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677F4665-88D9-4922-A624-F03EFB7E3589}" xr6:coauthVersionLast="47" xr6:coauthVersionMax="47" xr10:uidLastSave="{00000000-0000-0000-0000-000000000000}"/>
  <bookViews>
    <workbookView xWindow="-120" yWindow="-120" windowWidth="29040" windowHeight="15720" tabRatio="629" xr2:uid="{00000000-000D-0000-FFFF-FFFF00000000}"/>
  </bookViews>
  <sheets>
    <sheet name="Invoice" sheetId="1" r:id="rId1"/>
    <sheet name="PO" sheetId="4" r:id="rId2"/>
    <sheet name="Shipping Invoice" sheetId="3" r:id="rId3"/>
    <sheet name="Tax Invoice" sheetId="2" r:id="rId4"/>
  </sheets>
  <externalReferences>
    <externalReference r:id="rId5"/>
    <externalReference r:id="rId6"/>
    <externalReference r:id="rId7"/>
  </externalReferences>
  <definedNames>
    <definedName name="_xlnm.Print_Area" localSheetId="0">Invoice!$A$1:$I$1009</definedName>
    <definedName name="_xlnm.Print_Area" localSheetId="1">PO!$A$1:$I$1003</definedName>
    <definedName name="_xlnm.Print_Area" localSheetId="2">'Shipping Invoice'!$A$1:$I$1010</definedName>
    <definedName name="_xlnm.Print_Area" localSheetId="3">'Tax Invoice'!$A$1:$G$1015</definedName>
    <definedName name="_xlnm.Print_Titles" localSheetId="0">Invoice!$1:$19</definedName>
    <definedName name="_xlnm.Print_Titles" localSheetId="1">PO!$1:$19</definedName>
    <definedName name="_xlnm.Print_Titles" localSheetId="2">'Shipping Invoice'!$1:$19</definedName>
    <definedName name="_xlnm.Print_Titles" localSheetId="3">'Tax Invoice'!$1:$17</definedName>
    <definedName name="RMBrate" localSheetId="1">PO!#REF!</definedName>
    <definedName name="RMBrate" localSheetId="2">'Shipping Invoice'!#REF!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97" i="4" l="1"/>
  <c r="G997" i="4"/>
  <c r="H996" i="4"/>
  <c r="H995" i="4"/>
  <c r="G995" i="4"/>
  <c r="H994" i="4"/>
  <c r="G994" i="4"/>
  <c r="F994" i="4"/>
  <c r="H993" i="4"/>
  <c r="G993" i="4"/>
  <c r="F993" i="4"/>
  <c r="H992" i="4"/>
  <c r="G992" i="4"/>
  <c r="F992" i="4"/>
  <c r="H991" i="4"/>
  <c r="G991" i="4"/>
  <c r="F991" i="4"/>
  <c r="H990" i="4"/>
  <c r="G990" i="4"/>
  <c r="F990" i="4"/>
  <c r="H989" i="4"/>
  <c r="G989" i="4"/>
  <c r="F989" i="4"/>
  <c r="H988" i="4"/>
  <c r="G988" i="4"/>
  <c r="F988" i="4"/>
  <c r="H987" i="4"/>
  <c r="G987" i="4"/>
  <c r="F987" i="4"/>
  <c r="H986" i="4"/>
  <c r="G986" i="4"/>
  <c r="F986" i="4"/>
  <c r="H985" i="4"/>
  <c r="G985" i="4"/>
  <c r="F985" i="4"/>
  <c r="H984" i="4"/>
  <c r="G984" i="4"/>
  <c r="F984" i="4"/>
  <c r="H983" i="4"/>
  <c r="G983" i="4"/>
  <c r="F983" i="4"/>
  <c r="H982" i="4"/>
  <c r="G982" i="4"/>
  <c r="F982" i="4"/>
  <c r="H981" i="4"/>
  <c r="G981" i="4"/>
  <c r="F981" i="4"/>
  <c r="H980" i="4"/>
  <c r="G980" i="4"/>
  <c r="F980" i="4"/>
  <c r="H979" i="4"/>
  <c r="G979" i="4"/>
  <c r="F979" i="4"/>
  <c r="H978" i="4"/>
  <c r="G978" i="4"/>
  <c r="F978" i="4"/>
  <c r="H977" i="4"/>
  <c r="G977" i="4"/>
  <c r="F977" i="4"/>
  <c r="H976" i="4"/>
  <c r="G976" i="4"/>
  <c r="F976" i="4"/>
  <c r="H975" i="4"/>
  <c r="G975" i="4"/>
  <c r="F975" i="4"/>
  <c r="H974" i="4"/>
  <c r="G974" i="4"/>
  <c r="F974" i="4"/>
  <c r="H973" i="4"/>
  <c r="G973" i="4"/>
  <c r="F973" i="4"/>
  <c r="H972" i="4"/>
  <c r="G972" i="4"/>
  <c r="F972" i="4"/>
  <c r="H971" i="4"/>
  <c r="G971" i="4"/>
  <c r="F971" i="4"/>
  <c r="H970" i="4"/>
  <c r="G970" i="4"/>
  <c r="F970" i="4"/>
  <c r="H969" i="4"/>
  <c r="G969" i="4"/>
  <c r="F969" i="4"/>
  <c r="H968" i="4"/>
  <c r="G968" i="4"/>
  <c r="F968" i="4"/>
  <c r="H967" i="4"/>
  <c r="G967" i="4"/>
  <c r="F967" i="4"/>
  <c r="H966" i="4"/>
  <c r="G966" i="4"/>
  <c r="F966" i="4"/>
  <c r="H965" i="4"/>
  <c r="G965" i="4"/>
  <c r="F965" i="4"/>
  <c r="H964" i="4"/>
  <c r="G964" i="4"/>
  <c r="F964" i="4"/>
  <c r="H963" i="4"/>
  <c r="G963" i="4"/>
  <c r="F963" i="4"/>
  <c r="H962" i="4"/>
  <c r="G962" i="4"/>
  <c r="F962" i="4"/>
  <c r="H961" i="4"/>
  <c r="G961" i="4"/>
  <c r="F961" i="4"/>
  <c r="H960" i="4"/>
  <c r="G960" i="4"/>
  <c r="F960" i="4"/>
  <c r="H959" i="4"/>
  <c r="G959" i="4"/>
  <c r="F959" i="4"/>
  <c r="H958" i="4"/>
  <c r="G958" i="4"/>
  <c r="F958" i="4"/>
  <c r="H957" i="4"/>
  <c r="G957" i="4"/>
  <c r="F957" i="4"/>
  <c r="H956" i="4"/>
  <c r="G956" i="4"/>
  <c r="F956" i="4"/>
  <c r="H955" i="4"/>
  <c r="G955" i="4"/>
  <c r="F955" i="4"/>
  <c r="H954" i="4"/>
  <c r="G954" i="4"/>
  <c r="F954" i="4"/>
  <c r="H953" i="4"/>
  <c r="G953" i="4"/>
  <c r="F953" i="4"/>
  <c r="H952" i="4"/>
  <c r="G952" i="4"/>
  <c r="F952" i="4"/>
  <c r="H951" i="4"/>
  <c r="G951" i="4"/>
  <c r="F951" i="4"/>
  <c r="H950" i="4"/>
  <c r="G950" i="4"/>
  <c r="F950" i="4"/>
  <c r="H949" i="4"/>
  <c r="G949" i="4"/>
  <c r="F949" i="4"/>
  <c r="H948" i="4"/>
  <c r="G948" i="4"/>
  <c r="F948" i="4"/>
  <c r="H947" i="4"/>
  <c r="G947" i="4"/>
  <c r="F947" i="4"/>
  <c r="H946" i="4"/>
  <c r="G946" i="4"/>
  <c r="F946" i="4"/>
  <c r="H945" i="4"/>
  <c r="G945" i="4"/>
  <c r="F945" i="4"/>
  <c r="H944" i="4"/>
  <c r="G944" i="4"/>
  <c r="F944" i="4"/>
  <c r="H943" i="4"/>
  <c r="G943" i="4"/>
  <c r="F943" i="4"/>
  <c r="H942" i="4"/>
  <c r="G942" i="4"/>
  <c r="F942" i="4"/>
  <c r="H941" i="4"/>
  <c r="G941" i="4"/>
  <c r="F941" i="4"/>
  <c r="H940" i="4"/>
  <c r="G940" i="4"/>
  <c r="F940" i="4"/>
  <c r="H939" i="4"/>
  <c r="G939" i="4"/>
  <c r="F939" i="4"/>
  <c r="H938" i="4"/>
  <c r="G938" i="4"/>
  <c r="F938" i="4"/>
  <c r="H937" i="4"/>
  <c r="G937" i="4"/>
  <c r="F937" i="4"/>
  <c r="H936" i="4"/>
  <c r="G936" i="4"/>
  <c r="F936" i="4"/>
  <c r="H935" i="4"/>
  <c r="G935" i="4"/>
  <c r="F935" i="4"/>
  <c r="H934" i="4"/>
  <c r="G934" i="4"/>
  <c r="F934" i="4"/>
  <c r="H933" i="4"/>
  <c r="G933" i="4"/>
  <c r="F933" i="4"/>
  <c r="H932" i="4"/>
  <c r="G932" i="4"/>
  <c r="F932" i="4"/>
  <c r="H931" i="4"/>
  <c r="G931" i="4"/>
  <c r="F931" i="4"/>
  <c r="H930" i="4"/>
  <c r="G930" i="4"/>
  <c r="F930" i="4"/>
  <c r="H929" i="4"/>
  <c r="G929" i="4"/>
  <c r="F929" i="4"/>
  <c r="H928" i="4"/>
  <c r="G928" i="4"/>
  <c r="F928" i="4"/>
  <c r="H927" i="4"/>
  <c r="G927" i="4"/>
  <c r="F927" i="4"/>
  <c r="H926" i="4"/>
  <c r="G926" i="4"/>
  <c r="F926" i="4"/>
  <c r="H925" i="4"/>
  <c r="G925" i="4"/>
  <c r="F925" i="4"/>
  <c r="H924" i="4"/>
  <c r="G924" i="4"/>
  <c r="F924" i="4"/>
  <c r="H923" i="4"/>
  <c r="G923" i="4"/>
  <c r="F923" i="4"/>
  <c r="H922" i="4"/>
  <c r="G922" i="4"/>
  <c r="F922" i="4"/>
  <c r="H921" i="4"/>
  <c r="G921" i="4"/>
  <c r="F921" i="4"/>
  <c r="H920" i="4"/>
  <c r="G920" i="4"/>
  <c r="F920" i="4"/>
  <c r="H919" i="4"/>
  <c r="G919" i="4"/>
  <c r="F919" i="4"/>
  <c r="H918" i="4"/>
  <c r="G918" i="4"/>
  <c r="F918" i="4"/>
  <c r="H917" i="4"/>
  <c r="G917" i="4"/>
  <c r="F917" i="4"/>
  <c r="H916" i="4"/>
  <c r="G916" i="4"/>
  <c r="F916" i="4"/>
  <c r="H915" i="4"/>
  <c r="G915" i="4"/>
  <c r="F915" i="4"/>
  <c r="H914" i="4"/>
  <c r="G914" i="4"/>
  <c r="F914" i="4"/>
  <c r="H913" i="4"/>
  <c r="G913" i="4"/>
  <c r="F913" i="4"/>
  <c r="H912" i="4"/>
  <c r="G912" i="4"/>
  <c r="F912" i="4"/>
  <c r="H911" i="4"/>
  <c r="G911" i="4"/>
  <c r="F911" i="4"/>
  <c r="H910" i="4"/>
  <c r="G910" i="4"/>
  <c r="F910" i="4"/>
  <c r="H909" i="4"/>
  <c r="G909" i="4"/>
  <c r="F909" i="4"/>
  <c r="H908" i="4"/>
  <c r="G908" i="4"/>
  <c r="F908" i="4"/>
  <c r="H907" i="4"/>
  <c r="G907" i="4"/>
  <c r="F907" i="4"/>
  <c r="H906" i="4"/>
  <c r="G906" i="4"/>
  <c r="F906" i="4"/>
  <c r="H905" i="4"/>
  <c r="G905" i="4"/>
  <c r="F905" i="4"/>
  <c r="H904" i="4"/>
  <c r="G904" i="4"/>
  <c r="F904" i="4"/>
  <c r="H903" i="4"/>
  <c r="G903" i="4"/>
  <c r="F903" i="4"/>
  <c r="H902" i="4"/>
  <c r="G902" i="4"/>
  <c r="F902" i="4"/>
  <c r="H901" i="4"/>
  <c r="G901" i="4"/>
  <c r="F901" i="4"/>
  <c r="H900" i="4"/>
  <c r="G900" i="4"/>
  <c r="F900" i="4"/>
  <c r="H899" i="4"/>
  <c r="G899" i="4"/>
  <c r="F899" i="4"/>
  <c r="H898" i="4"/>
  <c r="G898" i="4"/>
  <c r="F898" i="4"/>
  <c r="H897" i="4"/>
  <c r="G897" i="4"/>
  <c r="F897" i="4"/>
  <c r="H896" i="4"/>
  <c r="G896" i="4"/>
  <c r="F896" i="4"/>
  <c r="H895" i="4"/>
  <c r="G895" i="4"/>
  <c r="F895" i="4"/>
  <c r="H894" i="4"/>
  <c r="G894" i="4"/>
  <c r="F894" i="4"/>
  <c r="H893" i="4"/>
  <c r="G893" i="4"/>
  <c r="F893" i="4"/>
  <c r="H892" i="4"/>
  <c r="G892" i="4"/>
  <c r="F892" i="4"/>
  <c r="H891" i="4"/>
  <c r="G891" i="4"/>
  <c r="F891" i="4"/>
  <c r="H890" i="4"/>
  <c r="G890" i="4"/>
  <c r="F890" i="4"/>
  <c r="H889" i="4"/>
  <c r="G889" i="4"/>
  <c r="F889" i="4"/>
  <c r="H888" i="4"/>
  <c r="G888" i="4"/>
  <c r="F888" i="4"/>
  <c r="H887" i="4"/>
  <c r="G887" i="4"/>
  <c r="F887" i="4"/>
  <c r="H886" i="4"/>
  <c r="G886" i="4"/>
  <c r="F886" i="4"/>
  <c r="H885" i="4"/>
  <c r="G885" i="4"/>
  <c r="F885" i="4"/>
  <c r="H884" i="4"/>
  <c r="G884" i="4"/>
  <c r="F884" i="4"/>
  <c r="H883" i="4"/>
  <c r="G883" i="4"/>
  <c r="F883" i="4"/>
  <c r="H882" i="4"/>
  <c r="G882" i="4"/>
  <c r="F882" i="4"/>
  <c r="H881" i="4"/>
  <c r="G881" i="4"/>
  <c r="F881" i="4"/>
  <c r="H880" i="4"/>
  <c r="G880" i="4"/>
  <c r="F880" i="4"/>
  <c r="H879" i="4"/>
  <c r="G879" i="4"/>
  <c r="F879" i="4"/>
  <c r="H878" i="4"/>
  <c r="G878" i="4"/>
  <c r="F878" i="4"/>
  <c r="H877" i="4"/>
  <c r="G877" i="4"/>
  <c r="F877" i="4"/>
  <c r="H876" i="4"/>
  <c r="G876" i="4"/>
  <c r="F876" i="4"/>
  <c r="H875" i="4"/>
  <c r="G875" i="4"/>
  <c r="F875" i="4"/>
  <c r="H874" i="4"/>
  <c r="G874" i="4"/>
  <c r="F874" i="4"/>
  <c r="H873" i="4"/>
  <c r="G873" i="4"/>
  <c r="F873" i="4"/>
  <c r="H872" i="4"/>
  <c r="G872" i="4"/>
  <c r="F872" i="4"/>
  <c r="H871" i="4"/>
  <c r="G871" i="4"/>
  <c r="F871" i="4"/>
  <c r="H870" i="4"/>
  <c r="G870" i="4"/>
  <c r="F870" i="4"/>
  <c r="H869" i="4"/>
  <c r="G869" i="4"/>
  <c r="F869" i="4"/>
  <c r="H868" i="4"/>
  <c r="G868" i="4"/>
  <c r="F868" i="4"/>
  <c r="H867" i="4"/>
  <c r="G867" i="4"/>
  <c r="F867" i="4"/>
  <c r="H866" i="4"/>
  <c r="G866" i="4"/>
  <c r="F866" i="4"/>
  <c r="H865" i="4"/>
  <c r="G865" i="4"/>
  <c r="F865" i="4"/>
  <c r="H864" i="4"/>
  <c r="G864" i="4"/>
  <c r="F864" i="4"/>
  <c r="H863" i="4"/>
  <c r="G863" i="4"/>
  <c r="F863" i="4"/>
  <c r="H862" i="4"/>
  <c r="G862" i="4"/>
  <c r="F862" i="4"/>
  <c r="H861" i="4"/>
  <c r="G861" i="4"/>
  <c r="F861" i="4"/>
  <c r="H860" i="4"/>
  <c r="G860" i="4"/>
  <c r="F860" i="4"/>
  <c r="H859" i="4"/>
  <c r="G859" i="4"/>
  <c r="F859" i="4"/>
  <c r="H858" i="4"/>
  <c r="G858" i="4"/>
  <c r="F858" i="4"/>
  <c r="H857" i="4"/>
  <c r="G857" i="4"/>
  <c r="F857" i="4"/>
  <c r="H856" i="4"/>
  <c r="G856" i="4"/>
  <c r="F856" i="4"/>
  <c r="H855" i="4"/>
  <c r="G855" i="4"/>
  <c r="F855" i="4"/>
  <c r="H854" i="4"/>
  <c r="G854" i="4"/>
  <c r="F854" i="4"/>
  <c r="H853" i="4"/>
  <c r="G853" i="4"/>
  <c r="F853" i="4"/>
  <c r="H852" i="4"/>
  <c r="G852" i="4"/>
  <c r="F852" i="4"/>
  <c r="H851" i="4"/>
  <c r="G851" i="4"/>
  <c r="F851" i="4"/>
  <c r="H850" i="4"/>
  <c r="G850" i="4"/>
  <c r="F850" i="4"/>
  <c r="H849" i="4"/>
  <c r="G849" i="4"/>
  <c r="F849" i="4"/>
  <c r="H848" i="4"/>
  <c r="G848" i="4"/>
  <c r="F848" i="4"/>
  <c r="H847" i="4"/>
  <c r="G847" i="4"/>
  <c r="F847" i="4"/>
  <c r="H846" i="4"/>
  <c r="G846" i="4"/>
  <c r="F846" i="4"/>
  <c r="H845" i="4"/>
  <c r="G845" i="4"/>
  <c r="F845" i="4"/>
  <c r="H844" i="4"/>
  <c r="G844" i="4"/>
  <c r="F844" i="4"/>
  <c r="H843" i="4"/>
  <c r="G843" i="4"/>
  <c r="F843" i="4"/>
  <c r="H842" i="4"/>
  <c r="G842" i="4"/>
  <c r="F842" i="4"/>
  <c r="H841" i="4"/>
  <c r="G841" i="4"/>
  <c r="F841" i="4"/>
  <c r="H840" i="4"/>
  <c r="G840" i="4"/>
  <c r="F840" i="4"/>
  <c r="H839" i="4"/>
  <c r="G839" i="4"/>
  <c r="F839" i="4"/>
  <c r="H838" i="4"/>
  <c r="G838" i="4"/>
  <c r="F838" i="4"/>
  <c r="H837" i="4"/>
  <c r="G837" i="4"/>
  <c r="F837" i="4"/>
  <c r="H836" i="4"/>
  <c r="G836" i="4"/>
  <c r="F836" i="4"/>
  <c r="H835" i="4"/>
  <c r="G835" i="4"/>
  <c r="F835" i="4"/>
  <c r="H834" i="4"/>
  <c r="G834" i="4"/>
  <c r="F834" i="4"/>
  <c r="H833" i="4"/>
  <c r="G833" i="4"/>
  <c r="F833" i="4"/>
  <c r="H832" i="4"/>
  <c r="G832" i="4"/>
  <c r="F832" i="4"/>
  <c r="H831" i="4"/>
  <c r="G831" i="4"/>
  <c r="F831" i="4"/>
  <c r="H830" i="4"/>
  <c r="G830" i="4"/>
  <c r="F830" i="4"/>
  <c r="H829" i="4"/>
  <c r="G829" i="4"/>
  <c r="F829" i="4"/>
  <c r="H828" i="4"/>
  <c r="G828" i="4"/>
  <c r="F828" i="4"/>
  <c r="H827" i="4"/>
  <c r="G827" i="4"/>
  <c r="F827" i="4"/>
  <c r="H826" i="4"/>
  <c r="G826" i="4"/>
  <c r="F826" i="4"/>
  <c r="H825" i="4"/>
  <c r="G825" i="4"/>
  <c r="F825" i="4"/>
  <c r="H824" i="4"/>
  <c r="G824" i="4"/>
  <c r="F824" i="4"/>
  <c r="H823" i="4"/>
  <c r="G823" i="4"/>
  <c r="F823" i="4"/>
  <c r="H822" i="4"/>
  <c r="G822" i="4"/>
  <c r="F822" i="4"/>
  <c r="H821" i="4"/>
  <c r="G821" i="4"/>
  <c r="F821" i="4"/>
  <c r="H820" i="4"/>
  <c r="G820" i="4"/>
  <c r="F820" i="4"/>
  <c r="H819" i="4"/>
  <c r="G819" i="4"/>
  <c r="F819" i="4"/>
  <c r="H818" i="4"/>
  <c r="G818" i="4"/>
  <c r="F818" i="4"/>
  <c r="H817" i="4"/>
  <c r="G817" i="4"/>
  <c r="F817" i="4"/>
  <c r="H816" i="4"/>
  <c r="G816" i="4"/>
  <c r="F816" i="4"/>
  <c r="H815" i="4"/>
  <c r="G815" i="4"/>
  <c r="F815" i="4"/>
  <c r="H814" i="4"/>
  <c r="G814" i="4"/>
  <c r="F814" i="4"/>
  <c r="H813" i="4"/>
  <c r="G813" i="4"/>
  <c r="F813" i="4"/>
  <c r="H812" i="4"/>
  <c r="G812" i="4"/>
  <c r="F812" i="4"/>
  <c r="H811" i="4"/>
  <c r="G811" i="4"/>
  <c r="F811" i="4"/>
  <c r="H810" i="4"/>
  <c r="G810" i="4"/>
  <c r="F810" i="4"/>
  <c r="H809" i="4"/>
  <c r="G809" i="4"/>
  <c r="F809" i="4"/>
  <c r="H808" i="4"/>
  <c r="G808" i="4"/>
  <c r="F808" i="4"/>
  <c r="H807" i="4"/>
  <c r="G807" i="4"/>
  <c r="F807" i="4"/>
  <c r="H806" i="4"/>
  <c r="G806" i="4"/>
  <c r="F806" i="4"/>
  <c r="H805" i="4"/>
  <c r="G805" i="4"/>
  <c r="F805" i="4"/>
  <c r="H804" i="4"/>
  <c r="G804" i="4"/>
  <c r="F804" i="4"/>
  <c r="H803" i="4"/>
  <c r="G803" i="4"/>
  <c r="F803" i="4"/>
  <c r="H802" i="4"/>
  <c r="G802" i="4"/>
  <c r="F802" i="4"/>
  <c r="H801" i="4"/>
  <c r="G801" i="4"/>
  <c r="F801" i="4"/>
  <c r="H800" i="4"/>
  <c r="G800" i="4"/>
  <c r="F800" i="4"/>
  <c r="H799" i="4"/>
  <c r="G799" i="4"/>
  <c r="F799" i="4"/>
  <c r="H798" i="4"/>
  <c r="G798" i="4"/>
  <c r="F798" i="4"/>
  <c r="H797" i="4"/>
  <c r="G797" i="4"/>
  <c r="F797" i="4"/>
  <c r="H796" i="4"/>
  <c r="G796" i="4"/>
  <c r="F796" i="4"/>
  <c r="H795" i="4"/>
  <c r="G795" i="4"/>
  <c r="F795" i="4"/>
  <c r="H794" i="4"/>
  <c r="G794" i="4"/>
  <c r="F794" i="4"/>
  <c r="H793" i="4"/>
  <c r="G793" i="4"/>
  <c r="F793" i="4"/>
  <c r="H792" i="4"/>
  <c r="G792" i="4"/>
  <c r="F792" i="4"/>
  <c r="H791" i="4"/>
  <c r="G791" i="4"/>
  <c r="F791" i="4"/>
  <c r="H790" i="4"/>
  <c r="G790" i="4"/>
  <c r="F790" i="4"/>
  <c r="H789" i="4"/>
  <c r="G789" i="4"/>
  <c r="F789" i="4"/>
  <c r="H788" i="4"/>
  <c r="G788" i="4"/>
  <c r="F788" i="4"/>
  <c r="H787" i="4"/>
  <c r="G787" i="4"/>
  <c r="F787" i="4"/>
  <c r="H786" i="4"/>
  <c r="G786" i="4"/>
  <c r="F786" i="4"/>
  <c r="H785" i="4"/>
  <c r="G785" i="4"/>
  <c r="F785" i="4"/>
  <c r="H784" i="4"/>
  <c r="G784" i="4"/>
  <c r="F784" i="4"/>
  <c r="H783" i="4"/>
  <c r="G783" i="4"/>
  <c r="F783" i="4"/>
  <c r="H782" i="4"/>
  <c r="G782" i="4"/>
  <c r="F782" i="4"/>
  <c r="H781" i="4"/>
  <c r="G781" i="4"/>
  <c r="F781" i="4"/>
  <c r="H780" i="4"/>
  <c r="G780" i="4"/>
  <c r="F780" i="4"/>
  <c r="H779" i="4"/>
  <c r="G779" i="4"/>
  <c r="F779" i="4"/>
  <c r="H778" i="4"/>
  <c r="G778" i="4"/>
  <c r="F778" i="4"/>
  <c r="H777" i="4"/>
  <c r="G777" i="4"/>
  <c r="F777" i="4"/>
  <c r="H776" i="4"/>
  <c r="G776" i="4"/>
  <c r="F776" i="4"/>
  <c r="H775" i="4"/>
  <c r="G775" i="4"/>
  <c r="F775" i="4"/>
  <c r="H774" i="4"/>
  <c r="G774" i="4"/>
  <c r="F774" i="4"/>
  <c r="H773" i="4"/>
  <c r="G773" i="4"/>
  <c r="F773" i="4"/>
  <c r="H772" i="4"/>
  <c r="G772" i="4"/>
  <c r="F772" i="4"/>
  <c r="H771" i="4"/>
  <c r="G771" i="4"/>
  <c r="F771" i="4"/>
  <c r="H770" i="4"/>
  <c r="G770" i="4"/>
  <c r="F770" i="4"/>
  <c r="H769" i="4"/>
  <c r="G769" i="4"/>
  <c r="F769" i="4"/>
  <c r="H768" i="4"/>
  <c r="G768" i="4"/>
  <c r="F768" i="4"/>
  <c r="H767" i="4"/>
  <c r="G767" i="4"/>
  <c r="F767" i="4"/>
  <c r="H766" i="4"/>
  <c r="G766" i="4"/>
  <c r="F766" i="4"/>
  <c r="H765" i="4"/>
  <c r="G765" i="4"/>
  <c r="F765" i="4"/>
  <c r="H764" i="4"/>
  <c r="G764" i="4"/>
  <c r="F764" i="4"/>
  <c r="H763" i="4"/>
  <c r="G763" i="4"/>
  <c r="F763" i="4"/>
  <c r="H762" i="4"/>
  <c r="G762" i="4"/>
  <c r="F762" i="4"/>
  <c r="H761" i="4"/>
  <c r="G761" i="4"/>
  <c r="F761" i="4"/>
  <c r="H760" i="4"/>
  <c r="G760" i="4"/>
  <c r="F760" i="4"/>
  <c r="H759" i="4"/>
  <c r="G759" i="4"/>
  <c r="F759" i="4"/>
  <c r="H758" i="4"/>
  <c r="G758" i="4"/>
  <c r="F758" i="4"/>
  <c r="H757" i="4"/>
  <c r="G757" i="4"/>
  <c r="F757" i="4"/>
  <c r="H756" i="4"/>
  <c r="G756" i="4"/>
  <c r="F756" i="4"/>
  <c r="H755" i="4"/>
  <c r="G755" i="4"/>
  <c r="F755" i="4"/>
  <c r="H754" i="4"/>
  <c r="G754" i="4"/>
  <c r="F754" i="4"/>
  <c r="H753" i="4"/>
  <c r="G753" i="4"/>
  <c r="F753" i="4"/>
  <c r="H752" i="4"/>
  <c r="G752" i="4"/>
  <c r="F752" i="4"/>
  <c r="H751" i="4"/>
  <c r="G751" i="4"/>
  <c r="F751" i="4"/>
  <c r="H750" i="4"/>
  <c r="G750" i="4"/>
  <c r="F750" i="4"/>
  <c r="H749" i="4"/>
  <c r="G749" i="4"/>
  <c r="F749" i="4"/>
  <c r="H748" i="4"/>
  <c r="G748" i="4"/>
  <c r="F748" i="4"/>
  <c r="H747" i="4"/>
  <c r="G747" i="4"/>
  <c r="F747" i="4"/>
  <c r="H746" i="4"/>
  <c r="G746" i="4"/>
  <c r="F746" i="4"/>
  <c r="H745" i="4"/>
  <c r="G745" i="4"/>
  <c r="F745" i="4"/>
  <c r="H744" i="4"/>
  <c r="G744" i="4"/>
  <c r="F744" i="4"/>
  <c r="H743" i="4"/>
  <c r="G743" i="4"/>
  <c r="F743" i="4"/>
  <c r="H742" i="4"/>
  <c r="G742" i="4"/>
  <c r="F742" i="4"/>
  <c r="H741" i="4"/>
  <c r="G741" i="4"/>
  <c r="F741" i="4"/>
  <c r="H740" i="4"/>
  <c r="G740" i="4"/>
  <c r="F740" i="4"/>
  <c r="H739" i="4"/>
  <c r="G739" i="4"/>
  <c r="F739" i="4"/>
  <c r="H738" i="4"/>
  <c r="G738" i="4"/>
  <c r="F738" i="4"/>
  <c r="H737" i="4"/>
  <c r="G737" i="4"/>
  <c r="F737" i="4"/>
  <c r="H736" i="4"/>
  <c r="G736" i="4"/>
  <c r="F736" i="4"/>
  <c r="H735" i="4"/>
  <c r="G735" i="4"/>
  <c r="F735" i="4"/>
  <c r="H734" i="4"/>
  <c r="G734" i="4"/>
  <c r="F734" i="4"/>
  <c r="H733" i="4"/>
  <c r="G733" i="4"/>
  <c r="F733" i="4"/>
  <c r="H732" i="4"/>
  <c r="G732" i="4"/>
  <c r="F732" i="4"/>
  <c r="H731" i="4"/>
  <c r="G731" i="4"/>
  <c r="F731" i="4"/>
  <c r="H730" i="4"/>
  <c r="G730" i="4"/>
  <c r="F730" i="4"/>
  <c r="H729" i="4"/>
  <c r="G729" i="4"/>
  <c r="F729" i="4"/>
  <c r="H728" i="4"/>
  <c r="G728" i="4"/>
  <c r="F728" i="4"/>
  <c r="H727" i="4"/>
  <c r="G727" i="4"/>
  <c r="F727" i="4"/>
  <c r="H726" i="4"/>
  <c r="G726" i="4"/>
  <c r="F726" i="4"/>
  <c r="H725" i="4"/>
  <c r="G725" i="4"/>
  <c r="F725" i="4"/>
  <c r="H724" i="4"/>
  <c r="G724" i="4"/>
  <c r="F724" i="4"/>
  <c r="H723" i="4"/>
  <c r="G723" i="4"/>
  <c r="F723" i="4"/>
  <c r="H722" i="4"/>
  <c r="G722" i="4"/>
  <c r="F722" i="4"/>
  <c r="H721" i="4"/>
  <c r="G721" i="4"/>
  <c r="F721" i="4"/>
  <c r="H720" i="4"/>
  <c r="G720" i="4"/>
  <c r="F720" i="4"/>
  <c r="H719" i="4"/>
  <c r="G719" i="4"/>
  <c r="F719" i="4"/>
  <c r="H718" i="4"/>
  <c r="G718" i="4"/>
  <c r="F718" i="4"/>
  <c r="H717" i="4"/>
  <c r="G717" i="4"/>
  <c r="F717" i="4"/>
  <c r="H716" i="4"/>
  <c r="G716" i="4"/>
  <c r="F716" i="4"/>
  <c r="H715" i="4"/>
  <c r="G715" i="4"/>
  <c r="F715" i="4"/>
  <c r="H714" i="4"/>
  <c r="G714" i="4"/>
  <c r="F714" i="4"/>
  <c r="H713" i="4"/>
  <c r="G713" i="4"/>
  <c r="F713" i="4"/>
  <c r="H712" i="4"/>
  <c r="G712" i="4"/>
  <c r="F712" i="4"/>
  <c r="H711" i="4"/>
  <c r="G711" i="4"/>
  <c r="F711" i="4"/>
  <c r="H710" i="4"/>
  <c r="G710" i="4"/>
  <c r="F710" i="4"/>
  <c r="H709" i="4"/>
  <c r="G709" i="4"/>
  <c r="F709" i="4"/>
  <c r="H708" i="4"/>
  <c r="G708" i="4"/>
  <c r="F708" i="4"/>
  <c r="H707" i="4"/>
  <c r="G707" i="4"/>
  <c r="F707" i="4"/>
  <c r="H706" i="4"/>
  <c r="G706" i="4"/>
  <c r="F706" i="4"/>
  <c r="H705" i="4"/>
  <c r="G705" i="4"/>
  <c r="F705" i="4"/>
  <c r="H704" i="4"/>
  <c r="G704" i="4"/>
  <c r="F704" i="4"/>
  <c r="H703" i="4"/>
  <c r="G703" i="4"/>
  <c r="F703" i="4"/>
  <c r="H702" i="4"/>
  <c r="G702" i="4"/>
  <c r="F702" i="4"/>
  <c r="H701" i="4"/>
  <c r="G701" i="4"/>
  <c r="F701" i="4"/>
  <c r="H700" i="4"/>
  <c r="G700" i="4"/>
  <c r="F700" i="4"/>
  <c r="H699" i="4"/>
  <c r="G699" i="4"/>
  <c r="F699" i="4"/>
  <c r="H698" i="4"/>
  <c r="G698" i="4"/>
  <c r="F698" i="4"/>
  <c r="H697" i="4"/>
  <c r="G697" i="4"/>
  <c r="F697" i="4"/>
  <c r="H696" i="4"/>
  <c r="G696" i="4"/>
  <c r="F696" i="4"/>
  <c r="H695" i="4"/>
  <c r="G695" i="4"/>
  <c r="F695" i="4"/>
  <c r="H694" i="4"/>
  <c r="G694" i="4"/>
  <c r="F694" i="4"/>
  <c r="H693" i="4"/>
  <c r="G693" i="4"/>
  <c r="F693" i="4"/>
  <c r="H692" i="4"/>
  <c r="G692" i="4"/>
  <c r="F692" i="4"/>
  <c r="H691" i="4"/>
  <c r="G691" i="4"/>
  <c r="F691" i="4"/>
  <c r="H690" i="4"/>
  <c r="G690" i="4"/>
  <c r="F690" i="4"/>
  <c r="H689" i="4"/>
  <c r="G689" i="4"/>
  <c r="F689" i="4"/>
  <c r="H688" i="4"/>
  <c r="G688" i="4"/>
  <c r="F688" i="4"/>
  <c r="H687" i="4"/>
  <c r="G687" i="4"/>
  <c r="F687" i="4"/>
  <c r="H686" i="4"/>
  <c r="G686" i="4"/>
  <c r="F686" i="4"/>
  <c r="H685" i="4"/>
  <c r="G685" i="4"/>
  <c r="F685" i="4"/>
  <c r="H684" i="4"/>
  <c r="G684" i="4"/>
  <c r="F684" i="4"/>
  <c r="H683" i="4"/>
  <c r="G683" i="4"/>
  <c r="F683" i="4"/>
  <c r="H682" i="4"/>
  <c r="G682" i="4"/>
  <c r="F682" i="4"/>
  <c r="H681" i="4"/>
  <c r="G681" i="4"/>
  <c r="F681" i="4"/>
  <c r="H680" i="4"/>
  <c r="G680" i="4"/>
  <c r="F680" i="4"/>
  <c r="H679" i="4"/>
  <c r="G679" i="4"/>
  <c r="F679" i="4"/>
  <c r="H678" i="4"/>
  <c r="G678" i="4"/>
  <c r="F678" i="4"/>
  <c r="H677" i="4"/>
  <c r="G677" i="4"/>
  <c r="F677" i="4"/>
  <c r="H676" i="4"/>
  <c r="G676" i="4"/>
  <c r="F676" i="4"/>
  <c r="H675" i="4"/>
  <c r="G675" i="4"/>
  <c r="F675" i="4"/>
  <c r="H674" i="4"/>
  <c r="G674" i="4"/>
  <c r="F674" i="4"/>
  <c r="H673" i="4"/>
  <c r="G673" i="4"/>
  <c r="F673" i="4"/>
  <c r="H672" i="4"/>
  <c r="G672" i="4"/>
  <c r="F672" i="4"/>
  <c r="H671" i="4"/>
  <c r="G671" i="4"/>
  <c r="F671" i="4"/>
  <c r="H670" i="4"/>
  <c r="G670" i="4"/>
  <c r="F670" i="4"/>
  <c r="H669" i="4"/>
  <c r="G669" i="4"/>
  <c r="F669" i="4"/>
  <c r="H668" i="4"/>
  <c r="G668" i="4"/>
  <c r="F668" i="4"/>
  <c r="H667" i="4"/>
  <c r="G667" i="4"/>
  <c r="F667" i="4"/>
  <c r="H666" i="4"/>
  <c r="G666" i="4"/>
  <c r="F666" i="4"/>
  <c r="H665" i="4"/>
  <c r="G665" i="4"/>
  <c r="F665" i="4"/>
  <c r="H664" i="4"/>
  <c r="G664" i="4"/>
  <c r="F664" i="4"/>
  <c r="H663" i="4"/>
  <c r="G663" i="4"/>
  <c r="F663" i="4"/>
  <c r="H662" i="4"/>
  <c r="G662" i="4"/>
  <c r="F662" i="4"/>
  <c r="H661" i="4"/>
  <c r="G661" i="4"/>
  <c r="F661" i="4"/>
  <c r="H660" i="4"/>
  <c r="G660" i="4"/>
  <c r="F660" i="4"/>
  <c r="H659" i="4"/>
  <c r="G659" i="4"/>
  <c r="F659" i="4"/>
  <c r="H658" i="4"/>
  <c r="G658" i="4"/>
  <c r="F658" i="4"/>
  <c r="H657" i="4"/>
  <c r="G657" i="4"/>
  <c r="F657" i="4"/>
  <c r="H656" i="4"/>
  <c r="G656" i="4"/>
  <c r="F656" i="4"/>
  <c r="H655" i="4"/>
  <c r="G655" i="4"/>
  <c r="F655" i="4"/>
  <c r="H654" i="4"/>
  <c r="G654" i="4"/>
  <c r="F654" i="4"/>
  <c r="H653" i="4"/>
  <c r="G653" i="4"/>
  <c r="F653" i="4"/>
  <c r="H652" i="4"/>
  <c r="G652" i="4"/>
  <c r="F652" i="4"/>
  <c r="H651" i="4"/>
  <c r="G651" i="4"/>
  <c r="F651" i="4"/>
  <c r="H650" i="4"/>
  <c r="G650" i="4"/>
  <c r="F650" i="4"/>
  <c r="H649" i="4"/>
  <c r="G649" i="4"/>
  <c r="F649" i="4"/>
  <c r="H648" i="4"/>
  <c r="G648" i="4"/>
  <c r="F648" i="4"/>
  <c r="H647" i="4"/>
  <c r="G647" i="4"/>
  <c r="F647" i="4"/>
  <c r="H646" i="4"/>
  <c r="G646" i="4"/>
  <c r="F646" i="4"/>
  <c r="H645" i="4"/>
  <c r="G645" i="4"/>
  <c r="F645" i="4"/>
  <c r="H644" i="4"/>
  <c r="G644" i="4"/>
  <c r="F644" i="4"/>
  <c r="H643" i="4"/>
  <c r="G643" i="4"/>
  <c r="F643" i="4"/>
  <c r="H642" i="4"/>
  <c r="G642" i="4"/>
  <c r="F642" i="4"/>
  <c r="H641" i="4"/>
  <c r="G641" i="4"/>
  <c r="F641" i="4"/>
  <c r="H640" i="4"/>
  <c r="G640" i="4"/>
  <c r="F640" i="4"/>
  <c r="H639" i="4"/>
  <c r="G639" i="4"/>
  <c r="F639" i="4"/>
  <c r="H638" i="4"/>
  <c r="G638" i="4"/>
  <c r="F638" i="4"/>
  <c r="H637" i="4"/>
  <c r="G637" i="4"/>
  <c r="F637" i="4"/>
  <c r="H636" i="4"/>
  <c r="G636" i="4"/>
  <c r="F636" i="4"/>
  <c r="H635" i="4"/>
  <c r="G635" i="4"/>
  <c r="F635" i="4"/>
  <c r="H634" i="4"/>
  <c r="G634" i="4"/>
  <c r="F634" i="4"/>
  <c r="H633" i="4"/>
  <c r="G633" i="4"/>
  <c r="F633" i="4"/>
  <c r="H632" i="4"/>
  <c r="G632" i="4"/>
  <c r="F632" i="4"/>
  <c r="H631" i="4"/>
  <c r="G631" i="4"/>
  <c r="F631" i="4"/>
  <c r="H630" i="4"/>
  <c r="G630" i="4"/>
  <c r="F630" i="4"/>
  <c r="H629" i="4"/>
  <c r="G629" i="4"/>
  <c r="F629" i="4"/>
  <c r="H628" i="4"/>
  <c r="G628" i="4"/>
  <c r="F628" i="4"/>
  <c r="H627" i="4"/>
  <c r="G627" i="4"/>
  <c r="F627" i="4"/>
  <c r="H626" i="4"/>
  <c r="G626" i="4"/>
  <c r="F626" i="4"/>
  <c r="H625" i="4"/>
  <c r="G625" i="4"/>
  <c r="F625" i="4"/>
  <c r="H624" i="4"/>
  <c r="G624" i="4"/>
  <c r="F624" i="4"/>
  <c r="H623" i="4"/>
  <c r="G623" i="4"/>
  <c r="F623" i="4"/>
  <c r="H622" i="4"/>
  <c r="G622" i="4"/>
  <c r="F622" i="4"/>
  <c r="H621" i="4"/>
  <c r="G621" i="4"/>
  <c r="F621" i="4"/>
  <c r="H620" i="4"/>
  <c r="G620" i="4"/>
  <c r="F620" i="4"/>
  <c r="H619" i="4"/>
  <c r="G619" i="4"/>
  <c r="F619" i="4"/>
  <c r="H618" i="4"/>
  <c r="G618" i="4"/>
  <c r="F618" i="4"/>
  <c r="H617" i="4"/>
  <c r="G617" i="4"/>
  <c r="F617" i="4"/>
  <c r="H616" i="4"/>
  <c r="G616" i="4"/>
  <c r="F616" i="4"/>
  <c r="H615" i="4"/>
  <c r="G615" i="4"/>
  <c r="F615" i="4"/>
  <c r="H614" i="4"/>
  <c r="G614" i="4"/>
  <c r="F614" i="4"/>
  <c r="H613" i="4"/>
  <c r="G613" i="4"/>
  <c r="F613" i="4"/>
  <c r="H612" i="4"/>
  <c r="G612" i="4"/>
  <c r="F612" i="4"/>
  <c r="H611" i="4"/>
  <c r="G611" i="4"/>
  <c r="F611" i="4"/>
  <c r="H610" i="4"/>
  <c r="G610" i="4"/>
  <c r="F610" i="4"/>
  <c r="H609" i="4"/>
  <c r="G609" i="4"/>
  <c r="F609" i="4"/>
  <c r="H608" i="4"/>
  <c r="G608" i="4"/>
  <c r="F608" i="4"/>
  <c r="H607" i="4"/>
  <c r="G607" i="4"/>
  <c r="F607" i="4"/>
  <c r="H606" i="4"/>
  <c r="G606" i="4"/>
  <c r="F606" i="4"/>
  <c r="H605" i="4"/>
  <c r="G605" i="4"/>
  <c r="F605" i="4"/>
  <c r="H604" i="4"/>
  <c r="G604" i="4"/>
  <c r="F604" i="4"/>
  <c r="H603" i="4"/>
  <c r="G603" i="4"/>
  <c r="F603" i="4"/>
  <c r="H602" i="4"/>
  <c r="G602" i="4"/>
  <c r="F602" i="4"/>
  <c r="H601" i="4"/>
  <c r="G601" i="4"/>
  <c r="F601" i="4"/>
  <c r="H600" i="4"/>
  <c r="G600" i="4"/>
  <c r="F600" i="4"/>
  <c r="H599" i="4"/>
  <c r="G599" i="4"/>
  <c r="F599" i="4"/>
  <c r="H598" i="4"/>
  <c r="G598" i="4"/>
  <c r="F598" i="4"/>
  <c r="H597" i="4"/>
  <c r="G597" i="4"/>
  <c r="F597" i="4"/>
  <c r="H596" i="4"/>
  <c r="G596" i="4"/>
  <c r="F596" i="4"/>
  <c r="H595" i="4"/>
  <c r="G595" i="4"/>
  <c r="F595" i="4"/>
  <c r="H594" i="4"/>
  <c r="G594" i="4"/>
  <c r="F594" i="4"/>
  <c r="H593" i="4"/>
  <c r="G593" i="4"/>
  <c r="F593" i="4"/>
  <c r="H592" i="4"/>
  <c r="G592" i="4"/>
  <c r="F592" i="4"/>
  <c r="H591" i="4"/>
  <c r="G591" i="4"/>
  <c r="F591" i="4"/>
  <c r="H590" i="4"/>
  <c r="G590" i="4"/>
  <c r="F590" i="4"/>
  <c r="H589" i="4"/>
  <c r="G589" i="4"/>
  <c r="F589" i="4"/>
  <c r="H588" i="4"/>
  <c r="G588" i="4"/>
  <c r="F588" i="4"/>
  <c r="H587" i="4"/>
  <c r="G587" i="4"/>
  <c r="F587" i="4"/>
  <c r="H586" i="4"/>
  <c r="G586" i="4"/>
  <c r="F586" i="4"/>
  <c r="H585" i="4"/>
  <c r="G585" i="4"/>
  <c r="F585" i="4"/>
  <c r="H584" i="4"/>
  <c r="G584" i="4"/>
  <c r="F584" i="4"/>
  <c r="H583" i="4"/>
  <c r="G583" i="4"/>
  <c r="F583" i="4"/>
  <c r="H582" i="4"/>
  <c r="G582" i="4"/>
  <c r="F582" i="4"/>
  <c r="H581" i="4"/>
  <c r="G581" i="4"/>
  <c r="F581" i="4"/>
  <c r="H580" i="4"/>
  <c r="G580" i="4"/>
  <c r="F580" i="4"/>
  <c r="H579" i="4"/>
  <c r="G579" i="4"/>
  <c r="F579" i="4"/>
  <c r="H578" i="4"/>
  <c r="G578" i="4"/>
  <c r="F578" i="4"/>
  <c r="H577" i="4"/>
  <c r="G577" i="4"/>
  <c r="F577" i="4"/>
  <c r="H576" i="4"/>
  <c r="G576" i="4"/>
  <c r="F576" i="4"/>
  <c r="H575" i="4"/>
  <c r="G575" i="4"/>
  <c r="F575" i="4"/>
  <c r="H574" i="4"/>
  <c r="G574" i="4"/>
  <c r="F574" i="4"/>
  <c r="H573" i="4"/>
  <c r="G573" i="4"/>
  <c r="F573" i="4"/>
  <c r="H572" i="4"/>
  <c r="G572" i="4"/>
  <c r="F572" i="4"/>
  <c r="H571" i="4"/>
  <c r="G571" i="4"/>
  <c r="F571" i="4"/>
  <c r="H570" i="4"/>
  <c r="G570" i="4"/>
  <c r="F570" i="4"/>
  <c r="H569" i="4"/>
  <c r="G569" i="4"/>
  <c r="F569" i="4"/>
  <c r="H568" i="4"/>
  <c r="G568" i="4"/>
  <c r="F568" i="4"/>
  <c r="H567" i="4"/>
  <c r="G567" i="4"/>
  <c r="F567" i="4"/>
  <c r="H566" i="4"/>
  <c r="G566" i="4"/>
  <c r="F566" i="4"/>
  <c r="H565" i="4"/>
  <c r="G565" i="4"/>
  <c r="F565" i="4"/>
  <c r="H564" i="4"/>
  <c r="G564" i="4"/>
  <c r="F564" i="4"/>
  <c r="H563" i="4"/>
  <c r="G563" i="4"/>
  <c r="F563" i="4"/>
  <c r="H562" i="4"/>
  <c r="G562" i="4"/>
  <c r="F562" i="4"/>
  <c r="H561" i="4"/>
  <c r="G561" i="4"/>
  <c r="F561" i="4"/>
  <c r="H560" i="4"/>
  <c r="G560" i="4"/>
  <c r="F560" i="4"/>
  <c r="H559" i="4"/>
  <c r="G559" i="4"/>
  <c r="F559" i="4"/>
  <c r="H558" i="4"/>
  <c r="G558" i="4"/>
  <c r="F558" i="4"/>
  <c r="H557" i="4"/>
  <c r="G557" i="4"/>
  <c r="F557" i="4"/>
  <c r="H556" i="4"/>
  <c r="G556" i="4"/>
  <c r="F556" i="4"/>
  <c r="H555" i="4"/>
  <c r="G555" i="4"/>
  <c r="F555" i="4"/>
  <c r="H554" i="4"/>
  <c r="G554" i="4"/>
  <c r="F554" i="4"/>
  <c r="H553" i="4"/>
  <c r="G553" i="4"/>
  <c r="F553" i="4"/>
  <c r="H552" i="4"/>
  <c r="G552" i="4"/>
  <c r="F552" i="4"/>
  <c r="H551" i="4"/>
  <c r="G551" i="4"/>
  <c r="F551" i="4"/>
  <c r="H550" i="4"/>
  <c r="G550" i="4"/>
  <c r="F550" i="4"/>
  <c r="H549" i="4"/>
  <c r="G549" i="4"/>
  <c r="F549" i="4"/>
  <c r="H548" i="4"/>
  <c r="G548" i="4"/>
  <c r="F548" i="4"/>
  <c r="H547" i="4"/>
  <c r="G547" i="4"/>
  <c r="F547" i="4"/>
  <c r="H546" i="4"/>
  <c r="G546" i="4"/>
  <c r="F546" i="4"/>
  <c r="H545" i="4"/>
  <c r="G545" i="4"/>
  <c r="F545" i="4"/>
  <c r="H544" i="4"/>
  <c r="G544" i="4"/>
  <c r="F544" i="4"/>
  <c r="H543" i="4"/>
  <c r="G543" i="4"/>
  <c r="F543" i="4"/>
  <c r="H542" i="4"/>
  <c r="G542" i="4"/>
  <c r="F542" i="4"/>
  <c r="H541" i="4"/>
  <c r="G541" i="4"/>
  <c r="F541" i="4"/>
  <c r="H540" i="4"/>
  <c r="G540" i="4"/>
  <c r="F540" i="4"/>
  <c r="H539" i="4"/>
  <c r="G539" i="4"/>
  <c r="F539" i="4"/>
  <c r="H538" i="4"/>
  <c r="G538" i="4"/>
  <c r="F538" i="4"/>
  <c r="H537" i="4"/>
  <c r="G537" i="4"/>
  <c r="F537" i="4"/>
  <c r="H536" i="4"/>
  <c r="G536" i="4"/>
  <c r="F536" i="4"/>
  <c r="H535" i="4"/>
  <c r="G535" i="4"/>
  <c r="F535" i="4"/>
  <c r="H534" i="4"/>
  <c r="G534" i="4"/>
  <c r="F534" i="4"/>
  <c r="H533" i="4"/>
  <c r="G533" i="4"/>
  <c r="F533" i="4"/>
  <c r="H532" i="4"/>
  <c r="G532" i="4"/>
  <c r="F532" i="4"/>
  <c r="H531" i="4"/>
  <c r="G531" i="4"/>
  <c r="F531" i="4"/>
  <c r="H530" i="4"/>
  <c r="G530" i="4"/>
  <c r="F530" i="4"/>
  <c r="H529" i="4"/>
  <c r="G529" i="4"/>
  <c r="F529" i="4"/>
  <c r="H528" i="4"/>
  <c r="G528" i="4"/>
  <c r="F528" i="4"/>
  <c r="H527" i="4"/>
  <c r="G527" i="4"/>
  <c r="F527" i="4"/>
  <c r="H526" i="4"/>
  <c r="G526" i="4"/>
  <c r="F526" i="4"/>
  <c r="H525" i="4"/>
  <c r="G525" i="4"/>
  <c r="F525" i="4"/>
  <c r="H524" i="4"/>
  <c r="G524" i="4"/>
  <c r="F524" i="4"/>
  <c r="H523" i="4"/>
  <c r="G523" i="4"/>
  <c r="F523" i="4"/>
  <c r="H522" i="4"/>
  <c r="G522" i="4"/>
  <c r="F522" i="4"/>
  <c r="H521" i="4"/>
  <c r="G521" i="4"/>
  <c r="F521" i="4"/>
  <c r="H520" i="4"/>
  <c r="G520" i="4"/>
  <c r="F520" i="4"/>
  <c r="H519" i="4"/>
  <c r="G519" i="4"/>
  <c r="F519" i="4"/>
  <c r="H518" i="4"/>
  <c r="G518" i="4"/>
  <c r="F518" i="4"/>
  <c r="H517" i="4"/>
  <c r="G517" i="4"/>
  <c r="F517" i="4"/>
  <c r="H516" i="4"/>
  <c r="G516" i="4"/>
  <c r="F516" i="4"/>
  <c r="H515" i="4"/>
  <c r="G515" i="4"/>
  <c r="F515" i="4"/>
  <c r="H514" i="4"/>
  <c r="G514" i="4"/>
  <c r="F514" i="4"/>
  <c r="H513" i="4"/>
  <c r="G513" i="4"/>
  <c r="F513" i="4"/>
  <c r="H512" i="4"/>
  <c r="G512" i="4"/>
  <c r="F512" i="4"/>
  <c r="H511" i="4"/>
  <c r="G511" i="4"/>
  <c r="F511" i="4"/>
  <c r="H510" i="4"/>
  <c r="G510" i="4"/>
  <c r="F510" i="4"/>
  <c r="H509" i="4"/>
  <c r="G509" i="4"/>
  <c r="F509" i="4"/>
  <c r="H508" i="4"/>
  <c r="G508" i="4"/>
  <c r="F508" i="4"/>
  <c r="H507" i="4"/>
  <c r="G507" i="4"/>
  <c r="F507" i="4"/>
  <c r="H506" i="4"/>
  <c r="G506" i="4"/>
  <c r="F506" i="4"/>
  <c r="H505" i="4"/>
  <c r="G505" i="4"/>
  <c r="F505" i="4"/>
  <c r="H504" i="4"/>
  <c r="G504" i="4"/>
  <c r="F504" i="4"/>
  <c r="H503" i="4"/>
  <c r="G503" i="4"/>
  <c r="F503" i="4"/>
  <c r="H502" i="4"/>
  <c r="G502" i="4"/>
  <c r="F502" i="4"/>
  <c r="H501" i="4"/>
  <c r="G501" i="4"/>
  <c r="F501" i="4"/>
  <c r="H500" i="4"/>
  <c r="G500" i="4"/>
  <c r="F500" i="4"/>
  <c r="H499" i="4"/>
  <c r="G499" i="4"/>
  <c r="F499" i="4"/>
  <c r="H498" i="4"/>
  <c r="G498" i="4"/>
  <c r="F498" i="4"/>
  <c r="H497" i="4"/>
  <c r="G497" i="4"/>
  <c r="F497" i="4"/>
  <c r="H496" i="4"/>
  <c r="G496" i="4"/>
  <c r="F496" i="4"/>
  <c r="H495" i="4"/>
  <c r="G495" i="4"/>
  <c r="F495" i="4"/>
  <c r="H494" i="4"/>
  <c r="G494" i="4"/>
  <c r="F494" i="4"/>
  <c r="H493" i="4"/>
  <c r="G493" i="4"/>
  <c r="F493" i="4"/>
  <c r="H492" i="4"/>
  <c r="G492" i="4"/>
  <c r="F492" i="4"/>
  <c r="H491" i="4"/>
  <c r="G491" i="4"/>
  <c r="F491" i="4"/>
  <c r="H490" i="4"/>
  <c r="G490" i="4"/>
  <c r="F490" i="4"/>
  <c r="H489" i="4"/>
  <c r="G489" i="4"/>
  <c r="F489" i="4"/>
  <c r="H488" i="4"/>
  <c r="G488" i="4"/>
  <c r="F488" i="4"/>
  <c r="H487" i="4"/>
  <c r="G487" i="4"/>
  <c r="F487" i="4"/>
  <c r="H486" i="4"/>
  <c r="G486" i="4"/>
  <c r="F486" i="4"/>
  <c r="H485" i="4"/>
  <c r="G485" i="4"/>
  <c r="F485" i="4"/>
  <c r="H484" i="4"/>
  <c r="G484" i="4"/>
  <c r="F484" i="4"/>
  <c r="H483" i="4"/>
  <c r="G483" i="4"/>
  <c r="F483" i="4"/>
  <c r="H482" i="4"/>
  <c r="G482" i="4"/>
  <c r="F482" i="4"/>
  <c r="H481" i="4"/>
  <c r="G481" i="4"/>
  <c r="F481" i="4"/>
  <c r="H480" i="4"/>
  <c r="G480" i="4"/>
  <c r="F480" i="4"/>
  <c r="H479" i="4"/>
  <c r="G479" i="4"/>
  <c r="F479" i="4"/>
  <c r="H478" i="4"/>
  <c r="G478" i="4"/>
  <c r="F478" i="4"/>
  <c r="H477" i="4"/>
  <c r="G477" i="4"/>
  <c r="F477" i="4"/>
  <c r="H476" i="4"/>
  <c r="G476" i="4"/>
  <c r="F476" i="4"/>
  <c r="H475" i="4"/>
  <c r="G475" i="4"/>
  <c r="F475" i="4"/>
  <c r="H474" i="4"/>
  <c r="G474" i="4"/>
  <c r="F474" i="4"/>
  <c r="H473" i="4"/>
  <c r="G473" i="4"/>
  <c r="F473" i="4"/>
  <c r="H472" i="4"/>
  <c r="G472" i="4"/>
  <c r="F472" i="4"/>
  <c r="H471" i="4"/>
  <c r="G471" i="4"/>
  <c r="F471" i="4"/>
  <c r="H470" i="4"/>
  <c r="G470" i="4"/>
  <c r="F470" i="4"/>
  <c r="H469" i="4"/>
  <c r="G469" i="4"/>
  <c r="F469" i="4"/>
  <c r="H468" i="4"/>
  <c r="G468" i="4"/>
  <c r="F468" i="4"/>
  <c r="H467" i="4"/>
  <c r="G467" i="4"/>
  <c r="F467" i="4"/>
  <c r="H466" i="4"/>
  <c r="G466" i="4"/>
  <c r="F466" i="4"/>
  <c r="H465" i="4"/>
  <c r="G465" i="4"/>
  <c r="F465" i="4"/>
  <c r="H464" i="4"/>
  <c r="G464" i="4"/>
  <c r="F464" i="4"/>
  <c r="H463" i="4"/>
  <c r="G463" i="4"/>
  <c r="F463" i="4"/>
  <c r="H462" i="4"/>
  <c r="G462" i="4"/>
  <c r="F462" i="4"/>
  <c r="H461" i="4"/>
  <c r="G461" i="4"/>
  <c r="F461" i="4"/>
  <c r="H460" i="4"/>
  <c r="G460" i="4"/>
  <c r="F460" i="4"/>
  <c r="H459" i="4"/>
  <c r="G459" i="4"/>
  <c r="F459" i="4"/>
  <c r="H458" i="4"/>
  <c r="G458" i="4"/>
  <c r="F458" i="4"/>
  <c r="H457" i="4"/>
  <c r="G457" i="4"/>
  <c r="F457" i="4"/>
  <c r="H456" i="4"/>
  <c r="G456" i="4"/>
  <c r="F456" i="4"/>
  <c r="H455" i="4"/>
  <c r="G455" i="4"/>
  <c r="F455" i="4"/>
  <c r="H454" i="4"/>
  <c r="G454" i="4"/>
  <c r="F454" i="4"/>
  <c r="H453" i="4"/>
  <c r="G453" i="4"/>
  <c r="F453" i="4"/>
  <c r="H452" i="4"/>
  <c r="G452" i="4"/>
  <c r="F452" i="4"/>
  <c r="H451" i="4"/>
  <c r="G451" i="4"/>
  <c r="F451" i="4"/>
  <c r="H450" i="4"/>
  <c r="G450" i="4"/>
  <c r="F450" i="4"/>
  <c r="H449" i="4"/>
  <c r="G449" i="4"/>
  <c r="F449" i="4"/>
  <c r="H448" i="4"/>
  <c r="G448" i="4"/>
  <c r="F448" i="4"/>
  <c r="H447" i="4"/>
  <c r="G447" i="4"/>
  <c r="F447" i="4"/>
  <c r="H446" i="4"/>
  <c r="G446" i="4"/>
  <c r="F446" i="4"/>
  <c r="H445" i="4"/>
  <c r="G445" i="4"/>
  <c r="F445" i="4"/>
  <c r="H444" i="4"/>
  <c r="G444" i="4"/>
  <c r="F444" i="4"/>
  <c r="H443" i="4"/>
  <c r="G443" i="4"/>
  <c r="F443" i="4"/>
  <c r="H442" i="4"/>
  <c r="G442" i="4"/>
  <c r="F442" i="4"/>
  <c r="H441" i="4"/>
  <c r="G441" i="4"/>
  <c r="F441" i="4"/>
  <c r="H440" i="4"/>
  <c r="G440" i="4"/>
  <c r="F440" i="4"/>
  <c r="H439" i="4"/>
  <c r="G439" i="4"/>
  <c r="F439" i="4"/>
  <c r="H438" i="4"/>
  <c r="G438" i="4"/>
  <c r="F438" i="4"/>
  <c r="H437" i="4"/>
  <c r="G437" i="4"/>
  <c r="F437" i="4"/>
  <c r="H436" i="4"/>
  <c r="G436" i="4"/>
  <c r="F436" i="4"/>
  <c r="H435" i="4"/>
  <c r="G435" i="4"/>
  <c r="F435" i="4"/>
  <c r="H434" i="4"/>
  <c r="G434" i="4"/>
  <c r="F434" i="4"/>
  <c r="H433" i="4"/>
  <c r="G433" i="4"/>
  <c r="F433" i="4"/>
  <c r="H432" i="4"/>
  <c r="G432" i="4"/>
  <c r="F432" i="4"/>
  <c r="H431" i="4"/>
  <c r="G431" i="4"/>
  <c r="F431" i="4"/>
  <c r="H430" i="4"/>
  <c r="G430" i="4"/>
  <c r="F430" i="4"/>
  <c r="H429" i="4"/>
  <c r="G429" i="4"/>
  <c r="F429" i="4"/>
  <c r="H428" i="4"/>
  <c r="G428" i="4"/>
  <c r="F428" i="4"/>
  <c r="H427" i="4"/>
  <c r="G427" i="4"/>
  <c r="F427" i="4"/>
  <c r="H426" i="4"/>
  <c r="G426" i="4"/>
  <c r="F426" i="4"/>
  <c r="H425" i="4"/>
  <c r="G425" i="4"/>
  <c r="F425" i="4"/>
  <c r="H424" i="4"/>
  <c r="G424" i="4"/>
  <c r="F424" i="4"/>
  <c r="H423" i="4"/>
  <c r="G423" i="4"/>
  <c r="F423" i="4"/>
  <c r="H422" i="4"/>
  <c r="G422" i="4"/>
  <c r="F422" i="4"/>
  <c r="H421" i="4"/>
  <c r="G421" i="4"/>
  <c r="F421" i="4"/>
  <c r="H420" i="4"/>
  <c r="G420" i="4"/>
  <c r="F420" i="4"/>
  <c r="H419" i="4"/>
  <c r="G419" i="4"/>
  <c r="F419" i="4"/>
  <c r="H418" i="4"/>
  <c r="G418" i="4"/>
  <c r="F418" i="4"/>
  <c r="H417" i="4"/>
  <c r="G417" i="4"/>
  <c r="F417" i="4"/>
  <c r="H416" i="4"/>
  <c r="G416" i="4"/>
  <c r="F416" i="4"/>
  <c r="H415" i="4"/>
  <c r="G415" i="4"/>
  <c r="F415" i="4"/>
  <c r="H414" i="4"/>
  <c r="G414" i="4"/>
  <c r="F414" i="4"/>
  <c r="H413" i="4"/>
  <c r="G413" i="4"/>
  <c r="F413" i="4"/>
  <c r="H412" i="4"/>
  <c r="G412" i="4"/>
  <c r="F412" i="4"/>
  <c r="H411" i="4"/>
  <c r="G411" i="4"/>
  <c r="F411" i="4"/>
  <c r="H410" i="4"/>
  <c r="G410" i="4"/>
  <c r="F410" i="4"/>
  <c r="H409" i="4"/>
  <c r="G409" i="4"/>
  <c r="F409" i="4"/>
  <c r="H408" i="4"/>
  <c r="G408" i="4"/>
  <c r="F408" i="4"/>
  <c r="H407" i="4"/>
  <c r="G407" i="4"/>
  <c r="F407" i="4"/>
  <c r="H406" i="4"/>
  <c r="G406" i="4"/>
  <c r="F406" i="4"/>
  <c r="H405" i="4"/>
  <c r="G405" i="4"/>
  <c r="F405" i="4"/>
  <c r="H404" i="4"/>
  <c r="G404" i="4"/>
  <c r="F404" i="4"/>
  <c r="H403" i="4"/>
  <c r="G403" i="4"/>
  <c r="F403" i="4"/>
  <c r="H402" i="4"/>
  <c r="G402" i="4"/>
  <c r="F402" i="4"/>
  <c r="H401" i="4"/>
  <c r="G401" i="4"/>
  <c r="F401" i="4"/>
  <c r="H400" i="4"/>
  <c r="G400" i="4"/>
  <c r="F400" i="4"/>
  <c r="H399" i="4"/>
  <c r="G399" i="4"/>
  <c r="F399" i="4"/>
  <c r="H398" i="4"/>
  <c r="G398" i="4"/>
  <c r="F398" i="4"/>
  <c r="H397" i="4"/>
  <c r="G397" i="4"/>
  <c r="F397" i="4"/>
  <c r="H396" i="4"/>
  <c r="G396" i="4"/>
  <c r="F396" i="4"/>
  <c r="H395" i="4"/>
  <c r="G395" i="4"/>
  <c r="F395" i="4"/>
  <c r="H394" i="4"/>
  <c r="G394" i="4"/>
  <c r="F394" i="4"/>
  <c r="H393" i="4"/>
  <c r="G393" i="4"/>
  <c r="F393" i="4"/>
  <c r="H392" i="4"/>
  <c r="G392" i="4"/>
  <c r="F392" i="4"/>
  <c r="H391" i="4"/>
  <c r="G391" i="4"/>
  <c r="F391" i="4"/>
  <c r="H390" i="4"/>
  <c r="G390" i="4"/>
  <c r="F390" i="4"/>
  <c r="H389" i="4"/>
  <c r="G389" i="4"/>
  <c r="F389" i="4"/>
  <c r="H388" i="4"/>
  <c r="G388" i="4"/>
  <c r="F388" i="4"/>
  <c r="H387" i="4"/>
  <c r="G387" i="4"/>
  <c r="F387" i="4"/>
  <c r="H386" i="4"/>
  <c r="G386" i="4"/>
  <c r="F386" i="4"/>
  <c r="H385" i="4"/>
  <c r="G385" i="4"/>
  <c r="F385" i="4"/>
  <c r="H384" i="4"/>
  <c r="G384" i="4"/>
  <c r="F384" i="4"/>
  <c r="H383" i="4"/>
  <c r="G383" i="4"/>
  <c r="F383" i="4"/>
  <c r="H382" i="4"/>
  <c r="G382" i="4"/>
  <c r="F382" i="4"/>
  <c r="H381" i="4"/>
  <c r="G381" i="4"/>
  <c r="F381" i="4"/>
  <c r="H380" i="4"/>
  <c r="G380" i="4"/>
  <c r="F380" i="4"/>
  <c r="H379" i="4"/>
  <c r="G379" i="4"/>
  <c r="F379" i="4"/>
  <c r="H378" i="4"/>
  <c r="G378" i="4"/>
  <c r="F378" i="4"/>
  <c r="H377" i="4"/>
  <c r="G377" i="4"/>
  <c r="F377" i="4"/>
  <c r="H376" i="4"/>
  <c r="G376" i="4"/>
  <c r="F376" i="4"/>
  <c r="H375" i="4"/>
  <c r="G375" i="4"/>
  <c r="F375" i="4"/>
  <c r="H374" i="4"/>
  <c r="G374" i="4"/>
  <c r="F374" i="4"/>
  <c r="H373" i="4"/>
  <c r="G373" i="4"/>
  <c r="F373" i="4"/>
  <c r="H372" i="4"/>
  <c r="G372" i="4"/>
  <c r="F372" i="4"/>
  <c r="H371" i="4"/>
  <c r="G371" i="4"/>
  <c r="F371" i="4"/>
  <c r="H370" i="4"/>
  <c r="G370" i="4"/>
  <c r="F370" i="4"/>
  <c r="H369" i="4"/>
  <c r="G369" i="4"/>
  <c r="F369" i="4"/>
  <c r="H368" i="4"/>
  <c r="G368" i="4"/>
  <c r="F368" i="4"/>
  <c r="H367" i="4"/>
  <c r="G367" i="4"/>
  <c r="F367" i="4"/>
  <c r="H366" i="4"/>
  <c r="G366" i="4"/>
  <c r="F366" i="4"/>
  <c r="H365" i="4"/>
  <c r="G365" i="4"/>
  <c r="F365" i="4"/>
  <c r="H364" i="4"/>
  <c r="G364" i="4"/>
  <c r="F364" i="4"/>
  <c r="H363" i="4"/>
  <c r="G363" i="4"/>
  <c r="F363" i="4"/>
  <c r="H362" i="4"/>
  <c r="G362" i="4"/>
  <c r="F362" i="4"/>
  <c r="H361" i="4"/>
  <c r="G361" i="4"/>
  <c r="F361" i="4"/>
  <c r="H360" i="4"/>
  <c r="G360" i="4"/>
  <c r="F360" i="4"/>
  <c r="H359" i="4"/>
  <c r="G359" i="4"/>
  <c r="F359" i="4"/>
  <c r="H358" i="4"/>
  <c r="G358" i="4"/>
  <c r="F358" i="4"/>
  <c r="H357" i="4"/>
  <c r="G357" i="4"/>
  <c r="F357" i="4"/>
  <c r="H356" i="4"/>
  <c r="G356" i="4"/>
  <c r="F356" i="4"/>
  <c r="H355" i="4"/>
  <c r="G355" i="4"/>
  <c r="F355" i="4"/>
  <c r="H354" i="4"/>
  <c r="G354" i="4"/>
  <c r="F354" i="4"/>
  <c r="H353" i="4"/>
  <c r="G353" i="4"/>
  <c r="F353" i="4"/>
  <c r="H352" i="4"/>
  <c r="G352" i="4"/>
  <c r="F352" i="4"/>
  <c r="H351" i="4"/>
  <c r="G351" i="4"/>
  <c r="F351" i="4"/>
  <c r="H350" i="4"/>
  <c r="G350" i="4"/>
  <c r="F350" i="4"/>
  <c r="H349" i="4"/>
  <c r="G349" i="4"/>
  <c r="F349" i="4"/>
  <c r="H348" i="4"/>
  <c r="G348" i="4"/>
  <c r="F348" i="4"/>
  <c r="H347" i="4"/>
  <c r="G347" i="4"/>
  <c r="F347" i="4"/>
  <c r="H346" i="4"/>
  <c r="G346" i="4"/>
  <c r="F346" i="4"/>
  <c r="H345" i="4"/>
  <c r="G345" i="4"/>
  <c r="F345" i="4"/>
  <c r="H344" i="4"/>
  <c r="G344" i="4"/>
  <c r="F344" i="4"/>
  <c r="H343" i="4"/>
  <c r="G343" i="4"/>
  <c r="F343" i="4"/>
  <c r="H342" i="4"/>
  <c r="G342" i="4"/>
  <c r="F342" i="4"/>
  <c r="H341" i="4"/>
  <c r="G341" i="4"/>
  <c r="F341" i="4"/>
  <c r="H340" i="4"/>
  <c r="G340" i="4"/>
  <c r="F340" i="4"/>
  <c r="H339" i="4"/>
  <c r="G339" i="4"/>
  <c r="F339" i="4"/>
  <c r="H338" i="4"/>
  <c r="G338" i="4"/>
  <c r="F338" i="4"/>
  <c r="H337" i="4"/>
  <c r="G337" i="4"/>
  <c r="F337" i="4"/>
  <c r="H336" i="4"/>
  <c r="G336" i="4"/>
  <c r="F336" i="4"/>
  <c r="H335" i="4"/>
  <c r="G335" i="4"/>
  <c r="F335" i="4"/>
  <c r="H334" i="4"/>
  <c r="G334" i="4"/>
  <c r="F334" i="4"/>
  <c r="H333" i="4"/>
  <c r="G333" i="4"/>
  <c r="F333" i="4"/>
  <c r="H332" i="4"/>
  <c r="G332" i="4"/>
  <c r="F332" i="4"/>
  <c r="H331" i="4"/>
  <c r="G331" i="4"/>
  <c r="F331" i="4"/>
  <c r="H330" i="4"/>
  <c r="G330" i="4"/>
  <c r="F330" i="4"/>
  <c r="H329" i="4"/>
  <c r="G329" i="4"/>
  <c r="F329" i="4"/>
  <c r="H328" i="4"/>
  <c r="G328" i="4"/>
  <c r="F328" i="4"/>
  <c r="H327" i="4"/>
  <c r="G327" i="4"/>
  <c r="F327" i="4"/>
  <c r="H326" i="4"/>
  <c r="G326" i="4"/>
  <c r="F326" i="4"/>
  <c r="H325" i="4"/>
  <c r="G325" i="4"/>
  <c r="F325" i="4"/>
  <c r="H324" i="4"/>
  <c r="G324" i="4"/>
  <c r="F324" i="4"/>
  <c r="H323" i="4"/>
  <c r="G323" i="4"/>
  <c r="F323" i="4"/>
  <c r="H322" i="4"/>
  <c r="G322" i="4"/>
  <c r="F322" i="4"/>
  <c r="H321" i="4"/>
  <c r="G321" i="4"/>
  <c r="F321" i="4"/>
  <c r="H320" i="4"/>
  <c r="G320" i="4"/>
  <c r="F320" i="4"/>
  <c r="H319" i="4"/>
  <c r="G319" i="4"/>
  <c r="F319" i="4"/>
  <c r="H318" i="4"/>
  <c r="G318" i="4"/>
  <c r="F318" i="4"/>
  <c r="H317" i="4"/>
  <c r="G317" i="4"/>
  <c r="F317" i="4"/>
  <c r="H316" i="4"/>
  <c r="G316" i="4"/>
  <c r="F316" i="4"/>
  <c r="H315" i="4"/>
  <c r="G315" i="4"/>
  <c r="F315" i="4"/>
  <c r="H314" i="4"/>
  <c r="G314" i="4"/>
  <c r="F314" i="4"/>
  <c r="H313" i="4"/>
  <c r="G313" i="4"/>
  <c r="F313" i="4"/>
  <c r="H312" i="4"/>
  <c r="G312" i="4"/>
  <c r="F312" i="4"/>
  <c r="H311" i="4"/>
  <c r="G311" i="4"/>
  <c r="F311" i="4"/>
  <c r="H310" i="4"/>
  <c r="G310" i="4"/>
  <c r="F310" i="4"/>
  <c r="H309" i="4"/>
  <c r="G309" i="4"/>
  <c r="F309" i="4"/>
  <c r="H308" i="4"/>
  <c r="G308" i="4"/>
  <c r="F308" i="4"/>
  <c r="H307" i="4"/>
  <c r="G307" i="4"/>
  <c r="F307" i="4"/>
  <c r="H306" i="4"/>
  <c r="G306" i="4"/>
  <c r="F306" i="4"/>
  <c r="H305" i="4"/>
  <c r="G305" i="4"/>
  <c r="F305" i="4"/>
  <c r="H304" i="4"/>
  <c r="G304" i="4"/>
  <c r="F304" i="4"/>
  <c r="H303" i="4"/>
  <c r="G303" i="4"/>
  <c r="F303" i="4"/>
  <c r="H302" i="4"/>
  <c r="G302" i="4"/>
  <c r="F302" i="4"/>
  <c r="H301" i="4"/>
  <c r="G301" i="4"/>
  <c r="F301" i="4"/>
  <c r="H300" i="4"/>
  <c r="G300" i="4"/>
  <c r="F300" i="4"/>
  <c r="H299" i="4"/>
  <c r="G299" i="4"/>
  <c r="F299" i="4"/>
  <c r="H298" i="4"/>
  <c r="G298" i="4"/>
  <c r="F298" i="4"/>
  <c r="H297" i="4"/>
  <c r="G297" i="4"/>
  <c r="F297" i="4"/>
  <c r="H296" i="4"/>
  <c r="G296" i="4"/>
  <c r="F296" i="4"/>
  <c r="H295" i="4"/>
  <c r="G295" i="4"/>
  <c r="F295" i="4"/>
  <c r="H294" i="4"/>
  <c r="G294" i="4"/>
  <c r="F294" i="4"/>
  <c r="H293" i="4"/>
  <c r="G293" i="4"/>
  <c r="F293" i="4"/>
  <c r="H292" i="4"/>
  <c r="G292" i="4"/>
  <c r="F292" i="4"/>
  <c r="H291" i="4"/>
  <c r="G291" i="4"/>
  <c r="F291" i="4"/>
  <c r="H290" i="4"/>
  <c r="G290" i="4"/>
  <c r="F290" i="4"/>
  <c r="H289" i="4"/>
  <c r="G289" i="4"/>
  <c r="F289" i="4"/>
  <c r="H288" i="4"/>
  <c r="G288" i="4"/>
  <c r="F288" i="4"/>
  <c r="H287" i="4"/>
  <c r="G287" i="4"/>
  <c r="F287" i="4"/>
  <c r="H286" i="4"/>
  <c r="G286" i="4"/>
  <c r="F286" i="4"/>
  <c r="H285" i="4"/>
  <c r="G285" i="4"/>
  <c r="F285" i="4"/>
  <c r="H284" i="4"/>
  <c r="G284" i="4"/>
  <c r="F284" i="4"/>
  <c r="H283" i="4"/>
  <c r="G283" i="4"/>
  <c r="F283" i="4"/>
  <c r="H282" i="4"/>
  <c r="G282" i="4"/>
  <c r="F282" i="4"/>
  <c r="H281" i="4"/>
  <c r="G281" i="4"/>
  <c r="F281" i="4"/>
  <c r="H280" i="4"/>
  <c r="G280" i="4"/>
  <c r="F280" i="4"/>
  <c r="H279" i="4"/>
  <c r="G279" i="4"/>
  <c r="F279" i="4"/>
  <c r="H278" i="4"/>
  <c r="G278" i="4"/>
  <c r="F278" i="4"/>
  <c r="H277" i="4"/>
  <c r="G277" i="4"/>
  <c r="F277" i="4"/>
  <c r="H276" i="4"/>
  <c r="G276" i="4"/>
  <c r="F276" i="4"/>
  <c r="H275" i="4"/>
  <c r="G275" i="4"/>
  <c r="F275" i="4"/>
  <c r="H274" i="4"/>
  <c r="G274" i="4"/>
  <c r="F274" i="4"/>
  <c r="H273" i="4"/>
  <c r="G273" i="4"/>
  <c r="F273" i="4"/>
  <c r="H272" i="4"/>
  <c r="G272" i="4"/>
  <c r="F272" i="4"/>
  <c r="H271" i="4"/>
  <c r="G271" i="4"/>
  <c r="F271" i="4"/>
  <c r="H270" i="4"/>
  <c r="G270" i="4"/>
  <c r="F270" i="4"/>
  <c r="H269" i="4"/>
  <c r="G269" i="4"/>
  <c r="F269" i="4"/>
  <c r="H268" i="4"/>
  <c r="G268" i="4"/>
  <c r="F268" i="4"/>
  <c r="H267" i="4"/>
  <c r="G267" i="4"/>
  <c r="F267" i="4"/>
  <c r="H266" i="4"/>
  <c r="G266" i="4"/>
  <c r="F266" i="4"/>
  <c r="H265" i="4"/>
  <c r="G265" i="4"/>
  <c r="F265" i="4"/>
  <c r="H264" i="4"/>
  <c r="G264" i="4"/>
  <c r="F264" i="4"/>
  <c r="H263" i="4"/>
  <c r="G263" i="4"/>
  <c r="F263" i="4"/>
  <c r="H262" i="4"/>
  <c r="G262" i="4"/>
  <c r="F262" i="4"/>
  <c r="H261" i="4"/>
  <c r="G261" i="4"/>
  <c r="F261" i="4"/>
  <c r="H260" i="4"/>
  <c r="G260" i="4"/>
  <c r="F260" i="4"/>
  <c r="H259" i="4"/>
  <c r="G259" i="4"/>
  <c r="F259" i="4"/>
  <c r="H258" i="4"/>
  <c r="G258" i="4"/>
  <c r="F258" i="4"/>
  <c r="H257" i="4"/>
  <c r="G257" i="4"/>
  <c r="F257" i="4"/>
  <c r="H256" i="4"/>
  <c r="G256" i="4"/>
  <c r="F256" i="4"/>
  <c r="H255" i="4"/>
  <c r="G255" i="4"/>
  <c r="F255" i="4"/>
  <c r="H254" i="4"/>
  <c r="G254" i="4"/>
  <c r="F254" i="4"/>
  <c r="H253" i="4"/>
  <c r="G253" i="4"/>
  <c r="F253" i="4"/>
  <c r="H252" i="4"/>
  <c r="G252" i="4"/>
  <c r="F252" i="4"/>
  <c r="H251" i="4"/>
  <c r="G251" i="4"/>
  <c r="F251" i="4"/>
  <c r="H250" i="4"/>
  <c r="G250" i="4"/>
  <c r="F250" i="4"/>
  <c r="H249" i="4"/>
  <c r="G249" i="4"/>
  <c r="F249" i="4"/>
  <c r="H248" i="4"/>
  <c r="G248" i="4"/>
  <c r="F248" i="4"/>
  <c r="H247" i="4"/>
  <c r="G247" i="4"/>
  <c r="F247" i="4"/>
  <c r="H246" i="4"/>
  <c r="G246" i="4"/>
  <c r="F246" i="4"/>
  <c r="H245" i="4"/>
  <c r="G245" i="4"/>
  <c r="F245" i="4"/>
  <c r="H244" i="4"/>
  <c r="G244" i="4"/>
  <c r="F244" i="4"/>
  <c r="H243" i="4"/>
  <c r="G243" i="4"/>
  <c r="F243" i="4"/>
  <c r="H242" i="4"/>
  <c r="G242" i="4"/>
  <c r="F242" i="4"/>
  <c r="H241" i="4"/>
  <c r="G241" i="4"/>
  <c r="F241" i="4"/>
  <c r="H240" i="4"/>
  <c r="G240" i="4"/>
  <c r="F240" i="4"/>
  <c r="H239" i="4"/>
  <c r="G239" i="4"/>
  <c r="F239" i="4"/>
  <c r="H238" i="4"/>
  <c r="G238" i="4"/>
  <c r="F238" i="4"/>
  <c r="H237" i="4"/>
  <c r="G237" i="4"/>
  <c r="F237" i="4"/>
  <c r="H236" i="4"/>
  <c r="G236" i="4"/>
  <c r="F236" i="4"/>
  <c r="H235" i="4"/>
  <c r="G235" i="4"/>
  <c r="F235" i="4"/>
  <c r="H234" i="4"/>
  <c r="G234" i="4"/>
  <c r="F234" i="4"/>
  <c r="H233" i="4"/>
  <c r="G233" i="4"/>
  <c r="F233" i="4"/>
  <c r="H232" i="4"/>
  <c r="G232" i="4"/>
  <c r="F232" i="4"/>
  <c r="H231" i="4"/>
  <c r="G231" i="4"/>
  <c r="F231" i="4"/>
  <c r="H230" i="4"/>
  <c r="G230" i="4"/>
  <c r="F230" i="4"/>
  <c r="H229" i="4"/>
  <c r="G229" i="4"/>
  <c r="F229" i="4"/>
  <c r="H228" i="4"/>
  <c r="G228" i="4"/>
  <c r="F228" i="4"/>
  <c r="H227" i="4"/>
  <c r="G227" i="4"/>
  <c r="F227" i="4"/>
  <c r="H226" i="4"/>
  <c r="G226" i="4"/>
  <c r="F226" i="4"/>
  <c r="H225" i="4"/>
  <c r="G225" i="4"/>
  <c r="F225" i="4"/>
  <c r="H224" i="4"/>
  <c r="G224" i="4"/>
  <c r="F224" i="4"/>
  <c r="H223" i="4"/>
  <c r="G223" i="4"/>
  <c r="F223" i="4"/>
  <c r="H222" i="4"/>
  <c r="G222" i="4"/>
  <c r="F222" i="4"/>
  <c r="H221" i="4"/>
  <c r="G221" i="4"/>
  <c r="F221" i="4"/>
  <c r="H220" i="4"/>
  <c r="G220" i="4"/>
  <c r="F220" i="4"/>
  <c r="H219" i="4"/>
  <c r="G219" i="4"/>
  <c r="F219" i="4"/>
  <c r="H218" i="4"/>
  <c r="G218" i="4"/>
  <c r="F218" i="4"/>
  <c r="H217" i="4"/>
  <c r="G217" i="4"/>
  <c r="F217" i="4"/>
  <c r="H216" i="4"/>
  <c r="G216" i="4"/>
  <c r="F216" i="4"/>
  <c r="H215" i="4"/>
  <c r="G215" i="4"/>
  <c r="F215" i="4"/>
  <c r="H214" i="4"/>
  <c r="G214" i="4"/>
  <c r="F214" i="4"/>
  <c r="H213" i="4"/>
  <c r="G213" i="4"/>
  <c r="F213" i="4"/>
  <c r="H212" i="4"/>
  <c r="G212" i="4"/>
  <c r="F212" i="4"/>
  <c r="H211" i="4"/>
  <c r="G211" i="4"/>
  <c r="F211" i="4"/>
  <c r="H210" i="4"/>
  <c r="G210" i="4"/>
  <c r="F210" i="4"/>
  <c r="H209" i="4"/>
  <c r="G209" i="4"/>
  <c r="F209" i="4"/>
  <c r="H208" i="4"/>
  <c r="G208" i="4"/>
  <c r="F208" i="4"/>
  <c r="H207" i="4"/>
  <c r="G207" i="4"/>
  <c r="F207" i="4"/>
  <c r="H206" i="4"/>
  <c r="G206" i="4"/>
  <c r="F206" i="4"/>
  <c r="H205" i="4"/>
  <c r="G205" i="4"/>
  <c r="F205" i="4"/>
  <c r="H204" i="4"/>
  <c r="G204" i="4"/>
  <c r="F204" i="4"/>
  <c r="H203" i="4"/>
  <c r="G203" i="4"/>
  <c r="F203" i="4"/>
  <c r="H202" i="4"/>
  <c r="G202" i="4"/>
  <c r="F202" i="4"/>
  <c r="H201" i="4"/>
  <c r="G201" i="4"/>
  <c r="F201" i="4"/>
  <c r="H200" i="4"/>
  <c r="G200" i="4"/>
  <c r="F200" i="4"/>
  <c r="H199" i="4"/>
  <c r="G199" i="4"/>
  <c r="F199" i="4"/>
  <c r="H198" i="4"/>
  <c r="G198" i="4"/>
  <c r="F198" i="4"/>
  <c r="H197" i="4"/>
  <c r="G197" i="4"/>
  <c r="F197" i="4"/>
  <c r="H196" i="4"/>
  <c r="G196" i="4"/>
  <c r="F196" i="4"/>
  <c r="H195" i="4"/>
  <c r="G195" i="4"/>
  <c r="F195" i="4"/>
  <c r="H194" i="4"/>
  <c r="G194" i="4"/>
  <c r="F194" i="4"/>
  <c r="H193" i="4"/>
  <c r="G193" i="4"/>
  <c r="F193" i="4"/>
  <c r="H192" i="4"/>
  <c r="G192" i="4"/>
  <c r="F192" i="4"/>
  <c r="H191" i="4"/>
  <c r="G191" i="4"/>
  <c r="F191" i="4"/>
  <c r="H190" i="4"/>
  <c r="G190" i="4"/>
  <c r="F190" i="4"/>
  <c r="H189" i="4"/>
  <c r="G189" i="4"/>
  <c r="F189" i="4"/>
  <c r="H188" i="4"/>
  <c r="G188" i="4"/>
  <c r="F188" i="4"/>
  <c r="H187" i="4"/>
  <c r="G187" i="4"/>
  <c r="F187" i="4"/>
  <c r="H186" i="4"/>
  <c r="G186" i="4"/>
  <c r="F186" i="4"/>
  <c r="H185" i="4"/>
  <c r="G185" i="4"/>
  <c r="F185" i="4"/>
  <c r="H184" i="4"/>
  <c r="G184" i="4"/>
  <c r="F184" i="4"/>
  <c r="H183" i="4"/>
  <c r="G183" i="4"/>
  <c r="F183" i="4"/>
  <c r="H182" i="4"/>
  <c r="G182" i="4"/>
  <c r="F182" i="4"/>
  <c r="H181" i="4"/>
  <c r="G181" i="4"/>
  <c r="F181" i="4"/>
  <c r="H180" i="4"/>
  <c r="G180" i="4"/>
  <c r="F180" i="4"/>
  <c r="H179" i="4"/>
  <c r="G179" i="4"/>
  <c r="F179" i="4"/>
  <c r="H178" i="4"/>
  <c r="G178" i="4"/>
  <c r="F178" i="4"/>
  <c r="H177" i="4"/>
  <c r="G177" i="4"/>
  <c r="F177" i="4"/>
  <c r="H176" i="4"/>
  <c r="G176" i="4"/>
  <c r="F176" i="4"/>
  <c r="H175" i="4"/>
  <c r="G175" i="4"/>
  <c r="F175" i="4"/>
  <c r="H174" i="4"/>
  <c r="G174" i="4"/>
  <c r="F174" i="4"/>
  <c r="H173" i="4"/>
  <c r="G173" i="4"/>
  <c r="F173" i="4"/>
  <c r="H172" i="4"/>
  <c r="G172" i="4"/>
  <c r="F172" i="4"/>
  <c r="H171" i="4"/>
  <c r="G171" i="4"/>
  <c r="F171" i="4"/>
  <c r="H170" i="4"/>
  <c r="G170" i="4"/>
  <c r="F170" i="4"/>
  <c r="H169" i="4"/>
  <c r="G169" i="4"/>
  <c r="F169" i="4"/>
  <c r="H168" i="4"/>
  <c r="G168" i="4"/>
  <c r="F168" i="4"/>
  <c r="H167" i="4"/>
  <c r="G167" i="4"/>
  <c r="F167" i="4"/>
  <c r="H166" i="4"/>
  <c r="G166" i="4"/>
  <c r="F166" i="4"/>
  <c r="H165" i="4"/>
  <c r="G165" i="4"/>
  <c r="F165" i="4"/>
  <c r="H164" i="4"/>
  <c r="G164" i="4"/>
  <c r="F164" i="4"/>
  <c r="H163" i="4"/>
  <c r="G163" i="4"/>
  <c r="F163" i="4"/>
  <c r="H162" i="4"/>
  <c r="G162" i="4"/>
  <c r="F162" i="4"/>
  <c r="H161" i="4"/>
  <c r="G161" i="4"/>
  <c r="F161" i="4"/>
  <c r="H160" i="4"/>
  <c r="G160" i="4"/>
  <c r="F160" i="4"/>
  <c r="H159" i="4"/>
  <c r="G159" i="4"/>
  <c r="F159" i="4"/>
  <c r="H158" i="4"/>
  <c r="G158" i="4"/>
  <c r="F158" i="4"/>
  <c r="H157" i="4"/>
  <c r="G157" i="4"/>
  <c r="F157" i="4"/>
  <c r="H156" i="4"/>
  <c r="G156" i="4"/>
  <c r="F156" i="4"/>
  <c r="H155" i="4"/>
  <c r="G155" i="4"/>
  <c r="F155" i="4"/>
  <c r="H154" i="4"/>
  <c r="G154" i="4"/>
  <c r="F154" i="4"/>
  <c r="H153" i="4"/>
  <c r="G153" i="4"/>
  <c r="F153" i="4"/>
  <c r="H152" i="4"/>
  <c r="G152" i="4"/>
  <c r="F152" i="4"/>
  <c r="H151" i="4"/>
  <c r="G151" i="4"/>
  <c r="F151" i="4"/>
  <c r="H150" i="4"/>
  <c r="G150" i="4"/>
  <c r="F150" i="4"/>
  <c r="H149" i="4"/>
  <c r="G149" i="4"/>
  <c r="F149" i="4"/>
  <c r="H148" i="4"/>
  <c r="G148" i="4"/>
  <c r="F148" i="4"/>
  <c r="H147" i="4"/>
  <c r="G147" i="4"/>
  <c r="F147" i="4"/>
  <c r="H146" i="4"/>
  <c r="G146" i="4"/>
  <c r="F146" i="4"/>
  <c r="H145" i="4"/>
  <c r="G145" i="4"/>
  <c r="F145" i="4"/>
  <c r="H144" i="4"/>
  <c r="G144" i="4"/>
  <c r="F144" i="4"/>
  <c r="H143" i="4"/>
  <c r="G143" i="4"/>
  <c r="F143" i="4"/>
  <c r="H142" i="4"/>
  <c r="G142" i="4"/>
  <c r="F142" i="4"/>
  <c r="H141" i="4"/>
  <c r="G141" i="4"/>
  <c r="F141" i="4"/>
  <c r="H140" i="4"/>
  <c r="G140" i="4"/>
  <c r="F140" i="4"/>
  <c r="H139" i="4"/>
  <c r="G139" i="4"/>
  <c r="F139" i="4"/>
  <c r="H138" i="4"/>
  <c r="G138" i="4"/>
  <c r="F138" i="4"/>
  <c r="H137" i="4"/>
  <c r="G137" i="4"/>
  <c r="F137" i="4"/>
  <c r="H136" i="4"/>
  <c r="G136" i="4"/>
  <c r="F136" i="4"/>
  <c r="H135" i="4"/>
  <c r="G135" i="4"/>
  <c r="F135" i="4"/>
  <c r="H134" i="4"/>
  <c r="G134" i="4"/>
  <c r="F134" i="4"/>
  <c r="H133" i="4"/>
  <c r="G133" i="4"/>
  <c r="F133" i="4"/>
  <c r="H132" i="4"/>
  <c r="G132" i="4"/>
  <c r="F132" i="4"/>
  <c r="H131" i="4"/>
  <c r="G131" i="4"/>
  <c r="F131" i="4"/>
  <c r="H130" i="4"/>
  <c r="G130" i="4"/>
  <c r="F130" i="4"/>
  <c r="H129" i="4"/>
  <c r="G129" i="4"/>
  <c r="F129" i="4"/>
  <c r="H128" i="4"/>
  <c r="G128" i="4"/>
  <c r="F128" i="4"/>
  <c r="H127" i="4"/>
  <c r="G127" i="4"/>
  <c r="F127" i="4"/>
  <c r="H126" i="4"/>
  <c r="G126" i="4"/>
  <c r="F126" i="4"/>
  <c r="H125" i="4"/>
  <c r="G125" i="4"/>
  <c r="F125" i="4"/>
  <c r="H124" i="4"/>
  <c r="G124" i="4"/>
  <c r="F124" i="4"/>
  <c r="H123" i="4"/>
  <c r="G123" i="4"/>
  <c r="F123" i="4"/>
  <c r="H122" i="4"/>
  <c r="G122" i="4"/>
  <c r="F122" i="4"/>
  <c r="H121" i="4"/>
  <c r="G121" i="4"/>
  <c r="F121" i="4"/>
  <c r="H120" i="4"/>
  <c r="G120" i="4"/>
  <c r="F120" i="4"/>
  <c r="H119" i="4"/>
  <c r="G119" i="4"/>
  <c r="F119" i="4"/>
  <c r="H118" i="4"/>
  <c r="G118" i="4"/>
  <c r="F118" i="4"/>
  <c r="H117" i="4"/>
  <c r="G117" i="4"/>
  <c r="F117" i="4"/>
  <c r="H116" i="4"/>
  <c r="G116" i="4"/>
  <c r="F116" i="4"/>
  <c r="H115" i="4"/>
  <c r="G115" i="4"/>
  <c r="F115" i="4"/>
  <c r="H114" i="4"/>
  <c r="G114" i="4"/>
  <c r="F114" i="4"/>
  <c r="H113" i="4"/>
  <c r="G113" i="4"/>
  <c r="F113" i="4"/>
  <c r="H112" i="4"/>
  <c r="G112" i="4"/>
  <c r="F112" i="4"/>
  <c r="H111" i="4"/>
  <c r="G111" i="4"/>
  <c r="F111" i="4"/>
  <c r="H110" i="4"/>
  <c r="G110" i="4"/>
  <c r="F110" i="4"/>
  <c r="H109" i="4"/>
  <c r="G109" i="4"/>
  <c r="F109" i="4"/>
  <c r="H108" i="4"/>
  <c r="G108" i="4"/>
  <c r="F108" i="4"/>
  <c r="H107" i="4"/>
  <c r="G107" i="4"/>
  <c r="F107" i="4"/>
  <c r="H106" i="4"/>
  <c r="G106" i="4"/>
  <c r="F106" i="4"/>
  <c r="H105" i="4"/>
  <c r="G105" i="4"/>
  <c r="F105" i="4"/>
  <c r="H104" i="4"/>
  <c r="G104" i="4"/>
  <c r="F104" i="4"/>
  <c r="H103" i="4"/>
  <c r="G103" i="4"/>
  <c r="F103" i="4"/>
  <c r="H102" i="4"/>
  <c r="G102" i="4"/>
  <c r="F102" i="4"/>
  <c r="H101" i="4"/>
  <c r="G101" i="4"/>
  <c r="F101" i="4"/>
  <c r="H100" i="4"/>
  <c r="G100" i="4"/>
  <c r="F100" i="4"/>
  <c r="H99" i="4"/>
  <c r="G99" i="4"/>
  <c r="F99" i="4"/>
  <c r="H98" i="4"/>
  <c r="G98" i="4"/>
  <c r="F98" i="4"/>
  <c r="H97" i="4"/>
  <c r="G97" i="4"/>
  <c r="F97" i="4"/>
  <c r="H96" i="4"/>
  <c r="G96" i="4"/>
  <c r="F96" i="4"/>
  <c r="H95" i="4"/>
  <c r="G95" i="4"/>
  <c r="F95" i="4"/>
  <c r="H94" i="4"/>
  <c r="G94" i="4"/>
  <c r="F94" i="4"/>
  <c r="H93" i="4"/>
  <c r="G93" i="4"/>
  <c r="F93" i="4"/>
  <c r="H92" i="4"/>
  <c r="G92" i="4"/>
  <c r="F92" i="4"/>
  <c r="H91" i="4"/>
  <c r="G91" i="4"/>
  <c r="F91" i="4"/>
  <c r="H90" i="4"/>
  <c r="G90" i="4"/>
  <c r="F90" i="4"/>
  <c r="H89" i="4"/>
  <c r="G89" i="4"/>
  <c r="F89" i="4"/>
  <c r="H88" i="4"/>
  <c r="G88" i="4"/>
  <c r="F88" i="4"/>
  <c r="H87" i="4"/>
  <c r="G87" i="4"/>
  <c r="F87" i="4"/>
  <c r="H86" i="4"/>
  <c r="G86" i="4"/>
  <c r="F86" i="4"/>
  <c r="H85" i="4"/>
  <c r="G85" i="4"/>
  <c r="F85" i="4"/>
  <c r="H84" i="4"/>
  <c r="G84" i="4"/>
  <c r="F84" i="4"/>
  <c r="H83" i="4"/>
  <c r="G83" i="4"/>
  <c r="F83" i="4"/>
  <c r="H82" i="4"/>
  <c r="G82" i="4"/>
  <c r="F82" i="4"/>
  <c r="H81" i="4"/>
  <c r="G81" i="4"/>
  <c r="F81" i="4"/>
  <c r="H80" i="4"/>
  <c r="G80" i="4"/>
  <c r="F80" i="4"/>
  <c r="H79" i="4"/>
  <c r="G79" i="4"/>
  <c r="F79" i="4"/>
  <c r="H78" i="4"/>
  <c r="G78" i="4"/>
  <c r="F78" i="4"/>
  <c r="H77" i="4"/>
  <c r="G77" i="4"/>
  <c r="F77" i="4"/>
  <c r="H76" i="4"/>
  <c r="G76" i="4"/>
  <c r="F76" i="4"/>
  <c r="H75" i="4"/>
  <c r="G75" i="4"/>
  <c r="F75" i="4"/>
  <c r="H74" i="4"/>
  <c r="G74" i="4"/>
  <c r="F74" i="4"/>
  <c r="H73" i="4"/>
  <c r="G73" i="4"/>
  <c r="F73" i="4"/>
  <c r="H72" i="4"/>
  <c r="G72" i="4"/>
  <c r="F72" i="4"/>
  <c r="H71" i="4"/>
  <c r="G71" i="4"/>
  <c r="F71" i="4"/>
  <c r="H70" i="4"/>
  <c r="G70" i="4"/>
  <c r="F70" i="4"/>
  <c r="H69" i="4"/>
  <c r="G69" i="4"/>
  <c r="F69" i="4"/>
  <c r="H68" i="4"/>
  <c r="G68" i="4"/>
  <c r="F68" i="4"/>
  <c r="H67" i="4"/>
  <c r="G67" i="4"/>
  <c r="F67" i="4"/>
  <c r="H66" i="4"/>
  <c r="G66" i="4"/>
  <c r="F66" i="4"/>
  <c r="H65" i="4"/>
  <c r="G65" i="4"/>
  <c r="F65" i="4"/>
  <c r="H64" i="4"/>
  <c r="G64" i="4"/>
  <c r="F64" i="4"/>
  <c r="H63" i="4"/>
  <c r="G63" i="4"/>
  <c r="F63" i="4"/>
  <c r="H62" i="4"/>
  <c r="G62" i="4"/>
  <c r="F62" i="4"/>
  <c r="H61" i="4"/>
  <c r="G61" i="4"/>
  <c r="F61" i="4"/>
  <c r="H60" i="4"/>
  <c r="G60" i="4"/>
  <c r="F60" i="4"/>
  <c r="H59" i="4"/>
  <c r="G59" i="4"/>
  <c r="F59" i="4"/>
  <c r="H58" i="4"/>
  <c r="G58" i="4"/>
  <c r="F58" i="4"/>
  <c r="H57" i="4"/>
  <c r="G57" i="4"/>
  <c r="F57" i="4"/>
  <c r="H56" i="4"/>
  <c r="G56" i="4"/>
  <c r="F56" i="4"/>
  <c r="H55" i="4"/>
  <c r="G55" i="4"/>
  <c r="F55" i="4"/>
  <c r="H54" i="4"/>
  <c r="G54" i="4"/>
  <c r="F54" i="4"/>
  <c r="H53" i="4"/>
  <c r="G53" i="4"/>
  <c r="F53" i="4"/>
  <c r="H52" i="4"/>
  <c r="G52" i="4"/>
  <c r="F52" i="4"/>
  <c r="H51" i="4"/>
  <c r="G51" i="4"/>
  <c r="F51" i="4"/>
  <c r="H50" i="4"/>
  <c r="G50" i="4"/>
  <c r="F50" i="4"/>
  <c r="H49" i="4"/>
  <c r="G49" i="4"/>
  <c r="F49" i="4"/>
  <c r="H48" i="4"/>
  <c r="G48" i="4"/>
  <c r="F48" i="4"/>
  <c r="H47" i="4"/>
  <c r="G47" i="4"/>
  <c r="F47" i="4"/>
  <c r="H46" i="4"/>
  <c r="G46" i="4"/>
  <c r="F46" i="4"/>
  <c r="H45" i="4"/>
  <c r="G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L14" i="4"/>
  <c r="H1004" i="3"/>
  <c r="G1004" i="3"/>
  <c r="H1003" i="3"/>
  <c r="H1002" i="3"/>
  <c r="G1002" i="3"/>
  <c r="H1001" i="3"/>
  <c r="G1001" i="3"/>
  <c r="F1001" i="3"/>
  <c r="H1000" i="3"/>
  <c r="G1000" i="3"/>
  <c r="F1000" i="3"/>
  <c r="H999" i="3"/>
  <c r="G999" i="3"/>
  <c r="F999" i="3"/>
  <c r="H998" i="3"/>
  <c r="G998" i="3"/>
  <c r="F998" i="3"/>
  <c r="H997" i="3"/>
  <c r="G997" i="3"/>
  <c r="F997" i="3"/>
  <c r="H996" i="3"/>
  <c r="G996" i="3"/>
  <c r="F996" i="3"/>
  <c r="H995" i="3"/>
  <c r="G995" i="3"/>
  <c r="F995" i="3"/>
  <c r="H994" i="3"/>
  <c r="G994" i="3"/>
  <c r="F994" i="3"/>
  <c r="H993" i="3"/>
  <c r="G993" i="3"/>
  <c r="F993" i="3"/>
  <c r="H992" i="3"/>
  <c r="G992" i="3"/>
  <c r="F992" i="3"/>
  <c r="H991" i="3"/>
  <c r="G991" i="3"/>
  <c r="F991" i="3"/>
  <c r="H990" i="3"/>
  <c r="G990" i="3"/>
  <c r="F990" i="3"/>
  <c r="H989" i="3"/>
  <c r="G989" i="3"/>
  <c r="F989" i="3"/>
  <c r="H988" i="3"/>
  <c r="G988" i="3"/>
  <c r="F988" i="3"/>
  <c r="H987" i="3"/>
  <c r="G987" i="3"/>
  <c r="F987" i="3"/>
  <c r="H986" i="3"/>
  <c r="G986" i="3"/>
  <c r="F986" i="3"/>
  <c r="H985" i="3"/>
  <c r="G985" i="3"/>
  <c r="F985" i="3"/>
  <c r="H984" i="3"/>
  <c r="G984" i="3"/>
  <c r="F984" i="3"/>
  <c r="H983" i="3"/>
  <c r="G983" i="3"/>
  <c r="F983" i="3"/>
  <c r="H982" i="3"/>
  <c r="G982" i="3"/>
  <c r="F982" i="3"/>
  <c r="H981" i="3"/>
  <c r="G981" i="3"/>
  <c r="F981" i="3"/>
  <c r="H980" i="3"/>
  <c r="G980" i="3"/>
  <c r="F980" i="3"/>
  <c r="H979" i="3"/>
  <c r="G979" i="3"/>
  <c r="F979" i="3"/>
  <c r="H978" i="3"/>
  <c r="G978" i="3"/>
  <c r="F978" i="3"/>
  <c r="H977" i="3"/>
  <c r="G977" i="3"/>
  <c r="F977" i="3"/>
  <c r="H976" i="3"/>
  <c r="G976" i="3"/>
  <c r="F976" i="3"/>
  <c r="H975" i="3"/>
  <c r="G975" i="3"/>
  <c r="F975" i="3"/>
  <c r="H974" i="3"/>
  <c r="G974" i="3"/>
  <c r="F974" i="3"/>
  <c r="H973" i="3"/>
  <c r="G973" i="3"/>
  <c r="F973" i="3"/>
  <c r="H972" i="3"/>
  <c r="G972" i="3"/>
  <c r="F972" i="3"/>
  <c r="H971" i="3"/>
  <c r="G971" i="3"/>
  <c r="F971" i="3"/>
  <c r="H970" i="3"/>
  <c r="G970" i="3"/>
  <c r="F970" i="3"/>
  <c r="H969" i="3"/>
  <c r="G969" i="3"/>
  <c r="F969" i="3"/>
  <c r="H968" i="3"/>
  <c r="G968" i="3"/>
  <c r="F968" i="3"/>
  <c r="H967" i="3"/>
  <c r="G967" i="3"/>
  <c r="F967" i="3"/>
  <c r="H966" i="3"/>
  <c r="G966" i="3"/>
  <c r="F966" i="3"/>
  <c r="H965" i="3"/>
  <c r="G965" i="3"/>
  <c r="F965" i="3"/>
  <c r="H964" i="3"/>
  <c r="G964" i="3"/>
  <c r="F964" i="3"/>
  <c r="H963" i="3"/>
  <c r="G963" i="3"/>
  <c r="F963" i="3"/>
  <c r="H962" i="3"/>
  <c r="G962" i="3"/>
  <c r="F962" i="3"/>
  <c r="H961" i="3"/>
  <c r="G961" i="3"/>
  <c r="F961" i="3"/>
  <c r="H960" i="3"/>
  <c r="G960" i="3"/>
  <c r="F960" i="3"/>
  <c r="H959" i="3"/>
  <c r="G959" i="3"/>
  <c r="F959" i="3"/>
  <c r="H958" i="3"/>
  <c r="G958" i="3"/>
  <c r="F958" i="3"/>
  <c r="H957" i="3"/>
  <c r="G957" i="3"/>
  <c r="F957" i="3"/>
  <c r="H956" i="3"/>
  <c r="G956" i="3"/>
  <c r="F956" i="3"/>
  <c r="H955" i="3"/>
  <c r="G955" i="3"/>
  <c r="F955" i="3"/>
  <c r="H954" i="3"/>
  <c r="G954" i="3"/>
  <c r="F954" i="3"/>
  <c r="H953" i="3"/>
  <c r="G953" i="3"/>
  <c r="F953" i="3"/>
  <c r="H952" i="3"/>
  <c r="G952" i="3"/>
  <c r="F952" i="3"/>
  <c r="H951" i="3"/>
  <c r="G951" i="3"/>
  <c r="F951" i="3"/>
  <c r="H950" i="3"/>
  <c r="G950" i="3"/>
  <c r="F950" i="3"/>
  <c r="H949" i="3"/>
  <c r="G949" i="3"/>
  <c r="F949" i="3"/>
  <c r="H948" i="3"/>
  <c r="G948" i="3"/>
  <c r="F948" i="3"/>
  <c r="H947" i="3"/>
  <c r="G947" i="3"/>
  <c r="F947" i="3"/>
  <c r="H946" i="3"/>
  <c r="G946" i="3"/>
  <c r="F946" i="3"/>
  <c r="H945" i="3"/>
  <c r="G945" i="3"/>
  <c r="F945" i="3"/>
  <c r="H944" i="3"/>
  <c r="G944" i="3"/>
  <c r="F944" i="3"/>
  <c r="H943" i="3"/>
  <c r="G943" i="3"/>
  <c r="F943" i="3"/>
  <c r="H942" i="3"/>
  <c r="G942" i="3"/>
  <c r="F942" i="3"/>
  <c r="H941" i="3"/>
  <c r="G941" i="3"/>
  <c r="F941" i="3"/>
  <c r="H940" i="3"/>
  <c r="G940" i="3"/>
  <c r="F940" i="3"/>
  <c r="H939" i="3"/>
  <c r="G939" i="3"/>
  <c r="F939" i="3"/>
  <c r="H938" i="3"/>
  <c r="G938" i="3"/>
  <c r="F938" i="3"/>
  <c r="H937" i="3"/>
  <c r="G937" i="3"/>
  <c r="F937" i="3"/>
  <c r="H936" i="3"/>
  <c r="G936" i="3"/>
  <c r="F936" i="3"/>
  <c r="H935" i="3"/>
  <c r="G935" i="3"/>
  <c r="F935" i="3"/>
  <c r="H934" i="3"/>
  <c r="G934" i="3"/>
  <c r="F934" i="3"/>
  <c r="H933" i="3"/>
  <c r="G933" i="3"/>
  <c r="F933" i="3"/>
  <c r="H932" i="3"/>
  <c r="G932" i="3"/>
  <c r="F932" i="3"/>
  <c r="H931" i="3"/>
  <c r="G931" i="3"/>
  <c r="F931" i="3"/>
  <c r="H930" i="3"/>
  <c r="G930" i="3"/>
  <c r="F930" i="3"/>
  <c r="H929" i="3"/>
  <c r="G929" i="3"/>
  <c r="F929" i="3"/>
  <c r="H928" i="3"/>
  <c r="G928" i="3"/>
  <c r="F928" i="3"/>
  <c r="H927" i="3"/>
  <c r="G927" i="3"/>
  <c r="F927" i="3"/>
  <c r="H926" i="3"/>
  <c r="G926" i="3"/>
  <c r="F926" i="3"/>
  <c r="H925" i="3"/>
  <c r="G925" i="3"/>
  <c r="F925" i="3"/>
  <c r="H924" i="3"/>
  <c r="G924" i="3"/>
  <c r="F924" i="3"/>
  <c r="H923" i="3"/>
  <c r="G923" i="3"/>
  <c r="F923" i="3"/>
  <c r="H922" i="3"/>
  <c r="G922" i="3"/>
  <c r="F922" i="3"/>
  <c r="H921" i="3"/>
  <c r="G921" i="3"/>
  <c r="F921" i="3"/>
  <c r="H920" i="3"/>
  <c r="G920" i="3"/>
  <c r="F920" i="3"/>
  <c r="H919" i="3"/>
  <c r="G919" i="3"/>
  <c r="F919" i="3"/>
  <c r="H918" i="3"/>
  <c r="G918" i="3"/>
  <c r="F918" i="3"/>
  <c r="H917" i="3"/>
  <c r="G917" i="3"/>
  <c r="F917" i="3"/>
  <c r="H916" i="3"/>
  <c r="G916" i="3"/>
  <c r="F916" i="3"/>
  <c r="H915" i="3"/>
  <c r="G915" i="3"/>
  <c r="F915" i="3"/>
  <c r="H914" i="3"/>
  <c r="G914" i="3"/>
  <c r="F914" i="3"/>
  <c r="H913" i="3"/>
  <c r="G913" i="3"/>
  <c r="F913" i="3"/>
  <c r="H912" i="3"/>
  <c r="G912" i="3"/>
  <c r="F912" i="3"/>
  <c r="H911" i="3"/>
  <c r="G911" i="3"/>
  <c r="F911" i="3"/>
  <c r="H910" i="3"/>
  <c r="G910" i="3"/>
  <c r="F910" i="3"/>
  <c r="H909" i="3"/>
  <c r="G909" i="3"/>
  <c r="F909" i="3"/>
  <c r="H908" i="3"/>
  <c r="G908" i="3"/>
  <c r="F908" i="3"/>
  <c r="H907" i="3"/>
  <c r="G907" i="3"/>
  <c r="F907" i="3"/>
  <c r="H906" i="3"/>
  <c r="G906" i="3"/>
  <c r="F906" i="3"/>
  <c r="H905" i="3"/>
  <c r="G905" i="3"/>
  <c r="F905" i="3"/>
  <c r="H904" i="3"/>
  <c r="G904" i="3"/>
  <c r="F904" i="3"/>
  <c r="H903" i="3"/>
  <c r="G903" i="3"/>
  <c r="F903" i="3"/>
  <c r="H902" i="3"/>
  <c r="G902" i="3"/>
  <c r="F902" i="3"/>
  <c r="H901" i="3"/>
  <c r="G901" i="3"/>
  <c r="F901" i="3"/>
  <c r="H900" i="3"/>
  <c r="G900" i="3"/>
  <c r="F900" i="3"/>
  <c r="H899" i="3"/>
  <c r="G899" i="3"/>
  <c r="F899" i="3"/>
  <c r="H898" i="3"/>
  <c r="G898" i="3"/>
  <c r="F898" i="3"/>
  <c r="H897" i="3"/>
  <c r="G897" i="3"/>
  <c r="F897" i="3"/>
  <c r="H896" i="3"/>
  <c r="G896" i="3"/>
  <c r="F896" i="3"/>
  <c r="H895" i="3"/>
  <c r="G895" i="3"/>
  <c r="F895" i="3"/>
  <c r="H894" i="3"/>
  <c r="G894" i="3"/>
  <c r="F894" i="3"/>
  <c r="H893" i="3"/>
  <c r="G893" i="3"/>
  <c r="F893" i="3"/>
  <c r="H892" i="3"/>
  <c r="G892" i="3"/>
  <c r="F892" i="3"/>
  <c r="H891" i="3"/>
  <c r="G891" i="3"/>
  <c r="F891" i="3"/>
  <c r="H890" i="3"/>
  <c r="G890" i="3"/>
  <c r="F890" i="3"/>
  <c r="H889" i="3"/>
  <c r="G889" i="3"/>
  <c r="F889" i="3"/>
  <c r="H888" i="3"/>
  <c r="G888" i="3"/>
  <c r="F888" i="3"/>
  <c r="H887" i="3"/>
  <c r="G887" i="3"/>
  <c r="F887" i="3"/>
  <c r="H886" i="3"/>
  <c r="G886" i="3"/>
  <c r="F886" i="3"/>
  <c r="H885" i="3"/>
  <c r="G885" i="3"/>
  <c r="F885" i="3"/>
  <c r="H884" i="3"/>
  <c r="G884" i="3"/>
  <c r="F884" i="3"/>
  <c r="H883" i="3"/>
  <c r="G883" i="3"/>
  <c r="F883" i="3"/>
  <c r="H882" i="3"/>
  <c r="G882" i="3"/>
  <c r="F882" i="3"/>
  <c r="H881" i="3"/>
  <c r="G881" i="3"/>
  <c r="F881" i="3"/>
  <c r="H880" i="3"/>
  <c r="G880" i="3"/>
  <c r="F880" i="3"/>
  <c r="H879" i="3"/>
  <c r="G879" i="3"/>
  <c r="F879" i="3"/>
  <c r="H878" i="3"/>
  <c r="G878" i="3"/>
  <c r="F878" i="3"/>
  <c r="H877" i="3"/>
  <c r="G877" i="3"/>
  <c r="F877" i="3"/>
  <c r="H876" i="3"/>
  <c r="G876" i="3"/>
  <c r="F876" i="3"/>
  <c r="H875" i="3"/>
  <c r="G875" i="3"/>
  <c r="F875" i="3"/>
  <c r="H874" i="3"/>
  <c r="G874" i="3"/>
  <c r="F874" i="3"/>
  <c r="H873" i="3"/>
  <c r="G873" i="3"/>
  <c r="F873" i="3"/>
  <c r="H872" i="3"/>
  <c r="G872" i="3"/>
  <c r="F872" i="3"/>
  <c r="H871" i="3"/>
  <c r="G871" i="3"/>
  <c r="F871" i="3"/>
  <c r="H870" i="3"/>
  <c r="G870" i="3"/>
  <c r="F870" i="3"/>
  <c r="H869" i="3"/>
  <c r="G869" i="3"/>
  <c r="F869" i="3"/>
  <c r="H868" i="3"/>
  <c r="G868" i="3"/>
  <c r="F868" i="3"/>
  <c r="H867" i="3"/>
  <c r="G867" i="3"/>
  <c r="F867" i="3"/>
  <c r="H866" i="3"/>
  <c r="G866" i="3"/>
  <c r="F866" i="3"/>
  <c r="H865" i="3"/>
  <c r="G865" i="3"/>
  <c r="F865" i="3"/>
  <c r="H864" i="3"/>
  <c r="G864" i="3"/>
  <c r="F864" i="3"/>
  <c r="H863" i="3"/>
  <c r="G863" i="3"/>
  <c r="F863" i="3"/>
  <c r="H862" i="3"/>
  <c r="G862" i="3"/>
  <c r="F862" i="3"/>
  <c r="H861" i="3"/>
  <c r="G861" i="3"/>
  <c r="F861" i="3"/>
  <c r="H860" i="3"/>
  <c r="G860" i="3"/>
  <c r="F860" i="3"/>
  <c r="H859" i="3"/>
  <c r="G859" i="3"/>
  <c r="F859" i="3"/>
  <c r="H858" i="3"/>
  <c r="G858" i="3"/>
  <c r="F858" i="3"/>
  <c r="H857" i="3"/>
  <c r="G857" i="3"/>
  <c r="F857" i="3"/>
  <c r="H856" i="3"/>
  <c r="G856" i="3"/>
  <c r="F856" i="3"/>
  <c r="H855" i="3"/>
  <c r="G855" i="3"/>
  <c r="F855" i="3"/>
  <c r="H854" i="3"/>
  <c r="G854" i="3"/>
  <c r="F854" i="3"/>
  <c r="H853" i="3"/>
  <c r="G853" i="3"/>
  <c r="F853" i="3"/>
  <c r="H852" i="3"/>
  <c r="G852" i="3"/>
  <c r="F852" i="3"/>
  <c r="H851" i="3"/>
  <c r="G851" i="3"/>
  <c r="F851" i="3"/>
  <c r="H850" i="3"/>
  <c r="G850" i="3"/>
  <c r="F850" i="3"/>
  <c r="H849" i="3"/>
  <c r="G849" i="3"/>
  <c r="F849" i="3"/>
  <c r="H848" i="3"/>
  <c r="G848" i="3"/>
  <c r="F848" i="3"/>
  <c r="H847" i="3"/>
  <c r="G847" i="3"/>
  <c r="F847" i="3"/>
  <c r="H846" i="3"/>
  <c r="G846" i="3"/>
  <c r="F846" i="3"/>
  <c r="H845" i="3"/>
  <c r="G845" i="3"/>
  <c r="F845" i="3"/>
  <c r="H844" i="3"/>
  <c r="G844" i="3"/>
  <c r="F844" i="3"/>
  <c r="H843" i="3"/>
  <c r="G843" i="3"/>
  <c r="F843" i="3"/>
  <c r="H842" i="3"/>
  <c r="G842" i="3"/>
  <c r="F842" i="3"/>
  <c r="H841" i="3"/>
  <c r="G841" i="3"/>
  <c r="F841" i="3"/>
  <c r="H840" i="3"/>
  <c r="G840" i="3"/>
  <c r="F840" i="3"/>
  <c r="H839" i="3"/>
  <c r="G839" i="3"/>
  <c r="F839" i="3"/>
  <c r="H838" i="3"/>
  <c r="G838" i="3"/>
  <c r="F838" i="3"/>
  <c r="H837" i="3"/>
  <c r="G837" i="3"/>
  <c r="F837" i="3"/>
  <c r="H836" i="3"/>
  <c r="G836" i="3"/>
  <c r="F836" i="3"/>
  <c r="H835" i="3"/>
  <c r="G835" i="3"/>
  <c r="F835" i="3"/>
  <c r="H834" i="3"/>
  <c r="G834" i="3"/>
  <c r="F834" i="3"/>
  <c r="H833" i="3"/>
  <c r="G833" i="3"/>
  <c r="F833" i="3"/>
  <c r="H832" i="3"/>
  <c r="G832" i="3"/>
  <c r="F832" i="3"/>
  <c r="H831" i="3"/>
  <c r="G831" i="3"/>
  <c r="F831" i="3"/>
  <c r="H830" i="3"/>
  <c r="G830" i="3"/>
  <c r="F830" i="3"/>
  <c r="H829" i="3"/>
  <c r="G829" i="3"/>
  <c r="F829" i="3"/>
  <c r="H828" i="3"/>
  <c r="G828" i="3"/>
  <c r="F828" i="3"/>
  <c r="H827" i="3"/>
  <c r="G827" i="3"/>
  <c r="F827" i="3"/>
  <c r="H826" i="3"/>
  <c r="G826" i="3"/>
  <c r="F826" i="3"/>
  <c r="H825" i="3"/>
  <c r="G825" i="3"/>
  <c r="F825" i="3"/>
  <c r="H824" i="3"/>
  <c r="G824" i="3"/>
  <c r="F824" i="3"/>
  <c r="H823" i="3"/>
  <c r="G823" i="3"/>
  <c r="F823" i="3"/>
  <c r="H822" i="3"/>
  <c r="G822" i="3"/>
  <c r="F822" i="3"/>
  <c r="H821" i="3"/>
  <c r="G821" i="3"/>
  <c r="F821" i="3"/>
  <c r="H820" i="3"/>
  <c r="G820" i="3"/>
  <c r="F820" i="3"/>
  <c r="H819" i="3"/>
  <c r="G819" i="3"/>
  <c r="F819" i="3"/>
  <c r="H818" i="3"/>
  <c r="G818" i="3"/>
  <c r="F818" i="3"/>
  <c r="H817" i="3"/>
  <c r="G817" i="3"/>
  <c r="F817" i="3"/>
  <c r="H816" i="3"/>
  <c r="G816" i="3"/>
  <c r="F816" i="3"/>
  <c r="H815" i="3"/>
  <c r="G815" i="3"/>
  <c r="F815" i="3"/>
  <c r="H814" i="3"/>
  <c r="G814" i="3"/>
  <c r="F814" i="3"/>
  <c r="H813" i="3"/>
  <c r="G813" i="3"/>
  <c r="F813" i="3"/>
  <c r="H812" i="3"/>
  <c r="G812" i="3"/>
  <c r="F812" i="3"/>
  <c r="H811" i="3"/>
  <c r="G811" i="3"/>
  <c r="F811" i="3"/>
  <c r="H810" i="3"/>
  <c r="G810" i="3"/>
  <c r="F810" i="3"/>
  <c r="H809" i="3"/>
  <c r="G809" i="3"/>
  <c r="F809" i="3"/>
  <c r="H808" i="3"/>
  <c r="G808" i="3"/>
  <c r="F808" i="3"/>
  <c r="H807" i="3"/>
  <c r="G807" i="3"/>
  <c r="F807" i="3"/>
  <c r="H806" i="3"/>
  <c r="G806" i="3"/>
  <c r="F806" i="3"/>
  <c r="H805" i="3"/>
  <c r="G805" i="3"/>
  <c r="F805" i="3"/>
  <c r="H804" i="3"/>
  <c r="G804" i="3"/>
  <c r="F804" i="3"/>
  <c r="H803" i="3"/>
  <c r="G803" i="3"/>
  <c r="F803" i="3"/>
  <c r="H802" i="3"/>
  <c r="G802" i="3"/>
  <c r="F802" i="3"/>
  <c r="H801" i="3"/>
  <c r="G801" i="3"/>
  <c r="F801" i="3"/>
  <c r="H800" i="3"/>
  <c r="G800" i="3"/>
  <c r="F800" i="3"/>
  <c r="H799" i="3"/>
  <c r="G799" i="3"/>
  <c r="F799" i="3"/>
  <c r="H798" i="3"/>
  <c r="G798" i="3"/>
  <c r="F798" i="3"/>
  <c r="H797" i="3"/>
  <c r="G797" i="3"/>
  <c r="F797" i="3"/>
  <c r="H796" i="3"/>
  <c r="G796" i="3"/>
  <c r="F796" i="3"/>
  <c r="H795" i="3"/>
  <c r="G795" i="3"/>
  <c r="F795" i="3"/>
  <c r="H794" i="3"/>
  <c r="G794" i="3"/>
  <c r="F794" i="3"/>
  <c r="H793" i="3"/>
  <c r="G793" i="3"/>
  <c r="F793" i="3"/>
  <c r="H792" i="3"/>
  <c r="G792" i="3"/>
  <c r="F792" i="3"/>
  <c r="H791" i="3"/>
  <c r="G791" i="3"/>
  <c r="F791" i="3"/>
  <c r="H790" i="3"/>
  <c r="G790" i="3"/>
  <c r="F790" i="3"/>
  <c r="H789" i="3"/>
  <c r="G789" i="3"/>
  <c r="F789" i="3"/>
  <c r="H788" i="3"/>
  <c r="G788" i="3"/>
  <c r="F788" i="3"/>
  <c r="H787" i="3"/>
  <c r="G787" i="3"/>
  <c r="F787" i="3"/>
  <c r="H786" i="3"/>
  <c r="G786" i="3"/>
  <c r="F786" i="3"/>
  <c r="H785" i="3"/>
  <c r="G785" i="3"/>
  <c r="F785" i="3"/>
  <c r="H784" i="3"/>
  <c r="G784" i="3"/>
  <c r="F784" i="3"/>
  <c r="H783" i="3"/>
  <c r="G783" i="3"/>
  <c r="F783" i="3"/>
  <c r="H782" i="3"/>
  <c r="G782" i="3"/>
  <c r="F782" i="3"/>
  <c r="H781" i="3"/>
  <c r="G781" i="3"/>
  <c r="F781" i="3"/>
  <c r="H780" i="3"/>
  <c r="G780" i="3"/>
  <c r="F780" i="3"/>
  <c r="H779" i="3"/>
  <c r="G779" i="3"/>
  <c r="F779" i="3"/>
  <c r="H778" i="3"/>
  <c r="G778" i="3"/>
  <c r="F778" i="3"/>
  <c r="H777" i="3"/>
  <c r="G777" i="3"/>
  <c r="F777" i="3"/>
  <c r="H776" i="3"/>
  <c r="G776" i="3"/>
  <c r="F776" i="3"/>
  <c r="H775" i="3"/>
  <c r="G775" i="3"/>
  <c r="F775" i="3"/>
  <c r="H774" i="3"/>
  <c r="G774" i="3"/>
  <c r="F774" i="3"/>
  <c r="H773" i="3"/>
  <c r="G773" i="3"/>
  <c r="F773" i="3"/>
  <c r="H772" i="3"/>
  <c r="G772" i="3"/>
  <c r="F772" i="3"/>
  <c r="H771" i="3"/>
  <c r="G771" i="3"/>
  <c r="F771" i="3"/>
  <c r="H770" i="3"/>
  <c r="G770" i="3"/>
  <c r="F770" i="3"/>
  <c r="H769" i="3"/>
  <c r="G769" i="3"/>
  <c r="F769" i="3"/>
  <c r="H768" i="3"/>
  <c r="G768" i="3"/>
  <c r="F768" i="3"/>
  <c r="H767" i="3"/>
  <c r="G767" i="3"/>
  <c r="F767" i="3"/>
  <c r="H766" i="3"/>
  <c r="G766" i="3"/>
  <c r="F766" i="3"/>
  <c r="H765" i="3"/>
  <c r="G765" i="3"/>
  <c r="F765" i="3"/>
  <c r="H764" i="3"/>
  <c r="G764" i="3"/>
  <c r="F764" i="3"/>
  <c r="H763" i="3"/>
  <c r="G763" i="3"/>
  <c r="F763" i="3"/>
  <c r="H762" i="3"/>
  <c r="G762" i="3"/>
  <c r="F762" i="3"/>
  <c r="H761" i="3"/>
  <c r="G761" i="3"/>
  <c r="F761" i="3"/>
  <c r="H760" i="3"/>
  <c r="G760" i="3"/>
  <c r="F760" i="3"/>
  <c r="H759" i="3"/>
  <c r="G759" i="3"/>
  <c r="F759" i="3"/>
  <c r="H758" i="3"/>
  <c r="G758" i="3"/>
  <c r="F758" i="3"/>
  <c r="H757" i="3"/>
  <c r="G757" i="3"/>
  <c r="F757" i="3"/>
  <c r="H756" i="3"/>
  <c r="G756" i="3"/>
  <c r="F756" i="3"/>
  <c r="H755" i="3"/>
  <c r="G755" i="3"/>
  <c r="F755" i="3"/>
  <c r="H754" i="3"/>
  <c r="G754" i="3"/>
  <c r="F754" i="3"/>
  <c r="H753" i="3"/>
  <c r="G753" i="3"/>
  <c r="F753" i="3"/>
  <c r="H752" i="3"/>
  <c r="G752" i="3"/>
  <c r="F752" i="3"/>
  <c r="H751" i="3"/>
  <c r="G751" i="3"/>
  <c r="F751" i="3"/>
  <c r="H750" i="3"/>
  <c r="G750" i="3"/>
  <c r="F750" i="3"/>
  <c r="H749" i="3"/>
  <c r="G749" i="3"/>
  <c r="F749" i="3"/>
  <c r="H748" i="3"/>
  <c r="G748" i="3"/>
  <c r="F748" i="3"/>
  <c r="H747" i="3"/>
  <c r="G747" i="3"/>
  <c r="F747" i="3"/>
  <c r="H746" i="3"/>
  <c r="G746" i="3"/>
  <c r="F746" i="3"/>
  <c r="H745" i="3"/>
  <c r="G745" i="3"/>
  <c r="F745" i="3"/>
  <c r="H744" i="3"/>
  <c r="G744" i="3"/>
  <c r="F744" i="3"/>
  <c r="H743" i="3"/>
  <c r="G743" i="3"/>
  <c r="F743" i="3"/>
  <c r="H742" i="3"/>
  <c r="G742" i="3"/>
  <c r="F742" i="3"/>
  <c r="H741" i="3"/>
  <c r="G741" i="3"/>
  <c r="F741" i="3"/>
  <c r="H740" i="3"/>
  <c r="G740" i="3"/>
  <c r="F740" i="3"/>
  <c r="H739" i="3"/>
  <c r="G739" i="3"/>
  <c r="F739" i="3"/>
  <c r="H738" i="3"/>
  <c r="G738" i="3"/>
  <c r="F738" i="3"/>
  <c r="H737" i="3"/>
  <c r="G737" i="3"/>
  <c r="F737" i="3"/>
  <c r="H736" i="3"/>
  <c r="G736" i="3"/>
  <c r="F736" i="3"/>
  <c r="H735" i="3"/>
  <c r="G735" i="3"/>
  <c r="F735" i="3"/>
  <c r="H734" i="3"/>
  <c r="G734" i="3"/>
  <c r="F734" i="3"/>
  <c r="H733" i="3"/>
  <c r="G733" i="3"/>
  <c r="F733" i="3"/>
  <c r="H732" i="3"/>
  <c r="G732" i="3"/>
  <c r="F732" i="3"/>
  <c r="H731" i="3"/>
  <c r="G731" i="3"/>
  <c r="F731" i="3"/>
  <c r="H730" i="3"/>
  <c r="G730" i="3"/>
  <c r="F730" i="3"/>
  <c r="H729" i="3"/>
  <c r="G729" i="3"/>
  <c r="F729" i="3"/>
  <c r="H728" i="3"/>
  <c r="G728" i="3"/>
  <c r="F728" i="3"/>
  <c r="H727" i="3"/>
  <c r="G727" i="3"/>
  <c r="F727" i="3"/>
  <c r="H726" i="3"/>
  <c r="G726" i="3"/>
  <c r="F726" i="3"/>
  <c r="H725" i="3"/>
  <c r="G725" i="3"/>
  <c r="F725" i="3"/>
  <c r="H724" i="3"/>
  <c r="G724" i="3"/>
  <c r="F724" i="3"/>
  <c r="H723" i="3"/>
  <c r="G723" i="3"/>
  <c r="F723" i="3"/>
  <c r="H722" i="3"/>
  <c r="G722" i="3"/>
  <c r="F722" i="3"/>
  <c r="H721" i="3"/>
  <c r="G721" i="3"/>
  <c r="F721" i="3"/>
  <c r="H720" i="3"/>
  <c r="G720" i="3"/>
  <c r="F720" i="3"/>
  <c r="H719" i="3"/>
  <c r="G719" i="3"/>
  <c r="F719" i="3"/>
  <c r="H718" i="3"/>
  <c r="G718" i="3"/>
  <c r="F718" i="3"/>
  <c r="H717" i="3"/>
  <c r="G717" i="3"/>
  <c r="F717" i="3"/>
  <c r="H716" i="3"/>
  <c r="G716" i="3"/>
  <c r="F716" i="3"/>
  <c r="H715" i="3"/>
  <c r="G715" i="3"/>
  <c r="F715" i="3"/>
  <c r="H714" i="3"/>
  <c r="G714" i="3"/>
  <c r="F714" i="3"/>
  <c r="H713" i="3"/>
  <c r="G713" i="3"/>
  <c r="F713" i="3"/>
  <c r="H712" i="3"/>
  <c r="G712" i="3"/>
  <c r="F712" i="3"/>
  <c r="H711" i="3"/>
  <c r="G711" i="3"/>
  <c r="F711" i="3"/>
  <c r="H710" i="3"/>
  <c r="G710" i="3"/>
  <c r="F710" i="3"/>
  <c r="H709" i="3"/>
  <c r="G709" i="3"/>
  <c r="F709" i="3"/>
  <c r="H708" i="3"/>
  <c r="G708" i="3"/>
  <c r="F708" i="3"/>
  <c r="H707" i="3"/>
  <c r="G707" i="3"/>
  <c r="F707" i="3"/>
  <c r="H706" i="3"/>
  <c r="G706" i="3"/>
  <c r="F706" i="3"/>
  <c r="H705" i="3"/>
  <c r="G705" i="3"/>
  <c r="F705" i="3"/>
  <c r="H704" i="3"/>
  <c r="G704" i="3"/>
  <c r="F704" i="3"/>
  <c r="H703" i="3"/>
  <c r="G703" i="3"/>
  <c r="F703" i="3"/>
  <c r="H702" i="3"/>
  <c r="G702" i="3"/>
  <c r="F702" i="3"/>
  <c r="H701" i="3"/>
  <c r="G701" i="3"/>
  <c r="F701" i="3"/>
  <c r="H700" i="3"/>
  <c r="G700" i="3"/>
  <c r="F700" i="3"/>
  <c r="H699" i="3"/>
  <c r="G699" i="3"/>
  <c r="F699" i="3"/>
  <c r="H698" i="3"/>
  <c r="G698" i="3"/>
  <c r="F698" i="3"/>
  <c r="H697" i="3"/>
  <c r="G697" i="3"/>
  <c r="F697" i="3"/>
  <c r="H696" i="3"/>
  <c r="G696" i="3"/>
  <c r="F696" i="3"/>
  <c r="H695" i="3"/>
  <c r="G695" i="3"/>
  <c r="F695" i="3"/>
  <c r="H694" i="3"/>
  <c r="G694" i="3"/>
  <c r="F694" i="3"/>
  <c r="H693" i="3"/>
  <c r="G693" i="3"/>
  <c r="F693" i="3"/>
  <c r="H692" i="3"/>
  <c r="G692" i="3"/>
  <c r="F692" i="3"/>
  <c r="H691" i="3"/>
  <c r="G691" i="3"/>
  <c r="F691" i="3"/>
  <c r="H690" i="3"/>
  <c r="G690" i="3"/>
  <c r="F690" i="3"/>
  <c r="H689" i="3"/>
  <c r="G689" i="3"/>
  <c r="F689" i="3"/>
  <c r="H688" i="3"/>
  <c r="G688" i="3"/>
  <c r="F688" i="3"/>
  <c r="H687" i="3"/>
  <c r="G687" i="3"/>
  <c r="F687" i="3"/>
  <c r="H686" i="3"/>
  <c r="G686" i="3"/>
  <c r="F686" i="3"/>
  <c r="H685" i="3"/>
  <c r="G685" i="3"/>
  <c r="F685" i="3"/>
  <c r="H684" i="3"/>
  <c r="G684" i="3"/>
  <c r="F684" i="3"/>
  <c r="H683" i="3"/>
  <c r="G683" i="3"/>
  <c r="F683" i="3"/>
  <c r="H682" i="3"/>
  <c r="G682" i="3"/>
  <c r="F682" i="3"/>
  <c r="H681" i="3"/>
  <c r="G681" i="3"/>
  <c r="F681" i="3"/>
  <c r="H680" i="3"/>
  <c r="G680" i="3"/>
  <c r="F680" i="3"/>
  <c r="H679" i="3"/>
  <c r="G679" i="3"/>
  <c r="F679" i="3"/>
  <c r="H678" i="3"/>
  <c r="G678" i="3"/>
  <c r="F678" i="3"/>
  <c r="H677" i="3"/>
  <c r="G677" i="3"/>
  <c r="F677" i="3"/>
  <c r="H676" i="3"/>
  <c r="G676" i="3"/>
  <c r="F676" i="3"/>
  <c r="H675" i="3"/>
  <c r="G675" i="3"/>
  <c r="F675" i="3"/>
  <c r="H674" i="3"/>
  <c r="G674" i="3"/>
  <c r="F674" i="3"/>
  <c r="H673" i="3"/>
  <c r="G673" i="3"/>
  <c r="F673" i="3"/>
  <c r="H672" i="3"/>
  <c r="G672" i="3"/>
  <c r="F672" i="3"/>
  <c r="H671" i="3"/>
  <c r="G671" i="3"/>
  <c r="F671" i="3"/>
  <c r="H670" i="3"/>
  <c r="G670" i="3"/>
  <c r="F670" i="3"/>
  <c r="H669" i="3"/>
  <c r="G669" i="3"/>
  <c r="F669" i="3"/>
  <c r="H668" i="3"/>
  <c r="G668" i="3"/>
  <c r="F668" i="3"/>
  <c r="H667" i="3"/>
  <c r="G667" i="3"/>
  <c r="F667" i="3"/>
  <c r="H666" i="3"/>
  <c r="G666" i="3"/>
  <c r="F666" i="3"/>
  <c r="H665" i="3"/>
  <c r="G665" i="3"/>
  <c r="F665" i="3"/>
  <c r="H664" i="3"/>
  <c r="G664" i="3"/>
  <c r="F664" i="3"/>
  <c r="H663" i="3"/>
  <c r="G663" i="3"/>
  <c r="F663" i="3"/>
  <c r="H662" i="3"/>
  <c r="G662" i="3"/>
  <c r="F662" i="3"/>
  <c r="H661" i="3"/>
  <c r="G661" i="3"/>
  <c r="F661" i="3"/>
  <c r="H660" i="3"/>
  <c r="G660" i="3"/>
  <c r="F660" i="3"/>
  <c r="H659" i="3"/>
  <c r="G659" i="3"/>
  <c r="F659" i="3"/>
  <c r="H658" i="3"/>
  <c r="G658" i="3"/>
  <c r="F658" i="3"/>
  <c r="H657" i="3"/>
  <c r="G657" i="3"/>
  <c r="F657" i="3"/>
  <c r="H656" i="3"/>
  <c r="G656" i="3"/>
  <c r="F656" i="3"/>
  <c r="H655" i="3"/>
  <c r="G655" i="3"/>
  <c r="F655" i="3"/>
  <c r="H654" i="3"/>
  <c r="G654" i="3"/>
  <c r="F654" i="3"/>
  <c r="H653" i="3"/>
  <c r="G653" i="3"/>
  <c r="F653" i="3"/>
  <c r="H652" i="3"/>
  <c r="G652" i="3"/>
  <c r="F652" i="3"/>
  <c r="H651" i="3"/>
  <c r="G651" i="3"/>
  <c r="F651" i="3"/>
  <c r="H650" i="3"/>
  <c r="G650" i="3"/>
  <c r="F650" i="3"/>
  <c r="H649" i="3"/>
  <c r="G649" i="3"/>
  <c r="F649" i="3"/>
  <c r="H648" i="3"/>
  <c r="G648" i="3"/>
  <c r="F648" i="3"/>
  <c r="H647" i="3"/>
  <c r="G647" i="3"/>
  <c r="F647" i="3"/>
  <c r="H646" i="3"/>
  <c r="G646" i="3"/>
  <c r="F646" i="3"/>
  <c r="H645" i="3"/>
  <c r="G645" i="3"/>
  <c r="F645" i="3"/>
  <c r="H644" i="3"/>
  <c r="G644" i="3"/>
  <c r="F644" i="3"/>
  <c r="H643" i="3"/>
  <c r="G643" i="3"/>
  <c r="F643" i="3"/>
  <c r="H642" i="3"/>
  <c r="G642" i="3"/>
  <c r="F642" i="3"/>
  <c r="H641" i="3"/>
  <c r="G641" i="3"/>
  <c r="F641" i="3"/>
  <c r="H640" i="3"/>
  <c r="G640" i="3"/>
  <c r="F640" i="3"/>
  <c r="H639" i="3"/>
  <c r="G639" i="3"/>
  <c r="F639" i="3"/>
  <c r="H638" i="3"/>
  <c r="G638" i="3"/>
  <c r="F638" i="3"/>
  <c r="H637" i="3"/>
  <c r="G637" i="3"/>
  <c r="F637" i="3"/>
  <c r="H636" i="3"/>
  <c r="G636" i="3"/>
  <c r="F636" i="3"/>
  <c r="H635" i="3"/>
  <c r="G635" i="3"/>
  <c r="F635" i="3"/>
  <c r="H634" i="3"/>
  <c r="G634" i="3"/>
  <c r="F634" i="3"/>
  <c r="H633" i="3"/>
  <c r="G633" i="3"/>
  <c r="F633" i="3"/>
  <c r="H632" i="3"/>
  <c r="G632" i="3"/>
  <c r="F632" i="3"/>
  <c r="H631" i="3"/>
  <c r="G631" i="3"/>
  <c r="F631" i="3"/>
  <c r="H630" i="3"/>
  <c r="G630" i="3"/>
  <c r="F630" i="3"/>
  <c r="H629" i="3"/>
  <c r="G629" i="3"/>
  <c r="F629" i="3"/>
  <c r="H628" i="3"/>
  <c r="G628" i="3"/>
  <c r="F628" i="3"/>
  <c r="H627" i="3"/>
  <c r="G627" i="3"/>
  <c r="F627" i="3"/>
  <c r="H626" i="3"/>
  <c r="G626" i="3"/>
  <c r="F626" i="3"/>
  <c r="H625" i="3"/>
  <c r="G625" i="3"/>
  <c r="F625" i="3"/>
  <c r="H624" i="3"/>
  <c r="G624" i="3"/>
  <c r="F624" i="3"/>
  <c r="H623" i="3"/>
  <c r="G623" i="3"/>
  <c r="F623" i="3"/>
  <c r="H622" i="3"/>
  <c r="G622" i="3"/>
  <c r="F622" i="3"/>
  <c r="H621" i="3"/>
  <c r="G621" i="3"/>
  <c r="F621" i="3"/>
  <c r="H620" i="3"/>
  <c r="G620" i="3"/>
  <c r="F620" i="3"/>
  <c r="H619" i="3"/>
  <c r="G619" i="3"/>
  <c r="F619" i="3"/>
  <c r="H618" i="3"/>
  <c r="G618" i="3"/>
  <c r="F618" i="3"/>
  <c r="H617" i="3"/>
  <c r="G617" i="3"/>
  <c r="F617" i="3"/>
  <c r="H616" i="3"/>
  <c r="G616" i="3"/>
  <c r="F616" i="3"/>
  <c r="H615" i="3"/>
  <c r="G615" i="3"/>
  <c r="F615" i="3"/>
  <c r="H614" i="3"/>
  <c r="G614" i="3"/>
  <c r="F614" i="3"/>
  <c r="H613" i="3"/>
  <c r="G613" i="3"/>
  <c r="F613" i="3"/>
  <c r="H612" i="3"/>
  <c r="G612" i="3"/>
  <c r="F612" i="3"/>
  <c r="H611" i="3"/>
  <c r="G611" i="3"/>
  <c r="F611" i="3"/>
  <c r="H610" i="3"/>
  <c r="G610" i="3"/>
  <c r="F610" i="3"/>
  <c r="H609" i="3"/>
  <c r="G609" i="3"/>
  <c r="F609" i="3"/>
  <c r="H608" i="3"/>
  <c r="G608" i="3"/>
  <c r="F608" i="3"/>
  <c r="H607" i="3"/>
  <c r="G607" i="3"/>
  <c r="F607" i="3"/>
  <c r="H606" i="3"/>
  <c r="G606" i="3"/>
  <c r="F606" i="3"/>
  <c r="H605" i="3"/>
  <c r="G605" i="3"/>
  <c r="F605" i="3"/>
  <c r="H604" i="3"/>
  <c r="G604" i="3"/>
  <c r="F604" i="3"/>
  <c r="H603" i="3"/>
  <c r="G603" i="3"/>
  <c r="F603" i="3"/>
  <c r="H602" i="3"/>
  <c r="G602" i="3"/>
  <c r="F602" i="3"/>
  <c r="H601" i="3"/>
  <c r="G601" i="3"/>
  <c r="F601" i="3"/>
  <c r="H600" i="3"/>
  <c r="G600" i="3"/>
  <c r="F600" i="3"/>
  <c r="H599" i="3"/>
  <c r="G599" i="3"/>
  <c r="F599" i="3"/>
  <c r="H598" i="3"/>
  <c r="G598" i="3"/>
  <c r="F598" i="3"/>
  <c r="H597" i="3"/>
  <c r="G597" i="3"/>
  <c r="F597" i="3"/>
  <c r="H596" i="3"/>
  <c r="G596" i="3"/>
  <c r="F596" i="3"/>
  <c r="H595" i="3"/>
  <c r="G595" i="3"/>
  <c r="F595" i="3"/>
  <c r="H594" i="3"/>
  <c r="G594" i="3"/>
  <c r="F594" i="3"/>
  <c r="H593" i="3"/>
  <c r="G593" i="3"/>
  <c r="F593" i="3"/>
  <c r="H592" i="3"/>
  <c r="G592" i="3"/>
  <c r="F592" i="3"/>
  <c r="H591" i="3"/>
  <c r="G591" i="3"/>
  <c r="F591" i="3"/>
  <c r="H590" i="3"/>
  <c r="G590" i="3"/>
  <c r="F590" i="3"/>
  <c r="H589" i="3"/>
  <c r="G589" i="3"/>
  <c r="F589" i="3"/>
  <c r="H588" i="3"/>
  <c r="G588" i="3"/>
  <c r="F588" i="3"/>
  <c r="H587" i="3"/>
  <c r="G587" i="3"/>
  <c r="F587" i="3"/>
  <c r="H586" i="3"/>
  <c r="G586" i="3"/>
  <c r="F586" i="3"/>
  <c r="H585" i="3"/>
  <c r="G585" i="3"/>
  <c r="F585" i="3"/>
  <c r="H584" i="3"/>
  <c r="G584" i="3"/>
  <c r="F584" i="3"/>
  <c r="H583" i="3"/>
  <c r="G583" i="3"/>
  <c r="F583" i="3"/>
  <c r="H582" i="3"/>
  <c r="G582" i="3"/>
  <c r="F582" i="3"/>
  <c r="H581" i="3"/>
  <c r="G581" i="3"/>
  <c r="F581" i="3"/>
  <c r="H580" i="3"/>
  <c r="G580" i="3"/>
  <c r="F580" i="3"/>
  <c r="H579" i="3"/>
  <c r="G579" i="3"/>
  <c r="F579" i="3"/>
  <c r="H578" i="3"/>
  <c r="G578" i="3"/>
  <c r="F578" i="3"/>
  <c r="H577" i="3"/>
  <c r="G577" i="3"/>
  <c r="F577" i="3"/>
  <c r="H576" i="3"/>
  <c r="G576" i="3"/>
  <c r="F576" i="3"/>
  <c r="H575" i="3"/>
  <c r="G575" i="3"/>
  <c r="F575" i="3"/>
  <c r="H574" i="3"/>
  <c r="G574" i="3"/>
  <c r="F574" i="3"/>
  <c r="H573" i="3"/>
  <c r="G573" i="3"/>
  <c r="F573" i="3"/>
  <c r="H572" i="3"/>
  <c r="G572" i="3"/>
  <c r="F572" i="3"/>
  <c r="H571" i="3"/>
  <c r="G571" i="3"/>
  <c r="F571" i="3"/>
  <c r="H570" i="3"/>
  <c r="G570" i="3"/>
  <c r="F570" i="3"/>
  <c r="H569" i="3"/>
  <c r="G569" i="3"/>
  <c r="F569" i="3"/>
  <c r="H568" i="3"/>
  <c r="G568" i="3"/>
  <c r="F568" i="3"/>
  <c r="H567" i="3"/>
  <c r="G567" i="3"/>
  <c r="F567" i="3"/>
  <c r="H566" i="3"/>
  <c r="G566" i="3"/>
  <c r="F566" i="3"/>
  <c r="H565" i="3"/>
  <c r="G565" i="3"/>
  <c r="F565" i="3"/>
  <c r="H564" i="3"/>
  <c r="G564" i="3"/>
  <c r="F564" i="3"/>
  <c r="H563" i="3"/>
  <c r="G563" i="3"/>
  <c r="F563" i="3"/>
  <c r="H562" i="3"/>
  <c r="G562" i="3"/>
  <c r="F562" i="3"/>
  <c r="H561" i="3"/>
  <c r="G561" i="3"/>
  <c r="F561" i="3"/>
  <c r="H560" i="3"/>
  <c r="G560" i="3"/>
  <c r="F560" i="3"/>
  <c r="H559" i="3"/>
  <c r="G559" i="3"/>
  <c r="F559" i="3"/>
  <c r="H558" i="3"/>
  <c r="G558" i="3"/>
  <c r="F558" i="3"/>
  <c r="H557" i="3"/>
  <c r="G557" i="3"/>
  <c r="F557" i="3"/>
  <c r="H556" i="3"/>
  <c r="G556" i="3"/>
  <c r="F556" i="3"/>
  <c r="H555" i="3"/>
  <c r="G555" i="3"/>
  <c r="F555" i="3"/>
  <c r="H554" i="3"/>
  <c r="G554" i="3"/>
  <c r="F554" i="3"/>
  <c r="H553" i="3"/>
  <c r="G553" i="3"/>
  <c r="F553" i="3"/>
  <c r="H552" i="3"/>
  <c r="G552" i="3"/>
  <c r="F552" i="3"/>
  <c r="H551" i="3"/>
  <c r="G551" i="3"/>
  <c r="F551" i="3"/>
  <c r="H550" i="3"/>
  <c r="G550" i="3"/>
  <c r="F550" i="3"/>
  <c r="H549" i="3"/>
  <c r="G549" i="3"/>
  <c r="F549" i="3"/>
  <c r="H548" i="3"/>
  <c r="G548" i="3"/>
  <c r="F548" i="3"/>
  <c r="H547" i="3"/>
  <c r="G547" i="3"/>
  <c r="F547" i="3"/>
  <c r="H546" i="3"/>
  <c r="G546" i="3"/>
  <c r="F546" i="3"/>
  <c r="H545" i="3"/>
  <c r="G545" i="3"/>
  <c r="F545" i="3"/>
  <c r="H544" i="3"/>
  <c r="G544" i="3"/>
  <c r="F544" i="3"/>
  <c r="H543" i="3"/>
  <c r="G543" i="3"/>
  <c r="F543" i="3"/>
  <c r="H542" i="3"/>
  <c r="G542" i="3"/>
  <c r="F542" i="3"/>
  <c r="H541" i="3"/>
  <c r="G541" i="3"/>
  <c r="F541" i="3"/>
  <c r="H540" i="3"/>
  <c r="G540" i="3"/>
  <c r="F540" i="3"/>
  <c r="H539" i="3"/>
  <c r="G539" i="3"/>
  <c r="F539" i="3"/>
  <c r="H538" i="3"/>
  <c r="G538" i="3"/>
  <c r="F538" i="3"/>
  <c r="H537" i="3"/>
  <c r="G537" i="3"/>
  <c r="F537" i="3"/>
  <c r="H536" i="3"/>
  <c r="G536" i="3"/>
  <c r="F536" i="3"/>
  <c r="H535" i="3"/>
  <c r="G535" i="3"/>
  <c r="F535" i="3"/>
  <c r="H534" i="3"/>
  <c r="G534" i="3"/>
  <c r="F534" i="3"/>
  <c r="H533" i="3"/>
  <c r="G533" i="3"/>
  <c r="F533" i="3"/>
  <c r="H532" i="3"/>
  <c r="G532" i="3"/>
  <c r="F532" i="3"/>
  <c r="H531" i="3"/>
  <c r="G531" i="3"/>
  <c r="F531" i="3"/>
  <c r="H530" i="3"/>
  <c r="G530" i="3"/>
  <c r="F530" i="3"/>
  <c r="H529" i="3"/>
  <c r="G529" i="3"/>
  <c r="F529" i="3"/>
  <c r="H528" i="3"/>
  <c r="G528" i="3"/>
  <c r="F528" i="3"/>
  <c r="H527" i="3"/>
  <c r="G527" i="3"/>
  <c r="F527" i="3"/>
  <c r="H526" i="3"/>
  <c r="G526" i="3"/>
  <c r="F526" i="3"/>
  <c r="H525" i="3"/>
  <c r="G525" i="3"/>
  <c r="F525" i="3"/>
  <c r="H524" i="3"/>
  <c r="G524" i="3"/>
  <c r="F524" i="3"/>
  <c r="H523" i="3"/>
  <c r="G523" i="3"/>
  <c r="F523" i="3"/>
  <c r="H522" i="3"/>
  <c r="G522" i="3"/>
  <c r="F522" i="3"/>
  <c r="H521" i="3"/>
  <c r="G521" i="3"/>
  <c r="F521" i="3"/>
  <c r="H520" i="3"/>
  <c r="G520" i="3"/>
  <c r="F520" i="3"/>
  <c r="H519" i="3"/>
  <c r="G519" i="3"/>
  <c r="F519" i="3"/>
  <c r="H518" i="3"/>
  <c r="G518" i="3"/>
  <c r="F518" i="3"/>
  <c r="H517" i="3"/>
  <c r="G517" i="3"/>
  <c r="F517" i="3"/>
  <c r="H516" i="3"/>
  <c r="G516" i="3"/>
  <c r="F516" i="3"/>
  <c r="H515" i="3"/>
  <c r="G515" i="3"/>
  <c r="F515" i="3"/>
  <c r="H514" i="3"/>
  <c r="G514" i="3"/>
  <c r="F514" i="3"/>
  <c r="H513" i="3"/>
  <c r="G513" i="3"/>
  <c r="F513" i="3"/>
  <c r="H512" i="3"/>
  <c r="G512" i="3"/>
  <c r="F512" i="3"/>
  <c r="H511" i="3"/>
  <c r="G511" i="3"/>
  <c r="F511" i="3"/>
  <c r="H510" i="3"/>
  <c r="G510" i="3"/>
  <c r="F510" i="3"/>
  <c r="H509" i="3"/>
  <c r="G509" i="3"/>
  <c r="F509" i="3"/>
  <c r="H508" i="3"/>
  <c r="G508" i="3"/>
  <c r="F508" i="3"/>
  <c r="H507" i="3"/>
  <c r="G507" i="3"/>
  <c r="F507" i="3"/>
  <c r="H506" i="3"/>
  <c r="G506" i="3"/>
  <c r="F506" i="3"/>
  <c r="H505" i="3"/>
  <c r="G505" i="3"/>
  <c r="F505" i="3"/>
  <c r="H504" i="3"/>
  <c r="G504" i="3"/>
  <c r="F504" i="3"/>
  <c r="H503" i="3"/>
  <c r="G503" i="3"/>
  <c r="F503" i="3"/>
  <c r="H502" i="3"/>
  <c r="G502" i="3"/>
  <c r="F502" i="3"/>
  <c r="H501" i="3"/>
  <c r="G501" i="3"/>
  <c r="F501" i="3"/>
  <c r="H500" i="3"/>
  <c r="G500" i="3"/>
  <c r="F500" i="3"/>
  <c r="H499" i="3"/>
  <c r="G499" i="3"/>
  <c r="F499" i="3"/>
  <c r="H498" i="3"/>
  <c r="G498" i="3"/>
  <c r="F498" i="3"/>
  <c r="H497" i="3"/>
  <c r="G497" i="3"/>
  <c r="F497" i="3"/>
  <c r="H496" i="3"/>
  <c r="G496" i="3"/>
  <c r="F496" i="3"/>
  <c r="H495" i="3"/>
  <c r="G495" i="3"/>
  <c r="F495" i="3"/>
  <c r="H494" i="3"/>
  <c r="G494" i="3"/>
  <c r="F494" i="3"/>
  <c r="H493" i="3"/>
  <c r="G493" i="3"/>
  <c r="F493" i="3"/>
  <c r="H492" i="3"/>
  <c r="G492" i="3"/>
  <c r="F492" i="3"/>
  <c r="H491" i="3"/>
  <c r="G491" i="3"/>
  <c r="F491" i="3"/>
  <c r="H490" i="3"/>
  <c r="G490" i="3"/>
  <c r="F490" i="3"/>
  <c r="H489" i="3"/>
  <c r="G489" i="3"/>
  <c r="F489" i="3"/>
  <c r="H488" i="3"/>
  <c r="G488" i="3"/>
  <c r="F488" i="3"/>
  <c r="H487" i="3"/>
  <c r="G487" i="3"/>
  <c r="F487" i="3"/>
  <c r="H486" i="3"/>
  <c r="G486" i="3"/>
  <c r="F486" i="3"/>
  <c r="H485" i="3"/>
  <c r="G485" i="3"/>
  <c r="F485" i="3"/>
  <c r="H484" i="3"/>
  <c r="G484" i="3"/>
  <c r="F484" i="3"/>
  <c r="H483" i="3"/>
  <c r="G483" i="3"/>
  <c r="F483" i="3"/>
  <c r="H482" i="3"/>
  <c r="G482" i="3"/>
  <c r="F482" i="3"/>
  <c r="H481" i="3"/>
  <c r="G481" i="3"/>
  <c r="F481" i="3"/>
  <c r="H480" i="3"/>
  <c r="G480" i="3"/>
  <c r="F480" i="3"/>
  <c r="H479" i="3"/>
  <c r="G479" i="3"/>
  <c r="F479" i="3"/>
  <c r="H478" i="3"/>
  <c r="G478" i="3"/>
  <c r="F478" i="3"/>
  <c r="H477" i="3"/>
  <c r="G477" i="3"/>
  <c r="F477" i="3"/>
  <c r="H476" i="3"/>
  <c r="G476" i="3"/>
  <c r="F476" i="3"/>
  <c r="H475" i="3"/>
  <c r="G475" i="3"/>
  <c r="F475" i="3"/>
  <c r="H474" i="3"/>
  <c r="G474" i="3"/>
  <c r="F474" i="3"/>
  <c r="H473" i="3"/>
  <c r="G473" i="3"/>
  <c r="F473" i="3"/>
  <c r="H472" i="3"/>
  <c r="G472" i="3"/>
  <c r="F472" i="3"/>
  <c r="H471" i="3"/>
  <c r="G471" i="3"/>
  <c r="F471" i="3"/>
  <c r="H470" i="3"/>
  <c r="G470" i="3"/>
  <c r="F470" i="3"/>
  <c r="H469" i="3"/>
  <c r="G469" i="3"/>
  <c r="F469" i="3"/>
  <c r="H468" i="3"/>
  <c r="G468" i="3"/>
  <c r="F468" i="3"/>
  <c r="H467" i="3"/>
  <c r="G467" i="3"/>
  <c r="F467" i="3"/>
  <c r="H466" i="3"/>
  <c r="G466" i="3"/>
  <c r="F466" i="3"/>
  <c r="H465" i="3"/>
  <c r="G465" i="3"/>
  <c r="F465" i="3"/>
  <c r="H464" i="3"/>
  <c r="G464" i="3"/>
  <c r="F464" i="3"/>
  <c r="H463" i="3"/>
  <c r="G463" i="3"/>
  <c r="F463" i="3"/>
  <c r="H462" i="3"/>
  <c r="G462" i="3"/>
  <c r="F462" i="3"/>
  <c r="H461" i="3"/>
  <c r="G461" i="3"/>
  <c r="F461" i="3"/>
  <c r="H460" i="3"/>
  <c r="G460" i="3"/>
  <c r="F460" i="3"/>
  <c r="H459" i="3"/>
  <c r="G459" i="3"/>
  <c r="F459" i="3"/>
  <c r="H458" i="3"/>
  <c r="G458" i="3"/>
  <c r="F458" i="3"/>
  <c r="H457" i="3"/>
  <c r="G457" i="3"/>
  <c r="F457" i="3"/>
  <c r="H456" i="3"/>
  <c r="G456" i="3"/>
  <c r="F456" i="3"/>
  <c r="H455" i="3"/>
  <c r="G455" i="3"/>
  <c r="F455" i="3"/>
  <c r="H454" i="3"/>
  <c r="G454" i="3"/>
  <c r="F454" i="3"/>
  <c r="H453" i="3"/>
  <c r="G453" i="3"/>
  <c r="F453" i="3"/>
  <c r="H452" i="3"/>
  <c r="G452" i="3"/>
  <c r="F452" i="3"/>
  <c r="H451" i="3"/>
  <c r="G451" i="3"/>
  <c r="F451" i="3"/>
  <c r="H450" i="3"/>
  <c r="G450" i="3"/>
  <c r="F450" i="3"/>
  <c r="H449" i="3"/>
  <c r="G449" i="3"/>
  <c r="F449" i="3"/>
  <c r="H448" i="3"/>
  <c r="G448" i="3"/>
  <c r="F448" i="3"/>
  <c r="H447" i="3"/>
  <c r="G447" i="3"/>
  <c r="F447" i="3"/>
  <c r="H446" i="3"/>
  <c r="G446" i="3"/>
  <c r="F446" i="3"/>
  <c r="H445" i="3"/>
  <c r="G445" i="3"/>
  <c r="F445" i="3"/>
  <c r="H444" i="3"/>
  <c r="G444" i="3"/>
  <c r="F444" i="3"/>
  <c r="H443" i="3"/>
  <c r="G443" i="3"/>
  <c r="F443" i="3"/>
  <c r="H442" i="3"/>
  <c r="G442" i="3"/>
  <c r="F442" i="3"/>
  <c r="H441" i="3"/>
  <c r="G441" i="3"/>
  <c r="F441" i="3"/>
  <c r="H440" i="3"/>
  <c r="G440" i="3"/>
  <c r="F440" i="3"/>
  <c r="H439" i="3"/>
  <c r="G439" i="3"/>
  <c r="F439" i="3"/>
  <c r="H438" i="3"/>
  <c r="G438" i="3"/>
  <c r="F438" i="3"/>
  <c r="H437" i="3"/>
  <c r="G437" i="3"/>
  <c r="F437" i="3"/>
  <c r="H436" i="3"/>
  <c r="G436" i="3"/>
  <c r="F436" i="3"/>
  <c r="H435" i="3"/>
  <c r="G435" i="3"/>
  <c r="F435" i="3"/>
  <c r="H434" i="3"/>
  <c r="G434" i="3"/>
  <c r="F434" i="3"/>
  <c r="H433" i="3"/>
  <c r="G433" i="3"/>
  <c r="F433" i="3"/>
  <c r="H432" i="3"/>
  <c r="G432" i="3"/>
  <c r="F432" i="3"/>
  <c r="H431" i="3"/>
  <c r="G431" i="3"/>
  <c r="F431" i="3"/>
  <c r="H430" i="3"/>
  <c r="G430" i="3"/>
  <c r="F430" i="3"/>
  <c r="H429" i="3"/>
  <c r="G429" i="3"/>
  <c r="F429" i="3"/>
  <c r="H428" i="3"/>
  <c r="G428" i="3"/>
  <c r="F428" i="3"/>
  <c r="H427" i="3"/>
  <c r="G427" i="3"/>
  <c r="F427" i="3"/>
  <c r="H426" i="3"/>
  <c r="G426" i="3"/>
  <c r="F426" i="3"/>
  <c r="H425" i="3"/>
  <c r="G425" i="3"/>
  <c r="F425" i="3"/>
  <c r="H424" i="3"/>
  <c r="G424" i="3"/>
  <c r="F424" i="3"/>
  <c r="H423" i="3"/>
  <c r="G423" i="3"/>
  <c r="F423" i="3"/>
  <c r="H422" i="3"/>
  <c r="G422" i="3"/>
  <c r="F422" i="3"/>
  <c r="H421" i="3"/>
  <c r="G421" i="3"/>
  <c r="F421" i="3"/>
  <c r="H420" i="3"/>
  <c r="G420" i="3"/>
  <c r="F420" i="3"/>
  <c r="H419" i="3"/>
  <c r="G419" i="3"/>
  <c r="F419" i="3"/>
  <c r="H418" i="3"/>
  <c r="G418" i="3"/>
  <c r="F418" i="3"/>
  <c r="H417" i="3"/>
  <c r="G417" i="3"/>
  <c r="F417" i="3"/>
  <c r="H416" i="3"/>
  <c r="G416" i="3"/>
  <c r="F416" i="3"/>
  <c r="H415" i="3"/>
  <c r="G415" i="3"/>
  <c r="F415" i="3"/>
  <c r="H414" i="3"/>
  <c r="G414" i="3"/>
  <c r="F414" i="3"/>
  <c r="H413" i="3"/>
  <c r="G413" i="3"/>
  <c r="F413" i="3"/>
  <c r="H412" i="3"/>
  <c r="G412" i="3"/>
  <c r="F412" i="3"/>
  <c r="H411" i="3"/>
  <c r="G411" i="3"/>
  <c r="F411" i="3"/>
  <c r="H410" i="3"/>
  <c r="G410" i="3"/>
  <c r="F410" i="3"/>
  <c r="H409" i="3"/>
  <c r="G409" i="3"/>
  <c r="F409" i="3"/>
  <c r="H408" i="3"/>
  <c r="G408" i="3"/>
  <c r="F408" i="3"/>
  <c r="H407" i="3"/>
  <c r="G407" i="3"/>
  <c r="F407" i="3"/>
  <c r="H406" i="3"/>
  <c r="G406" i="3"/>
  <c r="F406" i="3"/>
  <c r="H405" i="3"/>
  <c r="G405" i="3"/>
  <c r="F405" i="3"/>
  <c r="H404" i="3"/>
  <c r="G404" i="3"/>
  <c r="F404" i="3"/>
  <c r="H403" i="3"/>
  <c r="G403" i="3"/>
  <c r="F403" i="3"/>
  <c r="H402" i="3"/>
  <c r="G402" i="3"/>
  <c r="F402" i="3"/>
  <c r="H401" i="3"/>
  <c r="G401" i="3"/>
  <c r="F401" i="3"/>
  <c r="H400" i="3"/>
  <c r="G400" i="3"/>
  <c r="F400" i="3"/>
  <c r="H399" i="3"/>
  <c r="G399" i="3"/>
  <c r="F399" i="3"/>
  <c r="H398" i="3"/>
  <c r="G398" i="3"/>
  <c r="F398" i="3"/>
  <c r="H397" i="3"/>
  <c r="G397" i="3"/>
  <c r="F397" i="3"/>
  <c r="H396" i="3"/>
  <c r="G396" i="3"/>
  <c r="F396" i="3"/>
  <c r="H395" i="3"/>
  <c r="G395" i="3"/>
  <c r="F395" i="3"/>
  <c r="H394" i="3"/>
  <c r="G394" i="3"/>
  <c r="F394" i="3"/>
  <c r="H393" i="3"/>
  <c r="G393" i="3"/>
  <c r="F393" i="3"/>
  <c r="H392" i="3"/>
  <c r="G392" i="3"/>
  <c r="F392" i="3"/>
  <c r="H391" i="3"/>
  <c r="G391" i="3"/>
  <c r="F391" i="3"/>
  <c r="H390" i="3"/>
  <c r="G390" i="3"/>
  <c r="F390" i="3"/>
  <c r="H389" i="3"/>
  <c r="G389" i="3"/>
  <c r="F389" i="3"/>
  <c r="H388" i="3"/>
  <c r="G388" i="3"/>
  <c r="F388" i="3"/>
  <c r="H387" i="3"/>
  <c r="G387" i="3"/>
  <c r="F387" i="3"/>
  <c r="H386" i="3"/>
  <c r="G386" i="3"/>
  <c r="F386" i="3"/>
  <c r="H385" i="3"/>
  <c r="G385" i="3"/>
  <c r="F385" i="3"/>
  <c r="H384" i="3"/>
  <c r="G384" i="3"/>
  <c r="F384" i="3"/>
  <c r="H383" i="3"/>
  <c r="G383" i="3"/>
  <c r="F383" i="3"/>
  <c r="H382" i="3"/>
  <c r="G382" i="3"/>
  <c r="F382" i="3"/>
  <c r="H381" i="3"/>
  <c r="G381" i="3"/>
  <c r="F381" i="3"/>
  <c r="H380" i="3"/>
  <c r="G380" i="3"/>
  <c r="F380" i="3"/>
  <c r="H379" i="3"/>
  <c r="G379" i="3"/>
  <c r="F379" i="3"/>
  <c r="H378" i="3"/>
  <c r="G378" i="3"/>
  <c r="F378" i="3"/>
  <c r="H377" i="3"/>
  <c r="G377" i="3"/>
  <c r="F377" i="3"/>
  <c r="H376" i="3"/>
  <c r="G376" i="3"/>
  <c r="F376" i="3"/>
  <c r="H375" i="3"/>
  <c r="G375" i="3"/>
  <c r="F375" i="3"/>
  <c r="H374" i="3"/>
  <c r="G374" i="3"/>
  <c r="F374" i="3"/>
  <c r="H373" i="3"/>
  <c r="G373" i="3"/>
  <c r="F373" i="3"/>
  <c r="H372" i="3"/>
  <c r="G372" i="3"/>
  <c r="F372" i="3"/>
  <c r="H371" i="3"/>
  <c r="G371" i="3"/>
  <c r="F371" i="3"/>
  <c r="H370" i="3"/>
  <c r="G370" i="3"/>
  <c r="F370" i="3"/>
  <c r="H369" i="3"/>
  <c r="G369" i="3"/>
  <c r="F369" i="3"/>
  <c r="H368" i="3"/>
  <c r="G368" i="3"/>
  <c r="F368" i="3"/>
  <c r="H367" i="3"/>
  <c r="G367" i="3"/>
  <c r="F367" i="3"/>
  <c r="H366" i="3"/>
  <c r="G366" i="3"/>
  <c r="F366" i="3"/>
  <c r="H365" i="3"/>
  <c r="G365" i="3"/>
  <c r="F365" i="3"/>
  <c r="H364" i="3"/>
  <c r="G364" i="3"/>
  <c r="F364" i="3"/>
  <c r="H363" i="3"/>
  <c r="G363" i="3"/>
  <c r="F363" i="3"/>
  <c r="H362" i="3"/>
  <c r="G362" i="3"/>
  <c r="F362" i="3"/>
  <c r="H361" i="3"/>
  <c r="G361" i="3"/>
  <c r="F361" i="3"/>
  <c r="H360" i="3"/>
  <c r="G360" i="3"/>
  <c r="F360" i="3"/>
  <c r="H359" i="3"/>
  <c r="G359" i="3"/>
  <c r="F359" i="3"/>
  <c r="H358" i="3"/>
  <c r="G358" i="3"/>
  <c r="F358" i="3"/>
  <c r="H357" i="3"/>
  <c r="G357" i="3"/>
  <c r="F357" i="3"/>
  <c r="H356" i="3"/>
  <c r="G356" i="3"/>
  <c r="F356" i="3"/>
  <c r="H355" i="3"/>
  <c r="G355" i="3"/>
  <c r="F355" i="3"/>
  <c r="H354" i="3"/>
  <c r="G354" i="3"/>
  <c r="F354" i="3"/>
  <c r="H353" i="3"/>
  <c r="G353" i="3"/>
  <c r="F353" i="3"/>
  <c r="H352" i="3"/>
  <c r="G352" i="3"/>
  <c r="F352" i="3"/>
  <c r="H351" i="3"/>
  <c r="G351" i="3"/>
  <c r="F351" i="3"/>
  <c r="H350" i="3"/>
  <c r="G350" i="3"/>
  <c r="F350" i="3"/>
  <c r="H349" i="3"/>
  <c r="G349" i="3"/>
  <c r="F349" i="3"/>
  <c r="H348" i="3"/>
  <c r="G348" i="3"/>
  <c r="F348" i="3"/>
  <c r="H347" i="3"/>
  <c r="G347" i="3"/>
  <c r="F347" i="3"/>
  <c r="H346" i="3"/>
  <c r="G346" i="3"/>
  <c r="F346" i="3"/>
  <c r="H345" i="3"/>
  <c r="G345" i="3"/>
  <c r="F345" i="3"/>
  <c r="H344" i="3"/>
  <c r="G344" i="3"/>
  <c r="F344" i="3"/>
  <c r="H343" i="3"/>
  <c r="G343" i="3"/>
  <c r="F343" i="3"/>
  <c r="H342" i="3"/>
  <c r="G342" i="3"/>
  <c r="F342" i="3"/>
  <c r="H341" i="3"/>
  <c r="G341" i="3"/>
  <c r="F341" i="3"/>
  <c r="H340" i="3"/>
  <c r="G340" i="3"/>
  <c r="F340" i="3"/>
  <c r="H339" i="3"/>
  <c r="G339" i="3"/>
  <c r="F339" i="3"/>
  <c r="H338" i="3"/>
  <c r="G338" i="3"/>
  <c r="F338" i="3"/>
  <c r="H337" i="3"/>
  <c r="G337" i="3"/>
  <c r="F337" i="3"/>
  <c r="H336" i="3"/>
  <c r="G336" i="3"/>
  <c r="F336" i="3"/>
  <c r="H335" i="3"/>
  <c r="G335" i="3"/>
  <c r="F335" i="3"/>
  <c r="H334" i="3"/>
  <c r="G334" i="3"/>
  <c r="F334" i="3"/>
  <c r="H333" i="3"/>
  <c r="G333" i="3"/>
  <c r="F333" i="3"/>
  <c r="H332" i="3"/>
  <c r="G332" i="3"/>
  <c r="F332" i="3"/>
  <c r="H331" i="3"/>
  <c r="G331" i="3"/>
  <c r="F331" i="3"/>
  <c r="H330" i="3"/>
  <c r="G330" i="3"/>
  <c r="F330" i="3"/>
  <c r="H329" i="3"/>
  <c r="G329" i="3"/>
  <c r="F329" i="3"/>
  <c r="H328" i="3"/>
  <c r="G328" i="3"/>
  <c r="F328" i="3"/>
  <c r="H327" i="3"/>
  <c r="G327" i="3"/>
  <c r="F327" i="3"/>
  <c r="H326" i="3"/>
  <c r="G326" i="3"/>
  <c r="F326" i="3"/>
  <c r="H325" i="3"/>
  <c r="G325" i="3"/>
  <c r="F325" i="3"/>
  <c r="H324" i="3"/>
  <c r="G324" i="3"/>
  <c r="F324" i="3"/>
  <c r="H323" i="3"/>
  <c r="G323" i="3"/>
  <c r="F323" i="3"/>
  <c r="H322" i="3"/>
  <c r="G322" i="3"/>
  <c r="F322" i="3"/>
  <c r="H321" i="3"/>
  <c r="G321" i="3"/>
  <c r="F321" i="3"/>
  <c r="H320" i="3"/>
  <c r="G320" i="3"/>
  <c r="F320" i="3"/>
  <c r="H319" i="3"/>
  <c r="G319" i="3"/>
  <c r="F319" i="3"/>
  <c r="H318" i="3"/>
  <c r="G318" i="3"/>
  <c r="F318" i="3"/>
  <c r="H317" i="3"/>
  <c r="G317" i="3"/>
  <c r="F317" i="3"/>
  <c r="H316" i="3"/>
  <c r="G316" i="3"/>
  <c r="F316" i="3"/>
  <c r="H315" i="3"/>
  <c r="G315" i="3"/>
  <c r="F315" i="3"/>
  <c r="H314" i="3"/>
  <c r="G314" i="3"/>
  <c r="F314" i="3"/>
  <c r="H313" i="3"/>
  <c r="G313" i="3"/>
  <c r="F313" i="3"/>
  <c r="H312" i="3"/>
  <c r="G312" i="3"/>
  <c r="F312" i="3"/>
  <c r="H311" i="3"/>
  <c r="G311" i="3"/>
  <c r="F311" i="3"/>
  <c r="H310" i="3"/>
  <c r="G310" i="3"/>
  <c r="F310" i="3"/>
  <c r="H309" i="3"/>
  <c r="G309" i="3"/>
  <c r="F309" i="3"/>
  <c r="H308" i="3"/>
  <c r="G308" i="3"/>
  <c r="F308" i="3"/>
  <c r="H307" i="3"/>
  <c r="G307" i="3"/>
  <c r="F307" i="3"/>
  <c r="H306" i="3"/>
  <c r="G306" i="3"/>
  <c r="F306" i="3"/>
  <c r="H305" i="3"/>
  <c r="G305" i="3"/>
  <c r="F305" i="3"/>
  <c r="H304" i="3"/>
  <c r="G304" i="3"/>
  <c r="F304" i="3"/>
  <c r="H303" i="3"/>
  <c r="G303" i="3"/>
  <c r="F303" i="3"/>
  <c r="H302" i="3"/>
  <c r="G302" i="3"/>
  <c r="F302" i="3"/>
  <c r="H301" i="3"/>
  <c r="G301" i="3"/>
  <c r="F301" i="3"/>
  <c r="H300" i="3"/>
  <c r="G300" i="3"/>
  <c r="F300" i="3"/>
  <c r="H299" i="3"/>
  <c r="G299" i="3"/>
  <c r="F299" i="3"/>
  <c r="H298" i="3"/>
  <c r="G298" i="3"/>
  <c r="F298" i="3"/>
  <c r="H297" i="3"/>
  <c r="G297" i="3"/>
  <c r="F297" i="3"/>
  <c r="H296" i="3"/>
  <c r="G296" i="3"/>
  <c r="F296" i="3"/>
  <c r="H295" i="3"/>
  <c r="G295" i="3"/>
  <c r="F295" i="3"/>
  <c r="H294" i="3"/>
  <c r="G294" i="3"/>
  <c r="F294" i="3"/>
  <c r="H293" i="3"/>
  <c r="G293" i="3"/>
  <c r="F293" i="3"/>
  <c r="H292" i="3"/>
  <c r="G292" i="3"/>
  <c r="F292" i="3"/>
  <c r="H291" i="3"/>
  <c r="G291" i="3"/>
  <c r="F291" i="3"/>
  <c r="H290" i="3"/>
  <c r="G290" i="3"/>
  <c r="F290" i="3"/>
  <c r="H289" i="3"/>
  <c r="G289" i="3"/>
  <c r="F289" i="3"/>
  <c r="H288" i="3"/>
  <c r="G288" i="3"/>
  <c r="F288" i="3"/>
  <c r="H287" i="3"/>
  <c r="G287" i="3"/>
  <c r="F287" i="3"/>
  <c r="H286" i="3"/>
  <c r="G286" i="3"/>
  <c r="F286" i="3"/>
  <c r="H285" i="3"/>
  <c r="G285" i="3"/>
  <c r="F285" i="3"/>
  <c r="H284" i="3"/>
  <c r="G284" i="3"/>
  <c r="F284" i="3"/>
  <c r="H283" i="3"/>
  <c r="G283" i="3"/>
  <c r="F283" i="3"/>
  <c r="H282" i="3"/>
  <c r="G282" i="3"/>
  <c r="F282" i="3"/>
  <c r="H281" i="3"/>
  <c r="G281" i="3"/>
  <c r="F281" i="3"/>
  <c r="H280" i="3"/>
  <c r="G280" i="3"/>
  <c r="F280" i="3"/>
  <c r="H279" i="3"/>
  <c r="G279" i="3"/>
  <c r="F279" i="3"/>
  <c r="H278" i="3"/>
  <c r="G278" i="3"/>
  <c r="F278" i="3"/>
  <c r="H277" i="3"/>
  <c r="G277" i="3"/>
  <c r="F277" i="3"/>
  <c r="H276" i="3"/>
  <c r="G276" i="3"/>
  <c r="F276" i="3"/>
  <c r="H275" i="3"/>
  <c r="G275" i="3"/>
  <c r="F275" i="3"/>
  <c r="H274" i="3"/>
  <c r="G274" i="3"/>
  <c r="F274" i="3"/>
  <c r="H273" i="3"/>
  <c r="G273" i="3"/>
  <c r="F273" i="3"/>
  <c r="H272" i="3"/>
  <c r="G272" i="3"/>
  <c r="F272" i="3"/>
  <c r="H271" i="3"/>
  <c r="G271" i="3"/>
  <c r="F271" i="3"/>
  <c r="H270" i="3"/>
  <c r="G270" i="3"/>
  <c r="F270" i="3"/>
  <c r="H269" i="3"/>
  <c r="G269" i="3"/>
  <c r="F269" i="3"/>
  <c r="H268" i="3"/>
  <c r="G268" i="3"/>
  <c r="F268" i="3"/>
  <c r="H267" i="3"/>
  <c r="G267" i="3"/>
  <c r="F267" i="3"/>
  <c r="H266" i="3"/>
  <c r="G266" i="3"/>
  <c r="F266" i="3"/>
  <c r="H265" i="3"/>
  <c r="G265" i="3"/>
  <c r="F265" i="3"/>
  <c r="H264" i="3"/>
  <c r="G264" i="3"/>
  <c r="F264" i="3"/>
  <c r="H263" i="3"/>
  <c r="G263" i="3"/>
  <c r="F263" i="3"/>
  <c r="H262" i="3"/>
  <c r="G262" i="3"/>
  <c r="F262" i="3"/>
  <c r="H261" i="3"/>
  <c r="G261" i="3"/>
  <c r="F261" i="3"/>
  <c r="H260" i="3"/>
  <c r="G260" i="3"/>
  <c r="F260" i="3"/>
  <c r="H259" i="3"/>
  <c r="G259" i="3"/>
  <c r="F259" i="3"/>
  <c r="H258" i="3"/>
  <c r="G258" i="3"/>
  <c r="F258" i="3"/>
  <c r="H257" i="3"/>
  <c r="G257" i="3"/>
  <c r="F257" i="3"/>
  <c r="H256" i="3"/>
  <c r="G256" i="3"/>
  <c r="F256" i="3"/>
  <c r="H255" i="3"/>
  <c r="G255" i="3"/>
  <c r="F255" i="3"/>
  <c r="H254" i="3"/>
  <c r="G254" i="3"/>
  <c r="F254" i="3"/>
  <c r="H253" i="3"/>
  <c r="G253" i="3"/>
  <c r="F253" i="3"/>
  <c r="H252" i="3"/>
  <c r="G252" i="3"/>
  <c r="F252" i="3"/>
  <c r="H251" i="3"/>
  <c r="G251" i="3"/>
  <c r="F251" i="3"/>
  <c r="H250" i="3"/>
  <c r="G250" i="3"/>
  <c r="F250" i="3"/>
  <c r="H249" i="3"/>
  <c r="G249" i="3"/>
  <c r="F249" i="3"/>
  <c r="H248" i="3"/>
  <c r="G248" i="3"/>
  <c r="F248" i="3"/>
  <c r="H247" i="3"/>
  <c r="G247" i="3"/>
  <c r="F247" i="3"/>
  <c r="H246" i="3"/>
  <c r="G246" i="3"/>
  <c r="F246" i="3"/>
  <c r="H245" i="3"/>
  <c r="G245" i="3"/>
  <c r="F245" i="3"/>
  <c r="H244" i="3"/>
  <c r="G244" i="3"/>
  <c r="F244" i="3"/>
  <c r="H243" i="3"/>
  <c r="G243" i="3"/>
  <c r="F243" i="3"/>
  <c r="H242" i="3"/>
  <c r="G242" i="3"/>
  <c r="F242" i="3"/>
  <c r="H241" i="3"/>
  <c r="G241" i="3"/>
  <c r="F241" i="3"/>
  <c r="H240" i="3"/>
  <c r="G240" i="3"/>
  <c r="F240" i="3"/>
  <c r="H239" i="3"/>
  <c r="G239" i="3"/>
  <c r="F239" i="3"/>
  <c r="H238" i="3"/>
  <c r="G238" i="3"/>
  <c r="F238" i="3"/>
  <c r="H237" i="3"/>
  <c r="G237" i="3"/>
  <c r="F237" i="3"/>
  <c r="H236" i="3"/>
  <c r="G236" i="3"/>
  <c r="F236" i="3"/>
  <c r="H235" i="3"/>
  <c r="G235" i="3"/>
  <c r="F235" i="3"/>
  <c r="H234" i="3"/>
  <c r="G234" i="3"/>
  <c r="F234" i="3"/>
  <c r="H233" i="3"/>
  <c r="G233" i="3"/>
  <c r="F233" i="3"/>
  <c r="H232" i="3"/>
  <c r="G232" i="3"/>
  <c r="F232" i="3"/>
  <c r="H231" i="3"/>
  <c r="G231" i="3"/>
  <c r="F231" i="3"/>
  <c r="H230" i="3"/>
  <c r="G230" i="3"/>
  <c r="F230" i="3"/>
  <c r="H229" i="3"/>
  <c r="G229" i="3"/>
  <c r="F229" i="3"/>
  <c r="H228" i="3"/>
  <c r="G228" i="3"/>
  <c r="F228" i="3"/>
  <c r="H227" i="3"/>
  <c r="G227" i="3"/>
  <c r="F227" i="3"/>
  <c r="H226" i="3"/>
  <c r="G226" i="3"/>
  <c r="F226" i="3"/>
  <c r="H225" i="3"/>
  <c r="G225" i="3"/>
  <c r="F225" i="3"/>
  <c r="H224" i="3"/>
  <c r="G224" i="3"/>
  <c r="F224" i="3"/>
  <c r="H223" i="3"/>
  <c r="G223" i="3"/>
  <c r="F223" i="3"/>
  <c r="H222" i="3"/>
  <c r="G222" i="3"/>
  <c r="F222" i="3"/>
  <c r="H221" i="3"/>
  <c r="G221" i="3"/>
  <c r="F221" i="3"/>
  <c r="H220" i="3"/>
  <c r="G220" i="3"/>
  <c r="F220" i="3"/>
  <c r="H219" i="3"/>
  <c r="G219" i="3"/>
  <c r="F219" i="3"/>
  <c r="H218" i="3"/>
  <c r="G218" i="3"/>
  <c r="F218" i="3"/>
  <c r="H217" i="3"/>
  <c r="G217" i="3"/>
  <c r="F217" i="3"/>
  <c r="H216" i="3"/>
  <c r="G216" i="3"/>
  <c r="F216" i="3"/>
  <c r="H215" i="3"/>
  <c r="G215" i="3"/>
  <c r="F215" i="3"/>
  <c r="H214" i="3"/>
  <c r="G214" i="3"/>
  <c r="F214" i="3"/>
  <c r="H213" i="3"/>
  <c r="G213" i="3"/>
  <c r="F213" i="3"/>
  <c r="H212" i="3"/>
  <c r="G212" i="3"/>
  <c r="F212" i="3"/>
  <c r="H211" i="3"/>
  <c r="G211" i="3"/>
  <c r="F211" i="3"/>
  <c r="H210" i="3"/>
  <c r="G210" i="3"/>
  <c r="F210" i="3"/>
  <c r="H209" i="3"/>
  <c r="G209" i="3"/>
  <c r="F209" i="3"/>
  <c r="H208" i="3"/>
  <c r="G208" i="3"/>
  <c r="F208" i="3"/>
  <c r="H207" i="3"/>
  <c r="G207" i="3"/>
  <c r="F207" i="3"/>
  <c r="H206" i="3"/>
  <c r="G206" i="3"/>
  <c r="F206" i="3"/>
  <c r="H205" i="3"/>
  <c r="G205" i="3"/>
  <c r="F205" i="3"/>
  <c r="H204" i="3"/>
  <c r="G204" i="3"/>
  <c r="F204" i="3"/>
  <c r="H203" i="3"/>
  <c r="G203" i="3"/>
  <c r="F203" i="3"/>
  <c r="H202" i="3"/>
  <c r="G202" i="3"/>
  <c r="F202" i="3"/>
  <c r="H201" i="3"/>
  <c r="G201" i="3"/>
  <c r="F201" i="3"/>
  <c r="H200" i="3"/>
  <c r="G200" i="3"/>
  <c r="F200" i="3"/>
  <c r="H199" i="3"/>
  <c r="G199" i="3"/>
  <c r="F199" i="3"/>
  <c r="H198" i="3"/>
  <c r="G198" i="3"/>
  <c r="F198" i="3"/>
  <c r="H197" i="3"/>
  <c r="G197" i="3"/>
  <c r="F197" i="3"/>
  <c r="H196" i="3"/>
  <c r="G196" i="3"/>
  <c r="F196" i="3"/>
  <c r="H195" i="3"/>
  <c r="G195" i="3"/>
  <c r="F195" i="3"/>
  <c r="H194" i="3"/>
  <c r="G194" i="3"/>
  <c r="F194" i="3"/>
  <c r="H193" i="3"/>
  <c r="G193" i="3"/>
  <c r="F193" i="3"/>
  <c r="H192" i="3"/>
  <c r="G192" i="3"/>
  <c r="F192" i="3"/>
  <c r="H191" i="3"/>
  <c r="G191" i="3"/>
  <c r="F191" i="3"/>
  <c r="H190" i="3"/>
  <c r="G190" i="3"/>
  <c r="F190" i="3"/>
  <c r="H189" i="3"/>
  <c r="G189" i="3"/>
  <c r="F189" i="3"/>
  <c r="H188" i="3"/>
  <c r="G188" i="3"/>
  <c r="F188" i="3"/>
  <c r="H187" i="3"/>
  <c r="G187" i="3"/>
  <c r="F187" i="3"/>
  <c r="H186" i="3"/>
  <c r="G186" i="3"/>
  <c r="F186" i="3"/>
  <c r="H185" i="3"/>
  <c r="G185" i="3"/>
  <c r="F185" i="3"/>
  <c r="H184" i="3"/>
  <c r="G184" i="3"/>
  <c r="F184" i="3"/>
  <c r="H183" i="3"/>
  <c r="G183" i="3"/>
  <c r="F183" i="3"/>
  <c r="H182" i="3"/>
  <c r="G182" i="3"/>
  <c r="F182" i="3"/>
  <c r="H181" i="3"/>
  <c r="G181" i="3"/>
  <c r="F181" i="3"/>
  <c r="H180" i="3"/>
  <c r="G180" i="3"/>
  <c r="F180" i="3"/>
  <c r="H179" i="3"/>
  <c r="G179" i="3"/>
  <c r="F179" i="3"/>
  <c r="H178" i="3"/>
  <c r="G178" i="3"/>
  <c r="F178" i="3"/>
  <c r="H177" i="3"/>
  <c r="G177" i="3"/>
  <c r="F177" i="3"/>
  <c r="H176" i="3"/>
  <c r="G176" i="3"/>
  <c r="F176" i="3"/>
  <c r="H175" i="3"/>
  <c r="G175" i="3"/>
  <c r="F175" i="3"/>
  <c r="H174" i="3"/>
  <c r="G174" i="3"/>
  <c r="F174" i="3"/>
  <c r="H173" i="3"/>
  <c r="G173" i="3"/>
  <c r="F173" i="3"/>
  <c r="H172" i="3"/>
  <c r="G172" i="3"/>
  <c r="F172" i="3"/>
  <c r="H171" i="3"/>
  <c r="G171" i="3"/>
  <c r="F171" i="3"/>
  <c r="H170" i="3"/>
  <c r="G170" i="3"/>
  <c r="F170" i="3"/>
  <c r="H169" i="3"/>
  <c r="G169" i="3"/>
  <c r="F169" i="3"/>
  <c r="H168" i="3"/>
  <c r="G168" i="3"/>
  <c r="F168" i="3"/>
  <c r="H167" i="3"/>
  <c r="G167" i="3"/>
  <c r="F167" i="3"/>
  <c r="H166" i="3"/>
  <c r="G166" i="3"/>
  <c r="F166" i="3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F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F51" i="3"/>
  <c r="H50" i="3"/>
  <c r="F50" i="3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L14" i="3"/>
  <c r="F22" i="1"/>
  <c r="H1006" i="3" l="1"/>
  <c r="G1016" i="3" s="1"/>
  <c r="H999" i="4"/>
  <c r="G1009" i="4" s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H1000" i="4" l="1"/>
  <c r="H1002" i="4" s="1"/>
  <c r="G1008" i="4"/>
  <c r="H1007" i="3"/>
  <c r="H1009" i="3" s="1"/>
  <c r="G1015" i="3"/>
  <c r="G1003" i="1"/>
  <c r="F998" i="2"/>
  <c r="F1000" i="1"/>
  <c r="A998" i="2" s="1"/>
  <c r="F999" i="1"/>
  <c r="A997" i="2" s="1"/>
  <c r="F998" i="1"/>
  <c r="A996" i="2" s="1"/>
  <c r="F995" i="2"/>
  <c r="F997" i="1"/>
  <c r="A995" i="2" s="1"/>
  <c r="F994" i="2"/>
  <c r="F996" i="1"/>
  <c r="A994" i="2" s="1"/>
  <c r="F993" i="2"/>
  <c r="F995" i="1"/>
  <c r="A993" i="2" s="1"/>
  <c r="F992" i="2"/>
  <c r="F994" i="1"/>
  <c r="A992" i="2" s="1"/>
  <c r="F991" i="2"/>
  <c r="F993" i="1"/>
  <c r="A991" i="2" s="1"/>
  <c r="F990" i="2"/>
  <c r="F992" i="1"/>
  <c r="A990" i="2" s="1"/>
  <c r="F989" i="2"/>
  <c r="F991" i="1"/>
  <c r="A989" i="2" s="1"/>
  <c r="F988" i="2"/>
  <c r="F990" i="1"/>
  <c r="A988" i="2" s="1"/>
  <c r="F987" i="2"/>
  <c r="F989" i="1"/>
  <c r="A987" i="2" s="1"/>
  <c r="F986" i="2"/>
  <c r="F988" i="1"/>
  <c r="A986" i="2" s="1"/>
  <c r="F985" i="2"/>
  <c r="F987" i="1"/>
  <c r="A985" i="2" s="1"/>
  <c r="F984" i="2"/>
  <c r="F986" i="1"/>
  <c r="A984" i="2" s="1"/>
  <c r="F983" i="2"/>
  <c r="F985" i="1"/>
  <c r="A983" i="2" s="1"/>
  <c r="F982" i="2"/>
  <c r="F984" i="1"/>
  <c r="A982" i="2" s="1"/>
  <c r="F981" i="2"/>
  <c r="F983" i="1"/>
  <c r="A981" i="2" s="1"/>
  <c r="F980" i="2"/>
  <c r="F982" i="1"/>
  <c r="A980" i="2" s="1"/>
  <c r="F979" i="2"/>
  <c r="F981" i="1"/>
  <c r="A979" i="2" s="1"/>
  <c r="F978" i="2"/>
  <c r="F980" i="1"/>
  <c r="A978" i="2" s="1"/>
  <c r="F977" i="2"/>
  <c r="F979" i="1"/>
  <c r="F978" i="1"/>
  <c r="A976" i="2" s="1"/>
  <c r="F975" i="2"/>
  <c r="F977" i="1"/>
  <c r="A975" i="2" s="1"/>
  <c r="F974" i="2"/>
  <c r="F976" i="1"/>
  <c r="A974" i="2" s="1"/>
  <c r="F973" i="2"/>
  <c r="F975" i="1"/>
  <c r="A973" i="2" s="1"/>
  <c r="F972" i="2"/>
  <c r="F974" i="1"/>
  <c r="A972" i="2" s="1"/>
  <c r="F971" i="2"/>
  <c r="F973" i="1"/>
  <c r="A971" i="2" s="1"/>
  <c r="F970" i="2"/>
  <c r="F972" i="1"/>
  <c r="A970" i="2" s="1"/>
  <c r="F969" i="2"/>
  <c r="F971" i="1"/>
  <c r="A969" i="2" s="1"/>
  <c r="F968" i="2"/>
  <c r="F970" i="1"/>
  <c r="A968" i="2" s="1"/>
  <c r="F967" i="2"/>
  <c r="F969" i="1"/>
  <c r="A967" i="2" s="1"/>
  <c r="F966" i="2"/>
  <c r="F968" i="1"/>
  <c r="A966" i="2" s="1"/>
  <c r="F965" i="2"/>
  <c r="F967" i="1"/>
  <c r="A965" i="2" s="1"/>
  <c r="F964" i="2"/>
  <c r="F966" i="1"/>
  <c r="A964" i="2" s="1"/>
  <c r="F963" i="2"/>
  <c r="F965" i="1"/>
  <c r="A963" i="2" s="1"/>
  <c r="F962" i="2"/>
  <c r="F964" i="1"/>
  <c r="A962" i="2" s="1"/>
  <c r="F961" i="2"/>
  <c r="F963" i="1"/>
  <c r="A961" i="2" s="1"/>
  <c r="F960" i="2"/>
  <c r="F962" i="1"/>
  <c r="A960" i="2" s="1"/>
  <c r="F959" i="2"/>
  <c r="F961" i="1"/>
  <c r="A959" i="2" s="1"/>
  <c r="F958" i="2"/>
  <c r="F960" i="1"/>
  <c r="A958" i="2" s="1"/>
  <c r="F957" i="2"/>
  <c r="F959" i="1"/>
  <c r="A957" i="2" s="1"/>
  <c r="F956" i="2"/>
  <c r="F958" i="1"/>
  <c r="A956" i="2" s="1"/>
  <c r="F955" i="2"/>
  <c r="F957" i="1"/>
  <c r="A955" i="2" s="1"/>
  <c r="F954" i="2"/>
  <c r="F956" i="1"/>
  <c r="A954" i="2" s="1"/>
  <c r="F953" i="2"/>
  <c r="F955" i="1"/>
  <c r="A953" i="2" s="1"/>
  <c r="F952" i="2"/>
  <c r="F954" i="1"/>
  <c r="F951" i="2"/>
  <c r="F953" i="1"/>
  <c r="A951" i="2" s="1"/>
  <c r="F950" i="2"/>
  <c r="F952" i="1"/>
  <c r="A950" i="2" s="1"/>
  <c r="F949" i="2"/>
  <c r="F951" i="1"/>
  <c r="A949" i="2" s="1"/>
  <c r="F948" i="2"/>
  <c r="F950" i="1"/>
  <c r="A948" i="2" s="1"/>
  <c r="F947" i="2"/>
  <c r="F949" i="1"/>
  <c r="A947" i="2" s="1"/>
  <c r="F946" i="2"/>
  <c r="F948" i="1"/>
  <c r="A946" i="2" s="1"/>
  <c r="F945" i="2"/>
  <c r="F947" i="1"/>
  <c r="A945" i="2" s="1"/>
  <c r="F944" i="2"/>
  <c r="F946" i="1"/>
  <c r="A944" i="2" s="1"/>
  <c r="F943" i="2"/>
  <c r="F945" i="1"/>
  <c r="A943" i="2" s="1"/>
  <c r="F942" i="2"/>
  <c r="F944" i="1"/>
  <c r="A942" i="2" s="1"/>
  <c r="F941" i="2"/>
  <c r="F943" i="1"/>
  <c r="A941" i="2" s="1"/>
  <c r="F942" i="1"/>
  <c r="A940" i="2" s="1"/>
  <c r="F939" i="2"/>
  <c r="F941" i="1"/>
  <c r="A939" i="2" s="1"/>
  <c r="F938" i="2"/>
  <c r="F940" i="1"/>
  <c r="A938" i="2" s="1"/>
  <c r="F937" i="2"/>
  <c r="F939" i="1"/>
  <c r="A937" i="2" s="1"/>
  <c r="F936" i="2"/>
  <c r="F938" i="1"/>
  <c r="A936" i="2" s="1"/>
  <c r="F935" i="2"/>
  <c r="F937" i="1"/>
  <c r="A935" i="2" s="1"/>
  <c r="F934" i="2"/>
  <c r="F936" i="1"/>
  <c r="A934" i="2" s="1"/>
  <c r="F933" i="2"/>
  <c r="F935" i="1"/>
  <c r="F932" i="2"/>
  <c r="F934" i="1"/>
  <c r="A932" i="2" s="1"/>
  <c r="F931" i="2"/>
  <c r="F933" i="1"/>
  <c r="A931" i="2" s="1"/>
  <c r="F932" i="1"/>
  <c r="A930" i="2" s="1"/>
  <c r="F929" i="2"/>
  <c r="F931" i="1"/>
  <c r="A929" i="2" s="1"/>
  <c r="F928" i="2"/>
  <c r="F930" i="1"/>
  <c r="A928" i="2" s="1"/>
  <c r="F927" i="2"/>
  <c r="F929" i="1"/>
  <c r="F926" i="2"/>
  <c r="F928" i="1"/>
  <c r="A926" i="2" s="1"/>
  <c r="F925" i="2"/>
  <c r="F927" i="1"/>
  <c r="F924" i="2"/>
  <c r="F926" i="1"/>
  <c r="A924" i="2" s="1"/>
  <c r="F923" i="2"/>
  <c r="F925" i="1"/>
  <c r="A923" i="2" s="1"/>
  <c r="F922" i="2"/>
  <c r="F924" i="1"/>
  <c r="A922" i="2" s="1"/>
  <c r="F921" i="2"/>
  <c r="F923" i="1"/>
  <c r="A921" i="2" s="1"/>
  <c r="F920" i="2"/>
  <c r="F922" i="1"/>
  <c r="A920" i="2" s="1"/>
  <c r="F919" i="2"/>
  <c r="F921" i="1"/>
  <c r="A919" i="2" s="1"/>
  <c r="F918" i="2"/>
  <c r="F920" i="1"/>
  <c r="A918" i="2" s="1"/>
  <c r="F917" i="2"/>
  <c r="F919" i="1"/>
  <c r="A917" i="2" s="1"/>
  <c r="F916" i="2"/>
  <c r="F918" i="1"/>
  <c r="A916" i="2" s="1"/>
  <c r="F915" i="2"/>
  <c r="F917" i="1"/>
  <c r="A915" i="2" s="1"/>
  <c r="F914" i="2"/>
  <c r="F916" i="1"/>
  <c r="A914" i="2" s="1"/>
  <c r="F913" i="2"/>
  <c r="F915" i="1"/>
  <c r="A913" i="2" s="1"/>
  <c r="F912" i="2"/>
  <c r="F914" i="1"/>
  <c r="F911" i="2"/>
  <c r="F913" i="1"/>
  <c r="A911" i="2" s="1"/>
  <c r="F910" i="2"/>
  <c r="F912" i="1"/>
  <c r="A910" i="2" s="1"/>
  <c r="F909" i="2"/>
  <c r="F911" i="1"/>
  <c r="A909" i="2" s="1"/>
  <c r="F908" i="2"/>
  <c r="F910" i="1"/>
  <c r="A908" i="2" s="1"/>
  <c r="F907" i="2"/>
  <c r="F909" i="1"/>
  <c r="A907" i="2" s="1"/>
  <c r="F906" i="2"/>
  <c r="F908" i="1"/>
  <c r="A906" i="2" s="1"/>
  <c r="F905" i="2"/>
  <c r="F907" i="1"/>
  <c r="A905" i="2" s="1"/>
  <c r="F904" i="2"/>
  <c r="F906" i="1"/>
  <c r="A904" i="2" s="1"/>
  <c r="F903" i="2"/>
  <c r="F905" i="1"/>
  <c r="A903" i="2" s="1"/>
  <c r="F902" i="2"/>
  <c r="F904" i="1"/>
  <c r="A902" i="2" s="1"/>
  <c r="F901" i="2"/>
  <c r="F903" i="1"/>
  <c r="A901" i="2" s="1"/>
  <c r="F900" i="2"/>
  <c r="F902" i="1"/>
  <c r="A900" i="2" s="1"/>
  <c r="F899" i="2"/>
  <c r="F901" i="1"/>
  <c r="A899" i="2" s="1"/>
  <c r="F898" i="2"/>
  <c r="F900" i="1"/>
  <c r="A898" i="2" s="1"/>
  <c r="F897" i="2"/>
  <c r="F899" i="1"/>
  <c r="A897" i="2" s="1"/>
  <c r="F896" i="2"/>
  <c r="F898" i="1"/>
  <c r="A896" i="2" s="1"/>
  <c r="F895" i="2"/>
  <c r="F897" i="1"/>
  <c r="A895" i="2" s="1"/>
  <c r="F894" i="2"/>
  <c r="F896" i="1"/>
  <c r="A894" i="2" s="1"/>
  <c r="F895" i="1"/>
  <c r="A893" i="2" s="1"/>
  <c r="F892" i="2"/>
  <c r="F894" i="1"/>
  <c r="A892" i="2" s="1"/>
  <c r="F891" i="2"/>
  <c r="F893" i="1"/>
  <c r="A891" i="2" s="1"/>
  <c r="F890" i="2"/>
  <c r="F892" i="1"/>
  <c r="A890" i="2" s="1"/>
  <c r="F889" i="2"/>
  <c r="F891" i="1"/>
  <c r="A889" i="2" s="1"/>
  <c r="F888" i="2"/>
  <c r="F890" i="1"/>
  <c r="A888" i="2" s="1"/>
  <c r="F887" i="2"/>
  <c r="F889" i="1"/>
  <c r="A887" i="2" s="1"/>
  <c r="F886" i="2"/>
  <c r="F888" i="1"/>
  <c r="A886" i="2" s="1"/>
  <c r="F885" i="2"/>
  <c r="F887" i="1"/>
  <c r="A885" i="2" s="1"/>
  <c r="F884" i="2"/>
  <c r="F886" i="1"/>
  <c r="F885" i="1"/>
  <c r="A883" i="2" s="1"/>
  <c r="F882" i="2"/>
  <c r="F884" i="1"/>
  <c r="A882" i="2" s="1"/>
  <c r="F881" i="2"/>
  <c r="F883" i="1"/>
  <c r="A881" i="2" s="1"/>
  <c r="F882" i="1"/>
  <c r="A880" i="2" s="1"/>
  <c r="F879" i="2"/>
  <c r="F881" i="1"/>
  <c r="A879" i="2" s="1"/>
  <c r="F878" i="2"/>
  <c r="F880" i="1"/>
  <c r="A878" i="2" s="1"/>
  <c r="F877" i="2"/>
  <c r="F879" i="1"/>
  <c r="A877" i="2" s="1"/>
  <c r="F876" i="2"/>
  <c r="F878" i="1"/>
  <c r="A876" i="2" s="1"/>
  <c r="F875" i="2"/>
  <c r="F877" i="1"/>
  <c r="A875" i="2" s="1"/>
  <c r="F874" i="2"/>
  <c r="F876" i="1"/>
  <c r="A874" i="2" s="1"/>
  <c r="F873" i="2"/>
  <c r="F875" i="1"/>
  <c r="A873" i="2" s="1"/>
  <c r="F872" i="2"/>
  <c r="F874" i="1"/>
  <c r="A872" i="2" s="1"/>
  <c r="F873" i="1"/>
  <c r="A871" i="2" s="1"/>
  <c r="F870" i="2"/>
  <c r="F872" i="1"/>
  <c r="A870" i="2" s="1"/>
  <c r="F869" i="2"/>
  <c r="F871" i="1"/>
  <c r="A869" i="2" s="1"/>
  <c r="F870" i="1"/>
  <c r="A868" i="2" s="1"/>
  <c r="F867" i="2"/>
  <c r="F869" i="1"/>
  <c r="A867" i="2" s="1"/>
  <c r="F866" i="2"/>
  <c r="F868" i="1"/>
  <c r="A866" i="2" s="1"/>
  <c r="F865" i="2"/>
  <c r="F867" i="1"/>
  <c r="A865" i="2" s="1"/>
  <c r="F864" i="2"/>
  <c r="F866" i="1"/>
  <c r="A864" i="2" s="1"/>
  <c r="F863" i="2"/>
  <c r="F865" i="1"/>
  <c r="A863" i="2" s="1"/>
  <c r="F862" i="2"/>
  <c r="F864" i="1"/>
  <c r="A862" i="2" s="1"/>
  <c r="F861" i="2"/>
  <c r="F863" i="1"/>
  <c r="A861" i="2" s="1"/>
  <c r="F860" i="2"/>
  <c r="F862" i="1"/>
  <c r="A860" i="2" s="1"/>
  <c r="F859" i="2"/>
  <c r="F861" i="1"/>
  <c r="A859" i="2" s="1"/>
  <c r="F858" i="2"/>
  <c r="F860" i="1"/>
  <c r="A858" i="2" s="1"/>
  <c r="F857" i="2"/>
  <c r="F859" i="1"/>
  <c r="A857" i="2" s="1"/>
  <c r="F856" i="2"/>
  <c r="F858" i="1"/>
  <c r="A856" i="2" s="1"/>
  <c r="F857" i="1"/>
  <c r="A855" i="2" s="1"/>
  <c r="F854" i="2"/>
  <c r="F856" i="1"/>
  <c r="A854" i="2" s="1"/>
  <c r="F853" i="2"/>
  <c r="F855" i="1"/>
  <c r="A853" i="2" s="1"/>
  <c r="F852" i="2"/>
  <c r="F854" i="1"/>
  <c r="A852" i="2" s="1"/>
  <c r="F851" i="2"/>
  <c r="F853" i="1"/>
  <c r="A851" i="2" s="1"/>
  <c r="F850" i="2"/>
  <c r="F852" i="1"/>
  <c r="A850" i="2" s="1"/>
  <c r="F851" i="1"/>
  <c r="A849" i="2" s="1"/>
  <c r="F850" i="1"/>
  <c r="A848" i="2" s="1"/>
  <c r="F847" i="2"/>
  <c r="F849" i="1"/>
  <c r="A847" i="2" s="1"/>
  <c r="F848" i="1"/>
  <c r="A846" i="2" s="1"/>
  <c r="F845" i="2"/>
  <c r="F847" i="1"/>
  <c r="A845" i="2" s="1"/>
  <c r="F844" i="2"/>
  <c r="F846" i="1"/>
  <c r="A844" i="2" s="1"/>
  <c r="F843" i="2"/>
  <c r="F845" i="1"/>
  <c r="A843" i="2" s="1"/>
  <c r="F842" i="2"/>
  <c r="F844" i="1"/>
  <c r="A842" i="2" s="1"/>
  <c r="F841" i="2"/>
  <c r="F843" i="1"/>
  <c r="A841" i="2" s="1"/>
  <c r="F840" i="2"/>
  <c r="F842" i="1"/>
  <c r="A840" i="2" s="1"/>
  <c r="F839" i="2"/>
  <c r="F841" i="1"/>
  <c r="A839" i="2" s="1"/>
  <c r="F838" i="2"/>
  <c r="F840" i="1"/>
  <c r="A838" i="2" s="1"/>
  <c r="F837" i="2"/>
  <c r="F839" i="1"/>
  <c r="A837" i="2" s="1"/>
  <c r="F836" i="2"/>
  <c r="F838" i="1"/>
  <c r="A836" i="2" s="1"/>
  <c r="F835" i="2"/>
  <c r="F837" i="1"/>
  <c r="A835" i="2" s="1"/>
  <c r="F834" i="2"/>
  <c r="F836" i="1"/>
  <c r="A834" i="2" s="1"/>
  <c r="F833" i="2"/>
  <c r="F835" i="1"/>
  <c r="A833" i="2" s="1"/>
  <c r="F832" i="2"/>
  <c r="F834" i="1"/>
  <c r="A832" i="2" s="1"/>
  <c r="F831" i="2"/>
  <c r="F833" i="1"/>
  <c r="A831" i="2" s="1"/>
  <c r="F832" i="1"/>
  <c r="A830" i="2" s="1"/>
  <c r="F829" i="2"/>
  <c r="F831" i="1"/>
  <c r="A829" i="2" s="1"/>
  <c r="F828" i="2"/>
  <c r="F830" i="1"/>
  <c r="A828" i="2" s="1"/>
  <c r="F827" i="2"/>
  <c r="F829" i="1"/>
  <c r="A827" i="2" s="1"/>
  <c r="F826" i="2"/>
  <c r="F828" i="1"/>
  <c r="A826" i="2" s="1"/>
  <c r="F825" i="2"/>
  <c r="F827" i="1"/>
  <c r="A825" i="2" s="1"/>
  <c r="F824" i="2"/>
  <c r="F826" i="1"/>
  <c r="F823" i="2"/>
  <c r="F825" i="1"/>
  <c r="A823" i="2" s="1"/>
  <c r="F822" i="2"/>
  <c r="F824" i="1"/>
  <c r="A822" i="2" s="1"/>
  <c r="F821" i="2"/>
  <c r="F823" i="1"/>
  <c r="A821" i="2" s="1"/>
  <c r="F820" i="2"/>
  <c r="F822" i="1"/>
  <c r="A820" i="2" s="1"/>
  <c r="F819" i="2"/>
  <c r="F821" i="1"/>
  <c r="F818" i="2"/>
  <c r="F820" i="1"/>
  <c r="A818" i="2" s="1"/>
  <c r="F817" i="2"/>
  <c r="F819" i="1"/>
  <c r="A817" i="2" s="1"/>
  <c r="F816" i="2"/>
  <c r="F818" i="1"/>
  <c r="A816" i="2" s="1"/>
  <c r="F815" i="2"/>
  <c r="F817" i="1"/>
  <c r="A815" i="2" s="1"/>
  <c r="F814" i="2"/>
  <c r="F816" i="1"/>
  <c r="A814" i="2" s="1"/>
  <c r="F813" i="2"/>
  <c r="F815" i="1"/>
  <c r="A813" i="2" s="1"/>
  <c r="F812" i="2"/>
  <c r="F814" i="1"/>
  <c r="A812" i="2" s="1"/>
  <c r="F811" i="2"/>
  <c r="F813" i="1"/>
  <c r="A811" i="2" s="1"/>
  <c r="F810" i="2"/>
  <c r="F812" i="1"/>
  <c r="A810" i="2" s="1"/>
  <c r="F809" i="2"/>
  <c r="F811" i="1"/>
  <c r="A809" i="2" s="1"/>
  <c r="F808" i="2"/>
  <c r="F810" i="1"/>
  <c r="A808" i="2" s="1"/>
  <c r="F807" i="2"/>
  <c r="F809" i="1"/>
  <c r="A807" i="2" s="1"/>
  <c r="F806" i="2"/>
  <c r="F808" i="1"/>
  <c r="A806" i="2" s="1"/>
  <c r="F805" i="2"/>
  <c r="F807" i="1"/>
  <c r="A805" i="2" s="1"/>
  <c r="F806" i="1"/>
  <c r="F803" i="2"/>
  <c r="F805" i="1"/>
  <c r="A803" i="2" s="1"/>
  <c r="F802" i="2"/>
  <c r="F804" i="1"/>
  <c r="A802" i="2" s="1"/>
  <c r="F803" i="1"/>
  <c r="A801" i="2" s="1"/>
  <c r="F802" i="1"/>
  <c r="A800" i="2" s="1"/>
  <c r="F799" i="2"/>
  <c r="F801" i="1"/>
  <c r="A799" i="2" s="1"/>
  <c r="F798" i="2"/>
  <c r="F800" i="1"/>
  <c r="A798" i="2" s="1"/>
  <c r="F797" i="2"/>
  <c r="F799" i="1"/>
  <c r="A797" i="2" s="1"/>
  <c r="F796" i="2"/>
  <c r="F798" i="1"/>
  <c r="A796" i="2" s="1"/>
  <c r="F795" i="2"/>
  <c r="F797" i="1"/>
  <c r="F794" i="2"/>
  <c r="F796" i="1"/>
  <c r="A794" i="2" s="1"/>
  <c r="F793" i="2"/>
  <c r="F795" i="1"/>
  <c r="A793" i="2" s="1"/>
  <c r="F792" i="2"/>
  <c r="F794" i="1"/>
  <c r="A792" i="2" s="1"/>
  <c r="F791" i="2"/>
  <c r="F793" i="1"/>
  <c r="A791" i="2" s="1"/>
  <c r="F790" i="2"/>
  <c r="F792" i="1"/>
  <c r="A790" i="2" s="1"/>
  <c r="F789" i="2"/>
  <c r="F791" i="1"/>
  <c r="A789" i="2" s="1"/>
  <c r="F788" i="2"/>
  <c r="F790" i="1"/>
  <c r="A788" i="2" s="1"/>
  <c r="F787" i="2"/>
  <c r="F789" i="1"/>
  <c r="A787" i="2" s="1"/>
  <c r="F786" i="2"/>
  <c r="F788" i="1"/>
  <c r="A786" i="2" s="1"/>
  <c r="F785" i="2"/>
  <c r="F787" i="1"/>
  <c r="A785" i="2" s="1"/>
  <c r="F784" i="2"/>
  <c r="F786" i="1"/>
  <c r="A784" i="2" s="1"/>
  <c r="F783" i="2"/>
  <c r="F785" i="1"/>
  <c r="A783" i="2" s="1"/>
  <c r="F782" i="2"/>
  <c r="F784" i="1"/>
  <c r="A782" i="2" s="1"/>
  <c r="F781" i="2"/>
  <c r="F783" i="1"/>
  <c r="A781" i="2" s="1"/>
  <c r="F780" i="2"/>
  <c r="F782" i="1"/>
  <c r="A780" i="2" s="1"/>
  <c r="F779" i="2"/>
  <c r="F781" i="1"/>
  <c r="A779" i="2" s="1"/>
  <c r="F778" i="2"/>
  <c r="F780" i="1"/>
  <c r="A778" i="2" s="1"/>
  <c r="F779" i="1"/>
  <c r="A777" i="2" s="1"/>
  <c r="F778" i="1"/>
  <c r="A776" i="2" s="1"/>
  <c r="F775" i="2"/>
  <c r="F777" i="1"/>
  <c r="A775" i="2" s="1"/>
  <c r="F774" i="2"/>
  <c r="F776" i="1"/>
  <c r="A774" i="2" s="1"/>
  <c r="F773" i="2"/>
  <c r="F775" i="1"/>
  <c r="A773" i="2" s="1"/>
  <c r="F772" i="2"/>
  <c r="F774" i="1"/>
  <c r="A772" i="2" s="1"/>
  <c r="F771" i="2"/>
  <c r="F773" i="1"/>
  <c r="A771" i="2" s="1"/>
  <c r="F770" i="2"/>
  <c r="F772" i="1"/>
  <c r="A770" i="2" s="1"/>
  <c r="F771" i="1"/>
  <c r="A769" i="2" s="1"/>
  <c r="F768" i="2"/>
  <c r="F770" i="1"/>
  <c r="A768" i="2" s="1"/>
  <c r="F767" i="2"/>
  <c r="F769" i="1"/>
  <c r="A767" i="2" s="1"/>
  <c r="F766" i="2"/>
  <c r="F768" i="1"/>
  <c r="A766" i="2" s="1"/>
  <c r="F765" i="2"/>
  <c r="F767" i="1"/>
  <c r="A765" i="2" s="1"/>
  <c r="F764" i="2"/>
  <c r="F766" i="1"/>
  <c r="A764" i="2" s="1"/>
  <c r="F763" i="2"/>
  <c r="F765" i="1"/>
  <c r="A763" i="2" s="1"/>
  <c r="F762" i="2"/>
  <c r="F764" i="1"/>
  <c r="A762" i="2" s="1"/>
  <c r="F761" i="2"/>
  <c r="F763" i="1"/>
  <c r="A761" i="2" s="1"/>
  <c r="F760" i="2"/>
  <c r="F762" i="1"/>
  <c r="A760" i="2" s="1"/>
  <c r="F759" i="2"/>
  <c r="F761" i="1"/>
  <c r="A759" i="2" s="1"/>
  <c r="F758" i="2"/>
  <c r="F760" i="1"/>
  <c r="A758" i="2" s="1"/>
  <c r="F757" i="2"/>
  <c r="F759" i="1"/>
  <c r="A757" i="2" s="1"/>
  <c r="F756" i="2"/>
  <c r="F758" i="1"/>
  <c r="A756" i="2" s="1"/>
  <c r="F755" i="2"/>
  <c r="F757" i="1"/>
  <c r="A755" i="2" s="1"/>
  <c r="F754" i="2"/>
  <c r="F756" i="1"/>
  <c r="A754" i="2" s="1"/>
  <c r="F753" i="2"/>
  <c r="F755" i="1"/>
  <c r="A753" i="2" s="1"/>
  <c r="F752" i="2"/>
  <c r="F754" i="1"/>
  <c r="A752" i="2" s="1"/>
  <c r="F751" i="2"/>
  <c r="F753" i="1"/>
  <c r="A751" i="2" s="1"/>
  <c r="F750" i="2"/>
  <c r="F752" i="1"/>
  <c r="A750" i="2" s="1"/>
  <c r="F749" i="2"/>
  <c r="F751" i="1"/>
  <c r="A749" i="2" s="1"/>
  <c r="F748" i="2"/>
  <c r="F750" i="1"/>
  <c r="A748" i="2" s="1"/>
  <c r="F747" i="2"/>
  <c r="F749" i="1"/>
  <c r="A747" i="2" s="1"/>
  <c r="F746" i="2"/>
  <c r="F748" i="1"/>
  <c r="A746" i="2" s="1"/>
  <c r="F745" i="2"/>
  <c r="F747" i="1"/>
  <c r="A745" i="2" s="1"/>
  <c r="F744" i="2"/>
  <c r="F746" i="1"/>
  <c r="A744" i="2" s="1"/>
  <c r="F743" i="2"/>
  <c r="F745" i="1"/>
  <c r="A743" i="2" s="1"/>
  <c r="F742" i="2"/>
  <c r="F744" i="1"/>
  <c r="A742" i="2" s="1"/>
  <c r="F741" i="2"/>
  <c r="F743" i="1"/>
  <c r="A741" i="2" s="1"/>
  <c r="F742" i="1"/>
  <c r="A740" i="2" s="1"/>
  <c r="F739" i="2"/>
  <c r="F741" i="1"/>
  <c r="A739" i="2" s="1"/>
  <c r="F738" i="2"/>
  <c r="F740" i="1"/>
  <c r="A738" i="2" s="1"/>
  <c r="F737" i="2"/>
  <c r="F739" i="1"/>
  <c r="A737" i="2" s="1"/>
  <c r="F736" i="2"/>
  <c r="F738" i="1"/>
  <c r="A736" i="2" s="1"/>
  <c r="F735" i="2"/>
  <c r="F737" i="1"/>
  <c r="A735" i="2" s="1"/>
  <c r="F734" i="2"/>
  <c r="F736" i="1"/>
  <c r="A734" i="2" s="1"/>
  <c r="F733" i="2"/>
  <c r="F735" i="1"/>
  <c r="A733" i="2" s="1"/>
  <c r="F732" i="2"/>
  <c r="F734" i="1"/>
  <c r="A732" i="2" s="1"/>
  <c r="F731" i="2"/>
  <c r="F733" i="1"/>
  <c r="A731" i="2" s="1"/>
  <c r="F730" i="2"/>
  <c r="F732" i="1"/>
  <c r="A730" i="2" s="1"/>
  <c r="F731" i="1"/>
  <c r="A729" i="2" s="1"/>
  <c r="F728" i="2"/>
  <c r="F730" i="1"/>
  <c r="A728" i="2" s="1"/>
  <c r="F727" i="2"/>
  <c r="F729" i="1"/>
  <c r="A727" i="2" s="1"/>
  <c r="F726" i="2"/>
  <c r="F728" i="1"/>
  <c r="A726" i="2" s="1"/>
  <c r="F725" i="2"/>
  <c r="F727" i="1"/>
  <c r="A725" i="2" s="1"/>
  <c r="F724" i="2"/>
  <c r="F726" i="1"/>
  <c r="A724" i="2" s="1"/>
  <c r="F723" i="2"/>
  <c r="F725" i="1"/>
  <c r="A723" i="2" s="1"/>
  <c r="F722" i="2"/>
  <c r="F724" i="1"/>
  <c r="A722" i="2" s="1"/>
  <c r="F721" i="2"/>
  <c r="F723" i="1"/>
  <c r="A721" i="2" s="1"/>
  <c r="F720" i="2"/>
  <c r="F722" i="1"/>
  <c r="A720" i="2" s="1"/>
  <c r="F719" i="2"/>
  <c r="F721" i="1"/>
  <c r="A719" i="2" s="1"/>
  <c r="F720" i="1"/>
  <c r="A718" i="2" s="1"/>
  <c r="F717" i="2"/>
  <c r="F719" i="1"/>
  <c r="A717" i="2" s="1"/>
  <c r="F716" i="2"/>
  <c r="F718" i="1"/>
  <c r="A716" i="2" s="1"/>
  <c r="F717" i="1"/>
  <c r="A715" i="2" s="1"/>
  <c r="F714" i="2"/>
  <c r="F716" i="1"/>
  <c r="A714" i="2" s="1"/>
  <c r="F713" i="2"/>
  <c r="F715" i="1"/>
  <c r="A713" i="2" s="1"/>
  <c r="F712" i="2"/>
  <c r="F714" i="1"/>
  <c r="A712" i="2" s="1"/>
  <c r="F711" i="2"/>
  <c r="F713" i="1"/>
  <c r="A711" i="2" s="1"/>
  <c r="F712" i="1"/>
  <c r="A710" i="2" s="1"/>
  <c r="F709" i="2"/>
  <c r="F711" i="1"/>
  <c r="A709" i="2" s="1"/>
  <c r="F708" i="2"/>
  <c r="F710" i="1"/>
  <c r="A708" i="2" s="1"/>
  <c r="F707" i="2"/>
  <c r="F709" i="1"/>
  <c r="A707" i="2" s="1"/>
  <c r="F706" i="2"/>
  <c r="F708" i="1"/>
  <c r="A706" i="2" s="1"/>
  <c r="F707" i="1"/>
  <c r="A705" i="2" s="1"/>
  <c r="F704" i="2"/>
  <c r="F706" i="1"/>
  <c r="A704" i="2" s="1"/>
  <c r="F703" i="2"/>
  <c r="F705" i="1"/>
  <c r="A703" i="2" s="1"/>
  <c r="F702" i="2"/>
  <c r="F704" i="1"/>
  <c r="A702" i="2" s="1"/>
  <c r="F701" i="2"/>
  <c r="F703" i="1"/>
  <c r="A701" i="2" s="1"/>
  <c r="F700" i="2"/>
  <c r="F702" i="1"/>
  <c r="A700" i="2" s="1"/>
  <c r="F699" i="2"/>
  <c r="F701" i="1"/>
  <c r="A699" i="2" s="1"/>
  <c r="F698" i="2"/>
  <c r="F700" i="1"/>
  <c r="A698" i="2" s="1"/>
  <c r="F697" i="2"/>
  <c r="F699" i="1"/>
  <c r="A697" i="2" s="1"/>
  <c r="F696" i="2"/>
  <c r="F698" i="1"/>
  <c r="A696" i="2" s="1"/>
  <c r="F695" i="2"/>
  <c r="F697" i="1"/>
  <c r="A695" i="2" s="1"/>
  <c r="F694" i="2"/>
  <c r="F696" i="1"/>
  <c r="A694" i="2" s="1"/>
  <c r="F693" i="2"/>
  <c r="F695" i="1"/>
  <c r="A693" i="2" s="1"/>
  <c r="F692" i="2"/>
  <c r="F694" i="1"/>
  <c r="A692" i="2" s="1"/>
  <c r="F691" i="2"/>
  <c r="F693" i="1"/>
  <c r="A691" i="2" s="1"/>
  <c r="F690" i="2"/>
  <c r="F692" i="1"/>
  <c r="A690" i="2" s="1"/>
  <c r="F689" i="2"/>
  <c r="F691" i="1"/>
  <c r="A689" i="2" s="1"/>
  <c r="F688" i="2"/>
  <c r="F690" i="1"/>
  <c r="A688" i="2" s="1"/>
  <c r="F687" i="2"/>
  <c r="F689" i="1"/>
  <c r="A687" i="2" s="1"/>
  <c r="F686" i="2"/>
  <c r="F688" i="1"/>
  <c r="A686" i="2" s="1"/>
  <c r="F685" i="2"/>
  <c r="F687" i="1"/>
  <c r="A685" i="2" s="1"/>
  <c r="F684" i="2"/>
  <c r="G684" i="2" s="1"/>
  <c r="F686" i="1"/>
  <c r="A684" i="2" s="1"/>
  <c r="F683" i="2"/>
  <c r="F685" i="1"/>
  <c r="A683" i="2" s="1"/>
  <c r="F682" i="2"/>
  <c r="F684" i="1"/>
  <c r="A682" i="2" s="1"/>
  <c r="F681" i="2"/>
  <c r="F683" i="1"/>
  <c r="A681" i="2" s="1"/>
  <c r="F680" i="2"/>
  <c r="F682" i="1"/>
  <c r="A680" i="2" s="1"/>
  <c r="F679" i="2"/>
  <c r="F681" i="1"/>
  <c r="A679" i="2" s="1"/>
  <c r="F678" i="2"/>
  <c r="F680" i="1"/>
  <c r="A678" i="2" s="1"/>
  <c r="F677" i="2"/>
  <c r="F679" i="1"/>
  <c r="A677" i="2" s="1"/>
  <c r="F678" i="1"/>
  <c r="A676" i="2" s="1"/>
  <c r="F677" i="1"/>
  <c r="A675" i="2" s="1"/>
  <c r="F674" i="2"/>
  <c r="F676" i="1"/>
  <c r="A674" i="2" s="1"/>
  <c r="F673" i="2"/>
  <c r="F675" i="1"/>
  <c r="A673" i="2" s="1"/>
  <c r="F672" i="2"/>
  <c r="F674" i="1"/>
  <c r="A672" i="2" s="1"/>
  <c r="F671" i="2"/>
  <c r="F673" i="1"/>
  <c r="A671" i="2" s="1"/>
  <c r="F670" i="2"/>
  <c r="F672" i="1"/>
  <c r="A670" i="2" s="1"/>
  <c r="F669" i="2"/>
  <c r="F671" i="1"/>
  <c r="A669" i="2" s="1"/>
  <c r="F670" i="1"/>
  <c r="A668" i="2" s="1"/>
  <c r="F667" i="2"/>
  <c r="F669" i="1"/>
  <c r="A667" i="2" s="1"/>
  <c r="F666" i="2"/>
  <c r="F668" i="1"/>
  <c r="A666" i="2" s="1"/>
  <c r="F665" i="2"/>
  <c r="F667" i="1"/>
  <c r="A665" i="2" s="1"/>
  <c r="F664" i="2"/>
  <c r="F666" i="1"/>
  <c r="A664" i="2" s="1"/>
  <c r="F663" i="2"/>
  <c r="F665" i="1"/>
  <c r="A663" i="2" s="1"/>
  <c r="F662" i="2"/>
  <c r="F664" i="1"/>
  <c r="A662" i="2" s="1"/>
  <c r="F661" i="2"/>
  <c r="F663" i="1"/>
  <c r="A661" i="2" s="1"/>
  <c r="F660" i="2"/>
  <c r="F662" i="1"/>
  <c r="A660" i="2" s="1"/>
  <c r="F659" i="2"/>
  <c r="F661" i="1"/>
  <c r="A659" i="2" s="1"/>
  <c r="F658" i="2"/>
  <c r="F660" i="1"/>
  <c r="A658" i="2" s="1"/>
  <c r="F657" i="2"/>
  <c r="F659" i="1"/>
  <c r="A657" i="2" s="1"/>
  <c r="F656" i="2"/>
  <c r="F658" i="1"/>
  <c r="A656" i="2" s="1"/>
  <c r="F655" i="2"/>
  <c r="F657" i="1"/>
  <c r="A655" i="2" s="1"/>
  <c r="F654" i="2"/>
  <c r="F656" i="1"/>
  <c r="A654" i="2" s="1"/>
  <c r="F653" i="2"/>
  <c r="F655" i="1"/>
  <c r="A653" i="2" s="1"/>
  <c r="F652" i="2"/>
  <c r="F654" i="1"/>
  <c r="A652" i="2" s="1"/>
  <c r="F651" i="2"/>
  <c r="F653" i="1"/>
  <c r="A651" i="2" s="1"/>
  <c r="F650" i="2"/>
  <c r="F652" i="1"/>
  <c r="A650" i="2" s="1"/>
  <c r="F649" i="2"/>
  <c r="F651" i="1"/>
  <c r="A649" i="2" s="1"/>
  <c r="F650" i="1"/>
  <c r="A648" i="2" s="1"/>
  <c r="F647" i="2"/>
  <c r="F649" i="1"/>
  <c r="A647" i="2" s="1"/>
  <c r="F648" i="1"/>
  <c r="A646" i="2" s="1"/>
  <c r="F645" i="2"/>
  <c r="F647" i="1"/>
  <c r="A645" i="2" s="1"/>
  <c r="F644" i="2"/>
  <c r="F646" i="1"/>
  <c r="A644" i="2" s="1"/>
  <c r="F643" i="2"/>
  <c r="F645" i="1"/>
  <c r="A643" i="2" s="1"/>
  <c r="F642" i="2"/>
  <c r="F644" i="1"/>
  <c r="A642" i="2" s="1"/>
  <c r="F641" i="2"/>
  <c r="F643" i="1"/>
  <c r="A641" i="2" s="1"/>
  <c r="F640" i="2"/>
  <c r="F642" i="1"/>
  <c r="A640" i="2" s="1"/>
  <c r="F641" i="1"/>
  <c r="A639" i="2" s="1"/>
  <c r="F638" i="2"/>
  <c r="F640" i="1"/>
  <c r="A638" i="2" s="1"/>
  <c r="F637" i="2"/>
  <c r="F639" i="1"/>
  <c r="A637" i="2" s="1"/>
  <c r="F636" i="2"/>
  <c r="F638" i="1"/>
  <c r="A636" i="2" s="1"/>
  <c r="F635" i="2"/>
  <c r="F637" i="1"/>
  <c r="A635" i="2" s="1"/>
  <c r="F634" i="2"/>
  <c r="F636" i="1"/>
  <c r="A634" i="2" s="1"/>
  <c r="F635" i="1"/>
  <c r="A633" i="2" s="1"/>
  <c r="F632" i="2"/>
  <c r="F634" i="1"/>
  <c r="A632" i="2" s="1"/>
  <c r="F631" i="2"/>
  <c r="F633" i="1"/>
  <c r="A631" i="2" s="1"/>
  <c r="F630" i="2"/>
  <c r="F632" i="1"/>
  <c r="A630" i="2" s="1"/>
  <c r="F629" i="2"/>
  <c r="F631" i="1"/>
  <c r="A629" i="2" s="1"/>
  <c r="F628" i="2"/>
  <c r="F630" i="1"/>
  <c r="A628" i="2" s="1"/>
  <c r="F627" i="2"/>
  <c r="F629" i="1"/>
  <c r="A627" i="2" s="1"/>
  <c r="F626" i="2"/>
  <c r="F628" i="1"/>
  <c r="A626" i="2" s="1"/>
  <c r="F625" i="2"/>
  <c r="F627" i="1"/>
  <c r="A625" i="2" s="1"/>
  <c r="F624" i="2"/>
  <c r="F626" i="1"/>
  <c r="A624" i="2" s="1"/>
  <c r="F623" i="2"/>
  <c r="F625" i="1"/>
  <c r="A623" i="2" s="1"/>
  <c r="F622" i="2"/>
  <c r="F624" i="1"/>
  <c r="A622" i="2" s="1"/>
  <c r="F621" i="2"/>
  <c r="F623" i="1"/>
  <c r="A621" i="2" s="1"/>
  <c r="F620" i="2"/>
  <c r="F622" i="1"/>
  <c r="A620" i="2" s="1"/>
  <c r="F619" i="2"/>
  <c r="F621" i="1"/>
  <c r="A619" i="2" s="1"/>
  <c r="F618" i="2"/>
  <c r="F620" i="1"/>
  <c r="A618" i="2" s="1"/>
  <c r="F617" i="2"/>
  <c r="F619" i="1"/>
  <c r="A617" i="2" s="1"/>
  <c r="F618" i="1"/>
  <c r="A616" i="2" s="1"/>
  <c r="F615" i="2"/>
  <c r="F617" i="1"/>
  <c r="A615" i="2" s="1"/>
  <c r="F614" i="2"/>
  <c r="F616" i="1"/>
  <c r="A614" i="2" s="1"/>
  <c r="F613" i="2"/>
  <c r="F615" i="1"/>
  <c r="A613" i="2" s="1"/>
  <c r="F612" i="2"/>
  <c r="F614" i="1"/>
  <c r="A612" i="2" s="1"/>
  <c r="F613" i="1"/>
  <c r="A611" i="2" s="1"/>
  <c r="F610" i="2"/>
  <c r="F612" i="1"/>
  <c r="A610" i="2" s="1"/>
  <c r="F609" i="2"/>
  <c r="F611" i="1"/>
  <c r="A609" i="2" s="1"/>
  <c r="F610" i="1"/>
  <c r="A608" i="2" s="1"/>
  <c r="F607" i="2"/>
  <c r="F609" i="1"/>
  <c r="A607" i="2" s="1"/>
  <c r="F606" i="2"/>
  <c r="F608" i="1"/>
  <c r="A606" i="2" s="1"/>
  <c r="F605" i="2"/>
  <c r="F607" i="1"/>
  <c r="A605" i="2" s="1"/>
  <c r="F606" i="1"/>
  <c r="A604" i="2" s="1"/>
  <c r="F603" i="2"/>
  <c r="F605" i="1"/>
  <c r="A603" i="2" s="1"/>
  <c r="F602" i="2"/>
  <c r="F604" i="1"/>
  <c r="A602" i="2" s="1"/>
  <c r="F601" i="2"/>
  <c r="F603" i="1"/>
  <c r="A601" i="2" s="1"/>
  <c r="F600" i="2"/>
  <c r="F602" i="1"/>
  <c r="A600" i="2" s="1"/>
  <c r="F599" i="2"/>
  <c r="F601" i="1"/>
  <c r="A599" i="2" s="1"/>
  <c r="F598" i="2"/>
  <c r="F600" i="1"/>
  <c r="A598" i="2" s="1"/>
  <c r="F597" i="2"/>
  <c r="F599" i="1"/>
  <c r="A597" i="2" s="1"/>
  <c r="F596" i="2"/>
  <c r="F598" i="1"/>
  <c r="A596" i="2" s="1"/>
  <c r="F595" i="2"/>
  <c r="F597" i="1"/>
  <c r="A595" i="2" s="1"/>
  <c r="F596" i="1"/>
  <c r="A594" i="2" s="1"/>
  <c r="F593" i="2"/>
  <c r="F595" i="1"/>
  <c r="A593" i="2" s="1"/>
  <c r="F592" i="2"/>
  <c r="F594" i="1"/>
  <c r="A592" i="2" s="1"/>
  <c r="F591" i="2"/>
  <c r="F593" i="1"/>
  <c r="A591" i="2" s="1"/>
  <c r="F590" i="2"/>
  <c r="F592" i="1"/>
  <c r="A590" i="2" s="1"/>
  <c r="F589" i="2"/>
  <c r="F591" i="1"/>
  <c r="A589" i="2" s="1"/>
  <c r="F588" i="2"/>
  <c r="F590" i="1"/>
  <c r="A588" i="2" s="1"/>
  <c r="F587" i="2"/>
  <c r="F589" i="1"/>
  <c r="A587" i="2" s="1"/>
  <c r="F586" i="2"/>
  <c r="F588" i="1"/>
  <c r="A586" i="2" s="1"/>
  <c r="F585" i="2"/>
  <c r="F587" i="1"/>
  <c r="A585" i="2" s="1"/>
  <c r="F584" i="2"/>
  <c r="F586" i="1"/>
  <c r="A584" i="2" s="1"/>
  <c r="F583" i="2"/>
  <c r="F585" i="1"/>
  <c r="A583" i="2" s="1"/>
  <c r="F582" i="2"/>
  <c r="F584" i="1"/>
  <c r="A582" i="2" s="1"/>
  <c r="F581" i="2"/>
  <c r="F583" i="1"/>
  <c r="A581" i="2" s="1"/>
  <c r="F580" i="2"/>
  <c r="F582" i="1"/>
  <c r="A580" i="2" s="1"/>
  <c r="F579" i="2"/>
  <c r="F581" i="1"/>
  <c r="A579" i="2" s="1"/>
  <c r="F578" i="2"/>
  <c r="F580" i="1"/>
  <c r="A578" i="2" s="1"/>
  <c r="F577" i="2"/>
  <c r="F579" i="1"/>
  <c r="A577" i="2" s="1"/>
  <c r="F576" i="2"/>
  <c r="F578" i="1"/>
  <c r="A576" i="2" s="1"/>
  <c r="F575" i="2"/>
  <c r="F577" i="1"/>
  <c r="A575" i="2" s="1"/>
  <c r="F574" i="2"/>
  <c r="F576" i="1"/>
  <c r="A574" i="2" s="1"/>
  <c r="F573" i="2"/>
  <c r="F575" i="1"/>
  <c r="A573" i="2" s="1"/>
  <c r="F574" i="1"/>
  <c r="A572" i="2" s="1"/>
  <c r="F571" i="2"/>
  <c r="F573" i="1"/>
  <c r="A571" i="2" s="1"/>
  <c r="F570" i="2"/>
  <c r="F572" i="1"/>
  <c r="A570" i="2" s="1"/>
  <c r="F569" i="2"/>
  <c r="F571" i="1"/>
  <c r="A569" i="2" s="1"/>
  <c r="F568" i="2"/>
  <c r="F570" i="1"/>
  <c r="A568" i="2" s="1"/>
  <c r="F567" i="2"/>
  <c r="F569" i="1"/>
  <c r="A567" i="2" s="1"/>
  <c r="F566" i="2"/>
  <c r="F568" i="1"/>
  <c r="A566" i="2" s="1"/>
  <c r="F565" i="2"/>
  <c r="F567" i="1"/>
  <c r="A565" i="2" s="1"/>
  <c r="F564" i="2"/>
  <c r="F566" i="1"/>
  <c r="A564" i="2" s="1"/>
  <c r="F563" i="2"/>
  <c r="F565" i="1"/>
  <c r="A563" i="2" s="1"/>
  <c r="F562" i="2"/>
  <c r="F564" i="1"/>
  <c r="A562" i="2" s="1"/>
  <c r="F561" i="2"/>
  <c r="F563" i="1"/>
  <c r="A561" i="2" s="1"/>
  <c r="F560" i="2"/>
  <c r="F562" i="1"/>
  <c r="A560" i="2" s="1"/>
  <c r="F559" i="2"/>
  <c r="F561" i="1"/>
  <c r="A559" i="2" s="1"/>
  <c r="F558" i="2"/>
  <c r="F560" i="1"/>
  <c r="A558" i="2" s="1"/>
  <c r="F557" i="2"/>
  <c r="F559" i="1"/>
  <c r="A557" i="2" s="1"/>
  <c r="F558" i="1"/>
  <c r="A556" i="2" s="1"/>
  <c r="F555" i="2"/>
  <c r="F557" i="1"/>
  <c r="A555" i="2" s="1"/>
  <c r="F554" i="2"/>
  <c r="F556" i="1"/>
  <c r="A554" i="2" s="1"/>
  <c r="F553" i="2"/>
  <c r="F555" i="1"/>
  <c r="A553" i="2" s="1"/>
  <c r="F554" i="1"/>
  <c r="A552" i="2" s="1"/>
  <c r="F551" i="2"/>
  <c r="F553" i="1"/>
  <c r="A551" i="2" s="1"/>
  <c r="F550" i="2"/>
  <c r="F552" i="1"/>
  <c r="A550" i="2" s="1"/>
  <c r="F549" i="2"/>
  <c r="F551" i="1"/>
  <c r="F550" i="1"/>
  <c r="A548" i="2" s="1"/>
  <c r="F547" i="2"/>
  <c r="F549" i="1"/>
  <c r="A547" i="2" s="1"/>
  <c r="F546" i="2"/>
  <c r="F548" i="1"/>
  <c r="A546" i="2" s="1"/>
  <c r="F545" i="2"/>
  <c r="F547" i="1"/>
  <c r="A545" i="2" s="1"/>
  <c r="F544" i="2"/>
  <c r="F546" i="1"/>
  <c r="A544" i="2" s="1"/>
  <c r="F543" i="2"/>
  <c r="F545" i="1"/>
  <c r="A543" i="2" s="1"/>
  <c r="F544" i="1"/>
  <c r="A542" i="2" s="1"/>
  <c r="F543" i="1"/>
  <c r="A541" i="2" s="1"/>
  <c r="F540" i="2"/>
  <c r="F542" i="1"/>
  <c r="A540" i="2" s="1"/>
  <c r="F539" i="2"/>
  <c r="F541" i="1"/>
  <c r="A539" i="2" s="1"/>
  <c r="F538" i="2"/>
  <c r="F540" i="1"/>
  <c r="A538" i="2" s="1"/>
  <c r="F539" i="1"/>
  <c r="A537" i="2" s="1"/>
  <c r="F536" i="2"/>
  <c r="F538" i="1"/>
  <c r="A536" i="2" s="1"/>
  <c r="F535" i="2"/>
  <c r="F537" i="1"/>
  <c r="A535" i="2" s="1"/>
  <c r="F536" i="1"/>
  <c r="A534" i="2" s="1"/>
  <c r="F533" i="2"/>
  <c r="F535" i="1"/>
  <c r="A533" i="2" s="1"/>
  <c r="F532" i="2"/>
  <c r="F534" i="1"/>
  <c r="A532" i="2" s="1"/>
  <c r="F531" i="2"/>
  <c r="F533" i="1"/>
  <c r="A531" i="2" s="1"/>
  <c r="F530" i="2"/>
  <c r="F532" i="1"/>
  <c r="A530" i="2" s="1"/>
  <c r="F529" i="2"/>
  <c r="F531" i="1"/>
  <c r="A529" i="2" s="1"/>
  <c r="F530" i="1"/>
  <c r="A528" i="2" s="1"/>
  <c r="F527" i="2"/>
  <c r="F529" i="1"/>
  <c r="A527" i="2" s="1"/>
  <c r="F526" i="2"/>
  <c r="F528" i="1"/>
  <c r="A526" i="2" s="1"/>
  <c r="F525" i="2"/>
  <c r="F527" i="1"/>
  <c r="A525" i="2" s="1"/>
  <c r="F524" i="2"/>
  <c r="F526" i="1"/>
  <c r="A524" i="2" s="1"/>
  <c r="F523" i="2"/>
  <c r="F525" i="1"/>
  <c r="A523" i="2" s="1"/>
  <c r="F522" i="2"/>
  <c r="F524" i="1"/>
  <c r="A522" i="2" s="1"/>
  <c r="F521" i="2"/>
  <c r="F523" i="1"/>
  <c r="A521" i="2" s="1"/>
  <c r="F520" i="2"/>
  <c r="F522" i="1"/>
  <c r="A520" i="2" s="1"/>
  <c r="F519" i="2"/>
  <c r="F521" i="1"/>
  <c r="A519" i="2" s="1"/>
  <c r="F518" i="2"/>
  <c r="F520" i="1"/>
  <c r="A518" i="2" s="1"/>
  <c r="F517" i="2"/>
  <c r="F519" i="1"/>
  <c r="A517" i="2" s="1"/>
  <c r="F516" i="2"/>
  <c r="F518" i="1"/>
  <c r="A516" i="2" s="1"/>
  <c r="F515" i="2"/>
  <c r="F517" i="1"/>
  <c r="A515" i="2" s="1"/>
  <c r="F514" i="2"/>
  <c r="F516" i="1"/>
  <c r="A514" i="2" s="1"/>
  <c r="F513" i="2"/>
  <c r="F515" i="1"/>
  <c r="A513" i="2" s="1"/>
  <c r="F512" i="2"/>
  <c r="F514" i="1"/>
  <c r="A512" i="2" s="1"/>
  <c r="F511" i="2"/>
  <c r="F513" i="1"/>
  <c r="A511" i="2" s="1"/>
  <c r="F510" i="2"/>
  <c r="F512" i="1"/>
  <c r="A510" i="2" s="1"/>
  <c r="F509" i="2"/>
  <c r="F511" i="1"/>
  <c r="A509" i="2" s="1"/>
  <c r="F508" i="2"/>
  <c r="F510" i="1"/>
  <c r="A508" i="2" s="1"/>
  <c r="F507" i="2"/>
  <c r="F509" i="1"/>
  <c r="A507" i="2" s="1"/>
  <c r="F506" i="2"/>
  <c r="F508" i="1"/>
  <c r="A506" i="2" s="1"/>
  <c r="F505" i="2"/>
  <c r="F507" i="1"/>
  <c r="A505" i="2" s="1"/>
  <c r="F504" i="2"/>
  <c r="F506" i="1"/>
  <c r="A504" i="2" s="1"/>
  <c r="F503" i="2"/>
  <c r="F505" i="1"/>
  <c r="A503" i="2" s="1"/>
  <c r="F502" i="2"/>
  <c r="F504" i="1"/>
  <c r="A502" i="2" s="1"/>
  <c r="F501" i="2"/>
  <c r="F503" i="1"/>
  <c r="A501" i="2" s="1"/>
  <c r="F502" i="1"/>
  <c r="A500" i="2" s="1"/>
  <c r="F499" i="2"/>
  <c r="F501" i="1"/>
  <c r="A499" i="2" s="1"/>
  <c r="F498" i="2"/>
  <c r="F500" i="1"/>
  <c r="A498" i="2" s="1"/>
  <c r="F497" i="2"/>
  <c r="F499" i="1"/>
  <c r="A497" i="2" s="1"/>
  <c r="F496" i="2"/>
  <c r="F498" i="1"/>
  <c r="A496" i="2" s="1"/>
  <c r="F495" i="2"/>
  <c r="F497" i="1"/>
  <c r="A495" i="2" s="1"/>
  <c r="F494" i="2"/>
  <c r="F496" i="1"/>
  <c r="A494" i="2" s="1"/>
  <c r="F493" i="2"/>
  <c r="F495" i="1"/>
  <c r="A493" i="2" s="1"/>
  <c r="F492" i="2"/>
  <c r="F494" i="1"/>
  <c r="A492" i="2" s="1"/>
  <c r="F491" i="2"/>
  <c r="F493" i="1"/>
  <c r="A491" i="2" s="1"/>
  <c r="F490" i="2"/>
  <c r="F492" i="1"/>
  <c r="A490" i="2" s="1"/>
  <c r="F491" i="1"/>
  <c r="A489" i="2" s="1"/>
  <c r="F488" i="2"/>
  <c r="F490" i="1"/>
  <c r="A488" i="2" s="1"/>
  <c r="F487" i="2"/>
  <c r="F489" i="1"/>
  <c r="A487" i="2" s="1"/>
  <c r="F486" i="2"/>
  <c r="F488" i="1"/>
  <c r="A486" i="2" s="1"/>
  <c r="F485" i="2"/>
  <c r="F487" i="1"/>
  <c r="A485" i="2" s="1"/>
  <c r="F484" i="2"/>
  <c r="F486" i="1"/>
  <c r="A484" i="2" s="1"/>
  <c r="F483" i="2"/>
  <c r="F485" i="1"/>
  <c r="A483" i="2" s="1"/>
  <c r="F482" i="2"/>
  <c r="F484" i="1"/>
  <c r="A482" i="2" s="1"/>
  <c r="F481" i="2"/>
  <c r="F483" i="1"/>
  <c r="A481" i="2" s="1"/>
  <c r="F480" i="2"/>
  <c r="F482" i="1"/>
  <c r="A480" i="2" s="1"/>
  <c r="F479" i="2"/>
  <c r="F481" i="1"/>
  <c r="A479" i="2" s="1"/>
  <c r="F478" i="2"/>
  <c r="F480" i="1"/>
  <c r="A478" i="2" s="1"/>
  <c r="F477" i="2"/>
  <c r="F479" i="1"/>
  <c r="A477" i="2" s="1"/>
  <c r="F476" i="2"/>
  <c r="F478" i="1"/>
  <c r="A476" i="2" s="1"/>
  <c r="F475" i="2"/>
  <c r="F477" i="1"/>
  <c r="A475" i="2" s="1"/>
  <c r="F474" i="2"/>
  <c r="F476" i="1"/>
  <c r="A474" i="2" s="1"/>
  <c r="F473" i="2"/>
  <c r="F475" i="1"/>
  <c r="A473" i="2" s="1"/>
  <c r="F472" i="2"/>
  <c r="F474" i="1"/>
  <c r="A472" i="2" s="1"/>
  <c r="F471" i="2"/>
  <c r="F473" i="1"/>
  <c r="A471" i="2" s="1"/>
  <c r="F470" i="2"/>
  <c r="F472" i="1"/>
  <c r="A470" i="2" s="1"/>
  <c r="F469" i="2"/>
  <c r="F471" i="1"/>
  <c r="A469" i="2" s="1"/>
  <c r="F468" i="2"/>
  <c r="F470" i="1"/>
  <c r="A468" i="2" s="1"/>
  <c r="F467" i="2"/>
  <c r="F469" i="1"/>
  <c r="A467" i="2" s="1"/>
  <c r="F466" i="2"/>
  <c r="F468" i="1"/>
  <c r="A466" i="2" s="1"/>
  <c r="F465" i="2"/>
  <c r="F467" i="1"/>
  <c r="A465" i="2" s="1"/>
  <c r="F464" i="2"/>
  <c r="F466" i="1"/>
  <c r="A464" i="2" s="1"/>
  <c r="F463" i="2"/>
  <c r="F465" i="1"/>
  <c r="A463" i="2" s="1"/>
  <c r="F462" i="2"/>
  <c r="F464" i="1"/>
  <c r="A462" i="2" s="1"/>
  <c r="F463" i="1"/>
  <c r="A461" i="2" s="1"/>
  <c r="F460" i="2"/>
  <c r="F462" i="1"/>
  <c r="A460" i="2" s="1"/>
  <c r="F459" i="2"/>
  <c r="F461" i="1"/>
  <c r="A459" i="2" s="1"/>
  <c r="F458" i="2"/>
  <c r="F460" i="1"/>
  <c r="A458" i="2" s="1"/>
  <c r="F457" i="2"/>
  <c r="F459" i="1"/>
  <c r="A457" i="2" s="1"/>
  <c r="F456" i="2"/>
  <c r="F458" i="1"/>
  <c r="A456" i="2" s="1"/>
  <c r="F455" i="2"/>
  <c r="F457" i="1"/>
  <c r="A455" i="2" s="1"/>
  <c r="F454" i="2"/>
  <c r="F456" i="1"/>
  <c r="A454" i="2" s="1"/>
  <c r="F453" i="2"/>
  <c r="F455" i="1"/>
  <c r="A453" i="2" s="1"/>
  <c r="F452" i="2"/>
  <c r="F454" i="1"/>
  <c r="A452" i="2" s="1"/>
  <c r="F451" i="2"/>
  <c r="F453" i="1"/>
  <c r="A451" i="2" s="1"/>
  <c r="F450" i="2"/>
  <c r="F452" i="1"/>
  <c r="A450" i="2" s="1"/>
  <c r="F449" i="2"/>
  <c r="F451" i="1"/>
  <c r="A449" i="2" s="1"/>
  <c r="F450" i="1"/>
  <c r="A448" i="2" s="1"/>
  <c r="F447" i="2"/>
  <c r="F449" i="1"/>
  <c r="A447" i="2" s="1"/>
  <c r="F446" i="2"/>
  <c r="F448" i="1"/>
  <c r="A446" i="2" s="1"/>
  <c r="F447" i="1"/>
  <c r="A445" i="2" s="1"/>
  <c r="F444" i="2"/>
  <c r="F446" i="1"/>
  <c r="A444" i="2" s="1"/>
  <c r="F443" i="2"/>
  <c r="F445" i="1"/>
  <c r="A443" i="2" s="1"/>
  <c r="F442" i="2"/>
  <c r="F444" i="1"/>
  <c r="A442" i="2" s="1"/>
  <c r="F441" i="2"/>
  <c r="F443" i="1"/>
  <c r="A441" i="2" s="1"/>
  <c r="F440" i="2"/>
  <c r="F442" i="1"/>
  <c r="A440" i="2" s="1"/>
  <c r="F439" i="2"/>
  <c r="F441" i="1"/>
  <c r="A439" i="2" s="1"/>
  <c r="F438" i="2"/>
  <c r="F440" i="1"/>
  <c r="A438" i="2" s="1"/>
  <c r="F437" i="2"/>
  <c r="F439" i="1"/>
  <c r="A437" i="2" s="1"/>
  <c r="F436" i="2"/>
  <c r="F438" i="1"/>
  <c r="A436" i="2" s="1"/>
  <c r="F435" i="2"/>
  <c r="F437" i="1"/>
  <c r="A435" i="2" s="1"/>
  <c r="F436" i="1"/>
  <c r="A434" i="2" s="1"/>
  <c r="F433" i="2"/>
  <c r="F435" i="1"/>
  <c r="A433" i="2" s="1"/>
  <c r="F432" i="2"/>
  <c r="F434" i="1"/>
  <c r="A432" i="2" s="1"/>
  <c r="F433" i="1"/>
  <c r="A431" i="2" s="1"/>
  <c r="F430" i="2"/>
  <c r="F432" i="1"/>
  <c r="A430" i="2" s="1"/>
  <c r="F429" i="2"/>
  <c r="F431" i="1"/>
  <c r="A429" i="2" s="1"/>
  <c r="F428" i="2"/>
  <c r="F430" i="1"/>
  <c r="A428" i="2" s="1"/>
  <c r="F427" i="2"/>
  <c r="F429" i="1"/>
  <c r="A427" i="2" s="1"/>
  <c r="F426" i="2"/>
  <c r="F428" i="1"/>
  <c r="A426" i="2" s="1"/>
  <c r="F427" i="1"/>
  <c r="A425" i="2" s="1"/>
  <c r="F424" i="2"/>
  <c r="F426" i="1"/>
  <c r="A424" i="2" s="1"/>
  <c r="F423" i="2"/>
  <c r="F425" i="1"/>
  <c r="A423" i="2" s="1"/>
  <c r="F422" i="2"/>
  <c r="F424" i="1"/>
  <c r="A422" i="2" s="1"/>
  <c r="F423" i="1"/>
  <c r="A421" i="2" s="1"/>
  <c r="F420" i="2"/>
  <c r="F422" i="1"/>
  <c r="A420" i="2" s="1"/>
  <c r="F419" i="2"/>
  <c r="F421" i="1"/>
  <c r="A419" i="2" s="1"/>
  <c r="F418" i="2"/>
  <c r="F420" i="1"/>
  <c r="A418" i="2" s="1"/>
  <c r="F417" i="2"/>
  <c r="F419" i="1"/>
  <c r="A417" i="2" s="1"/>
  <c r="F416" i="2"/>
  <c r="F418" i="1"/>
  <c r="A416" i="2" s="1"/>
  <c r="F415" i="2"/>
  <c r="F417" i="1"/>
  <c r="A415" i="2" s="1"/>
  <c r="F414" i="2"/>
  <c r="F416" i="1"/>
  <c r="A414" i="2" s="1"/>
  <c r="F415" i="1"/>
  <c r="A413" i="2" s="1"/>
  <c r="F412" i="2"/>
  <c r="F414" i="1"/>
  <c r="A412" i="2" s="1"/>
  <c r="F411" i="2"/>
  <c r="F413" i="1"/>
  <c r="A411" i="2" s="1"/>
  <c r="F410" i="2"/>
  <c r="F412" i="1"/>
  <c r="A410" i="2" s="1"/>
  <c r="F409" i="2"/>
  <c r="F411" i="1"/>
  <c r="A409" i="2" s="1"/>
  <c r="F408" i="2"/>
  <c r="F410" i="1"/>
  <c r="A408" i="2" s="1"/>
  <c r="F407" i="2"/>
  <c r="F409" i="1"/>
  <c r="A407" i="2" s="1"/>
  <c r="F406" i="2"/>
  <c r="F408" i="1"/>
  <c r="A406" i="2" s="1"/>
  <c r="F405" i="2"/>
  <c r="F407" i="1"/>
  <c r="A405" i="2" s="1"/>
  <c r="F406" i="1"/>
  <c r="A404" i="2" s="1"/>
  <c r="F403" i="2"/>
  <c r="F405" i="1"/>
  <c r="A403" i="2" s="1"/>
  <c r="F402" i="2"/>
  <c r="F404" i="1"/>
  <c r="A402" i="2" s="1"/>
  <c r="F401" i="2"/>
  <c r="F403" i="1"/>
  <c r="A401" i="2" s="1"/>
  <c r="F400" i="2"/>
  <c r="F402" i="1"/>
  <c r="A400" i="2" s="1"/>
  <c r="F399" i="2"/>
  <c r="F401" i="1"/>
  <c r="A399" i="2" s="1"/>
  <c r="F398" i="2"/>
  <c r="F400" i="1"/>
  <c r="A398" i="2" s="1"/>
  <c r="F397" i="2"/>
  <c r="F399" i="1"/>
  <c r="A397" i="2" s="1"/>
  <c r="F396" i="2"/>
  <c r="F398" i="1"/>
  <c r="A396" i="2" s="1"/>
  <c r="F395" i="2"/>
  <c r="F397" i="1"/>
  <c r="A395" i="2" s="1"/>
  <c r="F394" i="2"/>
  <c r="F396" i="1"/>
  <c r="A394" i="2" s="1"/>
  <c r="F393" i="2"/>
  <c r="F395" i="1"/>
  <c r="A393" i="2" s="1"/>
  <c r="F392" i="2"/>
  <c r="F394" i="1"/>
  <c r="A392" i="2" s="1"/>
  <c r="F391" i="2"/>
  <c r="F393" i="1"/>
  <c r="A391" i="2" s="1"/>
  <c r="F390" i="2"/>
  <c r="F392" i="1"/>
  <c r="A390" i="2" s="1"/>
  <c r="F389" i="2"/>
  <c r="F391" i="1"/>
  <c r="A389" i="2" s="1"/>
  <c r="F388" i="2"/>
  <c r="F390" i="1"/>
  <c r="A388" i="2" s="1"/>
  <c r="F387" i="2"/>
  <c r="F389" i="1"/>
  <c r="A387" i="2" s="1"/>
  <c r="F386" i="2"/>
  <c r="F388" i="1"/>
  <c r="A386" i="2" s="1"/>
  <c r="F385" i="2"/>
  <c r="F387" i="1"/>
  <c r="A385" i="2" s="1"/>
  <c r="F384" i="2"/>
  <c r="F386" i="1"/>
  <c r="A384" i="2" s="1"/>
  <c r="F383" i="2"/>
  <c r="F385" i="1"/>
  <c r="A383" i="2" s="1"/>
  <c r="F384" i="1"/>
  <c r="A382" i="2" s="1"/>
  <c r="F381" i="2"/>
  <c r="F383" i="1"/>
  <c r="A381" i="2" s="1"/>
  <c r="F380" i="2"/>
  <c r="F382" i="1"/>
  <c r="A380" i="2" s="1"/>
  <c r="F379" i="2"/>
  <c r="F381" i="1"/>
  <c r="A379" i="2" s="1"/>
  <c r="F378" i="2"/>
  <c r="F380" i="1"/>
  <c r="A378" i="2" s="1"/>
  <c r="F379" i="1"/>
  <c r="A377" i="2" s="1"/>
  <c r="F376" i="2"/>
  <c r="F378" i="1"/>
  <c r="A376" i="2" s="1"/>
  <c r="F375" i="2"/>
  <c r="F377" i="1"/>
  <c r="A375" i="2" s="1"/>
  <c r="F374" i="2"/>
  <c r="F376" i="1"/>
  <c r="A374" i="2" s="1"/>
  <c r="F373" i="2"/>
  <c r="F375" i="1"/>
  <c r="A373" i="2" s="1"/>
  <c r="F372" i="2"/>
  <c r="F374" i="1"/>
  <c r="F371" i="2"/>
  <c r="F373" i="1"/>
  <c r="A371" i="2" s="1"/>
  <c r="F370" i="2"/>
  <c r="F372" i="1"/>
  <c r="A370" i="2" s="1"/>
  <c r="F369" i="2"/>
  <c r="F371" i="1"/>
  <c r="A369" i="2" s="1"/>
  <c r="F368" i="2"/>
  <c r="F370" i="1"/>
  <c r="A368" i="2" s="1"/>
  <c r="F367" i="2"/>
  <c r="F369" i="1"/>
  <c r="A367" i="2" s="1"/>
  <c r="F366" i="2"/>
  <c r="F368" i="1"/>
  <c r="A366" i="2" s="1"/>
  <c r="F365" i="2"/>
  <c r="F367" i="1"/>
  <c r="A365" i="2" s="1"/>
  <c r="F364" i="2"/>
  <c r="F366" i="1"/>
  <c r="A364" i="2" s="1"/>
  <c r="F363" i="2"/>
  <c r="G363" i="2" s="1"/>
  <c r="F365" i="1"/>
  <c r="A363" i="2" s="1"/>
  <c r="F362" i="2"/>
  <c r="F364" i="1"/>
  <c r="A362" i="2" s="1"/>
  <c r="F361" i="2"/>
  <c r="F363" i="1"/>
  <c r="A361" i="2" s="1"/>
  <c r="F360" i="2"/>
  <c r="F362" i="1"/>
  <c r="A360" i="2" s="1"/>
  <c r="F359" i="2"/>
  <c r="F361" i="1"/>
  <c r="A359" i="2" s="1"/>
  <c r="F358" i="2"/>
  <c r="F360" i="1"/>
  <c r="A358" i="2" s="1"/>
  <c r="F357" i="2"/>
  <c r="F359" i="1"/>
  <c r="A357" i="2" s="1"/>
  <c r="F356" i="2"/>
  <c r="F358" i="1"/>
  <c r="A356" i="2" s="1"/>
  <c r="F355" i="2"/>
  <c r="F357" i="1"/>
  <c r="A355" i="2" s="1"/>
  <c r="F354" i="2"/>
  <c r="F356" i="1"/>
  <c r="A354" i="2" s="1"/>
  <c r="F355" i="1"/>
  <c r="A353" i="2" s="1"/>
  <c r="F354" i="1"/>
  <c r="A352" i="2" s="1"/>
  <c r="F351" i="2"/>
  <c r="F353" i="1"/>
  <c r="A351" i="2" s="1"/>
  <c r="F350" i="2"/>
  <c r="F352" i="1"/>
  <c r="A350" i="2" s="1"/>
  <c r="F349" i="2"/>
  <c r="F351" i="1"/>
  <c r="A349" i="2" s="1"/>
  <c r="F348" i="2"/>
  <c r="F350" i="1"/>
  <c r="A348" i="2" s="1"/>
  <c r="F347" i="2"/>
  <c r="F349" i="1"/>
  <c r="A347" i="2" s="1"/>
  <c r="F346" i="2"/>
  <c r="F348" i="1"/>
  <c r="A346" i="2" s="1"/>
  <c r="F347" i="1"/>
  <c r="A345" i="2" s="1"/>
  <c r="F344" i="2"/>
  <c r="F346" i="1"/>
  <c r="A344" i="2" s="1"/>
  <c r="F343" i="2"/>
  <c r="F345" i="1"/>
  <c r="A343" i="2" s="1"/>
  <c r="F342" i="2"/>
  <c r="F344" i="1"/>
  <c r="A342" i="2" s="1"/>
  <c r="F343" i="1"/>
  <c r="A341" i="2" s="1"/>
  <c r="F340" i="2"/>
  <c r="F342" i="1"/>
  <c r="A340" i="2" s="1"/>
  <c r="F339" i="2"/>
  <c r="F341" i="1"/>
  <c r="A339" i="2" s="1"/>
  <c r="F338" i="2"/>
  <c r="F340" i="1"/>
  <c r="A338" i="2" s="1"/>
  <c r="F337" i="2"/>
  <c r="F339" i="1"/>
  <c r="A337" i="2" s="1"/>
  <c r="F336" i="2"/>
  <c r="F338" i="1"/>
  <c r="A336" i="2" s="1"/>
  <c r="F335" i="2"/>
  <c r="F337" i="1"/>
  <c r="A335" i="2" s="1"/>
  <c r="F334" i="2"/>
  <c r="F336" i="1"/>
  <c r="A334" i="2" s="1"/>
  <c r="F333" i="2"/>
  <c r="F335" i="1"/>
  <c r="A333" i="2" s="1"/>
  <c r="F334" i="1"/>
  <c r="A332" i="2" s="1"/>
  <c r="F331" i="2"/>
  <c r="F333" i="1"/>
  <c r="A331" i="2" s="1"/>
  <c r="F330" i="2"/>
  <c r="F332" i="1"/>
  <c r="A330" i="2" s="1"/>
  <c r="F329" i="2"/>
  <c r="F331" i="1"/>
  <c r="A329" i="2" s="1"/>
  <c r="F330" i="1"/>
  <c r="A328" i="2" s="1"/>
  <c r="F327" i="2"/>
  <c r="F329" i="1"/>
  <c r="A327" i="2" s="1"/>
  <c r="F326" i="2"/>
  <c r="F328" i="1"/>
  <c r="A326" i="2" s="1"/>
  <c r="F325" i="2"/>
  <c r="F327" i="1"/>
  <c r="A325" i="2" s="1"/>
  <c r="F326" i="1"/>
  <c r="A324" i="2" s="1"/>
  <c r="F323" i="2"/>
  <c r="F325" i="1"/>
  <c r="A323" i="2" s="1"/>
  <c r="F322" i="2"/>
  <c r="F324" i="1"/>
  <c r="A322" i="2" s="1"/>
  <c r="F321" i="2"/>
  <c r="F323" i="1"/>
  <c r="A321" i="2" s="1"/>
  <c r="F320" i="2"/>
  <c r="F322" i="1"/>
  <c r="A320" i="2" s="1"/>
  <c r="F319" i="2"/>
  <c r="F321" i="1"/>
  <c r="A319" i="2" s="1"/>
  <c r="F318" i="2"/>
  <c r="F320" i="1"/>
  <c r="A318" i="2" s="1"/>
  <c r="F317" i="2"/>
  <c r="F319" i="1"/>
  <c r="A317" i="2" s="1"/>
  <c r="F316" i="2"/>
  <c r="F318" i="1"/>
  <c r="A316" i="2" s="1"/>
  <c r="F315" i="2"/>
  <c r="F317" i="1"/>
  <c r="A315" i="2" s="1"/>
  <c r="F314" i="2"/>
  <c r="F316" i="1"/>
  <c r="A314" i="2" s="1"/>
  <c r="F313" i="2"/>
  <c r="F315" i="1"/>
  <c r="A313" i="2" s="1"/>
  <c r="F312" i="2"/>
  <c r="F314" i="1"/>
  <c r="A312" i="2" s="1"/>
  <c r="F311" i="2"/>
  <c r="F313" i="1"/>
  <c r="A311" i="2" s="1"/>
  <c r="F310" i="2"/>
  <c r="F312" i="1"/>
  <c r="A310" i="2" s="1"/>
  <c r="F309" i="2"/>
  <c r="F311" i="1"/>
  <c r="A309" i="2" s="1"/>
  <c r="F308" i="2"/>
  <c r="F310" i="1"/>
  <c r="A308" i="2" s="1"/>
  <c r="F307" i="2"/>
  <c r="F309" i="1"/>
  <c r="A307" i="2" s="1"/>
  <c r="F308" i="1"/>
  <c r="A306" i="2" s="1"/>
  <c r="F305" i="2"/>
  <c r="F307" i="1"/>
  <c r="A305" i="2" s="1"/>
  <c r="F304" i="2"/>
  <c r="F306" i="1"/>
  <c r="A304" i="2" s="1"/>
  <c r="F303" i="2"/>
  <c r="F305" i="1"/>
  <c r="A303" i="2" s="1"/>
  <c r="F302" i="2"/>
  <c r="F304" i="1"/>
  <c r="A302" i="2" s="1"/>
  <c r="F301" i="2"/>
  <c r="F303" i="1"/>
  <c r="A301" i="2" s="1"/>
  <c r="F300" i="2"/>
  <c r="F302" i="1"/>
  <c r="A300" i="2" s="1"/>
  <c r="F299" i="2"/>
  <c r="F301" i="1"/>
  <c r="A299" i="2" s="1"/>
  <c r="F298" i="2"/>
  <c r="F300" i="1"/>
  <c r="A298" i="2" s="1"/>
  <c r="F297" i="2"/>
  <c r="F299" i="1"/>
  <c r="A297" i="2" s="1"/>
  <c r="F296" i="2"/>
  <c r="F298" i="1"/>
  <c r="A296" i="2" s="1"/>
  <c r="F295" i="2"/>
  <c r="F297" i="1"/>
  <c r="A295" i="2" s="1"/>
  <c r="F294" i="2"/>
  <c r="F296" i="1"/>
  <c r="A294" i="2" s="1"/>
  <c r="F293" i="2"/>
  <c r="F295" i="1"/>
  <c r="A293" i="2" s="1"/>
  <c r="F292" i="2"/>
  <c r="F294" i="1"/>
  <c r="A292" i="2" s="1"/>
  <c r="F291" i="2"/>
  <c r="F293" i="1"/>
  <c r="A291" i="2" s="1"/>
  <c r="F290" i="2"/>
  <c r="F292" i="1"/>
  <c r="A290" i="2" s="1"/>
  <c r="F289" i="2"/>
  <c r="F291" i="1"/>
  <c r="A289" i="2" s="1"/>
  <c r="F290" i="1"/>
  <c r="A288" i="2" s="1"/>
  <c r="F287" i="2"/>
  <c r="F289" i="1"/>
  <c r="A287" i="2" s="1"/>
  <c r="F286" i="2"/>
  <c r="F288" i="1"/>
  <c r="A286" i="2" s="1"/>
  <c r="F285" i="2"/>
  <c r="F287" i="1"/>
  <c r="A285" i="2" s="1"/>
  <c r="F284" i="2"/>
  <c r="F286" i="1"/>
  <c r="A284" i="2" s="1"/>
  <c r="F283" i="2"/>
  <c r="F285" i="1"/>
  <c r="A283" i="2" s="1"/>
  <c r="F282" i="2"/>
  <c r="F284" i="1"/>
  <c r="A282" i="2" s="1"/>
  <c r="F281" i="2"/>
  <c r="F283" i="1"/>
  <c r="A281" i="2" s="1"/>
  <c r="F280" i="2"/>
  <c r="F282" i="1"/>
  <c r="A280" i="2" s="1"/>
  <c r="F279" i="2"/>
  <c r="F281" i="1"/>
  <c r="A279" i="2" s="1"/>
  <c r="F278" i="2"/>
  <c r="F280" i="1"/>
  <c r="A278" i="2" s="1"/>
  <c r="F277" i="2"/>
  <c r="F279" i="1"/>
  <c r="A277" i="2" s="1"/>
  <c r="F276" i="2"/>
  <c r="F278" i="1"/>
  <c r="A276" i="2" s="1"/>
  <c r="F275" i="2"/>
  <c r="F277" i="1"/>
  <c r="A275" i="2" s="1"/>
  <c r="F274" i="2"/>
  <c r="F276" i="1"/>
  <c r="A274" i="2" s="1"/>
  <c r="F273" i="2"/>
  <c r="F275" i="1"/>
  <c r="A273" i="2" s="1"/>
  <c r="F272" i="2"/>
  <c r="F274" i="1"/>
  <c r="A272" i="2" s="1"/>
  <c r="F271" i="2"/>
  <c r="F273" i="1"/>
  <c r="A271" i="2" s="1"/>
  <c r="F270" i="2"/>
  <c r="F272" i="1"/>
  <c r="A270" i="2" s="1"/>
  <c r="F269" i="2"/>
  <c r="F271" i="1"/>
  <c r="A269" i="2" s="1"/>
  <c r="F268" i="2"/>
  <c r="F270" i="1"/>
  <c r="A268" i="2" s="1"/>
  <c r="F267" i="2"/>
  <c r="F269" i="1"/>
  <c r="A267" i="2" s="1"/>
  <c r="F266" i="2"/>
  <c r="F268" i="1"/>
  <c r="A266" i="2" s="1"/>
  <c r="F265" i="2"/>
  <c r="F267" i="1"/>
  <c r="A265" i="2" s="1"/>
  <c r="F264" i="2"/>
  <c r="F266" i="1"/>
  <c r="A264" i="2" s="1"/>
  <c r="F263" i="2"/>
  <c r="F265" i="1"/>
  <c r="A263" i="2" s="1"/>
  <c r="F262" i="2"/>
  <c r="F264" i="1"/>
  <c r="A262" i="2" s="1"/>
  <c r="F261" i="2"/>
  <c r="F263" i="1"/>
  <c r="A261" i="2" s="1"/>
  <c r="F260" i="2"/>
  <c r="F262" i="1"/>
  <c r="A260" i="2" s="1"/>
  <c r="F259" i="2"/>
  <c r="F261" i="1"/>
  <c r="A259" i="2" s="1"/>
  <c r="F258" i="2"/>
  <c r="F260" i="1"/>
  <c r="A258" i="2" s="1"/>
  <c r="F259" i="1"/>
  <c r="A257" i="2" s="1"/>
  <c r="F256" i="2"/>
  <c r="F258" i="1"/>
  <c r="A256" i="2" s="1"/>
  <c r="F255" i="2"/>
  <c r="F257" i="1"/>
  <c r="A255" i="2" s="1"/>
  <c r="F254" i="2"/>
  <c r="F256" i="1"/>
  <c r="A254" i="2" s="1"/>
  <c r="F253" i="2"/>
  <c r="F255" i="1"/>
  <c r="A253" i="2" s="1"/>
  <c r="F252" i="2"/>
  <c r="F254" i="1"/>
  <c r="A252" i="2" s="1"/>
  <c r="F251" i="2"/>
  <c r="F253" i="1"/>
  <c r="A251" i="2" s="1"/>
  <c r="F250" i="2"/>
  <c r="F252" i="1"/>
  <c r="A250" i="2" s="1"/>
  <c r="F249" i="2"/>
  <c r="F251" i="1"/>
  <c r="A249" i="2" s="1"/>
  <c r="F248" i="2"/>
  <c r="F250" i="1"/>
  <c r="A248" i="2" s="1"/>
  <c r="F247" i="2"/>
  <c r="F249" i="1"/>
  <c r="A247" i="2" s="1"/>
  <c r="F246" i="2"/>
  <c r="F248" i="1"/>
  <c r="A246" i="2" s="1"/>
  <c r="F245" i="2"/>
  <c r="F247" i="1"/>
  <c r="A245" i="2" s="1"/>
  <c r="F244" i="2"/>
  <c r="F246" i="1"/>
  <c r="A244" i="2" s="1"/>
  <c r="F243" i="2"/>
  <c r="F245" i="1"/>
  <c r="A243" i="2" s="1"/>
  <c r="F242" i="2"/>
  <c r="F244" i="1"/>
  <c r="A242" i="2" s="1"/>
  <c r="F241" i="2"/>
  <c r="F243" i="1"/>
  <c r="A241" i="2" s="1"/>
  <c r="F240" i="2"/>
  <c r="F242" i="1"/>
  <c r="A240" i="2" s="1"/>
  <c r="F239" i="2"/>
  <c r="F241" i="1"/>
  <c r="A239" i="2" s="1"/>
  <c r="F238" i="2"/>
  <c r="F240" i="1"/>
  <c r="A238" i="2" s="1"/>
  <c r="F237" i="2"/>
  <c r="F239" i="1"/>
  <c r="A237" i="2" s="1"/>
  <c r="F236" i="2"/>
  <c r="F238" i="1"/>
  <c r="A236" i="2" s="1"/>
  <c r="F235" i="2"/>
  <c r="F237" i="1"/>
  <c r="A235" i="2" s="1"/>
  <c r="F234" i="2"/>
  <c r="F236" i="1"/>
  <c r="A234" i="2" s="1"/>
  <c r="F233" i="2"/>
  <c r="F235" i="1"/>
  <c r="A233" i="2" s="1"/>
  <c r="F232" i="2"/>
  <c r="F234" i="1"/>
  <c r="A232" i="2" s="1"/>
  <c r="F231" i="2"/>
  <c r="F233" i="1"/>
  <c r="A231" i="2" s="1"/>
  <c r="F230" i="2"/>
  <c r="F232" i="1"/>
  <c r="A230" i="2" s="1"/>
  <c r="F229" i="2"/>
  <c r="F231" i="1"/>
  <c r="A229" i="2" s="1"/>
  <c r="F228" i="2"/>
  <c r="F230" i="1"/>
  <c r="A228" i="2" s="1"/>
  <c r="F229" i="1"/>
  <c r="A227" i="2" s="1"/>
  <c r="F226" i="2"/>
  <c r="F228" i="1"/>
  <c r="A226" i="2" s="1"/>
  <c r="F225" i="2"/>
  <c r="F227" i="1"/>
  <c r="A225" i="2" s="1"/>
  <c r="F224" i="2"/>
  <c r="F226" i="1"/>
  <c r="A224" i="2" s="1"/>
  <c r="F225" i="1"/>
  <c r="A223" i="2" s="1"/>
  <c r="F222" i="2"/>
  <c r="F224" i="1"/>
  <c r="A222" i="2" s="1"/>
  <c r="F221" i="2"/>
  <c r="F223" i="1"/>
  <c r="A221" i="2" s="1"/>
  <c r="F220" i="2"/>
  <c r="F222" i="1"/>
  <c r="A220" i="2" s="1"/>
  <c r="F219" i="2"/>
  <c r="F221" i="1"/>
  <c r="A219" i="2" s="1"/>
  <c r="F218" i="2"/>
  <c r="F220" i="1"/>
  <c r="A218" i="2" s="1"/>
  <c r="F217" i="2"/>
  <c r="F219" i="1"/>
  <c r="A217" i="2" s="1"/>
  <c r="F216" i="2"/>
  <c r="F218" i="1"/>
  <c r="A216" i="2" s="1"/>
  <c r="F215" i="2"/>
  <c r="F217" i="1"/>
  <c r="A215" i="2" s="1"/>
  <c r="F214" i="2"/>
  <c r="F216" i="1"/>
  <c r="A214" i="2" s="1"/>
  <c r="F213" i="2"/>
  <c r="F215" i="1"/>
  <c r="A213" i="2" s="1"/>
  <c r="F212" i="2"/>
  <c r="F214" i="1"/>
  <c r="A212" i="2" s="1"/>
  <c r="F211" i="2"/>
  <c r="F213" i="1"/>
  <c r="A211" i="2" s="1"/>
  <c r="F210" i="2"/>
  <c r="F212" i="1"/>
  <c r="A210" i="2" s="1"/>
  <c r="F209" i="2"/>
  <c r="F211" i="1"/>
  <c r="A209" i="2" s="1"/>
  <c r="F208" i="2"/>
  <c r="F210" i="1"/>
  <c r="A208" i="2" s="1"/>
  <c r="F207" i="2"/>
  <c r="F209" i="1"/>
  <c r="A207" i="2" s="1"/>
  <c r="F206" i="2"/>
  <c r="F208" i="1"/>
  <c r="A206" i="2" s="1"/>
  <c r="F205" i="2"/>
  <c r="F207" i="1"/>
  <c r="A205" i="2" s="1"/>
  <c r="F204" i="2"/>
  <c r="F206" i="1"/>
  <c r="A204" i="2" s="1"/>
  <c r="F203" i="2"/>
  <c r="F205" i="1"/>
  <c r="A203" i="2" s="1"/>
  <c r="F202" i="2"/>
  <c r="F204" i="1"/>
  <c r="A202" i="2" s="1"/>
  <c r="F201" i="2"/>
  <c r="F203" i="1"/>
  <c r="A201" i="2" s="1"/>
  <c r="F200" i="2"/>
  <c r="F202" i="1"/>
  <c r="A200" i="2" s="1"/>
  <c r="F199" i="2"/>
  <c r="F201" i="1"/>
  <c r="A199" i="2" s="1"/>
  <c r="F198" i="2"/>
  <c r="F200" i="1"/>
  <c r="A198" i="2" s="1"/>
  <c r="F197" i="2"/>
  <c r="F199" i="1"/>
  <c r="A197" i="2" s="1"/>
  <c r="F196" i="2"/>
  <c r="F198" i="1"/>
  <c r="A196" i="2" s="1"/>
  <c r="F195" i="2"/>
  <c r="F197" i="1"/>
  <c r="A195" i="2" s="1"/>
  <c r="F194" i="2"/>
  <c r="F196" i="1"/>
  <c r="A194" i="2" s="1"/>
  <c r="F193" i="2"/>
  <c r="F195" i="1"/>
  <c r="A193" i="2" s="1"/>
  <c r="F192" i="2"/>
  <c r="F194" i="1"/>
  <c r="A192" i="2" s="1"/>
  <c r="F191" i="2"/>
  <c r="F193" i="1"/>
  <c r="A191" i="2" s="1"/>
  <c r="F190" i="2"/>
  <c r="F192" i="1"/>
  <c r="A190" i="2" s="1"/>
  <c r="F189" i="2"/>
  <c r="F191" i="1"/>
  <c r="A189" i="2" s="1"/>
  <c r="F188" i="2"/>
  <c r="F190" i="1"/>
  <c r="A188" i="2" s="1"/>
  <c r="F187" i="2"/>
  <c r="F189" i="1"/>
  <c r="A187" i="2" s="1"/>
  <c r="F186" i="2"/>
  <c r="F188" i="1"/>
  <c r="A186" i="2" s="1"/>
  <c r="F185" i="2"/>
  <c r="F187" i="1"/>
  <c r="A185" i="2" s="1"/>
  <c r="F184" i="2"/>
  <c r="F186" i="1"/>
  <c r="A184" i="2" s="1"/>
  <c r="F183" i="2"/>
  <c r="F185" i="1"/>
  <c r="A183" i="2" s="1"/>
  <c r="F182" i="2"/>
  <c r="F184" i="1"/>
  <c r="A182" i="2" s="1"/>
  <c r="F181" i="2"/>
  <c r="F183" i="1"/>
  <c r="A181" i="2" s="1"/>
  <c r="F180" i="2"/>
  <c r="F182" i="1"/>
  <c r="A180" i="2" s="1"/>
  <c r="F179" i="2"/>
  <c r="F181" i="1"/>
  <c r="A179" i="2" s="1"/>
  <c r="F178" i="2"/>
  <c r="F180" i="1"/>
  <c r="A178" i="2" s="1"/>
  <c r="F177" i="2"/>
  <c r="F179" i="1"/>
  <c r="A177" i="2" s="1"/>
  <c r="F176" i="2"/>
  <c r="F178" i="1"/>
  <c r="A176" i="2" s="1"/>
  <c r="F175" i="2"/>
  <c r="F177" i="1"/>
  <c r="A175" i="2" s="1"/>
  <c r="F174" i="2"/>
  <c r="F176" i="1"/>
  <c r="A174" i="2" s="1"/>
  <c r="F175" i="1"/>
  <c r="A173" i="2" s="1"/>
  <c r="F172" i="2"/>
  <c r="F174" i="1"/>
  <c r="A172" i="2" s="1"/>
  <c r="F171" i="2"/>
  <c r="F173" i="1"/>
  <c r="A171" i="2" s="1"/>
  <c r="F170" i="2"/>
  <c r="F172" i="1"/>
  <c r="A170" i="2" s="1"/>
  <c r="F169" i="2"/>
  <c r="F171" i="1"/>
  <c r="A169" i="2" s="1"/>
  <c r="F168" i="2"/>
  <c r="F170" i="1"/>
  <c r="A168" i="2" s="1"/>
  <c r="F167" i="2"/>
  <c r="F169" i="1"/>
  <c r="A167" i="2" s="1"/>
  <c r="F166" i="2"/>
  <c r="F168" i="1"/>
  <c r="A166" i="2" s="1"/>
  <c r="F165" i="2"/>
  <c r="F167" i="1"/>
  <c r="A165" i="2" s="1"/>
  <c r="F164" i="2"/>
  <c r="F166" i="1"/>
  <c r="A164" i="2" s="1"/>
  <c r="F163" i="2"/>
  <c r="F165" i="1"/>
  <c r="A163" i="2" s="1"/>
  <c r="F162" i="2"/>
  <c r="F164" i="1"/>
  <c r="A162" i="2" s="1"/>
  <c r="F161" i="2"/>
  <c r="F163" i="1"/>
  <c r="A161" i="2" s="1"/>
  <c r="F160" i="2"/>
  <c r="F162" i="1"/>
  <c r="A160" i="2" s="1"/>
  <c r="F161" i="1"/>
  <c r="A159" i="2" s="1"/>
  <c r="F158" i="2"/>
  <c r="F160" i="1"/>
  <c r="A158" i="2" s="1"/>
  <c r="F157" i="2"/>
  <c r="F159" i="1"/>
  <c r="A157" i="2" s="1"/>
  <c r="F156" i="2"/>
  <c r="F158" i="1"/>
  <c r="A156" i="2" s="1"/>
  <c r="F155" i="2"/>
  <c r="F157" i="1"/>
  <c r="A155" i="2" s="1"/>
  <c r="F154" i="2"/>
  <c r="F156" i="1"/>
  <c r="A154" i="2" s="1"/>
  <c r="F153" i="2"/>
  <c r="F155" i="1"/>
  <c r="A153" i="2" s="1"/>
  <c r="F152" i="2"/>
  <c r="F154" i="1"/>
  <c r="A152" i="2" s="1"/>
  <c r="F151" i="2"/>
  <c r="F153" i="1"/>
  <c r="A151" i="2" s="1"/>
  <c r="F150" i="2"/>
  <c r="F152" i="1"/>
  <c r="A150" i="2" s="1"/>
  <c r="F151" i="1"/>
  <c r="A149" i="2" s="1"/>
  <c r="F148" i="2"/>
  <c r="F150" i="1"/>
  <c r="A148" i="2" s="1"/>
  <c r="F147" i="2"/>
  <c r="F149" i="1"/>
  <c r="A147" i="2" s="1"/>
  <c r="F146" i="2"/>
  <c r="F148" i="1"/>
  <c r="A146" i="2" s="1"/>
  <c r="F145" i="2"/>
  <c r="F147" i="1"/>
  <c r="A145" i="2" s="1"/>
  <c r="F144" i="2"/>
  <c r="F146" i="1"/>
  <c r="A144" i="2" s="1"/>
  <c r="F143" i="2"/>
  <c r="F145" i="1"/>
  <c r="A143" i="2" s="1"/>
  <c r="F142" i="2"/>
  <c r="F144" i="1"/>
  <c r="A142" i="2" s="1"/>
  <c r="F141" i="2"/>
  <c r="F143" i="1"/>
  <c r="A141" i="2" s="1"/>
  <c r="F140" i="2"/>
  <c r="F142" i="1"/>
  <c r="A140" i="2" s="1"/>
  <c r="F139" i="2"/>
  <c r="F141" i="1"/>
  <c r="A139" i="2" s="1"/>
  <c r="F138" i="2"/>
  <c r="F140" i="1"/>
  <c r="A138" i="2" s="1"/>
  <c r="F137" i="2"/>
  <c r="F139" i="1"/>
  <c r="A137" i="2" s="1"/>
  <c r="F138" i="1"/>
  <c r="A136" i="2" s="1"/>
  <c r="F135" i="2"/>
  <c r="F137" i="1"/>
  <c r="A135" i="2" s="1"/>
  <c r="F134" i="2"/>
  <c r="F136" i="1"/>
  <c r="A134" i="2" s="1"/>
  <c r="F133" i="2"/>
  <c r="F135" i="1"/>
  <c r="A133" i="2" s="1"/>
  <c r="F132" i="2"/>
  <c r="F134" i="1"/>
  <c r="A132" i="2" s="1"/>
  <c r="F131" i="2"/>
  <c r="F133" i="1"/>
  <c r="A131" i="2" s="1"/>
  <c r="F130" i="2"/>
  <c r="F132" i="1"/>
  <c r="A130" i="2" s="1"/>
  <c r="F129" i="2"/>
  <c r="F131" i="1"/>
  <c r="A129" i="2" s="1"/>
  <c r="F128" i="2"/>
  <c r="F130" i="1"/>
  <c r="A128" i="2" s="1"/>
  <c r="F127" i="2"/>
  <c r="F129" i="1"/>
  <c r="A127" i="2" s="1"/>
  <c r="F126" i="2"/>
  <c r="F128" i="1"/>
  <c r="A126" i="2" s="1"/>
  <c r="F125" i="2"/>
  <c r="F127" i="1"/>
  <c r="A125" i="2" s="1"/>
  <c r="F124" i="2"/>
  <c r="F126" i="1"/>
  <c r="A124" i="2" s="1"/>
  <c r="F123" i="2"/>
  <c r="F125" i="1"/>
  <c r="A123" i="2" s="1"/>
  <c r="F122" i="2"/>
  <c r="F124" i="1"/>
  <c r="A122" i="2" s="1"/>
  <c r="F121" i="2"/>
  <c r="F123" i="1"/>
  <c r="A121" i="2" s="1"/>
  <c r="F120" i="2"/>
  <c r="F122" i="1"/>
  <c r="A120" i="2" s="1"/>
  <c r="F119" i="2"/>
  <c r="F121" i="1"/>
  <c r="A119" i="2" s="1"/>
  <c r="F118" i="2"/>
  <c r="F120" i="1"/>
  <c r="A118" i="2" s="1"/>
  <c r="F117" i="2"/>
  <c r="F119" i="1"/>
  <c r="A117" i="2" s="1"/>
  <c r="F118" i="1"/>
  <c r="A116" i="2" s="1"/>
  <c r="F115" i="2"/>
  <c r="F117" i="1"/>
  <c r="A115" i="2" s="1"/>
  <c r="F114" i="2"/>
  <c r="F116" i="1"/>
  <c r="A114" i="2" s="1"/>
  <c r="F113" i="2"/>
  <c r="F115" i="1"/>
  <c r="A113" i="2" s="1"/>
  <c r="F112" i="2"/>
  <c r="F114" i="1"/>
  <c r="A112" i="2" s="1"/>
  <c r="F111" i="2"/>
  <c r="F113" i="1"/>
  <c r="A111" i="2" s="1"/>
  <c r="F110" i="2"/>
  <c r="F112" i="1"/>
  <c r="A110" i="2" s="1"/>
  <c r="F109" i="2"/>
  <c r="F111" i="1"/>
  <c r="A109" i="2" s="1"/>
  <c r="F108" i="2"/>
  <c r="F110" i="1"/>
  <c r="A108" i="2" s="1"/>
  <c r="F107" i="2"/>
  <c r="F109" i="1"/>
  <c r="A107" i="2" s="1"/>
  <c r="F106" i="2"/>
  <c r="F108" i="1"/>
  <c r="A106" i="2" s="1"/>
  <c r="F105" i="2"/>
  <c r="F107" i="1"/>
  <c r="A105" i="2" s="1"/>
  <c r="F104" i="2"/>
  <c r="F106" i="1"/>
  <c r="A104" i="2" s="1"/>
  <c r="F103" i="2"/>
  <c r="F105" i="1"/>
  <c r="A103" i="2" s="1"/>
  <c r="F102" i="2"/>
  <c r="F104" i="1"/>
  <c r="A102" i="2" s="1"/>
  <c r="F101" i="2"/>
  <c r="F103" i="1"/>
  <c r="A101" i="2" s="1"/>
  <c r="F102" i="1"/>
  <c r="A100" i="2" s="1"/>
  <c r="F99" i="2"/>
  <c r="F101" i="1"/>
  <c r="A99" i="2" s="1"/>
  <c r="F98" i="2"/>
  <c r="F100" i="1"/>
  <c r="A98" i="2" s="1"/>
  <c r="F97" i="2"/>
  <c r="F99" i="1"/>
  <c r="A97" i="2" s="1"/>
  <c r="F98" i="1"/>
  <c r="A96" i="2" s="1"/>
  <c r="F95" i="2"/>
  <c r="F97" i="1"/>
  <c r="A95" i="2" s="1"/>
  <c r="F94" i="2"/>
  <c r="F96" i="1"/>
  <c r="A94" i="2" s="1"/>
  <c r="F93" i="2"/>
  <c r="F95" i="1"/>
  <c r="A93" i="2" s="1"/>
  <c r="F92" i="2"/>
  <c r="F94" i="1"/>
  <c r="A92" i="2" s="1"/>
  <c r="F91" i="2"/>
  <c r="F93" i="1"/>
  <c r="A91" i="2" s="1"/>
  <c r="F90" i="2"/>
  <c r="F92" i="1"/>
  <c r="A90" i="2" s="1"/>
  <c r="F89" i="2"/>
  <c r="F91" i="1"/>
  <c r="A89" i="2" s="1"/>
  <c r="F88" i="2"/>
  <c r="F90" i="1"/>
  <c r="A88" i="2" s="1"/>
  <c r="F87" i="2"/>
  <c r="F89" i="1"/>
  <c r="A87" i="2" s="1"/>
  <c r="F86" i="2"/>
  <c r="F88" i="1"/>
  <c r="A86" i="2" s="1"/>
  <c r="F85" i="2"/>
  <c r="F87" i="1"/>
  <c r="A85" i="2" s="1"/>
  <c r="F84" i="2"/>
  <c r="F86" i="1"/>
  <c r="A84" i="2" s="1"/>
  <c r="F83" i="2"/>
  <c r="F85" i="1"/>
  <c r="A83" i="2" s="1"/>
  <c r="F82" i="2"/>
  <c r="F84" i="1"/>
  <c r="A82" i="2" s="1"/>
  <c r="F81" i="2"/>
  <c r="F83" i="1"/>
  <c r="A81" i="2" s="1"/>
  <c r="F80" i="2"/>
  <c r="F82" i="1"/>
  <c r="A80" i="2" s="1"/>
  <c r="F79" i="2"/>
  <c r="F81" i="1"/>
  <c r="A79" i="2" s="1"/>
  <c r="F78" i="2"/>
  <c r="F80" i="1"/>
  <c r="A78" i="2" s="1"/>
  <c r="F77" i="2"/>
  <c r="F79" i="1"/>
  <c r="A77" i="2" s="1"/>
  <c r="F78" i="1"/>
  <c r="A76" i="2" s="1"/>
  <c r="F75" i="2"/>
  <c r="F77" i="1"/>
  <c r="A75" i="2" s="1"/>
  <c r="F74" i="2"/>
  <c r="F76" i="1"/>
  <c r="A74" i="2" s="1"/>
  <c r="F73" i="2"/>
  <c r="F75" i="1"/>
  <c r="A73" i="2" s="1"/>
  <c r="F72" i="2"/>
  <c r="F74" i="1"/>
  <c r="A72" i="2" s="1"/>
  <c r="F71" i="2"/>
  <c r="F73" i="1"/>
  <c r="A71" i="2" s="1"/>
  <c r="F70" i="2"/>
  <c r="F72" i="1"/>
  <c r="A70" i="2" s="1"/>
  <c r="F69" i="2"/>
  <c r="F71" i="1"/>
  <c r="A69" i="2" s="1"/>
  <c r="F70" i="1"/>
  <c r="A68" i="2" s="1"/>
  <c r="F67" i="2"/>
  <c r="F69" i="1"/>
  <c r="A67" i="2" s="1"/>
  <c r="F66" i="2"/>
  <c r="F68" i="1"/>
  <c r="A66" i="2" s="1"/>
  <c r="F65" i="2"/>
  <c r="F67" i="1"/>
  <c r="A65" i="2" s="1"/>
  <c r="F64" i="2"/>
  <c r="F66" i="1"/>
  <c r="A64" i="2" s="1"/>
  <c r="F63" i="2"/>
  <c r="F65" i="1"/>
  <c r="A63" i="2" s="1"/>
  <c r="F62" i="2"/>
  <c r="F64" i="1"/>
  <c r="A62" i="2" s="1"/>
  <c r="F61" i="2"/>
  <c r="F63" i="1"/>
  <c r="A61" i="2" s="1"/>
  <c r="F62" i="1"/>
  <c r="A60" i="2" s="1"/>
  <c r="F59" i="2"/>
  <c r="F61" i="1"/>
  <c r="A59" i="2" s="1"/>
  <c r="F58" i="2"/>
  <c r="F60" i="1"/>
  <c r="A58" i="2" s="1"/>
  <c r="F57" i="2"/>
  <c r="F59" i="1"/>
  <c r="A57" i="2" s="1"/>
  <c r="F56" i="2"/>
  <c r="F58" i="1"/>
  <c r="A56" i="2" s="1"/>
  <c r="F55" i="2"/>
  <c r="F57" i="1"/>
  <c r="A55" i="2" s="1"/>
  <c r="F54" i="2"/>
  <c r="F56" i="1"/>
  <c r="A54" i="2" s="1"/>
  <c r="F53" i="2"/>
  <c r="F55" i="1"/>
  <c r="A53" i="2" s="1"/>
  <c r="F52" i="2"/>
  <c r="F54" i="1"/>
  <c r="A52" i="2" s="1"/>
  <c r="F51" i="2"/>
  <c r="F53" i="1"/>
  <c r="A51" i="2" s="1"/>
  <c r="F50" i="2"/>
  <c r="F52" i="1"/>
  <c r="A50" i="2" s="1"/>
  <c r="F49" i="2"/>
  <c r="F51" i="1"/>
  <c r="A49" i="2" s="1"/>
  <c r="F48" i="2"/>
  <c r="F50" i="1"/>
  <c r="A48" i="2" s="1"/>
  <c r="F47" i="2"/>
  <c r="F49" i="1"/>
  <c r="A47" i="2" s="1"/>
  <c r="F46" i="2"/>
  <c r="F48" i="1"/>
  <c r="A46" i="2" s="1"/>
  <c r="F45" i="2"/>
  <c r="F47" i="1"/>
  <c r="A45" i="2" s="1"/>
  <c r="F44" i="2"/>
  <c r="F46" i="1"/>
  <c r="A44" i="2" s="1"/>
  <c r="F43" i="2"/>
  <c r="F45" i="1"/>
  <c r="A43" i="2" s="1"/>
  <c r="F42" i="2"/>
  <c r="F44" i="1"/>
  <c r="A42" i="2" s="1"/>
  <c r="F41" i="2"/>
  <c r="F43" i="1"/>
  <c r="A41" i="2" s="1"/>
  <c r="F40" i="2"/>
  <c r="F42" i="1"/>
  <c r="A40" i="2" s="1"/>
  <c r="F39" i="2"/>
  <c r="F41" i="1"/>
  <c r="A39" i="2" s="1"/>
  <c r="F38" i="2"/>
  <c r="F40" i="1"/>
  <c r="A38" i="2" s="1"/>
  <c r="F37" i="2"/>
  <c r="F39" i="1"/>
  <c r="A37" i="2" s="1"/>
  <c r="F36" i="2"/>
  <c r="F38" i="1"/>
  <c r="A36" i="2" s="1"/>
  <c r="F35" i="2"/>
  <c r="F37" i="1"/>
  <c r="A35" i="2" s="1"/>
  <c r="F34" i="2"/>
  <c r="F36" i="1"/>
  <c r="A34" i="2" s="1"/>
  <c r="F33" i="2"/>
  <c r="F35" i="1"/>
  <c r="A33" i="2" s="1"/>
  <c r="F32" i="2"/>
  <c r="F34" i="1"/>
  <c r="A32" i="2" s="1"/>
  <c r="F33" i="1"/>
  <c r="A31" i="2" s="1"/>
  <c r="F32" i="1"/>
  <c r="A30" i="2" s="1"/>
  <c r="F31" i="1"/>
  <c r="A29" i="2" s="1"/>
  <c r="F30" i="1"/>
  <c r="A28" i="2" s="1"/>
  <c r="F29" i="1"/>
  <c r="A27" i="2" s="1"/>
  <c r="F28" i="1"/>
  <c r="A26" i="2" s="1"/>
  <c r="F27" i="1"/>
  <c r="A25" i="2" s="1"/>
  <c r="F24" i="2"/>
  <c r="F26" i="1"/>
  <c r="A24" i="2" s="1"/>
  <c r="F23" i="2"/>
  <c r="F25" i="1"/>
  <c r="A23" i="2" s="1"/>
  <c r="F22" i="2"/>
  <c r="F24" i="1"/>
  <c r="A22" i="2" s="1"/>
  <c r="F23" i="1"/>
  <c r="A21" i="2" s="1"/>
  <c r="F20" i="2"/>
  <c r="A20" i="2"/>
  <c r="F21" i="1"/>
  <c r="A19" i="2" s="1"/>
  <c r="F18" i="2"/>
  <c r="F20" i="1"/>
  <c r="A18" i="2" s="1"/>
  <c r="G3" i="2"/>
  <c r="L14" i="1"/>
  <c r="F1000" i="2"/>
  <c r="G1000" i="2" s="1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G117" i="2" s="1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G685" i="2" s="1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G823" i="2" s="1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G874" i="2" s="1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G896" i="2" s="1"/>
  <c r="B897" i="2"/>
  <c r="C897" i="2"/>
  <c r="B898" i="2"/>
  <c r="C898" i="2"/>
  <c r="B899" i="2"/>
  <c r="C899" i="2"/>
  <c r="G899" i="2" s="1"/>
  <c r="B900" i="2"/>
  <c r="C900" i="2"/>
  <c r="B901" i="2"/>
  <c r="C901" i="2"/>
  <c r="G901" i="2" s="1"/>
  <c r="B902" i="2"/>
  <c r="C902" i="2"/>
  <c r="B903" i="2"/>
  <c r="C903" i="2"/>
  <c r="B904" i="2"/>
  <c r="C904" i="2"/>
  <c r="G904" i="2" s="1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G911" i="2" s="1"/>
  <c r="B912" i="2"/>
  <c r="C912" i="2"/>
  <c r="G912" i="2" s="1"/>
  <c r="B913" i="2"/>
  <c r="C913" i="2"/>
  <c r="B914" i="2"/>
  <c r="C914" i="2"/>
  <c r="B915" i="2"/>
  <c r="C915" i="2"/>
  <c r="B916" i="2"/>
  <c r="C916" i="2"/>
  <c r="B917" i="2"/>
  <c r="C917" i="2"/>
  <c r="G917" i="2" s="1"/>
  <c r="B918" i="2"/>
  <c r="C918" i="2"/>
  <c r="B919" i="2"/>
  <c r="C919" i="2"/>
  <c r="B920" i="2"/>
  <c r="C920" i="2"/>
  <c r="G920" i="2" s="1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G929" i="2" s="1"/>
  <c r="B930" i="2"/>
  <c r="C930" i="2"/>
  <c r="B931" i="2"/>
  <c r="C931" i="2"/>
  <c r="B932" i="2"/>
  <c r="C932" i="2"/>
  <c r="B933" i="2"/>
  <c r="C933" i="2"/>
  <c r="B934" i="2"/>
  <c r="C934" i="2"/>
  <c r="B935" i="2"/>
  <c r="C935" i="2"/>
  <c r="G935" i="2" s="1"/>
  <c r="B936" i="2"/>
  <c r="C936" i="2"/>
  <c r="B937" i="2"/>
  <c r="C937" i="2"/>
  <c r="B938" i="2"/>
  <c r="C938" i="2"/>
  <c r="B939" i="2"/>
  <c r="C939" i="2"/>
  <c r="B940" i="2"/>
  <c r="C940" i="2"/>
  <c r="B941" i="2"/>
  <c r="C941" i="2"/>
  <c r="G941" i="2" s="1"/>
  <c r="B942" i="2"/>
  <c r="C942" i="2"/>
  <c r="B943" i="2"/>
  <c r="C943" i="2"/>
  <c r="B944" i="2"/>
  <c r="C944" i="2"/>
  <c r="B945" i="2"/>
  <c r="C945" i="2"/>
  <c r="B946" i="2"/>
  <c r="C946" i="2"/>
  <c r="G946" i="2" s="1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G953" i="2" s="1"/>
  <c r="B954" i="2"/>
  <c r="C954" i="2"/>
  <c r="B955" i="2"/>
  <c r="C955" i="2"/>
  <c r="B956" i="2"/>
  <c r="C956" i="2"/>
  <c r="G956" i="2" s="1"/>
  <c r="B957" i="2"/>
  <c r="C957" i="2"/>
  <c r="B958" i="2"/>
  <c r="C958" i="2"/>
  <c r="B959" i="2"/>
  <c r="C959" i="2"/>
  <c r="B960" i="2"/>
  <c r="C960" i="2"/>
  <c r="B961" i="2"/>
  <c r="C961" i="2"/>
  <c r="G961" i="2" s="1"/>
  <c r="B962" i="2"/>
  <c r="C962" i="2"/>
  <c r="B963" i="2"/>
  <c r="C963" i="2"/>
  <c r="B964" i="2"/>
  <c r="C964" i="2"/>
  <c r="B965" i="2"/>
  <c r="C965" i="2"/>
  <c r="G965" i="2" s="1"/>
  <c r="B966" i="2"/>
  <c r="C966" i="2"/>
  <c r="B967" i="2"/>
  <c r="C967" i="2"/>
  <c r="B968" i="2"/>
  <c r="C968" i="2"/>
  <c r="B969" i="2"/>
  <c r="C969" i="2"/>
  <c r="G969" i="2" s="1"/>
  <c r="B970" i="2"/>
  <c r="C970" i="2"/>
  <c r="G970" i="2" s="1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G977" i="2" s="1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G984" i="2" s="1"/>
  <c r="B985" i="2"/>
  <c r="C985" i="2"/>
  <c r="G985" i="2" s="1"/>
  <c r="B986" i="2"/>
  <c r="C986" i="2"/>
  <c r="G986" i="2" s="1"/>
  <c r="B987" i="2"/>
  <c r="C987" i="2"/>
  <c r="B988" i="2"/>
  <c r="C988" i="2"/>
  <c r="B989" i="2"/>
  <c r="C989" i="2"/>
  <c r="B990" i="2"/>
  <c r="C990" i="2"/>
  <c r="B991" i="2"/>
  <c r="C991" i="2"/>
  <c r="B992" i="2"/>
  <c r="C992" i="2"/>
  <c r="G992" i="2" s="1"/>
  <c r="B993" i="2"/>
  <c r="C993" i="2"/>
  <c r="B994" i="2"/>
  <c r="C994" i="2"/>
  <c r="G994" i="2" s="1"/>
  <c r="B995" i="2"/>
  <c r="C995" i="2"/>
  <c r="B996" i="2"/>
  <c r="C996" i="2"/>
  <c r="B997" i="2"/>
  <c r="C997" i="2"/>
  <c r="B998" i="2"/>
  <c r="C998" i="2"/>
  <c r="G998" i="2" s="1"/>
  <c r="A1000" i="2"/>
  <c r="B18" i="2"/>
  <c r="H1000" i="1"/>
  <c r="H999" i="1"/>
  <c r="F997" i="2"/>
  <c r="H998" i="1"/>
  <c r="F996" i="2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A977" i="2"/>
  <c r="H978" i="1"/>
  <c r="F976" i="2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A952" i="2"/>
  <c r="H953" i="1"/>
  <c r="H952" i="1"/>
  <c r="H951" i="1"/>
  <c r="A372" i="2"/>
  <c r="A549" i="2"/>
  <c r="A795" i="2"/>
  <c r="A804" i="2"/>
  <c r="A819" i="2"/>
  <c r="A824" i="2"/>
  <c r="A884" i="2"/>
  <c r="A912" i="2"/>
  <c r="A925" i="2"/>
  <c r="A927" i="2"/>
  <c r="A933" i="2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F76" i="2"/>
  <c r="H77" i="1"/>
  <c r="H76" i="1"/>
  <c r="H75" i="1"/>
  <c r="H74" i="1"/>
  <c r="H73" i="1"/>
  <c r="H72" i="1"/>
  <c r="H71" i="1"/>
  <c r="H70" i="1"/>
  <c r="F68" i="2"/>
  <c r="H69" i="1"/>
  <c r="H68" i="1"/>
  <c r="H67" i="1"/>
  <c r="H66" i="1"/>
  <c r="H65" i="1"/>
  <c r="H64" i="1"/>
  <c r="H63" i="1"/>
  <c r="H62" i="1"/>
  <c r="F60" i="2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C18" i="2"/>
  <c r="A10" i="2"/>
  <c r="A11" i="2"/>
  <c r="A12" i="2"/>
  <c r="A13" i="2"/>
  <c r="A14" i="2"/>
  <c r="A15" i="2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F500" i="2"/>
  <c r="H501" i="1"/>
  <c r="H500" i="1"/>
  <c r="H499" i="1"/>
  <c r="H498" i="1"/>
  <c r="H497" i="1"/>
  <c r="H496" i="1"/>
  <c r="H495" i="1"/>
  <c r="H494" i="1"/>
  <c r="H493" i="1"/>
  <c r="H492" i="1"/>
  <c r="H491" i="1"/>
  <c r="F489" i="2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F461" i="2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F448" i="2"/>
  <c r="H449" i="1"/>
  <c r="H448" i="1"/>
  <c r="H447" i="1"/>
  <c r="F445" i="2"/>
  <c r="H446" i="1"/>
  <c r="H445" i="1"/>
  <c r="H444" i="1"/>
  <c r="H443" i="1"/>
  <c r="H442" i="1"/>
  <c r="H441" i="1"/>
  <c r="H440" i="1"/>
  <c r="H439" i="1"/>
  <c r="H438" i="1"/>
  <c r="H437" i="1"/>
  <c r="H436" i="1"/>
  <c r="F434" i="2"/>
  <c r="H435" i="1"/>
  <c r="H434" i="1"/>
  <c r="H433" i="1"/>
  <c r="F431" i="2"/>
  <c r="H432" i="1"/>
  <c r="H431" i="1"/>
  <c r="H430" i="1"/>
  <c r="H429" i="1"/>
  <c r="H428" i="1"/>
  <c r="H427" i="1"/>
  <c r="F425" i="2"/>
  <c r="H426" i="1"/>
  <c r="H425" i="1"/>
  <c r="H424" i="1"/>
  <c r="H423" i="1"/>
  <c r="F421" i="2"/>
  <c r="H422" i="1"/>
  <c r="H421" i="1"/>
  <c r="H420" i="1"/>
  <c r="H419" i="1"/>
  <c r="H418" i="1"/>
  <c r="H417" i="1"/>
  <c r="H416" i="1"/>
  <c r="H415" i="1"/>
  <c r="F413" i="2"/>
  <c r="H414" i="1"/>
  <c r="H413" i="1"/>
  <c r="H412" i="1"/>
  <c r="H411" i="1"/>
  <c r="H410" i="1"/>
  <c r="H409" i="1"/>
  <c r="H408" i="1"/>
  <c r="H407" i="1"/>
  <c r="H406" i="1"/>
  <c r="F404" i="2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F382" i="2"/>
  <c r="G382" i="2" s="1"/>
  <c r="H383" i="1"/>
  <c r="H382" i="1"/>
  <c r="H381" i="1"/>
  <c r="H380" i="1"/>
  <c r="H379" i="1"/>
  <c r="F377" i="2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F353" i="2"/>
  <c r="H354" i="1"/>
  <c r="F352" i="2"/>
  <c r="H353" i="1"/>
  <c r="H352" i="1"/>
  <c r="H351" i="1"/>
  <c r="H350" i="1"/>
  <c r="H349" i="1"/>
  <c r="H348" i="1"/>
  <c r="H347" i="1"/>
  <c r="F345" i="2"/>
  <c r="H346" i="1"/>
  <c r="H345" i="1"/>
  <c r="H344" i="1"/>
  <c r="H343" i="1"/>
  <c r="F341" i="2"/>
  <c r="H342" i="1"/>
  <c r="H341" i="1"/>
  <c r="H340" i="1"/>
  <c r="H339" i="1"/>
  <c r="H338" i="1"/>
  <c r="H337" i="1"/>
  <c r="H336" i="1"/>
  <c r="H335" i="1"/>
  <c r="H334" i="1"/>
  <c r="F332" i="2"/>
  <c r="H333" i="1"/>
  <c r="H332" i="1"/>
  <c r="H331" i="1"/>
  <c r="H330" i="1"/>
  <c r="F328" i="2"/>
  <c r="H329" i="1"/>
  <c r="H328" i="1"/>
  <c r="H327" i="1"/>
  <c r="H326" i="1"/>
  <c r="F324" i="2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F306" i="2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F288" i="2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F257" i="2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F227" i="2"/>
  <c r="H228" i="1"/>
  <c r="H227" i="1"/>
  <c r="H226" i="1"/>
  <c r="H225" i="1"/>
  <c r="F223" i="2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F173" i="2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F159" i="2"/>
  <c r="H160" i="1"/>
  <c r="H159" i="1"/>
  <c r="H158" i="1"/>
  <c r="H157" i="1"/>
  <c r="H156" i="1"/>
  <c r="H155" i="1"/>
  <c r="H154" i="1"/>
  <c r="H153" i="1"/>
  <c r="H152" i="1"/>
  <c r="H151" i="1"/>
  <c r="F149" i="2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F136" i="2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F116" i="2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F100" i="2"/>
  <c r="H101" i="1"/>
  <c r="H100" i="1"/>
  <c r="H99" i="1"/>
  <c r="H98" i="1"/>
  <c r="F96" i="2"/>
  <c r="H26" i="1"/>
  <c r="H25" i="1"/>
  <c r="H24" i="1"/>
  <c r="H23" i="1"/>
  <c r="F21" i="2"/>
  <c r="H22" i="1"/>
  <c r="H737" i="1"/>
  <c r="H736" i="1"/>
  <c r="H735" i="1"/>
  <c r="H734" i="1"/>
  <c r="H733" i="1"/>
  <c r="H732" i="1"/>
  <c r="H731" i="1"/>
  <c r="F729" i="2"/>
  <c r="H730" i="1"/>
  <c r="H729" i="1"/>
  <c r="H728" i="1"/>
  <c r="H727" i="1"/>
  <c r="H726" i="1"/>
  <c r="H725" i="1"/>
  <c r="H724" i="1"/>
  <c r="H723" i="1"/>
  <c r="H722" i="1"/>
  <c r="H721" i="1"/>
  <c r="H720" i="1"/>
  <c r="F718" i="2"/>
  <c r="H719" i="1"/>
  <c r="H718" i="1"/>
  <c r="H717" i="1"/>
  <c r="F715" i="2"/>
  <c r="G715" i="2" s="1"/>
  <c r="H716" i="1"/>
  <c r="H715" i="1"/>
  <c r="H714" i="1"/>
  <c r="H713" i="1"/>
  <c r="H712" i="1"/>
  <c r="F710" i="2"/>
  <c r="H711" i="1"/>
  <c r="H710" i="1"/>
  <c r="H709" i="1"/>
  <c r="H708" i="1"/>
  <c r="H707" i="1"/>
  <c r="F705" i="2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F676" i="2"/>
  <c r="H677" i="1"/>
  <c r="F675" i="2"/>
  <c r="H676" i="1"/>
  <c r="H675" i="1"/>
  <c r="H674" i="1"/>
  <c r="H673" i="1"/>
  <c r="H672" i="1"/>
  <c r="H671" i="1"/>
  <c r="H670" i="1"/>
  <c r="F668" i="2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F648" i="2"/>
  <c r="H649" i="1"/>
  <c r="H648" i="1"/>
  <c r="F646" i="2"/>
  <c r="H647" i="1"/>
  <c r="H646" i="1"/>
  <c r="H645" i="1"/>
  <c r="H644" i="1"/>
  <c r="H643" i="1"/>
  <c r="H642" i="1"/>
  <c r="H641" i="1"/>
  <c r="F639" i="2"/>
  <c r="H640" i="1"/>
  <c r="H639" i="1"/>
  <c r="H638" i="1"/>
  <c r="H637" i="1"/>
  <c r="H636" i="1"/>
  <c r="H635" i="1"/>
  <c r="F633" i="2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F616" i="2"/>
  <c r="H617" i="1"/>
  <c r="H616" i="1"/>
  <c r="H615" i="1"/>
  <c r="H614" i="1"/>
  <c r="H613" i="1"/>
  <c r="F611" i="2"/>
  <c r="H612" i="1"/>
  <c r="H611" i="1"/>
  <c r="H610" i="1"/>
  <c r="F608" i="2"/>
  <c r="H609" i="1"/>
  <c r="H608" i="1"/>
  <c r="H607" i="1"/>
  <c r="H606" i="1"/>
  <c r="F604" i="2"/>
  <c r="H605" i="1"/>
  <c r="H604" i="1"/>
  <c r="H603" i="1"/>
  <c r="H602" i="1"/>
  <c r="H601" i="1"/>
  <c r="H600" i="1"/>
  <c r="H599" i="1"/>
  <c r="H598" i="1"/>
  <c r="H597" i="1"/>
  <c r="H596" i="1"/>
  <c r="F594" i="2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F572" i="2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F556" i="2"/>
  <c r="H557" i="1"/>
  <c r="H556" i="1"/>
  <c r="H555" i="1"/>
  <c r="H554" i="1"/>
  <c r="F552" i="2"/>
  <c r="H553" i="1"/>
  <c r="H552" i="1"/>
  <c r="H551" i="1"/>
  <c r="H550" i="1"/>
  <c r="F548" i="2"/>
  <c r="H549" i="1"/>
  <c r="H548" i="1"/>
  <c r="H547" i="1"/>
  <c r="H546" i="1"/>
  <c r="H545" i="1"/>
  <c r="H544" i="1"/>
  <c r="F542" i="2"/>
  <c r="H543" i="1"/>
  <c r="F541" i="2"/>
  <c r="H542" i="1"/>
  <c r="H541" i="1"/>
  <c r="H540" i="1"/>
  <c r="H539" i="1"/>
  <c r="F537" i="2"/>
  <c r="H538" i="1"/>
  <c r="H537" i="1"/>
  <c r="H536" i="1"/>
  <c r="F534" i="2"/>
  <c r="H535" i="1"/>
  <c r="H534" i="1"/>
  <c r="H533" i="1"/>
  <c r="H532" i="1"/>
  <c r="H531" i="1"/>
  <c r="H530" i="1"/>
  <c r="F528" i="2"/>
  <c r="H529" i="1"/>
  <c r="H528" i="1"/>
  <c r="H527" i="1"/>
  <c r="H526" i="1"/>
  <c r="H525" i="1"/>
  <c r="H524" i="1"/>
  <c r="H523" i="1"/>
  <c r="H522" i="1"/>
  <c r="H521" i="1"/>
  <c r="H1002" i="1"/>
  <c r="H1001" i="1"/>
  <c r="H950" i="1"/>
  <c r="H949" i="1"/>
  <c r="H948" i="1"/>
  <c r="H947" i="1"/>
  <c r="H946" i="1"/>
  <c r="H945" i="1"/>
  <c r="H944" i="1"/>
  <c r="H943" i="1"/>
  <c r="H942" i="1"/>
  <c r="F940" i="2"/>
  <c r="H941" i="1"/>
  <c r="H940" i="1"/>
  <c r="H939" i="1"/>
  <c r="H938" i="1"/>
  <c r="H937" i="1"/>
  <c r="H936" i="1"/>
  <c r="H935" i="1"/>
  <c r="H934" i="1"/>
  <c r="H933" i="1"/>
  <c r="H932" i="1"/>
  <c r="F930" i="2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F893" i="2"/>
  <c r="H894" i="1"/>
  <c r="H893" i="1"/>
  <c r="H892" i="1"/>
  <c r="H891" i="1"/>
  <c r="H890" i="1"/>
  <c r="H889" i="1"/>
  <c r="H888" i="1"/>
  <c r="H887" i="1"/>
  <c r="H886" i="1"/>
  <c r="H885" i="1"/>
  <c r="F883" i="2"/>
  <c r="H884" i="1"/>
  <c r="H883" i="1"/>
  <c r="H882" i="1"/>
  <c r="F880" i="2"/>
  <c r="H881" i="1"/>
  <c r="H880" i="1"/>
  <c r="H879" i="1"/>
  <c r="H878" i="1"/>
  <c r="H877" i="1"/>
  <c r="H876" i="1"/>
  <c r="H875" i="1"/>
  <c r="H874" i="1"/>
  <c r="H873" i="1"/>
  <c r="F871" i="2"/>
  <c r="H872" i="1"/>
  <c r="H871" i="1"/>
  <c r="H870" i="1"/>
  <c r="F868" i="2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F855" i="2"/>
  <c r="H856" i="1"/>
  <c r="H855" i="1"/>
  <c r="H854" i="1"/>
  <c r="H853" i="1"/>
  <c r="H852" i="1"/>
  <c r="H851" i="1"/>
  <c r="F849" i="2"/>
  <c r="H850" i="1"/>
  <c r="F848" i="2"/>
  <c r="H849" i="1"/>
  <c r="H848" i="1"/>
  <c r="F846" i="2"/>
  <c r="H847" i="1"/>
  <c r="H841" i="1"/>
  <c r="H840" i="1"/>
  <c r="H839" i="1"/>
  <c r="H838" i="1"/>
  <c r="H837" i="1"/>
  <c r="H836" i="1"/>
  <c r="H835" i="1"/>
  <c r="H834" i="1"/>
  <c r="H833" i="1"/>
  <c r="H832" i="1"/>
  <c r="F830" i="2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F804" i="2"/>
  <c r="H805" i="1"/>
  <c r="H804" i="1"/>
  <c r="H803" i="1"/>
  <c r="F801" i="2"/>
  <c r="H802" i="1"/>
  <c r="F800" i="2"/>
  <c r="H801" i="1"/>
  <c r="H800" i="1"/>
  <c r="H799" i="1"/>
  <c r="H798" i="1"/>
  <c r="H797" i="1"/>
  <c r="H796" i="1"/>
  <c r="H795" i="1"/>
  <c r="H794" i="1"/>
  <c r="H793" i="1"/>
  <c r="H792" i="1"/>
  <c r="H791" i="1"/>
  <c r="E11" i="2"/>
  <c r="E12" i="2"/>
  <c r="E13" i="2"/>
  <c r="E14" i="2"/>
  <c r="E15" i="2"/>
  <c r="E10" i="2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F740" i="2"/>
  <c r="H742" i="1"/>
  <c r="H741" i="1"/>
  <c r="H740" i="1"/>
  <c r="H739" i="1"/>
  <c r="H776" i="1"/>
  <c r="H775" i="1"/>
  <c r="H774" i="1"/>
  <c r="H773" i="1"/>
  <c r="H772" i="1"/>
  <c r="H771" i="1"/>
  <c r="F769" i="2"/>
  <c r="H770" i="1"/>
  <c r="H769" i="1"/>
  <c r="H768" i="1"/>
  <c r="H767" i="1"/>
  <c r="H766" i="1"/>
  <c r="H765" i="1"/>
  <c r="H738" i="1"/>
  <c r="H20" i="1"/>
  <c r="H785" i="1"/>
  <c r="H784" i="1"/>
  <c r="H783" i="1"/>
  <c r="H782" i="1"/>
  <c r="H781" i="1"/>
  <c r="H780" i="1"/>
  <c r="H779" i="1"/>
  <c r="F777" i="2"/>
  <c r="H778" i="1"/>
  <c r="F776" i="2"/>
  <c r="H789" i="1"/>
  <c r="H788" i="1"/>
  <c r="H787" i="1"/>
  <c r="H786" i="1"/>
  <c r="H842" i="1"/>
  <c r="H790" i="1"/>
  <c r="H843" i="1"/>
  <c r="H844" i="1"/>
  <c r="H845" i="1"/>
  <c r="H846" i="1"/>
  <c r="H777" i="1"/>
  <c r="H1003" i="1"/>
  <c r="G981" i="2"/>
  <c r="G492" i="2" l="1"/>
  <c r="G887" i="2"/>
  <c r="G794" i="2"/>
  <c r="G530" i="2"/>
  <c r="G524" i="2"/>
  <c r="G494" i="2"/>
  <c r="G212" i="2"/>
  <c r="G98" i="2"/>
  <c r="G319" i="2"/>
  <c r="G964" i="2"/>
  <c r="G865" i="2"/>
  <c r="G856" i="2"/>
  <c r="G786" i="2"/>
  <c r="G814" i="2"/>
  <c r="G872" i="2"/>
  <c r="G238" i="2"/>
  <c r="G829" i="2"/>
  <c r="G653" i="2"/>
  <c r="G501" i="2"/>
  <c r="G253" i="2"/>
  <c r="G229" i="2"/>
  <c r="G955" i="2"/>
  <c r="G779" i="2"/>
  <c r="G914" i="2"/>
  <c r="G898" i="2"/>
  <c r="G890" i="2"/>
  <c r="G770" i="2"/>
  <c r="G881" i="2"/>
  <c r="G595" i="2"/>
  <c r="G310" i="2"/>
  <c r="G552" i="2"/>
  <c r="G860" i="2"/>
  <c r="G658" i="2"/>
  <c r="G616" i="2"/>
  <c r="G328" i="2"/>
  <c r="G288" i="2"/>
  <c r="G738" i="2"/>
  <c r="G880" i="2"/>
  <c r="G804" i="2"/>
  <c r="G448" i="2"/>
  <c r="G441" i="2"/>
  <c r="G65" i="2"/>
  <c r="G664" i="2"/>
  <c r="G676" i="2"/>
  <c r="G416" i="2"/>
  <c r="G200" i="2"/>
  <c r="G528" i="2"/>
  <c r="G711" i="2"/>
  <c r="G703" i="2"/>
  <c r="G695" i="2"/>
  <c r="G976" i="2"/>
  <c r="G537" i="2"/>
  <c r="G343" i="2"/>
  <c r="G630" i="2"/>
  <c r="G223" i="2"/>
  <c r="G460" i="2"/>
  <c r="G547" i="2"/>
  <c r="G379" i="2"/>
  <c r="G478" i="2"/>
  <c r="G354" i="2"/>
  <c r="F31" i="2"/>
  <c r="G31" i="2" s="1"/>
  <c r="G553" i="2"/>
  <c r="G401" i="2"/>
  <c r="G797" i="2"/>
  <c r="G855" i="2"/>
  <c r="G604" i="2"/>
  <c r="G646" i="2"/>
  <c r="G675" i="2"/>
  <c r="G688" i="2"/>
  <c r="G680" i="2"/>
  <c r="G368" i="2"/>
  <c r="G526" i="2"/>
  <c r="G639" i="2"/>
  <c r="G846" i="2"/>
  <c r="G556" i="2"/>
  <c r="G421" i="2"/>
  <c r="G60" i="2"/>
  <c r="G697" i="2"/>
  <c r="G534" i="2"/>
  <c r="G324" i="2"/>
  <c r="G219" i="2"/>
  <c r="G741" i="2"/>
  <c r="G63" i="2"/>
  <c r="G180" i="2"/>
  <c r="G270" i="2"/>
  <c r="G693" i="2"/>
  <c r="G166" i="2"/>
  <c r="G256" i="2"/>
  <c r="G348" i="2"/>
  <c r="G357" i="2"/>
  <c r="G415" i="2"/>
  <c r="G532" i="2"/>
  <c r="G51" i="2"/>
  <c r="G687" i="2"/>
  <c r="G468" i="2"/>
  <c r="G517" i="2"/>
  <c r="G333" i="2"/>
  <c r="G144" i="2"/>
  <c r="G21" i="2"/>
  <c r="G564" i="2"/>
  <c r="G428" i="2"/>
  <c r="G866" i="2"/>
  <c r="G546" i="2"/>
  <c r="G250" i="2"/>
  <c r="G833" i="2"/>
  <c r="G808" i="2"/>
  <c r="G656" i="2"/>
  <c r="G991" i="2"/>
  <c r="G799" i="2"/>
  <c r="G791" i="2"/>
  <c r="G631" i="2"/>
  <c r="G487" i="2"/>
  <c r="G95" i="2"/>
  <c r="G974" i="2"/>
  <c r="G966" i="2"/>
  <c r="G958" i="2"/>
  <c r="G950" i="2"/>
  <c r="G942" i="2"/>
  <c r="G782" i="2"/>
  <c r="G614" i="2"/>
  <c r="G777" i="2"/>
  <c r="G306" i="2"/>
  <c r="G705" i="2"/>
  <c r="G372" i="2"/>
  <c r="G356" i="2"/>
  <c r="G729" i="2"/>
  <c r="G633" i="2"/>
  <c r="G114" i="2"/>
  <c r="G505" i="2"/>
  <c r="G801" i="2"/>
  <c r="G849" i="2"/>
  <c r="G643" i="2"/>
  <c r="G514" i="2"/>
  <c r="G736" i="2"/>
  <c r="G66" i="2"/>
  <c r="G225" i="2"/>
  <c r="G930" i="2"/>
  <c r="G345" i="2"/>
  <c r="G175" i="2"/>
  <c r="G393" i="2"/>
  <c r="G83" i="2"/>
  <c r="G543" i="2"/>
  <c r="G391" i="2"/>
  <c r="G335" i="2"/>
  <c r="G374" i="2"/>
  <c r="G358" i="2"/>
  <c r="G222" i="2"/>
  <c r="G88" i="2"/>
  <c r="G731" i="2"/>
  <c r="G245" i="2"/>
  <c r="G355" i="2"/>
  <c r="G784" i="2"/>
  <c r="G787" i="2"/>
  <c r="G769" i="2"/>
  <c r="G871" i="2"/>
  <c r="G120" i="2"/>
  <c r="G151" i="2"/>
  <c r="G234" i="2"/>
  <c r="G298" i="2"/>
  <c r="G304" i="2"/>
  <c r="G322" i="2"/>
  <c r="G892" i="2"/>
  <c r="G626" i="2"/>
  <c r="G569" i="2"/>
  <c r="G655" i="2"/>
  <c r="G610" i="2"/>
  <c r="G592" i="2"/>
  <c r="G868" i="2"/>
  <c r="G883" i="2"/>
  <c r="G940" i="2"/>
  <c r="G136" i="2"/>
  <c r="G352" i="2"/>
  <c r="G121" i="2"/>
  <c r="G127" i="2"/>
  <c r="G158" i="2"/>
  <c r="G317" i="2"/>
  <c r="G513" i="2"/>
  <c r="G519" i="2"/>
  <c r="G549" i="2"/>
  <c r="G739" i="2"/>
  <c r="G767" i="2"/>
  <c r="G560" i="2"/>
  <c r="G242" i="2"/>
  <c r="G43" i="2"/>
  <c r="G55" i="2"/>
  <c r="G844" i="2"/>
  <c r="G541" i="2"/>
  <c r="G718" i="2"/>
  <c r="G116" i="2"/>
  <c r="G445" i="2"/>
  <c r="G76" i="2"/>
  <c r="G840" i="2"/>
  <c r="G837" i="2"/>
  <c r="G72" i="2"/>
  <c r="G721" i="2"/>
  <c r="G780" i="2"/>
  <c r="G918" i="2"/>
  <c r="G869" i="2"/>
  <c r="G827" i="2"/>
  <c r="G821" i="2"/>
  <c r="G818" i="2"/>
  <c r="G815" i="2"/>
  <c r="G809" i="2"/>
  <c r="G638" i="2"/>
  <c r="G593" i="2"/>
  <c r="G590" i="2"/>
  <c r="G584" i="2"/>
  <c r="G575" i="2"/>
  <c r="G479" i="2"/>
  <c r="G476" i="2"/>
  <c r="G473" i="2"/>
  <c r="G422" i="2"/>
  <c r="G293" i="2"/>
  <c r="G290" i="2"/>
  <c r="G269" i="2"/>
  <c r="G137" i="2"/>
  <c r="G850" i="2"/>
  <c r="G847" i="2"/>
  <c r="G778" i="2"/>
  <c r="G772" i="2"/>
  <c r="G760" i="2"/>
  <c r="G754" i="2"/>
  <c r="G742" i="2"/>
  <c r="G613" i="2"/>
  <c r="G813" i="2"/>
  <c r="G747" i="2"/>
  <c r="G522" i="2"/>
  <c r="G486" i="2"/>
  <c r="G462" i="2"/>
  <c r="G329" i="2"/>
  <c r="G56" i="2"/>
  <c r="G32" i="2"/>
  <c r="G449" i="2"/>
  <c r="G41" i="2"/>
  <c r="G580" i="2"/>
  <c r="G287" i="2"/>
  <c r="G533" i="2"/>
  <c r="G453" i="2"/>
  <c r="G427" i="2"/>
  <c r="G419" i="2"/>
  <c r="G50" i="2"/>
  <c r="G934" i="2"/>
  <c r="G926" i="2"/>
  <c r="G902" i="2"/>
  <c r="G886" i="2"/>
  <c r="G812" i="2"/>
  <c r="G796" i="2"/>
  <c r="G724" i="2"/>
  <c r="G636" i="2"/>
  <c r="G252" i="2"/>
  <c r="G691" i="2"/>
  <c r="G683" i="2"/>
  <c r="G674" i="2"/>
  <c r="G602" i="2"/>
  <c r="G586" i="2"/>
  <c r="G578" i="2"/>
  <c r="G562" i="2"/>
  <c r="G410" i="2"/>
  <c r="G370" i="2"/>
  <c r="G521" i="2"/>
  <c r="G89" i="2"/>
  <c r="G176" i="2"/>
  <c r="G152" i="2"/>
  <c r="G184" i="2"/>
  <c r="G258" i="2"/>
  <c r="G261" i="2"/>
  <c r="G264" i="2"/>
  <c r="G430" i="2"/>
  <c r="G835" i="2"/>
  <c r="G838" i="2"/>
  <c r="G975" i="2"/>
  <c r="G670" i="2"/>
  <c r="G434" i="2"/>
  <c r="G24" i="2"/>
  <c r="G78" i="2"/>
  <c r="G81" i="2"/>
  <c r="G93" i="2"/>
  <c r="G118" i="2"/>
  <c r="G126" i="2"/>
  <c r="G168" i="2"/>
  <c r="G171" i="2"/>
  <c r="G213" i="2"/>
  <c r="G235" i="2"/>
  <c r="G240" i="2"/>
  <c r="G265" i="2"/>
  <c r="G327" i="2"/>
  <c r="G367" i="2"/>
  <c r="G387" i="2"/>
  <c r="G446" i="2"/>
  <c r="G466" i="2"/>
  <c r="G477" i="2"/>
  <c r="G544" i="2"/>
  <c r="G597" i="2"/>
  <c r="G600" i="2"/>
  <c r="G619" i="2"/>
  <c r="G634" i="2"/>
  <c r="G660" i="2"/>
  <c r="G679" i="2"/>
  <c r="G732" i="2"/>
  <c r="G757" i="2"/>
  <c r="G765" i="2"/>
  <c r="G774" i="2"/>
  <c r="G819" i="2"/>
  <c r="G822" i="2"/>
  <c r="G933" i="2"/>
  <c r="G948" i="2"/>
  <c r="G425" i="2"/>
  <c r="G160" i="2"/>
  <c r="G297" i="2"/>
  <c r="G423" i="2"/>
  <c r="G496" i="2"/>
  <c r="G798" i="2"/>
  <c r="G165" i="2"/>
  <c r="G46" i="2"/>
  <c r="G94" i="2"/>
  <c r="G418" i="2"/>
  <c r="G601" i="2"/>
  <c r="G694" i="2"/>
  <c r="G766" i="2"/>
  <c r="G39" i="2"/>
  <c r="G82" i="2"/>
  <c r="G87" i="2"/>
  <c r="G351" i="2"/>
  <c r="G913" i="2"/>
  <c r="G925" i="2"/>
  <c r="G18" i="2"/>
  <c r="G957" i="2"/>
  <c r="G954" i="2"/>
  <c r="G945" i="2"/>
  <c r="G927" i="2"/>
  <c r="G924" i="2"/>
  <c r="G909" i="2"/>
  <c r="G906" i="2"/>
  <c r="G891" i="2"/>
  <c r="G888" i="2"/>
  <c r="G879" i="2"/>
  <c r="G861" i="2"/>
  <c r="G858" i="2"/>
  <c r="G831" i="2"/>
  <c r="G825" i="2"/>
  <c r="G816" i="2"/>
  <c r="G792" i="2"/>
  <c r="G789" i="2"/>
  <c r="G762" i="2"/>
  <c r="G726" i="2"/>
  <c r="G717" i="2"/>
  <c r="G696" i="2"/>
  <c r="G654" i="2"/>
  <c r="G651" i="2"/>
  <c r="G582" i="2"/>
  <c r="G567" i="2"/>
  <c r="G540" i="2"/>
  <c r="G531" i="2"/>
  <c r="G510" i="2"/>
  <c r="G480" i="2"/>
  <c r="G420" i="2"/>
  <c r="G339" i="2"/>
  <c r="G971" i="2"/>
  <c r="G842" i="2"/>
  <c r="G839" i="2"/>
  <c r="G836" i="2"/>
  <c r="G752" i="2"/>
  <c r="G749" i="2"/>
  <c r="G746" i="2"/>
  <c r="G707" i="2"/>
  <c r="G701" i="2"/>
  <c r="G665" i="2"/>
  <c r="G515" i="2"/>
  <c r="G482" i="2"/>
  <c r="G458" i="2"/>
  <c r="G455" i="2"/>
  <c r="G443" i="2"/>
  <c r="G440" i="2"/>
  <c r="G362" i="2"/>
  <c r="G347" i="2"/>
  <c r="G311" i="2"/>
  <c r="G308" i="2"/>
  <c r="G302" i="2"/>
  <c r="G281" i="2"/>
  <c r="G134" i="2"/>
  <c r="G131" i="2"/>
  <c r="G104" i="2"/>
  <c r="G86" i="2"/>
  <c r="G71" i="2"/>
  <c r="G53" i="2"/>
  <c r="G35" i="2"/>
  <c r="G241" i="2"/>
  <c r="G997" i="2"/>
  <c r="G111" i="2"/>
  <c r="G129" i="2"/>
  <c r="G178" i="2"/>
  <c r="G163" i="2"/>
  <c r="G268" i="2"/>
  <c r="G993" i="2"/>
  <c r="G978" i="2"/>
  <c r="G897" i="2"/>
  <c r="G843" i="2"/>
  <c r="G783" i="2"/>
  <c r="G771" i="2"/>
  <c r="G759" i="2"/>
  <c r="G756" i="2"/>
  <c r="G603" i="2"/>
  <c r="G459" i="2"/>
  <c r="G381" i="2"/>
  <c r="G210" i="2"/>
  <c r="G983" i="2"/>
  <c r="G968" i="2"/>
  <c r="G944" i="2"/>
  <c r="G905" i="2"/>
  <c r="G884" i="2"/>
  <c r="G764" i="2"/>
  <c r="G722" i="2"/>
  <c r="G599" i="2"/>
  <c r="G563" i="2"/>
  <c r="G506" i="2"/>
  <c r="G500" i="2"/>
  <c r="G491" i="2"/>
  <c r="G464" i="2"/>
  <c r="G404" i="2"/>
  <c r="G398" i="2"/>
  <c r="G389" i="2"/>
  <c r="G326" i="2"/>
  <c r="G257" i="2"/>
  <c r="G164" i="2"/>
  <c r="G155" i="2"/>
  <c r="G128" i="2"/>
  <c r="G77" i="2"/>
  <c r="G62" i="2"/>
  <c r="G922" i="2"/>
  <c r="G919" i="2"/>
  <c r="G916" i="2"/>
  <c r="G910" i="2"/>
  <c r="G628" i="2"/>
  <c r="G625" i="2"/>
  <c r="G523" i="2"/>
  <c r="G67" i="2"/>
  <c r="G800" i="2"/>
  <c r="G227" i="2"/>
  <c r="G220" i="2"/>
  <c r="G23" i="2"/>
  <c r="G47" i="2"/>
  <c r="G52" i="2"/>
  <c r="G115" i="2"/>
  <c r="G203" i="2"/>
  <c r="G221" i="2"/>
  <c r="G228" i="2"/>
  <c r="G230" i="2"/>
  <c r="G276" i="2"/>
  <c r="G384" i="2"/>
  <c r="G436" i="2"/>
  <c r="G438" i="2"/>
  <c r="G504" i="2"/>
  <c r="G577" i="2"/>
  <c r="G588" i="2"/>
  <c r="G629" i="2"/>
  <c r="G642" i="2"/>
  <c r="G647" i="2"/>
  <c r="G700" i="2"/>
  <c r="G712" i="2"/>
  <c r="G714" i="2"/>
  <c r="G817" i="2"/>
  <c r="G877" i="2"/>
  <c r="G889" i="2"/>
  <c r="G542" i="2"/>
  <c r="G149" i="2"/>
  <c r="G413" i="2"/>
  <c r="G42" i="2"/>
  <c r="G110" i="2"/>
  <c r="G153" i="2"/>
  <c r="G156" i="2"/>
  <c r="G167" i="2"/>
  <c r="G169" i="2"/>
  <c r="G177" i="2"/>
  <c r="G179" i="2"/>
  <c r="G181" i="2"/>
  <c r="G318" i="2"/>
  <c r="G320" i="2"/>
  <c r="G337" i="2"/>
  <c r="G360" i="2"/>
  <c r="G403" i="2"/>
  <c r="G481" i="2"/>
  <c r="G485" i="2"/>
  <c r="G502" i="2"/>
  <c r="G565" i="2"/>
  <c r="G627" i="2"/>
  <c r="G640" i="2"/>
  <c r="G645" i="2"/>
  <c r="G652" i="2"/>
  <c r="G672" i="2"/>
  <c r="G719" i="2"/>
  <c r="G805" i="2"/>
  <c r="G824" i="2"/>
  <c r="G826" i="2"/>
  <c r="G864" i="2"/>
  <c r="G867" i="2"/>
  <c r="G873" i="2"/>
  <c r="G882" i="2"/>
  <c r="G951" i="2"/>
  <c r="G962" i="2"/>
  <c r="G972" i="2"/>
  <c r="G979" i="2"/>
  <c r="G982" i="2"/>
  <c r="G989" i="2"/>
  <c r="G848" i="2"/>
  <c r="G608" i="2"/>
  <c r="G332" i="2"/>
  <c r="G138" i="2"/>
  <c r="G36" i="2"/>
  <c r="G74" i="2"/>
  <c r="G79" i="2"/>
  <c r="G123" i="2"/>
  <c r="G140" i="2"/>
  <c r="G142" i="2"/>
  <c r="G199" i="2"/>
  <c r="G206" i="2"/>
  <c r="G217" i="2"/>
  <c r="G226" i="2"/>
  <c r="G231" i="2"/>
  <c r="G236" i="2"/>
  <c r="G259" i="2"/>
  <c r="G279" i="2"/>
  <c r="G286" i="2"/>
  <c r="G307" i="2"/>
  <c r="G314" i="2"/>
  <c r="G325" i="2"/>
  <c r="G465" i="2"/>
  <c r="G472" i="2"/>
  <c r="G488" i="2"/>
  <c r="G495" i="2"/>
  <c r="G598" i="2"/>
  <c r="G615" i="2"/>
  <c r="G650" i="2"/>
  <c r="G785" i="2"/>
  <c r="G857" i="2"/>
  <c r="G859" i="2"/>
  <c r="G885" i="2"/>
  <c r="G900" i="2"/>
  <c r="G903" i="2"/>
  <c r="G931" i="2"/>
  <c r="G572" i="2"/>
  <c r="G893" i="2"/>
  <c r="G668" i="2"/>
  <c r="G173" i="2"/>
  <c r="G353" i="2"/>
  <c r="G157" i="2"/>
  <c r="G182" i="2"/>
  <c r="G202" i="2"/>
  <c r="G211" i="2"/>
  <c r="G246" i="2"/>
  <c r="G289" i="2"/>
  <c r="G291" i="2"/>
  <c r="G344" i="2"/>
  <c r="G380" i="2"/>
  <c r="G390" i="2"/>
  <c r="G432" i="2"/>
  <c r="G463" i="2"/>
  <c r="G470" i="2"/>
  <c r="G484" i="2"/>
  <c r="G508" i="2"/>
  <c r="G525" i="2"/>
  <c r="G529" i="2"/>
  <c r="G551" i="2"/>
  <c r="G557" i="2"/>
  <c r="G566" i="2"/>
  <c r="G570" i="2"/>
  <c r="G573" i="2"/>
  <c r="G607" i="2"/>
  <c r="G686" i="2"/>
  <c r="G708" i="2"/>
  <c r="G713" i="2"/>
  <c r="G876" i="2"/>
  <c r="G980" i="2"/>
  <c r="G990" i="2"/>
  <c r="G80" i="2"/>
  <c r="G146" i="2"/>
  <c r="G260" i="2"/>
  <c r="G359" i="2"/>
  <c r="G364" i="2"/>
  <c r="G371" i="2"/>
  <c r="G376" i="2"/>
  <c r="G378" i="2"/>
  <c r="G407" i="2"/>
  <c r="G412" i="2"/>
  <c r="G414" i="2"/>
  <c r="G444" i="2"/>
  <c r="G516" i="2"/>
  <c r="G673" i="2"/>
  <c r="G720" i="2"/>
  <c r="G723" i="2"/>
  <c r="G750" i="2"/>
  <c r="G755" i="2"/>
  <c r="G758" i="2"/>
  <c r="G806" i="2"/>
  <c r="G932" i="2"/>
  <c r="G988" i="2"/>
  <c r="G44" i="2"/>
  <c r="G49" i="2"/>
  <c r="G61" i="2"/>
  <c r="G73" i="2"/>
  <c r="G85" i="2"/>
  <c r="G122" i="2"/>
  <c r="G205" i="2"/>
  <c r="G232" i="2"/>
  <c r="G237" i="2"/>
  <c r="G266" i="2"/>
  <c r="G271" i="2"/>
  <c r="G273" i="2"/>
  <c r="G283" i="2"/>
  <c r="G285" i="2"/>
  <c r="G296" i="2"/>
  <c r="G301" i="2"/>
  <c r="G334" i="2"/>
  <c r="G452" i="2"/>
  <c r="G457" i="2"/>
  <c r="G471" i="2"/>
  <c r="G555" i="2"/>
  <c r="G571" i="2"/>
  <c r="G574" i="2"/>
  <c r="G649" i="2"/>
  <c r="G661" i="2"/>
  <c r="G666" i="2"/>
  <c r="G704" i="2"/>
  <c r="G733" i="2"/>
  <c r="G743" i="2"/>
  <c r="G745" i="2"/>
  <c r="G753" i="2"/>
  <c r="G761" i="2"/>
  <c r="G768" i="2"/>
  <c r="G841" i="2"/>
  <c r="G853" i="2"/>
  <c r="G967" i="2"/>
  <c r="G943" i="2"/>
  <c r="G832" i="2"/>
  <c r="G811" i="2"/>
  <c r="G793" i="2"/>
  <c r="G781" i="2"/>
  <c r="G748" i="2"/>
  <c r="G682" i="2"/>
  <c r="G667" i="2"/>
  <c r="G589" i="2"/>
  <c r="G493" i="2"/>
  <c r="G439" i="2"/>
  <c r="G244" i="2"/>
  <c r="G987" i="2"/>
  <c r="G936" i="2"/>
  <c r="G735" i="2"/>
  <c r="G690" i="2"/>
  <c r="G657" i="2"/>
  <c r="G618" i="2"/>
  <c r="G591" i="2"/>
  <c r="G576" i="2"/>
  <c r="G498" i="2"/>
  <c r="G315" i="2"/>
  <c r="G294" i="2"/>
  <c r="G959" i="2"/>
  <c r="G908" i="2"/>
  <c r="G878" i="2"/>
  <c r="G854" i="2"/>
  <c r="G851" i="2"/>
  <c r="G845" i="2"/>
  <c r="G803" i="2"/>
  <c r="G788" i="2"/>
  <c r="G773" i="2"/>
  <c r="G662" i="2"/>
  <c r="G635" i="2"/>
  <c r="G620" i="2"/>
  <c r="G554" i="2"/>
  <c r="G536" i="2"/>
  <c r="G518" i="2"/>
  <c r="G437" i="2"/>
  <c r="G383" i="2"/>
  <c r="G338" i="2"/>
  <c r="G278" i="2"/>
  <c r="G233" i="2"/>
  <c r="G119" i="2"/>
  <c r="G92" i="2"/>
  <c r="G875" i="2"/>
  <c r="G863" i="2"/>
  <c r="G923" i="2"/>
  <c r="G323" i="2"/>
  <c r="G644" i="2"/>
  <c r="G512" i="2"/>
  <c r="G973" i="2"/>
  <c r="G952" i="2"/>
  <c r="G949" i="2"/>
  <c r="G937" i="2"/>
  <c r="G802" i="2"/>
  <c r="G775" i="2"/>
  <c r="G730" i="2"/>
  <c r="G709" i="2"/>
  <c r="G637" i="2"/>
  <c r="G622" i="2"/>
  <c r="G550" i="2"/>
  <c r="G490" i="2"/>
  <c r="G433" i="2"/>
  <c r="G424" i="2"/>
  <c r="G361" i="2"/>
  <c r="G349" i="2"/>
  <c r="G316" i="2"/>
  <c r="G277" i="2"/>
  <c r="G133" i="2"/>
  <c r="G109" i="2"/>
  <c r="G91" i="2"/>
  <c r="G64" i="2"/>
  <c r="G692" i="2"/>
  <c r="G963" i="2"/>
  <c r="G960" i="2"/>
  <c r="G939" i="2"/>
  <c r="G921" i="2"/>
  <c r="G915" i="2"/>
  <c r="G894" i="2"/>
  <c r="G870" i="2"/>
  <c r="G834" i="2"/>
  <c r="G795" i="2"/>
  <c r="G681" i="2"/>
  <c r="G678" i="2"/>
  <c r="G663" i="2"/>
  <c r="G579" i="2"/>
  <c r="G558" i="2"/>
  <c r="G474" i="2"/>
  <c r="G447" i="2"/>
  <c r="G426" i="2"/>
  <c r="G417" i="2"/>
  <c r="G366" i="2"/>
  <c r="G312" i="2"/>
  <c r="G300" i="2"/>
  <c r="G135" i="2"/>
  <c r="G69" i="2"/>
  <c r="G48" i="2"/>
  <c r="G907" i="2"/>
  <c r="G862" i="2"/>
  <c r="G790" i="2"/>
  <c r="G763" i="2"/>
  <c r="G810" i="2"/>
  <c r="G807" i="2"/>
  <c r="G751" i="2"/>
  <c r="G727" i="2"/>
  <c r="G583" i="2"/>
  <c r="G559" i="2"/>
  <c r="G538" i="2"/>
  <c r="G535" i="2"/>
  <c r="G520" i="2"/>
  <c r="G511" i="2"/>
  <c r="G499" i="2"/>
  <c r="G454" i="2"/>
  <c r="G451" i="2"/>
  <c r="G409" i="2"/>
  <c r="G406" i="2"/>
  <c r="G397" i="2"/>
  <c r="G394" i="2"/>
  <c r="G388" i="2"/>
  <c r="G385" i="2"/>
  <c r="G373" i="2"/>
  <c r="G331" i="2"/>
  <c r="G313" i="2"/>
  <c r="G247" i="2"/>
  <c r="G172" i="2"/>
  <c r="G148" i="2"/>
  <c r="G103" i="2"/>
  <c r="G58" i="2"/>
  <c r="G744" i="2"/>
  <c r="G702" i="2"/>
  <c r="G699" i="2"/>
  <c r="G669" i="2"/>
  <c r="G621" i="2"/>
  <c r="G612" i="2"/>
  <c r="G609" i="2"/>
  <c r="G606" i="2"/>
  <c r="G585" i="2"/>
  <c r="G561" i="2"/>
  <c r="G507" i="2"/>
  <c r="G483" i="2"/>
  <c r="G456" i="2"/>
  <c r="G450" i="2"/>
  <c r="G435" i="2"/>
  <c r="G429" i="2"/>
  <c r="G411" i="2"/>
  <c r="G408" i="2"/>
  <c r="G405" i="2"/>
  <c r="G402" i="2"/>
  <c r="G399" i="2"/>
  <c r="G396" i="2"/>
  <c r="G375" i="2"/>
  <c r="G369" i="2"/>
  <c r="G342" i="2"/>
  <c r="G336" i="2"/>
  <c r="G330" i="2"/>
  <c r="G321" i="2"/>
  <c r="G309" i="2"/>
  <c r="G303" i="2"/>
  <c r="G249" i="2"/>
  <c r="G243" i="2"/>
  <c r="G198" i="2"/>
  <c r="G189" i="2"/>
  <c r="G45" i="2"/>
  <c r="G734" i="2"/>
  <c r="G725" i="2"/>
  <c r="G716" i="2"/>
  <c r="G698" i="2"/>
  <c r="G689" i="2"/>
  <c r="G659" i="2"/>
  <c r="G623" i="2"/>
  <c r="G617" i="2"/>
  <c r="G596" i="2"/>
  <c r="G587" i="2"/>
  <c r="G545" i="2"/>
  <c r="G509" i="2"/>
  <c r="G503" i="2"/>
  <c r="G497" i="2"/>
  <c r="G395" i="2"/>
  <c r="G386" i="2"/>
  <c r="G377" i="2"/>
  <c r="G365" i="2"/>
  <c r="G350" i="2"/>
  <c r="G341" i="2"/>
  <c r="G305" i="2"/>
  <c r="G275" i="2"/>
  <c r="G272" i="2"/>
  <c r="G254" i="2"/>
  <c r="G248" i="2"/>
  <c r="G215" i="2"/>
  <c r="G197" i="2"/>
  <c r="G191" i="2"/>
  <c r="G170" i="2"/>
  <c r="G125" i="2"/>
  <c r="G113" i="2"/>
  <c r="G59" i="2"/>
  <c r="G20" i="2"/>
  <c r="G995" i="2"/>
  <c r="G947" i="2"/>
  <c r="G938" i="2"/>
  <c r="G830" i="2"/>
  <c r="G776" i="2"/>
  <c r="G737" i="2"/>
  <c r="G671" i="2"/>
  <c r="G641" i="2"/>
  <c r="G632" i="2"/>
  <c r="G611" i="2"/>
  <c r="G605" i="2"/>
  <c r="G581" i="2"/>
  <c r="G548" i="2"/>
  <c r="G527" i="2"/>
  <c r="G467" i="2"/>
  <c r="G461" i="2"/>
  <c r="G431" i="2"/>
  <c r="G392" i="2"/>
  <c r="G299" i="2"/>
  <c r="G284" i="2"/>
  <c r="G996" i="2"/>
  <c r="G828" i="2"/>
  <c r="G489" i="2"/>
  <c r="G928" i="2"/>
  <c r="G895" i="2"/>
  <c r="G820" i="2"/>
  <c r="G706" i="2"/>
  <c r="G568" i="2"/>
  <c r="G475" i="2"/>
  <c r="G469" i="2"/>
  <c r="G346" i="2"/>
  <c r="G340" i="2"/>
  <c r="G282" i="2"/>
  <c r="G267" i="2"/>
  <c r="G255" i="2"/>
  <c r="G216" i="2"/>
  <c r="G207" i="2"/>
  <c r="G204" i="2"/>
  <c r="G201" i="2"/>
  <c r="G195" i="2"/>
  <c r="G192" i="2"/>
  <c r="G186" i="2"/>
  <c r="G183" i="2"/>
  <c r="G174" i="2"/>
  <c r="G162" i="2"/>
  <c r="G150" i="2"/>
  <c r="G147" i="2"/>
  <c r="G141" i="2"/>
  <c r="G108" i="2"/>
  <c r="G105" i="2"/>
  <c r="G102" i="2"/>
  <c r="G99" i="2"/>
  <c r="G96" i="2"/>
  <c r="G84" i="2"/>
  <c r="G75" i="2"/>
  <c r="G57" i="2"/>
  <c r="G54" i="2"/>
  <c r="G33" i="2"/>
  <c r="G251" i="2"/>
  <c r="G239" i="2"/>
  <c r="G224" i="2"/>
  <c r="G218" i="2"/>
  <c r="G209" i="2"/>
  <c r="G194" i="2"/>
  <c r="G188" i="2"/>
  <c r="G185" i="2"/>
  <c r="G161" i="2"/>
  <c r="G143" i="2"/>
  <c r="G107" i="2"/>
  <c r="G101" i="2"/>
  <c r="G38" i="2"/>
  <c r="D14" i="2"/>
  <c r="G1011" i="1" s="1"/>
  <c r="G295" i="2"/>
  <c r="G292" i="2"/>
  <c r="G280" i="2"/>
  <c r="G274" i="2"/>
  <c r="G262" i="2"/>
  <c r="G214" i="2"/>
  <c r="G208" i="2"/>
  <c r="G196" i="2"/>
  <c r="G193" i="2"/>
  <c r="G187" i="2"/>
  <c r="G154" i="2"/>
  <c r="G145" i="2"/>
  <c r="G139" i="2"/>
  <c r="G130" i="2"/>
  <c r="G124" i="2"/>
  <c r="G106" i="2"/>
  <c r="G97" i="2"/>
  <c r="G40" i="2"/>
  <c r="G37" i="2"/>
  <c r="G34" i="2"/>
  <c r="G442" i="2"/>
  <c r="G710" i="2"/>
  <c r="G263" i="2"/>
  <c r="G100" i="2"/>
  <c r="G740" i="2"/>
  <c r="G728" i="2"/>
  <c r="G677" i="2"/>
  <c r="G539" i="2"/>
  <c r="G68" i="2"/>
  <c r="G190" i="2"/>
  <c r="G112" i="2"/>
  <c r="G70" i="2"/>
  <c r="G22" i="2"/>
  <c r="G852" i="2"/>
  <c r="G648" i="2"/>
  <c r="G624" i="2"/>
  <c r="G594" i="2"/>
  <c r="G159" i="2"/>
  <c r="G132" i="2"/>
  <c r="G90" i="2"/>
  <c r="G400" i="2"/>
  <c r="G1012" i="3" l="1"/>
  <c r="G1014" i="3" s="1"/>
  <c r="G1005" i="4"/>
  <c r="G1013" i="3"/>
  <c r="F30" i="2"/>
  <c r="G30" i="2" s="1"/>
  <c r="H32" i="1"/>
  <c r="H31" i="1"/>
  <c r="F29" i="2"/>
  <c r="G29" i="2" s="1"/>
  <c r="E29" i="2" s="1"/>
  <c r="H30" i="1"/>
  <c r="F28" i="2"/>
  <c r="G28" i="2" s="1"/>
  <c r="E28" i="2" s="1"/>
  <c r="F27" i="2"/>
  <c r="G27" i="2" s="1"/>
  <c r="E27" i="2" s="1"/>
  <c r="H29" i="1"/>
  <c r="F26" i="2"/>
  <c r="G26" i="2" s="1"/>
  <c r="E26" i="2" s="1"/>
  <c r="H28" i="1"/>
  <c r="F25" i="2"/>
  <c r="G25" i="2" s="1"/>
  <c r="E25" i="2" s="1"/>
  <c r="H27" i="1"/>
  <c r="D250" i="2"/>
  <c r="E284" i="2"/>
  <c r="E272" i="2"/>
  <c r="D695" i="2"/>
  <c r="D228" i="2"/>
  <c r="D186" i="2"/>
  <c r="E789" i="2"/>
  <c r="D475" i="2"/>
  <c r="E969" i="2"/>
  <c r="E575" i="2"/>
  <c r="E925" i="2"/>
  <c r="E530" i="2"/>
  <c r="E709" i="2"/>
  <c r="E625" i="2"/>
  <c r="D936" i="2"/>
  <c r="E157" i="2"/>
  <c r="E851" i="2"/>
  <c r="D53" i="2"/>
  <c r="E246" i="2"/>
  <c r="D415" i="2"/>
  <c r="D571" i="2"/>
  <c r="D183" i="2"/>
  <c r="E802" i="2"/>
  <c r="E388" i="2"/>
  <c r="D461" i="2"/>
  <c r="D312" i="2"/>
  <c r="E719" i="2"/>
  <c r="E154" i="2"/>
  <c r="D838" i="2"/>
  <c r="D305" i="2"/>
  <c r="D500" i="2"/>
  <c r="D190" i="2"/>
  <c r="D943" i="2"/>
  <c r="E520" i="2"/>
  <c r="E231" i="2"/>
  <c r="E604" i="2"/>
  <c r="E668" i="2"/>
  <c r="D52" i="2"/>
  <c r="E683" i="2"/>
  <c r="E813" i="2"/>
  <c r="D733" i="2"/>
  <c r="E936" i="2"/>
  <c r="E283" i="2"/>
  <c r="D435" i="2"/>
  <c r="E970" i="2"/>
  <c r="D858" i="2"/>
  <c r="D633" i="2"/>
  <c r="E536" i="2"/>
  <c r="D920" i="2"/>
  <c r="D67" i="2"/>
  <c r="E84" i="2"/>
  <c r="E141" i="2"/>
  <c r="E581" i="2"/>
  <c r="E716" i="2"/>
  <c r="E606" i="2"/>
  <c r="E790" i="2"/>
  <c r="E681" i="2"/>
  <c r="D510" i="2"/>
  <c r="E433" i="2"/>
  <c r="E609" i="2"/>
  <c r="E958" i="2"/>
  <c r="D256" i="2"/>
  <c r="E267" i="2"/>
  <c r="D903" i="2"/>
  <c r="E100" i="2"/>
  <c r="E608" i="2"/>
  <c r="E31" i="2"/>
  <c r="E593" i="2"/>
  <c r="E237" i="2"/>
  <c r="E633" i="2"/>
  <c r="D585" i="2"/>
  <c r="E647" i="2"/>
  <c r="D239" i="2"/>
  <c r="D628" i="2"/>
  <c r="D583" i="2"/>
  <c r="E383" i="2"/>
  <c r="E46" i="2"/>
  <c r="D368" i="2"/>
  <c r="E690" i="2"/>
  <c r="D407" i="2"/>
  <c r="E862" i="2"/>
  <c r="E450" i="2"/>
  <c r="E879" i="2"/>
  <c r="E907" i="2"/>
  <c r="D289" i="2"/>
  <c r="D357" i="2"/>
  <c r="D423" i="2"/>
  <c r="E728" i="2"/>
  <c r="D621" i="2"/>
  <c r="D535" i="2"/>
  <c r="E775" i="2"/>
  <c r="E663" i="2"/>
  <c r="D31" i="2"/>
  <c r="D927" i="2"/>
  <c r="D675" i="2"/>
  <c r="D862" i="2"/>
  <c r="E71" i="2"/>
  <c r="E710" i="2"/>
  <c r="E324" i="2"/>
  <c r="E260" i="2"/>
  <c r="E849" i="2"/>
  <c r="E253" i="2"/>
  <c r="E566" i="2"/>
  <c r="E466" i="2"/>
  <c r="E600" i="2"/>
  <c r="E32" i="2"/>
  <c r="E440" i="2"/>
  <c r="D506" i="2"/>
  <c r="E768" i="2"/>
  <c r="E578" i="2"/>
  <c r="D180" i="2"/>
  <c r="D782" i="2"/>
  <c r="D88" i="2"/>
  <c r="E584" i="2"/>
  <c r="E873" i="2"/>
  <c r="E799" i="2"/>
  <c r="E101" i="2"/>
  <c r="D605" i="2"/>
  <c r="D470" i="2"/>
  <c r="E821" i="2"/>
  <c r="E734" i="2"/>
  <c r="D103" i="2"/>
  <c r="D21" i="2"/>
  <c r="E618" i="2"/>
  <c r="E366" i="2"/>
  <c r="D277" i="2"/>
  <c r="E755" i="2"/>
  <c r="E906" i="2"/>
  <c r="D230" i="2"/>
  <c r="D176" i="2"/>
  <c r="D306" i="2"/>
  <c r="E294" i="2"/>
  <c r="E597" i="2"/>
  <c r="E386" i="2"/>
  <c r="E422" i="2"/>
  <c r="D451" i="2"/>
  <c r="D425" i="2"/>
  <c r="D308" i="2"/>
  <c r="E306" i="2"/>
  <c r="E835" i="2"/>
  <c r="D864" i="2"/>
  <c r="D121" i="2"/>
  <c r="D395" i="2"/>
  <c r="D950" i="2"/>
  <c r="D878" i="2"/>
  <c r="E505" i="2"/>
  <c r="E448" i="2"/>
  <c r="D933" i="2"/>
  <c r="D116" i="2"/>
  <c r="D767" i="2"/>
  <c r="D257" i="2"/>
  <c r="E904" i="2"/>
  <c r="D589" i="2"/>
  <c r="D416" i="2"/>
  <c r="D698" i="2"/>
  <c r="E750" i="2"/>
  <c r="D241" i="2"/>
  <c r="E822" i="2"/>
  <c r="D700" i="2"/>
  <c r="E446" i="2"/>
  <c r="D875" i="2"/>
  <c r="E926" i="2"/>
  <c r="E244" i="2"/>
  <c r="D488" i="2"/>
  <c r="D923" i="2"/>
  <c r="E842" i="2"/>
  <c r="D34" i="2"/>
  <c r="D636" i="2"/>
  <c r="D805" i="2"/>
  <c r="E687" i="2"/>
  <c r="E551" i="2"/>
  <c r="E437" i="2"/>
  <c r="E171" i="2"/>
  <c r="E449" i="2"/>
  <c r="E125" i="2"/>
  <c r="D601" i="2"/>
  <c r="D439" i="2"/>
  <c r="E670" i="2"/>
  <c r="D66" i="2"/>
  <c r="D35" i="2"/>
  <c r="D473" i="2"/>
  <c r="D905" i="2"/>
  <c r="D445" i="2"/>
  <c r="E93" i="2"/>
  <c r="D614" i="2"/>
  <c r="D489" i="2"/>
  <c r="D109" i="2"/>
  <c r="E456" i="2"/>
  <c r="D74" i="2"/>
  <c r="D684" i="2"/>
  <c r="E791" i="2"/>
  <c r="D707" i="2"/>
  <c r="E346" i="2"/>
  <c r="D555" i="2"/>
  <c r="D971" i="2"/>
  <c r="E86" i="2"/>
  <c r="D422" i="2"/>
  <c r="E298" i="2"/>
  <c r="D570" i="2"/>
  <c r="D954" i="2"/>
  <c r="D498" i="2"/>
  <c r="D154" i="2"/>
  <c r="D662" i="2"/>
  <c r="D952" i="2"/>
  <c r="D325" i="2"/>
  <c r="D447" i="2"/>
  <c r="D629" i="2"/>
  <c r="E671" i="2"/>
  <c r="D410" i="2"/>
  <c r="E964" i="2"/>
  <c r="D803" i="2"/>
  <c r="D884" i="2"/>
  <c r="D408" i="2"/>
  <c r="D179" i="2"/>
  <c r="D120" i="2"/>
  <c r="E868" i="2"/>
  <c r="E680" i="2"/>
  <c r="D519" i="2"/>
  <c r="E916" i="2"/>
  <c r="D998" i="2"/>
  <c r="E380" i="2"/>
  <c r="E762" i="2"/>
  <c r="D747" i="2"/>
  <c r="E754" i="2"/>
  <c r="E823" i="2"/>
  <c r="D333" i="2"/>
  <c r="D527" i="2"/>
  <c r="D717" i="2"/>
  <c r="E703" i="2"/>
  <c r="E104" i="2"/>
  <c r="D93" i="2"/>
  <c r="D462" i="2"/>
  <c r="E67" i="2"/>
  <c r="D674" i="2"/>
  <c r="D813" i="2"/>
  <c r="D249" i="2"/>
  <c r="E763" i="2"/>
  <c r="D663" i="2"/>
  <c r="D169" i="2"/>
  <c r="D718" i="2"/>
  <c r="E901" i="2"/>
  <c r="D520" i="2"/>
  <c r="E503" i="2"/>
  <c r="D177" i="2"/>
  <c r="E684" i="2"/>
  <c r="E487" i="2"/>
  <c r="E347" i="2"/>
  <c r="D268" i="2"/>
  <c r="D321" i="2"/>
  <c r="D763" i="2"/>
  <c r="E188" i="2"/>
  <c r="D384" i="2"/>
  <c r="D668" i="2"/>
  <c r="D155" i="2"/>
  <c r="E804" i="2"/>
  <c r="E798" i="2"/>
  <c r="E482" i="2"/>
  <c r="D661" i="2"/>
  <c r="D553" i="2"/>
  <c r="E786" i="2"/>
  <c r="D139" i="2"/>
  <c r="D258" i="2"/>
  <c r="D122" i="2"/>
  <c r="D371" i="2"/>
  <c r="E987" i="2"/>
  <c r="D481" i="2"/>
  <c r="E323" i="2"/>
  <c r="D472" i="2"/>
  <c r="D404" i="2"/>
  <c r="E226" i="2"/>
  <c r="E464" i="2"/>
  <c r="D149" i="2"/>
  <c r="D192" i="2"/>
  <c r="D197" i="2"/>
  <c r="D152" i="2"/>
  <c r="D752" i="2"/>
  <c r="D815" i="2"/>
  <c r="E447" i="2"/>
  <c r="E701" i="2"/>
  <c r="E122" i="2"/>
  <c r="D199" i="2"/>
  <c r="E948" i="2"/>
  <c r="D550" i="2"/>
  <c r="D213" i="2"/>
  <c r="D87" i="2"/>
  <c r="E613" i="2"/>
  <c r="D36" i="2"/>
  <c r="D577" i="2"/>
  <c r="D156" i="2"/>
  <c r="E620" i="2"/>
  <c r="D194" i="2"/>
  <c r="E902" i="2"/>
  <c r="D705" i="2"/>
  <c r="E717" i="2"/>
  <c r="D983" i="2"/>
  <c r="D728" i="2"/>
  <c r="D396" i="2"/>
  <c r="D925" i="2"/>
  <c r="D18" i="2"/>
  <c r="D117" i="2"/>
  <c r="D918" i="2"/>
  <c r="E160" i="2"/>
  <c r="E747" i="2"/>
  <c r="D509" i="2"/>
  <c r="D280" i="2"/>
  <c r="E783" i="2"/>
  <c r="D976" i="2"/>
  <c r="D338" i="2"/>
  <c r="D958" i="2"/>
  <c r="D76" i="2"/>
  <c r="D480" i="2"/>
  <c r="D302" i="2"/>
  <c r="D845" i="2"/>
  <c r="E872" i="2"/>
  <c r="D660" i="2"/>
  <c r="D748" i="2"/>
  <c r="E966" i="2"/>
  <c r="E844" i="2"/>
  <c r="D485" i="2"/>
  <c r="E653" i="2"/>
  <c r="D644" i="2"/>
  <c r="E911" i="2"/>
  <c r="E59" i="2"/>
  <c r="D855" i="2"/>
  <c r="E140" i="2"/>
  <c r="E419" i="2"/>
  <c r="D811" i="2"/>
  <c r="D995" i="2"/>
  <c r="E345" i="2"/>
  <c r="E774" i="2"/>
  <c r="E788" i="2"/>
  <c r="E826" i="2"/>
  <c r="D812" i="2"/>
  <c r="E211" i="2"/>
  <c r="D46" i="2"/>
  <c r="E378" i="2"/>
  <c r="E479" i="2"/>
  <c r="D990" i="2"/>
  <c r="D775" i="2"/>
  <c r="E828" i="2"/>
  <c r="E103" i="2"/>
  <c r="E848" i="2"/>
  <c r="E85" i="2"/>
  <c r="D877" i="2"/>
  <c r="E389" i="2"/>
  <c r="D434" i="2"/>
  <c r="D165" i="2"/>
  <c r="E361" i="2"/>
  <c r="D608" i="2"/>
  <c r="E431" i="2"/>
  <c r="D669" i="2"/>
  <c r="D609" i="2"/>
  <c r="E270" i="2"/>
  <c r="D852" i="2"/>
  <c r="E759" i="2"/>
  <c r="D108" i="2"/>
  <c r="E62" i="2"/>
  <c r="D162" i="2"/>
  <c r="D78" i="2"/>
  <c r="D161" i="2"/>
  <c r="E102" i="2"/>
  <c r="E78" i="2"/>
  <c r="D39" i="2"/>
  <c r="D749" i="2"/>
  <c r="E960" i="2"/>
  <c r="E809" i="2"/>
  <c r="D727" i="2"/>
  <c r="E560" i="2"/>
  <c r="E72" i="2"/>
  <c r="E796" i="2"/>
  <c r="E420" i="2"/>
  <c r="E770" i="2"/>
  <c r="E49" i="2"/>
  <c r="D266" i="2"/>
  <c r="D543" i="2"/>
  <c r="D48" i="2"/>
  <c r="D82" i="2"/>
  <c r="E556" i="2"/>
  <c r="D163" i="2"/>
  <c r="D544" i="2"/>
  <c r="D850" i="2"/>
  <c r="E213" i="2"/>
  <c r="E794" i="2"/>
  <c r="D851" i="2"/>
  <c r="D206" i="2"/>
  <c r="D195" i="2"/>
  <c r="D962" i="2"/>
  <c r="E107" i="2"/>
  <c r="D20" i="2"/>
  <c r="D359" i="2"/>
  <c r="D916" i="2"/>
  <c r="E776" i="2"/>
  <c r="D471" i="2"/>
  <c r="E300" i="2"/>
  <c r="D708" i="2"/>
  <c r="D320" i="2"/>
  <c r="E952" i="2"/>
  <c r="E784" i="2"/>
  <c r="D881" i="2"/>
  <c r="E890" i="2"/>
  <c r="D313" i="2"/>
  <c r="E360" i="2"/>
  <c r="D303" i="2"/>
  <c r="D994" i="2"/>
  <c r="D225" i="2"/>
  <c r="E533" i="2"/>
  <c r="E623" i="2"/>
  <c r="E658" i="2"/>
  <c r="E537" i="2"/>
  <c r="D129" i="2"/>
  <c r="D834" i="2"/>
  <c r="E599" i="2"/>
  <c r="E409" i="2"/>
  <c r="D770" i="2"/>
  <c r="D625" i="2"/>
  <c r="D541" i="2"/>
  <c r="E195" i="2"/>
  <c r="D751" i="2"/>
  <c r="E893" i="2"/>
  <c r="E206" i="2"/>
  <c r="D64" i="2"/>
  <c r="E601" i="2"/>
  <c r="D345" i="2"/>
  <c r="D71" i="2"/>
  <c r="D315" i="2"/>
  <c r="D30" i="2"/>
  <c r="D779" i="2"/>
  <c r="E470" i="2"/>
  <c r="E942" i="2"/>
  <c r="D947" i="2"/>
  <c r="E861" i="2"/>
  <c r="E676" i="2"/>
  <c r="D436" i="2"/>
  <c r="D223" i="2"/>
  <c r="D508" i="2"/>
  <c r="D944" i="2"/>
  <c r="D521" i="2"/>
  <c r="E64" i="2"/>
  <c r="D168" i="2"/>
  <c r="E973" i="2"/>
  <c r="E510" i="2"/>
  <c r="E128" i="2"/>
  <c r="E434" i="2"/>
  <c r="D596" i="2"/>
  <c r="D511" i="2"/>
  <c r="D561" i="2"/>
  <c r="D219" i="2"/>
  <c r="D83" i="2"/>
  <c r="D778" i="2"/>
  <c r="D840" i="2"/>
  <c r="D260" i="2"/>
  <c r="D514" i="2"/>
  <c r="D217" i="2"/>
  <c r="E363" i="2"/>
  <c r="D417" i="2"/>
  <c r="E273" i="2"/>
  <c r="D818" i="2"/>
  <c r="D680" i="2"/>
  <c r="D984" i="2"/>
  <c r="D232" i="2"/>
  <c r="D468" i="2"/>
  <c r="D974" i="2"/>
  <c r="D557" i="2"/>
  <c r="D991" i="2"/>
  <c r="E220" i="2"/>
  <c r="E590" i="2"/>
  <c r="E144" i="2"/>
  <c r="E232" i="2"/>
  <c r="D522" i="2"/>
  <c r="D744" i="2"/>
  <c r="D494" i="2"/>
  <c r="D42" i="2"/>
  <c r="D398" i="2"/>
  <c r="E384" i="2"/>
  <c r="E255" i="2"/>
  <c r="D466" i="2"/>
  <c r="E636" i="2"/>
  <c r="D525" i="2"/>
  <c r="D399" i="2"/>
  <c r="E741" i="2"/>
  <c r="E359" i="2"/>
  <c r="E864" i="2"/>
  <c r="E860" i="2"/>
  <c r="E756" i="2"/>
  <c r="D822" i="2"/>
  <c r="D307" i="2"/>
  <c r="D716" i="2"/>
  <c r="E856" i="2"/>
  <c r="E943" i="2"/>
  <c r="D201" i="2"/>
  <c r="D400" i="2"/>
  <c r="E87" i="2"/>
  <c r="E455" i="2"/>
  <c r="E543" i="2"/>
  <c r="E76" i="2"/>
  <c r="D284" i="2"/>
  <c r="D342" i="2"/>
  <c r="D270" i="2"/>
  <c r="D928" i="2"/>
  <c r="E665" i="2"/>
  <c r="D332" i="2"/>
  <c r="D678" i="2"/>
  <c r="E41" i="2"/>
  <c r="D428" i="2"/>
  <c r="D248" i="2"/>
  <c r="D579" i="2"/>
  <c r="D247" i="2"/>
  <c r="E292" i="2"/>
  <c r="D81" i="2"/>
  <c r="D344" i="2"/>
  <c r="E201" i="2"/>
  <c r="D127" i="2"/>
  <c r="D816" i="2"/>
  <c r="D567" i="2"/>
  <c r="D735" i="2"/>
  <c r="D458" i="2"/>
  <c r="D137" i="2"/>
  <c r="D860" i="2"/>
  <c r="E110" i="2"/>
  <c r="D867" i="2"/>
  <c r="D542" i="2"/>
  <c r="D667" i="2"/>
  <c r="E639" i="2"/>
  <c r="D783" i="2"/>
  <c r="D619" i="2"/>
  <c r="E375" i="2"/>
  <c r="D794" i="2"/>
  <c r="D477" i="2"/>
  <c r="E678" i="2"/>
  <c r="E628" i="2"/>
  <c r="E397" i="2"/>
  <c r="D504" i="2"/>
  <c r="E228" i="2"/>
  <c r="E328" i="2"/>
  <c r="D637" i="2"/>
  <c r="E637" i="2"/>
  <c r="E278" i="2"/>
  <c r="E490" i="2"/>
  <c r="D144" i="2"/>
  <c r="D24" i="2"/>
  <c r="D388" i="2"/>
  <c r="E476" i="2"/>
  <c r="D772" i="2"/>
  <c r="D997" i="2"/>
  <c r="D835" i="2"/>
  <c r="D374" i="2"/>
  <c r="D780" i="2"/>
  <c r="E495" i="2"/>
  <c r="E691" i="2"/>
  <c r="E699" i="2"/>
  <c r="E585" i="2"/>
  <c r="D865" i="2"/>
  <c r="D830" i="2"/>
  <c r="D322" i="2"/>
  <c r="D945" i="2"/>
  <c r="D900" i="2"/>
  <c r="E199" i="2"/>
  <c r="D593" i="2"/>
  <c r="E137" i="2"/>
  <c r="D174" i="2"/>
  <c r="D40" i="2"/>
  <c r="D789" i="2"/>
  <c r="D821" i="2"/>
  <c r="E769" i="2"/>
  <c r="E986" i="2"/>
  <c r="E612" i="2"/>
  <c r="E698" i="2"/>
  <c r="D732" i="2"/>
  <c r="D276" i="2"/>
  <c r="D940" i="2"/>
  <c r="D47" i="2"/>
  <c r="E351" i="2"/>
  <c r="D584" i="2"/>
  <c r="D548" i="2"/>
  <c r="D690" i="2"/>
  <c r="D135" i="2"/>
  <c r="D902" i="2"/>
  <c r="D157" i="2"/>
  <c r="E153" i="2"/>
  <c r="E667" i="2"/>
  <c r="E113" i="2"/>
  <c r="D73" i="2"/>
  <c r="E994" i="2"/>
  <c r="D536" i="2"/>
  <c r="D390" i="2"/>
  <c r="D896" i="2"/>
  <c r="D296" i="2"/>
  <c r="D666" i="2"/>
  <c r="E444" i="2"/>
  <c r="E824" i="2"/>
  <c r="D373" i="2"/>
  <c r="D105" i="2"/>
  <c r="D200" i="2"/>
  <c r="E513" i="2"/>
  <c r="D632" i="2"/>
  <c r="E626" i="2"/>
  <c r="D970" i="2"/>
  <c r="E634" i="2"/>
  <c r="E123" i="2"/>
  <c r="E554" i="2"/>
  <c r="E705" i="2"/>
  <c r="D326" i="2"/>
  <c r="E886" i="2"/>
  <c r="E241" i="2"/>
  <c r="E367" i="2"/>
  <c r="D242" i="2"/>
  <c r="D808" i="2"/>
  <c r="E882" i="2"/>
  <c r="D913" i="2"/>
  <c r="E89" i="2"/>
  <c r="D914" i="2"/>
  <c r="D960" i="2"/>
  <c r="D699" i="2"/>
  <c r="E859" i="2"/>
  <c r="E333" i="2"/>
  <c r="D512" i="2"/>
  <c r="D329" i="2"/>
  <c r="E50" i="2"/>
  <c r="D729" i="2"/>
  <c r="D599" i="2"/>
  <c r="D719" i="2"/>
  <c r="E418" i="2"/>
  <c r="E314" i="2"/>
  <c r="D703" i="2"/>
  <c r="D949" i="2"/>
  <c r="E462" i="2"/>
  <c r="D358" i="2"/>
  <c r="E227" i="2"/>
  <c r="D476" i="2"/>
  <c r="D996" i="2"/>
  <c r="D92" i="2"/>
  <c r="D148" i="2"/>
  <c r="E674" i="2"/>
  <c r="D231" i="2"/>
  <c r="E602" i="2"/>
  <c r="D922" i="2"/>
  <c r="E322" i="2"/>
  <c r="D825" i="2"/>
  <c r="D202" i="2"/>
  <c r="E742" i="2"/>
  <c r="D91" i="2"/>
  <c r="E547" i="2"/>
  <c r="E807" i="2"/>
  <c r="E56" i="2"/>
  <c r="E285" i="2"/>
  <c r="D992" i="2"/>
  <c r="D894" i="2"/>
  <c r="E410" i="2"/>
  <c r="D795" i="2"/>
  <c r="D131" i="2"/>
  <c r="E439" i="2"/>
  <c r="D170" i="2"/>
  <c r="D97" i="2"/>
  <c r="E517" i="2"/>
  <c r="D987" i="2"/>
  <c r="D111" i="2"/>
  <c r="E156" i="2"/>
  <c r="E977" i="2"/>
  <c r="E139" i="2"/>
  <c r="D966" i="2"/>
  <c r="D650" i="2"/>
  <c r="E998" i="2"/>
  <c r="D761" i="2"/>
  <c r="D41" i="2"/>
  <c r="D726" i="2"/>
  <c r="E23" i="2"/>
  <c r="D686" i="2"/>
  <c r="E880" i="2"/>
  <c r="D227" i="2"/>
  <c r="D314" i="2"/>
  <c r="D546" i="2"/>
  <c r="E697" i="2"/>
  <c r="E797" i="2"/>
  <c r="D69" i="2"/>
  <c r="E983" i="2"/>
  <c r="D271" i="2"/>
  <c r="D765" i="2"/>
  <c r="E121" i="2"/>
  <c r="E477" i="2"/>
  <c r="E722" i="2"/>
  <c r="E972" i="2"/>
  <c r="D554" i="2"/>
  <c r="D43" i="2"/>
  <c r="D565" i="2"/>
  <c r="D238" i="2"/>
  <c r="E162" i="2"/>
  <c r="E288" i="2"/>
  <c r="D335" i="2"/>
  <c r="D937" i="2"/>
  <c r="E764" i="2"/>
  <c r="D817" i="2"/>
  <c r="D58" i="2"/>
  <c r="D377" i="2"/>
  <c r="E908" i="2"/>
  <c r="D569" i="2"/>
  <c r="E481" i="2"/>
  <c r="D350" i="2"/>
  <c r="D243" i="2"/>
  <c r="E496" i="2"/>
  <c r="D883" i="2"/>
  <c r="E308" i="2"/>
  <c r="D361" i="2"/>
  <c r="D226" i="2"/>
  <c r="E830" i="2"/>
  <c r="E432" i="2"/>
  <c r="E453" i="2"/>
  <c r="D832" i="2"/>
  <c r="D491" i="2"/>
  <c r="D581" i="2"/>
  <c r="D262" i="2"/>
  <c r="E222" i="2"/>
  <c r="E937" i="2"/>
  <c r="D366" i="2"/>
  <c r="E106" i="2"/>
  <c r="D683" i="2"/>
  <c r="E707" i="2"/>
  <c r="E291" i="2"/>
  <c r="E138" i="2"/>
  <c r="D532" i="2"/>
  <c r="E748" i="2"/>
  <c r="E909" i="2"/>
  <c r="D515" i="2"/>
  <c r="D689" i="2"/>
  <c r="D578" i="2"/>
  <c r="E946" i="2"/>
  <c r="E661" i="2"/>
  <c r="D112" i="2"/>
  <c r="D868" i="2"/>
  <c r="D482" i="2"/>
  <c r="D282" i="2"/>
  <c r="D597" i="2"/>
  <c r="E521" i="2"/>
  <c r="D574" i="2"/>
  <c r="D62" i="2"/>
  <c r="E368" i="2"/>
  <c r="D523" i="2"/>
  <c r="E896" i="2"/>
  <c r="E749" i="2"/>
  <c r="D956" i="2"/>
  <c r="D670" i="2"/>
  <c r="D787" i="2"/>
  <c r="D196" i="2"/>
  <c r="D844" i="2"/>
  <c r="E955" i="2"/>
  <c r="E930" i="2"/>
  <c r="E146" i="2"/>
  <c r="E391" i="2"/>
  <c r="D254" i="2"/>
  <c r="D797" i="2"/>
  <c r="D57" i="2"/>
  <c r="E36" i="2"/>
  <c r="E131" i="2"/>
  <c r="D879" i="2"/>
  <c r="D888" i="2"/>
  <c r="E99" i="2"/>
  <c r="D50" i="2"/>
  <c r="E730" i="2"/>
  <c r="D437" i="2"/>
  <c r="E182" i="2"/>
  <c r="D178" i="2"/>
  <c r="D921" i="2"/>
  <c r="D720" i="2"/>
  <c r="D899" i="2"/>
  <c r="E58" i="2"/>
  <c r="D236" i="2"/>
  <c r="D89" i="2"/>
  <c r="E507" i="2"/>
  <c r="E652" i="2"/>
  <c r="E912" i="2"/>
  <c r="E83" i="2"/>
  <c r="D907" i="2"/>
  <c r="E850" i="2"/>
  <c r="D551" i="2"/>
  <c r="E66" i="2"/>
  <c r="E184" i="2"/>
  <c r="E894" i="2"/>
  <c r="E841" i="2"/>
  <c r="E949" i="2"/>
  <c r="D502" i="2"/>
  <c r="D397" i="2"/>
  <c r="D465" i="2"/>
  <c r="E920" i="2"/>
  <c r="E956" i="2"/>
  <c r="E605" i="2"/>
  <c r="D887" i="2"/>
  <c r="E387" i="2"/>
  <c r="D743" i="2"/>
  <c r="D709" i="2"/>
  <c r="D167" i="2"/>
  <c r="D216" i="2"/>
  <c r="D672" i="2"/>
  <c r="D664" i="2"/>
  <c r="D297" i="2"/>
  <c r="E723" i="2"/>
  <c r="D378" i="2"/>
  <c r="D136" i="2"/>
  <c r="E938" i="2"/>
  <c r="D391" i="2"/>
  <c r="E18" i="2"/>
  <c r="E515" i="2"/>
  <c r="D659" i="2"/>
  <c r="E743" i="2"/>
  <c r="D697" i="2"/>
  <c r="E693" i="2"/>
  <c r="D317" i="2"/>
  <c r="D392" i="2"/>
  <c r="E672" i="2"/>
  <c r="D370" i="2"/>
  <c r="E516" i="2"/>
  <c r="E621" i="2"/>
  <c r="D153" i="2"/>
  <c r="E268" i="2"/>
  <c r="E158" i="2"/>
  <c r="E686" i="2"/>
  <c r="E592" i="2"/>
  <c r="E615" i="2"/>
  <c r="E933" i="2"/>
  <c r="E404" i="2"/>
  <c r="E534" i="2"/>
  <c r="E55" i="2"/>
  <c r="E430" i="2"/>
  <c r="E646" i="2"/>
  <c r="E136" i="2"/>
  <c r="E526" i="2"/>
  <c r="E739" i="2"/>
  <c r="E348" i="2"/>
  <c r="E857" i="2"/>
  <c r="E629" i="2"/>
  <c r="D871" i="2"/>
  <c r="D819" i="2"/>
  <c r="D980" i="2"/>
  <c r="D809" i="2"/>
  <c r="D255" i="2"/>
  <c r="E787" i="2"/>
  <c r="D172" i="2"/>
  <c r="D134" i="2"/>
  <c r="D79" i="2"/>
  <c r="D327" i="2"/>
  <c r="D209" i="2"/>
  <c r="D469" i="2"/>
  <c r="E480" i="2"/>
  <c r="D386" i="2"/>
  <c r="D693" i="2"/>
  <c r="E143" i="2"/>
  <c r="D843" i="2"/>
  <c r="E991" i="2"/>
  <c r="E275" i="2"/>
  <c r="E603" i="2"/>
  <c r="E176" i="2"/>
  <c r="E595" i="2"/>
  <c r="D341" i="2"/>
  <c r="D133" i="2"/>
  <c r="E685" i="2"/>
  <c r="D641" i="2"/>
  <c r="D474" i="2"/>
  <c r="E564" i="2"/>
  <c r="D592" i="2"/>
  <c r="D98" i="2"/>
  <c r="D95" i="2"/>
  <c r="E959" i="2"/>
  <c r="E494" i="2"/>
  <c r="E332" i="2"/>
  <c r="E895" i="2"/>
  <c r="D191" i="2"/>
  <c r="D539" i="2"/>
  <c r="E963" i="2"/>
  <c r="E829" i="2"/>
  <c r="D640" i="2"/>
  <c r="E915" i="2"/>
  <c r="D646" i="2"/>
  <c r="E622" i="2"/>
  <c r="D224" i="2"/>
  <c r="D602" i="2"/>
  <c r="D854" i="2"/>
  <c r="D558" i="2"/>
  <c r="D968" i="2"/>
  <c r="E657" i="2"/>
  <c r="D403" i="2"/>
  <c r="D890" i="2"/>
  <c r="D287" i="2"/>
  <c r="E867" i="2"/>
  <c r="D734" i="2"/>
  <c r="E191" i="2"/>
  <c r="D61" i="2"/>
  <c r="E463" i="2"/>
  <c r="E898" i="2"/>
  <c r="D54" i="2"/>
  <c r="D355" i="2"/>
  <c r="E732" i="2"/>
  <c r="E329" i="2"/>
  <c r="D912" i="2"/>
  <c r="E568" i="2"/>
  <c r="D273" i="2"/>
  <c r="D892" i="2"/>
  <c r="E210" i="2"/>
  <c r="D576" i="2"/>
  <c r="D853" i="2"/>
  <c r="E988" i="2"/>
  <c r="E488" i="2"/>
  <c r="D406" i="2"/>
  <c r="D285" i="2"/>
  <c r="E644" i="2"/>
  <c r="D294" i="2"/>
  <c r="E727" i="2"/>
  <c r="D251" i="2"/>
  <c r="D51" i="2"/>
  <c r="E910" i="2"/>
  <c r="D318" i="2"/>
  <c r="E337" i="2"/>
  <c r="D530" i="2"/>
  <c r="D768" i="2"/>
  <c r="D848" i="2"/>
  <c r="D319" i="2"/>
  <c r="E458" i="2"/>
  <c r="D692" i="2"/>
  <c r="E614" i="2"/>
  <c r="D311" i="2"/>
  <c r="E221" i="2"/>
  <c r="E752" i="2"/>
  <c r="E781" i="2"/>
  <c r="D799" i="2"/>
  <c r="D623" i="2"/>
  <c r="E147" i="2"/>
  <c r="E572" i="2"/>
  <c r="D639" i="2"/>
  <c r="E293" i="2"/>
  <c r="E69" i="2"/>
  <c r="E577" i="2"/>
  <c r="D955" i="2"/>
  <c r="D185" i="2"/>
  <c r="D59" i="2"/>
  <c r="E846" i="2"/>
  <c r="E751" i="2"/>
  <c r="E309" i="2"/>
  <c r="D897" i="2"/>
  <c r="D823" i="2"/>
  <c r="E619" i="2"/>
  <c r="D807" i="2"/>
  <c r="D859" i="2"/>
  <c r="D450" i="2"/>
  <c r="D710" i="2"/>
  <c r="D143" i="2"/>
  <c r="D618" i="2"/>
  <c r="D124" i="2"/>
  <c r="D175" i="2"/>
  <c r="D113" i="2"/>
  <c r="E816" i="2"/>
  <c r="D119" i="2"/>
  <c r="D869" i="2"/>
  <c r="D207" i="2"/>
  <c r="E598" i="2"/>
  <c r="E695" i="2"/>
  <c r="D837" i="2"/>
  <c r="D989" i="2"/>
  <c r="D648" i="2"/>
  <c r="E712" i="2"/>
  <c r="E571" i="2"/>
  <c r="E935" i="2"/>
  <c r="D337" i="2"/>
  <c r="D908" i="2"/>
  <c r="D181" i="2"/>
  <c r="E892" i="2"/>
  <c r="D72" i="2"/>
  <c r="D791" i="2"/>
  <c r="D564" i="2"/>
  <c r="D820" i="2"/>
  <c r="E342" i="2"/>
  <c r="D588" i="2"/>
  <c r="D876" i="2"/>
  <c r="D941" i="2"/>
  <c r="D198" i="2"/>
  <c r="E92" i="2"/>
  <c r="E109" i="2"/>
  <c r="D953" i="2"/>
  <c r="E819" i="2"/>
  <c r="D211" i="2"/>
  <c r="D715" i="2"/>
  <c r="E884" i="2"/>
  <c r="E331" i="2"/>
  <c r="D606" i="2"/>
  <c r="E379" i="2"/>
  <c r="D750" i="2"/>
  <c r="D759" i="2"/>
  <c r="E897" i="2"/>
  <c r="D118" i="2"/>
  <c r="E929" i="2"/>
  <c r="D800" i="2"/>
  <c r="E831" i="2"/>
  <c r="D171" i="2"/>
  <c r="E805" i="2"/>
  <c r="E43" i="2"/>
  <c r="E35" i="2"/>
  <c r="D484" i="2"/>
  <c r="D246" i="2"/>
  <c r="D942" i="2"/>
  <c r="E296" i="2"/>
  <c r="D130" i="2"/>
  <c r="E465" i="2"/>
  <c r="E163" i="2"/>
  <c r="D513" i="2"/>
  <c r="D806" i="2"/>
  <c r="D203" i="2"/>
  <c r="D518" i="2"/>
  <c r="D645" i="2"/>
  <c r="E178" i="2"/>
  <c r="D265" i="2"/>
  <c r="E234" i="2"/>
  <c r="D861" i="2"/>
  <c r="D363" i="2"/>
  <c r="D99" i="2"/>
  <c r="D349" i="2"/>
  <c r="E778" i="2"/>
  <c r="D383" i="2"/>
  <c r="D538" i="2"/>
  <c r="D240" i="2"/>
  <c r="E688" i="2"/>
  <c r="D524" i="2"/>
  <c r="D798" i="2"/>
  <c r="E529" i="2"/>
  <c r="E372" i="2"/>
  <c r="E758" i="2"/>
  <c r="D746" i="2"/>
  <c r="D505" i="2"/>
  <c r="D495" i="2"/>
  <c r="D616" i="2"/>
  <c r="E923" i="2"/>
  <c r="E202" i="2"/>
  <c r="D981" i="2"/>
  <c r="E326" i="2"/>
  <c r="D769" i="2"/>
  <c r="E355" i="2"/>
  <c r="E827" i="2"/>
  <c r="D215" i="2"/>
  <c r="D140" i="2"/>
  <c r="E582" i="2"/>
  <c r="E811" i="2"/>
  <c r="D125" i="2"/>
  <c r="D652" i="2"/>
  <c r="E782" i="2"/>
  <c r="E654" i="2"/>
  <c r="E951" i="2"/>
  <c r="D712" i="2"/>
  <c r="E45" i="2"/>
  <c r="E729" i="2"/>
  <c r="E443" i="2"/>
  <c r="E365" i="2"/>
  <c r="E108" i="2"/>
  <c r="E357" i="2"/>
  <c r="E760" i="2"/>
  <c r="E127" i="2"/>
  <c r="E52" i="2"/>
  <c r="E903" i="2"/>
  <c r="D353" i="2"/>
  <c r="E607" i="2"/>
  <c r="E501" i="2"/>
  <c r="D478" i="2"/>
  <c r="E299" i="2"/>
  <c r="E576" i="2"/>
  <c r="D126" i="2"/>
  <c r="D424" i="2"/>
  <c r="E423" i="2"/>
  <c r="D885" i="2"/>
  <c r="E718" i="2"/>
  <c r="D687" i="2"/>
  <c r="E398" i="2"/>
  <c r="E114" i="2"/>
  <c r="E800" i="2"/>
  <c r="E200" i="2"/>
  <c r="E713" i="2"/>
  <c r="E817" i="2"/>
  <c r="E217" i="2"/>
  <c r="E129" i="2"/>
  <c r="E649" i="2"/>
  <c r="E588" i="2"/>
  <c r="E44" i="2"/>
  <c r="E310" i="2"/>
  <c r="D740" i="2"/>
  <c r="E932" i="2"/>
  <c r="E555" i="2"/>
  <c r="E276" i="2"/>
  <c r="E528" i="2"/>
  <c r="E457" i="2"/>
  <c r="D442" i="2"/>
  <c r="D975" i="2"/>
  <c r="D293" i="2"/>
  <c r="E207" i="2"/>
  <c r="D316" i="2"/>
  <c r="D340" i="2"/>
  <c r="D85" i="2"/>
  <c r="D291" i="2"/>
  <c r="E445" i="2"/>
  <c r="D568" i="2"/>
  <c r="D679" i="2"/>
  <c r="D724" i="2"/>
  <c r="D288" i="2"/>
  <c r="D562" i="2"/>
  <c r="D906" i="2"/>
  <c r="D460" i="2"/>
  <c r="D104" i="2"/>
  <c r="E659" i="2"/>
  <c r="E922" i="2"/>
  <c r="E416" i="2"/>
  <c r="E702" i="2"/>
  <c r="D889" i="2"/>
  <c r="E832" i="2"/>
  <c r="D620" i="2"/>
  <c r="E373" i="2"/>
  <c r="E921" i="2"/>
  <c r="E589" i="2"/>
  <c r="E878" i="2"/>
  <c r="D432" i="2"/>
  <c r="D347" i="2"/>
  <c r="D545" i="2"/>
  <c r="D453" i="2"/>
  <c r="E130" i="2"/>
  <c r="E339" i="2"/>
  <c r="E900" i="2"/>
  <c r="D771" i="2"/>
  <c r="D459" i="2"/>
  <c r="D49" i="2"/>
  <c r="D387" i="2"/>
  <c r="E975" i="2"/>
  <c r="D173" i="2"/>
  <c r="D188" i="2"/>
  <c r="E917" i="2"/>
  <c r="D626" i="2"/>
  <c r="D594" i="2"/>
  <c r="E919" i="2"/>
  <c r="D101" i="2"/>
  <c r="E79" i="2"/>
  <c r="E134" i="2"/>
  <c r="D115" i="2"/>
  <c r="D528" i="2"/>
  <c r="D736" i="2"/>
  <c r="E518" i="2"/>
  <c r="D496" i="2"/>
  <c r="E313" i="2"/>
  <c r="E512" i="2"/>
  <c r="E73" i="2"/>
  <c r="D870" i="2"/>
  <c r="D264" i="2"/>
  <c r="D212" i="2"/>
  <c r="D33" i="2"/>
  <c r="D611" i="2"/>
  <c r="E478" i="2"/>
  <c r="E540" i="2"/>
  <c r="E413" i="2"/>
  <c r="D776" i="2"/>
  <c r="D600" i="2"/>
  <c r="D929" i="2"/>
  <c r="E330" i="2"/>
  <c r="E753" i="2"/>
  <c r="E425" i="2"/>
  <c r="D856" i="2"/>
  <c r="D65" i="2"/>
  <c r="D426" i="2"/>
  <c r="D801" i="2"/>
  <c r="D123" i="2"/>
  <c r="D754" i="2"/>
  <c r="E546" i="2"/>
  <c r="E967" i="2"/>
  <c r="E990" i="2"/>
  <c r="D281" i="2"/>
  <c r="D102" i="2"/>
  <c r="D745" i="2"/>
  <c r="D394" i="2"/>
  <c r="D965" i="2"/>
  <c r="D418" i="2"/>
  <c r="E301" i="2"/>
  <c r="D722" i="2"/>
  <c r="D898" i="2"/>
  <c r="D187" i="2"/>
  <c r="E254" i="2"/>
  <c r="D741" i="2"/>
  <c r="D642" i="2"/>
  <c r="D804" i="2"/>
  <c r="E376" i="2"/>
  <c r="D630" i="2"/>
  <c r="E152" i="2"/>
  <c r="E177" i="2"/>
  <c r="D627" i="2"/>
  <c r="E801" i="2"/>
  <c r="D681" i="2"/>
  <c r="E574" i="2"/>
  <c r="D145" i="2"/>
  <c r="E223" i="2"/>
  <c r="D573" i="2"/>
  <c r="D849" i="2"/>
  <c r="E471" i="2"/>
  <c r="D441" i="2"/>
  <c r="E968" i="2"/>
  <c r="E635" i="2"/>
  <c r="E63" i="2"/>
  <c r="E489" i="2"/>
  <c r="D731" i="2"/>
  <c r="D354" i="2"/>
  <c r="D696" i="2"/>
  <c r="E53" i="2"/>
  <c r="D655" i="2"/>
  <c r="D56" i="2"/>
  <c r="D934" i="2"/>
  <c r="D259" i="2"/>
  <c r="D38" i="2"/>
  <c r="E965" i="2"/>
  <c r="E569" i="2"/>
  <c r="D658" i="2"/>
  <c r="E616" i="2"/>
  <c r="E236" i="2"/>
  <c r="D930" i="2"/>
  <c r="E354" i="2"/>
  <c r="E945" i="2"/>
  <c r="D836" i="2"/>
  <c r="D214" i="2"/>
  <c r="E374" i="2"/>
  <c r="D587" i="2"/>
  <c r="D704" i="2"/>
  <c r="E627" i="2"/>
  <c r="E441" i="2"/>
  <c r="E364" i="2"/>
  <c r="E415" i="2"/>
  <c r="E833" i="2"/>
  <c r="E761" i="2"/>
  <c r="E853" i="2"/>
  <c r="E502" i="2"/>
  <c r="E219" i="2"/>
  <c r="E714" i="2"/>
  <c r="E941" i="2"/>
  <c r="E304" i="2"/>
  <c r="E542" i="2"/>
  <c r="E452" i="2"/>
  <c r="E664" i="2"/>
  <c r="E544" i="2"/>
  <c r="D328" i="2"/>
  <c r="E806" i="2"/>
  <c r="D452" i="2"/>
  <c r="D128" i="2"/>
  <c r="D857" i="2"/>
  <c r="D986" i="2"/>
  <c r="D352" i="2"/>
  <c r="E586" i="2"/>
  <c r="D454" i="2"/>
  <c r="D210" i="2"/>
  <c r="D566" i="2"/>
  <c r="E682" i="2"/>
  <c r="D556" i="2"/>
  <c r="E235" i="2"/>
  <c r="D32" i="2"/>
  <c r="E165" i="2"/>
  <c r="E700" i="2"/>
  <c r="E208" i="2"/>
  <c r="D723" i="2"/>
  <c r="E523" i="2"/>
  <c r="E746" i="2"/>
  <c r="E401" i="2"/>
  <c r="D634" i="2"/>
  <c r="D653" i="2"/>
  <c r="E269" i="2"/>
  <c r="E412" i="2"/>
  <c r="D957" i="2"/>
  <c r="D827" i="2"/>
  <c r="E96" i="2"/>
  <c r="D389" i="2"/>
  <c r="E870" i="2"/>
  <c r="E579" i="2"/>
  <c r="D23" i="2"/>
  <c r="D446" i="2"/>
  <c r="D931" i="2"/>
  <c r="E777" i="2"/>
  <c r="E239" i="2"/>
  <c r="E57" i="2"/>
  <c r="E174" i="2"/>
  <c r="E204" i="2"/>
  <c r="E820" i="2"/>
  <c r="E641" i="2"/>
  <c r="E947" i="2"/>
  <c r="E170" i="2"/>
  <c r="E377" i="2"/>
  <c r="E545" i="2"/>
  <c r="E689" i="2"/>
  <c r="E189" i="2"/>
  <c r="E321" i="2"/>
  <c r="E396" i="2"/>
  <c r="E429" i="2"/>
  <c r="E561" i="2"/>
  <c r="E451" i="2"/>
  <c r="E810" i="2"/>
  <c r="D982" i="2"/>
  <c r="D204" i="2"/>
  <c r="D691" i="2"/>
  <c r="D330" i="2"/>
  <c r="D26" i="2"/>
  <c r="E245" i="2"/>
  <c r="E836" i="2"/>
  <c r="D935" i="2"/>
  <c r="D222" i="2"/>
  <c r="E511" i="2"/>
  <c r="E119" i="2"/>
  <c r="D649" i="2"/>
  <c r="D963" i="2"/>
  <c r="E553" i="2"/>
  <c r="D964" i="2"/>
  <c r="E459" i="2"/>
  <c r="E500" i="2"/>
  <c r="E871" i="2"/>
  <c r="E290" i="2"/>
  <c r="E962" i="2"/>
  <c r="E265" i="2"/>
  <c r="E142" i="2"/>
  <c r="E876" i="2"/>
  <c r="E524" i="2"/>
  <c r="E319" i="2"/>
  <c r="E562" i="2"/>
  <c r="E297" i="2"/>
  <c r="E858" i="2"/>
  <c r="E167" i="2"/>
  <c r="D552" i="2"/>
  <c r="D866" i="2"/>
  <c r="E519" i="2"/>
  <c r="E914" i="2"/>
  <c r="D193" i="2"/>
  <c r="D873" i="2"/>
  <c r="E407" i="2"/>
  <c r="E731" i="2"/>
  <c r="E957" i="2"/>
  <c r="D501" i="2"/>
  <c r="E905" i="2"/>
  <c r="E327" i="2"/>
  <c r="D901" i="2"/>
  <c r="E638" i="2"/>
  <c r="E225" i="2"/>
  <c r="E992" i="2"/>
  <c r="E382" i="2"/>
  <c r="E251" i="2"/>
  <c r="D948" i="2"/>
  <c r="E939" i="2"/>
  <c r="E258" i="2"/>
  <c r="D261" i="2"/>
  <c r="E499" i="2"/>
  <c r="D364" i="2"/>
  <c r="D742" i="2"/>
  <c r="D547" i="2"/>
  <c r="D380" i="2"/>
  <c r="E642" i="2"/>
  <c r="D159" i="2"/>
  <c r="E887" i="2"/>
  <c r="E655" i="2"/>
  <c r="D676" i="2"/>
  <c r="D55" i="2"/>
  <c r="D448" i="2"/>
  <c r="E792" i="2"/>
  <c r="E738" i="2"/>
  <c r="E954" i="2"/>
  <c r="D414" i="2"/>
  <c r="E289" i="2"/>
  <c r="E514" i="2"/>
  <c r="E442" i="2"/>
  <c r="E779" i="2"/>
  <c r="E82" i="2"/>
  <c r="E393" i="2"/>
  <c r="E105" i="2"/>
  <c r="D713" i="2"/>
  <c r="E708" i="2"/>
  <c r="D440" i="2"/>
  <c r="D158" i="2"/>
  <c r="E77" i="2"/>
  <c r="D951" i="2"/>
  <c r="D346" i="2"/>
  <c r="E469" i="2"/>
  <c r="D290" i="2"/>
  <c r="D456" i="2"/>
  <c r="E97" i="2"/>
  <c r="E648" i="2"/>
  <c r="E834" i="2"/>
  <c r="E248" i="2"/>
  <c r="D617" i="2"/>
  <c r="E656" i="2"/>
  <c r="D245" i="2"/>
  <c r="E238" i="2"/>
  <c r="E721" i="2"/>
  <c r="E203" i="2"/>
  <c r="E694" i="2"/>
  <c r="E587" i="2"/>
  <c r="E120" i="2"/>
  <c r="E264" i="2"/>
  <c r="E287" i="2"/>
  <c r="E98" i="2"/>
  <c r="D80" i="2"/>
  <c r="E350" i="2"/>
  <c r="D656" i="2"/>
  <c r="D924" i="2"/>
  <c r="D701" i="2"/>
  <c r="D218" i="2"/>
  <c r="E594" i="2"/>
  <c r="E724" i="2"/>
  <c r="E362" i="2"/>
  <c r="E766" i="2"/>
  <c r="E394" i="2"/>
  <c r="D70" i="2"/>
  <c r="E883" i="2"/>
  <c r="E259" i="2"/>
  <c r="E504" i="2"/>
  <c r="E51" i="2"/>
  <c r="D37" i="2"/>
  <c r="E854" i="2"/>
  <c r="D595" i="2"/>
  <c r="E302" i="2"/>
  <c r="E632" i="2"/>
  <c r="E212" i="2"/>
  <c r="E976" i="2"/>
  <c r="D464" i="2"/>
  <c r="E780" i="2"/>
  <c r="D146" i="2"/>
  <c r="E984" i="2"/>
  <c r="E454" i="2"/>
  <c r="E262" i="2"/>
  <c r="D274" i="2"/>
  <c r="D756" i="2"/>
  <c r="E472" i="2"/>
  <c r="D309" i="2"/>
  <c r="D100" i="2"/>
  <c r="E838" i="2"/>
  <c r="E532" i="2"/>
  <c r="E989" i="2"/>
  <c r="E315" i="2"/>
  <c r="E116" i="2"/>
  <c r="E630" i="2"/>
  <c r="D694" i="2"/>
  <c r="E825" i="2"/>
  <c r="D784" i="2"/>
  <c r="D979" i="2"/>
  <c r="E706" i="2"/>
  <c r="E931" i="2"/>
  <c r="E711" i="2"/>
  <c r="D492" i="2"/>
  <c r="E745" i="2"/>
  <c r="E216" i="2"/>
  <c r="E580" i="2"/>
  <c r="D516" i="2"/>
  <c r="D208" i="2"/>
  <c r="E194" i="2"/>
  <c r="E186" i="2"/>
  <c r="E392" i="2"/>
  <c r="E197" i="2"/>
  <c r="E243" i="2"/>
  <c r="E402" i="2"/>
  <c r="E159" i="2"/>
  <c r="D737" i="2"/>
  <c r="E539" i="2"/>
  <c r="E424" i="2"/>
  <c r="E148" i="2"/>
  <c r="D586" i="2"/>
  <c r="E493" i="2"/>
  <c r="E390" i="2"/>
  <c r="E704" i="2"/>
  <c r="E81" i="2"/>
  <c r="E42" i="2"/>
  <c r="D673" i="2"/>
  <c r="D138" i="2"/>
  <c r="E944" i="2"/>
  <c r="E408" i="2"/>
  <c r="E771" i="2"/>
  <c r="E334" i="2"/>
  <c r="E155" i="2"/>
  <c r="D331" i="2"/>
  <c r="D263" i="2"/>
  <c r="D711" i="2"/>
  <c r="E525" i="2"/>
  <c r="E744" i="2"/>
  <c r="E866" i="2"/>
  <c r="E843" i="2"/>
  <c r="D413" i="2"/>
  <c r="E198" i="2"/>
  <c r="D90" i="2"/>
  <c r="E795" i="2"/>
  <c r="D909" i="2"/>
  <c r="E149" i="2"/>
  <c r="E881" i="2"/>
  <c r="E65" i="2"/>
  <c r="D402" i="2"/>
  <c r="E1000" i="2"/>
  <c r="D421" i="2"/>
  <c r="D486" i="2"/>
  <c r="D725" i="2"/>
  <c r="E535" i="2"/>
  <c r="E426" i="2"/>
  <c r="E172" i="2"/>
  <c r="D275" i="2"/>
  <c r="E993" i="2"/>
  <c r="E506" i="2"/>
  <c r="D300" i="2"/>
  <c r="E677" i="2"/>
  <c r="D132" i="2"/>
  <c r="E888" i="2"/>
  <c r="D590" i="2"/>
  <c r="D455" i="2"/>
  <c r="D507" i="2"/>
  <c r="D580" i="2"/>
  <c r="E498" i="2"/>
  <c r="D988" i="2"/>
  <c r="E281" i="2"/>
  <c r="E980" i="2"/>
  <c r="E557" i="2"/>
  <c r="E996" i="2"/>
  <c r="E307" i="2"/>
  <c r="E117" i="2"/>
  <c r="E279" i="2"/>
  <c r="E242" i="2"/>
  <c r="E175" i="2"/>
  <c r="E126" i="2"/>
  <c r="E196" i="2"/>
  <c r="E168" i="2"/>
  <c r="D147" i="2"/>
  <c r="E733" i="2"/>
  <c r="D826" i="2"/>
  <c r="E341" i="2"/>
  <c r="D367" i="2"/>
  <c r="D529" i="2"/>
  <c r="D86" i="2"/>
  <c r="D814" i="2"/>
  <c r="D479" i="2"/>
  <c r="D886" i="2"/>
  <c r="E981" i="2"/>
  <c r="E509" i="2"/>
  <c r="E735" i="2"/>
  <c r="D534" i="2"/>
  <c r="E855" i="2"/>
  <c r="E349" i="2"/>
  <c r="E414" i="2"/>
  <c r="E60" i="2"/>
  <c r="D63" i="2"/>
  <c r="D917" i="2"/>
  <c r="E187" i="2"/>
  <c r="E814" i="2"/>
  <c r="E950" i="2"/>
  <c r="D220" i="2"/>
  <c r="D560" i="2"/>
  <c r="E209" i="2"/>
  <c r="E982" i="2"/>
  <c r="D339" i="2"/>
  <c r="D405" i="2"/>
  <c r="E474" i="2"/>
  <c r="D622" i="2"/>
  <c r="E371" i="2"/>
  <c r="D540" i="2"/>
  <c r="D615" i="2"/>
  <c r="E173" i="2"/>
  <c r="E475" i="2"/>
  <c r="E400" i="2"/>
  <c r="E132" i="2"/>
  <c r="E112" i="2"/>
  <c r="E263" i="2"/>
  <c r="E624" i="2"/>
  <c r="E190" i="2"/>
  <c r="E68" i="2"/>
  <c r="E124" i="2"/>
  <c r="E193" i="2"/>
  <c r="E280" i="2"/>
  <c r="E928" i="2"/>
  <c r="E737" i="2"/>
  <c r="E305" i="2"/>
  <c r="E247" i="2"/>
  <c r="E583" i="2"/>
  <c r="E90" i="2"/>
  <c r="E852" i="2"/>
  <c r="E70" i="2"/>
  <c r="E740" i="2"/>
  <c r="E40" i="2"/>
  <c r="E145" i="2"/>
  <c r="E214" i="2"/>
  <c r="E37" i="2"/>
  <c r="E295" i="2"/>
  <c r="E218" i="2"/>
  <c r="E33" i="2"/>
  <c r="E611" i="2"/>
  <c r="E303" i="2"/>
  <c r="E161" i="2"/>
  <c r="E224" i="2"/>
  <c r="E54" i="2"/>
  <c r="E282" i="2"/>
  <c r="E467" i="2"/>
  <c r="E150" i="2"/>
  <c r="E461" i="2"/>
  <c r="F19" i="2"/>
  <c r="H21" i="1"/>
  <c r="D376" i="2"/>
  <c r="E311" i="2"/>
  <c r="E179" i="2"/>
  <c r="D433" i="2"/>
  <c r="D493" i="2"/>
  <c r="D324" i="2"/>
  <c r="E473" i="2"/>
  <c r="D607" i="2"/>
  <c r="D490" i="2"/>
  <c r="E233" i="2"/>
  <c r="E318" i="2"/>
  <c r="E720" i="2"/>
  <c r="D84" i="2"/>
  <c r="D75" i="2"/>
  <c r="D647" i="2"/>
  <c r="E772" i="2"/>
  <c r="E403" i="2"/>
  <c r="D160" i="2"/>
  <c r="E913" i="2"/>
  <c r="E736" i="2"/>
  <c r="D348" i="2"/>
  <c r="E460" i="2"/>
  <c r="E320" i="2"/>
  <c r="D279" i="2"/>
  <c r="E531" i="2"/>
  <c r="D793" i="2"/>
  <c r="D939" i="2"/>
  <c r="E277" i="2"/>
  <c r="E485" i="2"/>
  <c r="E837" i="2"/>
  <c r="D467" i="2"/>
  <c r="D610" i="2"/>
  <c r="D372" i="2"/>
  <c r="E166" i="2"/>
  <c r="D972" i="2"/>
  <c r="D904" i="2"/>
  <c r="D612" i="2"/>
  <c r="E865" i="2"/>
  <c r="D702" i="2"/>
  <c r="D549" i="2"/>
  <c r="E522" i="2"/>
  <c r="E118" i="2"/>
  <c r="D753" i="2"/>
  <c r="D229" i="2"/>
  <c r="D796" i="2"/>
  <c r="E358" i="2"/>
  <c r="E596" i="2"/>
  <c r="D829" i="2"/>
  <c r="D253" i="2"/>
  <c r="D766" i="2"/>
  <c r="D893" i="2"/>
  <c r="D847" i="2"/>
  <c r="D234" i="2"/>
  <c r="D233" i="2"/>
  <c r="D110" i="2"/>
  <c r="D1000" i="2"/>
  <c r="E891" i="2"/>
  <c r="D286" i="2"/>
  <c r="D499" i="2"/>
  <c r="E559" i="2"/>
  <c r="D360" i="2"/>
  <c r="D323" i="2"/>
  <c r="D721" i="2"/>
  <c r="D463" i="2"/>
  <c r="E30" i="2"/>
  <c r="E34" i="2"/>
  <c r="D915" i="2"/>
  <c r="D443" i="2"/>
  <c r="D444" i="2"/>
  <c r="E335" i="2"/>
  <c r="D946" i="2"/>
  <c r="D379" i="2"/>
  <c r="E617" i="2"/>
  <c r="D369" i="2"/>
  <c r="E240" i="2"/>
  <c r="D967" i="2"/>
  <c r="D269" i="2"/>
  <c r="D526" i="2"/>
  <c r="E934" i="2"/>
  <c r="D730" i="2"/>
  <c r="D969" i="2"/>
  <c r="E492" i="2"/>
  <c r="D613" i="2"/>
  <c r="D993" i="2"/>
  <c r="D572" i="2"/>
  <c r="E924" i="2"/>
  <c r="D657" i="2"/>
  <c r="E249" i="2"/>
  <c r="D985" i="2"/>
  <c r="D430" i="2"/>
  <c r="E261" i="2"/>
  <c r="D685" i="2"/>
  <c r="E61" i="2"/>
  <c r="D537" i="2"/>
  <c r="E573" i="2"/>
  <c r="E95" i="2"/>
  <c r="D304" i="2"/>
  <c r="D141" i="2"/>
  <c r="D977" i="2"/>
  <c r="D244" i="2"/>
  <c r="E38" i="2"/>
  <c r="D420" i="2"/>
  <c r="D919" i="2"/>
  <c r="D688" i="2"/>
  <c r="E91" i="2"/>
  <c r="E436" i="2"/>
  <c r="D911" i="2"/>
  <c r="D252" i="2"/>
  <c r="E538" i="2"/>
  <c r="E338" i="2"/>
  <c r="D503" i="2"/>
  <c r="E316" i="2"/>
  <c r="D438" i="2"/>
  <c r="D891" i="2"/>
  <c r="E549" i="2"/>
  <c r="E205" i="2"/>
  <c r="D142" i="2"/>
  <c r="E336" i="2"/>
  <c r="D810" i="2"/>
  <c r="D738" i="2"/>
  <c r="E940" i="2"/>
  <c r="E869" i="2"/>
  <c r="D431" i="2"/>
  <c r="E39" i="2"/>
  <c r="E565" i="2"/>
  <c r="E497" i="2"/>
  <c r="E266" i="2"/>
  <c r="D682" i="2"/>
  <c r="E483" i="2"/>
  <c r="D781" i="2"/>
  <c r="D94" i="2"/>
  <c r="E21" i="2"/>
  <c r="E381" i="2"/>
  <c r="E438" i="2"/>
  <c r="D189" i="2"/>
  <c r="D932" i="2"/>
  <c r="D68" i="2"/>
  <c r="E427" i="2"/>
  <c r="E675" i="2"/>
  <c r="D343" i="2"/>
  <c r="E192" i="2"/>
  <c r="D973" i="2"/>
  <c r="E679" i="2"/>
  <c r="E662" i="2"/>
  <c r="D910" i="2"/>
  <c r="E974" i="2"/>
  <c r="D846" i="2"/>
  <c r="D457" i="2"/>
  <c r="D533" i="2"/>
  <c r="E421" i="2"/>
  <c r="E995" i="2"/>
  <c r="D221" i="2"/>
  <c r="E899" i="2"/>
  <c r="D959" i="2"/>
  <c r="D449" i="2"/>
  <c r="D517" i="2"/>
  <c r="E767" i="2"/>
  <c r="E250" i="2"/>
  <c r="D758" i="2"/>
  <c r="E631" i="2"/>
  <c r="E435" i="2"/>
  <c r="E325" i="2"/>
  <c r="E356" i="2"/>
  <c r="D706" i="2"/>
  <c r="D938" i="2"/>
  <c r="E785" i="2"/>
  <c r="D419" i="2"/>
  <c r="D487" i="2"/>
  <c r="D802" i="2"/>
  <c r="D755" i="2"/>
  <c r="D151" i="2"/>
  <c r="D298" i="2"/>
  <c r="D334" i="2"/>
  <c r="E229" i="2"/>
  <c r="D575" i="2"/>
  <c r="E765" i="2"/>
  <c r="D237" i="2"/>
  <c r="E651" i="2"/>
  <c r="E715" i="2"/>
  <c r="D235" i="2"/>
  <c r="E183" i="2"/>
  <c r="E610" i="2"/>
  <c r="D96" i="2"/>
  <c r="D764" i="2"/>
  <c r="E808" i="2"/>
  <c r="E803" i="2"/>
  <c r="D184" i="2"/>
  <c r="D351" i="2"/>
  <c r="D831" i="2"/>
  <c r="E692" i="2"/>
  <c r="E411" i="2"/>
  <c r="D760" i="2"/>
  <c r="E271" i="2"/>
  <c r="D299" i="2"/>
  <c r="E317" i="2"/>
  <c r="D654" i="2"/>
  <c r="D114" i="2"/>
  <c r="E645" i="2"/>
  <c r="E885" i="2"/>
  <c r="E405" i="2"/>
  <c r="E343" i="2"/>
  <c r="D874" i="2"/>
  <c r="E468" i="2"/>
  <c r="E725" i="2"/>
  <c r="D60" i="2"/>
  <c r="E567" i="2"/>
  <c r="D777" i="2"/>
  <c r="D182" i="2"/>
  <c r="E48" i="2"/>
  <c r="E541" i="2"/>
  <c r="E874" i="2"/>
  <c r="D295" i="2"/>
  <c r="D310" i="2"/>
  <c r="D429" i="2"/>
  <c r="D665" i="2"/>
  <c r="E417" i="2"/>
  <c r="D381" i="2"/>
  <c r="D531" i="2"/>
  <c r="D677" i="2"/>
  <c r="D841" i="2"/>
  <c r="E818" i="2"/>
  <c r="E286" i="2"/>
  <c r="D792" i="2"/>
  <c r="E352" i="2"/>
  <c r="D164" i="2"/>
  <c r="D205" i="2"/>
  <c r="E889" i="2"/>
  <c r="E558" i="2"/>
  <c r="E230" i="2"/>
  <c r="E840" i="2"/>
  <c r="D762" i="2"/>
  <c r="E979" i="2"/>
  <c r="D356" i="2"/>
  <c r="D483" i="2"/>
  <c r="E985" i="2"/>
  <c r="E673" i="2"/>
  <c r="D385" i="2"/>
  <c r="E111" i="2"/>
  <c r="E978" i="2"/>
  <c r="D757" i="2"/>
  <c r="E164" i="2"/>
  <c r="D824" i="2"/>
  <c r="D365" i="2"/>
  <c r="D45" i="2"/>
  <c r="E135" i="2"/>
  <c r="E508" i="2"/>
  <c r="E344" i="2"/>
  <c r="D292" i="2"/>
  <c r="E428" i="2"/>
  <c r="E643" i="2"/>
  <c r="E863" i="2"/>
  <c r="E180" i="2"/>
  <c r="D393" i="2"/>
  <c r="E726" i="2"/>
  <c r="E812" i="2"/>
  <c r="E484" i="2"/>
  <c r="D409" i="2"/>
  <c r="D638" i="2"/>
  <c r="D382" i="2"/>
  <c r="E20" i="2"/>
  <c r="D833" i="2"/>
  <c r="D631" i="2"/>
  <c r="D786" i="2"/>
  <c r="D591" i="2"/>
  <c r="D872" i="2"/>
  <c r="D978" i="2"/>
  <c r="D563" i="2"/>
  <c r="E406" i="2"/>
  <c r="D107" i="2"/>
  <c r="E953" i="2"/>
  <c r="E88" i="2"/>
  <c r="D785" i="2"/>
  <c r="E256" i="2"/>
  <c r="E918" i="2"/>
  <c r="E548" i="2"/>
  <c r="E74" i="2"/>
  <c r="E793" i="2"/>
  <c r="E666" i="2"/>
  <c r="D671" i="2"/>
  <c r="E877" i="2"/>
  <c r="E845" i="2"/>
  <c r="D926" i="2"/>
  <c r="E395" i="2"/>
  <c r="D582" i="2"/>
  <c r="E757" i="2"/>
  <c r="D773" i="2"/>
  <c r="D362" i="2"/>
  <c r="E115" i="2"/>
  <c r="E399" i="2"/>
  <c r="E570" i="2"/>
  <c r="D598" i="2"/>
  <c r="D643" i="2"/>
  <c r="E312" i="2"/>
  <c r="D882" i="2"/>
  <c r="D828" i="2"/>
  <c r="E151" i="2"/>
  <c r="D961" i="2"/>
  <c r="E385" i="2"/>
  <c r="D427" i="2"/>
  <c r="D714" i="2"/>
  <c r="D278" i="2"/>
  <c r="E169" i="2"/>
  <c r="D150" i="2"/>
  <c r="E696" i="2"/>
  <c r="D788" i="2"/>
  <c r="E353" i="2"/>
  <c r="D739" i="2"/>
  <c r="D624" i="2"/>
  <c r="D497" i="2"/>
  <c r="D412" i="2"/>
  <c r="D604" i="2"/>
  <c r="D603" i="2"/>
  <c r="D880" i="2"/>
  <c r="D863" i="2"/>
  <c r="D267" i="2"/>
  <c r="E815" i="2"/>
  <c r="E640" i="2"/>
  <c r="D635" i="2"/>
  <c r="E839" i="2"/>
  <c r="E847" i="2"/>
  <c r="D77" i="2"/>
  <c r="E133" i="2"/>
  <c r="D839" i="2"/>
  <c r="E24" i="2"/>
  <c r="D272" i="2"/>
  <c r="E550" i="2"/>
  <c r="D336" i="2"/>
  <c r="D895" i="2"/>
  <c r="D375" i="2"/>
  <c r="D559" i="2"/>
  <c r="D411" i="2"/>
  <c r="D166" i="2"/>
  <c r="E370" i="2"/>
  <c r="E274" i="2"/>
  <c r="D790" i="2"/>
  <c r="E252" i="2"/>
  <c r="E875" i="2"/>
  <c r="E563" i="2"/>
  <c r="E181" i="2"/>
  <c r="E185" i="2"/>
  <c r="E340" i="2"/>
  <c r="E527" i="2"/>
  <c r="E94" i="2"/>
  <c r="E997" i="2"/>
  <c r="E927" i="2"/>
  <c r="E773" i="2"/>
  <c r="D651" i="2"/>
  <c r="D842" i="2"/>
  <c r="E75" i="2"/>
  <c r="E257" i="2"/>
  <c r="D44" i="2"/>
  <c r="E669" i="2"/>
  <c r="E369" i="2"/>
  <c r="E552" i="2"/>
  <c r="E47" i="2"/>
  <c r="E650" i="2"/>
  <c r="E591" i="2"/>
  <c r="E961" i="2"/>
  <c r="D774" i="2"/>
  <c r="D301" i="2"/>
  <c r="E486" i="2"/>
  <c r="D22" i="2"/>
  <c r="D106" i="2"/>
  <c r="D283" i="2"/>
  <c r="E491" i="2"/>
  <c r="D401" i="2"/>
  <c r="E80" i="2"/>
  <c r="E215" i="2"/>
  <c r="E971" i="2"/>
  <c r="E660" i="2"/>
  <c r="E22" i="2"/>
  <c r="G1007" i="4" l="1"/>
  <c r="G1006" i="4"/>
  <c r="D29" i="2"/>
  <c r="D28" i="2"/>
  <c r="D27" i="2"/>
  <c r="H1005" i="1"/>
  <c r="G1015" i="1" s="1"/>
  <c r="G1013" i="1" s="1"/>
  <c r="D25" i="2"/>
  <c r="G19" i="2"/>
  <c r="D19" i="2"/>
  <c r="G1014" i="1" l="1"/>
  <c r="G1012" i="1" s="1"/>
  <c r="H1006" i="1"/>
  <c r="H1008" i="1" s="1"/>
  <c r="E19" i="2"/>
  <c r="G1002" i="2"/>
  <c r="G1003" i="2" s="1"/>
  <c r="G1005" i="2" s="1"/>
  <c r="G1004" i="2" s="1"/>
  <c r="G1006" i="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</futureMetadata>
  <valueMetadata count="1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</valueMetadata>
</metadata>
</file>

<file path=xl/sharedStrings.xml><?xml version="1.0" encoding="utf-8"?>
<sst xmlns="http://schemas.openxmlformats.org/spreadsheetml/2006/main" count="355" uniqueCount="91">
  <si>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</si>
  <si>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</si>
  <si>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</si>
  <si>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</si>
  <si>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</si>
  <si>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</si>
  <si>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</si>
  <si>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</si>
  <si>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</si>
  <si>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</si>
  <si>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</si>
  <si>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</si>
  <si>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</si>
  <si>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</si>
  <si>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</si>
  <si>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</si>
  <si>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</si>
  <si>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</si>
  <si>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</si>
  <si>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</si>
  <si>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</si>
  <si>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</si>
  <si>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</si>
  <si>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</si>
  <si>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</si>
  <si>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</si>
  <si>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>Discount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</si>
  <si>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</si>
  <si>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</si>
  <si>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</si>
  <si>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</si>
  <si>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</si>
  <si>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</si>
  <si>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</si>
  <si>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</si>
  <si>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</si>
  <si>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</si>
  <si>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</si>
  <si>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</si>
  <si>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</si>
  <si>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</si>
  <si>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</si>
  <si>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</si>
  <si>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</si>
  <si>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</si>
  <si>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</si>
  <si>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</si>
  <si>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</si>
  <si>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</si>
  <si>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</si>
  <si>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</si>
  <si>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ROQUE Co., Ltd.</t>
  </si>
  <si>
    <t>Mr. Nakajima</t>
  </si>
  <si>
    <t>2-11-1 Sannomiyacho,</t>
  </si>
  <si>
    <t>Center Plaza West Building 7F</t>
  </si>
  <si>
    <t>Kobe Chuo-ku, Hyogo, 650-0021 Japan</t>
  </si>
  <si>
    <t>JAPAN</t>
  </si>
  <si>
    <t>Didi</t>
  </si>
  <si>
    <t>BN2FR105</t>
  </si>
  <si>
    <t>Exchange Rate</t>
  </si>
  <si>
    <t>Total Order USD</t>
  </si>
  <si>
    <t>Total Invoice USD</t>
  </si>
  <si>
    <t>Total Order THB</t>
  </si>
  <si>
    <t>Total Invoice THB</t>
  </si>
  <si>
    <t>MFR3</t>
  </si>
  <si>
    <t>SAPPHIRE</t>
  </si>
  <si>
    <t>EMRALD</t>
  </si>
  <si>
    <t>MFR4S</t>
  </si>
  <si>
    <t>Photo</t>
  </si>
  <si>
    <t>Mix
(Capiblue+AB Fuchsia+AB Aqua)</t>
  </si>
  <si>
    <t>LIGHT SIAM</t>
  </si>
  <si>
    <t>Light PEACH</t>
  </si>
  <si>
    <t>MFR5S</t>
  </si>
  <si>
    <t>AB Light rose</t>
  </si>
  <si>
    <t>AB BLUE
(AB sap)</t>
  </si>
  <si>
    <t>PINK MIX
(Rose + AB clear)</t>
  </si>
  <si>
    <t>AB</t>
  </si>
  <si>
    <t>MFR6S</t>
  </si>
  <si>
    <t>PLANET BLACK
(AB clear)</t>
  </si>
  <si>
    <t>AB LIGHT BLUE
(AB Aqua)</t>
  </si>
  <si>
    <t>MFR8S</t>
  </si>
  <si>
    <t>MFR4</t>
  </si>
  <si>
    <t>AB ORANGE
(AB Hyacinth)</t>
  </si>
  <si>
    <t>(Opal 1.5㎜ +AB Jet 1～1.2㎜
+AB  1～1.2㎜) Black Base</t>
  </si>
  <si>
    <t>MFR5</t>
  </si>
  <si>
    <t>LIGHT AME</t>
  </si>
  <si>
    <t>MFR8</t>
  </si>
  <si>
    <t>GALAXY
(AB Jet)</t>
  </si>
  <si>
    <t>Multi-Crystal Balls and Belly Bananas</t>
  </si>
  <si>
    <t>Thirty Nine Thousand Four Hundred Eighty-Two and 75/100 cents THB</t>
  </si>
  <si>
    <t>Clear + Aqua + Sapphire
10mm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</si>
</sst>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$-409]d\-mmm\-yy;@"/>
    <numFmt numFmtId="166" formatCode="#.#&quot; mm&quot;"/>
    <numFmt numFmtId="167" formatCode="_-* #,##0.00_-;\-* #,##0.00_-;_-* &quot;-&quot;??_-;_-@_-"/>
  </numFmts>
  <fonts count="33">
    <font>
      <sz val="10"/>
      <name val="Arial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charset val="128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5636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21" fillId="0" borderId="0">
      <alignment vertical="center"/>
    </xf>
    <xf numFmtId="0" fontId="1" fillId="0" borderId="0"/>
    <xf numFmtId="0" fontId="22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24" fillId="0" borderId="0">
      <alignment vertical="center"/>
    </xf>
    <xf numFmtId="0" fontId="1" fillId="0" borderId="0"/>
    <xf numFmtId="0" fontId="12" fillId="0" borderId="0"/>
    <xf numFmtId="0" fontId="24" fillId="0" borderId="0">
      <alignment vertical="center"/>
    </xf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12" fillId="0" borderId="0"/>
    <xf numFmtId="0" fontId="24" fillId="0" borderId="0">
      <alignment vertical="center"/>
    </xf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44" fontId="12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1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26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24" fillId="0" borderId="0">
      <alignment vertical="center"/>
    </xf>
    <xf numFmtId="0" fontId="29" fillId="0" borderId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28" fillId="0" borderId="0">
      <alignment vertical="center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" fillId="0" borderId="0" applyFont="0" applyFill="0" applyBorder="0" applyAlignment="0" applyProtection="0"/>
    <xf numFmtId="0" fontId="12" fillId="0" borderId="0"/>
    <xf numFmtId="167" fontId="1" fillId="0" borderId="0" applyFon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2" fillId="0" borderId="0"/>
    <xf numFmtId="0" fontId="12" fillId="0" borderId="0"/>
    <xf numFmtId="0" fontId="2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" fillId="0" borderId="0"/>
    <xf numFmtId="43" fontId="23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32" fillId="0" borderId="0"/>
    <xf numFmtId="0" fontId="12" fillId="0" borderId="0"/>
    <xf numFmtId="0" fontId="2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1" fillId="0" borderId="0"/>
    <xf numFmtId="0" fontId="26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12" fillId="0" borderId="0"/>
    <xf numFmtId="167" fontId="1" fillId="0" borderId="0" applyFont="0" applyFill="0" applyBorder="0" applyAlignment="0" applyProtection="0"/>
    <xf numFmtId="0" fontId="12" fillId="0" borderId="0"/>
    <xf numFmtId="167" fontId="1" fillId="0" borderId="0" applyFont="0" applyFill="0" applyBorder="0" applyAlignment="0" applyProtection="0"/>
    <xf numFmtId="0" fontId="1" fillId="0" borderId="0"/>
    <xf numFmtId="44" fontId="12" fillId="0" borderId="0" applyFont="0" applyFill="0" applyBorder="0" applyAlignment="0" applyProtection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43" fontId="23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2" fillId="0" borderId="0" applyFont="0" applyFill="0" applyBorder="0" applyAlignment="0" applyProtection="0"/>
  </cellStyleXfs>
  <cellXfs count="212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4" fontId="9" fillId="2" borderId="0" xfId="0" applyNumberFormat="1" applyFont="1" applyFill="1" applyAlignment="1">
      <alignment horizontal="center" vertical="center"/>
    </xf>
    <xf numFmtId="49" fontId="10" fillId="2" borderId="0" xfId="1" applyNumberFormat="1" applyFont="1" applyFill="1" applyBorder="1" applyAlignment="1" applyProtection="1">
      <alignment vertical="center"/>
    </xf>
    <xf numFmtId="49" fontId="10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1" fillId="2" borderId="0" xfId="0" applyFont="1" applyFill="1" applyAlignment="1">
      <alignment vertical="center"/>
    </xf>
    <xf numFmtId="0" fontId="14" fillId="2" borderId="0" xfId="1" applyFont="1" applyFill="1" applyBorder="1" applyAlignment="1" applyProtection="1">
      <alignment vertical="center"/>
    </xf>
    <xf numFmtId="0" fontId="8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6" fillId="0" borderId="11" xfId="0" applyNumberFormat="1" applyFont="1" applyBorder="1" applyAlignment="1">
      <alignment horizontal="right" vertical="center"/>
    </xf>
    <xf numFmtId="4" fontId="3" fillId="0" borderId="11" xfId="0" applyNumberFormat="1" applyFont="1" applyBorder="1" applyAlignment="1">
      <alignment horizontal="right" vertical="center"/>
    </xf>
    <xf numFmtId="0" fontId="7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/>
    </xf>
    <xf numFmtId="4" fontId="6" fillId="0" borderId="13" xfId="0" applyNumberFormat="1" applyFont="1" applyBorder="1" applyAlignment="1">
      <alignment horizontal="right" vertical="center"/>
    </xf>
    <xf numFmtId="4" fontId="3" fillId="0" borderId="13" xfId="0" applyNumberFormat="1" applyFont="1" applyBorder="1" applyAlignment="1">
      <alignment horizontal="right" vertical="center"/>
    </xf>
    <xf numFmtId="49" fontId="15" fillId="2" borderId="0" xfId="0" applyNumberFormat="1" applyFont="1" applyFill="1" applyAlignment="1">
      <alignment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49" fontId="10" fillId="2" borderId="0" xfId="0" applyNumberFormat="1" applyFont="1" applyFill="1" applyAlignment="1">
      <alignment horizontal="center"/>
    </xf>
    <xf numFmtId="0" fontId="12" fillId="2" borderId="0" xfId="0" applyFont="1" applyFill="1"/>
    <xf numFmtId="0" fontId="12" fillId="2" borderId="2" xfId="0" applyFont="1" applyFill="1" applyBorder="1" applyAlignment="1">
      <alignment horizontal="right" vertical="center"/>
    </xf>
    <xf numFmtId="4" fontId="5" fillId="2" borderId="2" xfId="0" applyNumberFormat="1" applyFont="1" applyFill="1" applyBorder="1" applyAlignment="1">
      <alignment horizontal="right" vertical="center"/>
    </xf>
    <xf numFmtId="0" fontId="11" fillId="2" borderId="17" xfId="0" applyFont="1" applyFill="1" applyBorder="1"/>
    <xf numFmtId="4" fontId="16" fillId="2" borderId="18" xfId="0" applyNumberFormat="1" applyFont="1" applyFill="1" applyBorder="1"/>
    <xf numFmtId="2" fontId="10" fillId="2" borderId="20" xfId="0" applyNumberFormat="1" applyFont="1" applyFill="1" applyBorder="1" applyAlignment="1">
      <alignment horizontal="center"/>
    </xf>
    <xf numFmtId="0" fontId="12" fillId="2" borderId="20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vertical="center"/>
    </xf>
    <xf numFmtId="0" fontId="12" fillId="2" borderId="21" xfId="0" applyFont="1" applyFill="1" applyBorder="1" applyAlignment="1">
      <alignment horizontal="left" vertical="center" wrapText="1"/>
    </xf>
    <xf numFmtId="0" fontId="12" fillId="2" borderId="24" xfId="0" applyFont="1" applyFill="1" applyBorder="1" applyAlignment="1">
      <alignment horizontal="center" vertical="center" wrapText="1"/>
    </xf>
    <xf numFmtId="165" fontId="12" fillId="2" borderId="25" xfId="0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4" fontId="0" fillId="0" borderId="0" xfId="0" applyNumberFormat="1"/>
    <xf numFmtId="0" fontId="20" fillId="0" borderId="0" xfId="0" applyFont="1"/>
    <xf numFmtId="0" fontId="17" fillId="0" borderId="0" xfId="2" applyFont="1" applyAlignment="1">
      <alignment horizontal="left" vertical="center"/>
    </xf>
    <xf numFmtId="0" fontId="5" fillId="0" borderId="17" xfId="2" applyFont="1" applyBorder="1" applyAlignment="1">
      <alignment horizontal="left" vertical="center"/>
    </xf>
    <xf numFmtId="0" fontId="5" fillId="0" borderId="27" xfId="2" applyFont="1" applyBorder="1" applyAlignment="1">
      <alignment horizontal="left" vertical="center"/>
    </xf>
    <xf numFmtId="0" fontId="18" fillId="0" borderId="18" xfId="2" applyFont="1" applyBorder="1" applyAlignment="1">
      <alignment horizontal="left" vertical="center"/>
    </xf>
    <xf numFmtId="0" fontId="18" fillId="0" borderId="0" xfId="2" applyFont="1" applyAlignment="1">
      <alignment vertical="center"/>
    </xf>
    <xf numFmtId="0" fontId="12" fillId="0" borderId="0" xfId="2" applyAlignment="1">
      <alignment vertical="center"/>
    </xf>
    <xf numFmtId="0" fontId="5" fillId="0" borderId="0" xfId="2" applyFont="1" applyAlignment="1">
      <alignment vertical="center"/>
    </xf>
    <xf numFmtId="0" fontId="5" fillId="0" borderId="17" xfId="2" applyFont="1" applyBorder="1" applyAlignment="1">
      <alignment vertical="center"/>
    </xf>
    <xf numFmtId="0" fontId="12" fillId="0" borderId="27" xfId="2" applyBorder="1" applyAlignment="1">
      <alignment vertical="center"/>
    </xf>
    <xf numFmtId="0" fontId="12" fillId="0" borderId="18" xfId="2" applyBorder="1" applyAlignment="1">
      <alignment vertical="center"/>
    </xf>
    <xf numFmtId="49" fontId="10" fillId="0" borderId="28" xfId="2" applyNumberFormat="1" applyFont="1" applyBorder="1" applyAlignment="1">
      <alignment horizontal="center" vertical="center"/>
    </xf>
    <xf numFmtId="49" fontId="10" fillId="0" borderId="29" xfId="2" applyNumberFormat="1" applyFont="1" applyBorder="1" applyAlignment="1">
      <alignment horizontal="center" vertical="center"/>
    </xf>
    <xf numFmtId="165" fontId="12" fillId="2" borderId="25" xfId="2" applyNumberFormat="1" applyFill="1" applyBorder="1" applyAlignment="1">
      <alignment horizontal="center" vertical="center" wrapText="1"/>
    </xf>
    <xf numFmtId="0" fontId="2" fillId="0" borderId="30" xfId="2" applyFont="1" applyBorder="1" applyAlignment="1">
      <alignment horizontal="center" vertical="center"/>
    </xf>
    <xf numFmtId="0" fontId="8" fillId="0" borderId="0" xfId="1" applyAlignment="1" applyProtection="1">
      <alignment vertical="center"/>
    </xf>
    <xf numFmtId="14" fontId="9" fillId="0" borderId="0" xfId="2" applyNumberFormat="1" applyFont="1" applyAlignment="1">
      <alignment horizontal="center" vertical="center"/>
    </xf>
    <xf numFmtId="0" fontId="5" fillId="0" borderId="31" xfId="2" applyFont="1" applyBorder="1"/>
    <xf numFmtId="49" fontId="10" fillId="0" borderId="0" xfId="2" applyNumberFormat="1" applyFont="1"/>
    <xf numFmtId="0" fontId="5" fillId="0" borderId="15" xfId="2" applyFont="1" applyBorder="1"/>
    <xf numFmtId="0" fontId="5" fillId="0" borderId="2" xfId="2" applyFont="1" applyBorder="1"/>
    <xf numFmtId="0" fontId="5" fillId="0" borderId="32" xfId="2" applyFont="1" applyBorder="1"/>
    <xf numFmtId="0" fontId="5" fillId="0" borderId="22" xfId="1" applyNumberFormat="1" applyFont="1" applyFill="1" applyBorder="1" applyAlignment="1" applyProtection="1">
      <alignment vertical="center"/>
    </xf>
    <xf numFmtId="49" fontId="10" fillId="0" borderId="0" xfId="2" applyNumberFormat="1" applyFont="1" applyAlignment="1">
      <alignment vertical="center"/>
    </xf>
    <xf numFmtId="0" fontId="5" fillId="0" borderId="33" xfId="1" applyNumberFormat="1" applyFont="1" applyFill="1" applyBorder="1" applyAlignment="1" applyProtection="1">
      <alignment vertical="center"/>
    </xf>
    <xf numFmtId="0" fontId="5" fillId="0" borderId="0" xfId="1" applyNumberFormat="1" applyFont="1" applyFill="1" applyBorder="1" applyAlignment="1" applyProtection="1">
      <alignment vertical="center"/>
    </xf>
    <xf numFmtId="0" fontId="5" fillId="0" borderId="34" xfId="1" applyNumberFormat="1" applyFont="1" applyFill="1" applyBorder="1" applyAlignment="1" applyProtection="1">
      <alignment vertical="center"/>
    </xf>
    <xf numFmtId="0" fontId="5" fillId="0" borderId="23" xfId="1" applyNumberFormat="1" applyFont="1" applyBorder="1" applyAlignment="1" applyProtection="1">
      <alignment vertical="center"/>
    </xf>
    <xf numFmtId="0" fontId="5" fillId="0" borderId="35" xfId="1" applyNumberFormat="1" applyFont="1" applyBorder="1" applyAlignment="1" applyProtection="1">
      <alignment vertical="center"/>
    </xf>
    <xf numFmtId="0" fontId="5" fillId="0" borderId="36" xfId="1" applyNumberFormat="1" applyFont="1" applyBorder="1" applyAlignment="1" applyProtection="1">
      <alignment vertical="center"/>
    </xf>
    <xf numFmtId="0" fontId="5" fillId="0" borderId="30" xfId="1" applyNumberFormat="1" applyFont="1" applyBorder="1" applyAlignment="1" applyProtection="1">
      <alignment vertical="center"/>
    </xf>
    <xf numFmtId="49" fontId="8" fillId="0" borderId="0" xfId="1" applyNumberFormat="1" applyBorder="1" applyAlignment="1" applyProtection="1">
      <alignment vertical="center"/>
    </xf>
    <xf numFmtId="49" fontId="15" fillId="0" borderId="37" xfId="2" applyNumberFormat="1" applyFont="1" applyBorder="1" applyAlignment="1">
      <alignment horizontal="center" vertical="center"/>
    </xf>
    <xf numFmtId="49" fontId="10" fillId="0" borderId="37" xfId="2" applyNumberFormat="1" applyFont="1" applyBorder="1" applyAlignment="1">
      <alignment horizontal="center" vertical="center"/>
    </xf>
    <xf numFmtId="0" fontId="12" fillId="2" borderId="21" xfId="2" applyFill="1" applyBorder="1" applyAlignment="1">
      <alignment horizontal="left" vertical="center" wrapText="1"/>
    </xf>
    <xf numFmtId="0" fontId="7" fillId="0" borderId="21" xfId="2" applyFont="1" applyBorder="1" applyAlignment="1">
      <alignment horizontal="center" vertical="center" wrapText="1"/>
    </xf>
    <xf numFmtId="39" fontId="9" fillId="0" borderId="21" xfId="2" applyNumberFormat="1" applyFont="1" applyBorder="1" applyAlignment="1">
      <alignment vertical="center" wrapText="1"/>
    </xf>
    <xf numFmtId="4" fontId="4" fillId="0" borderId="21" xfId="2" applyNumberFormat="1" applyFont="1" applyBorder="1" applyAlignment="1">
      <alignment horizontal="right" vertical="center" wrapText="1"/>
    </xf>
    <xf numFmtId="4" fontId="3" fillId="0" borderId="38" xfId="2" applyNumberFormat="1" applyFont="1" applyBorder="1" applyAlignment="1">
      <alignment vertical="center" wrapText="1"/>
    </xf>
    <xf numFmtId="0" fontId="12" fillId="0" borderId="0" xfId="2" applyAlignment="1">
      <alignment vertical="top" wrapText="1"/>
    </xf>
    <xf numFmtId="39" fontId="9" fillId="0" borderId="20" xfId="2" applyNumberFormat="1" applyFont="1" applyBorder="1" applyAlignment="1">
      <alignment vertical="center" wrapText="1"/>
    </xf>
    <xf numFmtId="4" fontId="4" fillId="0" borderId="20" xfId="2" applyNumberFormat="1" applyFont="1" applyBorder="1" applyAlignment="1">
      <alignment horizontal="right" vertical="center" wrapText="1"/>
    </xf>
    <xf numFmtId="4" fontId="3" fillId="0" borderId="39" xfId="2" applyNumberFormat="1" applyFont="1" applyBorder="1" applyAlignment="1">
      <alignment vertical="center" wrapText="1"/>
    </xf>
    <xf numFmtId="0" fontId="4" fillId="0" borderId="12" xfId="2" applyFont="1" applyBorder="1" applyAlignment="1">
      <alignment vertical="top" wrapText="1"/>
    </xf>
    <xf numFmtId="0" fontId="4" fillId="0" borderId="26" xfId="2" applyFont="1" applyBorder="1" applyAlignment="1">
      <alignment vertical="center"/>
    </xf>
    <xf numFmtId="0" fontId="7" fillId="0" borderId="13" xfId="2" applyFont="1" applyBorder="1" applyAlignment="1">
      <alignment horizontal="center" vertical="center" wrapText="1"/>
    </xf>
    <xf numFmtId="39" fontId="9" fillId="0" borderId="13" xfId="2" applyNumberFormat="1" applyFont="1" applyBorder="1" applyAlignment="1">
      <alignment vertical="top" wrapText="1"/>
    </xf>
    <xf numFmtId="4" fontId="4" fillId="0" borderId="13" xfId="2" applyNumberFormat="1" applyFont="1" applyBorder="1" applyAlignment="1">
      <alignment horizontal="right" vertical="center"/>
    </xf>
    <xf numFmtId="4" fontId="3" fillId="0" borderId="40" xfId="2" applyNumberFormat="1" applyFont="1" applyBorder="1" applyAlignment="1">
      <alignment vertical="top" wrapText="1"/>
    </xf>
    <xf numFmtId="2" fontId="12" fillId="0" borderId="21" xfId="2" applyNumberFormat="1" applyBorder="1" applyAlignment="1">
      <alignment vertical="center"/>
    </xf>
    <xf numFmtId="2" fontId="12" fillId="0" borderId="20" xfId="2" applyNumberFormat="1" applyBorder="1" applyAlignment="1">
      <alignment horizontal="right" vertical="center"/>
    </xf>
    <xf numFmtId="2" fontId="12" fillId="0" borderId="20" xfId="2" applyNumberFormat="1" applyBorder="1" applyAlignment="1">
      <alignment vertical="center"/>
    </xf>
    <xf numFmtId="2" fontId="5" fillId="0" borderId="20" xfId="2" applyNumberFormat="1" applyFont="1" applyBorder="1" applyAlignment="1">
      <alignment vertical="center"/>
    </xf>
    <xf numFmtId="0" fontId="12" fillId="0" borderId="0" xfId="2"/>
    <xf numFmtId="49" fontId="12" fillId="0" borderId="0" xfId="2" applyNumberFormat="1" applyAlignment="1">
      <alignment vertical="center"/>
    </xf>
    <xf numFmtId="4" fontId="4" fillId="0" borderId="28" xfId="2" applyNumberFormat="1" applyFont="1" applyBorder="1" applyAlignment="1">
      <alignment vertical="center" wrapText="1"/>
    </xf>
    <xf numFmtId="0" fontId="4" fillId="0" borderId="21" xfId="0" applyFont="1" applyBorder="1" applyAlignment="1">
      <alignment vertical="center"/>
    </xf>
    <xf numFmtId="2" fontId="5" fillId="0" borderId="0" xfId="2" applyNumberFormat="1" applyFont="1" applyAlignment="1">
      <alignment horizontal="center" vertical="center"/>
    </xf>
    <xf numFmtId="0" fontId="2" fillId="0" borderId="31" xfId="2" applyFont="1" applyBorder="1" applyAlignment="1">
      <alignment vertical="center"/>
    </xf>
    <xf numFmtId="49" fontId="10" fillId="0" borderId="41" xfId="2" applyNumberFormat="1" applyFont="1" applyBorder="1" applyAlignment="1">
      <alignment vertical="center"/>
    </xf>
    <xf numFmtId="0" fontId="12" fillId="0" borderId="42" xfId="2" applyBorder="1" applyAlignment="1">
      <alignment vertical="center"/>
    </xf>
    <xf numFmtId="0" fontId="12" fillId="0" borderId="32" xfId="2" applyBorder="1" applyAlignment="1">
      <alignment vertical="center"/>
    </xf>
    <xf numFmtId="0" fontId="0" fillId="0" borderId="0" xfId="0" quotePrefix="1"/>
    <xf numFmtId="0" fontId="5" fillId="0" borderId="20" xfId="0" applyFont="1" applyBorder="1"/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49" fontId="15" fillId="3" borderId="14" xfId="0" applyNumberFormat="1" applyFont="1" applyFill="1" applyBorder="1" applyAlignment="1">
      <alignment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2" fillId="3" borderId="51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166" fontId="4" fillId="0" borderId="0" xfId="0" applyNumberFormat="1" applyFont="1" applyAlignment="1">
      <alignment vertical="center" wrapText="1"/>
    </xf>
    <xf numFmtId="0" fontId="19" fillId="0" borderId="33" xfId="1" applyNumberFormat="1" applyFont="1" applyFill="1" applyBorder="1" applyAlignment="1" applyProtection="1">
      <alignment vertical="center"/>
    </xf>
    <xf numFmtId="0" fontId="19" fillId="0" borderId="0" xfId="1" applyNumberFormat="1" applyFont="1" applyFill="1" applyBorder="1" applyAlignment="1" applyProtection="1">
      <alignment vertical="center"/>
    </xf>
    <xf numFmtId="0" fontId="19" fillId="0" borderId="34" xfId="1" applyNumberFormat="1" applyFont="1" applyFill="1" applyBorder="1" applyAlignment="1" applyProtection="1">
      <alignment vertical="center"/>
    </xf>
    <xf numFmtId="0" fontId="19" fillId="0" borderId="35" xfId="1" applyNumberFormat="1" applyFont="1" applyFill="1" applyBorder="1" applyAlignment="1" applyProtection="1">
      <alignment vertical="center"/>
    </xf>
    <xf numFmtId="0" fontId="19" fillId="0" borderId="36" xfId="1" applyNumberFormat="1" applyFont="1" applyFill="1" applyBorder="1" applyAlignment="1" applyProtection="1">
      <alignment vertical="center"/>
    </xf>
    <xf numFmtId="0" fontId="19" fillId="0" borderId="30" xfId="1" applyNumberFormat="1" applyFont="1" applyFill="1" applyBorder="1" applyAlignment="1" applyProtection="1">
      <alignment vertical="center"/>
    </xf>
    <xf numFmtId="0" fontId="19" fillId="0" borderId="48" xfId="2" applyFont="1" applyBorder="1"/>
    <xf numFmtId="0" fontId="19" fillId="0" borderId="49" xfId="2" applyFont="1" applyBorder="1"/>
    <xf numFmtId="0" fontId="19" fillId="0" borderId="50" xfId="2" applyFont="1" applyBorder="1"/>
    <xf numFmtId="49" fontId="10" fillId="2" borderId="0" xfId="3" applyNumberFormat="1" applyFont="1" applyFill="1"/>
    <xf numFmtId="0" fontId="19" fillId="0" borderId="22" xfId="3" applyFont="1" applyBorder="1"/>
    <xf numFmtId="0" fontId="19" fillId="0" borderId="0" xfId="2" applyFont="1" applyAlignment="1">
      <alignment vertical="center"/>
    </xf>
    <xf numFmtId="0" fontId="19" fillId="0" borderId="34" xfId="2" applyFont="1" applyBorder="1" applyAlignment="1">
      <alignment vertical="center"/>
    </xf>
    <xf numFmtId="49" fontId="10" fillId="2" borderId="0" xfId="3" applyNumberFormat="1" applyFont="1" applyFill="1" applyAlignment="1">
      <alignment vertical="center"/>
    </xf>
    <xf numFmtId="0" fontId="19" fillId="0" borderId="33" xfId="2" applyFont="1" applyBorder="1" applyAlignment="1">
      <alignment vertical="center"/>
    </xf>
    <xf numFmtId="0" fontId="19" fillId="0" borderId="23" xfId="3" applyFont="1" applyBorder="1"/>
    <xf numFmtId="166" fontId="4" fillId="0" borderId="9" xfId="0" applyNumberFormat="1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4" fontId="6" fillId="0" borderId="21" xfId="0" applyNumberFormat="1" applyFont="1" applyBorder="1" applyAlignment="1">
      <alignment horizontal="right" vertical="center"/>
    </xf>
    <xf numFmtId="4" fontId="3" fillId="0" borderId="21" xfId="0" applyNumberFormat="1" applyFont="1" applyBorder="1" applyAlignment="1">
      <alignment horizontal="right" vertical="center"/>
    </xf>
    <xf numFmtId="0" fontId="5" fillId="2" borderId="9" xfId="0" applyFont="1" applyFill="1" applyBorder="1"/>
    <xf numFmtId="0" fontId="4" fillId="0" borderId="21" xfId="0" applyFont="1" applyBorder="1" applyAlignment="1">
      <alignment vertical="center" wrapText="1"/>
    </xf>
    <xf numFmtId="0" fontId="4" fillId="0" borderId="52" xfId="0" applyFont="1" applyBorder="1" applyAlignment="1">
      <alignment vertical="center" wrapText="1"/>
    </xf>
    <xf numFmtId="0" fontId="0" fillId="0" borderId="0" xfId="0" applyAlignment="1">
      <alignment horizontal="right"/>
    </xf>
    <xf numFmtId="2" fontId="0" fillId="0" borderId="0" xfId="0" applyNumberFormat="1"/>
    <xf numFmtId="166" fontId="4" fillId="0" borderId="0" xfId="0" applyNumberFormat="1" applyFont="1" applyAlignment="1">
      <alignment horizontal="left" vertical="center"/>
    </xf>
    <xf numFmtId="166" fontId="4" fillId="0" borderId="7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166" fontId="4" fillId="0" borderId="53" xfId="0" applyNumberFormat="1" applyFont="1" applyBorder="1" applyAlignment="1">
      <alignment horizontal="left" vertical="center"/>
    </xf>
    <xf numFmtId="166" fontId="4" fillId="0" borderId="11" xfId="0" applyNumberFormat="1" applyFont="1" applyBorder="1" applyAlignment="1">
      <alignment horizontal="left" vertical="center"/>
    </xf>
    <xf numFmtId="166" fontId="4" fillId="0" borderId="0" xfId="0" applyNumberFormat="1" applyFont="1" applyAlignment="1">
      <alignment horizontal="left" vertical="center" wrapText="1"/>
    </xf>
    <xf numFmtId="166" fontId="4" fillId="0" borderId="9" xfId="0" applyNumberFormat="1" applyFont="1" applyBorder="1" applyAlignment="1">
      <alignment horizontal="left" vertical="center" wrapText="1"/>
    </xf>
    <xf numFmtId="166" fontId="4" fillId="0" borderId="21" xfId="0" applyNumberFormat="1" applyFont="1" applyBorder="1" applyAlignment="1">
      <alignment horizontal="left" vertical="center"/>
    </xf>
    <xf numFmtId="166" fontId="4" fillId="0" borderId="9" xfId="0" applyNumberFormat="1" applyFont="1" applyBorder="1" applyAlignment="1">
      <alignment horizontal="left" vertical="center"/>
    </xf>
    <xf numFmtId="0" fontId="12" fillId="0" borderId="0" xfId="0" applyFont="1" applyAlignment="1">
      <alignment wrapText="1"/>
    </xf>
    <xf numFmtId="0" fontId="7" fillId="0" borderId="54" xfId="0" applyFont="1" applyBorder="1" applyAlignment="1">
      <alignment horizontal="center" vertical="center" wrapText="1"/>
    </xf>
    <xf numFmtId="166" fontId="4" fillId="0" borderId="20" xfId="0" applyNumberFormat="1" applyFont="1" applyBorder="1" applyAlignment="1">
      <alignment horizontal="left" vertical="center"/>
    </xf>
    <xf numFmtId="0" fontId="4" fillId="0" borderId="56" xfId="0" applyFont="1" applyBorder="1" applyAlignment="1">
      <alignment vertical="center" wrapText="1"/>
    </xf>
    <xf numFmtId="4" fontId="6" fillId="0" borderId="20" xfId="0" applyNumberFormat="1" applyFont="1" applyBorder="1" applyAlignment="1">
      <alignment horizontal="right" vertical="center"/>
    </xf>
    <xf numFmtId="4" fontId="3" fillId="0" borderId="20" xfId="0" applyNumberFormat="1" applyFont="1" applyBorder="1" applyAlignment="1">
      <alignment horizontal="right" vertical="center"/>
    </xf>
    <xf numFmtId="0" fontId="3" fillId="3" borderId="19" xfId="0" applyFont="1" applyFill="1" applyBorder="1" applyAlignment="1">
      <alignment horizontal="center" vertical="center" wrapText="1"/>
    </xf>
    <xf numFmtId="166" fontId="4" fillId="0" borderId="55" xfId="0" applyNumberFormat="1" applyFont="1" applyBorder="1" applyAlignment="1">
      <alignment horizontal="left" vertical="center" wrapText="1"/>
    </xf>
    <xf numFmtId="0" fontId="0" fillId="0" borderId="9" xfId="0" applyBorder="1"/>
    <xf numFmtId="0" fontId="7" fillId="4" borderId="1" xfId="0" applyFont="1" applyFill="1" applyBorder="1" applyAlignment="1">
      <alignment horizontal="center" vertical="center" wrapText="1"/>
    </xf>
    <xf numFmtId="0" fontId="12" fillId="4" borderId="20" xfId="0" applyFont="1" applyFill="1" applyBorder="1" applyAlignment="1">
      <alignment horizontal="left" vertical="center" wrapText="1"/>
    </xf>
    <xf numFmtId="166" fontId="4" fillId="4" borderId="0" xfId="0" applyNumberFormat="1" applyFont="1" applyFill="1" applyAlignment="1">
      <alignment horizontal="left" vertical="center" wrapText="1"/>
    </xf>
    <xf numFmtId="166" fontId="4" fillId="4" borderId="11" xfId="0" applyNumberFormat="1" applyFont="1" applyFill="1" applyBorder="1" applyAlignment="1">
      <alignment horizontal="left" vertical="center"/>
    </xf>
    <xf numFmtId="0" fontId="4" fillId="4" borderId="6" xfId="0" applyFont="1" applyFill="1" applyBorder="1" applyAlignment="1">
      <alignment vertical="center" wrapText="1"/>
    </xf>
    <xf numFmtId="4" fontId="6" fillId="4" borderId="11" xfId="0" applyNumberFormat="1" applyFont="1" applyFill="1" applyBorder="1" applyAlignment="1">
      <alignment horizontal="right" vertical="center"/>
    </xf>
    <xf numFmtId="4" fontId="3" fillId="4" borderId="11" xfId="0" applyNumberFormat="1" applyFont="1" applyFill="1" applyBorder="1" applyAlignment="1">
      <alignment horizontal="right" vertical="center"/>
    </xf>
    <xf numFmtId="0" fontId="7" fillId="4" borderId="28" xfId="0" applyFont="1" applyFill="1" applyBorder="1" applyAlignment="1">
      <alignment horizontal="center" vertical="center" wrapText="1"/>
    </xf>
    <xf numFmtId="166" fontId="4" fillId="4" borderId="9" xfId="0" applyNumberFormat="1" applyFont="1" applyFill="1" applyBorder="1" applyAlignment="1">
      <alignment horizontal="left" vertical="center" wrapText="1"/>
    </xf>
    <xf numFmtId="166" fontId="4" fillId="4" borderId="21" xfId="0" applyNumberFormat="1" applyFont="1" applyFill="1" applyBorder="1" applyAlignment="1">
      <alignment horizontal="left" vertical="center"/>
    </xf>
    <xf numFmtId="0" fontId="4" fillId="4" borderId="8" xfId="0" applyFont="1" applyFill="1" applyBorder="1" applyAlignment="1">
      <alignment vertical="center" wrapText="1"/>
    </xf>
    <xf numFmtId="4" fontId="6" fillId="4" borderId="21" xfId="0" applyNumberFormat="1" applyFont="1" applyFill="1" applyBorder="1" applyAlignment="1">
      <alignment horizontal="right" vertical="center"/>
    </xf>
    <xf numFmtId="4" fontId="3" fillId="4" borderId="21" xfId="0" applyNumberFormat="1" applyFont="1" applyFill="1" applyBorder="1" applyAlignment="1">
      <alignment horizontal="right" vertical="center"/>
    </xf>
    <xf numFmtId="166" fontId="4" fillId="4" borderId="0" xfId="0" applyNumberFormat="1" applyFont="1" applyFill="1" applyAlignment="1">
      <alignment horizontal="left" vertical="center"/>
    </xf>
    <xf numFmtId="0" fontId="4" fillId="4" borderId="20" xfId="0" applyFont="1" applyFill="1" applyBorder="1" applyAlignment="1">
      <alignment vertical="center"/>
    </xf>
    <xf numFmtId="0" fontId="12" fillId="4" borderId="21" xfId="0" applyFont="1" applyFill="1" applyBorder="1" applyAlignment="1">
      <alignment horizontal="left" vertical="center" wrapText="1"/>
    </xf>
    <xf numFmtId="49" fontId="10" fillId="2" borderId="31" xfId="0" applyNumberFormat="1" applyFont="1" applyFill="1" applyBorder="1" applyAlignment="1">
      <alignment horizontal="center"/>
    </xf>
    <xf numFmtId="49" fontId="10" fillId="2" borderId="43" xfId="0" applyNumberFormat="1" applyFont="1" applyFill="1" applyBorder="1" applyAlignment="1">
      <alignment horizontal="center"/>
    </xf>
    <xf numFmtId="49" fontId="10" fillId="2" borderId="44" xfId="0" applyNumberFormat="1" applyFont="1" applyFill="1" applyBorder="1" applyAlignment="1">
      <alignment horizontal="center"/>
    </xf>
    <xf numFmtId="49" fontId="10" fillId="2" borderId="23" xfId="0" applyNumberFormat="1" applyFont="1" applyFill="1" applyBorder="1" applyAlignment="1">
      <alignment horizontal="center"/>
    </xf>
    <xf numFmtId="0" fontId="5" fillId="3" borderId="45" xfId="0" applyFont="1" applyFill="1" applyBorder="1" applyAlignment="1">
      <alignment vertical="center"/>
    </xf>
    <xf numFmtId="0" fontId="5" fillId="3" borderId="46" xfId="0" applyFont="1" applyFill="1" applyBorder="1" applyAlignment="1">
      <alignment vertical="center"/>
    </xf>
    <xf numFmtId="0" fontId="5" fillId="3" borderId="47" xfId="0" applyFont="1" applyFill="1" applyBorder="1" applyAlignment="1">
      <alignment vertical="center"/>
    </xf>
    <xf numFmtId="49" fontId="10" fillId="2" borderId="0" xfId="0" applyNumberFormat="1" applyFont="1" applyFill="1" applyAlignment="1">
      <alignment horizontal="right"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166" fontId="4" fillId="0" borderId="6" xfId="0" applyNumberFormat="1" applyFont="1" applyBorder="1" applyAlignment="1">
      <alignment horizontal="left" vertical="center" wrapText="1"/>
    </xf>
    <xf numFmtId="166" fontId="4" fillId="0" borderId="7" xfId="0" applyNumberFormat="1" applyFont="1" applyBorder="1" applyAlignment="1">
      <alignment horizontal="left" vertical="center" wrapText="1"/>
    </xf>
    <xf numFmtId="166" fontId="4" fillId="0" borderId="8" xfId="0" applyNumberFormat="1" applyFont="1" applyBorder="1" applyAlignment="1">
      <alignment horizontal="left" vertical="center" wrapText="1"/>
    </xf>
    <xf numFmtId="166" fontId="4" fillId="0" borderId="10" xfId="0" applyNumberFormat="1" applyFont="1" applyBorder="1" applyAlignment="1">
      <alignment horizontal="left" vertical="center" wrapText="1"/>
    </xf>
    <xf numFmtId="166" fontId="4" fillId="0" borderId="58" xfId="0" applyNumberFormat="1" applyFont="1" applyBorder="1" applyAlignment="1">
      <alignment horizontal="left" vertical="center"/>
    </xf>
    <xf numFmtId="166" fontId="4" fillId="0" borderId="59" xfId="0" applyNumberFormat="1" applyFont="1" applyBorder="1" applyAlignment="1">
      <alignment horizontal="left" vertical="center"/>
    </xf>
    <xf numFmtId="166" fontId="4" fillId="0" borderId="6" xfId="0" applyNumberFormat="1" applyFont="1" applyBorder="1" applyAlignment="1">
      <alignment horizontal="left" vertical="center"/>
    </xf>
    <xf numFmtId="166" fontId="4" fillId="0" borderId="7" xfId="0" applyNumberFormat="1" applyFont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51" xfId="0" applyFont="1" applyFill="1" applyBorder="1" applyAlignment="1">
      <alignment horizontal="center" vertical="center" wrapText="1"/>
    </xf>
    <xf numFmtId="166" fontId="4" fillId="0" borderId="42" xfId="0" applyNumberFormat="1" applyFont="1" applyBorder="1" applyAlignment="1">
      <alignment vertical="center" wrapText="1"/>
    </xf>
    <xf numFmtId="166" fontId="4" fillId="0" borderId="57" xfId="0" applyNumberFormat="1" applyFont="1" applyBorder="1" applyAlignment="1">
      <alignment vertical="center" wrapText="1"/>
    </xf>
    <xf numFmtId="166" fontId="4" fillId="0" borderId="8" xfId="0" applyNumberFormat="1" applyFont="1" applyBorder="1" applyAlignment="1">
      <alignment vertical="center" wrapText="1"/>
    </xf>
    <xf numFmtId="166" fontId="4" fillId="0" borderId="10" xfId="0" applyNumberFormat="1" applyFont="1" applyBorder="1" applyAlignment="1">
      <alignment vertical="center" wrapText="1"/>
    </xf>
    <xf numFmtId="166" fontId="4" fillId="0" borderId="58" xfId="0" applyNumberFormat="1" applyFont="1" applyBorder="1" applyAlignment="1">
      <alignment horizontal="left" vertical="center" wrapText="1"/>
    </xf>
    <xf numFmtId="166" fontId="4" fillId="0" borderId="59" xfId="0" applyNumberFormat="1" applyFont="1" applyBorder="1" applyAlignment="1">
      <alignment horizontal="left" vertical="center" wrapText="1"/>
    </xf>
    <xf numFmtId="166" fontId="4" fillId="0" borderId="8" xfId="0" applyNumberFormat="1" applyFont="1" applyBorder="1" applyAlignment="1">
      <alignment horizontal="left" vertical="center"/>
    </xf>
    <xf numFmtId="166" fontId="4" fillId="0" borderId="10" xfId="0" applyNumberFormat="1" applyFont="1" applyBorder="1" applyAlignment="1">
      <alignment horizontal="left" vertical="center"/>
    </xf>
    <xf numFmtId="0" fontId="12" fillId="0" borderId="6" xfId="0" applyFont="1" applyBorder="1" applyAlignment="1">
      <alignment wrapText="1"/>
    </xf>
    <xf numFmtId="0" fontId="12" fillId="0" borderId="7" xfId="0" applyFont="1" applyBorder="1" applyAlignment="1">
      <alignment wrapText="1"/>
    </xf>
    <xf numFmtId="166" fontId="4" fillId="0" borderId="56" xfId="0" applyNumberFormat="1" applyFont="1" applyBorder="1" applyAlignment="1">
      <alignment horizontal="left" vertical="center" wrapText="1"/>
    </xf>
    <xf numFmtId="166" fontId="4" fillId="0" borderId="60" xfId="0" applyNumberFormat="1" applyFont="1" applyBorder="1" applyAlignment="1">
      <alignment horizontal="left" vertical="center"/>
    </xf>
    <xf numFmtId="166" fontId="4" fillId="0" borderId="26" xfId="0" applyNumberFormat="1" applyFont="1" applyBorder="1" applyAlignment="1">
      <alignment vertical="center" wrapText="1"/>
    </xf>
    <xf numFmtId="166" fontId="4" fillId="0" borderId="61" xfId="0" applyNumberFormat="1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</cellXfs>
  <cellStyles count="55636">
    <cellStyle name="Comma 2" xfId="11" xr:uid="{54D52D36-B045-42B3-BDAF-7F2871A0D958}"/>
    <cellStyle name="Comma 2 10" xfId="6522" xr:uid="{D6E70852-AB58-415F-9AF7-CADFB812EFD9}"/>
    <cellStyle name="Comma 2 10 2" xfId="8236" xr:uid="{12FD39E2-7938-44EE-89A6-12E5D1B732F8}"/>
    <cellStyle name="Comma 2 10 2 2" xfId="11658" xr:uid="{BCDDC720-ABD0-41FF-8A6D-F67EC52CA8CE}"/>
    <cellStyle name="Comma 2 10 2 2 2" xfId="25348" xr:uid="{A5296232-E5C5-4E31-80AE-75BF19C2D261}"/>
    <cellStyle name="Comma 2 10 2 2 2 2" xfId="39040" xr:uid="{5EBB8078-9C61-43C2-9BF3-4FDA1BD7C30A}"/>
    <cellStyle name="Comma 2 10 2 2 2 3" xfId="53924" xr:uid="{1DF2D108-F4B7-4BCD-A936-F546613CFEB4}"/>
    <cellStyle name="Comma 2 10 2 2 3" xfId="18504" xr:uid="{980F4C7A-9E2C-45BB-9BEE-788CD6AC0A11}"/>
    <cellStyle name="Comma 2 10 2 2 4" xfId="32194" xr:uid="{42C4C1F5-424B-4CA3-80C0-D6385CC64FCE}"/>
    <cellStyle name="Comma 2 10 2 2 5" xfId="47078" xr:uid="{7D85F14B-FF36-40FD-BAFF-D398037F4CD2}"/>
    <cellStyle name="Comma 2 10 2 3" xfId="21926" xr:uid="{D83571C5-6C9B-40BD-8724-E94C537508ED}"/>
    <cellStyle name="Comma 2 10 2 3 2" xfId="35618" xr:uid="{47EB1007-919F-48A0-A458-5759DAE554EA}"/>
    <cellStyle name="Comma 2 10 2 3 3" xfId="50502" xr:uid="{75173BE0-37E4-4CE9-9D7D-DB2DB644AD1C}"/>
    <cellStyle name="Comma 2 10 2 4" xfId="15082" xr:uid="{0586283C-4A90-4DB0-86E8-24BC02FFFA53}"/>
    <cellStyle name="Comma 2 10 2 5" xfId="28772" xr:uid="{2A0D5B0D-6D0E-40DE-AB2E-24874878BD3F}"/>
    <cellStyle name="Comma 2 10 2 6" xfId="43656" xr:uid="{CC54DC59-B2EB-4884-8DDF-95A64FFE5FF4}"/>
    <cellStyle name="Comma 2 10 3" xfId="9946" xr:uid="{659B0144-734E-4E94-AA58-561B4B417A64}"/>
    <cellStyle name="Comma 2 10 3 2" xfId="23636" xr:uid="{C44BF90C-D269-471F-9909-BFBE2D428E1C}"/>
    <cellStyle name="Comma 2 10 3 2 2" xfId="37328" xr:uid="{19B43766-C9B6-45BE-B2B9-D14C2F5766ED}"/>
    <cellStyle name="Comma 2 10 3 2 3" xfId="52212" xr:uid="{4C03227B-F891-43D2-8980-0A6A12A57F7D}"/>
    <cellStyle name="Comma 2 10 3 3" xfId="16792" xr:uid="{DC0A57B9-D7FE-4A4F-89A5-950D5B1BDDF1}"/>
    <cellStyle name="Comma 2 10 3 4" xfId="30482" xr:uid="{4E34762B-4A5D-48B6-BB38-AB7E30C5BB33}"/>
    <cellStyle name="Comma 2 10 3 5" xfId="45366" xr:uid="{8CCFDA91-22EC-4022-B1B3-D72D2BED3146}"/>
    <cellStyle name="Comma 2 10 4" xfId="20214" xr:uid="{3B340FFC-FBFC-4EDB-92BF-0C1D73DBC6CF}"/>
    <cellStyle name="Comma 2 10 4 2" xfId="33906" xr:uid="{5EF56B0F-5803-4942-9044-8DF8247FC0A0}"/>
    <cellStyle name="Comma 2 10 4 3" xfId="48790" xr:uid="{F77AFC01-D6D2-4044-9691-1B8A7522EF0E}"/>
    <cellStyle name="Comma 2 10 5" xfId="13370" xr:uid="{77B4FAB9-7084-48C5-B002-0827E4808843}"/>
    <cellStyle name="Comma 2 10 6" xfId="27060" xr:uid="{B9D93770-1545-4C1D-B2F5-61C935FBDE8F}"/>
    <cellStyle name="Comma 2 10 7" xfId="41944" xr:uid="{EEB5F96A-FB8F-4BD6-A513-4A3FA66CC402}"/>
    <cellStyle name="Comma 2 11" xfId="8235" xr:uid="{32C198FD-2C53-4DD1-8453-2F8E7A0FD0B6}"/>
    <cellStyle name="Comma 2 11 2" xfId="11657" xr:uid="{9529EDF9-0A88-4AA4-8011-89D8981A958D}"/>
    <cellStyle name="Comma 2 11 2 2" xfId="25347" xr:uid="{DE25B533-E6DF-4C19-B023-448E76C7755A}"/>
    <cellStyle name="Comma 2 11 2 2 2" xfId="39039" xr:uid="{28961B2A-641D-451D-830C-4E7A79640635}"/>
    <cellStyle name="Comma 2 11 2 2 3" xfId="53923" xr:uid="{6DC46DEF-66C4-463F-84EF-3A24B00D73E7}"/>
    <cellStyle name="Comma 2 11 2 3" xfId="18503" xr:uid="{28E1E2C7-A084-4771-A3FB-4A48D12F0261}"/>
    <cellStyle name="Comma 2 11 2 4" xfId="32193" xr:uid="{F0408123-210D-4D75-9F0B-11C6C5AC3A6D}"/>
    <cellStyle name="Comma 2 11 2 5" xfId="47077" xr:uid="{EAF31597-D9B7-4673-BD29-E2FA974EC97F}"/>
    <cellStyle name="Comma 2 11 3" xfId="21925" xr:uid="{D163E18F-4381-4E28-8343-2795F88FE0C3}"/>
    <cellStyle name="Comma 2 11 3 2" xfId="35617" xr:uid="{0BD38745-E91F-4EFB-8D99-9EFE3A4DBB28}"/>
    <cellStyle name="Comma 2 11 3 3" xfId="50501" xr:uid="{FA8ECE6D-F1AC-4584-91DE-8F2F2D4D720E}"/>
    <cellStyle name="Comma 2 11 4" xfId="15081" xr:uid="{D8621022-CAB7-489B-AFC7-CB16D7B73BD7}"/>
    <cellStyle name="Comma 2 11 5" xfId="28771" xr:uid="{CE8254EC-09DE-491B-B088-AA8D90FE4139}"/>
    <cellStyle name="Comma 2 11 6" xfId="43655" xr:uid="{0D4408EB-0332-4AE2-9DD4-3D964360727C}"/>
    <cellStyle name="Comma 2 12" xfId="9945" xr:uid="{C8A50435-C280-4EB1-A26E-C29B1CA64040}"/>
    <cellStyle name="Comma 2 12 2" xfId="23635" xr:uid="{D77C9C5C-90D9-4C2E-B3D7-32EFC5885770}"/>
    <cellStyle name="Comma 2 12 2 2" xfId="37327" xr:uid="{9651C589-2E78-4E70-8281-E9BAF326D92E}"/>
    <cellStyle name="Comma 2 12 2 3" xfId="52211" xr:uid="{7AAA6B0A-57A9-415E-8782-44550F32715B}"/>
    <cellStyle name="Comma 2 12 3" xfId="16791" xr:uid="{950DE4AF-A819-45B8-AC07-8D455D7198CF}"/>
    <cellStyle name="Comma 2 12 4" xfId="30481" xr:uid="{ADB0C8B1-799C-40D6-BDD5-1206A455B184}"/>
    <cellStyle name="Comma 2 12 5" xfId="45365" xr:uid="{D0168C94-98D0-4E35-A723-364DC1127B15}"/>
    <cellStyle name="Comma 2 13" xfId="20213" xr:uid="{ADCD1569-C895-405D-BEFD-DA4DA4668BE3}"/>
    <cellStyle name="Comma 2 13 2" xfId="33905" xr:uid="{8A1B9973-A31E-4711-AEB5-745E63AAB79D}"/>
    <cellStyle name="Comma 2 13 3" xfId="48789" xr:uid="{D07E2FD1-F1CB-40AF-9ED8-122405C586A1}"/>
    <cellStyle name="Comma 2 14" xfId="13369" xr:uid="{E0BB458B-78DD-4E95-966D-64EB42478AB8}"/>
    <cellStyle name="Comma 2 14 2" xfId="40753" xr:uid="{1071A33C-4616-44B3-A778-8F68ACB52B36}"/>
    <cellStyle name="Comma 2 15" xfId="27059" xr:uid="{1053E2EC-E69C-4599-8CBE-D7D358B949A5}"/>
    <cellStyle name="Comma 2 16" xfId="41943" xr:uid="{4D1A941C-79CC-41DE-811D-B0A1017FD427}"/>
    <cellStyle name="Comma 2 17" xfId="6521" xr:uid="{8CD714F3-41E0-4148-B04A-CF172D96BDFA}"/>
    <cellStyle name="Comma 2 18" xfId="5931" xr:uid="{E8B5BBA5-5B10-4FAE-824C-6EA8296C935E}"/>
    <cellStyle name="Comma 2 19" xfId="5339" xr:uid="{67313413-233F-4E9D-95DB-36677923F9B7}"/>
    <cellStyle name="Comma 2 2" xfId="4433" xr:uid="{E02922FD-2954-4761-892F-706881A289A0}"/>
    <cellStyle name="Comma 2 2 10" xfId="8237" xr:uid="{B31904E4-1E93-4F10-AAC6-640D065D4177}"/>
    <cellStyle name="Comma 2 2 10 2" xfId="11659" xr:uid="{F19E460D-8192-4A6D-A945-DC53FD3E0E4E}"/>
    <cellStyle name="Comma 2 2 10 2 2" xfId="25349" xr:uid="{3A462CEF-E82C-43E2-906B-7BC7F3D313F6}"/>
    <cellStyle name="Comma 2 2 10 2 2 2" xfId="39041" xr:uid="{362FD1C5-12B6-44D4-B44E-462C9F6FEAAC}"/>
    <cellStyle name="Comma 2 2 10 2 2 3" xfId="53925" xr:uid="{9A2FF35F-CD9B-4B52-8DE2-F0E58DB5FC56}"/>
    <cellStyle name="Comma 2 2 10 2 3" xfId="18505" xr:uid="{4D9292E7-D24B-4291-8CF4-D3279CB96F68}"/>
    <cellStyle name="Comma 2 2 10 2 4" xfId="32195" xr:uid="{F81AC7D4-221F-453D-9F81-8AEF4EFAE15C}"/>
    <cellStyle name="Comma 2 2 10 2 5" xfId="47079" xr:uid="{47F7ED8B-21C0-4266-B3B4-15326D374599}"/>
    <cellStyle name="Comma 2 2 10 3" xfId="21927" xr:uid="{C0A53BBA-48DA-49DD-BAC3-A7732A8A76C2}"/>
    <cellStyle name="Comma 2 2 10 3 2" xfId="35619" xr:uid="{07569C28-B79F-414E-8F4F-EF1F6E5B576B}"/>
    <cellStyle name="Comma 2 2 10 3 3" xfId="50503" xr:uid="{0F4228C0-AF65-4CA3-A922-B898FF97C471}"/>
    <cellStyle name="Comma 2 2 10 4" xfId="15083" xr:uid="{A344A4A0-C215-4020-8ED4-D2BBE5D78598}"/>
    <cellStyle name="Comma 2 2 10 5" xfId="28773" xr:uid="{80E53EC9-4159-4961-8C7B-00528713D078}"/>
    <cellStyle name="Comma 2 2 10 6" xfId="43657" xr:uid="{89D551F5-BD7D-49B0-968A-5B163AFE5AC0}"/>
    <cellStyle name="Comma 2 2 11" xfId="9947" xr:uid="{58CA64F5-F88D-4CBF-98C8-799C5DBB7312}"/>
    <cellStyle name="Comma 2 2 11 2" xfId="23637" xr:uid="{FF15148E-5C4E-412A-B0A1-31CB43E6B4C8}"/>
    <cellStyle name="Comma 2 2 11 2 2" xfId="37329" xr:uid="{37E91E2A-7455-4EE9-9B39-116683479383}"/>
    <cellStyle name="Comma 2 2 11 2 3" xfId="52213" xr:uid="{4603059B-2184-465A-8C0B-974844767A0F}"/>
    <cellStyle name="Comma 2 2 11 3" xfId="16793" xr:uid="{01FF73BE-CB5B-4FF5-8C7A-C0076E46A3E1}"/>
    <cellStyle name="Comma 2 2 11 4" xfId="30483" xr:uid="{E9D089CB-05F3-4B32-8B01-C891EBB38D75}"/>
    <cellStyle name="Comma 2 2 11 5" xfId="45367" xr:uid="{602852F6-E638-45BF-9614-D1443226A9BD}"/>
    <cellStyle name="Comma 2 2 12" xfId="20215" xr:uid="{EA516DB1-F600-4595-8B1E-B0864A53A4CF}"/>
    <cellStyle name="Comma 2 2 12 2" xfId="33907" xr:uid="{964C6C9D-9495-48A0-AF7B-745168F90117}"/>
    <cellStyle name="Comma 2 2 12 3" xfId="48791" xr:uid="{CC6F5896-9D34-44D8-BA70-0219DEE69FC7}"/>
    <cellStyle name="Comma 2 2 13" xfId="13371" xr:uid="{DC504C9B-F8DC-4EA2-87BB-EC1F1BA3C119}"/>
    <cellStyle name="Comma 2 2 13 2" xfId="41341" xr:uid="{EF568461-DB16-4B4B-B49E-BB6E9F3C43ED}"/>
    <cellStyle name="Comma 2 2 14" xfId="27061" xr:uid="{122B69E3-2B11-4122-89AF-108424EB81D2}"/>
    <cellStyle name="Comma 2 2 15" xfId="41945" xr:uid="{6029655F-1D44-44B9-9708-0FE3CBC19541}"/>
    <cellStyle name="Comma 2 2 16" xfId="6523" xr:uid="{3BC8F7D8-384D-4FBB-AF30-92E5B3F14E59}"/>
    <cellStyle name="Comma 2 2 17" xfId="5959" xr:uid="{36A18B41-D3C4-4676-BD53-51880686D271}"/>
    <cellStyle name="Comma 2 2 18" xfId="5367" xr:uid="{23C87A27-90C4-42FB-9755-0253D7C3F53E}"/>
    <cellStyle name="Comma 2 2 2" xfId="4758" xr:uid="{F8FCFDF0-4843-47B9-A28D-5A453EA24BDE}"/>
    <cellStyle name="Comma 2 2 2 10" xfId="20216" xr:uid="{A1472295-599E-449D-B1BA-BFF31BF8553A}"/>
    <cellStyle name="Comma 2 2 2 10 2" xfId="33908" xr:uid="{C2FA08AA-313E-4778-AF4E-0E3F4EA2AC14}"/>
    <cellStyle name="Comma 2 2 2 10 3" xfId="48792" xr:uid="{50A0B058-7E14-449F-9F52-4F420E316CF8}"/>
    <cellStyle name="Comma 2 2 2 11" xfId="13372" xr:uid="{EBEFCA71-E353-4DB0-9314-2232F3F293A1}"/>
    <cellStyle name="Comma 2 2 2 11 2" xfId="41389" xr:uid="{17B1A723-1BC2-4CCC-9017-1FB462BA6BB5}"/>
    <cellStyle name="Comma 2 2 2 12" xfId="27062" xr:uid="{4D8A6F35-C0B6-4B11-A50B-970F85EE48DD}"/>
    <cellStyle name="Comma 2 2 2 13" xfId="41946" xr:uid="{5D5A16C7-940A-4F2E-8C19-BD4D161B27C1}"/>
    <cellStyle name="Comma 2 2 2 14" xfId="6524" xr:uid="{8B11E1C2-6A6B-42CD-A14B-C080DC755E28}"/>
    <cellStyle name="Comma 2 2 2 2" xfId="5329" xr:uid="{3BA0D81F-61AE-44CD-92A2-9DD03F7D8983}"/>
    <cellStyle name="Comma 2 2 2 2 10" xfId="13373" xr:uid="{42F33B76-4101-4389-9D68-18D15162B0B2}"/>
    <cellStyle name="Comma 2 2 2 2 10 2" xfId="41935" xr:uid="{3B0F6E05-423E-4FE8-9216-CE8903EC233C}"/>
    <cellStyle name="Comma 2 2 2 2 11" xfId="27063" xr:uid="{10AB8D21-A9D9-48BB-A3D0-FCC0027C77A8}"/>
    <cellStyle name="Comma 2 2 2 2 12" xfId="41947" xr:uid="{FFB34DE0-16B4-4D55-8D4C-7F1560345CEF}"/>
    <cellStyle name="Comma 2 2 2 2 13" xfId="6525" xr:uid="{C9CEA0D9-E9AF-4A99-92FF-A55C08846807}"/>
    <cellStyle name="Comma 2 2 2 2 14" xfId="6518" xr:uid="{4D5CC410-B969-42F2-B36E-F3A0EECC1ABF}"/>
    <cellStyle name="Comma 2 2 2 2 15" xfId="5926" xr:uid="{1C2279AA-4CA7-41AA-B93C-3F1A68A4FD21}"/>
    <cellStyle name="Comma 2 2 2 2 2" xfId="6526" xr:uid="{2DA7C6C5-E703-4B29-A0D2-0CB81D5F1F03}"/>
    <cellStyle name="Comma 2 2 2 2 2 10" xfId="41948" xr:uid="{D6BEE536-26D8-482E-B362-FB98C99EB0C9}"/>
    <cellStyle name="Comma 2 2 2 2 2 2" xfId="6527" xr:uid="{F704DC3A-1B1D-4ABA-9EA7-71927FA33BF7}"/>
    <cellStyle name="Comma 2 2 2 2 2 2 2" xfId="6528" xr:uid="{D7091678-65F3-4F3E-BC11-9B8EECA607EC}"/>
    <cellStyle name="Comma 2 2 2 2 2 2 2 2" xfId="8242" xr:uid="{7FCA02E9-5BEC-4F2C-8927-4078A0E9D609}"/>
    <cellStyle name="Comma 2 2 2 2 2 2 2 2 2" xfId="11664" xr:uid="{342BB69D-C6BF-4C75-BBB2-5EFF56CAC0FD}"/>
    <cellStyle name="Comma 2 2 2 2 2 2 2 2 2 2" xfId="25354" xr:uid="{4408D417-61CC-4C80-A54D-4E8E1ED86AAB}"/>
    <cellStyle name="Comma 2 2 2 2 2 2 2 2 2 2 2" xfId="39046" xr:uid="{4131E842-398B-46C3-9858-DFB529CA93DD}"/>
    <cellStyle name="Comma 2 2 2 2 2 2 2 2 2 2 3" xfId="53930" xr:uid="{939A3C7F-CF52-4B60-AFDE-AB1813789793}"/>
    <cellStyle name="Comma 2 2 2 2 2 2 2 2 2 3" xfId="18510" xr:uid="{E2962005-7045-4348-86C0-8435DC7F2E5D}"/>
    <cellStyle name="Comma 2 2 2 2 2 2 2 2 2 4" xfId="32200" xr:uid="{5F852EFC-9E31-4892-BA32-8A6494A8AA17}"/>
    <cellStyle name="Comma 2 2 2 2 2 2 2 2 2 5" xfId="47084" xr:uid="{9C075987-1F32-4C12-A7B5-1952C3C4C575}"/>
    <cellStyle name="Comma 2 2 2 2 2 2 2 2 3" xfId="21932" xr:uid="{03F0178B-9071-495D-9643-B04B8B126D20}"/>
    <cellStyle name="Comma 2 2 2 2 2 2 2 2 3 2" xfId="35624" xr:uid="{B30C6DF3-966E-4EEC-8F95-860111413B24}"/>
    <cellStyle name="Comma 2 2 2 2 2 2 2 2 3 3" xfId="50508" xr:uid="{4CA3B558-94B8-4580-A0F7-0894B4B5BDB9}"/>
    <cellStyle name="Comma 2 2 2 2 2 2 2 2 4" xfId="15088" xr:uid="{AF715D91-E46B-4438-80AA-BE6237DF07B3}"/>
    <cellStyle name="Comma 2 2 2 2 2 2 2 2 5" xfId="28778" xr:uid="{07E81FE8-7761-4A1E-AFEB-18955953E429}"/>
    <cellStyle name="Comma 2 2 2 2 2 2 2 2 6" xfId="43662" xr:uid="{A41C7A26-24DE-4AA5-AF8A-C9A74FD8D427}"/>
    <cellStyle name="Comma 2 2 2 2 2 2 2 3" xfId="9952" xr:uid="{A81631C2-2FA2-408A-A125-0E247CC60798}"/>
    <cellStyle name="Comma 2 2 2 2 2 2 2 3 2" xfId="23642" xr:uid="{71F0A808-4CAF-4A90-AABD-DBE7310CF496}"/>
    <cellStyle name="Comma 2 2 2 2 2 2 2 3 2 2" xfId="37334" xr:uid="{AAE2ACB5-38AE-43DB-A5DD-531E0F71D937}"/>
    <cellStyle name="Comma 2 2 2 2 2 2 2 3 2 3" xfId="52218" xr:uid="{05F40A44-1884-488D-8622-824DF0083927}"/>
    <cellStyle name="Comma 2 2 2 2 2 2 2 3 3" xfId="16798" xr:uid="{8D03C57F-AB39-4946-A879-B3BCA1A69CE9}"/>
    <cellStyle name="Comma 2 2 2 2 2 2 2 3 4" xfId="30488" xr:uid="{BF6A0245-1EF2-4CC1-961D-95AD78A3AA7C}"/>
    <cellStyle name="Comma 2 2 2 2 2 2 2 3 5" xfId="45372" xr:uid="{660825D8-F7C7-41BB-A173-2664A20BE4AC}"/>
    <cellStyle name="Comma 2 2 2 2 2 2 2 4" xfId="20220" xr:uid="{A5D799E6-6B84-473D-8D06-6A57C0CAA6BC}"/>
    <cellStyle name="Comma 2 2 2 2 2 2 2 4 2" xfId="33912" xr:uid="{FBFB26B8-FAF2-49D3-87C2-9423C659F91E}"/>
    <cellStyle name="Comma 2 2 2 2 2 2 2 4 3" xfId="48796" xr:uid="{3688ACFD-1BE3-48B8-9DF1-4938A79D0B44}"/>
    <cellStyle name="Comma 2 2 2 2 2 2 2 5" xfId="13376" xr:uid="{9C156E39-A3DB-47A4-AD2C-0E93A6B480DB}"/>
    <cellStyle name="Comma 2 2 2 2 2 2 2 6" xfId="27066" xr:uid="{F5D6850D-0F3D-4D6D-AD86-C6B7F09A711B}"/>
    <cellStyle name="Comma 2 2 2 2 2 2 2 7" xfId="41950" xr:uid="{C0C52943-8720-4215-9484-3E288ED2DCF5}"/>
    <cellStyle name="Comma 2 2 2 2 2 2 3" xfId="8241" xr:uid="{E5BB03A3-6128-4C09-A151-EB44FB27AA16}"/>
    <cellStyle name="Comma 2 2 2 2 2 2 3 2" xfId="11663" xr:uid="{483F03CE-FDEC-4D98-A8DB-FCA91A608B5E}"/>
    <cellStyle name="Comma 2 2 2 2 2 2 3 2 2" xfId="25353" xr:uid="{0E212FAE-46AC-41A1-88B3-A5142D16073A}"/>
    <cellStyle name="Comma 2 2 2 2 2 2 3 2 2 2" xfId="39045" xr:uid="{2F73E6F2-C693-44EA-8290-3AD34B0035C6}"/>
    <cellStyle name="Comma 2 2 2 2 2 2 3 2 2 3" xfId="53929" xr:uid="{5CCB3160-B8CC-4811-A4C4-CF7657C1653D}"/>
    <cellStyle name="Comma 2 2 2 2 2 2 3 2 3" xfId="18509" xr:uid="{F36D6380-8FF9-4316-B0F8-9E81E6F817DC}"/>
    <cellStyle name="Comma 2 2 2 2 2 2 3 2 4" xfId="32199" xr:uid="{BEAA488D-4744-40DB-BE3F-1611C84D7606}"/>
    <cellStyle name="Comma 2 2 2 2 2 2 3 2 5" xfId="47083" xr:uid="{17701D72-07EC-4C0E-B4A6-667DA63897E6}"/>
    <cellStyle name="Comma 2 2 2 2 2 2 3 3" xfId="21931" xr:uid="{6DD2E221-5299-48D9-890F-45839DAE3379}"/>
    <cellStyle name="Comma 2 2 2 2 2 2 3 3 2" xfId="35623" xr:uid="{379B45C7-8720-45FD-BAB0-1F95FCABAC43}"/>
    <cellStyle name="Comma 2 2 2 2 2 2 3 3 3" xfId="50507" xr:uid="{6255B4F5-871A-4298-B24A-5EBACAE1332D}"/>
    <cellStyle name="Comma 2 2 2 2 2 2 3 4" xfId="15087" xr:uid="{143A5C91-555F-4AA3-B178-4B273BEE1AC2}"/>
    <cellStyle name="Comma 2 2 2 2 2 2 3 5" xfId="28777" xr:uid="{18166113-2FF0-48D0-8D6B-34811A3286A1}"/>
    <cellStyle name="Comma 2 2 2 2 2 2 3 6" xfId="43661" xr:uid="{225EA0AC-142A-4440-9B78-A78DB562AFD4}"/>
    <cellStyle name="Comma 2 2 2 2 2 2 4" xfId="9951" xr:uid="{5C953CDC-39ED-400E-A9ED-B17E5B3A9840}"/>
    <cellStyle name="Comma 2 2 2 2 2 2 4 2" xfId="23641" xr:uid="{C55A894B-C5AF-49A1-B8D4-FED2191B25E0}"/>
    <cellStyle name="Comma 2 2 2 2 2 2 4 2 2" xfId="37333" xr:uid="{0E87E5AB-3E13-41E4-984E-68E11175DABA}"/>
    <cellStyle name="Comma 2 2 2 2 2 2 4 2 3" xfId="52217" xr:uid="{658D6975-76DE-47A0-95FD-5A8298A08BC9}"/>
    <cellStyle name="Comma 2 2 2 2 2 2 4 3" xfId="16797" xr:uid="{533D299F-F97C-4CF7-940E-13531625F5DA}"/>
    <cellStyle name="Comma 2 2 2 2 2 2 4 4" xfId="30487" xr:uid="{9B301C59-A638-4199-A817-F24975F83B94}"/>
    <cellStyle name="Comma 2 2 2 2 2 2 4 5" xfId="45371" xr:uid="{4C12B9FE-D8CF-4939-99ED-ACF119E83993}"/>
    <cellStyle name="Comma 2 2 2 2 2 2 5" xfId="20219" xr:uid="{696C3CBD-24F5-45F1-A643-30DD1C3AC467}"/>
    <cellStyle name="Comma 2 2 2 2 2 2 5 2" xfId="33911" xr:uid="{5B0B1F62-4788-49BE-BDA8-856C53AD9266}"/>
    <cellStyle name="Comma 2 2 2 2 2 2 5 3" xfId="48795" xr:uid="{AD24EA6E-C765-4E77-BD7A-CFFADE96DA6F}"/>
    <cellStyle name="Comma 2 2 2 2 2 2 6" xfId="13375" xr:uid="{C584AD73-2ED8-4060-B758-82FD063A027A}"/>
    <cellStyle name="Comma 2 2 2 2 2 2 7" xfId="27065" xr:uid="{077395C7-EE23-426B-AA38-902E5F7CB295}"/>
    <cellStyle name="Comma 2 2 2 2 2 2 8" xfId="41949" xr:uid="{972DB098-98AB-4323-904F-44CB483506A9}"/>
    <cellStyle name="Comma 2 2 2 2 2 3" xfId="6529" xr:uid="{2C1B0378-490B-4119-BC3C-4B06CEC28A16}"/>
    <cellStyle name="Comma 2 2 2 2 2 3 2" xfId="8243" xr:uid="{6D2E7F96-2B0F-4DE7-AD9B-95570C3E520E}"/>
    <cellStyle name="Comma 2 2 2 2 2 3 2 2" xfId="11665" xr:uid="{0D4F590D-A19B-4158-A38A-C84D4FFB2C9B}"/>
    <cellStyle name="Comma 2 2 2 2 2 3 2 2 2" xfId="25355" xr:uid="{6AFC9B24-000E-4338-8B90-BED1090029B2}"/>
    <cellStyle name="Comma 2 2 2 2 2 3 2 2 2 2" xfId="39047" xr:uid="{E6CF99BC-2F4C-4688-9D21-76CB08C636B9}"/>
    <cellStyle name="Comma 2 2 2 2 2 3 2 2 2 3" xfId="53931" xr:uid="{05C12FA8-4F30-4878-9FB5-326299671269}"/>
    <cellStyle name="Comma 2 2 2 2 2 3 2 2 3" xfId="18511" xr:uid="{B4B2FA66-4072-4F8E-BB8D-7881C8C566A0}"/>
    <cellStyle name="Comma 2 2 2 2 2 3 2 2 4" xfId="32201" xr:uid="{1C393D02-2111-4B0C-975D-B6118856A6DB}"/>
    <cellStyle name="Comma 2 2 2 2 2 3 2 2 5" xfId="47085" xr:uid="{02456059-4B0E-4E03-AD49-190A6A7613DD}"/>
    <cellStyle name="Comma 2 2 2 2 2 3 2 3" xfId="21933" xr:uid="{6ACFB95A-615A-4832-8E63-DF0C0348F93F}"/>
    <cellStyle name="Comma 2 2 2 2 2 3 2 3 2" xfId="35625" xr:uid="{B3239436-1002-40DF-B999-93A033C84284}"/>
    <cellStyle name="Comma 2 2 2 2 2 3 2 3 3" xfId="50509" xr:uid="{09C4C1FE-54CB-4A68-85A2-F9F09511C5F3}"/>
    <cellStyle name="Comma 2 2 2 2 2 3 2 4" xfId="15089" xr:uid="{66C5E9ED-AD7F-45D7-B31D-E4D8D13E9C96}"/>
    <cellStyle name="Comma 2 2 2 2 2 3 2 5" xfId="28779" xr:uid="{78E9144C-F26F-4E29-B786-A7061344C6C5}"/>
    <cellStyle name="Comma 2 2 2 2 2 3 2 6" xfId="43663" xr:uid="{115D39DE-6FB6-4C40-8502-8BE167B54ABB}"/>
    <cellStyle name="Comma 2 2 2 2 2 3 3" xfId="9953" xr:uid="{2A9E8A7D-5A0C-48D8-AB30-CD946CE149B4}"/>
    <cellStyle name="Comma 2 2 2 2 2 3 3 2" xfId="23643" xr:uid="{D48F64AC-2643-4FDE-825F-F563D695F84A}"/>
    <cellStyle name="Comma 2 2 2 2 2 3 3 2 2" xfId="37335" xr:uid="{D1357556-8DA7-4830-913E-346888191124}"/>
    <cellStyle name="Comma 2 2 2 2 2 3 3 2 3" xfId="52219" xr:uid="{13EAF715-9CAC-4D0A-9C2A-57B7A7FD4F68}"/>
    <cellStyle name="Comma 2 2 2 2 2 3 3 3" xfId="16799" xr:uid="{8C74173B-C0D6-4826-83F7-EF3BDB04F7C7}"/>
    <cellStyle name="Comma 2 2 2 2 2 3 3 4" xfId="30489" xr:uid="{0416C225-DE2E-49BD-8037-9CEC56DBE6F7}"/>
    <cellStyle name="Comma 2 2 2 2 2 3 3 5" xfId="45373" xr:uid="{60D19384-9464-42F4-AF67-25600A92C25C}"/>
    <cellStyle name="Comma 2 2 2 2 2 3 4" xfId="20221" xr:uid="{8588EE3A-C7E3-41D5-8BB3-08EFC61CDCCC}"/>
    <cellStyle name="Comma 2 2 2 2 2 3 4 2" xfId="33913" xr:uid="{9AC084E3-C9D2-4CEF-9FAA-70696A87CDA5}"/>
    <cellStyle name="Comma 2 2 2 2 2 3 4 3" xfId="48797" xr:uid="{DEA0CEAD-3A9A-4462-AAD6-86912EE86F49}"/>
    <cellStyle name="Comma 2 2 2 2 2 3 5" xfId="13377" xr:uid="{BF8A90D2-5DB5-44BA-8EEC-A3919D1E3057}"/>
    <cellStyle name="Comma 2 2 2 2 2 3 6" xfId="27067" xr:uid="{A4741DAB-970D-4AC8-BF5B-51CCACD37E5B}"/>
    <cellStyle name="Comma 2 2 2 2 2 3 7" xfId="41951" xr:uid="{11AB76F1-08DD-4448-A5C7-70C110AC5E98}"/>
    <cellStyle name="Comma 2 2 2 2 2 4" xfId="6530" xr:uid="{FEF91064-951C-439E-BB89-7DFD29FEA10E}"/>
    <cellStyle name="Comma 2 2 2 2 2 4 2" xfId="8244" xr:uid="{9249300F-0DD8-4657-866A-8B2F1169BD56}"/>
    <cellStyle name="Comma 2 2 2 2 2 4 2 2" xfId="11666" xr:uid="{0B1F5B94-3D52-44A2-8E3C-D936430F4FF1}"/>
    <cellStyle name="Comma 2 2 2 2 2 4 2 2 2" xfId="25356" xr:uid="{33A99727-7F61-420E-9D1B-66C0011AD04E}"/>
    <cellStyle name="Comma 2 2 2 2 2 4 2 2 2 2" xfId="39048" xr:uid="{C248CE1C-9009-4A20-8B0A-4541580E8502}"/>
    <cellStyle name="Comma 2 2 2 2 2 4 2 2 2 3" xfId="53932" xr:uid="{7394A657-4AD0-45D5-9B49-E649C42B2291}"/>
    <cellStyle name="Comma 2 2 2 2 2 4 2 2 3" xfId="18512" xr:uid="{D1465742-D543-47AC-AA40-91AB6113D55F}"/>
    <cellStyle name="Comma 2 2 2 2 2 4 2 2 4" xfId="32202" xr:uid="{7F54FEBB-9328-42E6-9140-2666311FE68A}"/>
    <cellStyle name="Comma 2 2 2 2 2 4 2 2 5" xfId="47086" xr:uid="{019ECA94-036C-4D59-AE4F-56092E47EF81}"/>
    <cellStyle name="Comma 2 2 2 2 2 4 2 3" xfId="21934" xr:uid="{7BC9C9A0-2D15-4445-A4D2-586E414B54BC}"/>
    <cellStyle name="Comma 2 2 2 2 2 4 2 3 2" xfId="35626" xr:uid="{0FA13241-A987-4063-A5AC-F794518C296B}"/>
    <cellStyle name="Comma 2 2 2 2 2 4 2 3 3" xfId="50510" xr:uid="{85EA064F-F0C5-4710-BA16-B6FD66DC93D5}"/>
    <cellStyle name="Comma 2 2 2 2 2 4 2 4" xfId="15090" xr:uid="{4B3F9F99-1E83-4D56-805E-28A964FA558E}"/>
    <cellStyle name="Comma 2 2 2 2 2 4 2 5" xfId="28780" xr:uid="{44DBF62F-197F-4519-BC1D-D2B827C0981D}"/>
    <cellStyle name="Comma 2 2 2 2 2 4 2 6" xfId="43664" xr:uid="{327E15F1-C157-4787-8C11-F6F93A5C9BC2}"/>
    <cellStyle name="Comma 2 2 2 2 2 4 3" xfId="9954" xr:uid="{173867BB-4E4C-4FB6-AA80-7FDDA86B6E8E}"/>
    <cellStyle name="Comma 2 2 2 2 2 4 3 2" xfId="23644" xr:uid="{8FB06CC9-5348-48F4-94EF-BE7D9823B3A0}"/>
    <cellStyle name="Comma 2 2 2 2 2 4 3 2 2" xfId="37336" xr:uid="{9BF989F8-9E60-4569-90A7-6904BE4C4EE7}"/>
    <cellStyle name="Comma 2 2 2 2 2 4 3 2 3" xfId="52220" xr:uid="{C529ED6B-41D7-4624-9D5F-E68DFA9B9716}"/>
    <cellStyle name="Comma 2 2 2 2 2 4 3 3" xfId="16800" xr:uid="{22000A61-196A-4A5B-BA23-0FBAF5EE503A}"/>
    <cellStyle name="Comma 2 2 2 2 2 4 3 4" xfId="30490" xr:uid="{B862AE40-37F7-4114-A890-5029B66ABBDA}"/>
    <cellStyle name="Comma 2 2 2 2 2 4 3 5" xfId="45374" xr:uid="{3566D200-C477-4D1B-8D66-2F44202DC248}"/>
    <cellStyle name="Comma 2 2 2 2 2 4 4" xfId="20222" xr:uid="{A69E3A87-DE67-4409-A59D-32A20300B6AE}"/>
    <cellStyle name="Comma 2 2 2 2 2 4 4 2" xfId="33914" xr:uid="{BC86F48A-DD5F-4306-8D52-AA3E568AE4B4}"/>
    <cellStyle name="Comma 2 2 2 2 2 4 4 3" xfId="48798" xr:uid="{DD055F94-E11F-4743-9839-F13422ECA62F}"/>
    <cellStyle name="Comma 2 2 2 2 2 4 5" xfId="13378" xr:uid="{BC4F6C3E-17A7-4223-8D11-E9E0F51373BC}"/>
    <cellStyle name="Comma 2 2 2 2 2 4 6" xfId="27068" xr:uid="{1696F9BA-E280-4DB9-A4B7-34546DF96AB3}"/>
    <cellStyle name="Comma 2 2 2 2 2 4 7" xfId="41952" xr:uid="{9CA3ADC5-95EE-41A2-BE40-24A93F67870C}"/>
    <cellStyle name="Comma 2 2 2 2 2 5" xfId="8240" xr:uid="{01591557-DCC8-4370-AAFD-187AF67072ED}"/>
    <cellStyle name="Comma 2 2 2 2 2 5 2" xfId="11662" xr:uid="{5CF828DB-ABA3-48BE-9288-EA842EC8B6F4}"/>
    <cellStyle name="Comma 2 2 2 2 2 5 2 2" xfId="25352" xr:uid="{27C76B48-DDCF-4366-9753-4541AAEE3DBA}"/>
    <cellStyle name="Comma 2 2 2 2 2 5 2 2 2" xfId="39044" xr:uid="{000E7EA5-B61B-4742-AB18-05BF1C23E9E4}"/>
    <cellStyle name="Comma 2 2 2 2 2 5 2 2 3" xfId="53928" xr:uid="{7035A6F3-1C97-4524-951D-FBF16BAD089E}"/>
    <cellStyle name="Comma 2 2 2 2 2 5 2 3" xfId="18508" xr:uid="{F6EC3040-4DA8-4F37-815E-0E355A7DDF1B}"/>
    <cellStyle name="Comma 2 2 2 2 2 5 2 4" xfId="32198" xr:uid="{28437C04-D7BF-4F95-8741-F227E54D8A5C}"/>
    <cellStyle name="Comma 2 2 2 2 2 5 2 5" xfId="47082" xr:uid="{4A20D6E8-D30E-4882-94B7-D50E2A091D75}"/>
    <cellStyle name="Comma 2 2 2 2 2 5 3" xfId="21930" xr:uid="{FAE0B045-765F-446B-910F-AB3E129A9FEC}"/>
    <cellStyle name="Comma 2 2 2 2 2 5 3 2" xfId="35622" xr:uid="{FCA0BB5F-BA2D-4307-9F6E-9296BE00798D}"/>
    <cellStyle name="Comma 2 2 2 2 2 5 3 3" xfId="50506" xr:uid="{A97C52AB-2AB9-4102-AABD-2A5D30C84ACF}"/>
    <cellStyle name="Comma 2 2 2 2 2 5 4" xfId="15086" xr:uid="{EE98075B-141E-4695-86CD-EDD20EC87F5C}"/>
    <cellStyle name="Comma 2 2 2 2 2 5 5" xfId="28776" xr:uid="{DAF15532-B44B-479D-8520-79C23E7BB1D1}"/>
    <cellStyle name="Comma 2 2 2 2 2 5 6" xfId="43660" xr:uid="{91D3980B-08A1-4F40-8E0F-34F2414331FD}"/>
    <cellStyle name="Comma 2 2 2 2 2 6" xfId="9950" xr:uid="{1FCC0AA6-C536-4477-B6D7-3D22B780FA73}"/>
    <cellStyle name="Comma 2 2 2 2 2 6 2" xfId="23640" xr:uid="{2FB538A5-1A93-4439-A288-A10E9AE25BFD}"/>
    <cellStyle name="Comma 2 2 2 2 2 6 2 2" xfId="37332" xr:uid="{A8DFF087-83FC-45C6-9AA0-F2349A48CA26}"/>
    <cellStyle name="Comma 2 2 2 2 2 6 2 3" xfId="52216" xr:uid="{13C8C6FF-74B5-4190-863E-319B349A40EA}"/>
    <cellStyle name="Comma 2 2 2 2 2 6 3" xfId="16796" xr:uid="{6AC1701B-870C-4DA9-B8F3-40239A5E0A43}"/>
    <cellStyle name="Comma 2 2 2 2 2 6 4" xfId="30486" xr:uid="{770B8272-7A95-40E0-A80E-102DF81FBF03}"/>
    <cellStyle name="Comma 2 2 2 2 2 6 5" xfId="45370" xr:uid="{D1C5FAD6-88AA-4A86-B022-BF95427AF709}"/>
    <cellStyle name="Comma 2 2 2 2 2 7" xfId="20218" xr:uid="{99DEE024-4505-484A-9C59-F7E056A0B40C}"/>
    <cellStyle name="Comma 2 2 2 2 2 7 2" xfId="33910" xr:uid="{51BA9615-1F09-44B3-8EBC-4DF863F1F6E2}"/>
    <cellStyle name="Comma 2 2 2 2 2 7 3" xfId="48794" xr:uid="{76FF521D-52B5-4AFE-8C93-41297E6EDA31}"/>
    <cellStyle name="Comma 2 2 2 2 2 8" xfId="13374" xr:uid="{AD8D97A7-3302-4D94-ABC5-B10E2B5C76E3}"/>
    <cellStyle name="Comma 2 2 2 2 2 9" xfId="27064" xr:uid="{1B2BEAD7-6D3C-4F45-A083-598A44AF698C}"/>
    <cellStyle name="Comma 2 2 2 2 3" xfId="6531" xr:uid="{98A27A15-EA8B-4A98-A852-734D2066F06B}"/>
    <cellStyle name="Comma 2 2 2 2 3 10" xfId="41953" xr:uid="{D60FCF83-F02D-4601-ABDA-3512513DEC71}"/>
    <cellStyle name="Comma 2 2 2 2 3 2" xfId="6532" xr:uid="{97169F7C-B4FA-48F3-AA56-93A94EAE96AB}"/>
    <cellStyle name="Comma 2 2 2 2 3 2 2" xfId="6533" xr:uid="{E10A3A09-2F42-4D4E-8C8D-485C8A9A41A8}"/>
    <cellStyle name="Comma 2 2 2 2 3 2 2 2" xfId="8247" xr:uid="{C36D808A-1A89-4A81-BEF5-563706E97151}"/>
    <cellStyle name="Comma 2 2 2 2 3 2 2 2 2" xfId="11669" xr:uid="{C03B601F-2625-4437-9557-0EE6CB7A74C9}"/>
    <cellStyle name="Comma 2 2 2 2 3 2 2 2 2 2" xfId="25359" xr:uid="{F17C97C2-2BFE-4BBD-83D6-58514735448D}"/>
    <cellStyle name="Comma 2 2 2 2 3 2 2 2 2 2 2" xfId="39051" xr:uid="{1141770C-CB19-46D7-AB40-BC1F7E50E364}"/>
    <cellStyle name="Comma 2 2 2 2 3 2 2 2 2 2 3" xfId="53935" xr:uid="{378AC07F-A5DB-4B24-A90D-EBD7B3238F02}"/>
    <cellStyle name="Comma 2 2 2 2 3 2 2 2 2 3" xfId="18515" xr:uid="{77622436-5E13-4CB7-A649-FB8E6DC61381}"/>
    <cellStyle name="Comma 2 2 2 2 3 2 2 2 2 4" xfId="32205" xr:uid="{FA2CDC95-53E5-47D8-AB81-0C237E0FC978}"/>
    <cellStyle name="Comma 2 2 2 2 3 2 2 2 2 5" xfId="47089" xr:uid="{3B487C2E-BADA-404B-B5C6-B0EE2B086502}"/>
    <cellStyle name="Comma 2 2 2 2 3 2 2 2 3" xfId="21937" xr:uid="{8337A411-FC5F-4749-9F6B-49EE1B1F84C6}"/>
    <cellStyle name="Comma 2 2 2 2 3 2 2 2 3 2" xfId="35629" xr:uid="{0442EFC6-4F8E-49D1-89F6-CFD76B8E17BD}"/>
    <cellStyle name="Comma 2 2 2 2 3 2 2 2 3 3" xfId="50513" xr:uid="{95C1DC63-8CCC-4270-AD80-12F064A2F54D}"/>
    <cellStyle name="Comma 2 2 2 2 3 2 2 2 4" xfId="15093" xr:uid="{EC44D4F9-E167-4DD6-8ABF-DE9AFF63F179}"/>
    <cellStyle name="Comma 2 2 2 2 3 2 2 2 5" xfId="28783" xr:uid="{6A910B6C-D1C5-429F-95AF-48FF08D1961A}"/>
    <cellStyle name="Comma 2 2 2 2 3 2 2 2 6" xfId="43667" xr:uid="{AB8E5771-8151-49F5-B2BF-671AD3325B03}"/>
    <cellStyle name="Comma 2 2 2 2 3 2 2 3" xfId="9957" xr:uid="{131296D1-21DB-466F-931E-2EA19120F37B}"/>
    <cellStyle name="Comma 2 2 2 2 3 2 2 3 2" xfId="23647" xr:uid="{15089A09-E52A-49C5-8A8A-0E679B38A998}"/>
    <cellStyle name="Comma 2 2 2 2 3 2 2 3 2 2" xfId="37339" xr:uid="{477EDEFD-90A6-425D-8599-CD8490CF126C}"/>
    <cellStyle name="Comma 2 2 2 2 3 2 2 3 2 3" xfId="52223" xr:uid="{0DB3ADCB-7496-435A-805E-8DAF25515B85}"/>
    <cellStyle name="Comma 2 2 2 2 3 2 2 3 3" xfId="16803" xr:uid="{5813B3E7-F625-4742-B6FE-2FA45D4C27C7}"/>
    <cellStyle name="Comma 2 2 2 2 3 2 2 3 4" xfId="30493" xr:uid="{B281C9CB-2C7A-4448-8AAB-8F84F2ADB882}"/>
    <cellStyle name="Comma 2 2 2 2 3 2 2 3 5" xfId="45377" xr:uid="{942E50B2-0974-4D9F-BA7A-A29B0B96C197}"/>
    <cellStyle name="Comma 2 2 2 2 3 2 2 4" xfId="20225" xr:uid="{0DEA71B4-D167-4001-834E-9320EFAB4BD3}"/>
    <cellStyle name="Comma 2 2 2 2 3 2 2 4 2" xfId="33917" xr:uid="{D54F3F72-6716-4430-8EC3-0F05120331C2}"/>
    <cellStyle name="Comma 2 2 2 2 3 2 2 4 3" xfId="48801" xr:uid="{CB13F4C9-5889-40C3-BCA4-FAFD2AF87DF6}"/>
    <cellStyle name="Comma 2 2 2 2 3 2 2 5" xfId="13381" xr:uid="{DEA78C67-31CE-49EF-9571-D3F28DEDD381}"/>
    <cellStyle name="Comma 2 2 2 2 3 2 2 6" xfId="27071" xr:uid="{AC5E0395-B19B-4D26-A6AF-82C3D0BFA4EE}"/>
    <cellStyle name="Comma 2 2 2 2 3 2 2 7" xfId="41955" xr:uid="{2A539AA8-B08E-41A2-B262-ED8033EF87E5}"/>
    <cellStyle name="Comma 2 2 2 2 3 2 3" xfId="8246" xr:uid="{817815E7-0E1F-4AEB-8DE2-76E64794EE68}"/>
    <cellStyle name="Comma 2 2 2 2 3 2 3 2" xfId="11668" xr:uid="{A585C7E0-4BFD-4F4C-9814-DE918B0CF535}"/>
    <cellStyle name="Comma 2 2 2 2 3 2 3 2 2" xfId="25358" xr:uid="{70F3EA20-3E38-491C-AD24-5879D84CB4AB}"/>
    <cellStyle name="Comma 2 2 2 2 3 2 3 2 2 2" xfId="39050" xr:uid="{1C8DFE7B-0C93-488E-B2EC-FEE529BDA576}"/>
    <cellStyle name="Comma 2 2 2 2 3 2 3 2 2 3" xfId="53934" xr:uid="{AF9C8F3E-C16C-406A-83DB-EC723CA00073}"/>
    <cellStyle name="Comma 2 2 2 2 3 2 3 2 3" xfId="18514" xr:uid="{BC55AA24-460A-4141-B823-293CBBA06395}"/>
    <cellStyle name="Comma 2 2 2 2 3 2 3 2 4" xfId="32204" xr:uid="{8C24E414-03C2-49BD-84A3-5F9D1E20AF5D}"/>
    <cellStyle name="Comma 2 2 2 2 3 2 3 2 5" xfId="47088" xr:uid="{7D1912CF-84B2-45B8-B2B3-B7C16E10D984}"/>
    <cellStyle name="Comma 2 2 2 2 3 2 3 3" xfId="21936" xr:uid="{524FFDB7-FA50-49F9-AEF8-71E63315B48D}"/>
    <cellStyle name="Comma 2 2 2 2 3 2 3 3 2" xfId="35628" xr:uid="{4044761C-F908-486A-9910-5E68B42F3CAB}"/>
    <cellStyle name="Comma 2 2 2 2 3 2 3 3 3" xfId="50512" xr:uid="{89CC1A2A-494E-4F7E-AB3D-6E8FD98C18BC}"/>
    <cellStyle name="Comma 2 2 2 2 3 2 3 4" xfId="15092" xr:uid="{19520782-931C-4162-8316-B10DBF4C6167}"/>
    <cellStyle name="Comma 2 2 2 2 3 2 3 5" xfId="28782" xr:uid="{4007E10D-5E10-4089-8D88-63D8064DB6A6}"/>
    <cellStyle name="Comma 2 2 2 2 3 2 3 6" xfId="43666" xr:uid="{DAFA4D66-966F-4824-B93C-667A64380010}"/>
    <cellStyle name="Comma 2 2 2 2 3 2 4" xfId="9956" xr:uid="{8B2769B2-DDCF-4C8E-A294-920A3904FCBF}"/>
    <cellStyle name="Comma 2 2 2 2 3 2 4 2" xfId="23646" xr:uid="{64BCAC7B-AFF6-482A-B232-7A3A20434231}"/>
    <cellStyle name="Comma 2 2 2 2 3 2 4 2 2" xfId="37338" xr:uid="{CA7053CB-99B9-45A5-9721-D887B7229854}"/>
    <cellStyle name="Comma 2 2 2 2 3 2 4 2 3" xfId="52222" xr:uid="{5A9A169F-B082-4599-88A2-056684E95C69}"/>
    <cellStyle name="Comma 2 2 2 2 3 2 4 3" xfId="16802" xr:uid="{A53C4926-C051-4E62-BB0F-D03596766F2C}"/>
    <cellStyle name="Comma 2 2 2 2 3 2 4 4" xfId="30492" xr:uid="{F61F5362-1B60-4E7B-B82B-7DCE435EB6A4}"/>
    <cellStyle name="Comma 2 2 2 2 3 2 4 5" xfId="45376" xr:uid="{AFF42EFF-F258-420D-9DA4-967FBDD25DD8}"/>
    <cellStyle name="Comma 2 2 2 2 3 2 5" xfId="20224" xr:uid="{74C6901B-295D-4080-AB73-C6E22210B54A}"/>
    <cellStyle name="Comma 2 2 2 2 3 2 5 2" xfId="33916" xr:uid="{80E1AEEC-412B-4E97-BB90-CB138F4C2EA3}"/>
    <cellStyle name="Comma 2 2 2 2 3 2 5 3" xfId="48800" xr:uid="{80493697-5E25-4CC6-B360-57C276E82089}"/>
    <cellStyle name="Comma 2 2 2 2 3 2 6" xfId="13380" xr:uid="{B3273E4A-D941-4792-8CA5-BCE3A1996452}"/>
    <cellStyle name="Comma 2 2 2 2 3 2 7" xfId="27070" xr:uid="{BC32BB0E-7804-4C5E-8A0A-7AE2692BFDB0}"/>
    <cellStyle name="Comma 2 2 2 2 3 2 8" xfId="41954" xr:uid="{84B6F193-2F32-47E2-AA88-500D91BBB314}"/>
    <cellStyle name="Comma 2 2 2 2 3 3" xfId="6534" xr:uid="{6EF12500-31E9-43C4-8C5F-4C98A15913DE}"/>
    <cellStyle name="Comma 2 2 2 2 3 3 2" xfId="8248" xr:uid="{C0E83824-70F9-4583-B6CE-2D754E99A8E9}"/>
    <cellStyle name="Comma 2 2 2 2 3 3 2 2" xfId="11670" xr:uid="{09705501-72B0-4778-B2DD-95420140BE18}"/>
    <cellStyle name="Comma 2 2 2 2 3 3 2 2 2" xfId="25360" xr:uid="{B3E5E6F4-42C9-48E3-AC89-6E4084D5D3FA}"/>
    <cellStyle name="Comma 2 2 2 2 3 3 2 2 2 2" xfId="39052" xr:uid="{F5C5F97C-4ED1-4982-B04D-60F4381920E7}"/>
    <cellStyle name="Comma 2 2 2 2 3 3 2 2 2 3" xfId="53936" xr:uid="{53646854-CF88-4130-9773-6266A42BC188}"/>
    <cellStyle name="Comma 2 2 2 2 3 3 2 2 3" xfId="18516" xr:uid="{901DF06E-1315-4A77-A2E9-A38F54AC9C93}"/>
    <cellStyle name="Comma 2 2 2 2 3 3 2 2 4" xfId="32206" xr:uid="{3612B5D0-C139-480E-81FC-9F617CD9869A}"/>
    <cellStyle name="Comma 2 2 2 2 3 3 2 2 5" xfId="47090" xr:uid="{BC83369B-08C6-435A-93C1-49ACFD484B1C}"/>
    <cellStyle name="Comma 2 2 2 2 3 3 2 3" xfId="21938" xr:uid="{E9559A9D-C8DA-4347-B879-7642292767B4}"/>
    <cellStyle name="Comma 2 2 2 2 3 3 2 3 2" xfId="35630" xr:uid="{3FF8488E-F814-4E26-8592-949C16FCE572}"/>
    <cellStyle name="Comma 2 2 2 2 3 3 2 3 3" xfId="50514" xr:uid="{688C2CBB-0BBE-49DA-AFD8-8EC56359C223}"/>
    <cellStyle name="Comma 2 2 2 2 3 3 2 4" xfId="15094" xr:uid="{1178E68D-7E30-4429-83E9-E245CD35DA52}"/>
    <cellStyle name="Comma 2 2 2 2 3 3 2 5" xfId="28784" xr:uid="{57858423-80CE-45FE-9328-F367681363B3}"/>
    <cellStyle name="Comma 2 2 2 2 3 3 2 6" xfId="43668" xr:uid="{A580BDA4-9615-42B2-8686-8545B8187B22}"/>
    <cellStyle name="Comma 2 2 2 2 3 3 3" xfId="9958" xr:uid="{A3031BB5-3C53-4A37-ADFA-66B8B9CBD1BE}"/>
    <cellStyle name="Comma 2 2 2 2 3 3 3 2" xfId="23648" xr:uid="{82A8A7D6-F821-4F61-9C28-21B667773208}"/>
    <cellStyle name="Comma 2 2 2 2 3 3 3 2 2" xfId="37340" xr:uid="{0F5CFC10-9D80-4386-AC44-3EA68B4469E8}"/>
    <cellStyle name="Comma 2 2 2 2 3 3 3 2 3" xfId="52224" xr:uid="{EF247338-5DEE-4693-AA97-A867FCFFF860}"/>
    <cellStyle name="Comma 2 2 2 2 3 3 3 3" xfId="16804" xr:uid="{09751251-D7F7-45C3-9544-09D5B436CC54}"/>
    <cellStyle name="Comma 2 2 2 2 3 3 3 4" xfId="30494" xr:uid="{84078705-8085-4349-8A66-EB3FD49A06E2}"/>
    <cellStyle name="Comma 2 2 2 2 3 3 3 5" xfId="45378" xr:uid="{4150130A-795C-4C05-A4B6-9AE25E2DC36A}"/>
    <cellStyle name="Comma 2 2 2 2 3 3 4" xfId="20226" xr:uid="{81C62ABF-6645-4F21-B327-B03B2F872CD9}"/>
    <cellStyle name="Comma 2 2 2 2 3 3 4 2" xfId="33918" xr:uid="{2FFCE671-4437-440D-B509-446DFEA733FA}"/>
    <cellStyle name="Comma 2 2 2 2 3 3 4 3" xfId="48802" xr:uid="{A1801521-1C67-447D-B4D2-BE22B4EAEEDB}"/>
    <cellStyle name="Comma 2 2 2 2 3 3 5" xfId="13382" xr:uid="{80C94C3E-9C6A-48D5-81F7-B33C06FEFB82}"/>
    <cellStyle name="Comma 2 2 2 2 3 3 6" xfId="27072" xr:uid="{AC18925A-01AB-481E-929E-AD08BD9A587D}"/>
    <cellStyle name="Comma 2 2 2 2 3 3 7" xfId="41956" xr:uid="{232C793B-7B6E-4DDE-A92B-7CD1F9877A39}"/>
    <cellStyle name="Comma 2 2 2 2 3 4" xfId="6535" xr:uid="{3D219525-414F-4A34-8AC4-53F6F4B3F442}"/>
    <cellStyle name="Comma 2 2 2 2 3 4 2" xfId="8249" xr:uid="{F0A4ECCC-2004-4066-B455-8197BE5A53C9}"/>
    <cellStyle name="Comma 2 2 2 2 3 4 2 2" xfId="11671" xr:uid="{87CCC769-A0E2-4CF0-84ED-12755E4018DC}"/>
    <cellStyle name="Comma 2 2 2 2 3 4 2 2 2" xfId="25361" xr:uid="{3A825F4C-14A9-4E02-B707-B1B73CECD71D}"/>
    <cellStyle name="Comma 2 2 2 2 3 4 2 2 2 2" xfId="39053" xr:uid="{0F567C1F-97AB-4781-AD54-32473D660141}"/>
    <cellStyle name="Comma 2 2 2 2 3 4 2 2 2 3" xfId="53937" xr:uid="{A66206FF-58D6-4B53-A8BA-F546AA24CEE8}"/>
    <cellStyle name="Comma 2 2 2 2 3 4 2 2 3" xfId="18517" xr:uid="{C6D74105-8FF8-4E64-9B81-BFE3BC7B3D37}"/>
    <cellStyle name="Comma 2 2 2 2 3 4 2 2 4" xfId="32207" xr:uid="{FA0BB6C9-2A74-42EA-93E3-D7B1BAF58DEF}"/>
    <cellStyle name="Comma 2 2 2 2 3 4 2 2 5" xfId="47091" xr:uid="{E1188248-5326-41E1-B18E-65C6C8520358}"/>
    <cellStyle name="Comma 2 2 2 2 3 4 2 3" xfId="21939" xr:uid="{73FFB29B-A722-4F40-9EA8-622C6C4A259A}"/>
    <cellStyle name="Comma 2 2 2 2 3 4 2 3 2" xfId="35631" xr:uid="{A030B008-D150-4FA5-94CC-107D601384D0}"/>
    <cellStyle name="Comma 2 2 2 2 3 4 2 3 3" xfId="50515" xr:uid="{BFA9A9F8-31B2-4087-9D2E-C538BB81B7FE}"/>
    <cellStyle name="Comma 2 2 2 2 3 4 2 4" xfId="15095" xr:uid="{45D695DA-272A-4493-B7B0-4342D527E78C}"/>
    <cellStyle name="Comma 2 2 2 2 3 4 2 5" xfId="28785" xr:uid="{34920C96-6086-4C47-9DE4-EFC5AFA6DA12}"/>
    <cellStyle name="Comma 2 2 2 2 3 4 2 6" xfId="43669" xr:uid="{C15B3BB0-1C29-4F20-ABE5-2D0AEE9E1F7D}"/>
    <cellStyle name="Comma 2 2 2 2 3 4 3" xfId="9959" xr:uid="{20E5A026-FF1D-45DB-9311-8603A38E4BDD}"/>
    <cellStyle name="Comma 2 2 2 2 3 4 3 2" xfId="23649" xr:uid="{2ABAFBE9-81B2-438B-9ECC-A78FFAB3FC48}"/>
    <cellStyle name="Comma 2 2 2 2 3 4 3 2 2" xfId="37341" xr:uid="{802BFB43-7244-46D9-8E59-85B4A8B3C65E}"/>
    <cellStyle name="Comma 2 2 2 2 3 4 3 2 3" xfId="52225" xr:uid="{9DFF39EC-EB0C-40AF-A1B5-1EBF22290D71}"/>
    <cellStyle name="Comma 2 2 2 2 3 4 3 3" xfId="16805" xr:uid="{5D6C51CA-110E-4236-935B-81A461395F80}"/>
    <cellStyle name="Comma 2 2 2 2 3 4 3 4" xfId="30495" xr:uid="{414CFAA1-7317-4865-A5B7-4C43204D69C9}"/>
    <cellStyle name="Comma 2 2 2 2 3 4 3 5" xfId="45379" xr:uid="{07867A88-F84C-4904-A364-3FF6584E2FA0}"/>
    <cellStyle name="Comma 2 2 2 2 3 4 4" xfId="20227" xr:uid="{C0135B13-B1B6-4A48-B08F-0A72581BD85C}"/>
    <cellStyle name="Comma 2 2 2 2 3 4 4 2" xfId="33919" xr:uid="{76CEBD34-7C1C-45E2-9AA5-F13A640EAA99}"/>
    <cellStyle name="Comma 2 2 2 2 3 4 4 3" xfId="48803" xr:uid="{3765127B-FBA4-47D0-AD12-AA4FD4A7F592}"/>
    <cellStyle name="Comma 2 2 2 2 3 4 5" xfId="13383" xr:uid="{4D7594ED-B6BE-46E9-B9CE-78AFDF6611F0}"/>
    <cellStyle name="Comma 2 2 2 2 3 4 6" xfId="27073" xr:uid="{6D09C0CB-B9A6-4EF8-A782-1B3D0530E86B}"/>
    <cellStyle name="Comma 2 2 2 2 3 4 7" xfId="41957" xr:uid="{CA0652C3-2FC7-46BE-9047-11F59C26AAD7}"/>
    <cellStyle name="Comma 2 2 2 2 3 5" xfId="8245" xr:uid="{EE7D38DB-CF72-4886-BC91-D922FB6DA8E6}"/>
    <cellStyle name="Comma 2 2 2 2 3 5 2" xfId="11667" xr:uid="{D2145616-7DF0-4E16-B748-BD19B5485552}"/>
    <cellStyle name="Comma 2 2 2 2 3 5 2 2" xfId="25357" xr:uid="{5664C397-5CB9-4A87-A661-F6CDF3598287}"/>
    <cellStyle name="Comma 2 2 2 2 3 5 2 2 2" xfId="39049" xr:uid="{915299ED-E6F3-4DF4-8565-3960DC21BB06}"/>
    <cellStyle name="Comma 2 2 2 2 3 5 2 2 3" xfId="53933" xr:uid="{B01BFFA6-1FC5-4915-BE1E-3DCF3EE1C130}"/>
    <cellStyle name="Comma 2 2 2 2 3 5 2 3" xfId="18513" xr:uid="{3A22C46A-4B24-47D9-8501-D860E6C55B5B}"/>
    <cellStyle name="Comma 2 2 2 2 3 5 2 4" xfId="32203" xr:uid="{EB7E7CD0-81CF-487C-A317-BA663C75ABA0}"/>
    <cellStyle name="Comma 2 2 2 2 3 5 2 5" xfId="47087" xr:uid="{D311C439-70FC-4803-A040-4F3C25CDFB32}"/>
    <cellStyle name="Comma 2 2 2 2 3 5 3" xfId="21935" xr:uid="{F28184D6-2A02-4A9C-B60F-C15339A0BA21}"/>
    <cellStyle name="Comma 2 2 2 2 3 5 3 2" xfId="35627" xr:uid="{593F23F3-E5F1-4ECD-89F6-0440987D9003}"/>
    <cellStyle name="Comma 2 2 2 2 3 5 3 3" xfId="50511" xr:uid="{8BA14507-A115-49D8-BA09-9A2DC628E2D6}"/>
    <cellStyle name="Comma 2 2 2 2 3 5 4" xfId="15091" xr:uid="{EF926347-FC3B-4635-A2B8-2D23FFCFCE38}"/>
    <cellStyle name="Comma 2 2 2 2 3 5 5" xfId="28781" xr:uid="{61B782B1-82DB-4619-8F7B-A966F311517A}"/>
    <cellStyle name="Comma 2 2 2 2 3 5 6" xfId="43665" xr:uid="{2D6C6986-1945-4A23-9183-6EAAB42907D0}"/>
    <cellStyle name="Comma 2 2 2 2 3 6" xfId="9955" xr:uid="{823F6CDD-15A5-46B8-BAC6-44CE93C95949}"/>
    <cellStyle name="Comma 2 2 2 2 3 6 2" xfId="23645" xr:uid="{E570B521-08EA-4577-8120-248C5B5E0826}"/>
    <cellStyle name="Comma 2 2 2 2 3 6 2 2" xfId="37337" xr:uid="{C27C312C-7EA4-452E-BFE8-BEE689A2D06C}"/>
    <cellStyle name="Comma 2 2 2 2 3 6 2 3" xfId="52221" xr:uid="{852EA7B6-FC72-4309-B959-6961CF2016AF}"/>
    <cellStyle name="Comma 2 2 2 2 3 6 3" xfId="16801" xr:uid="{5DB1CB07-0967-489E-80CA-7906791B0AB2}"/>
    <cellStyle name="Comma 2 2 2 2 3 6 4" xfId="30491" xr:uid="{903F3F7B-6D14-4A34-A729-BF65A1414FA9}"/>
    <cellStyle name="Comma 2 2 2 2 3 6 5" xfId="45375" xr:uid="{58124E7B-B271-4A4B-A247-4E25CEEBB871}"/>
    <cellStyle name="Comma 2 2 2 2 3 7" xfId="20223" xr:uid="{9D3C85E5-48D7-437D-B539-616FF0F7EF8C}"/>
    <cellStyle name="Comma 2 2 2 2 3 7 2" xfId="33915" xr:uid="{356A2384-1B41-4BD9-AA8E-53E97218AA3B}"/>
    <cellStyle name="Comma 2 2 2 2 3 7 3" xfId="48799" xr:uid="{8933C739-8B23-4071-ADB3-B8D036BCE8AF}"/>
    <cellStyle name="Comma 2 2 2 2 3 8" xfId="13379" xr:uid="{EA99B02A-FEE6-43B0-93D0-D09AA1C3B2E4}"/>
    <cellStyle name="Comma 2 2 2 2 3 9" xfId="27069" xr:uid="{D0FF8B57-C5B8-487A-9DD3-5BD32729ACAB}"/>
    <cellStyle name="Comma 2 2 2 2 4" xfId="6536" xr:uid="{2CCAEC27-A7AD-464B-9BF4-7BE271D02CB9}"/>
    <cellStyle name="Comma 2 2 2 2 4 2" xfId="6537" xr:uid="{46518A4D-E424-4F17-B8FA-30512133F13D}"/>
    <cellStyle name="Comma 2 2 2 2 4 2 2" xfId="8251" xr:uid="{D3F777F7-8EA2-4F0A-9F43-DA912AF36869}"/>
    <cellStyle name="Comma 2 2 2 2 4 2 2 2" xfId="11673" xr:uid="{06978FEE-6617-4A1E-A825-1AF1C1872B4D}"/>
    <cellStyle name="Comma 2 2 2 2 4 2 2 2 2" xfId="25363" xr:uid="{DA46EA84-0F2A-4FAF-BB53-A63925DAC686}"/>
    <cellStyle name="Comma 2 2 2 2 4 2 2 2 2 2" xfId="39055" xr:uid="{41D865BE-E114-4FFB-A0A7-C03FBEF3C69D}"/>
    <cellStyle name="Comma 2 2 2 2 4 2 2 2 2 3" xfId="53939" xr:uid="{7DFB7FDB-A37C-46A3-B644-6DF11630902F}"/>
    <cellStyle name="Comma 2 2 2 2 4 2 2 2 3" xfId="18519" xr:uid="{3153E2DA-FE1D-43EA-B57D-7C6B94706391}"/>
    <cellStyle name="Comma 2 2 2 2 4 2 2 2 4" xfId="32209" xr:uid="{587DC376-610F-4B96-B08D-5C65BF73EACE}"/>
    <cellStyle name="Comma 2 2 2 2 4 2 2 2 5" xfId="47093" xr:uid="{DA691239-288B-4C7F-95DF-3D9EC290C244}"/>
    <cellStyle name="Comma 2 2 2 2 4 2 2 3" xfId="21941" xr:uid="{43FE1A43-971E-4BCF-876C-FB635B9D2AD2}"/>
    <cellStyle name="Comma 2 2 2 2 4 2 2 3 2" xfId="35633" xr:uid="{33A46D17-3773-4EAC-8888-3B2D900D97A5}"/>
    <cellStyle name="Comma 2 2 2 2 4 2 2 3 3" xfId="50517" xr:uid="{CC29587B-BA7A-4E1A-A194-B4F608A5C015}"/>
    <cellStyle name="Comma 2 2 2 2 4 2 2 4" xfId="15097" xr:uid="{D2FF9CC5-015E-4DE5-8D14-66D672077F13}"/>
    <cellStyle name="Comma 2 2 2 2 4 2 2 5" xfId="28787" xr:uid="{A44D05AD-B788-4051-926C-9E21231EDA8F}"/>
    <cellStyle name="Comma 2 2 2 2 4 2 2 6" xfId="43671" xr:uid="{0A1541CA-FDF9-47E7-B809-3605DACCFCDA}"/>
    <cellStyle name="Comma 2 2 2 2 4 2 3" xfId="9961" xr:uid="{5F0970DA-D726-4A5B-8907-B41A9356EF37}"/>
    <cellStyle name="Comma 2 2 2 2 4 2 3 2" xfId="23651" xr:uid="{6BD77BC6-E27A-4800-A25C-F1A04CDBE261}"/>
    <cellStyle name="Comma 2 2 2 2 4 2 3 2 2" xfId="37343" xr:uid="{DB6B5147-0B04-4DC9-834A-F4D1CE8DAD93}"/>
    <cellStyle name="Comma 2 2 2 2 4 2 3 2 3" xfId="52227" xr:uid="{47D580EE-F283-4F81-966A-31741A9BAABF}"/>
    <cellStyle name="Comma 2 2 2 2 4 2 3 3" xfId="16807" xr:uid="{097406AC-5E81-4AF3-BDB2-E6897E9D0AF6}"/>
    <cellStyle name="Comma 2 2 2 2 4 2 3 4" xfId="30497" xr:uid="{5407DCA5-3D8A-4724-9170-461F4C9CBF66}"/>
    <cellStyle name="Comma 2 2 2 2 4 2 3 5" xfId="45381" xr:uid="{CBD75780-54A1-4A57-BCE8-670873821F1C}"/>
    <cellStyle name="Comma 2 2 2 2 4 2 4" xfId="20229" xr:uid="{8B6A53EB-3E14-4DA2-8307-4CA354BBCEE9}"/>
    <cellStyle name="Comma 2 2 2 2 4 2 4 2" xfId="33921" xr:uid="{DF92DDEF-52AB-4E20-AF7F-7BB678C7D3D3}"/>
    <cellStyle name="Comma 2 2 2 2 4 2 4 3" xfId="48805" xr:uid="{B3659FF6-DD2A-4703-9BC3-84669A4A9CD1}"/>
    <cellStyle name="Comma 2 2 2 2 4 2 5" xfId="13385" xr:uid="{A0C98E75-5C7A-451E-804E-F2580AAC3A2B}"/>
    <cellStyle name="Comma 2 2 2 2 4 2 6" xfId="27075" xr:uid="{ED0723E2-FB8B-4D2E-B4AE-AAAF04B7FAF6}"/>
    <cellStyle name="Comma 2 2 2 2 4 2 7" xfId="41959" xr:uid="{E8EAFEE6-7CA0-4FA4-B560-E7D93B116AD2}"/>
    <cellStyle name="Comma 2 2 2 2 4 3" xfId="8250" xr:uid="{1DE96E27-413E-45D8-9830-432B0280C5A9}"/>
    <cellStyle name="Comma 2 2 2 2 4 3 2" xfId="11672" xr:uid="{1FF1621F-21F8-4CCE-AC2D-3388DA4D1450}"/>
    <cellStyle name="Comma 2 2 2 2 4 3 2 2" xfId="25362" xr:uid="{C2AC1306-A3EC-404B-8D87-BB0B5D3EC1C9}"/>
    <cellStyle name="Comma 2 2 2 2 4 3 2 2 2" xfId="39054" xr:uid="{DFFC1BF0-7561-4AB4-8D62-AA45D94A8583}"/>
    <cellStyle name="Comma 2 2 2 2 4 3 2 2 3" xfId="53938" xr:uid="{417ABFE0-0046-4553-91E1-F4D20F8AC1D6}"/>
    <cellStyle name="Comma 2 2 2 2 4 3 2 3" xfId="18518" xr:uid="{5B30A845-6FF7-41D6-A711-C1685AA82925}"/>
    <cellStyle name="Comma 2 2 2 2 4 3 2 4" xfId="32208" xr:uid="{280A9C2D-BC02-4F4C-8537-7DBE608F8DCC}"/>
    <cellStyle name="Comma 2 2 2 2 4 3 2 5" xfId="47092" xr:uid="{2C802EA0-9499-4C22-B30F-E52729D8D976}"/>
    <cellStyle name="Comma 2 2 2 2 4 3 3" xfId="21940" xr:uid="{5D92D10F-6ACF-4774-B037-4F5FB0E791DA}"/>
    <cellStyle name="Comma 2 2 2 2 4 3 3 2" xfId="35632" xr:uid="{207588EA-B55B-4DA4-9081-2005B1F38617}"/>
    <cellStyle name="Comma 2 2 2 2 4 3 3 3" xfId="50516" xr:uid="{E89C96B1-5A0A-4C56-8EF1-899CD83C5FF9}"/>
    <cellStyle name="Comma 2 2 2 2 4 3 4" xfId="15096" xr:uid="{C0E43C48-80C1-45E7-AE5C-C679DC932E9B}"/>
    <cellStyle name="Comma 2 2 2 2 4 3 5" xfId="28786" xr:uid="{3AB39251-9D98-49A1-9902-7291410C8A71}"/>
    <cellStyle name="Comma 2 2 2 2 4 3 6" xfId="43670" xr:uid="{1C20ED8F-3908-4027-8197-428FB8160B42}"/>
    <cellStyle name="Comma 2 2 2 2 4 4" xfId="9960" xr:uid="{67CA1DD9-E2E1-4D1B-90AB-375AE93355BD}"/>
    <cellStyle name="Comma 2 2 2 2 4 4 2" xfId="23650" xr:uid="{6CDB68E9-B5A9-499F-8382-8C7C7126E6CB}"/>
    <cellStyle name="Comma 2 2 2 2 4 4 2 2" xfId="37342" xr:uid="{13B85089-0E80-410A-BDA7-001F7BAE5907}"/>
    <cellStyle name="Comma 2 2 2 2 4 4 2 3" xfId="52226" xr:uid="{14D660EB-EBC7-4A1C-83A8-F071574B99D6}"/>
    <cellStyle name="Comma 2 2 2 2 4 4 3" xfId="16806" xr:uid="{372C347A-A574-4C85-8A4F-6E4BC3E5D8B3}"/>
    <cellStyle name="Comma 2 2 2 2 4 4 4" xfId="30496" xr:uid="{FB0BEAC4-4573-4FA6-9A13-7037234FCD18}"/>
    <cellStyle name="Comma 2 2 2 2 4 4 5" xfId="45380" xr:uid="{23607C5E-965F-4E9C-8510-7DB38C45CD03}"/>
    <cellStyle name="Comma 2 2 2 2 4 5" xfId="20228" xr:uid="{9CA6541E-528C-42D5-8DA1-E6426EABD332}"/>
    <cellStyle name="Comma 2 2 2 2 4 5 2" xfId="33920" xr:uid="{FECA7B70-040F-46E6-8FE4-67F33EEB64E8}"/>
    <cellStyle name="Comma 2 2 2 2 4 5 3" xfId="48804" xr:uid="{E6A61360-C289-4B3B-ACE5-44620707F7C2}"/>
    <cellStyle name="Comma 2 2 2 2 4 6" xfId="13384" xr:uid="{F8C4BAB5-4F42-471D-B790-E558D77812DA}"/>
    <cellStyle name="Comma 2 2 2 2 4 7" xfId="27074" xr:uid="{87C10E18-8338-404D-9ACE-A05F24674CB8}"/>
    <cellStyle name="Comma 2 2 2 2 4 8" xfId="41958" xr:uid="{71772536-DA82-4A0D-91A9-6910A40478A0}"/>
    <cellStyle name="Comma 2 2 2 2 5" xfId="6538" xr:uid="{06BEC7AA-0DFC-4839-9866-580DD836E9E8}"/>
    <cellStyle name="Comma 2 2 2 2 5 2" xfId="8252" xr:uid="{F80B65FC-8891-4C21-9B16-6AA9DBCAD40A}"/>
    <cellStyle name="Comma 2 2 2 2 5 2 2" xfId="11674" xr:uid="{00BE028E-D397-4767-A44B-0C6413AD28E8}"/>
    <cellStyle name="Comma 2 2 2 2 5 2 2 2" xfId="25364" xr:uid="{2EE0E691-BAD6-4DB3-ABB7-D2A5F5390510}"/>
    <cellStyle name="Comma 2 2 2 2 5 2 2 2 2" xfId="39056" xr:uid="{8CDE641F-0BF0-4AA2-BEAA-CED5BCBFAE4F}"/>
    <cellStyle name="Comma 2 2 2 2 5 2 2 2 3" xfId="53940" xr:uid="{2E510D91-D3F3-4434-938E-9A03F79EB27E}"/>
    <cellStyle name="Comma 2 2 2 2 5 2 2 3" xfId="18520" xr:uid="{406099E1-4AA6-42BD-A272-5A6B38030AAD}"/>
    <cellStyle name="Comma 2 2 2 2 5 2 2 4" xfId="32210" xr:uid="{A37E0331-7C17-4B67-9E32-459B5EC1D407}"/>
    <cellStyle name="Comma 2 2 2 2 5 2 2 5" xfId="47094" xr:uid="{CE46667D-5C11-4A44-8D63-8F574E1C6AF7}"/>
    <cellStyle name="Comma 2 2 2 2 5 2 3" xfId="21942" xr:uid="{E241B6D3-B992-422E-9FFD-8779484A6991}"/>
    <cellStyle name="Comma 2 2 2 2 5 2 3 2" xfId="35634" xr:uid="{90FB8CCC-1491-4949-926D-D933471EB536}"/>
    <cellStyle name="Comma 2 2 2 2 5 2 3 3" xfId="50518" xr:uid="{3FB938BB-AC18-497E-9550-83B4356A656A}"/>
    <cellStyle name="Comma 2 2 2 2 5 2 4" xfId="15098" xr:uid="{B4FC2FD6-FA57-4A0D-A795-60F4986D051F}"/>
    <cellStyle name="Comma 2 2 2 2 5 2 5" xfId="28788" xr:uid="{CB53993D-B332-4537-BA28-DFFBAED1A5FE}"/>
    <cellStyle name="Comma 2 2 2 2 5 2 6" xfId="43672" xr:uid="{34A9917A-B1F3-4362-9B5C-56EC98AD073E}"/>
    <cellStyle name="Comma 2 2 2 2 5 3" xfId="9962" xr:uid="{87DF8B73-FEDF-4778-9427-FE98C605E312}"/>
    <cellStyle name="Comma 2 2 2 2 5 3 2" xfId="23652" xr:uid="{DB87112B-8F0E-4280-AF6F-702A18E1110E}"/>
    <cellStyle name="Comma 2 2 2 2 5 3 2 2" xfId="37344" xr:uid="{040C369D-826D-4D7A-8CC1-B23BD1F78398}"/>
    <cellStyle name="Comma 2 2 2 2 5 3 2 3" xfId="52228" xr:uid="{84800C89-8E75-4A9C-9154-B1BB9BD82BD7}"/>
    <cellStyle name="Comma 2 2 2 2 5 3 3" xfId="16808" xr:uid="{4522BC84-3F6B-48EE-9DB0-349F48E9BFCD}"/>
    <cellStyle name="Comma 2 2 2 2 5 3 4" xfId="30498" xr:uid="{78EB29B7-ACE5-4548-819B-AE1CFC893F5D}"/>
    <cellStyle name="Comma 2 2 2 2 5 3 5" xfId="45382" xr:uid="{8B96AB2B-8200-404A-BAEB-D42AA6493424}"/>
    <cellStyle name="Comma 2 2 2 2 5 4" xfId="20230" xr:uid="{B6E7D573-A60D-40B4-B48C-A418D880FF2E}"/>
    <cellStyle name="Comma 2 2 2 2 5 4 2" xfId="33922" xr:uid="{D06D34B5-996D-4F5B-AA2D-561EFF350183}"/>
    <cellStyle name="Comma 2 2 2 2 5 4 3" xfId="48806" xr:uid="{0860B317-17D7-4751-A095-E6D0D44D37B6}"/>
    <cellStyle name="Comma 2 2 2 2 5 5" xfId="13386" xr:uid="{4E54BA10-D8CD-401E-A8AB-3174777CC180}"/>
    <cellStyle name="Comma 2 2 2 2 5 6" xfId="27076" xr:uid="{CD2E27C9-FF4B-4385-A287-D30E902426BC}"/>
    <cellStyle name="Comma 2 2 2 2 5 7" xfId="41960" xr:uid="{6171DDE7-14A3-4BDB-B37B-B4153D219C4F}"/>
    <cellStyle name="Comma 2 2 2 2 6" xfId="6539" xr:uid="{5357AC3B-A045-4391-B021-4EF785DBD5F1}"/>
    <cellStyle name="Comma 2 2 2 2 6 2" xfId="8253" xr:uid="{5DFF71F1-4FB7-4CCE-B864-9C6DF152637D}"/>
    <cellStyle name="Comma 2 2 2 2 6 2 2" xfId="11675" xr:uid="{EE6CC825-4AF9-47C6-B15E-A18C67531722}"/>
    <cellStyle name="Comma 2 2 2 2 6 2 2 2" xfId="25365" xr:uid="{4D9F7E9C-7664-4230-8812-149029D4FA22}"/>
    <cellStyle name="Comma 2 2 2 2 6 2 2 2 2" xfId="39057" xr:uid="{6F857B7D-7B7D-4DEA-86BD-0631F71A86A0}"/>
    <cellStyle name="Comma 2 2 2 2 6 2 2 2 3" xfId="53941" xr:uid="{B0AFA149-9DCB-4748-B4AB-0C433C61BFEA}"/>
    <cellStyle name="Comma 2 2 2 2 6 2 2 3" xfId="18521" xr:uid="{7CCBD107-16DF-4AC3-9329-F6857C0083CE}"/>
    <cellStyle name="Comma 2 2 2 2 6 2 2 4" xfId="32211" xr:uid="{EADE8AA8-9547-456F-B471-1E5AAC4A6E5B}"/>
    <cellStyle name="Comma 2 2 2 2 6 2 2 5" xfId="47095" xr:uid="{6698562B-1CAB-4FBC-A09B-34F02FE78CBD}"/>
    <cellStyle name="Comma 2 2 2 2 6 2 3" xfId="21943" xr:uid="{B3B09541-F9A4-41C9-91CF-075AFBD82A24}"/>
    <cellStyle name="Comma 2 2 2 2 6 2 3 2" xfId="35635" xr:uid="{4FEB1769-C5B1-41F4-B15E-C7B9A7DFAF9F}"/>
    <cellStyle name="Comma 2 2 2 2 6 2 3 3" xfId="50519" xr:uid="{81CB89D6-E1A7-43A2-BFE6-0775966349CF}"/>
    <cellStyle name="Comma 2 2 2 2 6 2 4" xfId="15099" xr:uid="{8EC7D9E2-F271-4415-A5F5-C6C8EEEC558C}"/>
    <cellStyle name="Comma 2 2 2 2 6 2 5" xfId="28789" xr:uid="{B58AFD72-C378-406F-836D-78B9A5536166}"/>
    <cellStyle name="Comma 2 2 2 2 6 2 6" xfId="43673" xr:uid="{D56B4E9D-FE2C-49DF-B598-EF0859BC55AC}"/>
    <cellStyle name="Comma 2 2 2 2 6 3" xfId="9963" xr:uid="{E1A5B3EE-783C-4EF3-86B9-3587AD08E37C}"/>
    <cellStyle name="Comma 2 2 2 2 6 3 2" xfId="23653" xr:uid="{F8A83BFE-12C7-4400-89E3-C5E3549537C1}"/>
    <cellStyle name="Comma 2 2 2 2 6 3 2 2" xfId="37345" xr:uid="{C489DF0D-DCFD-4DC2-84D1-C615F83B0FC1}"/>
    <cellStyle name="Comma 2 2 2 2 6 3 2 3" xfId="52229" xr:uid="{C913C0FE-DA3A-4BE2-AF20-6D9C0E64E236}"/>
    <cellStyle name="Comma 2 2 2 2 6 3 3" xfId="16809" xr:uid="{CFD6BE89-2315-42BF-96B1-388EE511A026}"/>
    <cellStyle name="Comma 2 2 2 2 6 3 4" xfId="30499" xr:uid="{B5B4C4C1-C6C3-482F-8277-82FE442AA398}"/>
    <cellStyle name="Comma 2 2 2 2 6 3 5" xfId="45383" xr:uid="{873A5780-6E3F-4A52-874E-7DACCE62C921}"/>
    <cellStyle name="Comma 2 2 2 2 6 4" xfId="20231" xr:uid="{CEEAF087-986D-4A77-9B34-B52F74BB0580}"/>
    <cellStyle name="Comma 2 2 2 2 6 4 2" xfId="33923" xr:uid="{227C7A95-FAE2-46E1-8BF5-EC4FF89CB6A0}"/>
    <cellStyle name="Comma 2 2 2 2 6 4 3" xfId="48807" xr:uid="{6104BC75-DD13-47FE-A757-95737A8C270F}"/>
    <cellStyle name="Comma 2 2 2 2 6 5" xfId="13387" xr:uid="{C8C79CA4-4523-4F12-90A2-4C65CED6A7C5}"/>
    <cellStyle name="Comma 2 2 2 2 6 6" xfId="27077" xr:uid="{A95C27FD-1D9B-4F59-8679-6CEFAEE4813E}"/>
    <cellStyle name="Comma 2 2 2 2 6 7" xfId="41961" xr:uid="{A29FE9AA-C7DB-4133-95D0-9580F4A7FA4A}"/>
    <cellStyle name="Comma 2 2 2 2 7" xfId="8239" xr:uid="{9B3977DB-D380-4B49-B1E1-1599296F0AC8}"/>
    <cellStyle name="Comma 2 2 2 2 7 2" xfId="11661" xr:uid="{9DCB4DA2-73E6-4DFC-A6EA-CD53E907004B}"/>
    <cellStyle name="Comma 2 2 2 2 7 2 2" xfId="25351" xr:uid="{87557CFD-D1B9-46E5-B768-515E1880DD18}"/>
    <cellStyle name="Comma 2 2 2 2 7 2 2 2" xfId="39043" xr:uid="{59B25014-0E2D-4102-B08B-76EB4779098F}"/>
    <cellStyle name="Comma 2 2 2 2 7 2 2 3" xfId="53927" xr:uid="{F5B3DCA7-63ED-45F3-A9C9-21FA83D6FDBC}"/>
    <cellStyle name="Comma 2 2 2 2 7 2 3" xfId="18507" xr:uid="{69DA1FEB-0827-4153-B891-B2E2CF1A20F7}"/>
    <cellStyle name="Comma 2 2 2 2 7 2 4" xfId="32197" xr:uid="{07FAB12F-4142-49E5-B7F0-CA113128C7DB}"/>
    <cellStyle name="Comma 2 2 2 2 7 2 5" xfId="47081" xr:uid="{5323A89C-277A-43F3-B0FB-0A5F9864B00B}"/>
    <cellStyle name="Comma 2 2 2 2 7 3" xfId="21929" xr:uid="{7E8973DF-C027-4710-8F6D-F87AEF9EE58D}"/>
    <cellStyle name="Comma 2 2 2 2 7 3 2" xfId="35621" xr:uid="{A0D9893B-15EA-4C18-92D2-4531EA0F6145}"/>
    <cellStyle name="Comma 2 2 2 2 7 3 3" xfId="50505" xr:uid="{FD8EE420-BD44-4D55-B8C6-1BC917941F88}"/>
    <cellStyle name="Comma 2 2 2 2 7 4" xfId="15085" xr:uid="{B8A4D13F-703D-412C-AB41-B1AD89F6EAC2}"/>
    <cellStyle name="Comma 2 2 2 2 7 5" xfId="28775" xr:uid="{B7FEA775-7DB3-40A1-9B17-74EBB286456E}"/>
    <cellStyle name="Comma 2 2 2 2 7 6" xfId="43659" xr:uid="{8F22CF11-AC48-479B-A60B-52177D293C57}"/>
    <cellStyle name="Comma 2 2 2 2 8" xfId="9949" xr:uid="{72A83FE7-435A-43E3-B330-66A40D6ED49D}"/>
    <cellStyle name="Comma 2 2 2 2 8 2" xfId="23639" xr:uid="{D998684C-3E20-44CA-B85D-D36DADC93D6A}"/>
    <cellStyle name="Comma 2 2 2 2 8 2 2" xfId="37331" xr:uid="{50C4A52D-737E-4774-B19A-8B46A873230A}"/>
    <cellStyle name="Comma 2 2 2 2 8 2 3" xfId="52215" xr:uid="{6AA82ED0-6DB2-4927-9068-DDD20CDE507A}"/>
    <cellStyle name="Comma 2 2 2 2 8 3" xfId="16795" xr:uid="{7DE164E7-3400-4890-8888-EC58E1DDEFA5}"/>
    <cellStyle name="Comma 2 2 2 2 8 4" xfId="30485" xr:uid="{A7A82A5E-A9C9-478C-AB7A-3AB5B913298E}"/>
    <cellStyle name="Comma 2 2 2 2 8 5" xfId="45369" xr:uid="{D3EE188E-E451-4771-90F2-79B8CFCE97F7}"/>
    <cellStyle name="Comma 2 2 2 2 9" xfId="20217" xr:uid="{9BF0877E-42E8-43FB-8825-903F8C6F5AE8}"/>
    <cellStyle name="Comma 2 2 2 2 9 2" xfId="33909" xr:uid="{0DCFA7AF-7542-42F3-AA1D-B39B6CA15E88}"/>
    <cellStyle name="Comma 2 2 2 2 9 3" xfId="48793" xr:uid="{5D8984DE-120D-4E2F-B1D3-5C80CC2C1E58}"/>
    <cellStyle name="Comma 2 2 2 3" xfId="6540" xr:uid="{86ED8B92-62B1-42F6-A050-861BD22D8651}"/>
    <cellStyle name="Comma 2 2 2 3 10" xfId="41962" xr:uid="{CF752FD7-A007-42E1-8158-B05C32B04D08}"/>
    <cellStyle name="Comma 2 2 2 3 2" xfId="6541" xr:uid="{7687F728-260D-457D-9A78-F1F88F17C785}"/>
    <cellStyle name="Comma 2 2 2 3 2 2" xfId="6542" xr:uid="{4AE0BE08-3CC3-4ACB-A65F-ABB3C295E521}"/>
    <cellStyle name="Comma 2 2 2 3 2 2 2" xfId="8256" xr:uid="{3F3C5D28-4010-4916-8070-D4DDDF81686F}"/>
    <cellStyle name="Comma 2 2 2 3 2 2 2 2" xfId="11678" xr:uid="{891BBB93-120A-4955-ACFE-EBA17F43E116}"/>
    <cellStyle name="Comma 2 2 2 3 2 2 2 2 2" xfId="25368" xr:uid="{B270D8EE-C137-4220-A33F-B7F10B24CF11}"/>
    <cellStyle name="Comma 2 2 2 3 2 2 2 2 2 2" xfId="39060" xr:uid="{4527338E-5584-4296-A8EC-2A938F381ED3}"/>
    <cellStyle name="Comma 2 2 2 3 2 2 2 2 2 3" xfId="53944" xr:uid="{805FA7E9-F983-463C-A58F-1DE97A0F17E6}"/>
    <cellStyle name="Comma 2 2 2 3 2 2 2 2 3" xfId="18524" xr:uid="{D877047D-8D32-4126-BEE7-4C8AABE9A0D1}"/>
    <cellStyle name="Comma 2 2 2 3 2 2 2 2 4" xfId="32214" xr:uid="{D7C777A5-1751-4206-A49E-BE047F862B9C}"/>
    <cellStyle name="Comma 2 2 2 3 2 2 2 2 5" xfId="47098" xr:uid="{C2B841B4-5192-4FFD-A6FB-E5123F63A3B9}"/>
    <cellStyle name="Comma 2 2 2 3 2 2 2 3" xfId="21946" xr:uid="{205C6C20-2F57-4686-9C79-807D14AC7D65}"/>
    <cellStyle name="Comma 2 2 2 3 2 2 2 3 2" xfId="35638" xr:uid="{E64EBC9E-5C52-4526-A4E0-36977CD25ED9}"/>
    <cellStyle name="Comma 2 2 2 3 2 2 2 3 3" xfId="50522" xr:uid="{52E30692-BC3F-41EF-96E6-983303CB967F}"/>
    <cellStyle name="Comma 2 2 2 3 2 2 2 4" xfId="15102" xr:uid="{27470FAF-BDDC-4C7E-A732-CF4C82FF9277}"/>
    <cellStyle name="Comma 2 2 2 3 2 2 2 5" xfId="28792" xr:uid="{8211338C-30F8-4D40-A174-68CF84C3E2B3}"/>
    <cellStyle name="Comma 2 2 2 3 2 2 2 6" xfId="43676" xr:uid="{3510F0C7-EA76-40D2-8E49-7E6F90D674E3}"/>
    <cellStyle name="Comma 2 2 2 3 2 2 3" xfId="9966" xr:uid="{B3BC0A1F-CC77-4338-ABE2-B995B9302F22}"/>
    <cellStyle name="Comma 2 2 2 3 2 2 3 2" xfId="23656" xr:uid="{AE4746E0-5E3C-43C0-B72F-2CC04198D487}"/>
    <cellStyle name="Comma 2 2 2 3 2 2 3 2 2" xfId="37348" xr:uid="{FBC0495D-EF28-4A5A-933F-D3FB33827031}"/>
    <cellStyle name="Comma 2 2 2 3 2 2 3 2 3" xfId="52232" xr:uid="{166B3B2D-4CDB-49BB-BAD6-428E688A5ACF}"/>
    <cellStyle name="Comma 2 2 2 3 2 2 3 3" xfId="16812" xr:uid="{20468063-321E-438A-A41F-338C0D305C9C}"/>
    <cellStyle name="Comma 2 2 2 3 2 2 3 4" xfId="30502" xr:uid="{1ED94FF5-3AE9-4AAD-92C9-90B34F359B35}"/>
    <cellStyle name="Comma 2 2 2 3 2 2 3 5" xfId="45386" xr:uid="{D81848BC-1601-4D21-9365-B63D54659482}"/>
    <cellStyle name="Comma 2 2 2 3 2 2 4" xfId="20234" xr:uid="{0310755A-9249-4819-B696-7C527C7B11E2}"/>
    <cellStyle name="Comma 2 2 2 3 2 2 4 2" xfId="33926" xr:uid="{2A348D2C-F9EB-49A1-875F-63E7570761F1}"/>
    <cellStyle name="Comma 2 2 2 3 2 2 4 3" xfId="48810" xr:uid="{68D19813-52F9-47A1-B9F3-4E999F3840D4}"/>
    <cellStyle name="Comma 2 2 2 3 2 2 5" xfId="13390" xr:uid="{B7A95DDD-332A-4E3C-9BDE-C1E2CF8E61FC}"/>
    <cellStyle name="Comma 2 2 2 3 2 2 6" xfId="27080" xr:uid="{8AD18C62-CEAA-4A0D-B940-A4D6A663C608}"/>
    <cellStyle name="Comma 2 2 2 3 2 2 7" xfId="41964" xr:uid="{9665001E-FF25-403C-87AF-44A164F60826}"/>
    <cellStyle name="Comma 2 2 2 3 2 3" xfId="8255" xr:uid="{B06A0E2F-E7F4-47CA-9C44-0B9A126CBD4D}"/>
    <cellStyle name="Comma 2 2 2 3 2 3 2" xfId="11677" xr:uid="{2D282770-BC74-485A-A387-44E0B90D8195}"/>
    <cellStyle name="Comma 2 2 2 3 2 3 2 2" xfId="25367" xr:uid="{C520763A-78AC-414C-B375-A9065CD53C94}"/>
    <cellStyle name="Comma 2 2 2 3 2 3 2 2 2" xfId="39059" xr:uid="{B4B97F8D-6231-4593-840C-FC0BE2CFDECA}"/>
    <cellStyle name="Comma 2 2 2 3 2 3 2 2 3" xfId="53943" xr:uid="{E48FFCB6-F8E8-4E58-B0ED-C4AA2DC7275D}"/>
    <cellStyle name="Comma 2 2 2 3 2 3 2 3" xfId="18523" xr:uid="{160A1A55-8AF6-467F-93C1-E74BABFA284C}"/>
    <cellStyle name="Comma 2 2 2 3 2 3 2 4" xfId="32213" xr:uid="{90B854ED-4A6C-40AC-AD29-6CA317D2B392}"/>
    <cellStyle name="Comma 2 2 2 3 2 3 2 5" xfId="47097" xr:uid="{B823B2AB-8278-4C3F-9768-F1B54463DECA}"/>
    <cellStyle name="Comma 2 2 2 3 2 3 3" xfId="21945" xr:uid="{073EAEE1-782E-4F12-A01B-571D7385B2F8}"/>
    <cellStyle name="Comma 2 2 2 3 2 3 3 2" xfId="35637" xr:uid="{F53B0E41-E010-41E8-B155-3037FFA7D93F}"/>
    <cellStyle name="Comma 2 2 2 3 2 3 3 3" xfId="50521" xr:uid="{6C008EC7-796E-4289-81A5-1179B1C6164A}"/>
    <cellStyle name="Comma 2 2 2 3 2 3 4" xfId="15101" xr:uid="{A5E37BB6-C120-4D08-8808-3AEDD56ABADF}"/>
    <cellStyle name="Comma 2 2 2 3 2 3 5" xfId="28791" xr:uid="{5F3804C9-3FF3-4652-A78F-43A0CA97DDCA}"/>
    <cellStyle name="Comma 2 2 2 3 2 3 6" xfId="43675" xr:uid="{89DA4E5C-C0E2-4DE2-A4D7-E024C119FB16}"/>
    <cellStyle name="Comma 2 2 2 3 2 4" xfId="9965" xr:uid="{F2FD59F3-3FCD-477E-9437-4EF28389944A}"/>
    <cellStyle name="Comma 2 2 2 3 2 4 2" xfId="23655" xr:uid="{098CB3BE-D5AA-4EEF-AB3B-2EA751AFC38F}"/>
    <cellStyle name="Comma 2 2 2 3 2 4 2 2" xfId="37347" xr:uid="{9F9BAC75-9D9F-4431-B041-CC3E27EF97BD}"/>
    <cellStyle name="Comma 2 2 2 3 2 4 2 3" xfId="52231" xr:uid="{78FC1F60-E200-4C88-9D26-FC8FC0C4DEA2}"/>
    <cellStyle name="Comma 2 2 2 3 2 4 3" xfId="16811" xr:uid="{0F1499EE-7ECD-4DA1-9CD5-3A51002B6316}"/>
    <cellStyle name="Comma 2 2 2 3 2 4 4" xfId="30501" xr:uid="{FB7AE532-C9DF-464F-8082-A77DFD99DB19}"/>
    <cellStyle name="Comma 2 2 2 3 2 4 5" xfId="45385" xr:uid="{89EFD5F0-F664-4971-81DB-78E5A5D11BCD}"/>
    <cellStyle name="Comma 2 2 2 3 2 5" xfId="20233" xr:uid="{2A20934C-43B8-4375-89F4-42C99C9C199C}"/>
    <cellStyle name="Comma 2 2 2 3 2 5 2" xfId="33925" xr:uid="{49F56C83-C72E-4EB9-9601-C7EF34FF6256}"/>
    <cellStyle name="Comma 2 2 2 3 2 5 3" xfId="48809" xr:uid="{9B4FFFD4-3AFF-4114-B688-045E9C32672F}"/>
    <cellStyle name="Comma 2 2 2 3 2 6" xfId="13389" xr:uid="{F1DE63D4-16C2-43E0-ACBF-3D68C196D3E3}"/>
    <cellStyle name="Comma 2 2 2 3 2 7" xfId="27079" xr:uid="{D8AF0BBC-F718-40FF-B974-66AFC7415B38}"/>
    <cellStyle name="Comma 2 2 2 3 2 8" xfId="41963" xr:uid="{80090888-2D48-4ED9-9C53-10BBC4D7D0A6}"/>
    <cellStyle name="Comma 2 2 2 3 3" xfId="6543" xr:uid="{FDC25195-D8E2-45CD-8C13-6DC31FE38A9A}"/>
    <cellStyle name="Comma 2 2 2 3 3 2" xfId="8257" xr:uid="{3F7AE81A-AC24-4D0D-84B1-2703B08081ED}"/>
    <cellStyle name="Comma 2 2 2 3 3 2 2" xfId="11679" xr:uid="{897735EC-1FCF-4291-8BE4-83266D332CA4}"/>
    <cellStyle name="Comma 2 2 2 3 3 2 2 2" xfId="25369" xr:uid="{ECAD3D28-2B49-48BF-8403-2E7B1F70E4C7}"/>
    <cellStyle name="Comma 2 2 2 3 3 2 2 2 2" xfId="39061" xr:uid="{42D52E21-7240-4D73-83DE-C563CAE6C42F}"/>
    <cellStyle name="Comma 2 2 2 3 3 2 2 2 3" xfId="53945" xr:uid="{BB162EB2-4229-433B-B86D-C6BAB3C03A2A}"/>
    <cellStyle name="Comma 2 2 2 3 3 2 2 3" xfId="18525" xr:uid="{73FD36B3-E8BA-49BC-B914-F3C5A78727C9}"/>
    <cellStyle name="Comma 2 2 2 3 3 2 2 4" xfId="32215" xr:uid="{F491B561-6A65-4909-946D-9DB3F3920554}"/>
    <cellStyle name="Comma 2 2 2 3 3 2 2 5" xfId="47099" xr:uid="{6484B420-85C7-450F-B00F-857C4BCEA5C8}"/>
    <cellStyle name="Comma 2 2 2 3 3 2 3" xfId="21947" xr:uid="{07B948AA-CF25-43E3-BE12-55ED685E785B}"/>
    <cellStyle name="Comma 2 2 2 3 3 2 3 2" xfId="35639" xr:uid="{EC75CAC5-4007-41AC-8B03-38595928851B}"/>
    <cellStyle name="Comma 2 2 2 3 3 2 3 3" xfId="50523" xr:uid="{D1BA44B0-C4D7-4FB6-BED7-F22EC9C87406}"/>
    <cellStyle name="Comma 2 2 2 3 3 2 4" xfId="15103" xr:uid="{CA3F6D56-2135-4D4C-BDDE-9CAC1C814A4B}"/>
    <cellStyle name="Comma 2 2 2 3 3 2 5" xfId="28793" xr:uid="{B370D606-FF1F-4DCD-833D-647ABD4F8A79}"/>
    <cellStyle name="Comma 2 2 2 3 3 2 6" xfId="43677" xr:uid="{4EAEEB82-01FC-46F7-9B43-CB620D19A011}"/>
    <cellStyle name="Comma 2 2 2 3 3 3" xfId="9967" xr:uid="{F2A0C92C-5FE7-434A-9A09-E7DE7E16E1FF}"/>
    <cellStyle name="Comma 2 2 2 3 3 3 2" xfId="23657" xr:uid="{DB0051E9-2C35-42C3-AC19-BB96F34D4D6C}"/>
    <cellStyle name="Comma 2 2 2 3 3 3 2 2" xfId="37349" xr:uid="{AB31DCDB-0EB4-4F27-85A5-22071F1F0767}"/>
    <cellStyle name="Comma 2 2 2 3 3 3 2 3" xfId="52233" xr:uid="{A7A0DD35-53E8-4958-A13B-8597622A7AB3}"/>
    <cellStyle name="Comma 2 2 2 3 3 3 3" xfId="16813" xr:uid="{E572527B-28E1-42A9-8A08-2EEE90234293}"/>
    <cellStyle name="Comma 2 2 2 3 3 3 4" xfId="30503" xr:uid="{C3BAE85E-70F3-4429-80B0-EE6A5FAE322B}"/>
    <cellStyle name="Comma 2 2 2 3 3 3 5" xfId="45387" xr:uid="{110AA9A2-89C9-4A0B-931A-8FB3B42CCF99}"/>
    <cellStyle name="Comma 2 2 2 3 3 4" xfId="20235" xr:uid="{19C197CA-681B-418D-94E5-B5A32CB082D0}"/>
    <cellStyle name="Comma 2 2 2 3 3 4 2" xfId="33927" xr:uid="{3C14C3F7-77F8-47B1-87FA-CF6F502F385B}"/>
    <cellStyle name="Comma 2 2 2 3 3 4 3" xfId="48811" xr:uid="{9DE73FF5-71D7-4FE7-8CA9-F0B43A39B0C5}"/>
    <cellStyle name="Comma 2 2 2 3 3 5" xfId="13391" xr:uid="{C6AB8A9A-6471-4A96-B8D9-282E0EC51E1E}"/>
    <cellStyle name="Comma 2 2 2 3 3 6" xfId="27081" xr:uid="{BC369185-B0C9-4AFA-90C9-10E406FE5FB1}"/>
    <cellStyle name="Comma 2 2 2 3 3 7" xfId="41965" xr:uid="{8A40E11D-6BE6-498E-BDCC-00262450118D}"/>
    <cellStyle name="Comma 2 2 2 3 4" xfId="6544" xr:uid="{665840EB-3A4C-41A9-BE6A-555B6717EF82}"/>
    <cellStyle name="Comma 2 2 2 3 4 2" xfId="8258" xr:uid="{6419C766-C668-4026-BDFD-AB262B1789E9}"/>
    <cellStyle name="Comma 2 2 2 3 4 2 2" xfId="11680" xr:uid="{14031EF2-BA24-40C1-86EB-4E8C9DE7A2E8}"/>
    <cellStyle name="Comma 2 2 2 3 4 2 2 2" xfId="25370" xr:uid="{46EABCF6-2ABE-4507-BD48-8F613CB9E9F6}"/>
    <cellStyle name="Comma 2 2 2 3 4 2 2 2 2" xfId="39062" xr:uid="{2C4EEE04-6B5F-486C-A856-5234F6624790}"/>
    <cellStyle name="Comma 2 2 2 3 4 2 2 2 3" xfId="53946" xr:uid="{707ADEAD-4869-420A-80C4-0F4F9C5392EA}"/>
    <cellStyle name="Comma 2 2 2 3 4 2 2 3" xfId="18526" xr:uid="{6E7FDD4B-319E-4FFD-B984-C2C575643C5E}"/>
    <cellStyle name="Comma 2 2 2 3 4 2 2 4" xfId="32216" xr:uid="{61C3932C-A3B3-4DF6-8B62-94D39CEF10B4}"/>
    <cellStyle name="Comma 2 2 2 3 4 2 2 5" xfId="47100" xr:uid="{16D4344C-4E05-44CB-964A-561F07A781BB}"/>
    <cellStyle name="Comma 2 2 2 3 4 2 3" xfId="21948" xr:uid="{04FC6562-B414-444B-BB1D-0E534113FC33}"/>
    <cellStyle name="Comma 2 2 2 3 4 2 3 2" xfId="35640" xr:uid="{A5039DE3-19FB-4938-9626-ABEA1ABF8232}"/>
    <cellStyle name="Comma 2 2 2 3 4 2 3 3" xfId="50524" xr:uid="{6D043E1F-0423-4418-9C2F-2180A33AC88D}"/>
    <cellStyle name="Comma 2 2 2 3 4 2 4" xfId="15104" xr:uid="{08AFF280-C446-48DB-A2D5-F77BBBA07133}"/>
    <cellStyle name="Comma 2 2 2 3 4 2 5" xfId="28794" xr:uid="{32751ADC-F18F-4C8E-93BB-F129E52F3D7E}"/>
    <cellStyle name="Comma 2 2 2 3 4 2 6" xfId="43678" xr:uid="{F1C1FD34-4388-4D3B-A4F5-77722A6EA74D}"/>
    <cellStyle name="Comma 2 2 2 3 4 3" xfId="9968" xr:uid="{A69FF72C-3391-4431-BB47-C241BBBC259F}"/>
    <cellStyle name="Comma 2 2 2 3 4 3 2" xfId="23658" xr:uid="{6222B7E8-B2A9-42C6-A87B-5536C7BD6030}"/>
    <cellStyle name="Comma 2 2 2 3 4 3 2 2" xfId="37350" xr:uid="{A5354743-7D7A-472A-9A38-33E782E622AB}"/>
    <cellStyle name="Comma 2 2 2 3 4 3 2 3" xfId="52234" xr:uid="{C033D780-DC80-44E4-9971-A231E03F2789}"/>
    <cellStyle name="Comma 2 2 2 3 4 3 3" xfId="16814" xr:uid="{8F787CA7-2FA3-49F8-B78D-7D3275E11C6B}"/>
    <cellStyle name="Comma 2 2 2 3 4 3 4" xfId="30504" xr:uid="{D864EAB5-9859-47B9-8AA0-2EFA74C67E35}"/>
    <cellStyle name="Comma 2 2 2 3 4 3 5" xfId="45388" xr:uid="{73132FCF-631C-48F0-AD93-A96DB6E5EF93}"/>
    <cellStyle name="Comma 2 2 2 3 4 4" xfId="20236" xr:uid="{6F9F21E8-E8BA-42B5-A592-1AF723D55EE9}"/>
    <cellStyle name="Comma 2 2 2 3 4 4 2" xfId="33928" xr:uid="{4B4ABC23-0CF8-4668-81EF-641A2B57BEF4}"/>
    <cellStyle name="Comma 2 2 2 3 4 4 3" xfId="48812" xr:uid="{AD5E00BE-B37A-43B4-BDE2-6BA85D516D34}"/>
    <cellStyle name="Comma 2 2 2 3 4 5" xfId="13392" xr:uid="{2C1EAED7-0FFA-4A17-B470-58DB25FCD4D8}"/>
    <cellStyle name="Comma 2 2 2 3 4 6" xfId="27082" xr:uid="{7D5BF97A-DCF0-40FB-ADC7-49381947A1B8}"/>
    <cellStyle name="Comma 2 2 2 3 4 7" xfId="41966" xr:uid="{65BF78F2-01A0-4FAC-A5E7-8C77514373F7}"/>
    <cellStyle name="Comma 2 2 2 3 5" xfId="8254" xr:uid="{E2E58C10-E657-4BFF-9028-EDA23C6BF974}"/>
    <cellStyle name="Comma 2 2 2 3 5 2" xfId="11676" xr:uid="{BDCBA28F-2311-4FF8-9B66-D9B179BC8499}"/>
    <cellStyle name="Comma 2 2 2 3 5 2 2" xfId="25366" xr:uid="{5D597CD8-A7DB-463C-8C74-0A2F5DF7B9D7}"/>
    <cellStyle name="Comma 2 2 2 3 5 2 2 2" xfId="39058" xr:uid="{2AE79292-0C69-4116-9194-78C176DA7992}"/>
    <cellStyle name="Comma 2 2 2 3 5 2 2 3" xfId="53942" xr:uid="{CCC0D260-4708-4906-A5AF-0804C96CD38E}"/>
    <cellStyle name="Comma 2 2 2 3 5 2 3" xfId="18522" xr:uid="{3AA91B2F-D8C6-456C-8CE2-CC3EEF8048D5}"/>
    <cellStyle name="Comma 2 2 2 3 5 2 4" xfId="32212" xr:uid="{BBDEF4F6-30A2-44D9-8128-0611AA28F169}"/>
    <cellStyle name="Comma 2 2 2 3 5 2 5" xfId="47096" xr:uid="{FEF19249-45F4-4A73-A38A-58F993A77305}"/>
    <cellStyle name="Comma 2 2 2 3 5 3" xfId="21944" xr:uid="{46802F2E-76FF-4DCE-963B-E3DE339E130D}"/>
    <cellStyle name="Comma 2 2 2 3 5 3 2" xfId="35636" xr:uid="{A2A7328B-949D-4422-AA55-E5E299061227}"/>
    <cellStyle name="Comma 2 2 2 3 5 3 3" xfId="50520" xr:uid="{70AEAC42-2C69-4A2A-9D2A-744150BA99F8}"/>
    <cellStyle name="Comma 2 2 2 3 5 4" xfId="15100" xr:uid="{D01DB7B9-917A-4BFB-A6D4-FE5C44A70DB9}"/>
    <cellStyle name="Comma 2 2 2 3 5 5" xfId="28790" xr:uid="{A645A26A-1D8C-44EA-A869-F88FE4F5D143}"/>
    <cellStyle name="Comma 2 2 2 3 5 6" xfId="43674" xr:uid="{826F3AD6-FE6C-42F4-A712-4AA26E06FA6B}"/>
    <cellStyle name="Comma 2 2 2 3 6" xfId="9964" xr:uid="{33D5B770-DFBA-43BA-B101-8A6939EE77F8}"/>
    <cellStyle name="Comma 2 2 2 3 6 2" xfId="23654" xr:uid="{69D2110B-E7D9-4137-9B8B-40C87C9D722E}"/>
    <cellStyle name="Comma 2 2 2 3 6 2 2" xfId="37346" xr:uid="{D9A3AFA3-CBF4-49E1-BB4D-C2DCF508C075}"/>
    <cellStyle name="Comma 2 2 2 3 6 2 3" xfId="52230" xr:uid="{7D120005-8455-49CE-A64E-96585795B2B7}"/>
    <cellStyle name="Comma 2 2 2 3 6 3" xfId="16810" xr:uid="{96FFDD4B-7A56-4AC3-B821-B4168F763F47}"/>
    <cellStyle name="Comma 2 2 2 3 6 4" xfId="30500" xr:uid="{A2C315D2-98EA-44D9-98A2-434CAECC6F9E}"/>
    <cellStyle name="Comma 2 2 2 3 6 5" xfId="45384" xr:uid="{DB7352BA-4CDA-4987-A706-D184CD4BD037}"/>
    <cellStyle name="Comma 2 2 2 3 7" xfId="20232" xr:uid="{70D98DF2-584D-4E1B-8356-A5B7D3C949F2}"/>
    <cellStyle name="Comma 2 2 2 3 7 2" xfId="33924" xr:uid="{E96D10FE-7DCF-4CF5-B40A-9F0C05CA0BD5}"/>
    <cellStyle name="Comma 2 2 2 3 7 3" xfId="48808" xr:uid="{81CAC9F4-3AA2-4A9F-871C-2814D8F8BE95}"/>
    <cellStyle name="Comma 2 2 2 3 8" xfId="13388" xr:uid="{FE9EAE7D-5E76-4B8C-8D0C-23C32B23D88D}"/>
    <cellStyle name="Comma 2 2 2 3 9" xfId="27078" xr:uid="{59F32291-5163-4534-9108-D245E295D36C}"/>
    <cellStyle name="Comma 2 2 2 4" xfId="6545" xr:uid="{F84FE6D3-1D62-4289-A6D0-10C0A335A889}"/>
    <cellStyle name="Comma 2 2 2 4 10" xfId="41967" xr:uid="{32328C8C-0715-46FE-B310-00BC74318947}"/>
    <cellStyle name="Comma 2 2 2 4 2" xfId="6546" xr:uid="{C69B2666-0935-43E4-B7D4-C950B18508F6}"/>
    <cellStyle name="Comma 2 2 2 4 2 2" xfId="6547" xr:uid="{9E28E3CB-D378-4573-8C70-D478276B28AB}"/>
    <cellStyle name="Comma 2 2 2 4 2 2 2" xfId="8261" xr:uid="{F9C386EC-0FE7-4274-AE0B-176E2F80730E}"/>
    <cellStyle name="Comma 2 2 2 4 2 2 2 2" xfId="11683" xr:uid="{A2E10D1F-EAFB-456E-9367-032483946F02}"/>
    <cellStyle name="Comma 2 2 2 4 2 2 2 2 2" xfId="25373" xr:uid="{45A1A77A-4993-4680-972F-F762C6B23E3E}"/>
    <cellStyle name="Comma 2 2 2 4 2 2 2 2 2 2" xfId="39065" xr:uid="{493BCEB5-CF95-43EA-BCF9-0A6980241312}"/>
    <cellStyle name="Comma 2 2 2 4 2 2 2 2 2 3" xfId="53949" xr:uid="{80394447-F063-4F9A-8F13-63E15F976D32}"/>
    <cellStyle name="Comma 2 2 2 4 2 2 2 2 3" xfId="18529" xr:uid="{D0B75969-173E-46FF-999B-4D35ED6EC70E}"/>
    <cellStyle name="Comma 2 2 2 4 2 2 2 2 4" xfId="32219" xr:uid="{228A36C2-73CE-4F5F-96C3-F6DE4250BB33}"/>
    <cellStyle name="Comma 2 2 2 4 2 2 2 2 5" xfId="47103" xr:uid="{32534C5A-CD50-4342-AF8D-26D9B931728F}"/>
    <cellStyle name="Comma 2 2 2 4 2 2 2 3" xfId="21951" xr:uid="{B5BC42E6-3F31-449B-BC87-DFEE77BE415D}"/>
    <cellStyle name="Comma 2 2 2 4 2 2 2 3 2" xfId="35643" xr:uid="{7F677276-F8BA-4E95-9EE8-0275CFA01FA6}"/>
    <cellStyle name="Comma 2 2 2 4 2 2 2 3 3" xfId="50527" xr:uid="{8B41E6F9-03DD-4340-893C-584C2300F2B2}"/>
    <cellStyle name="Comma 2 2 2 4 2 2 2 4" xfId="15107" xr:uid="{CE16F6D6-8CD5-4D8B-907B-0FD00B45185F}"/>
    <cellStyle name="Comma 2 2 2 4 2 2 2 5" xfId="28797" xr:uid="{252E1614-92FD-40BE-BCE9-B2DCC7D1DDC0}"/>
    <cellStyle name="Comma 2 2 2 4 2 2 2 6" xfId="43681" xr:uid="{494E415E-23AE-4B9A-8418-C875E4F4079A}"/>
    <cellStyle name="Comma 2 2 2 4 2 2 3" xfId="9971" xr:uid="{7E9587D6-5FEB-4E67-B00F-15F41716CBAE}"/>
    <cellStyle name="Comma 2 2 2 4 2 2 3 2" xfId="23661" xr:uid="{CCB1E7FA-5035-4B2F-A24E-6775606BD395}"/>
    <cellStyle name="Comma 2 2 2 4 2 2 3 2 2" xfId="37353" xr:uid="{0D06FDE6-CAAE-433C-A0FC-B52189563691}"/>
    <cellStyle name="Comma 2 2 2 4 2 2 3 2 3" xfId="52237" xr:uid="{D46E222C-5376-470C-A285-33CCE49C5478}"/>
    <cellStyle name="Comma 2 2 2 4 2 2 3 3" xfId="16817" xr:uid="{4D743CC3-20C9-486D-BDC3-50FCF0B216B2}"/>
    <cellStyle name="Comma 2 2 2 4 2 2 3 4" xfId="30507" xr:uid="{6FB69195-9251-4498-9EB1-B76BF33BFD78}"/>
    <cellStyle name="Comma 2 2 2 4 2 2 3 5" xfId="45391" xr:uid="{E1B5F005-61A1-4183-9B75-9769086C8827}"/>
    <cellStyle name="Comma 2 2 2 4 2 2 4" xfId="20239" xr:uid="{827E290C-EB6C-4DBA-A9E0-66841AF6969E}"/>
    <cellStyle name="Comma 2 2 2 4 2 2 4 2" xfId="33931" xr:uid="{7DCF0019-3352-43F8-BDDB-57129029AF79}"/>
    <cellStyle name="Comma 2 2 2 4 2 2 4 3" xfId="48815" xr:uid="{04A49B1C-5ECC-4D9C-983D-08CF85C75288}"/>
    <cellStyle name="Comma 2 2 2 4 2 2 5" xfId="13395" xr:uid="{04C97ABD-454A-4A1F-AD27-9C8C51DC931F}"/>
    <cellStyle name="Comma 2 2 2 4 2 2 6" xfId="27085" xr:uid="{B3360748-C6D3-4DF4-B6D1-D88DDA9D5EC9}"/>
    <cellStyle name="Comma 2 2 2 4 2 2 7" xfId="41969" xr:uid="{4C242FA6-0F0D-4776-9A59-DF3BA219D784}"/>
    <cellStyle name="Comma 2 2 2 4 2 3" xfId="8260" xr:uid="{27180C1A-8B77-461D-A0AD-ECEF48EB680B}"/>
    <cellStyle name="Comma 2 2 2 4 2 3 2" xfId="11682" xr:uid="{698183A2-2EFA-4BFF-BE78-2D0E2505A0A2}"/>
    <cellStyle name="Comma 2 2 2 4 2 3 2 2" xfId="25372" xr:uid="{B45A3F39-814F-4607-9014-7BAF41336574}"/>
    <cellStyle name="Comma 2 2 2 4 2 3 2 2 2" xfId="39064" xr:uid="{2F6BF725-0799-46CD-B86A-61E91DE70885}"/>
    <cellStyle name="Comma 2 2 2 4 2 3 2 2 3" xfId="53948" xr:uid="{90B8F58D-4E17-4EBD-8BFE-FEE760C3C185}"/>
    <cellStyle name="Comma 2 2 2 4 2 3 2 3" xfId="18528" xr:uid="{8683A52B-8CAA-4B95-BB9F-33BC32F9069D}"/>
    <cellStyle name="Comma 2 2 2 4 2 3 2 4" xfId="32218" xr:uid="{2B84EE2B-4475-4CB3-968D-89158E0142B6}"/>
    <cellStyle name="Comma 2 2 2 4 2 3 2 5" xfId="47102" xr:uid="{506EE619-D9F3-4E50-A8B3-A4028A629A44}"/>
    <cellStyle name="Comma 2 2 2 4 2 3 3" xfId="21950" xr:uid="{0C58E396-565B-45D3-8EE8-7876B6296471}"/>
    <cellStyle name="Comma 2 2 2 4 2 3 3 2" xfId="35642" xr:uid="{93FD29A3-D546-4B07-A65D-9966C09C3183}"/>
    <cellStyle name="Comma 2 2 2 4 2 3 3 3" xfId="50526" xr:uid="{7B23FF85-9455-46AF-81B5-5D73B1CD034E}"/>
    <cellStyle name="Comma 2 2 2 4 2 3 4" xfId="15106" xr:uid="{A16035FB-2447-4D68-ABE9-70ED36291D3C}"/>
    <cellStyle name="Comma 2 2 2 4 2 3 5" xfId="28796" xr:uid="{51C74D23-AAFB-48A6-A0E6-EDC46F2632DD}"/>
    <cellStyle name="Comma 2 2 2 4 2 3 6" xfId="43680" xr:uid="{CBD1D08C-E820-47A9-92FA-13E35737888B}"/>
    <cellStyle name="Comma 2 2 2 4 2 4" xfId="9970" xr:uid="{7E04E169-CCC9-43E7-9B95-D88B215FF782}"/>
    <cellStyle name="Comma 2 2 2 4 2 4 2" xfId="23660" xr:uid="{DD444899-AC8E-4E7E-A7AE-0E2CABABA37A}"/>
    <cellStyle name="Comma 2 2 2 4 2 4 2 2" xfId="37352" xr:uid="{77948FFA-250A-4363-9FE4-8DABB4116273}"/>
    <cellStyle name="Comma 2 2 2 4 2 4 2 3" xfId="52236" xr:uid="{799E4982-E868-4D49-B897-34C0CA4B62B8}"/>
    <cellStyle name="Comma 2 2 2 4 2 4 3" xfId="16816" xr:uid="{9C8335B4-C316-4902-B75D-2D40F3A83E34}"/>
    <cellStyle name="Comma 2 2 2 4 2 4 4" xfId="30506" xr:uid="{715322EB-8069-49AD-A185-3C8A7C333ED7}"/>
    <cellStyle name="Comma 2 2 2 4 2 4 5" xfId="45390" xr:uid="{B7FC22B1-338E-4740-BFF0-D3E26BFFAD50}"/>
    <cellStyle name="Comma 2 2 2 4 2 5" xfId="20238" xr:uid="{AA01D5B2-5B5B-4945-A2DA-35C53D5EBA17}"/>
    <cellStyle name="Comma 2 2 2 4 2 5 2" xfId="33930" xr:uid="{0880C39B-5691-4194-AEDA-9B7B4731B895}"/>
    <cellStyle name="Comma 2 2 2 4 2 5 3" xfId="48814" xr:uid="{466A6C57-F20F-41F7-A8A8-8CF0143946DB}"/>
    <cellStyle name="Comma 2 2 2 4 2 6" xfId="13394" xr:uid="{8BF2565B-1706-47C8-B39D-2FA0AFFCF8E4}"/>
    <cellStyle name="Comma 2 2 2 4 2 7" xfId="27084" xr:uid="{43B8B435-997E-4A22-97D0-1FCDF1591A48}"/>
    <cellStyle name="Comma 2 2 2 4 2 8" xfId="41968" xr:uid="{ED24A2C8-957A-4174-8452-E94B2DFF8C68}"/>
    <cellStyle name="Comma 2 2 2 4 3" xfId="6548" xr:uid="{3C00C876-74E2-4391-885A-87CE4F100B3C}"/>
    <cellStyle name="Comma 2 2 2 4 3 2" xfId="8262" xr:uid="{5F83C56A-425A-4DBF-9AF8-919D70D7DA7B}"/>
    <cellStyle name="Comma 2 2 2 4 3 2 2" xfId="11684" xr:uid="{4D780918-E512-4078-A49F-863AA39B7FD4}"/>
    <cellStyle name="Comma 2 2 2 4 3 2 2 2" xfId="25374" xr:uid="{F1936830-E4D1-4028-B253-5A1C43BAC1C0}"/>
    <cellStyle name="Comma 2 2 2 4 3 2 2 2 2" xfId="39066" xr:uid="{18333778-E7D2-4FE3-BDCD-30960C296FCB}"/>
    <cellStyle name="Comma 2 2 2 4 3 2 2 2 3" xfId="53950" xr:uid="{DF4FCC26-9B60-4DD3-B848-13D4BC45363E}"/>
    <cellStyle name="Comma 2 2 2 4 3 2 2 3" xfId="18530" xr:uid="{3140B461-5072-4DEB-A5EB-4F78D3124C5C}"/>
    <cellStyle name="Comma 2 2 2 4 3 2 2 4" xfId="32220" xr:uid="{23A92378-2C3B-47DB-8979-4238A2CEDF42}"/>
    <cellStyle name="Comma 2 2 2 4 3 2 2 5" xfId="47104" xr:uid="{8B976D4C-BBD0-4B01-9253-0FEE740A9337}"/>
    <cellStyle name="Comma 2 2 2 4 3 2 3" xfId="21952" xr:uid="{BCD021C2-6930-4C00-85D9-9DA732CBF589}"/>
    <cellStyle name="Comma 2 2 2 4 3 2 3 2" xfId="35644" xr:uid="{A838C48B-5A4D-450F-BEF7-245974812CF7}"/>
    <cellStyle name="Comma 2 2 2 4 3 2 3 3" xfId="50528" xr:uid="{524C179E-5D44-434C-AA7F-F3E2B7190837}"/>
    <cellStyle name="Comma 2 2 2 4 3 2 4" xfId="15108" xr:uid="{174C1BD4-AFD9-4762-BC92-083ED2D366BB}"/>
    <cellStyle name="Comma 2 2 2 4 3 2 5" xfId="28798" xr:uid="{9E26ABD9-A208-4970-95F4-D25261D66E73}"/>
    <cellStyle name="Comma 2 2 2 4 3 2 6" xfId="43682" xr:uid="{44537019-0BF1-4CB2-8E6E-2937F2AB4960}"/>
    <cellStyle name="Comma 2 2 2 4 3 3" xfId="9972" xr:uid="{BB9FA085-F8E4-4479-BAC3-393A6BC9C11D}"/>
    <cellStyle name="Comma 2 2 2 4 3 3 2" xfId="23662" xr:uid="{615D1773-491D-4B64-9291-519558FEDC09}"/>
    <cellStyle name="Comma 2 2 2 4 3 3 2 2" xfId="37354" xr:uid="{10F6DB62-D4A2-4159-8E22-CA343F4ED48F}"/>
    <cellStyle name="Comma 2 2 2 4 3 3 2 3" xfId="52238" xr:uid="{2788F324-CF07-4187-ADF4-8E9613569AB5}"/>
    <cellStyle name="Comma 2 2 2 4 3 3 3" xfId="16818" xr:uid="{9E4F7009-32F8-442A-87B2-58805358539C}"/>
    <cellStyle name="Comma 2 2 2 4 3 3 4" xfId="30508" xr:uid="{6ADEB41A-3EDC-452D-9418-0595A932A069}"/>
    <cellStyle name="Comma 2 2 2 4 3 3 5" xfId="45392" xr:uid="{2508C2E8-DF26-4A99-A020-3EE7C9F8E987}"/>
    <cellStyle name="Comma 2 2 2 4 3 4" xfId="20240" xr:uid="{49802D59-436F-4FC2-A599-8F50201494B1}"/>
    <cellStyle name="Comma 2 2 2 4 3 4 2" xfId="33932" xr:uid="{8CB00AA8-62CA-42F7-BFE5-B2EF15DAB1DA}"/>
    <cellStyle name="Comma 2 2 2 4 3 4 3" xfId="48816" xr:uid="{A7B4B724-2A97-43A0-AC16-C3903CDB9503}"/>
    <cellStyle name="Comma 2 2 2 4 3 5" xfId="13396" xr:uid="{54C3A641-3FAD-4B6A-BDF8-E546480980EE}"/>
    <cellStyle name="Comma 2 2 2 4 3 6" xfId="27086" xr:uid="{1970C3E3-643E-4018-9A72-BC047EFEE53A}"/>
    <cellStyle name="Comma 2 2 2 4 3 7" xfId="41970" xr:uid="{58E02988-E2C1-4E32-AFCA-60B1AB23E77F}"/>
    <cellStyle name="Comma 2 2 2 4 4" xfId="6549" xr:uid="{27CABFB1-FEE0-48F2-B4FB-134954351F5A}"/>
    <cellStyle name="Comma 2 2 2 4 4 2" xfId="8263" xr:uid="{3268E74E-7371-46E0-8632-433DB69A7821}"/>
    <cellStyle name="Comma 2 2 2 4 4 2 2" xfId="11685" xr:uid="{ED3B5149-4BE2-4C5F-9DA9-7C5FB9FC1419}"/>
    <cellStyle name="Comma 2 2 2 4 4 2 2 2" xfId="25375" xr:uid="{FC03A5E4-D787-41ED-B899-9F2F5765F00E}"/>
    <cellStyle name="Comma 2 2 2 4 4 2 2 2 2" xfId="39067" xr:uid="{EB315124-EB26-4113-8880-D5DFD4EDF24E}"/>
    <cellStyle name="Comma 2 2 2 4 4 2 2 2 3" xfId="53951" xr:uid="{E1B637DA-8716-4AB0-9C9A-7B0817C5DEF7}"/>
    <cellStyle name="Comma 2 2 2 4 4 2 2 3" xfId="18531" xr:uid="{C6EB0B23-4DB9-4F3E-AC00-4CA5FE8D5ADA}"/>
    <cellStyle name="Comma 2 2 2 4 4 2 2 4" xfId="32221" xr:uid="{370675E5-BC8A-46EC-8962-82B17163F830}"/>
    <cellStyle name="Comma 2 2 2 4 4 2 2 5" xfId="47105" xr:uid="{CE486CED-CC93-438A-B5B7-853F5E8F3FAB}"/>
    <cellStyle name="Comma 2 2 2 4 4 2 3" xfId="21953" xr:uid="{FE4E74A8-30AA-41D6-A65C-594D5536D13D}"/>
    <cellStyle name="Comma 2 2 2 4 4 2 3 2" xfId="35645" xr:uid="{B50CC0D0-1B6A-47C9-8B2E-42FA64379709}"/>
    <cellStyle name="Comma 2 2 2 4 4 2 3 3" xfId="50529" xr:uid="{02CC4110-E683-4EAC-BD84-91DDED9AB085}"/>
    <cellStyle name="Comma 2 2 2 4 4 2 4" xfId="15109" xr:uid="{6A46D3D1-1D3B-4A62-B22E-9A649E1D3787}"/>
    <cellStyle name="Comma 2 2 2 4 4 2 5" xfId="28799" xr:uid="{91F95E4C-51F8-4562-9655-E2EAD495DC69}"/>
    <cellStyle name="Comma 2 2 2 4 4 2 6" xfId="43683" xr:uid="{D04F5D7E-DCF4-48A0-8DF2-7E52C6061280}"/>
    <cellStyle name="Comma 2 2 2 4 4 3" xfId="9973" xr:uid="{0E5EA970-EA27-470F-A34E-D59688B77023}"/>
    <cellStyle name="Comma 2 2 2 4 4 3 2" xfId="23663" xr:uid="{1BB8B09F-4FF6-4B9D-BB8C-859318FD8FE9}"/>
    <cellStyle name="Comma 2 2 2 4 4 3 2 2" xfId="37355" xr:uid="{9A8E7250-6EEB-41A1-8968-4638300CBF50}"/>
    <cellStyle name="Comma 2 2 2 4 4 3 2 3" xfId="52239" xr:uid="{78F98369-1ED1-48AD-9A47-392CFD801DD1}"/>
    <cellStyle name="Comma 2 2 2 4 4 3 3" xfId="16819" xr:uid="{916378AE-4778-4E16-BF9D-771F50B9242B}"/>
    <cellStyle name="Comma 2 2 2 4 4 3 4" xfId="30509" xr:uid="{F08FEDA9-38A1-434C-B555-04CED2C583EB}"/>
    <cellStyle name="Comma 2 2 2 4 4 3 5" xfId="45393" xr:uid="{08A5E4B9-70BC-41F9-85F7-DDFC60832EF9}"/>
    <cellStyle name="Comma 2 2 2 4 4 4" xfId="20241" xr:uid="{C05E4834-3ECC-45F7-9F21-13CDB4B335ED}"/>
    <cellStyle name="Comma 2 2 2 4 4 4 2" xfId="33933" xr:uid="{117BFABA-5F99-473C-8D1B-7969AE41B4F4}"/>
    <cellStyle name="Comma 2 2 2 4 4 4 3" xfId="48817" xr:uid="{893939AE-17A3-4ED3-8C49-355B919C0CCA}"/>
    <cellStyle name="Comma 2 2 2 4 4 5" xfId="13397" xr:uid="{3822CDD5-AD66-4A20-AEBC-33718F7DA0F1}"/>
    <cellStyle name="Comma 2 2 2 4 4 6" xfId="27087" xr:uid="{91F45950-77F7-4B65-BA9D-9894401C321D}"/>
    <cellStyle name="Comma 2 2 2 4 4 7" xfId="41971" xr:uid="{7E52704A-A241-4337-B49E-FE4DF60959B6}"/>
    <cellStyle name="Comma 2 2 2 4 5" xfId="8259" xr:uid="{D0229BF3-1C98-43C2-9779-5868BFBD79BD}"/>
    <cellStyle name="Comma 2 2 2 4 5 2" xfId="11681" xr:uid="{CC620879-828B-47E3-80C2-42B9AF048DF0}"/>
    <cellStyle name="Comma 2 2 2 4 5 2 2" xfId="25371" xr:uid="{AD7C2D4D-DEFA-48C2-8396-4614D322A18E}"/>
    <cellStyle name="Comma 2 2 2 4 5 2 2 2" xfId="39063" xr:uid="{402A7A20-A2DB-4EDD-A254-C6F7C1AD95BD}"/>
    <cellStyle name="Comma 2 2 2 4 5 2 2 3" xfId="53947" xr:uid="{021B134D-2D0D-4AAD-A27E-7C9298CF39E9}"/>
    <cellStyle name="Comma 2 2 2 4 5 2 3" xfId="18527" xr:uid="{B31CF3E4-1B28-4334-8825-02A40C2A8E3D}"/>
    <cellStyle name="Comma 2 2 2 4 5 2 4" xfId="32217" xr:uid="{600C9A04-848B-415E-80E4-DD208CA4C96C}"/>
    <cellStyle name="Comma 2 2 2 4 5 2 5" xfId="47101" xr:uid="{DD701742-BE92-4014-99F8-BE18EB89B5CD}"/>
    <cellStyle name="Comma 2 2 2 4 5 3" xfId="21949" xr:uid="{C0E33DC3-0407-413F-A8A7-896D869A84C9}"/>
    <cellStyle name="Comma 2 2 2 4 5 3 2" xfId="35641" xr:uid="{24B456D8-DA80-4B94-9182-22A645C20B36}"/>
    <cellStyle name="Comma 2 2 2 4 5 3 3" xfId="50525" xr:uid="{48BBE230-522A-4824-B697-4503C3800A5B}"/>
    <cellStyle name="Comma 2 2 2 4 5 4" xfId="15105" xr:uid="{81200B19-1E00-4461-8EBD-89B7F4999B66}"/>
    <cellStyle name="Comma 2 2 2 4 5 5" xfId="28795" xr:uid="{B656C629-FF0A-4010-9C03-AB42DCA3F454}"/>
    <cellStyle name="Comma 2 2 2 4 5 6" xfId="43679" xr:uid="{4BE09960-4315-4D63-917A-C106BDBA9831}"/>
    <cellStyle name="Comma 2 2 2 4 6" xfId="9969" xr:uid="{FDE89265-21C7-47FE-8952-78C24380208F}"/>
    <cellStyle name="Comma 2 2 2 4 6 2" xfId="23659" xr:uid="{4E4EC6E5-39E4-46DF-B867-326950CC8BB7}"/>
    <cellStyle name="Comma 2 2 2 4 6 2 2" xfId="37351" xr:uid="{BCF89317-ECBA-4339-8889-7236D188B455}"/>
    <cellStyle name="Comma 2 2 2 4 6 2 3" xfId="52235" xr:uid="{082FB4B0-2899-4CB3-8AB0-FA445E867842}"/>
    <cellStyle name="Comma 2 2 2 4 6 3" xfId="16815" xr:uid="{345B8338-87AC-40E1-8F15-A4EEF46C95EB}"/>
    <cellStyle name="Comma 2 2 2 4 6 4" xfId="30505" xr:uid="{E2890F6E-BDAB-4CE5-830D-E83203A7396D}"/>
    <cellStyle name="Comma 2 2 2 4 6 5" xfId="45389" xr:uid="{02DB26DF-1209-4DC9-BF33-E5B72A3246C0}"/>
    <cellStyle name="Comma 2 2 2 4 7" xfId="20237" xr:uid="{1B8F61E5-EF2C-4237-99B9-1A9BA7B6034D}"/>
    <cellStyle name="Comma 2 2 2 4 7 2" xfId="33929" xr:uid="{A2868A9B-8387-4592-9E38-18727A99040D}"/>
    <cellStyle name="Comma 2 2 2 4 7 3" xfId="48813" xr:uid="{EB0809E7-1648-4C42-BBFD-527552CF359B}"/>
    <cellStyle name="Comma 2 2 2 4 8" xfId="13393" xr:uid="{A0CB5F20-0BD2-4883-B896-DDC2762C32FB}"/>
    <cellStyle name="Comma 2 2 2 4 9" xfId="27083" xr:uid="{1520BBFC-7CA0-4410-861D-3649F282B508}"/>
    <cellStyle name="Comma 2 2 2 5" xfId="6550" xr:uid="{1CB2D280-855D-4D9A-88E1-C71625B7D435}"/>
    <cellStyle name="Comma 2 2 2 5 2" xfId="6551" xr:uid="{894651BF-3441-40B5-8553-09325A907982}"/>
    <cellStyle name="Comma 2 2 2 5 2 2" xfId="8265" xr:uid="{9588D696-6D10-4627-915D-5D7CBF7EEC9D}"/>
    <cellStyle name="Comma 2 2 2 5 2 2 2" xfId="11687" xr:uid="{C44480B3-CF8E-4CA9-81F8-48A0999E22C5}"/>
    <cellStyle name="Comma 2 2 2 5 2 2 2 2" xfId="25377" xr:uid="{C7512A51-D6C1-4B73-A681-8D8EA7961610}"/>
    <cellStyle name="Comma 2 2 2 5 2 2 2 2 2" xfId="39069" xr:uid="{E5E7344A-5FE2-4D6F-930C-222CE4574C2A}"/>
    <cellStyle name="Comma 2 2 2 5 2 2 2 2 3" xfId="53953" xr:uid="{7DB2D944-674B-4F62-953E-0B6A05F8E938}"/>
    <cellStyle name="Comma 2 2 2 5 2 2 2 3" xfId="18533" xr:uid="{103454F1-1B6E-4204-B795-E587F0108B81}"/>
    <cellStyle name="Comma 2 2 2 5 2 2 2 4" xfId="32223" xr:uid="{2E3206C1-6121-4DDB-BF66-F9F67804BA09}"/>
    <cellStyle name="Comma 2 2 2 5 2 2 2 5" xfId="47107" xr:uid="{8D9F708C-C694-464C-9688-FCF8007EFE4E}"/>
    <cellStyle name="Comma 2 2 2 5 2 2 3" xfId="21955" xr:uid="{6A3F7D41-D998-44F9-B8A7-33CAD0DC3DB8}"/>
    <cellStyle name="Comma 2 2 2 5 2 2 3 2" xfId="35647" xr:uid="{25BDE8A8-40B0-4C17-AB00-CD5380C7E4BE}"/>
    <cellStyle name="Comma 2 2 2 5 2 2 3 3" xfId="50531" xr:uid="{33F4864E-110D-41F0-B19F-12004174C268}"/>
    <cellStyle name="Comma 2 2 2 5 2 2 4" xfId="15111" xr:uid="{65071FEE-68AB-41A3-B26E-11526C2D3F8B}"/>
    <cellStyle name="Comma 2 2 2 5 2 2 5" xfId="28801" xr:uid="{ED533813-2FD4-409E-898F-674C881C15B2}"/>
    <cellStyle name="Comma 2 2 2 5 2 2 6" xfId="43685" xr:uid="{9F25AE77-2A12-42A8-AFD0-2525A86204DF}"/>
    <cellStyle name="Comma 2 2 2 5 2 3" xfId="9975" xr:uid="{23C436BD-00A8-42B0-AFC8-25B0D78BA21C}"/>
    <cellStyle name="Comma 2 2 2 5 2 3 2" xfId="23665" xr:uid="{288B5A7E-26D3-4786-9F37-B307D6835CC3}"/>
    <cellStyle name="Comma 2 2 2 5 2 3 2 2" xfId="37357" xr:uid="{E85AA8BE-4589-4267-BA50-7ACD23DC7897}"/>
    <cellStyle name="Comma 2 2 2 5 2 3 2 3" xfId="52241" xr:uid="{925822ED-5EF4-4BE9-ABD2-C28353FF11A7}"/>
    <cellStyle name="Comma 2 2 2 5 2 3 3" xfId="16821" xr:uid="{03BCF138-344B-4E13-BE8D-46CE8CB48A10}"/>
    <cellStyle name="Comma 2 2 2 5 2 3 4" xfId="30511" xr:uid="{A9643EB9-B95A-4C37-8DA1-708C08B802F0}"/>
    <cellStyle name="Comma 2 2 2 5 2 3 5" xfId="45395" xr:uid="{DD1E7321-1DB4-49BC-887D-8765FBEAABFC}"/>
    <cellStyle name="Comma 2 2 2 5 2 4" xfId="20243" xr:uid="{3B1F5C21-F117-4B9D-9E8A-4BE9C5E1DA5D}"/>
    <cellStyle name="Comma 2 2 2 5 2 4 2" xfId="33935" xr:uid="{1B55EBDF-07EA-45FA-81EB-3C40EBF4FA1A}"/>
    <cellStyle name="Comma 2 2 2 5 2 4 3" xfId="48819" xr:uid="{EC19FAAA-A57B-4D93-9435-8FBFDF5F71FD}"/>
    <cellStyle name="Comma 2 2 2 5 2 5" xfId="13399" xr:uid="{323B37A5-6D89-41C1-B5CA-273FCDC25806}"/>
    <cellStyle name="Comma 2 2 2 5 2 6" xfId="27089" xr:uid="{50CE48BC-6333-4DEE-A766-2431457C81E2}"/>
    <cellStyle name="Comma 2 2 2 5 2 7" xfId="41973" xr:uid="{DD87103D-1837-4068-926A-2DA2B43DCB87}"/>
    <cellStyle name="Comma 2 2 2 5 3" xfId="8264" xr:uid="{7227560C-1E28-4E42-BE54-7064FD67AFA2}"/>
    <cellStyle name="Comma 2 2 2 5 3 2" xfId="11686" xr:uid="{9F98B595-E095-44A4-B95B-1FDCCDC906FD}"/>
    <cellStyle name="Comma 2 2 2 5 3 2 2" xfId="25376" xr:uid="{C00E3C35-CD13-4FEB-AFEC-76055774B613}"/>
    <cellStyle name="Comma 2 2 2 5 3 2 2 2" xfId="39068" xr:uid="{6AF59953-6044-4E4D-A824-1CBDE4C71A3F}"/>
    <cellStyle name="Comma 2 2 2 5 3 2 2 3" xfId="53952" xr:uid="{15008E46-F3C8-4833-BC3B-969CA61852B5}"/>
    <cellStyle name="Comma 2 2 2 5 3 2 3" xfId="18532" xr:uid="{607EC15A-0AE7-4F7E-B54A-D2AA347E5834}"/>
    <cellStyle name="Comma 2 2 2 5 3 2 4" xfId="32222" xr:uid="{7CA0F9D7-9142-4102-AA79-BF6C6B97B546}"/>
    <cellStyle name="Comma 2 2 2 5 3 2 5" xfId="47106" xr:uid="{9C3AEF37-AB36-426B-B7A1-64C8BDA42703}"/>
    <cellStyle name="Comma 2 2 2 5 3 3" xfId="21954" xr:uid="{A4C6ECB5-B61F-4A84-AA69-9521D87B3953}"/>
    <cellStyle name="Comma 2 2 2 5 3 3 2" xfId="35646" xr:uid="{14FBCFDC-805C-44E7-BE09-17420DF60A59}"/>
    <cellStyle name="Comma 2 2 2 5 3 3 3" xfId="50530" xr:uid="{8E14F49A-BC1A-47A3-9884-EA1FB5ABC114}"/>
    <cellStyle name="Comma 2 2 2 5 3 4" xfId="15110" xr:uid="{EB97A6C9-3E56-4CBE-9934-5936B77A66BB}"/>
    <cellStyle name="Comma 2 2 2 5 3 5" xfId="28800" xr:uid="{07169E3F-1910-4A93-9CCF-8B1EE564B07E}"/>
    <cellStyle name="Comma 2 2 2 5 3 6" xfId="43684" xr:uid="{10AE21E4-83BB-4E86-895A-49AA5E797C5B}"/>
    <cellStyle name="Comma 2 2 2 5 4" xfId="9974" xr:uid="{69198957-144D-48E5-93DE-9F769FDDCB21}"/>
    <cellStyle name="Comma 2 2 2 5 4 2" xfId="23664" xr:uid="{0CF691FA-6056-4A62-AC59-23D50C1EBAAD}"/>
    <cellStyle name="Comma 2 2 2 5 4 2 2" xfId="37356" xr:uid="{33CCD30B-33D7-429D-BC45-29D84AC8D6CE}"/>
    <cellStyle name="Comma 2 2 2 5 4 2 3" xfId="52240" xr:uid="{816987EB-C263-49A7-BBDC-78E62450945B}"/>
    <cellStyle name="Comma 2 2 2 5 4 3" xfId="16820" xr:uid="{36DAC55A-95BB-4095-97EE-6CD0CD3394DD}"/>
    <cellStyle name="Comma 2 2 2 5 4 4" xfId="30510" xr:uid="{3DB37175-97FE-49F3-BB7E-47EA5576FB20}"/>
    <cellStyle name="Comma 2 2 2 5 4 5" xfId="45394" xr:uid="{FEE7AE6A-47F7-49F8-B051-9B4C3C2E7670}"/>
    <cellStyle name="Comma 2 2 2 5 5" xfId="20242" xr:uid="{F288907E-D5C9-4B23-9167-44A4680858F5}"/>
    <cellStyle name="Comma 2 2 2 5 5 2" xfId="33934" xr:uid="{2D0BD206-C67F-4B91-8B3F-549C9A4AAE40}"/>
    <cellStyle name="Comma 2 2 2 5 5 3" xfId="48818" xr:uid="{2FC243F3-8727-436E-BF01-7CA05F2B583C}"/>
    <cellStyle name="Comma 2 2 2 5 6" xfId="13398" xr:uid="{3CA7DD8B-C5CD-4563-81AF-6FD4D216640C}"/>
    <cellStyle name="Comma 2 2 2 5 7" xfId="27088" xr:uid="{352D6123-C884-4396-829E-FA7A886145ED}"/>
    <cellStyle name="Comma 2 2 2 5 8" xfId="41972" xr:uid="{0D335249-0ADB-4EE4-B12B-B9EF8D9EFD48}"/>
    <cellStyle name="Comma 2 2 2 6" xfId="6552" xr:uid="{1BB9B05C-E99B-4277-A328-0DCE168D80F6}"/>
    <cellStyle name="Comma 2 2 2 6 2" xfId="8266" xr:uid="{66924BE5-6CEB-4C97-B046-3ED1B609F52B}"/>
    <cellStyle name="Comma 2 2 2 6 2 2" xfId="11688" xr:uid="{E25F4904-80F3-455A-9A55-F3EE2BAB961F}"/>
    <cellStyle name="Comma 2 2 2 6 2 2 2" xfId="25378" xr:uid="{B4F6F459-6760-4322-88C7-EBE1D86B07BE}"/>
    <cellStyle name="Comma 2 2 2 6 2 2 2 2" xfId="39070" xr:uid="{573B4F03-7547-4B7B-96B7-5030DC7E9455}"/>
    <cellStyle name="Comma 2 2 2 6 2 2 2 3" xfId="53954" xr:uid="{20987C12-AC74-428B-9319-A23371332DF0}"/>
    <cellStyle name="Comma 2 2 2 6 2 2 3" xfId="18534" xr:uid="{DD33A067-8BD3-45E8-B0DB-42456F6AD4BD}"/>
    <cellStyle name="Comma 2 2 2 6 2 2 4" xfId="32224" xr:uid="{94FB67EC-CD46-4A9B-A087-F42BC36D1BFB}"/>
    <cellStyle name="Comma 2 2 2 6 2 2 5" xfId="47108" xr:uid="{87341CCF-E868-4894-BE1C-41F5651C02DF}"/>
    <cellStyle name="Comma 2 2 2 6 2 3" xfId="21956" xr:uid="{64D11929-22FC-4DB4-A7DB-3E37415EB688}"/>
    <cellStyle name="Comma 2 2 2 6 2 3 2" xfId="35648" xr:uid="{E1BCB3FE-CB2B-4385-ABB3-251B682EFB04}"/>
    <cellStyle name="Comma 2 2 2 6 2 3 3" xfId="50532" xr:uid="{4C8E5D0F-1D20-4645-9197-C22C5FB7081A}"/>
    <cellStyle name="Comma 2 2 2 6 2 4" xfId="15112" xr:uid="{BE339098-8671-43F8-B1C5-22D4CF92215C}"/>
    <cellStyle name="Comma 2 2 2 6 2 5" xfId="28802" xr:uid="{1C681326-C7C2-445C-8730-D0C926F8B003}"/>
    <cellStyle name="Comma 2 2 2 6 2 6" xfId="43686" xr:uid="{E43C636E-5DAD-4703-9B09-F3658D33CBD9}"/>
    <cellStyle name="Comma 2 2 2 6 3" xfId="9976" xr:uid="{21F2D629-8F26-4E74-A920-5AF05EF0F6E8}"/>
    <cellStyle name="Comma 2 2 2 6 3 2" xfId="23666" xr:uid="{60519D99-CF16-4E40-8575-8E6B19781F15}"/>
    <cellStyle name="Comma 2 2 2 6 3 2 2" xfId="37358" xr:uid="{5FA7A46D-CE3E-428C-9846-0C1EA79A8191}"/>
    <cellStyle name="Comma 2 2 2 6 3 2 3" xfId="52242" xr:uid="{AB02FB7B-B9CC-401A-9F37-DDF752FD0F06}"/>
    <cellStyle name="Comma 2 2 2 6 3 3" xfId="16822" xr:uid="{6DB839FE-2DEB-4486-B9F6-CB85710EB07B}"/>
    <cellStyle name="Comma 2 2 2 6 3 4" xfId="30512" xr:uid="{13EC9E09-63DD-45C9-898C-557ECE2B9394}"/>
    <cellStyle name="Comma 2 2 2 6 3 5" xfId="45396" xr:uid="{ED4C2F63-8DE7-4EB7-B3E1-96F1DFF46FC5}"/>
    <cellStyle name="Comma 2 2 2 6 4" xfId="20244" xr:uid="{8E77D049-18EA-4832-846E-165527106A0D}"/>
    <cellStyle name="Comma 2 2 2 6 4 2" xfId="33936" xr:uid="{43687A75-2779-4213-8E7B-067926EA5619}"/>
    <cellStyle name="Comma 2 2 2 6 4 3" xfId="48820" xr:uid="{C9D6B5AA-DCFD-433E-B49B-5E02CA2C8577}"/>
    <cellStyle name="Comma 2 2 2 6 5" xfId="13400" xr:uid="{869C3C48-B6C0-409C-B2BC-C04A3F2C4298}"/>
    <cellStyle name="Comma 2 2 2 6 6" xfId="27090" xr:uid="{F92654DE-E888-4F49-BE24-B0A01ABD5AA8}"/>
    <cellStyle name="Comma 2 2 2 6 7" xfId="41974" xr:uid="{13587294-8619-434C-BA20-1014A2975550}"/>
    <cellStyle name="Comma 2 2 2 7" xfId="6553" xr:uid="{847734FB-A9A1-4F23-BA6C-167C378641D7}"/>
    <cellStyle name="Comma 2 2 2 7 2" xfId="8267" xr:uid="{EF4474EF-E566-4194-8B48-851D71A84339}"/>
    <cellStyle name="Comma 2 2 2 7 2 2" xfId="11689" xr:uid="{D17A083C-8664-4284-B24E-FB81D1F9CF05}"/>
    <cellStyle name="Comma 2 2 2 7 2 2 2" xfId="25379" xr:uid="{C3BF972F-2E04-48F7-814E-7501E769EF76}"/>
    <cellStyle name="Comma 2 2 2 7 2 2 2 2" xfId="39071" xr:uid="{59823FA7-83BD-48D2-8789-BD825A155432}"/>
    <cellStyle name="Comma 2 2 2 7 2 2 2 3" xfId="53955" xr:uid="{2D4AFFC0-4F6F-4F0A-A02D-5EEE6D72D583}"/>
    <cellStyle name="Comma 2 2 2 7 2 2 3" xfId="18535" xr:uid="{048CFB9A-9E09-4301-B28A-26C66C5AB07B}"/>
    <cellStyle name="Comma 2 2 2 7 2 2 4" xfId="32225" xr:uid="{E1603DB1-982E-4AC5-BC52-62B0A95947E2}"/>
    <cellStyle name="Comma 2 2 2 7 2 2 5" xfId="47109" xr:uid="{DF79DED2-7668-415A-96AC-2A69544A446A}"/>
    <cellStyle name="Comma 2 2 2 7 2 3" xfId="21957" xr:uid="{04F8AF47-1E20-49A4-A883-A995CB68C4A9}"/>
    <cellStyle name="Comma 2 2 2 7 2 3 2" xfId="35649" xr:uid="{05AFB335-6977-40BF-8339-038E7B517C45}"/>
    <cellStyle name="Comma 2 2 2 7 2 3 3" xfId="50533" xr:uid="{B36BAB58-1B73-400B-9AA1-DC6CE168F859}"/>
    <cellStyle name="Comma 2 2 2 7 2 4" xfId="15113" xr:uid="{3C1D012F-4FF0-4084-A76D-B285DB5A493F}"/>
    <cellStyle name="Comma 2 2 2 7 2 5" xfId="28803" xr:uid="{30F02074-F302-4C5F-A6E7-1877BB449DB3}"/>
    <cellStyle name="Comma 2 2 2 7 2 6" xfId="43687" xr:uid="{D53C9A91-8EC9-4005-86E4-3863572D7BFB}"/>
    <cellStyle name="Comma 2 2 2 7 3" xfId="9977" xr:uid="{A940813D-283D-45AD-A9D4-4100B9C60A8A}"/>
    <cellStyle name="Comma 2 2 2 7 3 2" xfId="23667" xr:uid="{6DCB1873-7C8E-40D4-A6C5-E25B4F4671F3}"/>
    <cellStyle name="Comma 2 2 2 7 3 2 2" xfId="37359" xr:uid="{77847AD6-8FCD-426A-A48F-66F2A6A72B83}"/>
    <cellStyle name="Comma 2 2 2 7 3 2 3" xfId="52243" xr:uid="{025BA54C-886C-4E64-81A6-EE384701E63E}"/>
    <cellStyle name="Comma 2 2 2 7 3 3" xfId="16823" xr:uid="{FD89F778-C157-4B52-8447-FD1BB43108C5}"/>
    <cellStyle name="Comma 2 2 2 7 3 4" xfId="30513" xr:uid="{9C0809D2-CABD-4F64-A613-20244631EAD6}"/>
    <cellStyle name="Comma 2 2 2 7 3 5" xfId="45397" xr:uid="{1540BB73-DE89-45CA-B22E-34817E1FA8D0}"/>
    <cellStyle name="Comma 2 2 2 7 4" xfId="20245" xr:uid="{0AB9B995-BEF2-42EA-AEDD-EE6AAEEAC931}"/>
    <cellStyle name="Comma 2 2 2 7 4 2" xfId="33937" xr:uid="{58CA7A49-9901-4200-9300-E7F7371D81D6}"/>
    <cellStyle name="Comma 2 2 2 7 4 3" xfId="48821" xr:uid="{625CBEE5-0590-4688-80CB-CF42AFB9C5A8}"/>
    <cellStyle name="Comma 2 2 2 7 5" xfId="13401" xr:uid="{E434C6B2-03CF-4E8B-98D1-59F809D60046}"/>
    <cellStyle name="Comma 2 2 2 7 6" xfId="27091" xr:uid="{44A5AF97-1F9E-4A3F-91F6-F6CA8D36C998}"/>
    <cellStyle name="Comma 2 2 2 7 7" xfId="41975" xr:uid="{978D9E2E-D947-44F5-A36C-5D15D7023BDC}"/>
    <cellStyle name="Comma 2 2 2 8" xfId="8238" xr:uid="{150A6EE3-E4FB-45BC-A27E-0FBB58987F1E}"/>
    <cellStyle name="Comma 2 2 2 8 2" xfId="11660" xr:uid="{D8923B36-9188-4E5C-8BC3-E66D7A2426E3}"/>
    <cellStyle name="Comma 2 2 2 8 2 2" xfId="25350" xr:uid="{F11911A6-C0B6-4385-A7F9-0490A35427AB}"/>
    <cellStyle name="Comma 2 2 2 8 2 2 2" xfId="39042" xr:uid="{AFB900C6-00F4-434B-9F90-2F55C0E42530}"/>
    <cellStyle name="Comma 2 2 2 8 2 2 3" xfId="53926" xr:uid="{6F1A4F04-8ACE-4CA6-8954-08A825D5E250}"/>
    <cellStyle name="Comma 2 2 2 8 2 3" xfId="18506" xr:uid="{62A3BE7D-EF30-4FA9-A384-3000B9A12EF4}"/>
    <cellStyle name="Comma 2 2 2 8 2 4" xfId="32196" xr:uid="{440530E6-4D34-4BC7-9237-7D4AB5089900}"/>
    <cellStyle name="Comma 2 2 2 8 2 5" xfId="47080" xr:uid="{C97C8B5D-AACB-4988-B16E-A23917BBF424}"/>
    <cellStyle name="Comma 2 2 2 8 3" xfId="21928" xr:uid="{A390F77C-E61D-4713-951D-3157E964511B}"/>
    <cellStyle name="Comma 2 2 2 8 3 2" xfId="35620" xr:uid="{4D74F9A0-698F-42CE-B27A-5B2E3C7F60C3}"/>
    <cellStyle name="Comma 2 2 2 8 3 3" xfId="50504" xr:uid="{2D4E32A4-32CD-4A27-BD8F-42713CC2FACC}"/>
    <cellStyle name="Comma 2 2 2 8 4" xfId="15084" xr:uid="{0B9850C0-68A2-47FC-8997-8AE8B4DF457E}"/>
    <cellStyle name="Comma 2 2 2 8 5" xfId="28774" xr:uid="{7418C339-E6B7-4429-8719-4E373833BF3D}"/>
    <cellStyle name="Comma 2 2 2 8 6" xfId="43658" xr:uid="{F07F2113-A831-43F1-B223-37CF372723E8}"/>
    <cellStyle name="Comma 2 2 2 9" xfId="9948" xr:uid="{E67A8AF9-C272-4F3C-9586-BB7280783441}"/>
    <cellStyle name="Comma 2 2 2 9 2" xfId="23638" xr:uid="{132FB086-9433-42CF-974A-3869405EAC33}"/>
    <cellStyle name="Comma 2 2 2 9 2 2" xfId="37330" xr:uid="{FFC3073E-BFC7-4AFB-BCA6-B4C2598330E1}"/>
    <cellStyle name="Comma 2 2 2 9 2 3" xfId="52214" xr:uid="{8C3C1F7D-B56C-4BAF-80DB-CAC32637627F}"/>
    <cellStyle name="Comma 2 2 2 9 3" xfId="16794" xr:uid="{75F12EC7-B4C3-49AE-98D9-F1C7186D0832}"/>
    <cellStyle name="Comma 2 2 2 9 4" xfId="30484" xr:uid="{2B6D8D52-8323-440E-B007-1FD2A308EE1B}"/>
    <cellStyle name="Comma 2 2 2 9 5" xfId="45368" xr:uid="{29ECBE05-8990-4D21-8087-B3DF0587F734}"/>
    <cellStyle name="Comma 2 2 3" xfId="4594" xr:uid="{8C27A7D4-0529-4775-ADF4-F9E76C145BF1}"/>
    <cellStyle name="Comma 2 2 3 10" xfId="13402" xr:uid="{EA10196C-0936-493E-8D9A-89201D3FC2A6}"/>
    <cellStyle name="Comma 2 2 3 10 2" xfId="41363" xr:uid="{686D7FC7-FDC1-47B9-A946-F6C7376C5B8D}"/>
    <cellStyle name="Comma 2 2 3 11" xfId="27092" xr:uid="{D19393B7-FC2B-445D-92ED-58A15B42B109}"/>
    <cellStyle name="Comma 2 2 3 12" xfId="41976" xr:uid="{25D978DA-2E2C-4ADB-851C-6E653FDA6615}"/>
    <cellStyle name="Comma 2 2 3 13" xfId="6554" xr:uid="{CD8AE3B9-9C9F-43A3-A976-E6687A9ACE31}"/>
    <cellStyle name="Comma 2 2 3 2" xfId="6555" xr:uid="{B71AA02B-893E-4C00-99AA-B584ED5F687E}"/>
    <cellStyle name="Comma 2 2 3 2 10" xfId="41977" xr:uid="{DEC48513-1C4D-459B-AF3C-E2E098003406}"/>
    <cellStyle name="Comma 2 2 3 2 2" xfId="6556" xr:uid="{40F4EA7A-B0F6-41DF-8EC7-EE1B9A1FD8FB}"/>
    <cellStyle name="Comma 2 2 3 2 2 2" xfId="6557" xr:uid="{3B571373-9FAD-4420-8FBF-1292E7EA16D3}"/>
    <cellStyle name="Comma 2 2 3 2 2 2 2" xfId="8271" xr:uid="{0C1AAD25-83A8-4FE4-969D-36782E0DC47E}"/>
    <cellStyle name="Comma 2 2 3 2 2 2 2 2" xfId="11693" xr:uid="{19985B2D-41F6-46EF-946E-304121D1AE56}"/>
    <cellStyle name="Comma 2 2 3 2 2 2 2 2 2" xfId="25383" xr:uid="{039CA13A-2248-4343-98AF-0DFF81967BC1}"/>
    <cellStyle name="Comma 2 2 3 2 2 2 2 2 2 2" xfId="39075" xr:uid="{556BCA8B-5AA2-48D3-A427-93B797978B45}"/>
    <cellStyle name="Comma 2 2 3 2 2 2 2 2 2 3" xfId="53959" xr:uid="{BEE1EDC1-ABEF-4AC4-A2B3-BDDF9DCE34C8}"/>
    <cellStyle name="Comma 2 2 3 2 2 2 2 2 3" xfId="18539" xr:uid="{493C478B-5B80-4C3A-A4DE-AB2B534A1908}"/>
    <cellStyle name="Comma 2 2 3 2 2 2 2 2 4" xfId="32229" xr:uid="{498F72D8-1384-465D-A605-5C66FD8E89AA}"/>
    <cellStyle name="Comma 2 2 3 2 2 2 2 2 5" xfId="47113" xr:uid="{272F953E-D3E3-4209-9474-B50313E81522}"/>
    <cellStyle name="Comma 2 2 3 2 2 2 2 3" xfId="21961" xr:uid="{0E496E0E-2E5F-4C62-BE98-5868154BAA3F}"/>
    <cellStyle name="Comma 2 2 3 2 2 2 2 3 2" xfId="35653" xr:uid="{943D90DC-738A-476E-9340-B19B7BE2B06F}"/>
    <cellStyle name="Comma 2 2 3 2 2 2 2 3 3" xfId="50537" xr:uid="{B2341D7B-BE4F-443E-80B8-E3ACA504AD8E}"/>
    <cellStyle name="Comma 2 2 3 2 2 2 2 4" xfId="15117" xr:uid="{B6871476-3076-4244-B81D-5519DF80B2AD}"/>
    <cellStyle name="Comma 2 2 3 2 2 2 2 5" xfId="28807" xr:uid="{3E226920-7EF8-44D7-B933-08BC40916BD7}"/>
    <cellStyle name="Comma 2 2 3 2 2 2 2 6" xfId="43691" xr:uid="{7B9B096E-C1D9-4D28-A39A-8B30B2052410}"/>
    <cellStyle name="Comma 2 2 3 2 2 2 3" xfId="9981" xr:uid="{E921C196-A3E0-4514-9FB1-750E8D770CCB}"/>
    <cellStyle name="Comma 2 2 3 2 2 2 3 2" xfId="23671" xr:uid="{BED5C1AE-9F36-439F-847A-6ED6A08EA437}"/>
    <cellStyle name="Comma 2 2 3 2 2 2 3 2 2" xfId="37363" xr:uid="{5749D825-6F43-4B74-8F4A-3188A3E6F5D1}"/>
    <cellStyle name="Comma 2 2 3 2 2 2 3 2 3" xfId="52247" xr:uid="{7510D85D-C548-4702-A082-F6EBFE0EC24F}"/>
    <cellStyle name="Comma 2 2 3 2 2 2 3 3" xfId="16827" xr:uid="{6278140D-97B2-4DC9-8E2D-A8DE5F3EC13F}"/>
    <cellStyle name="Comma 2 2 3 2 2 2 3 4" xfId="30517" xr:uid="{DDCF0F15-03F3-414B-9547-816443966407}"/>
    <cellStyle name="Comma 2 2 3 2 2 2 3 5" xfId="45401" xr:uid="{57A48A29-71AA-4CC4-8315-3DCA234210D1}"/>
    <cellStyle name="Comma 2 2 3 2 2 2 4" xfId="20249" xr:uid="{14C402CA-D2C5-4C5E-96AC-8949043526CE}"/>
    <cellStyle name="Comma 2 2 3 2 2 2 4 2" xfId="33941" xr:uid="{AC1A84A7-218F-47B2-A09C-F6A5636F0803}"/>
    <cellStyle name="Comma 2 2 3 2 2 2 4 3" xfId="48825" xr:uid="{05E6D5C2-C2DD-4BA9-AB9A-C1271A3A10B0}"/>
    <cellStyle name="Comma 2 2 3 2 2 2 5" xfId="13405" xr:uid="{888958AF-5BFA-49C7-932B-403807FDDFCD}"/>
    <cellStyle name="Comma 2 2 3 2 2 2 6" xfId="27095" xr:uid="{A9F19646-DD1E-44F7-95E1-9A4329B3BB0D}"/>
    <cellStyle name="Comma 2 2 3 2 2 2 7" xfId="41979" xr:uid="{C0E1CE05-2930-49C7-A61F-B8425E9C609D}"/>
    <cellStyle name="Comma 2 2 3 2 2 3" xfId="8270" xr:uid="{3D934461-3974-47C5-9BF8-D47C907C2EE1}"/>
    <cellStyle name="Comma 2 2 3 2 2 3 2" xfId="11692" xr:uid="{D8F30194-F320-4023-90BE-A9F50A7F104B}"/>
    <cellStyle name="Comma 2 2 3 2 2 3 2 2" xfId="25382" xr:uid="{F66EC53F-2482-4660-87F8-63732EC405D7}"/>
    <cellStyle name="Comma 2 2 3 2 2 3 2 2 2" xfId="39074" xr:uid="{C04B29B2-561B-4103-BFB2-3D9E71E88142}"/>
    <cellStyle name="Comma 2 2 3 2 2 3 2 2 3" xfId="53958" xr:uid="{74CD452D-AC4E-44C0-8129-CA42D1793827}"/>
    <cellStyle name="Comma 2 2 3 2 2 3 2 3" xfId="18538" xr:uid="{546B3883-D681-46A5-BA92-C1BEED82CA79}"/>
    <cellStyle name="Comma 2 2 3 2 2 3 2 4" xfId="32228" xr:uid="{B95CCE39-2B76-4D45-9E62-259F6ACE1038}"/>
    <cellStyle name="Comma 2 2 3 2 2 3 2 5" xfId="47112" xr:uid="{4BDA21B1-448E-4F28-854A-DB3A3E53EA95}"/>
    <cellStyle name="Comma 2 2 3 2 2 3 3" xfId="21960" xr:uid="{03C533A1-235E-4656-8353-FEA362BCADAC}"/>
    <cellStyle name="Comma 2 2 3 2 2 3 3 2" xfId="35652" xr:uid="{A8C86061-D394-48F0-B972-49135DA39553}"/>
    <cellStyle name="Comma 2 2 3 2 2 3 3 3" xfId="50536" xr:uid="{C739DAD4-0140-41CE-80B0-6FFCB58EC67F}"/>
    <cellStyle name="Comma 2 2 3 2 2 3 4" xfId="15116" xr:uid="{982DCD93-A68D-4781-87A0-2B98A2F46D8D}"/>
    <cellStyle name="Comma 2 2 3 2 2 3 5" xfId="28806" xr:uid="{8D759D6F-A52E-4993-8F4D-7B23C539DFA6}"/>
    <cellStyle name="Comma 2 2 3 2 2 3 6" xfId="43690" xr:uid="{09E71FA6-B867-4BB8-8A67-98CB0A77F50B}"/>
    <cellStyle name="Comma 2 2 3 2 2 4" xfId="9980" xr:uid="{7F429568-ADE7-4816-A579-8A4CE9FF4684}"/>
    <cellStyle name="Comma 2 2 3 2 2 4 2" xfId="23670" xr:uid="{CCD009E8-84F0-49AC-8178-B0486D2FB6F4}"/>
    <cellStyle name="Comma 2 2 3 2 2 4 2 2" xfId="37362" xr:uid="{1DEE3294-B470-4503-9500-F6C3A777DBE0}"/>
    <cellStyle name="Comma 2 2 3 2 2 4 2 3" xfId="52246" xr:uid="{B0EFCDDF-D2AF-4778-BB4D-AA9EB1541206}"/>
    <cellStyle name="Comma 2 2 3 2 2 4 3" xfId="16826" xr:uid="{9AE67F30-1127-4DEC-865C-AA4C76F50FE1}"/>
    <cellStyle name="Comma 2 2 3 2 2 4 4" xfId="30516" xr:uid="{601DA3A1-BABD-405A-9FEB-321D53AC1753}"/>
    <cellStyle name="Comma 2 2 3 2 2 4 5" xfId="45400" xr:uid="{DFF6A36B-5C13-4AF0-81A8-57FB207DB7EE}"/>
    <cellStyle name="Comma 2 2 3 2 2 5" xfId="20248" xr:uid="{64B9F4DC-4AFA-45B4-B4A8-E7CD47B2C656}"/>
    <cellStyle name="Comma 2 2 3 2 2 5 2" xfId="33940" xr:uid="{9DA2CFFD-F1CB-466C-A9A4-97979C24B9C9}"/>
    <cellStyle name="Comma 2 2 3 2 2 5 3" xfId="48824" xr:uid="{61E99999-51D8-4BFE-AFC8-2A7F4B91BA51}"/>
    <cellStyle name="Comma 2 2 3 2 2 6" xfId="13404" xr:uid="{FC41C2A5-FDF5-4F1E-A2CC-1F478ECC61B8}"/>
    <cellStyle name="Comma 2 2 3 2 2 7" xfId="27094" xr:uid="{287B33AD-F160-4683-A7C9-C5D6CBBFE0F6}"/>
    <cellStyle name="Comma 2 2 3 2 2 8" xfId="41978" xr:uid="{8C902F1F-67D1-4391-A03B-4CF2F27BB431}"/>
    <cellStyle name="Comma 2 2 3 2 3" xfId="6558" xr:uid="{29B2B80A-EF10-4894-890C-A19B2BB7A064}"/>
    <cellStyle name="Comma 2 2 3 2 3 2" xfId="8272" xr:uid="{B691DEFC-59E8-44E1-94A0-7B189D836496}"/>
    <cellStyle name="Comma 2 2 3 2 3 2 2" xfId="11694" xr:uid="{EA98A4AA-0898-473E-8B16-FD11F7F11B3D}"/>
    <cellStyle name="Comma 2 2 3 2 3 2 2 2" xfId="25384" xr:uid="{F906DB23-BE86-4554-BAE6-2DC875D26B53}"/>
    <cellStyle name="Comma 2 2 3 2 3 2 2 2 2" xfId="39076" xr:uid="{6E0B4A88-1836-4EAC-BC92-838DB981DEA5}"/>
    <cellStyle name="Comma 2 2 3 2 3 2 2 2 3" xfId="53960" xr:uid="{312CF479-820C-4320-BB76-466381ED4DC2}"/>
    <cellStyle name="Comma 2 2 3 2 3 2 2 3" xfId="18540" xr:uid="{04C0BA8F-3949-4CB5-B67D-B46D754278B8}"/>
    <cellStyle name="Comma 2 2 3 2 3 2 2 4" xfId="32230" xr:uid="{7CB4158A-6E03-4BC9-92D2-C9CB9FC43283}"/>
    <cellStyle name="Comma 2 2 3 2 3 2 2 5" xfId="47114" xr:uid="{747A725C-E1B1-4942-A8FD-D192387F2EA7}"/>
    <cellStyle name="Comma 2 2 3 2 3 2 3" xfId="21962" xr:uid="{D00E6717-311E-4CC2-959A-74C3BD187D19}"/>
    <cellStyle name="Comma 2 2 3 2 3 2 3 2" xfId="35654" xr:uid="{5976589D-385E-4AC3-8FB6-0B16A692158B}"/>
    <cellStyle name="Comma 2 2 3 2 3 2 3 3" xfId="50538" xr:uid="{3C4EA303-71C8-4266-9804-C38180E75872}"/>
    <cellStyle name="Comma 2 2 3 2 3 2 4" xfId="15118" xr:uid="{1D308F73-E6A7-4346-B326-082E8FDAEE9E}"/>
    <cellStyle name="Comma 2 2 3 2 3 2 5" xfId="28808" xr:uid="{2DED0D10-31AF-488B-90B0-B07A356FDCAE}"/>
    <cellStyle name="Comma 2 2 3 2 3 2 6" xfId="43692" xr:uid="{532AA438-9523-4710-BA19-0EAFDBE20466}"/>
    <cellStyle name="Comma 2 2 3 2 3 3" xfId="9982" xr:uid="{094B0CBA-36A1-40BC-B3F4-93546669EA48}"/>
    <cellStyle name="Comma 2 2 3 2 3 3 2" xfId="23672" xr:uid="{7F1B9E58-C3EE-4C8F-AA3E-B44C4835DACA}"/>
    <cellStyle name="Comma 2 2 3 2 3 3 2 2" xfId="37364" xr:uid="{7102EC53-A93A-4F7B-9A0A-83BBE75174C1}"/>
    <cellStyle name="Comma 2 2 3 2 3 3 2 3" xfId="52248" xr:uid="{1A4BC20F-0313-45DE-9343-5845A18F7B9D}"/>
    <cellStyle name="Comma 2 2 3 2 3 3 3" xfId="16828" xr:uid="{738A1BD2-3B9B-4B0C-B9DA-3EF300A2B3CD}"/>
    <cellStyle name="Comma 2 2 3 2 3 3 4" xfId="30518" xr:uid="{5DF7F0DF-3FC0-48B2-97EA-9A2F235C7464}"/>
    <cellStyle name="Comma 2 2 3 2 3 3 5" xfId="45402" xr:uid="{C2467294-7482-4312-821A-FF2B13AD3425}"/>
    <cellStyle name="Comma 2 2 3 2 3 4" xfId="20250" xr:uid="{75CE0340-3D39-4589-855B-81B6C704D6CC}"/>
    <cellStyle name="Comma 2 2 3 2 3 4 2" xfId="33942" xr:uid="{97D408B7-3736-4FBB-8FAC-FE25CC6ECB9E}"/>
    <cellStyle name="Comma 2 2 3 2 3 4 3" xfId="48826" xr:uid="{23E01C43-2018-4C0A-98EF-B2100979F73B}"/>
    <cellStyle name="Comma 2 2 3 2 3 5" xfId="13406" xr:uid="{42636A8F-5B48-4B7B-8094-9CAECBA76E8C}"/>
    <cellStyle name="Comma 2 2 3 2 3 6" xfId="27096" xr:uid="{7B291F77-28BA-4E0D-BBBA-CB1494D6AF87}"/>
    <cellStyle name="Comma 2 2 3 2 3 7" xfId="41980" xr:uid="{6A1B60A8-85C2-4900-941A-53907DBDAF3D}"/>
    <cellStyle name="Comma 2 2 3 2 4" xfId="6559" xr:uid="{8761B847-8FF3-407E-891F-BCCECEBFD6FE}"/>
    <cellStyle name="Comma 2 2 3 2 4 2" xfId="8273" xr:uid="{B059F883-CF0E-4E5B-814B-7598A8665468}"/>
    <cellStyle name="Comma 2 2 3 2 4 2 2" xfId="11695" xr:uid="{E5A6A9C8-E86E-4267-9BEA-41269C786FEC}"/>
    <cellStyle name="Comma 2 2 3 2 4 2 2 2" xfId="25385" xr:uid="{92D77F09-4456-41B5-AF04-E81FC912EFE2}"/>
    <cellStyle name="Comma 2 2 3 2 4 2 2 2 2" xfId="39077" xr:uid="{C358B482-F29B-4B05-B12C-E766DA9F472C}"/>
    <cellStyle name="Comma 2 2 3 2 4 2 2 2 3" xfId="53961" xr:uid="{6B66E40C-D447-4ECC-BFEF-4DCFA0985E87}"/>
    <cellStyle name="Comma 2 2 3 2 4 2 2 3" xfId="18541" xr:uid="{69384193-E553-4A8A-9F94-D1EFD9AD8477}"/>
    <cellStyle name="Comma 2 2 3 2 4 2 2 4" xfId="32231" xr:uid="{C8FD3CD9-E579-40D1-9388-F977CC9123FB}"/>
    <cellStyle name="Comma 2 2 3 2 4 2 2 5" xfId="47115" xr:uid="{E76B42F6-9FE7-40C8-990C-98A2B2AA6AB8}"/>
    <cellStyle name="Comma 2 2 3 2 4 2 3" xfId="21963" xr:uid="{6A92E647-7B6F-4A11-B880-463631D35EB1}"/>
    <cellStyle name="Comma 2 2 3 2 4 2 3 2" xfId="35655" xr:uid="{45FB519E-F051-4D1F-A645-43A030A3D2CE}"/>
    <cellStyle name="Comma 2 2 3 2 4 2 3 3" xfId="50539" xr:uid="{6CAF2120-A211-4915-8F09-582B19480E3D}"/>
    <cellStyle name="Comma 2 2 3 2 4 2 4" xfId="15119" xr:uid="{327BCFAC-AFDA-4324-A332-DD8D77091F0A}"/>
    <cellStyle name="Comma 2 2 3 2 4 2 5" xfId="28809" xr:uid="{D5727F2F-8414-4FB1-A540-E25EF9FC0446}"/>
    <cellStyle name="Comma 2 2 3 2 4 2 6" xfId="43693" xr:uid="{A3626F2E-8725-4DF6-A697-FAE17DCB67FA}"/>
    <cellStyle name="Comma 2 2 3 2 4 3" xfId="9983" xr:uid="{1A4D9151-E879-4C89-B8DB-E8DE6CFEC422}"/>
    <cellStyle name="Comma 2 2 3 2 4 3 2" xfId="23673" xr:uid="{4B83A991-3BB5-43C7-BD35-C057EBF41EBF}"/>
    <cellStyle name="Comma 2 2 3 2 4 3 2 2" xfId="37365" xr:uid="{87D7BF4A-FE40-4363-B29A-42DA6FC6B089}"/>
    <cellStyle name="Comma 2 2 3 2 4 3 2 3" xfId="52249" xr:uid="{9D894602-4C82-464A-AD70-27A1A20AE808}"/>
    <cellStyle name="Comma 2 2 3 2 4 3 3" xfId="16829" xr:uid="{E27DE5C7-C900-4934-BBCB-7EA66614F343}"/>
    <cellStyle name="Comma 2 2 3 2 4 3 4" xfId="30519" xr:uid="{3FF8852D-0F78-4DA0-9EEA-E2722B926959}"/>
    <cellStyle name="Comma 2 2 3 2 4 3 5" xfId="45403" xr:uid="{94BED587-5022-4369-89BD-8815735F79FB}"/>
    <cellStyle name="Comma 2 2 3 2 4 4" xfId="20251" xr:uid="{5631AF73-AB49-4E77-B62F-313532962412}"/>
    <cellStyle name="Comma 2 2 3 2 4 4 2" xfId="33943" xr:uid="{AFE2813A-4386-46CE-AF83-C0E3F04D3044}"/>
    <cellStyle name="Comma 2 2 3 2 4 4 3" xfId="48827" xr:uid="{192ABB30-3D4E-40ED-929C-DCA7DB2B7AD3}"/>
    <cellStyle name="Comma 2 2 3 2 4 5" xfId="13407" xr:uid="{A5D9F113-0957-40BA-B18D-C5425C544BFE}"/>
    <cellStyle name="Comma 2 2 3 2 4 6" xfId="27097" xr:uid="{9EF600A1-7FD3-4DAD-B566-6C8D780647EF}"/>
    <cellStyle name="Comma 2 2 3 2 4 7" xfId="41981" xr:uid="{557C5B8E-22F4-4A62-B54E-0A234D842455}"/>
    <cellStyle name="Comma 2 2 3 2 5" xfId="8269" xr:uid="{09570855-148B-43C4-BB82-3A1FE9EF1A97}"/>
    <cellStyle name="Comma 2 2 3 2 5 2" xfId="11691" xr:uid="{B7A17708-E466-4846-9C84-27BC2E63322F}"/>
    <cellStyle name="Comma 2 2 3 2 5 2 2" xfId="25381" xr:uid="{CC7A3906-A195-40B0-82D1-65ACF163E818}"/>
    <cellStyle name="Comma 2 2 3 2 5 2 2 2" xfId="39073" xr:uid="{059CC274-46CC-4F4D-8F7B-BF58EE4C4AC0}"/>
    <cellStyle name="Comma 2 2 3 2 5 2 2 3" xfId="53957" xr:uid="{7B6D7BAC-5354-4D37-9F4D-8F216F917A62}"/>
    <cellStyle name="Comma 2 2 3 2 5 2 3" xfId="18537" xr:uid="{13853F48-0BE3-46C1-9244-189F7BEAA88B}"/>
    <cellStyle name="Comma 2 2 3 2 5 2 4" xfId="32227" xr:uid="{3937E6E2-0CF6-4072-AAA6-7D9C35DE1B39}"/>
    <cellStyle name="Comma 2 2 3 2 5 2 5" xfId="47111" xr:uid="{0B0B88A6-48F7-47B4-8BF1-217CE0DFB987}"/>
    <cellStyle name="Comma 2 2 3 2 5 3" xfId="21959" xr:uid="{1D2EACEA-2674-4C2E-91EF-C40F9D88DC6D}"/>
    <cellStyle name="Comma 2 2 3 2 5 3 2" xfId="35651" xr:uid="{2C0827B9-FBA3-41E1-A9CD-3C7EA77F4697}"/>
    <cellStyle name="Comma 2 2 3 2 5 3 3" xfId="50535" xr:uid="{5D2DAC2F-61CC-4B7C-8F51-6B4F2884185F}"/>
    <cellStyle name="Comma 2 2 3 2 5 4" xfId="15115" xr:uid="{4C0985F3-9C47-4B37-B257-D08570EDE27B}"/>
    <cellStyle name="Comma 2 2 3 2 5 5" xfId="28805" xr:uid="{8CA1F33C-C3D5-4653-BB0F-6603494BBBC3}"/>
    <cellStyle name="Comma 2 2 3 2 5 6" xfId="43689" xr:uid="{17648635-D923-4DAC-B36B-180C0667420B}"/>
    <cellStyle name="Comma 2 2 3 2 6" xfId="9979" xr:uid="{020DBCDE-BD9C-43B4-87CD-8DEA3AFF90BB}"/>
    <cellStyle name="Comma 2 2 3 2 6 2" xfId="23669" xr:uid="{66B223A0-BB5B-4C21-ADFC-63CB7CE7D601}"/>
    <cellStyle name="Comma 2 2 3 2 6 2 2" xfId="37361" xr:uid="{90FCC950-7D4E-4786-AE4E-F31083F7B48C}"/>
    <cellStyle name="Comma 2 2 3 2 6 2 3" xfId="52245" xr:uid="{995DA619-AC19-4064-8908-72AB86D27D9F}"/>
    <cellStyle name="Comma 2 2 3 2 6 3" xfId="16825" xr:uid="{D6C580A6-0DB0-4099-8C86-FA968383D09E}"/>
    <cellStyle name="Comma 2 2 3 2 6 4" xfId="30515" xr:uid="{8C2CE51A-D77E-4756-950C-D02001C92137}"/>
    <cellStyle name="Comma 2 2 3 2 6 5" xfId="45399" xr:uid="{79374CA1-42E6-43A9-9D75-EF94AB3D4BBC}"/>
    <cellStyle name="Comma 2 2 3 2 7" xfId="20247" xr:uid="{E903CA64-93AD-416E-89A2-1A634A250940}"/>
    <cellStyle name="Comma 2 2 3 2 7 2" xfId="33939" xr:uid="{22C9F360-25C7-419B-8A63-3609F2EE3BCA}"/>
    <cellStyle name="Comma 2 2 3 2 7 3" xfId="48823" xr:uid="{E3E40827-2ED7-401D-B60A-4FA87FDAC6CA}"/>
    <cellStyle name="Comma 2 2 3 2 8" xfId="13403" xr:uid="{78C254A5-203E-484A-9E0F-7B14BE87F15B}"/>
    <cellStyle name="Comma 2 2 3 2 9" xfId="27093" xr:uid="{692BDAD1-2A02-4B31-BF23-1D7929C32751}"/>
    <cellStyle name="Comma 2 2 3 3" xfId="6560" xr:uid="{0B2FF39D-21D3-4D3B-96F2-DD0B8CF60ACC}"/>
    <cellStyle name="Comma 2 2 3 3 10" xfId="41982" xr:uid="{5E378F6A-5B55-4767-B09C-0680FEA528B8}"/>
    <cellStyle name="Comma 2 2 3 3 2" xfId="6561" xr:uid="{38E2BFF9-DCBE-4111-808A-57E2F7343553}"/>
    <cellStyle name="Comma 2 2 3 3 2 2" xfId="6562" xr:uid="{507B2B7C-A4EB-4DAA-96A0-1D3516ED7A48}"/>
    <cellStyle name="Comma 2 2 3 3 2 2 2" xfId="8276" xr:uid="{1B676BFC-653C-4569-B41E-2EE5DFF0E4CA}"/>
    <cellStyle name="Comma 2 2 3 3 2 2 2 2" xfId="11698" xr:uid="{0FC5F1F1-87C6-44A8-ACB8-7DBF2D42C587}"/>
    <cellStyle name="Comma 2 2 3 3 2 2 2 2 2" xfId="25388" xr:uid="{7398EF31-D6C4-47A8-9B53-D3DFC31D8DC7}"/>
    <cellStyle name="Comma 2 2 3 3 2 2 2 2 2 2" xfId="39080" xr:uid="{104B85C5-147A-4C06-BDD3-A112B12F79E4}"/>
    <cellStyle name="Comma 2 2 3 3 2 2 2 2 2 3" xfId="53964" xr:uid="{F89B2B2F-0E48-4E6B-B2B1-6A85067B89BD}"/>
    <cellStyle name="Comma 2 2 3 3 2 2 2 2 3" xfId="18544" xr:uid="{3F2BE0DF-D92F-412B-A28C-56E8646B1D3D}"/>
    <cellStyle name="Comma 2 2 3 3 2 2 2 2 4" xfId="32234" xr:uid="{5EF0565F-D22D-4476-AEA8-70FC9AC4535E}"/>
    <cellStyle name="Comma 2 2 3 3 2 2 2 2 5" xfId="47118" xr:uid="{ADCD7522-EA09-4AA1-B1F4-908BAB41C8A9}"/>
    <cellStyle name="Comma 2 2 3 3 2 2 2 3" xfId="21966" xr:uid="{353697CA-386E-4F90-850B-32611D33E88E}"/>
    <cellStyle name="Comma 2 2 3 3 2 2 2 3 2" xfId="35658" xr:uid="{EB752EC8-E4E0-499D-9765-6628DE118CB9}"/>
    <cellStyle name="Comma 2 2 3 3 2 2 2 3 3" xfId="50542" xr:uid="{36D6E32A-D285-46AE-9365-9C8A5C55F7A4}"/>
    <cellStyle name="Comma 2 2 3 3 2 2 2 4" xfId="15122" xr:uid="{31F43174-A100-4C01-A737-8C07E9DCD50D}"/>
    <cellStyle name="Comma 2 2 3 3 2 2 2 5" xfId="28812" xr:uid="{6D0F08E1-0093-4CA1-99EE-3B8EA61FEEC2}"/>
    <cellStyle name="Comma 2 2 3 3 2 2 2 6" xfId="43696" xr:uid="{352004EE-3225-41DC-95EC-CA5D9E02395E}"/>
    <cellStyle name="Comma 2 2 3 3 2 2 3" xfId="9986" xr:uid="{EC8FBB00-5912-4A0E-94BB-93C7483AC649}"/>
    <cellStyle name="Comma 2 2 3 3 2 2 3 2" xfId="23676" xr:uid="{CBD3278B-326F-44DA-A222-0A5780E3E087}"/>
    <cellStyle name="Comma 2 2 3 3 2 2 3 2 2" xfId="37368" xr:uid="{639010A4-C1A3-4B2B-900E-6CB92F9FFA4F}"/>
    <cellStyle name="Comma 2 2 3 3 2 2 3 2 3" xfId="52252" xr:uid="{99B9A07A-3A6B-4CFD-AFE4-DCA3A7857B7F}"/>
    <cellStyle name="Comma 2 2 3 3 2 2 3 3" xfId="16832" xr:uid="{F2C6AE87-3DEB-45F2-88A6-73728228377E}"/>
    <cellStyle name="Comma 2 2 3 3 2 2 3 4" xfId="30522" xr:uid="{D03F72D2-A9BD-4D77-8DD9-66E6F79FDDDB}"/>
    <cellStyle name="Comma 2 2 3 3 2 2 3 5" xfId="45406" xr:uid="{31A02160-9550-4D53-A5C1-D5FCA93F32DB}"/>
    <cellStyle name="Comma 2 2 3 3 2 2 4" xfId="20254" xr:uid="{3472DEFF-1754-45AF-BEA9-AEA5A9926A38}"/>
    <cellStyle name="Comma 2 2 3 3 2 2 4 2" xfId="33946" xr:uid="{B098DD89-DD02-4864-BE55-E9FEE4803C38}"/>
    <cellStyle name="Comma 2 2 3 3 2 2 4 3" xfId="48830" xr:uid="{F901C49D-CD62-4960-9B53-646CF7A6CE2C}"/>
    <cellStyle name="Comma 2 2 3 3 2 2 5" xfId="13410" xr:uid="{70501F9B-4228-4F71-BE8A-0D74079A5E2B}"/>
    <cellStyle name="Comma 2 2 3 3 2 2 6" xfId="27100" xr:uid="{3B5F5762-5C45-4A54-9615-37875791B9BB}"/>
    <cellStyle name="Comma 2 2 3 3 2 2 7" xfId="41984" xr:uid="{AFCEFD49-FA97-435E-B566-45129754C11D}"/>
    <cellStyle name="Comma 2 2 3 3 2 3" xfId="8275" xr:uid="{9257558C-0D3A-47E8-B4FD-484CF962DBDC}"/>
    <cellStyle name="Comma 2 2 3 3 2 3 2" xfId="11697" xr:uid="{6A985CEC-EE37-4BB7-86A6-9BE67BA61732}"/>
    <cellStyle name="Comma 2 2 3 3 2 3 2 2" xfId="25387" xr:uid="{CF922736-EBCC-43D1-B439-38C2DBE33783}"/>
    <cellStyle name="Comma 2 2 3 3 2 3 2 2 2" xfId="39079" xr:uid="{6836F430-7849-4D63-A76A-86651DE4FC3C}"/>
    <cellStyle name="Comma 2 2 3 3 2 3 2 2 3" xfId="53963" xr:uid="{12BDC4BE-4B29-4C60-A131-1604DE44835B}"/>
    <cellStyle name="Comma 2 2 3 3 2 3 2 3" xfId="18543" xr:uid="{DA5AB6A4-C570-4BB5-B191-3966EEA23F36}"/>
    <cellStyle name="Comma 2 2 3 3 2 3 2 4" xfId="32233" xr:uid="{FF7570D5-C1D4-4457-BFCC-799F562CF2BA}"/>
    <cellStyle name="Comma 2 2 3 3 2 3 2 5" xfId="47117" xr:uid="{0552E655-1F28-4F8A-AAEA-A0524B78E650}"/>
    <cellStyle name="Comma 2 2 3 3 2 3 3" xfId="21965" xr:uid="{731D164A-B515-4196-ADB9-695201D71132}"/>
    <cellStyle name="Comma 2 2 3 3 2 3 3 2" xfId="35657" xr:uid="{D01F06CD-FACA-47FE-82E8-DA8BB2089590}"/>
    <cellStyle name="Comma 2 2 3 3 2 3 3 3" xfId="50541" xr:uid="{9BE7162A-7308-440F-894D-CB4A1ABF3217}"/>
    <cellStyle name="Comma 2 2 3 3 2 3 4" xfId="15121" xr:uid="{5A4EDAD2-24E6-4877-95E8-824E043B14FA}"/>
    <cellStyle name="Comma 2 2 3 3 2 3 5" xfId="28811" xr:uid="{1857AADC-6656-4F98-9ED7-4441CA22D6E2}"/>
    <cellStyle name="Comma 2 2 3 3 2 3 6" xfId="43695" xr:uid="{27011735-3DA9-4E38-8EFE-74B63B02CFFB}"/>
    <cellStyle name="Comma 2 2 3 3 2 4" xfId="9985" xr:uid="{8D97EEA6-BF04-4674-A383-2C483085DFA4}"/>
    <cellStyle name="Comma 2 2 3 3 2 4 2" xfId="23675" xr:uid="{4E372DD7-01EF-4238-B3F5-3BD7D00CCA69}"/>
    <cellStyle name="Comma 2 2 3 3 2 4 2 2" xfId="37367" xr:uid="{CBDC2EE8-5950-41FE-AB8E-DCCDE0B6F233}"/>
    <cellStyle name="Comma 2 2 3 3 2 4 2 3" xfId="52251" xr:uid="{351121D8-73FF-40AD-8DB9-77F06D3F39BC}"/>
    <cellStyle name="Comma 2 2 3 3 2 4 3" xfId="16831" xr:uid="{345DBCD4-808A-430A-8777-7C8128844E96}"/>
    <cellStyle name="Comma 2 2 3 3 2 4 4" xfId="30521" xr:uid="{14BA26E6-C828-4914-B0AB-A19CCFC72D25}"/>
    <cellStyle name="Comma 2 2 3 3 2 4 5" xfId="45405" xr:uid="{86DA337F-E85A-4D3C-85CE-A317B634C3B0}"/>
    <cellStyle name="Comma 2 2 3 3 2 5" xfId="20253" xr:uid="{5C4A1B3F-D66B-43CC-9E69-E38C631A44BD}"/>
    <cellStyle name="Comma 2 2 3 3 2 5 2" xfId="33945" xr:uid="{DB63CA6F-EA8F-4C22-91B5-4951835B55CB}"/>
    <cellStyle name="Comma 2 2 3 3 2 5 3" xfId="48829" xr:uid="{4FE95409-28E3-41F3-9BBD-AF70282D37F9}"/>
    <cellStyle name="Comma 2 2 3 3 2 6" xfId="13409" xr:uid="{9A8D1149-AD6B-48F1-8E45-709F5E72834C}"/>
    <cellStyle name="Comma 2 2 3 3 2 7" xfId="27099" xr:uid="{F63F885E-890B-47A4-BCD3-C81AC406A040}"/>
    <cellStyle name="Comma 2 2 3 3 2 8" xfId="41983" xr:uid="{B657DE31-CAB5-44FA-A087-72B6427A9F73}"/>
    <cellStyle name="Comma 2 2 3 3 3" xfId="6563" xr:uid="{8C0DDE09-8150-4091-B0DC-65F78EF2BC8E}"/>
    <cellStyle name="Comma 2 2 3 3 3 2" xfId="8277" xr:uid="{B4EFCC96-B718-4682-8A9C-BC9B29291C45}"/>
    <cellStyle name="Comma 2 2 3 3 3 2 2" xfId="11699" xr:uid="{A09C08E4-0C8F-4DE2-B522-863C040344FB}"/>
    <cellStyle name="Comma 2 2 3 3 3 2 2 2" xfId="25389" xr:uid="{AFE7792A-1196-485C-A173-36691095EF91}"/>
    <cellStyle name="Comma 2 2 3 3 3 2 2 2 2" xfId="39081" xr:uid="{6DAC0896-6521-43D6-B034-B4A0D2784841}"/>
    <cellStyle name="Comma 2 2 3 3 3 2 2 2 3" xfId="53965" xr:uid="{95A8E85C-754E-4096-9714-3214C35A0DA2}"/>
    <cellStyle name="Comma 2 2 3 3 3 2 2 3" xfId="18545" xr:uid="{D33B1543-344B-463F-8446-7755DB34BCFE}"/>
    <cellStyle name="Comma 2 2 3 3 3 2 2 4" xfId="32235" xr:uid="{D88F3F80-F87C-4BDB-A22D-862B99F3CEED}"/>
    <cellStyle name="Comma 2 2 3 3 3 2 2 5" xfId="47119" xr:uid="{559A9C0E-836D-4C10-88B4-0B85C9FC675B}"/>
    <cellStyle name="Comma 2 2 3 3 3 2 3" xfId="21967" xr:uid="{30D18743-6C47-4790-84C6-A02B0DACDE60}"/>
    <cellStyle name="Comma 2 2 3 3 3 2 3 2" xfId="35659" xr:uid="{3DFF420D-E2B2-49C1-815B-596EC65A51DA}"/>
    <cellStyle name="Comma 2 2 3 3 3 2 3 3" xfId="50543" xr:uid="{6A9630E0-3E38-49BA-AB3D-4A45C5E231DF}"/>
    <cellStyle name="Comma 2 2 3 3 3 2 4" xfId="15123" xr:uid="{79DB8C0A-006B-4951-8BAF-D4C0852C5871}"/>
    <cellStyle name="Comma 2 2 3 3 3 2 5" xfId="28813" xr:uid="{98F7E659-DF36-4E90-AF29-7A71996D5D78}"/>
    <cellStyle name="Comma 2 2 3 3 3 2 6" xfId="43697" xr:uid="{9D041352-840F-44D3-9EA3-B99F1AB87F52}"/>
    <cellStyle name="Comma 2 2 3 3 3 3" xfId="9987" xr:uid="{650E24C2-CD50-4B27-A6B2-AA3F3B4A91D1}"/>
    <cellStyle name="Comma 2 2 3 3 3 3 2" xfId="23677" xr:uid="{82A863A0-81C8-4F11-BC9F-E67B8F00E3BB}"/>
    <cellStyle name="Comma 2 2 3 3 3 3 2 2" xfId="37369" xr:uid="{8A855E61-731A-484E-9F7A-3F912327C12E}"/>
    <cellStyle name="Comma 2 2 3 3 3 3 2 3" xfId="52253" xr:uid="{F037B4FB-37FE-4B3E-9462-13F9D5325BA8}"/>
    <cellStyle name="Comma 2 2 3 3 3 3 3" xfId="16833" xr:uid="{0589D331-EC42-4388-97F7-C5B90F325414}"/>
    <cellStyle name="Comma 2 2 3 3 3 3 4" xfId="30523" xr:uid="{7D98C541-1A1D-4FF7-927A-FA7CB80CF96C}"/>
    <cellStyle name="Comma 2 2 3 3 3 3 5" xfId="45407" xr:uid="{687C3175-1041-4DAE-9036-9AA228C335BC}"/>
    <cellStyle name="Comma 2 2 3 3 3 4" xfId="20255" xr:uid="{74D688B6-A4B3-44B2-953A-90BD44765249}"/>
    <cellStyle name="Comma 2 2 3 3 3 4 2" xfId="33947" xr:uid="{369CDF14-EA6B-47B8-9B44-D01FD7DFD079}"/>
    <cellStyle name="Comma 2 2 3 3 3 4 3" xfId="48831" xr:uid="{AE07CCFB-D13C-4A28-8D7C-A1C0B8168361}"/>
    <cellStyle name="Comma 2 2 3 3 3 5" xfId="13411" xr:uid="{2A7F3113-E6E3-4FA2-A34B-3DE00C8B7A6D}"/>
    <cellStyle name="Comma 2 2 3 3 3 6" xfId="27101" xr:uid="{4674EDC6-8F56-4999-AA2E-BCE95349C7DE}"/>
    <cellStyle name="Comma 2 2 3 3 3 7" xfId="41985" xr:uid="{5E767E61-59FC-488F-A6EF-FEE3174B2F53}"/>
    <cellStyle name="Comma 2 2 3 3 4" xfId="6564" xr:uid="{4D48C325-7E54-47D9-875B-57FE5D670DA4}"/>
    <cellStyle name="Comma 2 2 3 3 4 2" xfId="8278" xr:uid="{D9971F92-9135-4CF1-A6F8-D677F89D77B8}"/>
    <cellStyle name="Comma 2 2 3 3 4 2 2" xfId="11700" xr:uid="{340A92F7-B98A-4CB8-8845-91663E35C6B6}"/>
    <cellStyle name="Comma 2 2 3 3 4 2 2 2" xfId="25390" xr:uid="{526335C4-2C9B-4248-8E4B-6ADA2719445F}"/>
    <cellStyle name="Comma 2 2 3 3 4 2 2 2 2" xfId="39082" xr:uid="{E73A9991-F56A-4955-ABE2-0C9273409201}"/>
    <cellStyle name="Comma 2 2 3 3 4 2 2 2 3" xfId="53966" xr:uid="{B03B7EE4-106E-45CA-9F4B-E2BBFD179FDA}"/>
    <cellStyle name="Comma 2 2 3 3 4 2 2 3" xfId="18546" xr:uid="{85B25ECD-D036-4EBC-997D-5CF144061C26}"/>
    <cellStyle name="Comma 2 2 3 3 4 2 2 4" xfId="32236" xr:uid="{ACD8F078-FD89-45CF-B704-3F82E8CC46E5}"/>
    <cellStyle name="Comma 2 2 3 3 4 2 2 5" xfId="47120" xr:uid="{A0BB7E8F-27FE-470A-BEB5-27BEE82EBB03}"/>
    <cellStyle name="Comma 2 2 3 3 4 2 3" xfId="21968" xr:uid="{1E5B2001-4F37-492C-92E3-F0F2614F3260}"/>
    <cellStyle name="Comma 2 2 3 3 4 2 3 2" xfId="35660" xr:uid="{0BBABDD0-2CEC-41A5-BB15-E00B9512F0C8}"/>
    <cellStyle name="Comma 2 2 3 3 4 2 3 3" xfId="50544" xr:uid="{13812131-1016-4A08-B106-DCED0A24549C}"/>
    <cellStyle name="Comma 2 2 3 3 4 2 4" xfId="15124" xr:uid="{6BC3FC9D-D48F-4A09-BE3E-88F0267935ED}"/>
    <cellStyle name="Comma 2 2 3 3 4 2 5" xfId="28814" xr:uid="{7221E2C4-C5ED-4233-9D1C-195791764A48}"/>
    <cellStyle name="Comma 2 2 3 3 4 2 6" xfId="43698" xr:uid="{25AF6DA0-7E40-4407-9EEB-9880D5460CCE}"/>
    <cellStyle name="Comma 2 2 3 3 4 3" xfId="9988" xr:uid="{450C2442-C870-43AC-AA82-32D163AEDA40}"/>
    <cellStyle name="Comma 2 2 3 3 4 3 2" xfId="23678" xr:uid="{9307E0D8-CE59-4A10-B6EF-7F49B21D47F9}"/>
    <cellStyle name="Comma 2 2 3 3 4 3 2 2" xfId="37370" xr:uid="{B1AE0733-1E7D-4250-8916-071F02B93A29}"/>
    <cellStyle name="Comma 2 2 3 3 4 3 2 3" xfId="52254" xr:uid="{75A94542-2740-4649-A847-E8982138C12A}"/>
    <cellStyle name="Comma 2 2 3 3 4 3 3" xfId="16834" xr:uid="{6C8FBAD4-A597-40A5-871A-43BDF22B5D02}"/>
    <cellStyle name="Comma 2 2 3 3 4 3 4" xfId="30524" xr:uid="{966BF290-FB37-4AC6-AC7C-DC48F5CE0FD0}"/>
    <cellStyle name="Comma 2 2 3 3 4 3 5" xfId="45408" xr:uid="{140D0B60-53BD-43F7-86CE-91D3C9549DFB}"/>
    <cellStyle name="Comma 2 2 3 3 4 4" xfId="20256" xr:uid="{A58D74E4-102B-4784-BD4F-D54F95022E73}"/>
    <cellStyle name="Comma 2 2 3 3 4 4 2" xfId="33948" xr:uid="{88E57AB9-1B48-4E1F-929C-57639A449AE8}"/>
    <cellStyle name="Comma 2 2 3 3 4 4 3" xfId="48832" xr:uid="{72C0C3D3-516B-4D01-B683-4DB961A821CB}"/>
    <cellStyle name="Comma 2 2 3 3 4 5" xfId="13412" xr:uid="{EAF5688F-D499-4A09-8329-D0A8498BFFC5}"/>
    <cellStyle name="Comma 2 2 3 3 4 6" xfId="27102" xr:uid="{59E0025B-EC71-4B8B-8E8B-76EC30BE32A1}"/>
    <cellStyle name="Comma 2 2 3 3 4 7" xfId="41986" xr:uid="{84A13B7C-7140-4718-95A0-0CB123D8E78F}"/>
    <cellStyle name="Comma 2 2 3 3 5" xfId="8274" xr:uid="{93EFD2BE-3BAC-4690-A628-9BEA68CCF930}"/>
    <cellStyle name="Comma 2 2 3 3 5 2" xfId="11696" xr:uid="{C1129B84-8824-4D0C-B45F-90885D7305FC}"/>
    <cellStyle name="Comma 2 2 3 3 5 2 2" xfId="25386" xr:uid="{98831C5F-A9C3-4EFA-8B8C-79781728878D}"/>
    <cellStyle name="Comma 2 2 3 3 5 2 2 2" xfId="39078" xr:uid="{67E828EB-EB49-43C3-9B65-BD9CEE6D20FC}"/>
    <cellStyle name="Comma 2 2 3 3 5 2 2 3" xfId="53962" xr:uid="{F65949C8-4EBE-4F54-A027-2F23E4627749}"/>
    <cellStyle name="Comma 2 2 3 3 5 2 3" xfId="18542" xr:uid="{AEABE7CA-1FD1-495A-9521-3A6CC53F72FA}"/>
    <cellStyle name="Comma 2 2 3 3 5 2 4" xfId="32232" xr:uid="{1EC0CFE2-9B11-43D0-8727-A4EFB7286855}"/>
    <cellStyle name="Comma 2 2 3 3 5 2 5" xfId="47116" xr:uid="{8EBDF943-52DD-4469-BD65-0D0113D0ED05}"/>
    <cellStyle name="Comma 2 2 3 3 5 3" xfId="21964" xr:uid="{1BAA4FCC-6E9D-421F-8F0E-DB5A0FAE658A}"/>
    <cellStyle name="Comma 2 2 3 3 5 3 2" xfId="35656" xr:uid="{E6366E1D-B78D-47AE-B6A0-73D101D179AA}"/>
    <cellStyle name="Comma 2 2 3 3 5 3 3" xfId="50540" xr:uid="{8158D0DD-EA85-4485-90DF-1F215F56F0EF}"/>
    <cellStyle name="Comma 2 2 3 3 5 4" xfId="15120" xr:uid="{F65A39E1-903C-40E8-A0A3-16F7531FF079}"/>
    <cellStyle name="Comma 2 2 3 3 5 5" xfId="28810" xr:uid="{C5DEB3FD-975D-45AD-9D10-5540A6131968}"/>
    <cellStyle name="Comma 2 2 3 3 5 6" xfId="43694" xr:uid="{4C83AEB1-C585-491B-9174-9E44FC3FB229}"/>
    <cellStyle name="Comma 2 2 3 3 6" xfId="9984" xr:uid="{75E6247C-5845-44BD-B214-05707A5F0B2D}"/>
    <cellStyle name="Comma 2 2 3 3 6 2" xfId="23674" xr:uid="{2A295E4A-1614-4680-BA6D-EDC8BAA6242E}"/>
    <cellStyle name="Comma 2 2 3 3 6 2 2" xfId="37366" xr:uid="{354B9704-24F3-4CDA-AC04-354E3B7A7291}"/>
    <cellStyle name="Comma 2 2 3 3 6 2 3" xfId="52250" xr:uid="{C9FD2E52-64D9-42C2-8495-AF9714B2EF89}"/>
    <cellStyle name="Comma 2 2 3 3 6 3" xfId="16830" xr:uid="{759AB64E-DE0F-42C5-800F-7FC7BC4FB59A}"/>
    <cellStyle name="Comma 2 2 3 3 6 4" xfId="30520" xr:uid="{8218A467-4D54-4D08-B534-521128E07C9F}"/>
    <cellStyle name="Comma 2 2 3 3 6 5" xfId="45404" xr:uid="{BD6A7E98-86C2-4B0D-BE2E-3C33302238CB}"/>
    <cellStyle name="Comma 2 2 3 3 7" xfId="20252" xr:uid="{B69392CE-B49B-4585-8B66-5F551C525660}"/>
    <cellStyle name="Comma 2 2 3 3 7 2" xfId="33944" xr:uid="{869D9422-7F17-4FAF-A721-6A21DA6C0EB4}"/>
    <cellStyle name="Comma 2 2 3 3 7 3" xfId="48828" xr:uid="{BCD7DA01-42D5-4AF2-A757-546A5FCEC15C}"/>
    <cellStyle name="Comma 2 2 3 3 8" xfId="13408" xr:uid="{EDB23F4E-AB1E-4292-8C64-CB7292EE176F}"/>
    <cellStyle name="Comma 2 2 3 3 9" xfId="27098" xr:uid="{530D71A3-E37E-4057-B95B-0894FEF8B79C}"/>
    <cellStyle name="Comma 2 2 3 4" xfId="6565" xr:uid="{8617609B-8043-4761-831D-025B23E56273}"/>
    <cellStyle name="Comma 2 2 3 4 2" xfId="6566" xr:uid="{0A38B7E5-CF5D-41CD-895A-D13C152D09B6}"/>
    <cellStyle name="Comma 2 2 3 4 2 2" xfId="8280" xr:uid="{8228F882-2619-412D-9490-82A496FB4E00}"/>
    <cellStyle name="Comma 2 2 3 4 2 2 2" xfId="11702" xr:uid="{477D2F7E-CC69-48B3-8EE9-4C64ABF1050A}"/>
    <cellStyle name="Comma 2 2 3 4 2 2 2 2" xfId="25392" xr:uid="{BB8E89F8-9B4C-4068-864E-B2810A732FCA}"/>
    <cellStyle name="Comma 2 2 3 4 2 2 2 2 2" xfId="39084" xr:uid="{AB35BCE9-37F0-4489-A3B0-00869A131AB6}"/>
    <cellStyle name="Comma 2 2 3 4 2 2 2 2 3" xfId="53968" xr:uid="{1301EA18-4494-4E06-BBAE-D6F1B58E04A0}"/>
    <cellStyle name="Comma 2 2 3 4 2 2 2 3" xfId="18548" xr:uid="{6CA09FBD-152C-4027-9B34-43023E1BC4E3}"/>
    <cellStyle name="Comma 2 2 3 4 2 2 2 4" xfId="32238" xr:uid="{6933BBD7-CB35-4FBB-A084-0660DEB5672E}"/>
    <cellStyle name="Comma 2 2 3 4 2 2 2 5" xfId="47122" xr:uid="{10EC4525-31DD-4875-BD73-7B0EE4B64447}"/>
    <cellStyle name="Comma 2 2 3 4 2 2 3" xfId="21970" xr:uid="{E99C382E-802E-4106-8C52-EF4C7B86847C}"/>
    <cellStyle name="Comma 2 2 3 4 2 2 3 2" xfId="35662" xr:uid="{FF206A45-8214-4EA9-A80A-E94715514825}"/>
    <cellStyle name="Comma 2 2 3 4 2 2 3 3" xfId="50546" xr:uid="{4AF758D6-048A-436A-81A7-5B2607F1C933}"/>
    <cellStyle name="Comma 2 2 3 4 2 2 4" xfId="15126" xr:uid="{01D5E3D7-0ED7-460D-BAD2-DD6F654D00DD}"/>
    <cellStyle name="Comma 2 2 3 4 2 2 5" xfId="28816" xr:uid="{F34F94FF-502B-44D1-AC2B-BBB5BE1A4481}"/>
    <cellStyle name="Comma 2 2 3 4 2 2 6" xfId="43700" xr:uid="{B52C12CB-CDDC-4A54-BB41-46C7A944A964}"/>
    <cellStyle name="Comma 2 2 3 4 2 3" xfId="9990" xr:uid="{7E486139-241F-4C39-BDA9-CA6FD7725538}"/>
    <cellStyle name="Comma 2 2 3 4 2 3 2" xfId="23680" xr:uid="{CAA0CEC3-B766-47D1-93E3-4C180C99F355}"/>
    <cellStyle name="Comma 2 2 3 4 2 3 2 2" xfId="37372" xr:uid="{6FFE3126-AA34-4D87-8E7E-103D81B41628}"/>
    <cellStyle name="Comma 2 2 3 4 2 3 2 3" xfId="52256" xr:uid="{C8B202E2-8C34-4181-B1C1-00E4337ED7F1}"/>
    <cellStyle name="Comma 2 2 3 4 2 3 3" xfId="16836" xr:uid="{9ECCC010-D578-47F9-A221-6E681A628140}"/>
    <cellStyle name="Comma 2 2 3 4 2 3 4" xfId="30526" xr:uid="{0A4371AE-6F56-49FB-9C84-8418EBC2FE39}"/>
    <cellStyle name="Comma 2 2 3 4 2 3 5" xfId="45410" xr:uid="{795641CE-2E30-4E84-8F01-34F3DE19621F}"/>
    <cellStyle name="Comma 2 2 3 4 2 4" xfId="20258" xr:uid="{0ADCC191-67A2-4EBE-A0B0-F1B6C1F20FEE}"/>
    <cellStyle name="Comma 2 2 3 4 2 4 2" xfId="33950" xr:uid="{2624EA70-8469-49EB-A3AE-F54E900D4E96}"/>
    <cellStyle name="Comma 2 2 3 4 2 4 3" xfId="48834" xr:uid="{9EF28063-8D58-48BB-81A7-4183A8BC3FA6}"/>
    <cellStyle name="Comma 2 2 3 4 2 5" xfId="13414" xr:uid="{94256340-0AC7-4677-821F-5289A0CA2881}"/>
    <cellStyle name="Comma 2 2 3 4 2 6" xfId="27104" xr:uid="{FA382C1A-3812-46D8-975D-36B89B1426E2}"/>
    <cellStyle name="Comma 2 2 3 4 2 7" xfId="41988" xr:uid="{E5E51826-82A0-49B8-8261-7C0CA1E6DADA}"/>
    <cellStyle name="Comma 2 2 3 4 3" xfId="8279" xr:uid="{D40C1AC8-1B94-4F09-AF41-A5D64DC7A0AA}"/>
    <cellStyle name="Comma 2 2 3 4 3 2" xfId="11701" xr:uid="{EEBA5698-61DB-4C78-895F-1987FCF65175}"/>
    <cellStyle name="Comma 2 2 3 4 3 2 2" xfId="25391" xr:uid="{9E30B1C2-6C02-4840-BCB0-D1E04AEAE068}"/>
    <cellStyle name="Comma 2 2 3 4 3 2 2 2" xfId="39083" xr:uid="{56B7ABF9-12CB-43B7-8C72-C089A5D4553D}"/>
    <cellStyle name="Comma 2 2 3 4 3 2 2 3" xfId="53967" xr:uid="{6E1124C9-1B56-4513-A5A8-D69335F1ED53}"/>
    <cellStyle name="Comma 2 2 3 4 3 2 3" xfId="18547" xr:uid="{2B1E21B6-C382-47E1-8E66-BC2F49628F11}"/>
    <cellStyle name="Comma 2 2 3 4 3 2 4" xfId="32237" xr:uid="{51FAEC3C-FAE8-4C73-B5CC-DEC8150E7AC2}"/>
    <cellStyle name="Comma 2 2 3 4 3 2 5" xfId="47121" xr:uid="{79D3D384-4FA9-4727-BC55-CCA34C2B10BC}"/>
    <cellStyle name="Comma 2 2 3 4 3 3" xfId="21969" xr:uid="{88A84A14-40F8-4054-A616-CA96CFCB43F4}"/>
    <cellStyle name="Comma 2 2 3 4 3 3 2" xfId="35661" xr:uid="{47AF7C04-C34C-4A96-B975-40140A30CE10}"/>
    <cellStyle name="Comma 2 2 3 4 3 3 3" xfId="50545" xr:uid="{CE4A9EA6-BC9A-44FE-9220-3E46D6EA0960}"/>
    <cellStyle name="Comma 2 2 3 4 3 4" xfId="15125" xr:uid="{9D0FA42C-2664-45D1-B83F-B9BE8727317B}"/>
    <cellStyle name="Comma 2 2 3 4 3 5" xfId="28815" xr:uid="{B2589FC1-391A-4EA5-BF84-6BCA7BC9F0AB}"/>
    <cellStyle name="Comma 2 2 3 4 3 6" xfId="43699" xr:uid="{86060693-D0CF-4141-89C9-0D23BF1D5F74}"/>
    <cellStyle name="Comma 2 2 3 4 4" xfId="9989" xr:uid="{56053A89-0F90-45E8-B1F8-93C74D9B5F24}"/>
    <cellStyle name="Comma 2 2 3 4 4 2" xfId="23679" xr:uid="{F3E7DEBE-7C3C-4818-BB1F-A49EC514A307}"/>
    <cellStyle name="Comma 2 2 3 4 4 2 2" xfId="37371" xr:uid="{BE39D281-4C60-4F53-ABF5-5EF273D67408}"/>
    <cellStyle name="Comma 2 2 3 4 4 2 3" xfId="52255" xr:uid="{3150BAC7-90EB-4FD9-B8E5-71DFD2EA68B6}"/>
    <cellStyle name="Comma 2 2 3 4 4 3" xfId="16835" xr:uid="{FFB108DA-0AAB-41FF-9E6A-9523B91823FC}"/>
    <cellStyle name="Comma 2 2 3 4 4 4" xfId="30525" xr:uid="{943BA637-7CA0-4BCA-95ED-B7B980B221CC}"/>
    <cellStyle name="Comma 2 2 3 4 4 5" xfId="45409" xr:uid="{A5B0C18E-2E10-4B78-A534-9E20387F9485}"/>
    <cellStyle name="Comma 2 2 3 4 5" xfId="20257" xr:uid="{C470AD6A-9535-43D2-BF24-025F00C99B61}"/>
    <cellStyle name="Comma 2 2 3 4 5 2" xfId="33949" xr:uid="{B2A5CE0B-A1E6-4575-B24A-AA5042708FA3}"/>
    <cellStyle name="Comma 2 2 3 4 5 3" xfId="48833" xr:uid="{AE6424C2-7714-4921-8AA0-729C8127D5FD}"/>
    <cellStyle name="Comma 2 2 3 4 6" xfId="13413" xr:uid="{3FAA0DD9-C0F1-4E2B-B44F-4E68E57ED432}"/>
    <cellStyle name="Comma 2 2 3 4 7" xfId="27103" xr:uid="{F4AFBC18-E55F-4133-B236-CDCE182988AA}"/>
    <cellStyle name="Comma 2 2 3 4 8" xfId="41987" xr:uid="{DDEC67D0-DBB8-4120-8343-61A9F0A7F5EC}"/>
    <cellStyle name="Comma 2 2 3 5" xfId="6567" xr:uid="{CA06ED23-BA0B-4D36-B23A-B4FB4BFCBCB4}"/>
    <cellStyle name="Comma 2 2 3 5 2" xfId="8281" xr:uid="{C8651B11-DFCD-4BE4-A11F-A13306C1251F}"/>
    <cellStyle name="Comma 2 2 3 5 2 2" xfId="11703" xr:uid="{2EF34B61-6429-4529-BB93-5A8CF352BB85}"/>
    <cellStyle name="Comma 2 2 3 5 2 2 2" xfId="25393" xr:uid="{07616229-42E1-46F6-AAFB-FB13872DAF60}"/>
    <cellStyle name="Comma 2 2 3 5 2 2 2 2" xfId="39085" xr:uid="{427148DB-9697-48DE-8196-AF2263FD4E34}"/>
    <cellStyle name="Comma 2 2 3 5 2 2 2 3" xfId="53969" xr:uid="{4E7DE753-853E-4880-BC41-6F5BCB97E991}"/>
    <cellStyle name="Comma 2 2 3 5 2 2 3" xfId="18549" xr:uid="{9335D2D8-64AA-40BC-8751-0510E24B7550}"/>
    <cellStyle name="Comma 2 2 3 5 2 2 4" xfId="32239" xr:uid="{F4111DE5-48E0-494D-BDA0-50C5F8B4B664}"/>
    <cellStyle name="Comma 2 2 3 5 2 2 5" xfId="47123" xr:uid="{7625E6F1-10E5-4CEF-9FB8-965259BAFDF1}"/>
    <cellStyle name="Comma 2 2 3 5 2 3" xfId="21971" xr:uid="{DF746453-417C-499F-A578-D9DEB40726DE}"/>
    <cellStyle name="Comma 2 2 3 5 2 3 2" xfId="35663" xr:uid="{79005CFB-11C5-4394-9706-84D014214453}"/>
    <cellStyle name="Comma 2 2 3 5 2 3 3" xfId="50547" xr:uid="{1381FA7B-BAB4-4ABA-82BB-CFB7A12C7D26}"/>
    <cellStyle name="Comma 2 2 3 5 2 4" xfId="15127" xr:uid="{63E60194-11B0-4514-AA2E-514B72DAA448}"/>
    <cellStyle name="Comma 2 2 3 5 2 5" xfId="28817" xr:uid="{1F2554AB-EBE3-4BA5-AD78-DB41FF4E64E0}"/>
    <cellStyle name="Comma 2 2 3 5 2 6" xfId="43701" xr:uid="{DF05124F-5A36-41C1-947F-0503212AB350}"/>
    <cellStyle name="Comma 2 2 3 5 3" xfId="9991" xr:uid="{9673533C-3BA7-4ED1-929A-6708AECE1AC5}"/>
    <cellStyle name="Comma 2 2 3 5 3 2" xfId="23681" xr:uid="{B15DC78D-A2D6-422F-8A89-9C427AA513CF}"/>
    <cellStyle name="Comma 2 2 3 5 3 2 2" xfId="37373" xr:uid="{D1D91CA0-801B-4D56-9518-4CB28D2E6E12}"/>
    <cellStyle name="Comma 2 2 3 5 3 2 3" xfId="52257" xr:uid="{52B13DA5-95F2-4356-B501-DCA987DA1A00}"/>
    <cellStyle name="Comma 2 2 3 5 3 3" xfId="16837" xr:uid="{414AEF8A-10B2-43C0-8C5C-CAC37CA6E379}"/>
    <cellStyle name="Comma 2 2 3 5 3 4" xfId="30527" xr:uid="{7178200B-0D56-4774-BB80-E66DE2012A6B}"/>
    <cellStyle name="Comma 2 2 3 5 3 5" xfId="45411" xr:uid="{E07869C2-46E7-4089-96F5-E7F765E66218}"/>
    <cellStyle name="Comma 2 2 3 5 4" xfId="20259" xr:uid="{07CA8500-66C5-4159-B2E9-9CDBB92CDD5C}"/>
    <cellStyle name="Comma 2 2 3 5 4 2" xfId="33951" xr:uid="{280FBB94-9537-4696-989B-78B83E997316}"/>
    <cellStyle name="Comma 2 2 3 5 4 3" xfId="48835" xr:uid="{D4708F95-E8DD-4E4D-BDF9-90713B7772F1}"/>
    <cellStyle name="Comma 2 2 3 5 5" xfId="13415" xr:uid="{9E7F6AE0-C16D-466A-B760-B8EADBA57078}"/>
    <cellStyle name="Comma 2 2 3 5 6" xfId="27105" xr:uid="{355AF6CB-92F5-4F80-83B0-F4E326824D6E}"/>
    <cellStyle name="Comma 2 2 3 5 7" xfId="41989" xr:uid="{1ACC8A70-9ED0-4D17-BFBF-1C2DDB8FFA8B}"/>
    <cellStyle name="Comma 2 2 3 6" xfId="6568" xr:uid="{60177AB1-2015-4699-BEE1-3A361AC616CB}"/>
    <cellStyle name="Comma 2 2 3 6 2" xfId="8282" xr:uid="{D16E42FE-1B9B-44BF-9217-A44E6596D0A5}"/>
    <cellStyle name="Comma 2 2 3 6 2 2" xfId="11704" xr:uid="{98E8BE6E-84A4-4BFC-BAF7-EB2030D5BF3B}"/>
    <cellStyle name="Comma 2 2 3 6 2 2 2" xfId="25394" xr:uid="{E19B8CA8-22BC-4107-957F-DB6023C0EDED}"/>
    <cellStyle name="Comma 2 2 3 6 2 2 2 2" xfId="39086" xr:uid="{6B97D9D6-FBB6-44C7-B815-91FC733D7F23}"/>
    <cellStyle name="Comma 2 2 3 6 2 2 2 3" xfId="53970" xr:uid="{12908A7D-41D4-48DE-8288-A91CB8F7EC4E}"/>
    <cellStyle name="Comma 2 2 3 6 2 2 3" xfId="18550" xr:uid="{F969FEC6-01B9-4D7B-A98F-9F1EF2F6F7C2}"/>
    <cellStyle name="Comma 2 2 3 6 2 2 4" xfId="32240" xr:uid="{11FD588F-BBEF-4171-92BC-E269C135F3C2}"/>
    <cellStyle name="Comma 2 2 3 6 2 2 5" xfId="47124" xr:uid="{F42B122F-FC18-4F48-AED6-1B530D390719}"/>
    <cellStyle name="Comma 2 2 3 6 2 3" xfId="21972" xr:uid="{1FED170C-CB03-453B-B009-15A1877BB694}"/>
    <cellStyle name="Comma 2 2 3 6 2 3 2" xfId="35664" xr:uid="{D0C276A5-6007-4D13-81C7-AB0890C2AE5C}"/>
    <cellStyle name="Comma 2 2 3 6 2 3 3" xfId="50548" xr:uid="{AC649D53-D20D-45F8-9A00-0785E173520E}"/>
    <cellStyle name="Comma 2 2 3 6 2 4" xfId="15128" xr:uid="{191CC614-470A-4FD4-BBB9-7B99BB24F6F3}"/>
    <cellStyle name="Comma 2 2 3 6 2 5" xfId="28818" xr:uid="{7870A573-8314-431C-9B27-3E5A63E01911}"/>
    <cellStyle name="Comma 2 2 3 6 2 6" xfId="43702" xr:uid="{549FCB6E-8780-4646-B630-52C8D6150397}"/>
    <cellStyle name="Comma 2 2 3 6 3" xfId="9992" xr:uid="{214C1204-8771-4E54-BD17-544DE131A5B3}"/>
    <cellStyle name="Comma 2 2 3 6 3 2" xfId="23682" xr:uid="{E30FD73F-E0A1-44DA-93A6-07529FDF432F}"/>
    <cellStyle name="Comma 2 2 3 6 3 2 2" xfId="37374" xr:uid="{00849918-1A69-41B9-87F9-A6AF13E496AB}"/>
    <cellStyle name="Comma 2 2 3 6 3 2 3" xfId="52258" xr:uid="{3EC7D484-5820-40E7-A880-097BADD20A64}"/>
    <cellStyle name="Comma 2 2 3 6 3 3" xfId="16838" xr:uid="{0D3680C1-6F43-4000-8D84-7463F56F676A}"/>
    <cellStyle name="Comma 2 2 3 6 3 4" xfId="30528" xr:uid="{7ADFBBB2-FEF2-4172-ADDB-C50FAA8C597E}"/>
    <cellStyle name="Comma 2 2 3 6 3 5" xfId="45412" xr:uid="{EB7FE04E-0D80-4F1D-9FEB-0D3E98895BB7}"/>
    <cellStyle name="Comma 2 2 3 6 4" xfId="20260" xr:uid="{3D218502-C908-4D06-A8AD-9CDD9178FF22}"/>
    <cellStyle name="Comma 2 2 3 6 4 2" xfId="33952" xr:uid="{16EA12F0-8943-4D25-AA39-20868A019444}"/>
    <cellStyle name="Comma 2 2 3 6 4 3" xfId="48836" xr:uid="{079F8679-B199-4D48-A5B5-2409D5AE5FFB}"/>
    <cellStyle name="Comma 2 2 3 6 5" xfId="13416" xr:uid="{E1201772-0E50-4F9A-BE6E-A34D1B6115A9}"/>
    <cellStyle name="Comma 2 2 3 6 6" xfId="27106" xr:uid="{63C9C837-6EF1-4728-89DD-0674A4C8FF6E}"/>
    <cellStyle name="Comma 2 2 3 6 7" xfId="41990" xr:uid="{63666385-94ED-492F-8ED0-C08F47E8B810}"/>
    <cellStyle name="Comma 2 2 3 7" xfId="8268" xr:uid="{E873A10A-16FB-4334-8732-FDD7177C4E79}"/>
    <cellStyle name="Comma 2 2 3 7 2" xfId="11690" xr:uid="{4A0AD4BB-54CC-42F7-BB2D-58B0989FA423}"/>
    <cellStyle name="Comma 2 2 3 7 2 2" xfId="25380" xr:uid="{3C7FA709-8510-4926-85C7-16BB3BA1E951}"/>
    <cellStyle name="Comma 2 2 3 7 2 2 2" xfId="39072" xr:uid="{A789E3B1-CF66-4B6F-9C8B-0640B32EFB5B}"/>
    <cellStyle name="Comma 2 2 3 7 2 2 3" xfId="53956" xr:uid="{4B153704-3791-4542-9E04-9BEC1D0E064E}"/>
    <cellStyle name="Comma 2 2 3 7 2 3" xfId="18536" xr:uid="{65E7A755-BEED-4BDA-8371-1BBDEAD8CB93}"/>
    <cellStyle name="Comma 2 2 3 7 2 4" xfId="32226" xr:uid="{5BCA0CDD-63AA-40EB-AE4C-0AA784AE39E8}"/>
    <cellStyle name="Comma 2 2 3 7 2 5" xfId="47110" xr:uid="{8ED81D51-AA8E-436D-B44C-E1274161CB8C}"/>
    <cellStyle name="Comma 2 2 3 7 3" xfId="21958" xr:uid="{383960DA-D29D-40A4-B7D9-8E6B2AD52E56}"/>
    <cellStyle name="Comma 2 2 3 7 3 2" xfId="35650" xr:uid="{449CC86C-6246-48D9-AC55-A59F1279C967}"/>
    <cellStyle name="Comma 2 2 3 7 3 3" xfId="50534" xr:uid="{2EA31C3C-24CC-455E-B987-7F6DB2378C04}"/>
    <cellStyle name="Comma 2 2 3 7 4" xfId="15114" xr:uid="{D95D6615-D452-4EBE-BCBC-10CB99AC7436}"/>
    <cellStyle name="Comma 2 2 3 7 5" xfId="28804" xr:uid="{44D1534D-E440-4A09-B915-30EDBBC43BC3}"/>
    <cellStyle name="Comma 2 2 3 7 6" xfId="43688" xr:uid="{E16B0867-CAA9-4042-8824-EC15DB0D0708}"/>
    <cellStyle name="Comma 2 2 3 8" xfId="9978" xr:uid="{02F46D37-D78A-42E0-939A-EAAB2EBBF6F7}"/>
    <cellStyle name="Comma 2 2 3 8 2" xfId="23668" xr:uid="{7AF93B24-EA5C-43C2-BE95-227EBF7366D4}"/>
    <cellStyle name="Comma 2 2 3 8 2 2" xfId="37360" xr:uid="{AFBB8632-5C01-494C-8695-2929D486931B}"/>
    <cellStyle name="Comma 2 2 3 8 2 3" xfId="52244" xr:uid="{D76495ED-2217-4451-B412-3B58340B384F}"/>
    <cellStyle name="Comma 2 2 3 8 3" xfId="16824" xr:uid="{E760E493-D15A-4C6E-BBD2-82C555326F54}"/>
    <cellStyle name="Comma 2 2 3 8 4" xfId="30514" xr:uid="{D3AADBC8-3BA8-4219-8169-AC5820E1F978}"/>
    <cellStyle name="Comma 2 2 3 8 5" xfId="45398" xr:uid="{CC6368C8-5040-41C0-BBCD-C059C0F7BB7E}"/>
    <cellStyle name="Comma 2 2 3 9" xfId="20246" xr:uid="{099C83E6-93FA-490D-BA61-1E5BB3F37F73}"/>
    <cellStyle name="Comma 2 2 3 9 2" xfId="33938" xr:uid="{C0F29578-C60E-40F0-8FF6-036261019519}"/>
    <cellStyle name="Comma 2 2 3 9 3" xfId="48822" xr:uid="{BA7F946C-79C4-41FD-83DC-6EF1A7197847}"/>
    <cellStyle name="Comma 2 2 4" xfId="6569" xr:uid="{5AFCB558-DE5B-4307-90BC-07E93A8A1C97}"/>
    <cellStyle name="Comma 2 2 4 10" xfId="13417" xr:uid="{C3BA3133-386B-4BDC-97FC-F7CBAFAB9B65}"/>
    <cellStyle name="Comma 2 2 4 11" xfId="27107" xr:uid="{2FB23D36-E2EF-4CE5-B9AD-014037ABA017}"/>
    <cellStyle name="Comma 2 2 4 12" xfId="41991" xr:uid="{319051F3-297C-4E52-BCAF-87CA6A770953}"/>
    <cellStyle name="Comma 2 2 4 2" xfId="6570" xr:uid="{06607947-498F-4568-B2D4-827A350D4CBD}"/>
    <cellStyle name="Comma 2 2 4 2 10" xfId="41992" xr:uid="{5EB4FC50-9DC6-4B20-BF82-24321F6CE425}"/>
    <cellStyle name="Comma 2 2 4 2 2" xfId="6571" xr:uid="{7095BA22-7009-4F5C-AEB0-7A361066105F}"/>
    <cellStyle name="Comma 2 2 4 2 2 2" xfId="6572" xr:uid="{89DF7CA6-F615-4459-8BBE-1E95B2E24C3B}"/>
    <cellStyle name="Comma 2 2 4 2 2 2 2" xfId="8286" xr:uid="{A32DDF4E-8FEF-4C99-B7AE-672F1CC1B1B2}"/>
    <cellStyle name="Comma 2 2 4 2 2 2 2 2" xfId="11708" xr:uid="{AB0E8C81-1148-4869-B68C-2E26F78DF023}"/>
    <cellStyle name="Comma 2 2 4 2 2 2 2 2 2" xfId="25398" xr:uid="{43CC9C61-A5AE-45EB-883C-B1A4EA0FEF4E}"/>
    <cellStyle name="Comma 2 2 4 2 2 2 2 2 2 2" xfId="39090" xr:uid="{FDCABF4D-7208-4708-AC67-4A6F67CEAACA}"/>
    <cellStyle name="Comma 2 2 4 2 2 2 2 2 2 3" xfId="53974" xr:uid="{8A4D3971-DA0A-4619-B324-BB2EF28F6252}"/>
    <cellStyle name="Comma 2 2 4 2 2 2 2 2 3" xfId="18554" xr:uid="{BA58A5BD-0ED4-46E3-A4FD-9F7519C6D7E7}"/>
    <cellStyle name="Comma 2 2 4 2 2 2 2 2 4" xfId="32244" xr:uid="{89D3EFD8-C7B2-4755-941F-13DEED5CB7BC}"/>
    <cellStyle name="Comma 2 2 4 2 2 2 2 2 5" xfId="47128" xr:uid="{6D2D9BD4-815A-4C0D-B8DF-DE9B504D9925}"/>
    <cellStyle name="Comma 2 2 4 2 2 2 2 3" xfId="21976" xr:uid="{80509C57-0722-44B9-B783-F53CF7F1F3CF}"/>
    <cellStyle name="Comma 2 2 4 2 2 2 2 3 2" xfId="35668" xr:uid="{B57D657F-B8B0-4FEF-A7E4-A030A8018FC1}"/>
    <cellStyle name="Comma 2 2 4 2 2 2 2 3 3" xfId="50552" xr:uid="{9093921C-F1A9-4150-A886-4C7298133F9C}"/>
    <cellStyle name="Comma 2 2 4 2 2 2 2 4" xfId="15132" xr:uid="{AB458905-1321-4E86-B001-1C4FE95DDA13}"/>
    <cellStyle name="Comma 2 2 4 2 2 2 2 5" xfId="28822" xr:uid="{37577E3F-A710-4F2F-AA02-2F8606DAA997}"/>
    <cellStyle name="Comma 2 2 4 2 2 2 2 6" xfId="43706" xr:uid="{B26E2168-191F-455A-89EC-AFE3F5A15951}"/>
    <cellStyle name="Comma 2 2 4 2 2 2 3" xfId="9996" xr:uid="{17E3C032-8B38-4513-B13A-7EEAAC1EBA1A}"/>
    <cellStyle name="Comma 2 2 4 2 2 2 3 2" xfId="23686" xr:uid="{D4AF2546-C082-4BF2-B191-FAF0000E2BFD}"/>
    <cellStyle name="Comma 2 2 4 2 2 2 3 2 2" xfId="37378" xr:uid="{A355B1F5-9F90-4FFA-A057-599FB732581B}"/>
    <cellStyle name="Comma 2 2 4 2 2 2 3 2 3" xfId="52262" xr:uid="{888036D5-2FBC-44AE-811B-F22CF6938EFB}"/>
    <cellStyle name="Comma 2 2 4 2 2 2 3 3" xfId="16842" xr:uid="{CF411FDA-C976-4B5A-BCFB-88EFEB6B9D76}"/>
    <cellStyle name="Comma 2 2 4 2 2 2 3 4" xfId="30532" xr:uid="{E61AABDB-C8E7-4BCF-89BC-2948AF60051E}"/>
    <cellStyle name="Comma 2 2 4 2 2 2 3 5" xfId="45416" xr:uid="{0E7C8F54-2480-4C3F-BC7C-6F51BEC87D76}"/>
    <cellStyle name="Comma 2 2 4 2 2 2 4" xfId="20264" xr:uid="{BF3209CD-B861-486E-A042-D525C751D319}"/>
    <cellStyle name="Comma 2 2 4 2 2 2 4 2" xfId="33956" xr:uid="{F2E0F43A-D95C-4654-AB3D-609A3FF3E4DE}"/>
    <cellStyle name="Comma 2 2 4 2 2 2 4 3" xfId="48840" xr:uid="{8ED840E5-C7D6-4003-9093-5B25505BC8D8}"/>
    <cellStyle name="Comma 2 2 4 2 2 2 5" xfId="13420" xr:uid="{68331ABC-7BC2-4D3A-840A-24F5356614CC}"/>
    <cellStyle name="Comma 2 2 4 2 2 2 6" xfId="27110" xr:uid="{825D241F-898A-4822-B1DA-5D8A468CD94C}"/>
    <cellStyle name="Comma 2 2 4 2 2 2 7" xfId="41994" xr:uid="{4DDD21AC-CFF3-4A14-A97A-D4CB13BC0839}"/>
    <cellStyle name="Comma 2 2 4 2 2 3" xfId="8285" xr:uid="{9AE4BE6B-0454-48D8-A176-29E9146A2F21}"/>
    <cellStyle name="Comma 2 2 4 2 2 3 2" xfId="11707" xr:uid="{1F3F2C6F-FACD-4D1B-938C-0E4EF19BC0EE}"/>
    <cellStyle name="Comma 2 2 4 2 2 3 2 2" xfId="25397" xr:uid="{061D540F-65F9-4049-98A4-E23C957E421B}"/>
    <cellStyle name="Comma 2 2 4 2 2 3 2 2 2" xfId="39089" xr:uid="{39252AA4-BB60-4DAA-B4B3-1B06CE3949E4}"/>
    <cellStyle name="Comma 2 2 4 2 2 3 2 2 3" xfId="53973" xr:uid="{7B624E12-151D-450B-AC1B-7B45896E35A4}"/>
    <cellStyle name="Comma 2 2 4 2 2 3 2 3" xfId="18553" xr:uid="{6F001583-0C51-4548-8FAE-FC3916E6DA3F}"/>
    <cellStyle name="Comma 2 2 4 2 2 3 2 4" xfId="32243" xr:uid="{51BC5EC5-9BFD-4C62-9C9E-DC2ACFE8F8F8}"/>
    <cellStyle name="Comma 2 2 4 2 2 3 2 5" xfId="47127" xr:uid="{5B5C3837-DEA4-4B95-9BA6-26F42E8134E9}"/>
    <cellStyle name="Comma 2 2 4 2 2 3 3" xfId="21975" xr:uid="{46930483-9E61-4E7E-900C-7444D3194186}"/>
    <cellStyle name="Comma 2 2 4 2 2 3 3 2" xfId="35667" xr:uid="{0CA0846E-9E8C-442A-AEC7-B24A81AD0543}"/>
    <cellStyle name="Comma 2 2 4 2 2 3 3 3" xfId="50551" xr:uid="{667008BD-53A3-416A-B0B9-B47C161EBA86}"/>
    <cellStyle name="Comma 2 2 4 2 2 3 4" xfId="15131" xr:uid="{333DF3C8-76EB-41F8-9081-1445EF24C310}"/>
    <cellStyle name="Comma 2 2 4 2 2 3 5" xfId="28821" xr:uid="{ACE5ABD3-004D-41F3-8C16-F7C226C11007}"/>
    <cellStyle name="Comma 2 2 4 2 2 3 6" xfId="43705" xr:uid="{DA341CE4-A083-4EC3-BC66-734712D855A0}"/>
    <cellStyle name="Comma 2 2 4 2 2 4" xfId="9995" xr:uid="{350CF5F3-C540-405A-9AFC-0B4495360C02}"/>
    <cellStyle name="Comma 2 2 4 2 2 4 2" xfId="23685" xr:uid="{FAA24244-321D-4728-8482-22DED1D5F98A}"/>
    <cellStyle name="Comma 2 2 4 2 2 4 2 2" xfId="37377" xr:uid="{592FA5E0-188B-45FD-BD74-2A452D95E88D}"/>
    <cellStyle name="Comma 2 2 4 2 2 4 2 3" xfId="52261" xr:uid="{E4DD4A9A-9702-433A-976F-9700E5E8795C}"/>
    <cellStyle name="Comma 2 2 4 2 2 4 3" xfId="16841" xr:uid="{EDD00BA3-1D45-457A-A6C6-ED7DA268C3BF}"/>
    <cellStyle name="Comma 2 2 4 2 2 4 4" xfId="30531" xr:uid="{07DAE6ED-E237-4DD6-953B-169450C60CC2}"/>
    <cellStyle name="Comma 2 2 4 2 2 4 5" xfId="45415" xr:uid="{4863CCA9-DFEF-4F53-BDE6-DECC601860D7}"/>
    <cellStyle name="Comma 2 2 4 2 2 5" xfId="20263" xr:uid="{F90A0091-3870-429C-96D0-C95AC86619E0}"/>
    <cellStyle name="Comma 2 2 4 2 2 5 2" xfId="33955" xr:uid="{A5C3DD5B-00BE-45C7-985E-4C1E7CC9A835}"/>
    <cellStyle name="Comma 2 2 4 2 2 5 3" xfId="48839" xr:uid="{C90D4C05-3E4F-46A1-90AD-53D36BB9F010}"/>
    <cellStyle name="Comma 2 2 4 2 2 6" xfId="13419" xr:uid="{FECDAAD4-1408-4223-92DC-AC9B88F2ECAF}"/>
    <cellStyle name="Comma 2 2 4 2 2 7" xfId="27109" xr:uid="{E39A274A-9ADB-4151-8799-A62093893B66}"/>
    <cellStyle name="Comma 2 2 4 2 2 8" xfId="41993" xr:uid="{526813C2-ADD3-4B33-8DEF-4349DA7B7553}"/>
    <cellStyle name="Comma 2 2 4 2 3" xfId="6573" xr:uid="{26A58EBF-F644-4378-8040-0D36C41893DE}"/>
    <cellStyle name="Comma 2 2 4 2 3 2" xfId="8287" xr:uid="{EF9B649C-F943-4C91-B5B4-0B98C7CF1075}"/>
    <cellStyle name="Comma 2 2 4 2 3 2 2" xfId="11709" xr:uid="{655F3AC3-96CF-42CC-ACFA-263D6BF72E36}"/>
    <cellStyle name="Comma 2 2 4 2 3 2 2 2" xfId="25399" xr:uid="{1F200E39-1D49-4B53-B3AA-81664140AF5F}"/>
    <cellStyle name="Comma 2 2 4 2 3 2 2 2 2" xfId="39091" xr:uid="{9BEBA8D5-520F-4640-9E3A-EC7F14618BAD}"/>
    <cellStyle name="Comma 2 2 4 2 3 2 2 2 3" xfId="53975" xr:uid="{09B26F82-CA13-4C8E-9218-319CE121BDAD}"/>
    <cellStyle name="Comma 2 2 4 2 3 2 2 3" xfId="18555" xr:uid="{0E753F51-43F1-40E1-9476-C84759A57B50}"/>
    <cellStyle name="Comma 2 2 4 2 3 2 2 4" xfId="32245" xr:uid="{FE130E96-E626-4498-B2D3-A2FFB94C08E2}"/>
    <cellStyle name="Comma 2 2 4 2 3 2 2 5" xfId="47129" xr:uid="{10C6EA13-8FD7-4DBF-8F0A-9A908808B589}"/>
    <cellStyle name="Comma 2 2 4 2 3 2 3" xfId="21977" xr:uid="{274C7FD6-F3B7-4F19-9CDE-2425C552A95F}"/>
    <cellStyle name="Comma 2 2 4 2 3 2 3 2" xfId="35669" xr:uid="{E5B9481B-692A-43A6-B2E5-B64624E201DA}"/>
    <cellStyle name="Comma 2 2 4 2 3 2 3 3" xfId="50553" xr:uid="{A7FC420C-86B6-4617-882B-7C469F318262}"/>
    <cellStyle name="Comma 2 2 4 2 3 2 4" xfId="15133" xr:uid="{1752370E-BC2C-4605-BF05-827E630B0E6B}"/>
    <cellStyle name="Comma 2 2 4 2 3 2 5" xfId="28823" xr:uid="{D344D0AB-46DE-4F53-BEC3-509E358DBE11}"/>
    <cellStyle name="Comma 2 2 4 2 3 2 6" xfId="43707" xr:uid="{DA80AAB5-0D36-4344-8EC4-7F83E4BFD7B8}"/>
    <cellStyle name="Comma 2 2 4 2 3 3" xfId="9997" xr:uid="{935F4BAD-61C3-43E9-8681-3FA99FB685EA}"/>
    <cellStyle name="Comma 2 2 4 2 3 3 2" xfId="23687" xr:uid="{D78AF096-ABE0-4A53-B630-1D9FC93DCE35}"/>
    <cellStyle name="Comma 2 2 4 2 3 3 2 2" xfId="37379" xr:uid="{53CDD1E6-4829-4C88-AFE6-76831FAD1AC8}"/>
    <cellStyle name="Comma 2 2 4 2 3 3 2 3" xfId="52263" xr:uid="{3A8261F4-135D-4493-A87D-4345C6AB70C7}"/>
    <cellStyle name="Comma 2 2 4 2 3 3 3" xfId="16843" xr:uid="{CE1BEA93-322D-423C-80E9-B71B9EB79144}"/>
    <cellStyle name="Comma 2 2 4 2 3 3 4" xfId="30533" xr:uid="{352AA76F-E0A3-4804-AED2-D3D580965951}"/>
    <cellStyle name="Comma 2 2 4 2 3 3 5" xfId="45417" xr:uid="{4ECF1EF0-1EB2-4DFE-A754-0BCAAD6EF2AA}"/>
    <cellStyle name="Comma 2 2 4 2 3 4" xfId="20265" xr:uid="{25A5B255-1ADA-4AE2-9F13-8240376A9B71}"/>
    <cellStyle name="Comma 2 2 4 2 3 4 2" xfId="33957" xr:uid="{3AF086B3-2006-4457-8E5C-F63D19A55B4C}"/>
    <cellStyle name="Comma 2 2 4 2 3 4 3" xfId="48841" xr:uid="{DFE81677-DDBA-41B9-A124-0962A06DB66F}"/>
    <cellStyle name="Comma 2 2 4 2 3 5" xfId="13421" xr:uid="{7CBC6382-E11F-4598-8E98-01C21D239815}"/>
    <cellStyle name="Comma 2 2 4 2 3 6" xfId="27111" xr:uid="{0755C0CE-7DE4-43F3-97F0-AFCCA25B29C3}"/>
    <cellStyle name="Comma 2 2 4 2 3 7" xfId="41995" xr:uid="{AEAF30BF-B7F5-4B08-90D9-50F99CF96AF9}"/>
    <cellStyle name="Comma 2 2 4 2 4" xfId="6574" xr:uid="{0CFF4892-6D44-4E94-866C-8BEA51F17A16}"/>
    <cellStyle name="Comma 2 2 4 2 4 2" xfId="8288" xr:uid="{EBBD182C-2783-4950-A34E-662378D31F78}"/>
    <cellStyle name="Comma 2 2 4 2 4 2 2" xfId="11710" xr:uid="{4C100E1E-9542-43F4-B484-536AC45B5805}"/>
    <cellStyle name="Comma 2 2 4 2 4 2 2 2" xfId="25400" xr:uid="{DCC7A3C9-060F-4271-9FE0-700282A26D71}"/>
    <cellStyle name="Comma 2 2 4 2 4 2 2 2 2" xfId="39092" xr:uid="{5E63D3C4-8291-4BCB-8B27-540949247A01}"/>
    <cellStyle name="Comma 2 2 4 2 4 2 2 2 3" xfId="53976" xr:uid="{F18DFD69-6D2C-401E-81F7-CD8B7B17CD08}"/>
    <cellStyle name="Comma 2 2 4 2 4 2 2 3" xfId="18556" xr:uid="{2C9DF532-BD1D-4284-B869-9929929654A0}"/>
    <cellStyle name="Comma 2 2 4 2 4 2 2 4" xfId="32246" xr:uid="{FF8EF5A8-65E4-43C2-8CDB-DD89255E8AB1}"/>
    <cellStyle name="Comma 2 2 4 2 4 2 2 5" xfId="47130" xr:uid="{BAF070BE-F9DD-4806-A123-27359FD3368D}"/>
    <cellStyle name="Comma 2 2 4 2 4 2 3" xfId="21978" xr:uid="{39A6B610-421D-4FCE-9106-BD2832F2CA23}"/>
    <cellStyle name="Comma 2 2 4 2 4 2 3 2" xfId="35670" xr:uid="{78B73336-2CD9-46D4-B540-8A4D44048A1D}"/>
    <cellStyle name="Comma 2 2 4 2 4 2 3 3" xfId="50554" xr:uid="{8B18824C-EAB6-43CB-94E3-030540FF8260}"/>
    <cellStyle name="Comma 2 2 4 2 4 2 4" xfId="15134" xr:uid="{99215E77-DEDA-4CC4-9AC0-FA80C6CF23A5}"/>
    <cellStyle name="Comma 2 2 4 2 4 2 5" xfId="28824" xr:uid="{E3DB3CEF-5B87-44B0-8E88-717B8825636C}"/>
    <cellStyle name="Comma 2 2 4 2 4 2 6" xfId="43708" xr:uid="{C19EBD33-943B-4202-A99F-EF6B051449EC}"/>
    <cellStyle name="Comma 2 2 4 2 4 3" xfId="9998" xr:uid="{800D55DF-2D4C-4E81-8198-C16ABF7C7858}"/>
    <cellStyle name="Comma 2 2 4 2 4 3 2" xfId="23688" xr:uid="{73F1D6E0-070D-4EDC-974B-8824B56B7A9F}"/>
    <cellStyle name="Comma 2 2 4 2 4 3 2 2" xfId="37380" xr:uid="{83C680DB-821C-4772-9E1E-E09294D0CF32}"/>
    <cellStyle name="Comma 2 2 4 2 4 3 2 3" xfId="52264" xr:uid="{11C0D03B-3C54-4317-B879-44842F6E3C78}"/>
    <cellStyle name="Comma 2 2 4 2 4 3 3" xfId="16844" xr:uid="{9501B790-248C-4BF9-BC9A-4D96413A9127}"/>
    <cellStyle name="Comma 2 2 4 2 4 3 4" xfId="30534" xr:uid="{0069A370-E1F2-4BC4-A239-E840183D396B}"/>
    <cellStyle name="Comma 2 2 4 2 4 3 5" xfId="45418" xr:uid="{F8E56FCC-D1BF-4441-8015-6FEB8B8EBB4F}"/>
    <cellStyle name="Comma 2 2 4 2 4 4" xfId="20266" xr:uid="{DF1C8FF0-F2C0-4718-8E53-FA1E1AA51FAF}"/>
    <cellStyle name="Comma 2 2 4 2 4 4 2" xfId="33958" xr:uid="{1B777615-4203-4DA5-9F2C-38AF722DBA2B}"/>
    <cellStyle name="Comma 2 2 4 2 4 4 3" xfId="48842" xr:uid="{CA44BFF2-8B95-4467-943D-6D069E7BFD14}"/>
    <cellStyle name="Comma 2 2 4 2 4 5" xfId="13422" xr:uid="{CED96E3A-886C-487E-82B8-72A27A588E08}"/>
    <cellStyle name="Comma 2 2 4 2 4 6" xfId="27112" xr:uid="{EABF696B-676B-4944-BA2A-3059319D1B0B}"/>
    <cellStyle name="Comma 2 2 4 2 4 7" xfId="41996" xr:uid="{687DA665-D7E5-47A9-90FB-BA30F4EF474F}"/>
    <cellStyle name="Comma 2 2 4 2 5" xfId="8284" xr:uid="{BC03B360-45CB-43F5-B115-6257D5CEBB2B}"/>
    <cellStyle name="Comma 2 2 4 2 5 2" xfId="11706" xr:uid="{09E3EBE5-A861-43D2-800D-DFC790BE6F26}"/>
    <cellStyle name="Comma 2 2 4 2 5 2 2" xfId="25396" xr:uid="{85D90091-07F2-4377-94AA-4BB17C1CE8EC}"/>
    <cellStyle name="Comma 2 2 4 2 5 2 2 2" xfId="39088" xr:uid="{0210601B-3F32-4B82-97A5-272CC5CD4D94}"/>
    <cellStyle name="Comma 2 2 4 2 5 2 2 3" xfId="53972" xr:uid="{26E1C06F-17BC-4E9C-997D-8A8F1C913DB4}"/>
    <cellStyle name="Comma 2 2 4 2 5 2 3" xfId="18552" xr:uid="{88966E7F-5904-42CC-AA1D-46C9594A9380}"/>
    <cellStyle name="Comma 2 2 4 2 5 2 4" xfId="32242" xr:uid="{78217B6A-7013-424D-BBB4-0BE1CC6CAB99}"/>
    <cellStyle name="Comma 2 2 4 2 5 2 5" xfId="47126" xr:uid="{B51B6AF6-D2A8-4552-997E-E744B213C31D}"/>
    <cellStyle name="Comma 2 2 4 2 5 3" xfId="21974" xr:uid="{C1000C4F-814A-4985-AEE4-621F6246F6B6}"/>
    <cellStyle name="Comma 2 2 4 2 5 3 2" xfId="35666" xr:uid="{B04F1091-0327-4B0E-BCFC-108585C60FBA}"/>
    <cellStyle name="Comma 2 2 4 2 5 3 3" xfId="50550" xr:uid="{23AE5FAA-6970-48C3-9F5B-AFF3A0AF191C}"/>
    <cellStyle name="Comma 2 2 4 2 5 4" xfId="15130" xr:uid="{9DDDE6BC-5052-4883-AE4B-22DD15BBB9D1}"/>
    <cellStyle name="Comma 2 2 4 2 5 5" xfId="28820" xr:uid="{6A8F32CE-09BA-4F4B-AF1F-28E9B85F8433}"/>
    <cellStyle name="Comma 2 2 4 2 5 6" xfId="43704" xr:uid="{CCF08220-0E49-48AB-93E6-9A03FB47CC40}"/>
    <cellStyle name="Comma 2 2 4 2 6" xfId="9994" xr:uid="{2F9F7EDE-FFAC-482C-8805-EB910658F626}"/>
    <cellStyle name="Comma 2 2 4 2 6 2" xfId="23684" xr:uid="{E37D0B0D-7792-4087-959D-32C3EF8BDD4C}"/>
    <cellStyle name="Comma 2 2 4 2 6 2 2" xfId="37376" xr:uid="{4EDCF04B-4341-4766-B929-E0404D60CF5F}"/>
    <cellStyle name="Comma 2 2 4 2 6 2 3" xfId="52260" xr:uid="{A3727B4A-08C1-4E12-A03E-A9755409CF29}"/>
    <cellStyle name="Comma 2 2 4 2 6 3" xfId="16840" xr:uid="{3A8A51F2-9773-4141-BBD9-E15765BC87D7}"/>
    <cellStyle name="Comma 2 2 4 2 6 4" xfId="30530" xr:uid="{9027711E-B3E5-4890-AF41-62B62BC56D00}"/>
    <cellStyle name="Comma 2 2 4 2 6 5" xfId="45414" xr:uid="{2BDB0B4C-0C30-496E-B076-228EF3803787}"/>
    <cellStyle name="Comma 2 2 4 2 7" xfId="20262" xr:uid="{E7A92F07-D3D8-4AED-83E6-BA6F576B235C}"/>
    <cellStyle name="Comma 2 2 4 2 7 2" xfId="33954" xr:uid="{0D52C556-5573-4D00-8F68-5713A1E2F497}"/>
    <cellStyle name="Comma 2 2 4 2 7 3" xfId="48838" xr:uid="{D0F3BE9F-66CB-4ABB-80CF-77DDC6D92ECB}"/>
    <cellStyle name="Comma 2 2 4 2 8" xfId="13418" xr:uid="{175EADCC-AB05-4F4A-A8A0-C0B098E7A362}"/>
    <cellStyle name="Comma 2 2 4 2 9" xfId="27108" xr:uid="{8C409AD3-5B4B-465A-8C71-0BA5F002A7B9}"/>
    <cellStyle name="Comma 2 2 4 3" xfId="6575" xr:uid="{2020AB32-D531-40A1-A277-FCBEDB9C6F3E}"/>
    <cellStyle name="Comma 2 2 4 3 10" xfId="41997" xr:uid="{7C0F193E-398A-46A7-89BB-19806A54527A}"/>
    <cellStyle name="Comma 2 2 4 3 2" xfId="6576" xr:uid="{DFAB1BBF-A3CF-4370-AECD-8E3F11BC92A8}"/>
    <cellStyle name="Comma 2 2 4 3 2 2" xfId="6577" xr:uid="{7A2A4DEE-7E72-4044-A9E3-6EF6EF1C12A6}"/>
    <cellStyle name="Comma 2 2 4 3 2 2 2" xfId="8291" xr:uid="{242DB94C-857B-43B3-B51B-DCA109AA7DAF}"/>
    <cellStyle name="Comma 2 2 4 3 2 2 2 2" xfId="11713" xr:uid="{920CB5C3-65D8-4E55-8408-3F1F16B28F80}"/>
    <cellStyle name="Comma 2 2 4 3 2 2 2 2 2" xfId="25403" xr:uid="{6D4C4EE6-0B78-49FA-BE58-D659F7B8E625}"/>
    <cellStyle name="Comma 2 2 4 3 2 2 2 2 2 2" xfId="39095" xr:uid="{DF2EE86E-FCB4-4BF5-AA61-F09B46448B98}"/>
    <cellStyle name="Comma 2 2 4 3 2 2 2 2 2 3" xfId="53979" xr:uid="{F6177DAA-1E16-4053-85BA-5795CE458CDF}"/>
    <cellStyle name="Comma 2 2 4 3 2 2 2 2 3" xfId="18559" xr:uid="{773E685C-ABC9-4A4A-88CF-956F38B915DB}"/>
    <cellStyle name="Comma 2 2 4 3 2 2 2 2 4" xfId="32249" xr:uid="{F31B9E8E-3CC3-4B04-9088-4D00C2EBA390}"/>
    <cellStyle name="Comma 2 2 4 3 2 2 2 2 5" xfId="47133" xr:uid="{DFEB59BD-1C1F-438A-BC9B-955E6980A6EC}"/>
    <cellStyle name="Comma 2 2 4 3 2 2 2 3" xfId="21981" xr:uid="{3EA1A2CF-E525-4769-9B7A-D3458015DD69}"/>
    <cellStyle name="Comma 2 2 4 3 2 2 2 3 2" xfId="35673" xr:uid="{AC3B1CE8-D3DF-4C04-A83D-61F7EE8F119B}"/>
    <cellStyle name="Comma 2 2 4 3 2 2 2 3 3" xfId="50557" xr:uid="{4F0F618A-81D9-43F8-8795-094276DCE3E1}"/>
    <cellStyle name="Comma 2 2 4 3 2 2 2 4" xfId="15137" xr:uid="{F710E2C6-B16F-4A66-8DC0-534A1DC1E329}"/>
    <cellStyle name="Comma 2 2 4 3 2 2 2 5" xfId="28827" xr:uid="{FC8490A2-0BB0-4CDC-B15E-058C07C06741}"/>
    <cellStyle name="Comma 2 2 4 3 2 2 2 6" xfId="43711" xr:uid="{D311E327-1FA6-4FE4-BED0-551096CA48E2}"/>
    <cellStyle name="Comma 2 2 4 3 2 2 3" xfId="10001" xr:uid="{85E29065-7AE5-4AE1-8E29-122139C3A125}"/>
    <cellStyle name="Comma 2 2 4 3 2 2 3 2" xfId="23691" xr:uid="{5AD2E4A5-39A3-456D-B2F6-7727AB03D7A2}"/>
    <cellStyle name="Comma 2 2 4 3 2 2 3 2 2" xfId="37383" xr:uid="{51AD42BB-72BF-423A-BDCB-E5963FEA8D15}"/>
    <cellStyle name="Comma 2 2 4 3 2 2 3 2 3" xfId="52267" xr:uid="{A86F114C-5C7E-4F20-91F2-E45EB4C8C283}"/>
    <cellStyle name="Comma 2 2 4 3 2 2 3 3" xfId="16847" xr:uid="{0C27BD41-AEA0-475B-BCAA-C5CFAB8CC3B2}"/>
    <cellStyle name="Comma 2 2 4 3 2 2 3 4" xfId="30537" xr:uid="{CDB2455F-3305-4338-AE77-02CBAA4996A3}"/>
    <cellStyle name="Comma 2 2 4 3 2 2 3 5" xfId="45421" xr:uid="{9C71168C-EA07-4DEE-B71B-82887B641E02}"/>
    <cellStyle name="Comma 2 2 4 3 2 2 4" xfId="20269" xr:uid="{0AAD90D3-7399-41DB-BCB6-A7F2728E82E1}"/>
    <cellStyle name="Comma 2 2 4 3 2 2 4 2" xfId="33961" xr:uid="{54A2193F-216F-4477-8EF5-A3A65C2B6C78}"/>
    <cellStyle name="Comma 2 2 4 3 2 2 4 3" xfId="48845" xr:uid="{4E7A846F-A0E8-4EB7-B133-334E96648386}"/>
    <cellStyle name="Comma 2 2 4 3 2 2 5" xfId="13425" xr:uid="{5A88A9F3-C9BA-4FDA-A8F8-0E131746CD9B}"/>
    <cellStyle name="Comma 2 2 4 3 2 2 6" xfId="27115" xr:uid="{3BFD1990-5E90-4B51-82B8-7B5BCB178F7E}"/>
    <cellStyle name="Comma 2 2 4 3 2 2 7" xfId="41999" xr:uid="{E8A29381-2C52-412F-8F06-FC68C3BDA684}"/>
    <cellStyle name="Comma 2 2 4 3 2 3" xfId="8290" xr:uid="{E766D432-5FF5-4A80-A84A-5EDAF5D03100}"/>
    <cellStyle name="Comma 2 2 4 3 2 3 2" xfId="11712" xr:uid="{0D68BEA8-F2DF-4E1F-B641-93C232D44A79}"/>
    <cellStyle name="Comma 2 2 4 3 2 3 2 2" xfId="25402" xr:uid="{24ED43DA-DFAC-47FF-BEE7-6BEE0D1A737B}"/>
    <cellStyle name="Comma 2 2 4 3 2 3 2 2 2" xfId="39094" xr:uid="{7EC833FC-8091-4030-9ED6-DACAD3E0713D}"/>
    <cellStyle name="Comma 2 2 4 3 2 3 2 2 3" xfId="53978" xr:uid="{771B0826-92BF-4CB4-B87F-9EA04CFBD6F5}"/>
    <cellStyle name="Comma 2 2 4 3 2 3 2 3" xfId="18558" xr:uid="{A71011A8-39EA-4A7C-BACA-A5B38A1C65DE}"/>
    <cellStyle name="Comma 2 2 4 3 2 3 2 4" xfId="32248" xr:uid="{EC1011AC-F0F3-4A83-AB91-C9E328F5FD82}"/>
    <cellStyle name="Comma 2 2 4 3 2 3 2 5" xfId="47132" xr:uid="{6B1D3630-A5ED-4395-86F9-50341FDBE88B}"/>
    <cellStyle name="Comma 2 2 4 3 2 3 3" xfId="21980" xr:uid="{21094AAF-3DE3-4AC5-9AA4-D37701839C93}"/>
    <cellStyle name="Comma 2 2 4 3 2 3 3 2" xfId="35672" xr:uid="{C625585E-890B-49C7-8CC0-C56F385EDFEF}"/>
    <cellStyle name="Comma 2 2 4 3 2 3 3 3" xfId="50556" xr:uid="{61C7F774-2461-4B79-9BD4-410C1633D580}"/>
    <cellStyle name="Comma 2 2 4 3 2 3 4" xfId="15136" xr:uid="{D1FB29EB-75F0-4C95-ABEB-1557144145A9}"/>
    <cellStyle name="Comma 2 2 4 3 2 3 5" xfId="28826" xr:uid="{9E56E0BC-BA4E-4750-9D20-2582FAFEBE80}"/>
    <cellStyle name="Comma 2 2 4 3 2 3 6" xfId="43710" xr:uid="{264A40BD-73E4-42CB-B9B4-B8783BC74FA6}"/>
    <cellStyle name="Comma 2 2 4 3 2 4" xfId="10000" xr:uid="{F88A4865-4ABB-4D0E-A143-916908146445}"/>
    <cellStyle name="Comma 2 2 4 3 2 4 2" xfId="23690" xr:uid="{594C6022-B86C-4EFC-865F-6998DA79DCE5}"/>
    <cellStyle name="Comma 2 2 4 3 2 4 2 2" xfId="37382" xr:uid="{D9B5384C-A479-46C6-BC7F-DA9D740DFD9D}"/>
    <cellStyle name="Comma 2 2 4 3 2 4 2 3" xfId="52266" xr:uid="{53E358A3-168F-4F2F-AC9B-308F8A1DD77D}"/>
    <cellStyle name="Comma 2 2 4 3 2 4 3" xfId="16846" xr:uid="{6DF68EBC-FDF6-40E5-A928-61F3345ACCF1}"/>
    <cellStyle name="Comma 2 2 4 3 2 4 4" xfId="30536" xr:uid="{4AB02F6D-D95D-441B-9C42-C630ED30AF8C}"/>
    <cellStyle name="Comma 2 2 4 3 2 4 5" xfId="45420" xr:uid="{31A1339B-F65D-40BF-8D79-6B432CBC1E80}"/>
    <cellStyle name="Comma 2 2 4 3 2 5" xfId="20268" xr:uid="{E7B72516-4D0A-401F-A3CB-77A48A92EBB4}"/>
    <cellStyle name="Comma 2 2 4 3 2 5 2" xfId="33960" xr:uid="{D98EB995-563E-483D-8781-7EC0268CC1D6}"/>
    <cellStyle name="Comma 2 2 4 3 2 5 3" xfId="48844" xr:uid="{AD353BAB-A4B7-4515-90AB-8C6142566712}"/>
    <cellStyle name="Comma 2 2 4 3 2 6" xfId="13424" xr:uid="{914C9A86-123F-4263-A6F0-FD51AA629059}"/>
    <cellStyle name="Comma 2 2 4 3 2 7" xfId="27114" xr:uid="{CB0A07F5-8FCB-4DA9-96EA-936ADAF1CE62}"/>
    <cellStyle name="Comma 2 2 4 3 2 8" xfId="41998" xr:uid="{7FC910A7-33C8-4DE7-994B-4799497A2844}"/>
    <cellStyle name="Comma 2 2 4 3 3" xfId="6578" xr:uid="{2F113869-5E3E-4D7E-86F0-EE75B4E22B6D}"/>
    <cellStyle name="Comma 2 2 4 3 3 2" xfId="8292" xr:uid="{0BA4DB01-6A8B-440C-9C85-645FDF555502}"/>
    <cellStyle name="Comma 2 2 4 3 3 2 2" xfId="11714" xr:uid="{3CFF8718-3F49-431B-B928-B160E29EA901}"/>
    <cellStyle name="Comma 2 2 4 3 3 2 2 2" xfId="25404" xr:uid="{7FAC4CFF-6B7C-4D7D-B76C-6F5EE55C14A2}"/>
    <cellStyle name="Comma 2 2 4 3 3 2 2 2 2" xfId="39096" xr:uid="{AEC22F60-E519-41A6-B1E3-B84200B74FCB}"/>
    <cellStyle name="Comma 2 2 4 3 3 2 2 2 3" xfId="53980" xr:uid="{1AEC4839-4FC4-439F-B6EE-2A24BD8CFAD9}"/>
    <cellStyle name="Comma 2 2 4 3 3 2 2 3" xfId="18560" xr:uid="{00B3A0BF-A23A-40CF-B861-43DFD3DFEBE9}"/>
    <cellStyle name="Comma 2 2 4 3 3 2 2 4" xfId="32250" xr:uid="{74C7E00C-7B25-47A2-BD2F-907E1DF46B84}"/>
    <cellStyle name="Comma 2 2 4 3 3 2 2 5" xfId="47134" xr:uid="{0D38C825-387D-4836-B4FB-CC47F659BEF8}"/>
    <cellStyle name="Comma 2 2 4 3 3 2 3" xfId="21982" xr:uid="{140C9DE9-B404-4E90-B9B8-7BE0DB90A067}"/>
    <cellStyle name="Comma 2 2 4 3 3 2 3 2" xfId="35674" xr:uid="{9BC8A0D7-2387-4CCE-9133-FF23F4F8366C}"/>
    <cellStyle name="Comma 2 2 4 3 3 2 3 3" xfId="50558" xr:uid="{68B6E7CB-5987-45FD-9126-374B7A24CE38}"/>
    <cellStyle name="Comma 2 2 4 3 3 2 4" xfId="15138" xr:uid="{FBFB3C2A-0792-47BF-AA33-9EFB09E5B2B2}"/>
    <cellStyle name="Comma 2 2 4 3 3 2 5" xfId="28828" xr:uid="{1F8C829C-7FC1-476F-973F-F0CC754ECCAB}"/>
    <cellStyle name="Comma 2 2 4 3 3 2 6" xfId="43712" xr:uid="{A27FA936-36B1-494A-95B3-0C35F893246C}"/>
    <cellStyle name="Comma 2 2 4 3 3 3" xfId="10002" xr:uid="{D0C61E21-5520-4417-A9D2-5CA6B84C4075}"/>
    <cellStyle name="Comma 2 2 4 3 3 3 2" xfId="23692" xr:uid="{DF0D3ADF-9C5D-4850-AADD-AC849AAB9DD1}"/>
    <cellStyle name="Comma 2 2 4 3 3 3 2 2" xfId="37384" xr:uid="{8C8E0653-3DF1-4C1E-8AAD-47B5DC4C1A89}"/>
    <cellStyle name="Comma 2 2 4 3 3 3 2 3" xfId="52268" xr:uid="{4F3FD833-DDDC-4F46-BADD-E19E77E2A81B}"/>
    <cellStyle name="Comma 2 2 4 3 3 3 3" xfId="16848" xr:uid="{E14C3AFA-35B7-42B6-9D18-4BEDC32B88F4}"/>
    <cellStyle name="Comma 2 2 4 3 3 3 4" xfId="30538" xr:uid="{4B4E2BC9-0AAC-4B77-9062-8AFEB309FE82}"/>
    <cellStyle name="Comma 2 2 4 3 3 3 5" xfId="45422" xr:uid="{891AE6EF-2D86-4C39-8529-A4512F142813}"/>
    <cellStyle name="Comma 2 2 4 3 3 4" xfId="20270" xr:uid="{87FD1EF3-17BE-4F11-B9D1-E73600C911A5}"/>
    <cellStyle name="Comma 2 2 4 3 3 4 2" xfId="33962" xr:uid="{527A1778-62DD-4E76-A18A-5A4DB0EFC45F}"/>
    <cellStyle name="Comma 2 2 4 3 3 4 3" xfId="48846" xr:uid="{F009B332-801C-4565-8E84-F96E5596B033}"/>
    <cellStyle name="Comma 2 2 4 3 3 5" xfId="13426" xr:uid="{9FA3B2DC-B827-47A2-A72B-33023E0C72CE}"/>
    <cellStyle name="Comma 2 2 4 3 3 6" xfId="27116" xr:uid="{4C34AB53-9228-45CF-90F0-B102427D680B}"/>
    <cellStyle name="Comma 2 2 4 3 3 7" xfId="42000" xr:uid="{D915294E-505F-42F7-97F0-FD18C04AA472}"/>
    <cellStyle name="Comma 2 2 4 3 4" xfId="6579" xr:uid="{1F877BA9-BE27-4DF4-B2DA-366BBFE5E111}"/>
    <cellStyle name="Comma 2 2 4 3 4 2" xfId="8293" xr:uid="{190C28DA-25F4-4675-B321-2690D57D8A32}"/>
    <cellStyle name="Comma 2 2 4 3 4 2 2" xfId="11715" xr:uid="{FE79C2D4-AF1E-4F5E-AD48-473A565ED02D}"/>
    <cellStyle name="Comma 2 2 4 3 4 2 2 2" xfId="25405" xr:uid="{FD88B56E-0FFE-4D29-AB7C-19788C85A1AE}"/>
    <cellStyle name="Comma 2 2 4 3 4 2 2 2 2" xfId="39097" xr:uid="{E185034C-57C8-4496-A439-367A53A9D9C5}"/>
    <cellStyle name="Comma 2 2 4 3 4 2 2 2 3" xfId="53981" xr:uid="{9C45C47A-961D-4129-8120-AA3C60788161}"/>
    <cellStyle name="Comma 2 2 4 3 4 2 2 3" xfId="18561" xr:uid="{5D5F008A-2694-47C4-9379-2FFA341FC794}"/>
    <cellStyle name="Comma 2 2 4 3 4 2 2 4" xfId="32251" xr:uid="{21F173EF-363D-4F62-B102-D1D149329A03}"/>
    <cellStyle name="Comma 2 2 4 3 4 2 2 5" xfId="47135" xr:uid="{BAA68FAA-4682-4903-B060-95C0BB77E23D}"/>
    <cellStyle name="Comma 2 2 4 3 4 2 3" xfId="21983" xr:uid="{728062DC-A903-43CD-B9A5-0A20DED1A5A1}"/>
    <cellStyle name="Comma 2 2 4 3 4 2 3 2" xfId="35675" xr:uid="{F6ACA2CB-51E1-44F1-A98E-2FB3D6DFF489}"/>
    <cellStyle name="Comma 2 2 4 3 4 2 3 3" xfId="50559" xr:uid="{E63A8F58-7ACA-4E10-A081-C3F885D690FF}"/>
    <cellStyle name="Comma 2 2 4 3 4 2 4" xfId="15139" xr:uid="{E3A91C52-C36A-4322-85EB-A168F4369981}"/>
    <cellStyle name="Comma 2 2 4 3 4 2 5" xfId="28829" xr:uid="{663628C1-CCFD-490D-A07E-7B0DD645319A}"/>
    <cellStyle name="Comma 2 2 4 3 4 2 6" xfId="43713" xr:uid="{B04BBE01-357C-426C-8C93-5B9CB5A371A0}"/>
    <cellStyle name="Comma 2 2 4 3 4 3" xfId="10003" xr:uid="{BB82159B-333D-42C6-992F-267289AC742E}"/>
    <cellStyle name="Comma 2 2 4 3 4 3 2" xfId="23693" xr:uid="{86B0A287-8C00-4E21-ABFF-FBE1D33195E9}"/>
    <cellStyle name="Comma 2 2 4 3 4 3 2 2" xfId="37385" xr:uid="{2686D695-404A-46C9-82D4-B591EF48017C}"/>
    <cellStyle name="Comma 2 2 4 3 4 3 2 3" xfId="52269" xr:uid="{A0FED2E0-D2B1-4E50-9618-95DD61297198}"/>
    <cellStyle name="Comma 2 2 4 3 4 3 3" xfId="16849" xr:uid="{193C3565-133C-4141-A885-B27D50C7E1A2}"/>
    <cellStyle name="Comma 2 2 4 3 4 3 4" xfId="30539" xr:uid="{2F92F116-DB74-4C40-82D4-312CC4435290}"/>
    <cellStyle name="Comma 2 2 4 3 4 3 5" xfId="45423" xr:uid="{5F172C5E-3C7E-403E-BC8F-3FB788027CC6}"/>
    <cellStyle name="Comma 2 2 4 3 4 4" xfId="20271" xr:uid="{18F6ECD7-3E8D-4C9D-9B60-5B178D1BB877}"/>
    <cellStyle name="Comma 2 2 4 3 4 4 2" xfId="33963" xr:uid="{30ADC0C5-0AC0-4C3D-8DA7-409E8BFA5485}"/>
    <cellStyle name="Comma 2 2 4 3 4 4 3" xfId="48847" xr:uid="{635F90E0-CD46-4A92-BE17-00CA78E4054F}"/>
    <cellStyle name="Comma 2 2 4 3 4 5" xfId="13427" xr:uid="{0594943F-823B-446F-A32D-00B9A0AEB14D}"/>
    <cellStyle name="Comma 2 2 4 3 4 6" xfId="27117" xr:uid="{CDC2AB60-6D40-4483-AB34-71AEACE3B71F}"/>
    <cellStyle name="Comma 2 2 4 3 4 7" xfId="42001" xr:uid="{074E2508-1E8B-41EC-8431-D425BF71C8C1}"/>
    <cellStyle name="Comma 2 2 4 3 5" xfId="8289" xr:uid="{AC4D7C61-B075-4F0A-BA1E-68A7571E985B}"/>
    <cellStyle name="Comma 2 2 4 3 5 2" xfId="11711" xr:uid="{78D7537A-9EDE-4B7A-81E1-AF98553FFB65}"/>
    <cellStyle name="Comma 2 2 4 3 5 2 2" xfId="25401" xr:uid="{9785B263-A5C1-47E4-BEBF-2A96CD39ACF8}"/>
    <cellStyle name="Comma 2 2 4 3 5 2 2 2" xfId="39093" xr:uid="{68112810-60C8-4CB5-81D3-E6779578289F}"/>
    <cellStyle name="Comma 2 2 4 3 5 2 2 3" xfId="53977" xr:uid="{91F22F2B-070B-40AA-A05C-6AD0881009DD}"/>
    <cellStyle name="Comma 2 2 4 3 5 2 3" xfId="18557" xr:uid="{87E12E5B-4688-4071-9801-4D154A810A2B}"/>
    <cellStyle name="Comma 2 2 4 3 5 2 4" xfId="32247" xr:uid="{581E2B4E-1A67-456E-B51A-BEF6ABCF2EB4}"/>
    <cellStyle name="Comma 2 2 4 3 5 2 5" xfId="47131" xr:uid="{B568D80C-7703-4468-9174-7032F149F6AA}"/>
    <cellStyle name="Comma 2 2 4 3 5 3" xfId="21979" xr:uid="{0595BDDD-140F-4337-AA9B-F9299F474B29}"/>
    <cellStyle name="Comma 2 2 4 3 5 3 2" xfId="35671" xr:uid="{0DE88C20-092B-4EE9-9A6C-F4E00E91B8E8}"/>
    <cellStyle name="Comma 2 2 4 3 5 3 3" xfId="50555" xr:uid="{A8A624E6-03F2-44BA-8D55-8DA3C93CDDD9}"/>
    <cellStyle name="Comma 2 2 4 3 5 4" xfId="15135" xr:uid="{26EC7D9C-33AA-44C4-93B3-EEA763E94C5A}"/>
    <cellStyle name="Comma 2 2 4 3 5 5" xfId="28825" xr:uid="{053F1F58-899B-45D2-9E06-B396DCB528C2}"/>
    <cellStyle name="Comma 2 2 4 3 5 6" xfId="43709" xr:uid="{8BFD6E94-6ADF-4BC4-98B6-C0F6B0B89C1E}"/>
    <cellStyle name="Comma 2 2 4 3 6" xfId="9999" xr:uid="{7130A794-28BA-48BD-9C10-F9D9DDCFE8B8}"/>
    <cellStyle name="Comma 2 2 4 3 6 2" xfId="23689" xr:uid="{7589D621-F8DB-451F-A8EE-4F9CEFAFD099}"/>
    <cellStyle name="Comma 2 2 4 3 6 2 2" xfId="37381" xr:uid="{4A36E24D-539A-4F26-860E-1BFFB2F437D9}"/>
    <cellStyle name="Comma 2 2 4 3 6 2 3" xfId="52265" xr:uid="{F70960A2-9849-4A87-8CA6-B0E090B17714}"/>
    <cellStyle name="Comma 2 2 4 3 6 3" xfId="16845" xr:uid="{105F65C9-6FF1-4E14-9600-39F3F9EFD9EF}"/>
    <cellStyle name="Comma 2 2 4 3 6 4" xfId="30535" xr:uid="{630EE1ED-DA34-4CCA-A115-EC7365926F9C}"/>
    <cellStyle name="Comma 2 2 4 3 6 5" xfId="45419" xr:uid="{46363D32-6880-4445-A462-970969DF08A3}"/>
    <cellStyle name="Comma 2 2 4 3 7" xfId="20267" xr:uid="{3BFA4948-1BA7-4E3C-92FA-AC10E238939C}"/>
    <cellStyle name="Comma 2 2 4 3 7 2" xfId="33959" xr:uid="{5FAB6EB7-1C68-42DA-9552-46C3099E29A4}"/>
    <cellStyle name="Comma 2 2 4 3 7 3" xfId="48843" xr:uid="{BC14B667-C3F8-40D4-9D60-86728236453A}"/>
    <cellStyle name="Comma 2 2 4 3 8" xfId="13423" xr:uid="{3E6E27BE-52B2-44AA-BE6F-D4332EBEA0D8}"/>
    <cellStyle name="Comma 2 2 4 3 9" xfId="27113" xr:uid="{1EBF5A40-8D69-44EB-85A6-42CE5CD9A223}"/>
    <cellStyle name="Comma 2 2 4 4" xfId="6580" xr:uid="{FD9605B4-DF18-43F7-8B3D-DC705504C3A7}"/>
    <cellStyle name="Comma 2 2 4 4 2" xfId="6581" xr:uid="{451F9851-DBBC-4CFA-B3D6-546ED7BD4EA1}"/>
    <cellStyle name="Comma 2 2 4 4 2 2" xfId="8295" xr:uid="{15D33B68-28D7-473C-80F8-F2BBC8370E96}"/>
    <cellStyle name="Comma 2 2 4 4 2 2 2" xfId="11717" xr:uid="{1B41925C-F457-4EF6-A39F-127081397CF4}"/>
    <cellStyle name="Comma 2 2 4 4 2 2 2 2" xfId="25407" xr:uid="{6B853F3D-44B3-414C-B440-070E3BE9EE54}"/>
    <cellStyle name="Comma 2 2 4 4 2 2 2 2 2" xfId="39099" xr:uid="{FB08B51D-9636-4543-B792-945ED637248A}"/>
    <cellStyle name="Comma 2 2 4 4 2 2 2 2 3" xfId="53983" xr:uid="{C5ECA931-F7C0-4D40-BC3D-1B44311C3452}"/>
    <cellStyle name="Comma 2 2 4 4 2 2 2 3" xfId="18563" xr:uid="{9F520CD7-5E33-492D-8953-40C7CC5C4E9B}"/>
    <cellStyle name="Comma 2 2 4 4 2 2 2 4" xfId="32253" xr:uid="{C3A27D5A-0770-4738-B8A8-3B0418BAB46A}"/>
    <cellStyle name="Comma 2 2 4 4 2 2 2 5" xfId="47137" xr:uid="{E34ADC7A-ED32-4A69-A258-1D23E9A07DD6}"/>
    <cellStyle name="Comma 2 2 4 4 2 2 3" xfId="21985" xr:uid="{7FA48B8F-D228-4EC5-A3C8-E9992804CA4F}"/>
    <cellStyle name="Comma 2 2 4 4 2 2 3 2" xfId="35677" xr:uid="{2F777135-D961-4FAA-8805-ED88E375FBE2}"/>
    <cellStyle name="Comma 2 2 4 4 2 2 3 3" xfId="50561" xr:uid="{2552157C-21CE-4A85-8992-4CA7F181506C}"/>
    <cellStyle name="Comma 2 2 4 4 2 2 4" xfId="15141" xr:uid="{4E44AF82-284D-4172-B5C3-1B3EC7F8CE71}"/>
    <cellStyle name="Comma 2 2 4 4 2 2 5" xfId="28831" xr:uid="{6D9B4906-A1B1-4200-B902-B029BCAADB57}"/>
    <cellStyle name="Comma 2 2 4 4 2 2 6" xfId="43715" xr:uid="{CAF0021F-6615-450F-88DF-78F818FF1B10}"/>
    <cellStyle name="Comma 2 2 4 4 2 3" xfId="10005" xr:uid="{E8ACDD83-9836-415D-8486-AFF10A830743}"/>
    <cellStyle name="Comma 2 2 4 4 2 3 2" xfId="23695" xr:uid="{697DADFA-05C5-4EEF-824D-6E182780729D}"/>
    <cellStyle name="Comma 2 2 4 4 2 3 2 2" xfId="37387" xr:uid="{558327E1-B4FF-460E-8C10-0C34048D2AF5}"/>
    <cellStyle name="Comma 2 2 4 4 2 3 2 3" xfId="52271" xr:uid="{3AF6D5A3-BB24-4880-8D82-82F1F3A48E3B}"/>
    <cellStyle name="Comma 2 2 4 4 2 3 3" xfId="16851" xr:uid="{7920A26E-89B1-4FB9-B77B-47FCED8F0875}"/>
    <cellStyle name="Comma 2 2 4 4 2 3 4" xfId="30541" xr:uid="{4AA39ECD-8E16-4F00-9258-3321FF775B5B}"/>
    <cellStyle name="Comma 2 2 4 4 2 3 5" xfId="45425" xr:uid="{38FA3A2B-44FA-4AA2-92C5-352A0D19D900}"/>
    <cellStyle name="Comma 2 2 4 4 2 4" xfId="20273" xr:uid="{D55BDFCB-D4F7-40D9-BB62-13FF126EE2A7}"/>
    <cellStyle name="Comma 2 2 4 4 2 4 2" xfId="33965" xr:uid="{841CFA01-DE7A-424B-8415-570B5F3FBA37}"/>
    <cellStyle name="Comma 2 2 4 4 2 4 3" xfId="48849" xr:uid="{1077E6BD-DBA7-4297-A67D-A5D42A6D5D75}"/>
    <cellStyle name="Comma 2 2 4 4 2 5" xfId="13429" xr:uid="{869F2F87-09C1-4523-8791-02FEF0FE100E}"/>
    <cellStyle name="Comma 2 2 4 4 2 6" xfId="27119" xr:uid="{377A24D0-75AB-4E24-AF88-06B83498491B}"/>
    <cellStyle name="Comma 2 2 4 4 2 7" xfId="42003" xr:uid="{CE7135F9-5C0B-4F42-B020-100022F52ABC}"/>
    <cellStyle name="Comma 2 2 4 4 3" xfId="8294" xr:uid="{A5C02E0C-6798-4679-BB55-2207DC9A7AE5}"/>
    <cellStyle name="Comma 2 2 4 4 3 2" xfId="11716" xr:uid="{3301F23A-B3D2-4152-A51F-4BD936AEB1CF}"/>
    <cellStyle name="Comma 2 2 4 4 3 2 2" xfId="25406" xr:uid="{E3B6BF1C-9A62-4454-83AB-03F7A78F46A2}"/>
    <cellStyle name="Comma 2 2 4 4 3 2 2 2" xfId="39098" xr:uid="{5CE653D1-25EA-4C7B-B638-8CB0DBB0C77B}"/>
    <cellStyle name="Comma 2 2 4 4 3 2 2 3" xfId="53982" xr:uid="{FA6C706A-618D-4E2A-BB4F-C9D6D3B6B73E}"/>
    <cellStyle name="Comma 2 2 4 4 3 2 3" xfId="18562" xr:uid="{B9024EE1-9C4A-4D91-BFDF-D46C87F6CA03}"/>
    <cellStyle name="Comma 2 2 4 4 3 2 4" xfId="32252" xr:uid="{C1272E0C-DB0C-42FC-B1F7-93C42ECBAD83}"/>
    <cellStyle name="Comma 2 2 4 4 3 2 5" xfId="47136" xr:uid="{926DC6FE-89BC-4768-A438-21664C3A8015}"/>
    <cellStyle name="Comma 2 2 4 4 3 3" xfId="21984" xr:uid="{0A62EDD6-A054-4765-8845-0498D7EEFBFB}"/>
    <cellStyle name="Comma 2 2 4 4 3 3 2" xfId="35676" xr:uid="{537D1A21-768E-4338-B17E-B954E1084A84}"/>
    <cellStyle name="Comma 2 2 4 4 3 3 3" xfId="50560" xr:uid="{EF85D1FB-CE0B-4812-B83C-C42E68913CBA}"/>
    <cellStyle name="Comma 2 2 4 4 3 4" xfId="15140" xr:uid="{A6A9665C-5EF6-4AAC-9642-EA3987CEC105}"/>
    <cellStyle name="Comma 2 2 4 4 3 5" xfId="28830" xr:uid="{A9F3F8FC-4DEE-4D0C-849C-1CA7C980CF26}"/>
    <cellStyle name="Comma 2 2 4 4 3 6" xfId="43714" xr:uid="{6CD8D08D-E967-4F48-B935-0E1846FE738D}"/>
    <cellStyle name="Comma 2 2 4 4 4" xfId="10004" xr:uid="{B0150C7C-8D7E-4AE2-AD61-BC8E5DB2A82B}"/>
    <cellStyle name="Comma 2 2 4 4 4 2" xfId="23694" xr:uid="{F176E028-D353-478E-9225-D3221E48EF3D}"/>
    <cellStyle name="Comma 2 2 4 4 4 2 2" xfId="37386" xr:uid="{3913136F-B60B-4DD8-813C-60F2F8E4099D}"/>
    <cellStyle name="Comma 2 2 4 4 4 2 3" xfId="52270" xr:uid="{8D396EF8-520D-4184-BBA7-0333D7CA4B79}"/>
    <cellStyle name="Comma 2 2 4 4 4 3" xfId="16850" xr:uid="{49ADFBE0-3914-495C-B8F5-FD2145DF2BA1}"/>
    <cellStyle name="Comma 2 2 4 4 4 4" xfId="30540" xr:uid="{D6A6523B-9D4F-45AA-95AC-530035FCB976}"/>
    <cellStyle name="Comma 2 2 4 4 4 5" xfId="45424" xr:uid="{0DBB1A8B-BBD5-4FD6-88E5-709CB2510A75}"/>
    <cellStyle name="Comma 2 2 4 4 5" xfId="20272" xr:uid="{31B8EE8D-4130-402B-82E3-53A6468377F3}"/>
    <cellStyle name="Comma 2 2 4 4 5 2" xfId="33964" xr:uid="{A2FC7602-E972-4DC6-93B8-DBBC256C6CBC}"/>
    <cellStyle name="Comma 2 2 4 4 5 3" xfId="48848" xr:uid="{DBC4689B-20C0-47CC-8F67-0E80E30A22BE}"/>
    <cellStyle name="Comma 2 2 4 4 6" xfId="13428" xr:uid="{FE1B7DC6-F53D-401B-A5BC-5D535515648B}"/>
    <cellStyle name="Comma 2 2 4 4 7" xfId="27118" xr:uid="{4592F426-5B03-4981-908E-50A7D799169D}"/>
    <cellStyle name="Comma 2 2 4 4 8" xfId="42002" xr:uid="{1172E55A-63D4-4BF3-8BA9-304AE3DB3D3F}"/>
    <cellStyle name="Comma 2 2 4 5" xfId="6582" xr:uid="{9034C67C-A52E-455E-B435-3ECEC07F8E50}"/>
    <cellStyle name="Comma 2 2 4 5 2" xfId="8296" xr:uid="{7ED689E9-9A74-4BFF-A917-0215C279D11A}"/>
    <cellStyle name="Comma 2 2 4 5 2 2" xfId="11718" xr:uid="{B13B0AC9-4DD4-4B1F-97F0-C52A07DCE806}"/>
    <cellStyle name="Comma 2 2 4 5 2 2 2" xfId="25408" xr:uid="{E0BC8B74-1CC5-4E32-B24A-B54D1C00E8BD}"/>
    <cellStyle name="Comma 2 2 4 5 2 2 2 2" xfId="39100" xr:uid="{A6120CF8-AC8C-4728-A9BA-633C57F00F48}"/>
    <cellStyle name="Comma 2 2 4 5 2 2 2 3" xfId="53984" xr:uid="{2B609E2C-5081-446E-B4A1-B639B6769C90}"/>
    <cellStyle name="Comma 2 2 4 5 2 2 3" xfId="18564" xr:uid="{C0AD97D5-802C-47E2-919D-D39D21B3E52D}"/>
    <cellStyle name="Comma 2 2 4 5 2 2 4" xfId="32254" xr:uid="{E95B5FE8-772D-4866-B120-A28DA1549B44}"/>
    <cellStyle name="Comma 2 2 4 5 2 2 5" xfId="47138" xr:uid="{E591E539-B3DA-44E6-954F-B7FF908AE818}"/>
    <cellStyle name="Comma 2 2 4 5 2 3" xfId="21986" xr:uid="{821FB1B8-2DC3-4646-AABE-BF7673DDE4E0}"/>
    <cellStyle name="Comma 2 2 4 5 2 3 2" xfId="35678" xr:uid="{70E62BD7-B16D-4893-ACCE-89A1CFF0EB70}"/>
    <cellStyle name="Comma 2 2 4 5 2 3 3" xfId="50562" xr:uid="{9F2DAD01-6B90-4F54-AFBB-7197B3AE0DA4}"/>
    <cellStyle name="Comma 2 2 4 5 2 4" xfId="15142" xr:uid="{1DEEA62B-B681-4770-AF3A-A0944231FC94}"/>
    <cellStyle name="Comma 2 2 4 5 2 5" xfId="28832" xr:uid="{EBF79F59-F36F-4D1A-9989-7A00F39D57FD}"/>
    <cellStyle name="Comma 2 2 4 5 2 6" xfId="43716" xr:uid="{B345C42E-CE6E-4C7C-9368-28E89383B6E0}"/>
    <cellStyle name="Comma 2 2 4 5 3" xfId="10006" xr:uid="{E7E0A49A-D333-4135-85D2-E405450578EC}"/>
    <cellStyle name="Comma 2 2 4 5 3 2" xfId="23696" xr:uid="{446DEA52-9105-4E7C-8127-B28B8A3A06EA}"/>
    <cellStyle name="Comma 2 2 4 5 3 2 2" xfId="37388" xr:uid="{8A8881ED-18AD-4721-AF8C-CC18A24D046A}"/>
    <cellStyle name="Comma 2 2 4 5 3 2 3" xfId="52272" xr:uid="{A71FD111-03AC-446A-9B6E-E3BF4A3C51DA}"/>
    <cellStyle name="Comma 2 2 4 5 3 3" xfId="16852" xr:uid="{FAE44029-0B48-4AF7-B745-47ED6C6827C6}"/>
    <cellStyle name="Comma 2 2 4 5 3 4" xfId="30542" xr:uid="{2173F817-F053-4662-8959-ECF60DBBA847}"/>
    <cellStyle name="Comma 2 2 4 5 3 5" xfId="45426" xr:uid="{0987A92E-3573-44B2-8BE0-07D4A7B56020}"/>
    <cellStyle name="Comma 2 2 4 5 4" xfId="20274" xr:uid="{BFF103D5-7B16-47DF-949F-FA585EFCF79A}"/>
    <cellStyle name="Comma 2 2 4 5 4 2" xfId="33966" xr:uid="{A7A031F8-5BD8-4B10-B8F5-F089629DB36E}"/>
    <cellStyle name="Comma 2 2 4 5 4 3" xfId="48850" xr:uid="{0E11B934-DB35-496F-8CB2-83AAB32E5449}"/>
    <cellStyle name="Comma 2 2 4 5 5" xfId="13430" xr:uid="{5721BF7B-4323-400C-8A1B-2AC1DDD8F647}"/>
    <cellStyle name="Comma 2 2 4 5 6" xfId="27120" xr:uid="{40C27D6D-B05E-4FC2-81E3-6FE2B5D7620E}"/>
    <cellStyle name="Comma 2 2 4 5 7" xfId="42004" xr:uid="{27BB27B7-220A-463B-94FD-9DC78765B45B}"/>
    <cellStyle name="Comma 2 2 4 6" xfId="6583" xr:uid="{E98555A3-4193-4B95-8DE1-874C3A95EA78}"/>
    <cellStyle name="Comma 2 2 4 6 2" xfId="8297" xr:uid="{D1480460-6409-409F-8060-D4BE3367E14E}"/>
    <cellStyle name="Comma 2 2 4 6 2 2" xfId="11719" xr:uid="{1D98DCA9-22FD-4FDB-A2D9-96D7EE976C65}"/>
    <cellStyle name="Comma 2 2 4 6 2 2 2" xfId="25409" xr:uid="{505D05A8-B6AC-40C0-85B1-2B88C9B919E9}"/>
    <cellStyle name="Comma 2 2 4 6 2 2 2 2" xfId="39101" xr:uid="{1ADCA25D-20B3-4973-81DE-FB296B506882}"/>
    <cellStyle name="Comma 2 2 4 6 2 2 2 3" xfId="53985" xr:uid="{A1D0A475-719C-4438-8ED6-984E4D775EB2}"/>
    <cellStyle name="Comma 2 2 4 6 2 2 3" xfId="18565" xr:uid="{2484A386-9D87-4917-A73A-74A9925BDE9F}"/>
    <cellStyle name="Comma 2 2 4 6 2 2 4" xfId="32255" xr:uid="{35679974-AA8C-4F69-9AF3-A1D3D913AF2D}"/>
    <cellStyle name="Comma 2 2 4 6 2 2 5" xfId="47139" xr:uid="{16C803A1-C3E7-419D-82C9-6B9392914363}"/>
    <cellStyle name="Comma 2 2 4 6 2 3" xfId="21987" xr:uid="{3AA9AD79-43A7-43E7-8D80-D0A8D4B4C672}"/>
    <cellStyle name="Comma 2 2 4 6 2 3 2" xfId="35679" xr:uid="{9C64DCAC-7755-4165-A2E3-D593E5D3B81A}"/>
    <cellStyle name="Comma 2 2 4 6 2 3 3" xfId="50563" xr:uid="{682B78E8-D696-4412-8771-26D3FBF9CB3D}"/>
    <cellStyle name="Comma 2 2 4 6 2 4" xfId="15143" xr:uid="{AD0B94EB-5CE8-4679-88C4-340E37BADC01}"/>
    <cellStyle name="Comma 2 2 4 6 2 5" xfId="28833" xr:uid="{4F0263B4-BF50-40EA-8D27-D6730B04AA0B}"/>
    <cellStyle name="Comma 2 2 4 6 2 6" xfId="43717" xr:uid="{4DEAE217-52C6-4CA6-8969-19A7C34BE1C3}"/>
    <cellStyle name="Comma 2 2 4 6 3" xfId="10007" xr:uid="{BC4AA17C-EF70-4147-AA2C-22FE981437B6}"/>
    <cellStyle name="Comma 2 2 4 6 3 2" xfId="23697" xr:uid="{254926A8-B578-40FB-82CE-82BE6A23AA18}"/>
    <cellStyle name="Comma 2 2 4 6 3 2 2" xfId="37389" xr:uid="{A14643F2-18FA-42C7-B374-24840A956D08}"/>
    <cellStyle name="Comma 2 2 4 6 3 2 3" xfId="52273" xr:uid="{FBE5AF12-E0E2-4EDF-AE44-0A12C4DC9C6F}"/>
    <cellStyle name="Comma 2 2 4 6 3 3" xfId="16853" xr:uid="{00D52473-DAF9-44AB-B5BA-DFD37B5947A9}"/>
    <cellStyle name="Comma 2 2 4 6 3 4" xfId="30543" xr:uid="{0E2B6463-E89B-4F64-BEEF-7D4E669F87A8}"/>
    <cellStyle name="Comma 2 2 4 6 3 5" xfId="45427" xr:uid="{1D70854B-5090-4352-AF7C-C302F6ADEF09}"/>
    <cellStyle name="Comma 2 2 4 6 4" xfId="20275" xr:uid="{A7E92DE2-A498-4377-AA30-7C8F9D5832E0}"/>
    <cellStyle name="Comma 2 2 4 6 4 2" xfId="33967" xr:uid="{A628E3BD-ED1F-42F7-8D8D-D309C55F447C}"/>
    <cellStyle name="Comma 2 2 4 6 4 3" xfId="48851" xr:uid="{B750209B-EBCD-44A8-B629-191C32E6ED86}"/>
    <cellStyle name="Comma 2 2 4 6 5" xfId="13431" xr:uid="{A7410B41-F66E-42CB-BD46-D2BCECD89430}"/>
    <cellStyle name="Comma 2 2 4 6 6" xfId="27121" xr:uid="{DA69C1D9-7061-43D4-9F61-9376C5050DAD}"/>
    <cellStyle name="Comma 2 2 4 6 7" xfId="42005" xr:uid="{0F0F670F-25C5-494D-B101-1A0C2863F695}"/>
    <cellStyle name="Comma 2 2 4 7" xfId="8283" xr:uid="{7C3DFF7C-F753-4893-8AC6-2A49B6CECF13}"/>
    <cellStyle name="Comma 2 2 4 7 2" xfId="11705" xr:uid="{312F404E-7DED-4EAF-9643-A96C78C32D62}"/>
    <cellStyle name="Comma 2 2 4 7 2 2" xfId="25395" xr:uid="{7A32421E-44B7-41C2-BD39-5E3B4EE0469E}"/>
    <cellStyle name="Comma 2 2 4 7 2 2 2" xfId="39087" xr:uid="{A1BF5BDA-D500-4A3B-927B-3D875421D5D4}"/>
    <cellStyle name="Comma 2 2 4 7 2 2 3" xfId="53971" xr:uid="{2C373076-B7B5-44A8-9E83-F646796B71E2}"/>
    <cellStyle name="Comma 2 2 4 7 2 3" xfId="18551" xr:uid="{9A82CBFE-5918-4397-89FA-7073DB271EBB}"/>
    <cellStyle name="Comma 2 2 4 7 2 4" xfId="32241" xr:uid="{D1836849-2F1C-418D-BA35-8A59C76CC9F0}"/>
    <cellStyle name="Comma 2 2 4 7 2 5" xfId="47125" xr:uid="{90674C5C-C1D2-4D2B-99B9-2D1E70A9721C}"/>
    <cellStyle name="Comma 2 2 4 7 3" xfId="21973" xr:uid="{C64313E5-4039-4579-8FAA-89CD16C1B939}"/>
    <cellStyle name="Comma 2 2 4 7 3 2" xfId="35665" xr:uid="{0B8CFBDB-DE0D-4872-B9E3-AAC2CBB16038}"/>
    <cellStyle name="Comma 2 2 4 7 3 3" xfId="50549" xr:uid="{2F4B866C-0AAF-41CE-BC6D-36BBB65F859F}"/>
    <cellStyle name="Comma 2 2 4 7 4" xfId="15129" xr:uid="{7177ACC8-0588-401B-AD4C-F8F6252D7E0E}"/>
    <cellStyle name="Comma 2 2 4 7 5" xfId="28819" xr:uid="{257BECC3-B626-4274-8641-108BC18C339A}"/>
    <cellStyle name="Comma 2 2 4 7 6" xfId="43703" xr:uid="{5CB4B79F-E261-4287-96BD-4BFDF6CD7EEA}"/>
    <cellStyle name="Comma 2 2 4 8" xfId="9993" xr:uid="{4A82C712-FC60-4484-ABA4-C0A3594CA5A4}"/>
    <cellStyle name="Comma 2 2 4 8 2" xfId="23683" xr:uid="{1E2C935D-C116-415D-9FC2-BAFEB56AE98B}"/>
    <cellStyle name="Comma 2 2 4 8 2 2" xfId="37375" xr:uid="{FD04BFA9-FD98-4FF7-B753-7CF33A819542}"/>
    <cellStyle name="Comma 2 2 4 8 2 3" xfId="52259" xr:uid="{E77001FD-A355-4104-B4E1-B5E695043862}"/>
    <cellStyle name="Comma 2 2 4 8 3" xfId="16839" xr:uid="{02DEA0D9-D150-46EB-B0E6-BFBE3439C7BA}"/>
    <cellStyle name="Comma 2 2 4 8 4" xfId="30529" xr:uid="{9843360B-7B22-40FE-A84C-5D0BD0C4A8D1}"/>
    <cellStyle name="Comma 2 2 4 8 5" xfId="45413" xr:uid="{AD3A9403-40BD-497A-A5C9-625592B4EF78}"/>
    <cellStyle name="Comma 2 2 4 9" xfId="20261" xr:uid="{E30F82AF-C1AD-401A-A400-0FAB6FAB7CE6}"/>
    <cellStyle name="Comma 2 2 4 9 2" xfId="33953" xr:uid="{CAD0B5A5-7F76-4DD7-9862-9B50DBC4DB90}"/>
    <cellStyle name="Comma 2 2 4 9 3" xfId="48837" xr:uid="{E697F5AC-F2D6-4FB3-AFFF-CEEAB52EDABE}"/>
    <cellStyle name="Comma 2 2 5" xfId="6584" xr:uid="{9B273AD9-8ACF-491A-836C-30ABBEFDD4FE}"/>
    <cellStyle name="Comma 2 2 5 10" xfId="42006" xr:uid="{948316C8-B04C-41D6-9274-0DD91D57490E}"/>
    <cellStyle name="Comma 2 2 5 2" xfId="6585" xr:uid="{9FA9D7C4-378F-4265-BBA3-CF3F043F9338}"/>
    <cellStyle name="Comma 2 2 5 2 2" xfId="6586" xr:uid="{4A100535-B6C1-48CF-BA81-80B9BF00C61A}"/>
    <cellStyle name="Comma 2 2 5 2 2 2" xfId="8300" xr:uid="{EEBC1C41-EFBA-47CC-AE98-19DD06D0291A}"/>
    <cellStyle name="Comma 2 2 5 2 2 2 2" xfId="11722" xr:uid="{F8F883F4-C6A2-4A8F-B9B8-93EA08EA8181}"/>
    <cellStyle name="Comma 2 2 5 2 2 2 2 2" xfId="25412" xr:uid="{DA118057-9B9A-463B-AAEA-FB17250BF621}"/>
    <cellStyle name="Comma 2 2 5 2 2 2 2 2 2" xfId="39104" xr:uid="{F006A264-37D3-4D8D-AE8C-C40CC89EB412}"/>
    <cellStyle name="Comma 2 2 5 2 2 2 2 2 3" xfId="53988" xr:uid="{4AE6DF2E-F73F-4FD7-BFD6-A5667A2ECDDF}"/>
    <cellStyle name="Comma 2 2 5 2 2 2 2 3" xfId="18568" xr:uid="{9E46029F-426E-473B-BF65-64918A1A5309}"/>
    <cellStyle name="Comma 2 2 5 2 2 2 2 4" xfId="32258" xr:uid="{E63C7474-E8D9-4E6D-930E-C6CD0892E05F}"/>
    <cellStyle name="Comma 2 2 5 2 2 2 2 5" xfId="47142" xr:uid="{6E259381-FC74-4CBD-A945-D330D609E600}"/>
    <cellStyle name="Comma 2 2 5 2 2 2 3" xfId="21990" xr:uid="{2FE32F44-504B-429B-B740-813477F88A94}"/>
    <cellStyle name="Comma 2 2 5 2 2 2 3 2" xfId="35682" xr:uid="{024E12FB-AFE7-46CF-A4D9-5DE28ABF62E6}"/>
    <cellStyle name="Comma 2 2 5 2 2 2 3 3" xfId="50566" xr:uid="{5AC8EC79-9075-4367-8444-A1DDE20FBE6F}"/>
    <cellStyle name="Comma 2 2 5 2 2 2 4" xfId="15146" xr:uid="{4BD540DA-B20F-44D0-BF36-F8F4B18489B1}"/>
    <cellStyle name="Comma 2 2 5 2 2 2 5" xfId="28836" xr:uid="{54DCDAF1-29C4-4914-A4C1-835572831D47}"/>
    <cellStyle name="Comma 2 2 5 2 2 2 6" xfId="43720" xr:uid="{7EA75CCF-6764-4C93-B912-5011E7BB90C3}"/>
    <cellStyle name="Comma 2 2 5 2 2 3" xfId="10010" xr:uid="{FF81CCD2-278D-4FB2-81B3-C2EC28F3B6B1}"/>
    <cellStyle name="Comma 2 2 5 2 2 3 2" xfId="23700" xr:uid="{FEBE22CE-8A25-43D7-A277-09ADC55E6DCA}"/>
    <cellStyle name="Comma 2 2 5 2 2 3 2 2" xfId="37392" xr:uid="{30DE757F-F55D-4D87-B327-B075F525586F}"/>
    <cellStyle name="Comma 2 2 5 2 2 3 2 3" xfId="52276" xr:uid="{688563AA-E3F8-43FC-8957-8230F4EC7F39}"/>
    <cellStyle name="Comma 2 2 5 2 2 3 3" xfId="16856" xr:uid="{CFFB1940-8680-41DC-8D6A-0388FA888C74}"/>
    <cellStyle name="Comma 2 2 5 2 2 3 4" xfId="30546" xr:uid="{C1AD55BA-1021-44C7-9F0B-C79F4B04E0C3}"/>
    <cellStyle name="Comma 2 2 5 2 2 3 5" xfId="45430" xr:uid="{EC570C89-8518-449C-B0F9-677BE30BE9BA}"/>
    <cellStyle name="Comma 2 2 5 2 2 4" xfId="20278" xr:uid="{72B81A0A-CEA3-4F5D-8421-A1570BE8734F}"/>
    <cellStyle name="Comma 2 2 5 2 2 4 2" xfId="33970" xr:uid="{CEBD7540-3304-4EB2-B6A7-CA7516AF6392}"/>
    <cellStyle name="Comma 2 2 5 2 2 4 3" xfId="48854" xr:uid="{09930695-BEE3-4082-9833-017DCCBABA43}"/>
    <cellStyle name="Comma 2 2 5 2 2 5" xfId="13434" xr:uid="{71B2C55F-9058-4FDC-A19F-6D1939A2C69F}"/>
    <cellStyle name="Comma 2 2 5 2 2 6" xfId="27124" xr:uid="{0A51C59C-7F8C-4F8C-A08A-A9F1D68B94CA}"/>
    <cellStyle name="Comma 2 2 5 2 2 7" xfId="42008" xr:uid="{652894AE-F49B-4577-B52B-974B0C6354C5}"/>
    <cellStyle name="Comma 2 2 5 2 3" xfId="8299" xr:uid="{1D7FC1D0-C895-4B4B-9B87-4DC4E4895D86}"/>
    <cellStyle name="Comma 2 2 5 2 3 2" xfId="11721" xr:uid="{33B902AA-8EFF-4FF5-BD01-A4C88939A5E8}"/>
    <cellStyle name="Comma 2 2 5 2 3 2 2" xfId="25411" xr:uid="{8B55386D-FD0A-4B5E-8895-915FEE0AFE3B}"/>
    <cellStyle name="Comma 2 2 5 2 3 2 2 2" xfId="39103" xr:uid="{E8C5AF3E-59AC-425D-9577-5FE312BA6C0A}"/>
    <cellStyle name="Comma 2 2 5 2 3 2 2 3" xfId="53987" xr:uid="{3898D648-FB5F-4C6D-828B-9992F175DAF2}"/>
    <cellStyle name="Comma 2 2 5 2 3 2 3" xfId="18567" xr:uid="{5A284300-85FB-460E-8EF0-7FCE5A459C50}"/>
    <cellStyle name="Comma 2 2 5 2 3 2 4" xfId="32257" xr:uid="{E77796FE-32A9-4C6E-A685-22830CD1E498}"/>
    <cellStyle name="Comma 2 2 5 2 3 2 5" xfId="47141" xr:uid="{6F7672AC-FA56-4FA1-B406-1828EF951AB6}"/>
    <cellStyle name="Comma 2 2 5 2 3 3" xfId="21989" xr:uid="{BD7E8B94-D792-4989-99AE-E47043427619}"/>
    <cellStyle name="Comma 2 2 5 2 3 3 2" xfId="35681" xr:uid="{BADE7D8C-6DAE-4F37-B0A6-348A1AD9214C}"/>
    <cellStyle name="Comma 2 2 5 2 3 3 3" xfId="50565" xr:uid="{1759F494-3B64-4528-A62F-E0624D27F59D}"/>
    <cellStyle name="Comma 2 2 5 2 3 4" xfId="15145" xr:uid="{7ACE704E-29CD-4DB6-9137-D91CA5473E0F}"/>
    <cellStyle name="Comma 2 2 5 2 3 5" xfId="28835" xr:uid="{A7ADEE49-1D4D-45E4-A134-E7C427DF9522}"/>
    <cellStyle name="Comma 2 2 5 2 3 6" xfId="43719" xr:uid="{E6EEFCF5-E27B-440E-B547-180EEF6D853B}"/>
    <cellStyle name="Comma 2 2 5 2 4" xfId="10009" xr:uid="{ACE536ED-EC83-4420-8433-48D189D9F6FD}"/>
    <cellStyle name="Comma 2 2 5 2 4 2" xfId="23699" xr:uid="{7F3A3017-2922-4410-9464-13927C728C3B}"/>
    <cellStyle name="Comma 2 2 5 2 4 2 2" xfId="37391" xr:uid="{10083E7F-43B1-45F3-8270-56695C24C21E}"/>
    <cellStyle name="Comma 2 2 5 2 4 2 3" xfId="52275" xr:uid="{38BF57A0-5BC5-466B-BD1C-B895C6ECD152}"/>
    <cellStyle name="Comma 2 2 5 2 4 3" xfId="16855" xr:uid="{B18CCC61-29FF-4ED7-971B-B2C01B57BA20}"/>
    <cellStyle name="Comma 2 2 5 2 4 4" xfId="30545" xr:uid="{A4F8FB73-DDE2-4BBE-9B09-D13F566858FE}"/>
    <cellStyle name="Comma 2 2 5 2 4 5" xfId="45429" xr:uid="{935C660F-D5CA-4377-812A-6273DDF6C90D}"/>
    <cellStyle name="Comma 2 2 5 2 5" xfId="20277" xr:uid="{B89BFF7F-253E-46E6-BD23-4B2230E4B2CE}"/>
    <cellStyle name="Comma 2 2 5 2 5 2" xfId="33969" xr:uid="{2F552DE3-EDD6-427E-83B3-5B6D5D854FED}"/>
    <cellStyle name="Comma 2 2 5 2 5 3" xfId="48853" xr:uid="{81CB3AE5-F01F-4E87-A666-F0C0CA2799BD}"/>
    <cellStyle name="Comma 2 2 5 2 6" xfId="13433" xr:uid="{E7CD55F2-AE41-417A-81B8-2287AAB0206D}"/>
    <cellStyle name="Comma 2 2 5 2 7" xfId="27123" xr:uid="{C3AF04A0-916E-41F8-804B-E34BC487E272}"/>
    <cellStyle name="Comma 2 2 5 2 8" xfId="42007" xr:uid="{29134DD7-8078-4EE5-A35C-CEFF7DF3EB03}"/>
    <cellStyle name="Comma 2 2 5 3" xfId="6587" xr:uid="{3036E1EA-D0D5-4F1A-A203-2642E8C07603}"/>
    <cellStyle name="Comma 2 2 5 3 2" xfId="8301" xr:uid="{975AC36C-23B3-4DDB-A271-1FD1D150A4CB}"/>
    <cellStyle name="Comma 2 2 5 3 2 2" xfId="11723" xr:uid="{6AA01058-1DA7-410B-AA02-B473992C1E06}"/>
    <cellStyle name="Comma 2 2 5 3 2 2 2" xfId="25413" xr:uid="{BA57182C-1590-42AF-8327-56A6E146F367}"/>
    <cellStyle name="Comma 2 2 5 3 2 2 2 2" xfId="39105" xr:uid="{7771F283-7E17-4A91-B1B0-DC22391B20FC}"/>
    <cellStyle name="Comma 2 2 5 3 2 2 2 3" xfId="53989" xr:uid="{35ED23DD-1633-4D5D-A4E0-B9FE8893C652}"/>
    <cellStyle name="Comma 2 2 5 3 2 2 3" xfId="18569" xr:uid="{BFAC2266-EF55-4EAA-AA93-CADE3B9711A9}"/>
    <cellStyle name="Comma 2 2 5 3 2 2 4" xfId="32259" xr:uid="{2D692932-9D3C-4075-AB6D-E8E357CEF685}"/>
    <cellStyle name="Comma 2 2 5 3 2 2 5" xfId="47143" xr:uid="{9EFCE1A0-BC3F-4D29-96CA-C8B891D138DA}"/>
    <cellStyle name="Comma 2 2 5 3 2 3" xfId="21991" xr:uid="{1D484E42-FE37-40D1-B96D-2F311BCD892E}"/>
    <cellStyle name="Comma 2 2 5 3 2 3 2" xfId="35683" xr:uid="{AEA3DAFE-06D2-4D4D-95E1-A48AE60E822E}"/>
    <cellStyle name="Comma 2 2 5 3 2 3 3" xfId="50567" xr:uid="{B8D9F6B4-6224-441A-A34D-12194C7EDBBE}"/>
    <cellStyle name="Comma 2 2 5 3 2 4" xfId="15147" xr:uid="{F5CAC25F-56D4-4BB4-9EF1-62A5D0CFF6C1}"/>
    <cellStyle name="Comma 2 2 5 3 2 5" xfId="28837" xr:uid="{3ECC038C-706E-46CD-B096-A8985FCD0F23}"/>
    <cellStyle name="Comma 2 2 5 3 2 6" xfId="43721" xr:uid="{81F59FA0-851E-4AE9-A5B6-59294EE2D48C}"/>
    <cellStyle name="Comma 2 2 5 3 3" xfId="10011" xr:uid="{09A16C00-4A9A-40E4-8D9F-61E13C130AFF}"/>
    <cellStyle name="Comma 2 2 5 3 3 2" xfId="23701" xr:uid="{7CF9086E-6315-42B4-B982-AB9EEC6F47D4}"/>
    <cellStyle name="Comma 2 2 5 3 3 2 2" xfId="37393" xr:uid="{4EECD872-03CD-419A-8161-C27BFA8C659A}"/>
    <cellStyle name="Comma 2 2 5 3 3 2 3" xfId="52277" xr:uid="{4F884A50-AB40-4B38-96BB-741A3AA6B9C9}"/>
    <cellStyle name="Comma 2 2 5 3 3 3" xfId="16857" xr:uid="{D8F040F2-A994-403B-862F-EF50ACBC5C68}"/>
    <cellStyle name="Comma 2 2 5 3 3 4" xfId="30547" xr:uid="{DD5F66B1-739B-46DF-A072-0A699E17930C}"/>
    <cellStyle name="Comma 2 2 5 3 3 5" xfId="45431" xr:uid="{8402CF14-C7D3-4C30-A329-8DDB2B3FCD14}"/>
    <cellStyle name="Comma 2 2 5 3 4" xfId="20279" xr:uid="{AB244473-20BD-43C4-A022-4AE2871DA854}"/>
    <cellStyle name="Comma 2 2 5 3 4 2" xfId="33971" xr:uid="{50FBD89F-6262-49CC-BC69-92E2717A2789}"/>
    <cellStyle name="Comma 2 2 5 3 4 3" xfId="48855" xr:uid="{8AABC93C-79A8-4BA7-972C-3FEF7C619D6E}"/>
    <cellStyle name="Comma 2 2 5 3 5" xfId="13435" xr:uid="{B81EF5AA-9FEE-43E2-9E07-C2FBFC592B39}"/>
    <cellStyle name="Comma 2 2 5 3 6" xfId="27125" xr:uid="{29C00F05-0860-44C8-8A23-26BA241655B0}"/>
    <cellStyle name="Comma 2 2 5 3 7" xfId="42009" xr:uid="{4D78C860-DDE3-4652-80A9-D06272AE5AEA}"/>
    <cellStyle name="Comma 2 2 5 4" xfId="6588" xr:uid="{EC54E7DA-4E32-4682-8984-8D912708C7E3}"/>
    <cellStyle name="Comma 2 2 5 4 2" xfId="8302" xr:uid="{0DDDDCF9-9F67-4976-80C1-F9DF843FBC25}"/>
    <cellStyle name="Comma 2 2 5 4 2 2" xfId="11724" xr:uid="{FC08D793-7E14-44CF-AE3E-668B26140D04}"/>
    <cellStyle name="Comma 2 2 5 4 2 2 2" xfId="25414" xr:uid="{A3F03FFA-8583-4AD7-8E3D-1E2CCC64B3C9}"/>
    <cellStyle name="Comma 2 2 5 4 2 2 2 2" xfId="39106" xr:uid="{F36A43F5-B737-40B1-A207-13A07B151958}"/>
    <cellStyle name="Comma 2 2 5 4 2 2 2 3" xfId="53990" xr:uid="{F707766B-546F-4C26-B563-A4A0AEED8E13}"/>
    <cellStyle name="Comma 2 2 5 4 2 2 3" xfId="18570" xr:uid="{1046B368-1AE8-4E84-A404-D168FA4FCF64}"/>
    <cellStyle name="Comma 2 2 5 4 2 2 4" xfId="32260" xr:uid="{0AF0DC88-CFDD-42C6-8BF8-A7A95D11B916}"/>
    <cellStyle name="Comma 2 2 5 4 2 2 5" xfId="47144" xr:uid="{00F64EF2-8D17-41D6-AEDE-F31CB0C564F4}"/>
    <cellStyle name="Comma 2 2 5 4 2 3" xfId="21992" xr:uid="{FBD57A97-CB03-460D-9568-7F10C5A4B370}"/>
    <cellStyle name="Comma 2 2 5 4 2 3 2" xfId="35684" xr:uid="{E9A581D6-F0AE-40A9-A828-5C9610F0556C}"/>
    <cellStyle name="Comma 2 2 5 4 2 3 3" xfId="50568" xr:uid="{9B13CF29-6C4B-492E-B3E1-CDCB7CA6F6E2}"/>
    <cellStyle name="Comma 2 2 5 4 2 4" xfId="15148" xr:uid="{27828823-418C-4BA6-9E47-9735A6C92F8B}"/>
    <cellStyle name="Comma 2 2 5 4 2 5" xfId="28838" xr:uid="{E76F8921-8024-4D3E-94ED-38C01A15BDBE}"/>
    <cellStyle name="Comma 2 2 5 4 2 6" xfId="43722" xr:uid="{DA64C90C-CF5B-46DF-8202-610151B28D28}"/>
    <cellStyle name="Comma 2 2 5 4 3" xfId="10012" xr:uid="{E2A0B8DD-4C7B-48CB-962C-359BD6A4CF7E}"/>
    <cellStyle name="Comma 2 2 5 4 3 2" xfId="23702" xr:uid="{B78B74A3-263C-4072-B477-34A1E580834C}"/>
    <cellStyle name="Comma 2 2 5 4 3 2 2" xfId="37394" xr:uid="{FCD35EFD-9707-481D-979C-22CE3DE885E9}"/>
    <cellStyle name="Comma 2 2 5 4 3 2 3" xfId="52278" xr:uid="{5CC2C4F5-1A1E-47E0-933C-83B02B7EDC82}"/>
    <cellStyle name="Comma 2 2 5 4 3 3" xfId="16858" xr:uid="{C3A1E4AD-80CE-4139-BCFB-E72CC1D0A20B}"/>
    <cellStyle name="Comma 2 2 5 4 3 4" xfId="30548" xr:uid="{A4362D35-D3F3-4240-81D6-CDEE3FD8994F}"/>
    <cellStyle name="Comma 2 2 5 4 3 5" xfId="45432" xr:uid="{3474434E-5734-4749-A71D-7F277270477F}"/>
    <cellStyle name="Comma 2 2 5 4 4" xfId="20280" xr:uid="{E8B38070-BEB7-44A2-9033-E81B7EF60937}"/>
    <cellStyle name="Comma 2 2 5 4 4 2" xfId="33972" xr:uid="{033D126B-C812-4ECD-9450-7FEEFE600BEE}"/>
    <cellStyle name="Comma 2 2 5 4 4 3" xfId="48856" xr:uid="{1606A4BA-9753-40C5-9666-34AD3B7D77A0}"/>
    <cellStyle name="Comma 2 2 5 4 5" xfId="13436" xr:uid="{85AF5134-861C-43B1-8DE7-57FB28759138}"/>
    <cellStyle name="Comma 2 2 5 4 6" xfId="27126" xr:uid="{D392FDA1-7437-44FF-A252-520EE6835EBE}"/>
    <cellStyle name="Comma 2 2 5 4 7" xfId="42010" xr:uid="{8DC9C3B2-3EEC-4650-985F-EDB4C2CD9976}"/>
    <cellStyle name="Comma 2 2 5 5" xfId="8298" xr:uid="{81582886-D68B-43A8-B7CD-6C0ECED5FAA0}"/>
    <cellStyle name="Comma 2 2 5 5 2" xfId="11720" xr:uid="{4BBD6D11-E64E-4AF7-8761-9F92BEEB4ABB}"/>
    <cellStyle name="Comma 2 2 5 5 2 2" xfId="25410" xr:uid="{C642664D-4767-46BA-BE71-E4EA02EFCC3C}"/>
    <cellStyle name="Comma 2 2 5 5 2 2 2" xfId="39102" xr:uid="{C2FD49A8-6580-43F8-807C-E5A34EE38984}"/>
    <cellStyle name="Comma 2 2 5 5 2 2 3" xfId="53986" xr:uid="{1555E374-1332-48E8-964D-4F933D7B0CA9}"/>
    <cellStyle name="Comma 2 2 5 5 2 3" xfId="18566" xr:uid="{A76A14DF-41F2-44C4-94AF-35B337140A75}"/>
    <cellStyle name="Comma 2 2 5 5 2 4" xfId="32256" xr:uid="{B584F911-E4BE-42ED-AD56-99C80B45149B}"/>
    <cellStyle name="Comma 2 2 5 5 2 5" xfId="47140" xr:uid="{18D973F2-C4B3-4FA9-9297-2CBD7C4EF649}"/>
    <cellStyle name="Comma 2 2 5 5 3" xfId="21988" xr:uid="{E8BC2D51-32B4-4641-9C58-56B60B5FDE97}"/>
    <cellStyle name="Comma 2 2 5 5 3 2" xfId="35680" xr:uid="{6CDBA2EB-FDA5-411E-9252-905735A19C93}"/>
    <cellStyle name="Comma 2 2 5 5 3 3" xfId="50564" xr:uid="{88C96318-D4BB-4271-B6F2-CB642ACD0AA3}"/>
    <cellStyle name="Comma 2 2 5 5 4" xfId="15144" xr:uid="{436EFEB1-8194-4817-AAF6-1D54BC35F7DA}"/>
    <cellStyle name="Comma 2 2 5 5 5" xfId="28834" xr:uid="{B6001EC1-120B-4CB9-82F1-8593B05EF751}"/>
    <cellStyle name="Comma 2 2 5 5 6" xfId="43718" xr:uid="{AC6FE144-F75D-47A9-AFA5-31B86719D029}"/>
    <cellStyle name="Comma 2 2 5 6" xfId="10008" xr:uid="{5F5DA907-C281-43EA-85BD-AD90A2794241}"/>
    <cellStyle name="Comma 2 2 5 6 2" xfId="23698" xr:uid="{D5BD6C00-5BE1-41A8-A12C-06CAC0A9C98F}"/>
    <cellStyle name="Comma 2 2 5 6 2 2" xfId="37390" xr:uid="{C5E09CF1-3EB5-4163-9D41-AE8E64DB1DE6}"/>
    <cellStyle name="Comma 2 2 5 6 2 3" xfId="52274" xr:uid="{ECBA4A2C-4B6A-4054-A381-7AF37C3CBA6B}"/>
    <cellStyle name="Comma 2 2 5 6 3" xfId="16854" xr:uid="{319929DB-8A51-4C79-AA60-C0169925C338}"/>
    <cellStyle name="Comma 2 2 5 6 4" xfId="30544" xr:uid="{315299F2-4675-4382-A5E1-6546182A31E5}"/>
    <cellStyle name="Comma 2 2 5 6 5" xfId="45428" xr:uid="{37C3EFB9-4456-4A50-9FFD-270288875C3C}"/>
    <cellStyle name="Comma 2 2 5 7" xfId="20276" xr:uid="{9A4E62D7-C6E9-44EC-BBF9-1199A4EAD927}"/>
    <cellStyle name="Comma 2 2 5 7 2" xfId="33968" xr:uid="{98364D64-A554-46E8-862F-36E79D83B49F}"/>
    <cellStyle name="Comma 2 2 5 7 3" xfId="48852" xr:uid="{0AD0BFB6-BB0C-4F89-B9A4-038D1B85870E}"/>
    <cellStyle name="Comma 2 2 5 8" xfId="13432" xr:uid="{66B51E71-FE42-4D24-ACB6-DDE6073F8FE1}"/>
    <cellStyle name="Comma 2 2 5 9" xfId="27122" xr:uid="{B94E5DF8-045E-45F1-8242-B701B3902A62}"/>
    <cellStyle name="Comma 2 2 6" xfId="6589" xr:uid="{3891896B-CD21-41A5-831A-61EA4FB58C73}"/>
    <cellStyle name="Comma 2 2 6 10" xfId="42011" xr:uid="{3FC46A7F-704B-4C5C-89F9-71C797D01F0C}"/>
    <cellStyle name="Comma 2 2 6 2" xfId="6590" xr:uid="{5D9FFC82-49AF-41C1-9176-2E56BC8B7BCF}"/>
    <cellStyle name="Comma 2 2 6 2 2" xfId="6591" xr:uid="{6269B160-A0A1-406A-8FE6-4027750270AA}"/>
    <cellStyle name="Comma 2 2 6 2 2 2" xfId="8305" xr:uid="{D936E5D8-FE4F-4D8B-995C-262ABE4C8D3B}"/>
    <cellStyle name="Comma 2 2 6 2 2 2 2" xfId="11727" xr:uid="{328C5A5D-7B3C-4AFD-A207-564B01B04870}"/>
    <cellStyle name="Comma 2 2 6 2 2 2 2 2" xfId="25417" xr:uid="{892BBE48-8892-4077-A5B3-0EC739F98231}"/>
    <cellStyle name="Comma 2 2 6 2 2 2 2 2 2" xfId="39109" xr:uid="{1835BDF3-1F5E-4745-8B15-3D2B9A5183AA}"/>
    <cellStyle name="Comma 2 2 6 2 2 2 2 2 3" xfId="53993" xr:uid="{CC516FC7-177C-4AED-8473-D542D57B96AD}"/>
    <cellStyle name="Comma 2 2 6 2 2 2 2 3" xfId="18573" xr:uid="{07F7E5DD-9187-480A-8C0C-4E6A754F42E5}"/>
    <cellStyle name="Comma 2 2 6 2 2 2 2 4" xfId="32263" xr:uid="{33FC2EA3-AA82-4051-A9E6-95F9620704B2}"/>
    <cellStyle name="Comma 2 2 6 2 2 2 2 5" xfId="47147" xr:uid="{61E45877-5657-4D9B-82BF-DB9C5BCEC0A6}"/>
    <cellStyle name="Comma 2 2 6 2 2 2 3" xfId="21995" xr:uid="{EDEE9B11-144A-4A89-B829-E442E2114416}"/>
    <cellStyle name="Comma 2 2 6 2 2 2 3 2" xfId="35687" xr:uid="{930385C9-A5F6-41D0-AAB6-B72CE0EAD18E}"/>
    <cellStyle name="Comma 2 2 6 2 2 2 3 3" xfId="50571" xr:uid="{7DF7358E-D16D-4187-81C6-FD45E9A9AA09}"/>
    <cellStyle name="Comma 2 2 6 2 2 2 4" xfId="15151" xr:uid="{88824423-DCB8-4538-9B1E-FE1E643EC9D7}"/>
    <cellStyle name="Comma 2 2 6 2 2 2 5" xfId="28841" xr:uid="{23FF549C-4523-4A79-9903-812C71948A7C}"/>
    <cellStyle name="Comma 2 2 6 2 2 2 6" xfId="43725" xr:uid="{8388D4CC-280F-4D5E-BAB6-06B693109F51}"/>
    <cellStyle name="Comma 2 2 6 2 2 3" xfId="10015" xr:uid="{767DE9B7-8E9E-48F4-8048-53D2A3B9B84F}"/>
    <cellStyle name="Comma 2 2 6 2 2 3 2" xfId="23705" xr:uid="{96DB3B1D-A7A6-463B-9224-FFF8B5E7D8CF}"/>
    <cellStyle name="Comma 2 2 6 2 2 3 2 2" xfId="37397" xr:uid="{BB54C747-B2C4-47F0-B8DF-0C3A9D908645}"/>
    <cellStyle name="Comma 2 2 6 2 2 3 2 3" xfId="52281" xr:uid="{B1DB42F1-D532-465E-856A-CCC83DB5EE7E}"/>
    <cellStyle name="Comma 2 2 6 2 2 3 3" xfId="16861" xr:uid="{ECB853E3-AD44-4128-A354-419865CD16F8}"/>
    <cellStyle name="Comma 2 2 6 2 2 3 4" xfId="30551" xr:uid="{A48FC2FE-716C-4F58-942F-3685EE7A3AF4}"/>
    <cellStyle name="Comma 2 2 6 2 2 3 5" xfId="45435" xr:uid="{C4D1DCF3-4D92-4B24-8C09-4D57514C4AE7}"/>
    <cellStyle name="Comma 2 2 6 2 2 4" xfId="20283" xr:uid="{19381A9B-4EE3-4C27-A9E7-62AB8F6D8799}"/>
    <cellStyle name="Comma 2 2 6 2 2 4 2" xfId="33975" xr:uid="{4C8155E0-BEDA-41D1-98E0-E082BEA3F699}"/>
    <cellStyle name="Comma 2 2 6 2 2 4 3" xfId="48859" xr:uid="{8B70A022-265E-422A-AFB3-F77100226D73}"/>
    <cellStyle name="Comma 2 2 6 2 2 5" xfId="13439" xr:uid="{70610A9B-524E-45B9-B157-CFAD668D8341}"/>
    <cellStyle name="Comma 2 2 6 2 2 6" xfId="27129" xr:uid="{91A4010F-B3C8-46CC-B705-3D271407F952}"/>
    <cellStyle name="Comma 2 2 6 2 2 7" xfId="42013" xr:uid="{8A031E13-013D-4C31-9403-B110D11B78CE}"/>
    <cellStyle name="Comma 2 2 6 2 3" xfId="8304" xr:uid="{0E1BA928-384E-43B1-AE82-163035E1F5E6}"/>
    <cellStyle name="Comma 2 2 6 2 3 2" xfId="11726" xr:uid="{2BEEC0CE-7CC4-4698-8986-EB28CF463FA5}"/>
    <cellStyle name="Comma 2 2 6 2 3 2 2" xfId="25416" xr:uid="{05CCCEE8-72CC-4C2F-A3F6-3BE97BE5FA43}"/>
    <cellStyle name="Comma 2 2 6 2 3 2 2 2" xfId="39108" xr:uid="{00BF3E5A-2BB5-443D-9E85-1A891D7E0A18}"/>
    <cellStyle name="Comma 2 2 6 2 3 2 2 3" xfId="53992" xr:uid="{01083AFE-C6B2-410F-A2B7-0EA054681C93}"/>
    <cellStyle name="Comma 2 2 6 2 3 2 3" xfId="18572" xr:uid="{2C0235FE-8CAC-4E5C-8209-1F22B6F58940}"/>
    <cellStyle name="Comma 2 2 6 2 3 2 4" xfId="32262" xr:uid="{BF0075AA-506B-4AD8-AB87-19AE13FDC880}"/>
    <cellStyle name="Comma 2 2 6 2 3 2 5" xfId="47146" xr:uid="{D68BF2BF-4ABB-4C5C-849B-E65235B81A1C}"/>
    <cellStyle name="Comma 2 2 6 2 3 3" xfId="21994" xr:uid="{315825A9-4966-4BE5-8F92-3EB76A6C65F7}"/>
    <cellStyle name="Comma 2 2 6 2 3 3 2" xfId="35686" xr:uid="{D4F14B22-1E42-4A48-BDF1-A7323C786F40}"/>
    <cellStyle name="Comma 2 2 6 2 3 3 3" xfId="50570" xr:uid="{D6F739E2-8813-4BE9-9866-E1B3DA6153FA}"/>
    <cellStyle name="Comma 2 2 6 2 3 4" xfId="15150" xr:uid="{C2E8C559-CA0C-497D-91FF-C4FBFC237DF9}"/>
    <cellStyle name="Comma 2 2 6 2 3 5" xfId="28840" xr:uid="{607C9AEC-20BF-44EB-9EF1-8DD8C8B4196F}"/>
    <cellStyle name="Comma 2 2 6 2 3 6" xfId="43724" xr:uid="{BBCAE9B6-117C-4DA2-BAE5-BDC646B5325A}"/>
    <cellStyle name="Comma 2 2 6 2 4" xfId="10014" xr:uid="{243723E9-C0AC-4E29-AD12-5D0E7C1BC6E6}"/>
    <cellStyle name="Comma 2 2 6 2 4 2" xfId="23704" xr:uid="{8609F7E2-E727-4483-86D2-7497B9D1C900}"/>
    <cellStyle name="Comma 2 2 6 2 4 2 2" xfId="37396" xr:uid="{DFD9EB56-6AD4-4453-9948-59322D850E64}"/>
    <cellStyle name="Comma 2 2 6 2 4 2 3" xfId="52280" xr:uid="{D25D152D-E7C3-4607-9CCE-547324F92E98}"/>
    <cellStyle name="Comma 2 2 6 2 4 3" xfId="16860" xr:uid="{4D5B80A1-0753-4F89-A5ED-A80D11984AA5}"/>
    <cellStyle name="Comma 2 2 6 2 4 4" xfId="30550" xr:uid="{543D6060-BBED-4D65-9BEC-EDE87B917778}"/>
    <cellStyle name="Comma 2 2 6 2 4 5" xfId="45434" xr:uid="{F38D9D5F-1E93-46E9-83D1-88046B34FA15}"/>
    <cellStyle name="Comma 2 2 6 2 5" xfId="20282" xr:uid="{8EBE25F4-58C2-43D7-B076-C5495DE1F563}"/>
    <cellStyle name="Comma 2 2 6 2 5 2" xfId="33974" xr:uid="{C9150797-E42D-4ACC-819C-ED9589CFB0AA}"/>
    <cellStyle name="Comma 2 2 6 2 5 3" xfId="48858" xr:uid="{D4A1F1B8-B051-44A1-8650-857998BEF4FA}"/>
    <cellStyle name="Comma 2 2 6 2 6" xfId="13438" xr:uid="{39478C6E-D912-4D4D-888A-2835822058D6}"/>
    <cellStyle name="Comma 2 2 6 2 7" xfId="27128" xr:uid="{DC236945-4238-4D79-BA86-7B9EF2E030CB}"/>
    <cellStyle name="Comma 2 2 6 2 8" xfId="42012" xr:uid="{979965CB-DC1A-41EF-ADA1-A150DF500CBB}"/>
    <cellStyle name="Comma 2 2 6 3" xfId="6592" xr:uid="{E9F7E225-E591-4E5A-A600-EA670C926477}"/>
    <cellStyle name="Comma 2 2 6 3 2" xfId="8306" xr:uid="{7A39A744-62EB-467F-947E-0306C0B371BD}"/>
    <cellStyle name="Comma 2 2 6 3 2 2" xfId="11728" xr:uid="{D1D3F53E-A1C5-4D55-B906-4898BE3A9CAB}"/>
    <cellStyle name="Comma 2 2 6 3 2 2 2" xfId="25418" xr:uid="{0F0C8C72-CDF9-4889-BF96-CD0CAB6BC849}"/>
    <cellStyle name="Comma 2 2 6 3 2 2 2 2" xfId="39110" xr:uid="{98CA22EA-19C5-4AF5-A2D2-28F4CC2F2577}"/>
    <cellStyle name="Comma 2 2 6 3 2 2 2 3" xfId="53994" xr:uid="{5E912F34-4028-4733-9A5D-47C707FA9EB2}"/>
    <cellStyle name="Comma 2 2 6 3 2 2 3" xfId="18574" xr:uid="{5880B2B9-6B6A-4B08-81E8-738DF6BEAC50}"/>
    <cellStyle name="Comma 2 2 6 3 2 2 4" xfId="32264" xr:uid="{E5C6B6DA-B225-452F-BB8D-FC0D2763FB33}"/>
    <cellStyle name="Comma 2 2 6 3 2 2 5" xfId="47148" xr:uid="{DB5877C6-0168-47CF-AA63-BE6939A40120}"/>
    <cellStyle name="Comma 2 2 6 3 2 3" xfId="21996" xr:uid="{A1931DE2-2738-4401-8706-624CB707CFCB}"/>
    <cellStyle name="Comma 2 2 6 3 2 3 2" xfId="35688" xr:uid="{B5402330-FA48-4C13-9D96-A76C78D2F87E}"/>
    <cellStyle name="Comma 2 2 6 3 2 3 3" xfId="50572" xr:uid="{B81BCE80-174D-4AF7-A042-01D088825A21}"/>
    <cellStyle name="Comma 2 2 6 3 2 4" xfId="15152" xr:uid="{D3F72758-F59E-4662-AA81-30128A7E08F7}"/>
    <cellStyle name="Comma 2 2 6 3 2 5" xfId="28842" xr:uid="{24EF1861-375F-4764-A1C0-7B2C81B45A74}"/>
    <cellStyle name="Comma 2 2 6 3 2 6" xfId="43726" xr:uid="{CF646511-5705-43C6-98D2-AB2854CDAD57}"/>
    <cellStyle name="Comma 2 2 6 3 3" xfId="10016" xr:uid="{CDF7BEA5-CC9D-4D11-AE83-1BDB76455346}"/>
    <cellStyle name="Comma 2 2 6 3 3 2" xfId="23706" xr:uid="{D66E4D7E-EB2D-4579-8DF2-898CF48B937F}"/>
    <cellStyle name="Comma 2 2 6 3 3 2 2" xfId="37398" xr:uid="{CDDB4BAE-1B13-49F7-9406-58F07C21D77E}"/>
    <cellStyle name="Comma 2 2 6 3 3 2 3" xfId="52282" xr:uid="{98F2E88D-E608-4E51-99AE-13CFE050C7EC}"/>
    <cellStyle name="Comma 2 2 6 3 3 3" xfId="16862" xr:uid="{B7DC1B76-ED7D-4BB1-B665-05A2212FC718}"/>
    <cellStyle name="Comma 2 2 6 3 3 4" xfId="30552" xr:uid="{852C936B-0773-4E7D-8BE7-0CF63C865BC5}"/>
    <cellStyle name="Comma 2 2 6 3 3 5" xfId="45436" xr:uid="{5276F97F-55EA-46C3-8349-41F2F9F66A88}"/>
    <cellStyle name="Comma 2 2 6 3 4" xfId="20284" xr:uid="{A5C8F27D-85F3-4972-BE0E-56D76ADC72CC}"/>
    <cellStyle name="Comma 2 2 6 3 4 2" xfId="33976" xr:uid="{7F7865E5-3BA2-492E-9110-331B28E4422C}"/>
    <cellStyle name="Comma 2 2 6 3 4 3" xfId="48860" xr:uid="{6B1084E9-26BE-433B-BF9A-43D45E2F657A}"/>
    <cellStyle name="Comma 2 2 6 3 5" xfId="13440" xr:uid="{6401C4A1-C9B9-4F7A-AC1C-080C2DBB3937}"/>
    <cellStyle name="Comma 2 2 6 3 6" xfId="27130" xr:uid="{98F61C74-2455-4154-9486-655CF7BF0A3A}"/>
    <cellStyle name="Comma 2 2 6 3 7" xfId="42014" xr:uid="{CEA68795-CA41-423F-B076-EBCD602B3537}"/>
    <cellStyle name="Comma 2 2 6 4" xfId="6593" xr:uid="{36DEC161-0C4B-463D-9D32-81A61C22AA87}"/>
    <cellStyle name="Comma 2 2 6 4 2" xfId="8307" xr:uid="{526ED25F-86B3-4CF4-A83D-6941A5C4DD8B}"/>
    <cellStyle name="Comma 2 2 6 4 2 2" xfId="11729" xr:uid="{F38B83CA-A6C1-44FB-8016-E1E4BE71BE2F}"/>
    <cellStyle name="Comma 2 2 6 4 2 2 2" xfId="25419" xr:uid="{86B76749-95E4-4A9B-831A-E3BB7023E891}"/>
    <cellStyle name="Comma 2 2 6 4 2 2 2 2" xfId="39111" xr:uid="{4AC8EDBA-7BD8-4791-B090-32CB133E0694}"/>
    <cellStyle name="Comma 2 2 6 4 2 2 2 3" xfId="53995" xr:uid="{1EB3C714-9D91-4C03-A437-C867E1132F08}"/>
    <cellStyle name="Comma 2 2 6 4 2 2 3" xfId="18575" xr:uid="{A5869D34-7896-41B1-92AE-4D20A6533C57}"/>
    <cellStyle name="Comma 2 2 6 4 2 2 4" xfId="32265" xr:uid="{FF58BDD1-0CA8-4BC3-B8B3-E882CE5C1B9E}"/>
    <cellStyle name="Comma 2 2 6 4 2 2 5" xfId="47149" xr:uid="{C081A95A-78DA-4EC9-944D-82DD6921FA41}"/>
    <cellStyle name="Comma 2 2 6 4 2 3" xfId="21997" xr:uid="{6030A69D-4450-426E-BD70-03F1FB52B2FB}"/>
    <cellStyle name="Comma 2 2 6 4 2 3 2" xfId="35689" xr:uid="{DD07BA2F-E6FC-4D77-B086-EEB08D2F92F3}"/>
    <cellStyle name="Comma 2 2 6 4 2 3 3" xfId="50573" xr:uid="{3A0007DA-3140-4243-AD51-DA1C9FE09EA3}"/>
    <cellStyle name="Comma 2 2 6 4 2 4" xfId="15153" xr:uid="{8DC204F9-CBE6-489B-BDF7-1FC88286A937}"/>
    <cellStyle name="Comma 2 2 6 4 2 5" xfId="28843" xr:uid="{BC31B3B7-C87F-46AD-A281-9B878B800DD8}"/>
    <cellStyle name="Comma 2 2 6 4 2 6" xfId="43727" xr:uid="{22A37C8D-B293-4510-A6E1-4FD1A79A4F34}"/>
    <cellStyle name="Comma 2 2 6 4 3" xfId="10017" xr:uid="{C50B4CC7-05A1-48D8-8011-5E0096D2E576}"/>
    <cellStyle name="Comma 2 2 6 4 3 2" xfId="23707" xr:uid="{E31B7B4E-7FAE-462A-9E10-FE24AC24B4FB}"/>
    <cellStyle name="Comma 2 2 6 4 3 2 2" xfId="37399" xr:uid="{7745EDF8-13F0-43F5-9500-841AD3A66D9A}"/>
    <cellStyle name="Comma 2 2 6 4 3 2 3" xfId="52283" xr:uid="{CC95ECCB-320B-4DDB-A6D1-BBD958534843}"/>
    <cellStyle name="Comma 2 2 6 4 3 3" xfId="16863" xr:uid="{B02350BB-BA0D-4AFC-884E-AB354B6DB56D}"/>
    <cellStyle name="Comma 2 2 6 4 3 4" xfId="30553" xr:uid="{FB5BF7C8-9B5C-477A-BBFA-838A87EFB27B}"/>
    <cellStyle name="Comma 2 2 6 4 3 5" xfId="45437" xr:uid="{47719AC7-26EB-49B0-8150-6F3B05C748B6}"/>
    <cellStyle name="Comma 2 2 6 4 4" xfId="20285" xr:uid="{4BBDA560-1885-49F0-A304-44A92D7B0B13}"/>
    <cellStyle name="Comma 2 2 6 4 4 2" xfId="33977" xr:uid="{5C8630C5-4A0F-4DCA-AC4B-19CD99BFC451}"/>
    <cellStyle name="Comma 2 2 6 4 4 3" xfId="48861" xr:uid="{F1B1A509-23AD-47CE-BBAD-07613246FF6E}"/>
    <cellStyle name="Comma 2 2 6 4 5" xfId="13441" xr:uid="{CCADC4F1-5018-4271-8D15-37552818A5C4}"/>
    <cellStyle name="Comma 2 2 6 4 6" xfId="27131" xr:uid="{C7DFAFDA-9314-443A-884B-72D05CA32F1E}"/>
    <cellStyle name="Comma 2 2 6 4 7" xfId="42015" xr:uid="{0796FF3C-4821-49A0-A1C2-D4F100764B9C}"/>
    <cellStyle name="Comma 2 2 6 5" xfId="8303" xr:uid="{1BB8BF8F-BCB3-4196-91C7-FECA82034B3B}"/>
    <cellStyle name="Comma 2 2 6 5 2" xfId="11725" xr:uid="{1C6F8BAC-FE4A-4DEA-BD9E-1243780C3291}"/>
    <cellStyle name="Comma 2 2 6 5 2 2" xfId="25415" xr:uid="{F08D3335-B33F-45A4-A521-464F77C3370B}"/>
    <cellStyle name="Comma 2 2 6 5 2 2 2" xfId="39107" xr:uid="{FC08FBDD-70B4-4A86-8C34-EC56C10CD1BF}"/>
    <cellStyle name="Comma 2 2 6 5 2 2 3" xfId="53991" xr:uid="{DDBDF472-6EE5-4208-B46D-8D5F3FE2186C}"/>
    <cellStyle name="Comma 2 2 6 5 2 3" xfId="18571" xr:uid="{DB9FAD89-2EF6-471A-90D5-81BCE7E3C67E}"/>
    <cellStyle name="Comma 2 2 6 5 2 4" xfId="32261" xr:uid="{3F48E365-99AC-4A70-8C08-1F7B875AA1A7}"/>
    <cellStyle name="Comma 2 2 6 5 2 5" xfId="47145" xr:uid="{4179D910-6304-4561-9B6A-FF45A824132A}"/>
    <cellStyle name="Comma 2 2 6 5 3" xfId="21993" xr:uid="{248D8AE5-9A0D-4FA4-BCA7-96E14799FE69}"/>
    <cellStyle name="Comma 2 2 6 5 3 2" xfId="35685" xr:uid="{B65D19B8-44F4-4323-9173-2ABB02F87561}"/>
    <cellStyle name="Comma 2 2 6 5 3 3" xfId="50569" xr:uid="{A09890BF-BBB1-42CB-A354-64877A28220D}"/>
    <cellStyle name="Comma 2 2 6 5 4" xfId="15149" xr:uid="{BDD0CD86-3FEF-44A9-B719-D984297D76E9}"/>
    <cellStyle name="Comma 2 2 6 5 5" xfId="28839" xr:uid="{4C31D891-4D98-4D0F-AB66-719B334C0F3A}"/>
    <cellStyle name="Comma 2 2 6 5 6" xfId="43723" xr:uid="{E59A7880-5FD9-4B30-90F4-F5639F279497}"/>
    <cellStyle name="Comma 2 2 6 6" xfId="10013" xr:uid="{4A07BC7D-89EB-4A65-B801-ED0E7D7A60A9}"/>
    <cellStyle name="Comma 2 2 6 6 2" xfId="23703" xr:uid="{44A7C578-E549-48BF-A843-064DE97AB6C5}"/>
    <cellStyle name="Comma 2 2 6 6 2 2" xfId="37395" xr:uid="{8D386455-F1EB-4436-A45B-C24EC93095FC}"/>
    <cellStyle name="Comma 2 2 6 6 2 3" xfId="52279" xr:uid="{0CCC41E9-94D9-495B-A386-83E7DBEED04E}"/>
    <cellStyle name="Comma 2 2 6 6 3" xfId="16859" xr:uid="{8CB066F5-E789-43B9-A75E-6EE191FA0680}"/>
    <cellStyle name="Comma 2 2 6 6 4" xfId="30549" xr:uid="{55393B30-0769-4C05-A75B-26FB463F77ED}"/>
    <cellStyle name="Comma 2 2 6 6 5" xfId="45433" xr:uid="{4316496E-B0A8-4C32-ABFB-94DA3E2EFD91}"/>
    <cellStyle name="Comma 2 2 6 7" xfId="20281" xr:uid="{4C5EAB62-E081-41B4-80F4-4F6F3177112F}"/>
    <cellStyle name="Comma 2 2 6 7 2" xfId="33973" xr:uid="{16C28A6F-8114-4FB2-A1B4-9BA152EE830A}"/>
    <cellStyle name="Comma 2 2 6 7 3" xfId="48857" xr:uid="{2EF79B63-A819-4887-A799-1500E47F87E2}"/>
    <cellStyle name="Comma 2 2 6 8" xfId="13437" xr:uid="{D297F8BF-4365-4B03-82A4-725B6367CAF6}"/>
    <cellStyle name="Comma 2 2 6 9" xfId="27127" xr:uid="{696C2250-F086-4223-8466-B1CC8B0A2F19}"/>
    <cellStyle name="Comma 2 2 7" xfId="6594" xr:uid="{ADB7F12E-9CA5-4086-909D-38C32D81AC10}"/>
    <cellStyle name="Comma 2 2 7 2" xfId="6595" xr:uid="{CF567B08-A6F2-4FDF-8EEF-A4007603FB2F}"/>
    <cellStyle name="Comma 2 2 7 2 2" xfId="8309" xr:uid="{BE22B994-40DB-433B-AE02-175BD8285C1B}"/>
    <cellStyle name="Comma 2 2 7 2 2 2" xfId="11731" xr:uid="{A417D712-E6B2-4370-AFC4-7D23E229297D}"/>
    <cellStyle name="Comma 2 2 7 2 2 2 2" xfId="25421" xr:uid="{EEB74237-1010-4F5F-8DD4-4777CBA40E3D}"/>
    <cellStyle name="Comma 2 2 7 2 2 2 2 2" xfId="39113" xr:uid="{C8948F36-5706-4EA6-8D68-64F7708E3CE6}"/>
    <cellStyle name="Comma 2 2 7 2 2 2 2 3" xfId="53997" xr:uid="{9625A528-6F51-4607-8EF1-645A6F3E9CAB}"/>
    <cellStyle name="Comma 2 2 7 2 2 2 3" xfId="18577" xr:uid="{859B614F-DDC2-42EE-88E6-0D31B537E3E2}"/>
    <cellStyle name="Comma 2 2 7 2 2 2 4" xfId="32267" xr:uid="{33E1CF6D-82A6-4E52-A5B4-9AD59193708B}"/>
    <cellStyle name="Comma 2 2 7 2 2 2 5" xfId="47151" xr:uid="{BE760A7A-0353-404D-9119-74EFEC712A8A}"/>
    <cellStyle name="Comma 2 2 7 2 2 3" xfId="21999" xr:uid="{62E15D76-EA3D-4DF5-BB5F-A8F7B350A30E}"/>
    <cellStyle name="Comma 2 2 7 2 2 3 2" xfId="35691" xr:uid="{9628FE44-1C79-4043-A10E-7DAA11897E96}"/>
    <cellStyle name="Comma 2 2 7 2 2 3 3" xfId="50575" xr:uid="{02D646B5-D22C-4A60-8B02-5D521D2F3E27}"/>
    <cellStyle name="Comma 2 2 7 2 2 4" xfId="15155" xr:uid="{4FF75151-53BB-4415-984A-EF190822CB14}"/>
    <cellStyle name="Comma 2 2 7 2 2 5" xfId="28845" xr:uid="{BF761AF1-F16B-42B7-8134-532F6B2C6651}"/>
    <cellStyle name="Comma 2 2 7 2 2 6" xfId="43729" xr:uid="{CB8EF076-836A-4082-B8DF-EC85A3CD3C65}"/>
    <cellStyle name="Comma 2 2 7 2 3" xfId="10019" xr:uid="{1ACB3927-E289-452F-8B1F-DA425AB743FD}"/>
    <cellStyle name="Comma 2 2 7 2 3 2" xfId="23709" xr:uid="{D383E7E7-8402-4D11-8565-35EABD45AA32}"/>
    <cellStyle name="Comma 2 2 7 2 3 2 2" xfId="37401" xr:uid="{A40BE8D1-5E3A-47C7-AA29-F8FD34E0D56A}"/>
    <cellStyle name="Comma 2 2 7 2 3 2 3" xfId="52285" xr:uid="{F014B354-A618-4872-B792-81364F2D3939}"/>
    <cellStyle name="Comma 2 2 7 2 3 3" xfId="16865" xr:uid="{658C7C41-106F-4956-8E0F-9F5C93E7C372}"/>
    <cellStyle name="Comma 2 2 7 2 3 4" xfId="30555" xr:uid="{02312845-D048-4250-ACFF-CC5EEBE6A94F}"/>
    <cellStyle name="Comma 2 2 7 2 3 5" xfId="45439" xr:uid="{AF28385F-4D66-42FF-AB8A-62045FB1639B}"/>
    <cellStyle name="Comma 2 2 7 2 4" xfId="20287" xr:uid="{22F1F40C-149B-4E5E-8995-AC4570C2CAB3}"/>
    <cellStyle name="Comma 2 2 7 2 4 2" xfId="33979" xr:uid="{CD2AD0BC-001F-4660-AE74-C165FDCB3170}"/>
    <cellStyle name="Comma 2 2 7 2 4 3" xfId="48863" xr:uid="{1C23CAE8-83E7-4859-AEDA-01018A5226ED}"/>
    <cellStyle name="Comma 2 2 7 2 5" xfId="13443" xr:uid="{9EB56818-33F9-4DFE-B66E-2D0F70B8152F}"/>
    <cellStyle name="Comma 2 2 7 2 6" xfId="27133" xr:uid="{FD471885-06B0-4C18-986B-F5DACBD66A3D}"/>
    <cellStyle name="Comma 2 2 7 2 7" xfId="42017" xr:uid="{7DBE8D51-4F52-4B98-A6BC-3BE029C82026}"/>
    <cellStyle name="Comma 2 2 7 3" xfId="8308" xr:uid="{21814130-E4A2-4EC1-B09A-55FA2F331978}"/>
    <cellStyle name="Comma 2 2 7 3 2" xfId="11730" xr:uid="{E5D6AF9F-A88C-48DE-B34D-E5D1222A9E70}"/>
    <cellStyle name="Comma 2 2 7 3 2 2" xfId="25420" xr:uid="{30F79BB9-C5D2-400B-94AB-B60AD32A15D6}"/>
    <cellStyle name="Comma 2 2 7 3 2 2 2" xfId="39112" xr:uid="{C3D4E30D-EF79-4356-8746-1C1BEBC7CA2A}"/>
    <cellStyle name="Comma 2 2 7 3 2 2 3" xfId="53996" xr:uid="{9D655B85-918E-4C35-BC39-2D7914C1CE90}"/>
    <cellStyle name="Comma 2 2 7 3 2 3" xfId="18576" xr:uid="{FB8FC49D-99CE-4205-B53D-230EB40D3E65}"/>
    <cellStyle name="Comma 2 2 7 3 2 4" xfId="32266" xr:uid="{2F5245A9-0A7C-4359-8587-8E4B0B35145A}"/>
    <cellStyle name="Comma 2 2 7 3 2 5" xfId="47150" xr:uid="{E98F2724-4EF7-4D65-A213-5577CF46FFCB}"/>
    <cellStyle name="Comma 2 2 7 3 3" xfId="21998" xr:uid="{7ACEF056-0819-428C-976B-71E5CDEF9170}"/>
    <cellStyle name="Comma 2 2 7 3 3 2" xfId="35690" xr:uid="{453A809A-7188-4FB6-A54E-85760DE02921}"/>
    <cellStyle name="Comma 2 2 7 3 3 3" xfId="50574" xr:uid="{1ABA25DE-10FA-4F3B-82FF-B43199EECAA2}"/>
    <cellStyle name="Comma 2 2 7 3 4" xfId="15154" xr:uid="{C3E3F8FD-DD86-4A66-A18E-18262F6626EF}"/>
    <cellStyle name="Comma 2 2 7 3 5" xfId="28844" xr:uid="{B0917E44-48D9-4195-B130-E48A48E9523E}"/>
    <cellStyle name="Comma 2 2 7 3 6" xfId="43728" xr:uid="{0AD0F798-82D5-43F7-AA4A-C876F05565E1}"/>
    <cellStyle name="Comma 2 2 7 4" xfId="10018" xr:uid="{2DF19A21-AF10-42BB-AB63-0C8CC35446D4}"/>
    <cellStyle name="Comma 2 2 7 4 2" xfId="23708" xr:uid="{504B4210-681E-4311-8522-8DDE284E9A8F}"/>
    <cellStyle name="Comma 2 2 7 4 2 2" xfId="37400" xr:uid="{7E0F1623-2B6B-4EB1-BAF8-A39D8ECB5744}"/>
    <cellStyle name="Comma 2 2 7 4 2 3" xfId="52284" xr:uid="{A0200D4F-3DD4-4C58-AA69-8DF99506DA80}"/>
    <cellStyle name="Comma 2 2 7 4 3" xfId="16864" xr:uid="{6294D8EF-84C1-4376-8BA4-1E864E815584}"/>
    <cellStyle name="Comma 2 2 7 4 4" xfId="30554" xr:uid="{BC3FA94F-6F0D-4124-B34A-B455E071413D}"/>
    <cellStyle name="Comma 2 2 7 4 5" xfId="45438" xr:uid="{A08849C3-4DF5-42AF-BEEC-9A060D8CD5EC}"/>
    <cellStyle name="Comma 2 2 7 5" xfId="20286" xr:uid="{B9B5DDBF-D204-485A-B57A-05C30BAF8A2F}"/>
    <cellStyle name="Comma 2 2 7 5 2" xfId="33978" xr:uid="{717126B8-135D-4D2A-93D7-8BC4B5537ED0}"/>
    <cellStyle name="Comma 2 2 7 5 3" xfId="48862" xr:uid="{5727E417-5948-42CF-B5D4-BB59D40C8D2F}"/>
    <cellStyle name="Comma 2 2 7 6" xfId="13442" xr:uid="{3DC56B1F-EA35-4EF8-8F2A-61426A729082}"/>
    <cellStyle name="Comma 2 2 7 7" xfId="27132" xr:uid="{C2D691AD-896F-4E8B-BF55-8E72AB6E7A9A}"/>
    <cellStyle name="Comma 2 2 7 8" xfId="42016" xr:uid="{FE0F7DDA-7570-4659-AA9E-1624FF3373DA}"/>
    <cellStyle name="Comma 2 2 8" xfId="6596" xr:uid="{1C56178C-1E61-43C0-8FBC-997E18D85D0D}"/>
    <cellStyle name="Comma 2 2 8 2" xfId="8310" xr:uid="{0F035471-3A0B-4A23-B6BF-37900FA36F81}"/>
    <cellStyle name="Comma 2 2 8 2 2" xfId="11732" xr:uid="{2840E54A-6163-4D8E-B9D0-FE36D0FD4A08}"/>
    <cellStyle name="Comma 2 2 8 2 2 2" xfId="25422" xr:uid="{F875AB73-3B93-4EFB-A785-8EB190FF6710}"/>
    <cellStyle name="Comma 2 2 8 2 2 2 2" xfId="39114" xr:uid="{87FCF983-A51C-445C-9F8E-DA83D99DF80F}"/>
    <cellStyle name="Comma 2 2 8 2 2 2 3" xfId="53998" xr:uid="{6AD1384E-9C41-427D-97C5-2F5C49E9F91C}"/>
    <cellStyle name="Comma 2 2 8 2 2 3" xfId="18578" xr:uid="{847E22B9-7121-49E7-AD85-7EF8DD2D8CDB}"/>
    <cellStyle name="Comma 2 2 8 2 2 4" xfId="32268" xr:uid="{8D7E6FAC-6D29-4BA8-AE2B-6F0202FF1F40}"/>
    <cellStyle name="Comma 2 2 8 2 2 5" xfId="47152" xr:uid="{929C3F5E-24AE-493E-A867-715BF453BEF8}"/>
    <cellStyle name="Comma 2 2 8 2 3" xfId="22000" xr:uid="{CE78FF82-0FD5-4456-85FD-BF3528402FBB}"/>
    <cellStyle name="Comma 2 2 8 2 3 2" xfId="35692" xr:uid="{67703C6A-674C-4612-BD21-425B22487E5E}"/>
    <cellStyle name="Comma 2 2 8 2 3 3" xfId="50576" xr:uid="{F6942FCC-92DE-48CF-BD8D-421CCCFC6665}"/>
    <cellStyle name="Comma 2 2 8 2 4" xfId="15156" xr:uid="{5504CFF4-5EDE-4FC9-846D-0A23987F3095}"/>
    <cellStyle name="Comma 2 2 8 2 5" xfId="28846" xr:uid="{F866B566-F648-48D7-BA97-17F8D6C62D75}"/>
    <cellStyle name="Comma 2 2 8 2 6" xfId="43730" xr:uid="{160B42A7-B769-4B04-803F-5F516CFAAB1C}"/>
    <cellStyle name="Comma 2 2 8 3" xfId="10020" xr:uid="{1C458CC5-1F7C-4712-91B5-F65427014A8B}"/>
    <cellStyle name="Comma 2 2 8 3 2" xfId="23710" xr:uid="{FEEDED50-7638-4C03-9327-DF05C8E4A696}"/>
    <cellStyle name="Comma 2 2 8 3 2 2" xfId="37402" xr:uid="{3BEF9341-8101-41A4-BC35-CDA338233707}"/>
    <cellStyle name="Comma 2 2 8 3 2 3" xfId="52286" xr:uid="{8064E636-098A-48FF-B960-A3487AAA0A3A}"/>
    <cellStyle name="Comma 2 2 8 3 3" xfId="16866" xr:uid="{DC951828-DB59-4643-8541-35E14DC2DF48}"/>
    <cellStyle name="Comma 2 2 8 3 4" xfId="30556" xr:uid="{88AD31AF-1DF4-4C67-A24B-BABDF0C27B96}"/>
    <cellStyle name="Comma 2 2 8 3 5" xfId="45440" xr:uid="{D59F058D-5D63-4537-9FA6-03E29888848D}"/>
    <cellStyle name="Comma 2 2 8 4" xfId="20288" xr:uid="{DA2BA7E4-4BD0-4AEA-ADE8-ABBB312F80D6}"/>
    <cellStyle name="Comma 2 2 8 4 2" xfId="33980" xr:uid="{F350AE6B-3363-4995-8F44-F3BEB0DA3F63}"/>
    <cellStyle name="Comma 2 2 8 4 3" xfId="48864" xr:uid="{5B6B766E-9135-4A28-8BD6-A3E39E410385}"/>
    <cellStyle name="Comma 2 2 8 5" xfId="13444" xr:uid="{812AF734-0239-41BA-A036-57115735E194}"/>
    <cellStyle name="Comma 2 2 8 6" xfId="27134" xr:uid="{26871E19-6606-45A6-9352-C0F49CC70A83}"/>
    <cellStyle name="Comma 2 2 8 7" xfId="42018" xr:uid="{E718046B-386F-493B-A887-C40126A5242A}"/>
    <cellStyle name="Comma 2 2 9" xfId="6597" xr:uid="{63D5DF78-2910-4C05-B886-C05C9CE3939D}"/>
    <cellStyle name="Comma 2 2 9 2" xfId="8311" xr:uid="{41486DAB-C418-4EF4-8F4B-D860AEF6F87A}"/>
    <cellStyle name="Comma 2 2 9 2 2" xfId="11733" xr:uid="{AB129128-5441-464B-A048-D6FD660228A6}"/>
    <cellStyle name="Comma 2 2 9 2 2 2" xfId="25423" xr:uid="{FDC51A00-F8D9-4413-83DD-2CDF0990F345}"/>
    <cellStyle name="Comma 2 2 9 2 2 2 2" xfId="39115" xr:uid="{F7C315DA-9776-4DD9-A03E-37ACA05002DC}"/>
    <cellStyle name="Comma 2 2 9 2 2 2 3" xfId="53999" xr:uid="{86F12A02-125E-46B3-B045-2E578A55F15B}"/>
    <cellStyle name="Comma 2 2 9 2 2 3" xfId="18579" xr:uid="{00B36BE9-7291-48CF-9A0A-1F0CE2AE2851}"/>
    <cellStyle name="Comma 2 2 9 2 2 4" xfId="32269" xr:uid="{ABBB1AF2-307C-4E5B-9CF5-173E5A24A070}"/>
    <cellStyle name="Comma 2 2 9 2 2 5" xfId="47153" xr:uid="{AAB73889-83FA-48C0-B13E-77EDF3AD3809}"/>
    <cellStyle name="Comma 2 2 9 2 3" xfId="22001" xr:uid="{72E70718-F9A0-4A79-A0D0-1E31A72E7AC0}"/>
    <cellStyle name="Comma 2 2 9 2 3 2" xfId="35693" xr:uid="{F57C2A1A-BD61-4BBE-A0D1-A085B56F4A58}"/>
    <cellStyle name="Comma 2 2 9 2 3 3" xfId="50577" xr:uid="{ABEC831D-22B2-40C4-8034-2B022AC760C0}"/>
    <cellStyle name="Comma 2 2 9 2 4" xfId="15157" xr:uid="{29CD827C-F801-46E8-86B0-A88BE4B76B6D}"/>
    <cellStyle name="Comma 2 2 9 2 5" xfId="28847" xr:uid="{7586F0C6-CDDA-45FA-B142-42AEA1114099}"/>
    <cellStyle name="Comma 2 2 9 2 6" xfId="43731" xr:uid="{74A099A6-5B06-4984-AC81-8279FC34B896}"/>
    <cellStyle name="Comma 2 2 9 3" xfId="10021" xr:uid="{F1281AE8-85FF-4498-BA9A-068D8D61C58B}"/>
    <cellStyle name="Comma 2 2 9 3 2" xfId="23711" xr:uid="{21E8982B-3B12-4EFD-B410-0B7D3526B8C0}"/>
    <cellStyle name="Comma 2 2 9 3 2 2" xfId="37403" xr:uid="{24B1B6B4-122F-4409-929D-17EF0BC77FCA}"/>
    <cellStyle name="Comma 2 2 9 3 2 3" xfId="52287" xr:uid="{AA48B1BC-9745-48CB-BF38-478CC42DD512}"/>
    <cellStyle name="Comma 2 2 9 3 3" xfId="16867" xr:uid="{63E108B9-6DD6-4AB9-9BD8-1BFCE5B27449}"/>
    <cellStyle name="Comma 2 2 9 3 4" xfId="30557" xr:uid="{833BB302-9225-4286-8F9B-DA18EC68C0D2}"/>
    <cellStyle name="Comma 2 2 9 3 5" xfId="45441" xr:uid="{97CA84A0-237F-4B9A-91E5-DA5C391D20E1}"/>
    <cellStyle name="Comma 2 2 9 4" xfId="20289" xr:uid="{95989D58-AD4E-45C7-9859-07122E2EB4B9}"/>
    <cellStyle name="Comma 2 2 9 4 2" xfId="33981" xr:uid="{D7A37C8C-1230-428A-9BE5-B1CCE3FE4D11}"/>
    <cellStyle name="Comma 2 2 9 4 3" xfId="48865" xr:uid="{44FD2F53-FE04-4696-8AAB-A0FCA5D23A5D}"/>
    <cellStyle name="Comma 2 2 9 5" xfId="13445" xr:uid="{95244987-23B3-4210-A54E-20613DEFD624}"/>
    <cellStyle name="Comma 2 2 9 6" xfId="27135" xr:uid="{2CEA6BE5-3F9A-4CCB-A1BA-A9C829A63FA0}"/>
    <cellStyle name="Comma 2 2 9 7" xfId="42019" xr:uid="{BC585FDE-3D2C-4596-A176-717A8EE93A28}"/>
    <cellStyle name="Comma 2 3" xfId="6598" xr:uid="{4D405B7E-544A-4BC1-BAC9-E7E6F0FC099B}"/>
    <cellStyle name="Comma 2 3 10" xfId="20290" xr:uid="{AE6718B3-9A43-4C4A-961B-B1B8632B629E}"/>
    <cellStyle name="Comma 2 3 10 2" xfId="33982" xr:uid="{2A9F647A-1889-4206-AA71-1AF9CA1AF32C}"/>
    <cellStyle name="Comma 2 3 10 3" xfId="48866" xr:uid="{FE922005-6FB0-46EA-9B3C-51E38B9B57EE}"/>
    <cellStyle name="Comma 2 3 11" xfId="13446" xr:uid="{9DE550BD-D38F-41A4-91F1-23B591D6CCA5}"/>
    <cellStyle name="Comma 2 3 12" xfId="27136" xr:uid="{AF83AFA3-A456-4EAA-BFE9-3EE1A013E80A}"/>
    <cellStyle name="Comma 2 3 13" xfId="42020" xr:uid="{219CB441-7E66-42A7-8609-812063890C81}"/>
    <cellStyle name="Comma 2 3 2" xfId="6599" xr:uid="{E76C2DE3-FEE2-48E9-9F2A-AC95D007BF78}"/>
    <cellStyle name="Comma 2 3 2 10" xfId="13447" xr:uid="{924E2C16-8E11-432A-9555-BB88EB79106C}"/>
    <cellStyle name="Comma 2 3 2 11" xfId="27137" xr:uid="{8E65D899-9D9E-480D-8D4F-3C1EAE8DE8CD}"/>
    <cellStyle name="Comma 2 3 2 12" xfId="42021" xr:uid="{FB4D1CEE-D4F9-4409-9705-970A552945D1}"/>
    <cellStyle name="Comma 2 3 2 2" xfId="6600" xr:uid="{5A6373A1-EBF2-48EC-AB6C-FE0B06022017}"/>
    <cellStyle name="Comma 2 3 2 2 10" xfId="42022" xr:uid="{0687C9A3-FB35-4512-B2C0-52F2C47384F8}"/>
    <cellStyle name="Comma 2 3 2 2 2" xfId="6601" xr:uid="{AD81EAB6-561C-455C-9A73-DC9DE29125A1}"/>
    <cellStyle name="Comma 2 3 2 2 2 2" xfId="6602" xr:uid="{F1F5818C-A414-443B-8937-225F0EF01BD0}"/>
    <cellStyle name="Comma 2 3 2 2 2 2 2" xfId="8316" xr:uid="{47ABC982-67B4-4D45-BA42-16DA55EE4C97}"/>
    <cellStyle name="Comma 2 3 2 2 2 2 2 2" xfId="11738" xr:uid="{5B3D7E81-CB3C-4AC1-9F18-3B47701F5E3F}"/>
    <cellStyle name="Comma 2 3 2 2 2 2 2 2 2" xfId="25428" xr:uid="{28378831-4089-4967-B8AD-6AF2E80D34F6}"/>
    <cellStyle name="Comma 2 3 2 2 2 2 2 2 2 2" xfId="39120" xr:uid="{25BA0E9C-58F1-4E78-8CAD-056B6E22C70D}"/>
    <cellStyle name="Comma 2 3 2 2 2 2 2 2 2 3" xfId="54004" xr:uid="{248D1E02-004F-43DE-AAA8-016D420E1516}"/>
    <cellStyle name="Comma 2 3 2 2 2 2 2 2 3" xfId="18584" xr:uid="{22C79C39-5E39-4DA1-A95D-C8C201044CBF}"/>
    <cellStyle name="Comma 2 3 2 2 2 2 2 2 4" xfId="32274" xr:uid="{C232382A-D377-4CD5-868B-19B6D17B2B2F}"/>
    <cellStyle name="Comma 2 3 2 2 2 2 2 2 5" xfId="47158" xr:uid="{E926A7DA-7161-48BA-899D-D9122E7FD87A}"/>
    <cellStyle name="Comma 2 3 2 2 2 2 2 3" xfId="22006" xr:uid="{D6F2C079-F8CF-4B44-827F-63B87743B0C0}"/>
    <cellStyle name="Comma 2 3 2 2 2 2 2 3 2" xfId="35698" xr:uid="{6C65FEE8-EA23-46E4-8237-CF565AA30009}"/>
    <cellStyle name="Comma 2 3 2 2 2 2 2 3 3" xfId="50582" xr:uid="{81A24DC2-4329-4EDF-B2DF-78776FDEB5B3}"/>
    <cellStyle name="Comma 2 3 2 2 2 2 2 4" xfId="15162" xr:uid="{A02E344B-9676-4865-B933-888470CB458C}"/>
    <cellStyle name="Comma 2 3 2 2 2 2 2 5" xfId="28852" xr:uid="{0941630F-FFCB-4255-A8F0-10032012679D}"/>
    <cellStyle name="Comma 2 3 2 2 2 2 2 6" xfId="43736" xr:uid="{C1940A8A-A432-4008-893D-8E307F69F2E6}"/>
    <cellStyle name="Comma 2 3 2 2 2 2 3" xfId="10026" xr:uid="{2F731457-80E4-45E5-91B6-937010655E5B}"/>
    <cellStyle name="Comma 2 3 2 2 2 2 3 2" xfId="23716" xr:uid="{AA225670-586F-4380-9846-B76B68376262}"/>
    <cellStyle name="Comma 2 3 2 2 2 2 3 2 2" xfId="37408" xr:uid="{B219A0EB-65FB-490F-8385-83E76BC53399}"/>
    <cellStyle name="Comma 2 3 2 2 2 2 3 2 3" xfId="52292" xr:uid="{8AFEEED7-DEA8-4080-9889-894FA5194F8F}"/>
    <cellStyle name="Comma 2 3 2 2 2 2 3 3" xfId="16872" xr:uid="{4C2D7B90-1FEF-4C50-A4A3-7EE4956A2249}"/>
    <cellStyle name="Comma 2 3 2 2 2 2 3 4" xfId="30562" xr:uid="{FC6BACEA-4031-4E75-AEB5-18CC5757D770}"/>
    <cellStyle name="Comma 2 3 2 2 2 2 3 5" xfId="45446" xr:uid="{BC5FC51F-7D7F-4B7A-A800-EAED018D30BB}"/>
    <cellStyle name="Comma 2 3 2 2 2 2 4" xfId="20294" xr:uid="{636EAD82-80E6-474E-82D1-FE029408A5C0}"/>
    <cellStyle name="Comma 2 3 2 2 2 2 4 2" xfId="33986" xr:uid="{CAA19F01-14C4-45C5-9361-FF7CBAA3229D}"/>
    <cellStyle name="Comma 2 3 2 2 2 2 4 3" xfId="48870" xr:uid="{3E036C22-A57E-465F-996E-FFEB9E961EE5}"/>
    <cellStyle name="Comma 2 3 2 2 2 2 5" xfId="13450" xr:uid="{584C910D-4915-46A9-901D-D9415A3130B3}"/>
    <cellStyle name="Comma 2 3 2 2 2 2 6" xfId="27140" xr:uid="{63E2DB6E-0B30-4DAC-9032-2E4F39F6F57C}"/>
    <cellStyle name="Comma 2 3 2 2 2 2 7" xfId="42024" xr:uid="{4AD8F5E0-ABA7-4454-B83E-BEBA3AB693E6}"/>
    <cellStyle name="Comma 2 3 2 2 2 3" xfId="8315" xr:uid="{2E77CF46-F3C2-4C3C-96FB-A8603D6DE42E}"/>
    <cellStyle name="Comma 2 3 2 2 2 3 2" xfId="11737" xr:uid="{FD6F1E69-DAA0-4676-A51B-3990AF640F45}"/>
    <cellStyle name="Comma 2 3 2 2 2 3 2 2" xfId="25427" xr:uid="{62187371-ECC3-473B-BCB0-C1B7540C07CB}"/>
    <cellStyle name="Comma 2 3 2 2 2 3 2 2 2" xfId="39119" xr:uid="{42A0EC95-7343-4BDE-BCD5-898A3BC18D75}"/>
    <cellStyle name="Comma 2 3 2 2 2 3 2 2 3" xfId="54003" xr:uid="{35152C0E-799F-4CBA-B733-8E0FFACEBA19}"/>
    <cellStyle name="Comma 2 3 2 2 2 3 2 3" xfId="18583" xr:uid="{67678E3E-BCDD-418F-B2C7-B8CF822CD1BF}"/>
    <cellStyle name="Comma 2 3 2 2 2 3 2 4" xfId="32273" xr:uid="{9950CECE-0CDF-453C-BE71-E6001B3B678E}"/>
    <cellStyle name="Comma 2 3 2 2 2 3 2 5" xfId="47157" xr:uid="{77B598A1-3B82-46D8-91D2-895250702DE0}"/>
    <cellStyle name="Comma 2 3 2 2 2 3 3" xfId="22005" xr:uid="{BD9EBB04-A58F-4C8E-B928-EA1A41A69685}"/>
    <cellStyle name="Comma 2 3 2 2 2 3 3 2" xfId="35697" xr:uid="{3D24762E-206D-490E-98C6-250B89A13BD5}"/>
    <cellStyle name="Comma 2 3 2 2 2 3 3 3" xfId="50581" xr:uid="{35AA976A-411E-4616-85B6-183F6CF0C576}"/>
    <cellStyle name="Comma 2 3 2 2 2 3 4" xfId="15161" xr:uid="{2B428E2D-8DDC-4704-B585-0D5DAFD3E123}"/>
    <cellStyle name="Comma 2 3 2 2 2 3 5" xfId="28851" xr:uid="{1EB47C5E-A2BD-458E-89EE-C260F3327232}"/>
    <cellStyle name="Comma 2 3 2 2 2 3 6" xfId="43735" xr:uid="{76A7B6CB-76EE-40E9-B4BB-07BCDED0B8AF}"/>
    <cellStyle name="Comma 2 3 2 2 2 4" xfId="10025" xr:uid="{89A6DAB9-3C78-4C1C-A467-0172165729DB}"/>
    <cellStyle name="Comma 2 3 2 2 2 4 2" xfId="23715" xr:uid="{36FD9F81-38F4-4AF1-920F-AB260DB38AD3}"/>
    <cellStyle name="Comma 2 3 2 2 2 4 2 2" xfId="37407" xr:uid="{B605CF22-2B00-42B5-AE24-5ECDEC7C261C}"/>
    <cellStyle name="Comma 2 3 2 2 2 4 2 3" xfId="52291" xr:uid="{7362E9B7-D632-4377-A2F0-BFA127A50866}"/>
    <cellStyle name="Comma 2 3 2 2 2 4 3" xfId="16871" xr:uid="{0E77B363-A736-41F1-B404-5604E7A7CD75}"/>
    <cellStyle name="Comma 2 3 2 2 2 4 4" xfId="30561" xr:uid="{402D8282-D9BD-4B5A-95DA-B9145CAFBFB6}"/>
    <cellStyle name="Comma 2 3 2 2 2 4 5" xfId="45445" xr:uid="{28E1D176-4C6D-4D5D-997C-087664E94E8C}"/>
    <cellStyle name="Comma 2 3 2 2 2 5" xfId="20293" xr:uid="{D940A279-321F-4116-8EDF-BC41FBA63C63}"/>
    <cellStyle name="Comma 2 3 2 2 2 5 2" xfId="33985" xr:uid="{FEB610B2-1829-459E-AC8B-63E8DFA2C61A}"/>
    <cellStyle name="Comma 2 3 2 2 2 5 3" xfId="48869" xr:uid="{52ABCC6D-1863-4EEE-BCE1-F422C7CE63EC}"/>
    <cellStyle name="Comma 2 3 2 2 2 6" xfId="13449" xr:uid="{6C36E956-BB4D-4095-9713-8AA2DAB4FB11}"/>
    <cellStyle name="Comma 2 3 2 2 2 7" xfId="27139" xr:uid="{8C5A0B88-9E79-4D4C-82F8-472A65F8292B}"/>
    <cellStyle name="Comma 2 3 2 2 2 8" xfId="42023" xr:uid="{709E9950-C45D-4BB6-B42E-6705446796BE}"/>
    <cellStyle name="Comma 2 3 2 2 3" xfId="6603" xr:uid="{A624AE40-209B-4B78-B06A-86911136A4C2}"/>
    <cellStyle name="Comma 2 3 2 2 3 2" xfId="8317" xr:uid="{1F944CC5-289B-4F38-A404-50C1758C659A}"/>
    <cellStyle name="Comma 2 3 2 2 3 2 2" xfId="11739" xr:uid="{00CE9814-FA21-4A89-95C0-E956A616BF25}"/>
    <cellStyle name="Comma 2 3 2 2 3 2 2 2" xfId="25429" xr:uid="{8B442E0E-490A-41F7-AA4D-B30469246835}"/>
    <cellStyle name="Comma 2 3 2 2 3 2 2 2 2" xfId="39121" xr:uid="{7847B46F-3982-463F-97E6-B9E46975024F}"/>
    <cellStyle name="Comma 2 3 2 2 3 2 2 2 3" xfId="54005" xr:uid="{14905645-5E08-47D6-8112-0A4B83D7A2B7}"/>
    <cellStyle name="Comma 2 3 2 2 3 2 2 3" xfId="18585" xr:uid="{92914A25-6290-429F-9D31-7CF0B22F6E71}"/>
    <cellStyle name="Comma 2 3 2 2 3 2 2 4" xfId="32275" xr:uid="{993B472C-3CAB-43F9-833D-E66A98304828}"/>
    <cellStyle name="Comma 2 3 2 2 3 2 2 5" xfId="47159" xr:uid="{C8308887-CE30-4EB9-A372-5FBA0421AE81}"/>
    <cellStyle name="Comma 2 3 2 2 3 2 3" xfId="22007" xr:uid="{97C6F5C4-525B-4467-914A-C698DB0D7823}"/>
    <cellStyle name="Comma 2 3 2 2 3 2 3 2" xfId="35699" xr:uid="{AB71E9B7-8357-49AE-A74C-9ADF6C779448}"/>
    <cellStyle name="Comma 2 3 2 2 3 2 3 3" xfId="50583" xr:uid="{7E7C374E-72D7-4CBB-8775-D8E8A9351782}"/>
    <cellStyle name="Comma 2 3 2 2 3 2 4" xfId="15163" xr:uid="{5CFAA396-185F-4EDC-931E-4CE411DF606E}"/>
    <cellStyle name="Comma 2 3 2 2 3 2 5" xfId="28853" xr:uid="{003DA792-0A5C-4A2D-9560-6B8FC57A7707}"/>
    <cellStyle name="Comma 2 3 2 2 3 2 6" xfId="43737" xr:uid="{5BD210BE-DB38-4664-A4B6-5D4214E448E4}"/>
    <cellStyle name="Comma 2 3 2 2 3 3" xfId="10027" xr:uid="{5F058C19-DDD9-4D6B-A4DA-CE134D1A1F9B}"/>
    <cellStyle name="Comma 2 3 2 2 3 3 2" xfId="23717" xr:uid="{6514E2B2-89C4-4B4B-9D68-D790D4DF5AC0}"/>
    <cellStyle name="Comma 2 3 2 2 3 3 2 2" xfId="37409" xr:uid="{C2E4BD77-2695-45CD-BBAA-7CBAA8A35F49}"/>
    <cellStyle name="Comma 2 3 2 2 3 3 2 3" xfId="52293" xr:uid="{650261B3-9DA9-4EB0-A16D-BAF38A232AD7}"/>
    <cellStyle name="Comma 2 3 2 2 3 3 3" xfId="16873" xr:uid="{2313D797-9511-49EA-9438-016275BAA709}"/>
    <cellStyle name="Comma 2 3 2 2 3 3 4" xfId="30563" xr:uid="{93F30BF2-DB8C-4907-83B2-C7BBD9178662}"/>
    <cellStyle name="Comma 2 3 2 2 3 3 5" xfId="45447" xr:uid="{48601A6D-BABF-4F06-A9EC-1931B8F177B0}"/>
    <cellStyle name="Comma 2 3 2 2 3 4" xfId="20295" xr:uid="{39CBBBF1-9C7D-4577-B4D2-2F2C2924D9F0}"/>
    <cellStyle name="Comma 2 3 2 2 3 4 2" xfId="33987" xr:uid="{C09D9382-0F67-4AFF-BA73-6032C72B432E}"/>
    <cellStyle name="Comma 2 3 2 2 3 4 3" xfId="48871" xr:uid="{094D06E5-AB2F-4165-A68A-2C71C2535DFB}"/>
    <cellStyle name="Comma 2 3 2 2 3 5" xfId="13451" xr:uid="{E05DBF7C-413A-4033-A726-505116EA0A77}"/>
    <cellStyle name="Comma 2 3 2 2 3 6" xfId="27141" xr:uid="{8C924B03-6AD0-4910-9267-EA0EE2C81B32}"/>
    <cellStyle name="Comma 2 3 2 2 3 7" xfId="42025" xr:uid="{DBD473C7-FB0B-45F0-A051-E4645930D747}"/>
    <cellStyle name="Comma 2 3 2 2 4" xfId="6604" xr:uid="{EFD865F0-5083-4E9E-99C1-59435CE13400}"/>
    <cellStyle name="Comma 2 3 2 2 4 2" xfId="8318" xr:uid="{574A5BE6-8B38-457B-A7B5-8C8C34820649}"/>
    <cellStyle name="Comma 2 3 2 2 4 2 2" xfId="11740" xr:uid="{CE1D632D-67E4-4833-A6BE-5A453BFFBA97}"/>
    <cellStyle name="Comma 2 3 2 2 4 2 2 2" xfId="25430" xr:uid="{C32FDE43-0DFB-4453-953F-E808A119E445}"/>
    <cellStyle name="Comma 2 3 2 2 4 2 2 2 2" xfId="39122" xr:uid="{4BE5971A-F551-4700-888F-FD3223CBB588}"/>
    <cellStyle name="Comma 2 3 2 2 4 2 2 2 3" xfId="54006" xr:uid="{CDAB916B-1553-40D8-85D4-ACACF987B0BC}"/>
    <cellStyle name="Comma 2 3 2 2 4 2 2 3" xfId="18586" xr:uid="{9BAD355A-7253-49A8-90FB-760AB37A8BF1}"/>
    <cellStyle name="Comma 2 3 2 2 4 2 2 4" xfId="32276" xr:uid="{8CDD3F17-B250-46B8-967A-AEF8592D52D3}"/>
    <cellStyle name="Comma 2 3 2 2 4 2 2 5" xfId="47160" xr:uid="{16664829-AE66-4E0B-8D06-4966ED0C8910}"/>
    <cellStyle name="Comma 2 3 2 2 4 2 3" xfId="22008" xr:uid="{4744764F-C9D7-47E9-9057-E69B79FDDE97}"/>
    <cellStyle name="Comma 2 3 2 2 4 2 3 2" xfId="35700" xr:uid="{4A5A0D15-2095-4740-9A92-421E7824F87D}"/>
    <cellStyle name="Comma 2 3 2 2 4 2 3 3" xfId="50584" xr:uid="{8CC8BD86-DFFF-44B5-B856-826B363BE71C}"/>
    <cellStyle name="Comma 2 3 2 2 4 2 4" xfId="15164" xr:uid="{E424FA7E-EB99-4091-9469-0321FD49F7EC}"/>
    <cellStyle name="Comma 2 3 2 2 4 2 5" xfId="28854" xr:uid="{A5D54CC5-2972-41CF-A7E4-471A7509B023}"/>
    <cellStyle name="Comma 2 3 2 2 4 2 6" xfId="43738" xr:uid="{1345930D-5EB3-4FE2-9D6A-3AB5A66313FC}"/>
    <cellStyle name="Comma 2 3 2 2 4 3" xfId="10028" xr:uid="{887FA88C-95AA-4FA1-A42A-57403AD990A8}"/>
    <cellStyle name="Comma 2 3 2 2 4 3 2" xfId="23718" xr:uid="{B233AE0D-0B15-4C4B-9020-C119AFB1F4CB}"/>
    <cellStyle name="Comma 2 3 2 2 4 3 2 2" xfId="37410" xr:uid="{993A7DBF-47F1-4D6E-BAC2-53F25365A916}"/>
    <cellStyle name="Comma 2 3 2 2 4 3 2 3" xfId="52294" xr:uid="{F215CF17-D948-4C03-85D7-E54E3F717A5B}"/>
    <cellStyle name="Comma 2 3 2 2 4 3 3" xfId="16874" xr:uid="{34E2949A-D806-4EFE-9832-7CE30EC46FBC}"/>
    <cellStyle name="Comma 2 3 2 2 4 3 4" xfId="30564" xr:uid="{AD943FAF-CB3A-4160-BB61-4083E494BE9F}"/>
    <cellStyle name="Comma 2 3 2 2 4 3 5" xfId="45448" xr:uid="{942CFD5D-3902-42F8-BB5D-A15EC622DF7B}"/>
    <cellStyle name="Comma 2 3 2 2 4 4" xfId="20296" xr:uid="{096CB134-DCFF-4695-9FAB-57BD02E1B4B4}"/>
    <cellStyle name="Comma 2 3 2 2 4 4 2" xfId="33988" xr:uid="{C190A0AF-A121-4A8C-8EF0-F4B9EA9C14B6}"/>
    <cellStyle name="Comma 2 3 2 2 4 4 3" xfId="48872" xr:uid="{5B26D904-2F2E-44EC-8F45-D1273BABC589}"/>
    <cellStyle name="Comma 2 3 2 2 4 5" xfId="13452" xr:uid="{5469F814-674F-4533-A54E-77623B43BC76}"/>
    <cellStyle name="Comma 2 3 2 2 4 6" xfId="27142" xr:uid="{029095DD-8ADD-4AFF-A741-E4F31F103CC3}"/>
    <cellStyle name="Comma 2 3 2 2 4 7" xfId="42026" xr:uid="{7358E4C7-866D-4BD9-A66C-A57494FF445C}"/>
    <cellStyle name="Comma 2 3 2 2 5" xfId="8314" xr:uid="{38F4482F-5467-4EA6-8BAB-ABDB4CC73429}"/>
    <cellStyle name="Comma 2 3 2 2 5 2" xfId="11736" xr:uid="{C0F62A5C-B980-4605-BB14-13E6525169DA}"/>
    <cellStyle name="Comma 2 3 2 2 5 2 2" xfId="25426" xr:uid="{B0388A29-99BF-427C-98C1-0271255B347C}"/>
    <cellStyle name="Comma 2 3 2 2 5 2 2 2" xfId="39118" xr:uid="{81EA5C80-4B91-43B3-BAAD-075433425E1A}"/>
    <cellStyle name="Comma 2 3 2 2 5 2 2 3" xfId="54002" xr:uid="{7D8E1820-6A8C-470F-9642-588991645D00}"/>
    <cellStyle name="Comma 2 3 2 2 5 2 3" xfId="18582" xr:uid="{615F536E-E690-4290-981B-4CDF1113BF7A}"/>
    <cellStyle name="Comma 2 3 2 2 5 2 4" xfId="32272" xr:uid="{3911BB6A-297C-419D-90D4-43186A912F43}"/>
    <cellStyle name="Comma 2 3 2 2 5 2 5" xfId="47156" xr:uid="{79DB19F7-76C7-430B-98A7-EC7C1F5AF98D}"/>
    <cellStyle name="Comma 2 3 2 2 5 3" xfId="22004" xr:uid="{6EDF290B-C384-4F22-92E4-F84D36603320}"/>
    <cellStyle name="Comma 2 3 2 2 5 3 2" xfId="35696" xr:uid="{C53B80F7-437B-4878-9806-FFE210410088}"/>
    <cellStyle name="Comma 2 3 2 2 5 3 3" xfId="50580" xr:uid="{0A990C04-764A-4347-9F22-F66B97C36D33}"/>
    <cellStyle name="Comma 2 3 2 2 5 4" xfId="15160" xr:uid="{11916DF1-CD3D-432E-9DEA-8CF8A7722446}"/>
    <cellStyle name="Comma 2 3 2 2 5 5" xfId="28850" xr:uid="{B7FA3325-60DE-49E5-88F4-F2C2F3A5F71E}"/>
    <cellStyle name="Comma 2 3 2 2 5 6" xfId="43734" xr:uid="{1D25B309-BD1D-481E-8ED2-B40BED39C4A2}"/>
    <cellStyle name="Comma 2 3 2 2 6" xfId="10024" xr:uid="{F08F684E-879E-4466-A7CD-F1E564CEC598}"/>
    <cellStyle name="Comma 2 3 2 2 6 2" xfId="23714" xr:uid="{AAE12576-780A-4AF0-9A60-E3F2F6C72C06}"/>
    <cellStyle name="Comma 2 3 2 2 6 2 2" xfId="37406" xr:uid="{963DFAAF-C052-47F7-97BD-4583C2FCCD78}"/>
    <cellStyle name="Comma 2 3 2 2 6 2 3" xfId="52290" xr:uid="{6A943C8A-9FCC-45CB-94E6-F6F0405B78CD}"/>
    <cellStyle name="Comma 2 3 2 2 6 3" xfId="16870" xr:uid="{CE4871B0-59D3-4E18-ACA7-B5CD6AF53A95}"/>
    <cellStyle name="Comma 2 3 2 2 6 4" xfId="30560" xr:uid="{8F518779-6094-4287-B0D6-B4CA9384F00B}"/>
    <cellStyle name="Comma 2 3 2 2 6 5" xfId="45444" xr:uid="{0DFAC7AD-E6FA-48F6-8C34-DCB531377866}"/>
    <cellStyle name="Comma 2 3 2 2 7" xfId="20292" xr:uid="{DE249C73-83CC-4AEF-B103-74A3C6AC8B06}"/>
    <cellStyle name="Comma 2 3 2 2 7 2" xfId="33984" xr:uid="{143A6C80-7B62-4265-8959-80803B2A2342}"/>
    <cellStyle name="Comma 2 3 2 2 7 3" xfId="48868" xr:uid="{ED56CB0A-AA5D-4DBF-94F7-72BAD0D9FDA1}"/>
    <cellStyle name="Comma 2 3 2 2 8" xfId="13448" xr:uid="{1AD7BFD1-AA76-46A8-9AE3-449ABD99383B}"/>
    <cellStyle name="Comma 2 3 2 2 9" xfId="27138" xr:uid="{8EA26766-B54B-41A9-8AE7-30111B940E11}"/>
    <cellStyle name="Comma 2 3 2 3" xfId="6605" xr:uid="{B7F3C4FB-F09F-48DC-B911-C455CE65B8B0}"/>
    <cellStyle name="Comma 2 3 2 3 10" xfId="42027" xr:uid="{BA46FFA3-EF92-417F-A006-28134C92702D}"/>
    <cellStyle name="Comma 2 3 2 3 2" xfId="6606" xr:uid="{4858EC3D-386D-4175-ACC1-092394D4D412}"/>
    <cellStyle name="Comma 2 3 2 3 2 2" xfId="6607" xr:uid="{DC421D6F-50E5-4C33-AA6F-5A8DB5B9A026}"/>
    <cellStyle name="Comma 2 3 2 3 2 2 2" xfId="8321" xr:uid="{296CD650-3A75-44D6-8C23-9411E9DB65D7}"/>
    <cellStyle name="Comma 2 3 2 3 2 2 2 2" xfId="11743" xr:uid="{8BDFF952-9308-4BC1-9F88-7CEC0754C089}"/>
    <cellStyle name="Comma 2 3 2 3 2 2 2 2 2" xfId="25433" xr:uid="{9EF49E17-DA8B-45FA-A62E-502B0F0F1E0E}"/>
    <cellStyle name="Comma 2 3 2 3 2 2 2 2 2 2" xfId="39125" xr:uid="{63549036-8AB2-46E6-BD01-B6B5C09746FE}"/>
    <cellStyle name="Comma 2 3 2 3 2 2 2 2 2 3" xfId="54009" xr:uid="{EE1E9646-7095-4F51-82E0-500DDB4854F1}"/>
    <cellStyle name="Comma 2 3 2 3 2 2 2 2 3" xfId="18589" xr:uid="{89160A52-DB95-4A18-BC21-1C95CD0E711F}"/>
    <cellStyle name="Comma 2 3 2 3 2 2 2 2 4" xfId="32279" xr:uid="{7D6BAE28-A3D1-426F-931F-5EAB95BB7517}"/>
    <cellStyle name="Comma 2 3 2 3 2 2 2 2 5" xfId="47163" xr:uid="{3C7289D9-746C-4040-8F89-43AF8EC1D2D8}"/>
    <cellStyle name="Comma 2 3 2 3 2 2 2 3" xfId="22011" xr:uid="{C415472F-23AD-497A-9FBB-52950E4BC301}"/>
    <cellStyle name="Comma 2 3 2 3 2 2 2 3 2" xfId="35703" xr:uid="{9ECD37D6-CC90-4E7C-AE24-2971A725A1C6}"/>
    <cellStyle name="Comma 2 3 2 3 2 2 2 3 3" xfId="50587" xr:uid="{F9BF39E7-2ECD-48A9-9891-7F058F296A55}"/>
    <cellStyle name="Comma 2 3 2 3 2 2 2 4" xfId="15167" xr:uid="{F7469B50-790D-4AE3-B6A4-BAAF45A5F124}"/>
    <cellStyle name="Comma 2 3 2 3 2 2 2 5" xfId="28857" xr:uid="{CC4AB6FB-7B6B-4B9B-9A99-902DC15754BD}"/>
    <cellStyle name="Comma 2 3 2 3 2 2 2 6" xfId="43741" xr:uid="{A8533241-F6D6-44B7-AC8B-D3CF8C819B3E}"/>
    <cellStyle name="Comma 2 3 2 3 2 2 3" xfId="10031" xr:uid="{57BA4045-D58A-4510-A84A-B54CF1F4BFAD}"/>
    <cellStyle name="Comma 2 3 2 3 2 2 3 2" xfId="23721" xr:uid="{BEBB5F81-CCEF-4BF6-A4F1-F82262F27DDD}"/>
    <cellStyle name="Comma 2 3 2 3 2 2 3 2 2" xfId="37413" xr:uid="{492E461A-5183-495E-B8C1-71BEC171685F}"/>
    <cellStyle name="Comma 2 3 2 3 2 2 3 2 3" xfId="52297" xr:uid="{E70DA489-8460-479A-B25C-271D96B531B6}"/>
    <cellStyle name="Comma 2 3 2 3 2 2 3 3" xfId="16877" xr:uid="{96B5EDEC-B873-481B-86CD-3C0F575F8784}"/>
    <cellStyle name="Comma 2 3 2 3 2 2 3 4" xfId="30567" xr:uid="{6F8AEF5F-CE39-4042-9973-5E4DC7B8062D}"/>
    <cellStyle name="Comma 2 3 2 3 2 2 3 5" xfId="45451" xr:uid="{F7559AA8-20F3-4F4F-A599-21959E9A96DF}"/>
    <cellStyle name="Comma 2 3 2 3 2 2 4" xfId="20299" xr:uid="{6A853253-0926-4BEA-82D6-F45187D6F12F}"/>
    <cellStyle name="Comma 2 3 2 3 2 2 4 2" xfId="33991" xr:uid="{DF563A48-0F05-46B2-8B8D-1277A3107008}"/>
    <cellStyle name="Comma 2 3 2 3 2 2 4 3" xfId="48875" xr:uid="{D8D298D0-81C3-4DCD-A342-6F16A96775E2}"/>
    <cellStyle name="Comma 2 3 2 3 2 2 5" xfId="13455" xr:uid="{0D7BF740-BADF-4DB6-B925-3FAD3279D980}"/>
    <cellStyle name="Comma 2 3 2 3 2 2 6" xfId="27145" xr:uid="{44941C32-82C3-4A5D-892A-B9F9DE89B6DF}"/>
    <cellStyle name="Comma 2 3 2 3 2 2 7" xfId="42029" xr:uid="{20284185-BE48-4227-96A5-D2A5FBD05642}"/>
    <cellStyle name="Comma 2 3 2 3 2 3" xfId="8320" xr:uid="{EE7D4402-E2E1-48AB-B0C9-9F43CF3526D7}"/>
    <cellStyle name="Comma 2 3 2 3 2 3 2" xfId="11742" xr:uid="{BBDEC5CE-DB2A-4BC5-BC07-79FF9B67AD97}"/>
    <cellStyle name="Comma 2 3 2 3 2 3 2 2" xfId="25432" xr:uid="{35B35D94-761A-4C2F-8515-FC7C2547DE43}"/>
    <cellStyle name="Comma 2 3 2 3 2 3 2 2 2" xfId="39124" xr:uid="{F3F0DB4E-E852-4B2A-A028-511400A6713C}"/>
    <cellStyle name="Comma 2 3 2 3 2 3 2 2 3" xfId="54008" xr:uid="{2A80C425-869D-4830-9F18-9181381AD4F5}"/>
    <cellStyle name="Comma 2 3 2 3 2 3 2 3" xfId="18588" xr:uid="{87CD1072-6FBE-4707-8A5A-178A3BB2B018}"/>
    <cellStyle name="Comma 2 3 2 3 2 3 2 4" xfId="32278" xr:uid="{AA5AF4D1-10D6-426A-B9E8-CBFA647827CE}"/>
    <cellStyle name="Comma 2 3 2 3 2 3 2 5" xfId="47162" xr:uid="{1173D10E-286F-4A4D-AA4D-ACD7E2955753}"/>
    <cellStyle name="Comma 2 3 2 3 2 3 3" xfId="22010" xr:uid="{97F74D8E-457D-4695-8BF8-B08E82EAEB9E}"/>
    <cellStyle name="Comma 2 3 2 3 2 3 3 2" xfId="35702" xr:uid="{41D855D2-7BD5-44A4-919D-5AA015112B8C}"/>
    <cellStyle name="Comma 2 3 2 3 2 3 3 3" xfId="50586" xr:uid="{FE52965C-A781-49CD-89A2-7989EDFCACE5}"/>
    <cellStyle name="Comma 2 3 2 3 2 3 4" xfId="15166" xr:uid="{3B73E727-2E53-496E-AB46-F5C73926F654}"/>
    <cellStyle name="Comma 2 3 2 3 2 3 5" xfId="28856" xr:uid="{41E438A0-A0CD-47C3-874F-4D25EF9699F1}"/>
    <cellStyle name="Comma 2 3 2 3 2 3 6" xfId="43740" xr:uid="{F9B4DBAE-0A09-4C4C-8AF9-E5E2FB63C8F2}"/>
    <cellStyle name="Comma 2 3 2 3 2 4" xfId="10030" xr:uid="{3B3EF601-BE34-4ADD-999C-38DC58894B4F}"/>
    <cellStyle name="Comma 2 3 2 3 2 4 2" xfId="23720" xr:uid="{40CB3C7C-15A1-49F2-A701-D582BE107996}"/>
    <cellStyle name="Comma 2 3 2 3 2 4 2 2" xfId="37412" xr:uid="{A06B7613-91FC-4AB2-9DA2-248420871CD3}"/>
    <cellStyle name="Comma 2 3 2 3 2 4 2 3" xfId="52296" xr:uid="{81A11703-2253-470F-ADD9-A1544355DEE3}"/>
    <cellStyle name="Comma 2 3 2 3 2 4 3" xfId="16876" xr:uid="{D8AC7053-DF17-42C9-B347-DDF098AC601D}"/>
    <cellStyle name="Comma 2 3 2 3 2 4 4" xfId="30566" xr:uid="{228098E7-CC42-4B92-A403-3F109950272B}"/>
    <cellStyle name="Comma 2 3 2 3 2 4 5" xfId="45450" xr:uid="{05CE1C7C-D457-4BCB-A88C-0B0E9CE69376}"/>
    <cellStyle name="Comma 2 3 2 3 2 5" xfId="20298" xr:uid="{C683DCF5-2C83-44B0-9C07-C4714E6FFBD2}"/>
    <cellStyle name="Comma 2 3 2 3 2 5 2" xfId="33990" xr:uid="{128368B9-78CE-4E21-B48A-D7E0C9A0635F}"/>
    <cellStyle name="Comma 2 3 2 3 2 5 3" xfId="48874" xr:uid="{445CBBEB-CA9E-471B-AE30-B3637AA3C428}"/>
    <cellStyle name="Comma 2 3 2 3 2 6" xfId="13454" xr:uid="{EC54D64F-7FEE-426A-A4AA-E6635CEC2041}"/>
    <cellStyle name="Comma 2 3 2 3 2 7" xfId="27144" xr:uid="{39CE4CB2-4B88-4DB9-AFE4-33D8597ECD92}"/>
    <cellStyle name="Comma 2 3 2 3 2 8" xfId="42028" xr:uid="{C57A27D8-279C-43B6-8BE3-7BE6E615E0D5}"/>
    <cellStyle name="Comma 2 3 2 3 3" xfId="6608" xr:uid="{E752DBD6-F5A1-46D2-BDB3-AE96BDCC92BC}"/>
    <cellStyle name="Comma 2 3 2 3 3 2" xfId="8322" xr:uid="{4D9530D1-8BF5-474A-985E-32575D6867D6}"/>
    <cellStyle name="Comma 2 3 2 3 3 2 2" xfId="11744" xr:uid="{FDAFA572-9B84-4D4F-B8BA-A8AE8EBB36C8}"/>
    <cellStyle name="Comma 2 3 2 3 3 2 2 2" xfId="25434" xr:uid="{DDC0DC5E-AFDC-4347-8CB1-8C7E3F882450}"/>
    <cellStyle name="Comma 2 3 2 3 3 2 2 2 2" xfId="39126" xr:uid="{CC6D37B7-59CC-4C76-A3AD-D2924D2BDF83}"/>
    <cellStyle name="Comma 2 3 2 3 3 2 2 2 3" xfId="54010" xr:uid="{B106ECB4-3235-404B-AB72-FB3C014CC1E6}"/>
    <cellStyle name="Comma 2 3 2 3 3 2 2 3" xfId="18590" xr:uid="{D32F82B5-9B2A-4298-A4D9-5F614DCCC807}"/>
    <cellStyle name="Comma 2 3 2 3 3 2 2 4" xfId="32280" xr:uid="{71838322-99D9-4956-AFB3-FBE6CAA1DA59}"/>
    <cellStyle name="Comma 2 3 2 3 3 2 2 5" xfId="47164" xr:uid="{BB32A2A9-A834-4827-B4EB-1F865D4DAD21}"/>
    <cellStyle name="Comma 2 3 2 3 3 2 3" xfId="22012" xr:uid="{6F2B31D8-922E-4899-8F78-1BF3BE7014C5}"/>
    <cellStyle name="Comma 2 3 2 3 3 2 3 2" xfId="35704" xr:uid="{E19226DE-8298-4C44-91B5-DC7BF7742F70}"/>
    <cellStyle name="Comma 2 3 2 3 3 2 3 3" xfId="50588" xr:uid="{E1BFA8E0-D62E-4B31-9CF4-DFFBCDF7433C}"/>
    <cellStyle name="Comma 2 3 2 3 3 2 4" xfId="15168" xr:uid="{A123B516-A2CA-466B-A3C4-CEC2AEE2968F}"/>
    <cellStyle name="Comma 2 3 2 3 3 2 5" xfId="28858" xr:uid="{3BE530E9-B818-4B74-ACB3-E36BC740E313}"/>
    <cellStyle name="Comma 2 3 2 3 3 2 6" xfId="43742" xr:uid="{365EC78D-16CF-4443-B994-F89711C3CBC2}"/>
    <cellStyle name="Comma 2 3 2 3 3 3" xfId="10032" xr:uid="{D213BA1E-9C29-4138-A254-EF9D7ADFF1BE}"/>
    <cellStyle name="Comma 2 3 2 3 3 3 2" xfId="23722" xr:uid="{4FD47A52-D332-40FA-86C4-367B07ED6A56}"/>
    <cellStyle name="Comma 2 3 2 3 3 3 2 2" xfId="37414" xr:uid="{A73B1E13-9624-4530-93F0-0FC487A9F177}"/>
    <cellStyle name="Comma 2 3 2 3 3 3 2 3" xfId="52298" xr:uid="{FC57D716-932A-4238-AE52-63DF5D646C63}"/>
    <cellStyle name="Comma 2 3 2 3 3 3 3" xfId="16878" xr:uid="{9DD00AC8-FEBE-4DBE-BB71-B0E5366AE3CF}"/>
    <cellStyle name="Comma 2 3 2 3 3 3 4" xfId="30568" xr:uid="{23431282-B370-4601-9395-6FABC56239D4}"/>
    <cellStyle name="Comma 2 3 2 3 3 3 5" xfId="45452" xr:uid="{48108B9C-FABC-476A-9BBE-154DC7D77E07}"/>
    <cellStyle name="Comma 2 3 2 3 3 4" xfId="20300" xr:uid="{DEA78568-A183-414B-BC42-EB174B398B68}"/>
    <cellStyle name="Comma 2 3 2 3 3 4 2" xfId="33992" xr:uid="{A4DA8E1E-6967-42BF-BF70-F4531F491A31}"/>
    <cellStyle name="Comma 2 3 2 3 3 4 3" xfId="48876" xr:uid="{7E0639B5-B45E-4C88-8478-C39AE7635876}"/>
    <cellStyle name="Comma 2 3 2 3 3 5" xfId="13456" xr:uid="{C00D0AD8-88FF-4AEC-BF39-7CFC5EF93FB6}"/>
    <cellStyle name="Comma 2 3 2 3 3 6" xfId="27146" xr:uid="{9EB25487-8DF9-4192-86C0-A15458D2C41A}"/>
    <cellStyle name="Comma 2 3 2 3 3 7" xfId="42030" xr:uid="{65ADDC2B-C58B-4F96-834E-FE67E76EBFC9}"/>
    <cellStyle name="Comma 2 3 2 3 4" xfId="6609" xr:uid="{3463378B-4048-42D8-8360-B602F4D763D1}"/>
    <cellStyle name="Comma 2 3 2 3 4 2" xfId="8323" xr:uid="{E6994059-35DC-409A-AF9E-A8EA950D4D49}"/>
    <cellStyle name="Comma 2 3 2 3 4 2 2" xfId="11745" xr:uid="{B614048A-F457-4DAD-908B-FD8509CF66B1}"/>
    <cellStyle name="Comma 2 3 2 3 4 2 2 2" xfId="25435" xr:uid="{0FA25838-A9DF-4176-8B82-77A259699509}"/>
    <cellStyle name="Comma 2 3 2 3 4 2 2 2 2" xfId="39127" xr:uid="{436D90FE-90E1-480D-B1EA-3073EBBA7F36}"/>
    <cellStyle name="Comma 2 3 2 3 4 2 2 2 3" xfId="54011" xr:uid="{D5C37DFF-10B4-410A-8030-AF784099EA9A}"/>
    <cellStyle name="Comma 2 3 2 3 4 2 2 3" xfId="18591" xr:uid="{7CC2890D-5137-4704-8CCF-6259BAAC81D7}"/>
    <cellStyle name="Comma 2 3 2 3 4 2 2 4" xfId="32281" xr:uid="{EA607FC9-0C24-4270-867D-D784EB77DC43}"/>
    <cellStyle name="Comma 2 3 2 3 4 2 2 5" xfId="47165" xr:uid="{76A43BC6-4DDE-49E8-8A69-CE4C3C7B9582}"/>
    <cellStyle name="Comma 2 3 2 3 4 2 3" xfId="22013" xr:uid="{9D4B593C-89C7-45F4-9631-6054091875CF}"/>
    <cellStyle name="Comma 2 3 2 3 4 2 3 2" xfId="35705" xr:uid="{F33BAE2E-D82E-4A79-8E83-F2D101E1E2BD}"/>
    <cellStyle name="Comma 2 3 2 3 4 2 3 3" xfId="50589" xr:uid="{D5EBC504-05B3-4515-AB71-F0650AE7AD18}"/>
    <cellStyle name="Comma 2 3 2 3 4 2 4" xfId="15169" xr:uid="{84370A50-5631-41F9-BE83-06502C0A1939}"/>
    <cellStyle name="Comma 2 3 2 3 4 2 5" xfId="28859" xr:uid="{5D1B10D3-4CFF-4203-92A0-684670FADC05}"/>
    <cellStyle name="Comma 2 3 2 3 4 2 6" xfId="43743" xr:uid="{81B64FDA-97AB-4F99-A995-D2A78589B1EE}"/>
    <cellStyle name="Comma 2 3 2 3 4 3" xfId="10033" xr:uid="{6404ABEF-433E-432B-B7EC-3562D065ABCA}"/>
    <cellStyle name="Comma 2 3 2 3 4 3 2" xfId="23723" xr:uid="{9C164E60-3CE6-4651-98A8-8FD7DDF0D49F}"/>
    <cellStyle name="Comma 2 3 2 3 4 3 2 2" xfId="37415" xr:uid="{CEE8CAD2-C66C-418F-BA4B-9C0586F033B0}"/>
    <cellStyle name="Comma 2 3 2 3 4 3 2 3" xfId="52299" xr:uid="{98DA3B14-AB33-4242-9547-EACCA3427341}"/>
    <cellStyle name="Comma 2 3 2 3 4 3 3" xfId="16879" xr:uid="{61C069E5-7388-48EA-AF52-A41818E2ED84}"/>
    <cellStyle name="Comma 2 3 2 3 4 3 4" xfId="30569" xr:uid="{084C8CEB-4191-4CD4-81CB-A6008B105DB9}"/>
    <cellStyle name="Comma 2 3 2 3 4 3 5" xfId="45453" xr:uid="{A6A0B764-C75F-4F31-9D11-7B70777C0821}"/>
    <cellStyle name="Comma 2 3 2 3 4 4" xfId="20301" xr:uid="{72790AAB-EEA0-4235-B7E6-7231F8728F36}"/>
    <cellStyle name="Comma 2 3 2 3 4 4 2" xfId="33993" xr:uid="{70FD75CE-6525-43DB-938B-4D4A704AC8AF}"/>
    <cellStyle name="Comma 2 3 2 3 4 4 3" xfId="48877" xr:uid="{DBB86B9E-A8FA-40C6-891B-9C336C77272B}"/>
    <cellStyle name="Comma 2 3 2 3 4 5" xfId="13457" xr:uid="{7B1D45E5-3644-4E35-B56A-888CACF7AD3E}"/>
    <cellStyle name="Comma 2 3 2 3 4 6" xfId="27147" xr:uid="{1F06476E-C35F-45D0-BE69-6423EB5743FC}"/>
    <cellStyle name="Comma 2 3 2 3 4 7" xfId="42031" xr:uid="{C971AF76-9923-4388-9DB4-97A80EABAF8C}"/>
    <cellStyle name="Comma 2 3 2 3 5" xfId="8319" xr:uid="{D2117202-A265-4312-8367-1AF65D3966B3}"/>
    <cellStyle name="Comma 2 3 2 3 5 2" xfId="11741" xr:uid="{661D4F2E-4063-4309-92D3-08B9F2A0A0FD}"/>
    <cellStyle name="Comma 2 3 2 3 5 2 2" xfId="25431" xr:uid="{9F0C465A-B896-4574-A006-59E5AE87DE5B}"/>
    <cellStyle name="Comma 2 3 2 3 5 2 2 2" xfId="39123" xr:uid="{24CDEECB-8076-40EE-9C6C-6AC78D102F03}"/>
    <cellStyle name="Comma 2 3 2 3 5 2 2 3" xfId="54007" xr:uid="{EB55802D-BF61-4B81-BD1A-760E0D26E077}"/>
    <cellStyle name="Comma 2 3 2 3 5 2 3" xfId="18587" xr:uid="{E6E11141-DDD2-4655-9EAF-3A1AC23F522D}"/>
    <cellStyle name="Comma 2 3 2 3 5 2 4" xfId="32277" xr:uid="{0E918DA6-6CA3-4901-AE1A-2DA0314B11AD}"/>
    <cellStyle name="Comma 2 3 2 3 5 2 5" xfId="47161" xr:uid="{281F3990-3C5B-4942-94B6-D8F405104D24}"/>
    <cellStyle name="Comma 2 3 2 3 5 3" xfId="22009" xr:uid="{08FC00F8-9806-42BC-A64F-406116E1BF11}"/>
    <cellStyle name="Comma 2 3 2 3 5 3 2" xfId="35701" xr:uid="{FB8802D0-5FDC-4241-8988-A2D5850C06A3}"/>
    <cellStyle name="Comma 2 3 2 3 5 3 3" xfId="50585" xr:uid="{44F73846-4CB5-4A0A-96D9-FCE1ECCDDC9E}"/>
    <cellStyle name="Comma 2 3 2 3 5 4" xfId="15165" xr:uid="{857E5B8F-8BEC-4C29-872C-C85071B86025}"/>
    <cellStyle name="Comma 2 3 2 3 5 5" xfId="28855" xr:uid="{5011C9A1-722A-418F-B438-0317EF0C4A53}"/>
    <cellStyle name="Comma 2 3 2 3 5 6" xfId="43739" xr:uid="{2DADD356-9723-4065-8D43-69F0EFFA8A3D}"/>
    <cellStyle name="Comma 2 3 2 3 6" xfId="10029" xr:uid="{8A0AB774-4ECD-4022-A6D7-3BA6CCA93793}"/>
    <cellStyle name="Comma 2 3 2 3 6 2" xfId="23719" xr:uid="{D6055C9A-551F-4D1E-82EA-AF94F1BE5F0F}"/>
    <cellStyle name="Comma 2 3 2 3 6 2 2" xfId="37411" xr:uid="{4EDB0CC7-C5C1-4E69-8939-4277F63D0F20}"/>
    <cellStyle name="Comma 2 3 2 3 6 2 3" xfId="52295" xr:uid="{8C66B223-06F7-464F-AF76-4BBFF865996D}"/>
    <cellStyle name="Comma 2 3 2 3 6 3" xfId="16875" xr:uid="{31F9941D-B5A9-4AEA-9586-F7CE98C65E32}"/>
    <cellStyle name="Comma 2 3 2 3 6 4" xfId="30565" xr:uid="{BFA61BB9-055E-464C-857C-5FEE2366BBC2}"/>
    <cellStyle name="Comma 2 3 2 3 6 5" xfId="45449" xr:uid="{9C4FA1BF-17C4-48F7-892D-06ED8BF5F8BF}"/>
    <cellStyle name="Comma 2 3 2 3 7" xfId="20297" xr:uid="{590A881C-179D-4F6C-918F-F5A6F745CD31}"/>
    <cellStyle name="Comma 2 3 2 3 7 2" xfId="33989" xr:uid="{53743855-1774-4D23-801D-2A7B7D12F2E7}"/>
    <cellStyle name="Comma 2 3 2 3 7 3" xfId="48873" xr:uid="{B6F365DA-772E-4FB3-999F-9A2CCD8C7864}"/>
    <cellStyle name="Comma 2 3 2 3 8" xfId="13453" xr:uid="{1F19EEDA-CE0A-4CF4-B04F-83B1E73097CE}"/>
    <cellStyle name="Comma 2 3 2 3 9" xfId="27143" xr:uid="{16E67489-FF6B-4936-B707-0B53CBCE8494}"/>
    <cellStyle name="Comma 2 3 2 4" xfId="6610" xr:uid="{F01BC658-9FB0-48E2-8EFA-0276EC6F545B}"/>
    <cellStyle name="Comma 2 3 2 4 2" xfId="6611" xr:uid="{2D4305F3-DAC7-46FA-A4DE-72078B8C061E}"/>
    <cellStyle name="Comma 2 3 2 4 2 2" xfId="8325" xr:uid="{81619458-2C24-401C-A03F-0848FCDC105A}"/>
    <cellStyle name="Comma 2 3 2 4 2 2 2" xfId="11747" xr:uid="{3EC77E79-60DA-4251-AAE1-9B70B41551BB}"/>
    <cellStyle name="Comma 2 3 2 4 2 2 2 2" xfId="25437" xr:uid="{A9C507B6-348A-487D-B9FC-415F8EDA78FE}"/>
    <cellStyle name="Comma 2 3 2 4 2 2 2 2 2" xfId="39129" xr:uid="{6DD35D75-E9CC-4C0E-841A-32C31242ED20}"/>
    <cellStyle name="Comma 2 3 2 4 2 2 2 2 3" xfId="54013" xr:uid="{39779159-55F9-4009-8DEB-CB54D15051AD}"/>
    <cellStyle name="Comma 2 3 2 4 2 2 2 3" xfId="18593" xr:uid="{7EE99E97-6BF8-4AD3-A71F-E4EE8CF9F820}"/>
    <cellStyle name="Comma 2 3 2 4 2 2 2 4" xfId="32283" xr:uid="{1EA05E43-FF01-4D36-A9F9-E48E46245DBA}"/>
    <cellStyle name="Comma 2 3 2 4 2 2 2 5" xfId="47167" xr:uid="{8436C1AF-BB86-4E9F-9429-20EB0BB82F37}"/>
    <cellStyle name="Comma 2 3 2 4 2 2 3" xfId="22015" xr:uid="{641F5DBB-BD5F-4F94-BCDA-1E62525BB6C3}"/>
    <cellStyle name="Comma 2 3 2 4 2 2 3 2" xfId="35707" xr:uid="{99AAAC9C-9B67-4C63-8BED-A8FE87351517}"/>
    <cellStyle name="Comma 2 3 2 4 2 2 3 3" xfId="50591" xr:uid="{27CE5A70-2A97-44E9-B100-FFCAB0B81C3C}"/>
    <cellStyle name="Comma 2 3 2 4 2 2 4" xfId="15171" xr:uid="{BFB99516-3DDA-4094-A028-20C13E010765}"/>
    <cellStyle name="Comma 2 3 2 4 2 2 5" xfId="28861" xr:uid="{E0B0C796-A608-4073-A662-2DA897E8C98D}"/>
    <cellStyle name="Comma 2 3 2 4 2 2 6" xfId="43745" xr:uid="{A7EE3E64-C020-4EEA-B828-860886661E79}"/>
    <cellStyle name="Comma 2 3 2 4 2 3" xfId="10035" xr:uid="{AD8D6ABB-6499-4AD3-91E2-EF624FEDF110}"/>
    <cellStyle name="Comma 2 3 2 4 2 3 2" xfId="23725" xr:uid="{DACFDB85-B597-4767-A3D9-888FF5071FAB}"/>
    <cellStyle name="Comma 2 3 2 4 2 3 2 2" xfId="37417" xr:uid="{576978B2-6E6A-4D52-96D1-63C9FF60C053}"/>
    <cellStyle name="Comma 2 3 2 4 2 3 2 3" xfId="52301" xr:uid="{EA95A1A5-351F-4F7D-A79E-04AD4147463C}"/>
    <cellStyle name="Comma 2 3 2 4 2 3 3" xfId="16881" xr:uid="{AAAC259F-EF9D-4676-8FA3-E4DCDC11C897}"/>
    <cellStyle name="Comma 2 3 2 4 2 3 4" xfId="30571" xr:uid="{1F76BB7C-DC1C-4E93-86AC-D7776825A5B7}"/>
    <cellStyle name="Comma 2 3 2 4 2 3 5" xfId="45455" xr:uid="{30BB765C-9FF1-4986-9DD1-93E0A438E12C}"/>
    <cellStyle name="Comma 2 3 2 4 2 4" xfId="20303" xr:uid="{4BE2BF99-D233-4341-9A43-095A33D842BE}"/>
    <cellStyle name="Comma 2 3 2 4 2 4 2" xfId="33995" xr:uid="{31651DC2-9449-4EEC-8929-EF011AD3CDBB}"/>
    <cellStyle name="Comma 2 3 2 4 2 4 3" xfId="48879" xr:uid="{D6EA4D7D-D8E6-45C6-95B5-90BB293D53AB}"/>
    <cellStyle name="Comma 2 3 2 4 2 5" xfId="13459" xr:uid="{8C7D353D-8185-4002-AD97-63A0CCB00494}"/>
    <cellStyle name="Comma 2 3 2 4 2 6" xfId="27149" xr:uid="{5C4B2B32-9EA4-4A13-A705-849DE25296A3}"/>
    <cellStyle name="Comma 2 3 2 4 2 7" xfId="42033" xr:uid="{F554FD9C-2FC7-4E92-9183-6CD92FC99C5D}"/>
    <cellStyle name="Comma 2 3 2 4 3" xfId="8324" xr:uid="{134ACB36-BC56-4660-B6F6-2BC8B39D043D}"/>
    <cellStyle name="Comma 2 3 2 4 3 2" xfId="11746" xr:uid="{93A32000-CB40-4EB4-88C8-17B1686E66AA}"/>
    <cellStyle name="Comma 2 3 2 4 3 2 2" xfId="25436" xr:uid="{030063DD-B1B9-4988-9066-1B51129F80F9}"/>
    <cellStyle name="Comma 2 3 2 4 3 2 2 2" xfId="39128" xr:uid="{1C17FD58-86B0-4C7B-8B2B-4D36C790D7FD}"/>
    <cellStyle name="Comma 2 3 2 4 3 2 2 3" xfId="54012" xr:uid="{A666ED56-EADD-4C34-B2DB-C2EF3B0375C5}"/>
    <cellStyle name="Comma 2 3 2 4 3 2 3" xfId="18592" xr:uid="{6049430D-BCBC-40E0-BDE1-57E0E63CF1EE}"/>
    <cellStyle name="Comma 2 3 2 4 3 2 4" xfId="32282" xr:uid="{3930EA2E-4470-4CDA-A75C-262C28D2CDB2}"/>
    <cellStyle name="Comma 2 3 2 4 3 2 5" xfId="47166" xr:uid="{4CC956F6-B64B-4242-A957-93595E59958E}"/>
    <cellStyle name="Comma 2 3 2 4 3 3" xfId="22014" xr:uid="{077BAE76-E04D-4979-AED5-BAB25A84F7C1}"/>
    <cellStyle name="Comma 2 3 2 4 3 3 2" xfId="35706" xr:uid="{BFB80837-2E2D-4716-9ACA-11E1A5EFE13E}"/>
    <cellStyle name="Comma 2 3 2 4 3 3 3" xfId="50590" xr:uid="{2DA49F4B-042A-43A5-B05C-2EEBC73BC5FF}"/>
    <cellStyle name="Comma 2 3 2 4 3 4" xfId="15170" xr:uid="{31043400-2BDF-4A7A-924C-5A1D685EFD45}"/>
    <cellStyle name="Comma 2 3 2 4 3 5" xfId="28860" xr:uid="{89217291-9675-433F-833C-7060E67B346D}"/>
    <cellStyle name="Comma 2 3 2 4 3 6" xfId="43744" xr:uid="{4FE5AFA9-E7F7-4640-BA0A-DCADD3CFA14A}"/>
    <cellStyle name="Comma 2 3 2 4 4" xfId="10034" xr:uid="{59C3D25B-98E0-4B49-BAE9-07C3E3754EAB}"/>
    <cellStyle name="Comma 2 3 2 4 4 2" xfId="23724" xr:uid="{FA22ABA2-8B37-4228-8A7C-127994622AF1}"/>
    <cellStyle name="Comma 2 3 2 4 4 2 2" xfId="37416" xr:uid="{6F903BBD-BC48-4516-98EB-52D90F16C2F0}"/>
    <cellStyle name="Comma 2 3 2 4 4 2 3" xfId="52300" xr:uid="{E4DE152B-A7EE-4551-A5BB-C329D724C296}"/>
    <cellStyle name="Comma 2 3 2 4 4 3" xfId="16880" xr:uid="{BA3C5E54-ADA0-4327-BFDD-FB2107A7B8A7}"/>
    <cellStyle name="Comma 2 3 2 4 4 4" xfId="30570" xr:uid="{0B29C67E-3C4F-4B05-9641-7D11EA3EC1AA}"/>
    <cellStyle name="Comma 2 3 2 4 4 5" xfId="45454" xr:uid="{28CC1196-A550-4B11-8DEB-B4B5CC839015}"/>
    <cellStyle name="Comma 2 3 2 4 5" xfId="20302" xr:uid="{F767E652-D7E8-493A-8AD6-04BEE7AD7AAA}"/>
    <cellStyle name="Comma 2 3 2 4 5 2" xfId="33994" xr:uid="{83D04D0A-3AFA-4781-9CA2-DFCEE575598C}"/>
    <cellStyle name="Comma 2 3 2 4 5 3" xfId="48878" xr:uid="{99DA4F79-D3F8-4C63-AC41-DBE6D5F6F65E}"/>
    <cellStyle name="Comma 2 3 2 4 6" xfId="13458" xr:uid="{879E73EA-A214-4138-8E82-612952B65E13}"/>
    <cellStyle name="Comma 2 3 2 4 7" xfId="27148" xr:uid="{8192609C-32B6-4621-9006-16C599F849A1}"/>
    <cellStyle name="Comma 2 3 2 4 8" xfId="42032" xr:uid="{1059BC82-68F4-4CD0-99C1-6B0A7C1FA8C1}"/>
    <cellStyle name="Comma 2 3 2 5" xfId="6612" xr:uid="{DE479B08-13DD-45D3-9E4E-F5ADD6A60EB0}"/>
    <cellStyle name="Comma 2 3 2 5 2" xfId="8326" xr:uid="{A7B3513B-B610-429D-A5D3-A98FDEBDE35F}"/>
    <cellStyle name="Comma 2 3 2 5 2 2" xfId="11748" xr:uid="{E6588B0B-BA71-4C6B-8B30-F03021F6577D}"/>
    <cellStyle name="Comma 2 3 2 5 2 2 2" xfId="25438" xr:uid="{714A5263-D1B7-4224-9EBC-FB78CD34BBD1}"/>
    <cellStyle name="Comma 2 3 2 5 2 2 2 2" xfId="39130" xr:uid="{618F288C-95F5-409D-98D4-9543CC6F7D6A}"/>
    <cellStyle name="Comma 2 3 2 5 2 2 2 3" xfId="54014" xr:uid="{27A4F4AA-372B-4C85-91F4-DE2F64870DB4}"/>
    <cellStyle name="Comma 2 3 2 5 2 2 3" xfId="18594" xr:uid="{0E20638C-0626-48C8-90DE-5853D5702B64}"/>
    <cellStyle name="Comma 2 3 2 5 2 2 4" xfId="32284" xr:uid="{582152BE-1AD7-4FBA-B356-C539C07BD8FD}"/>
    <cellStyle name="Comma 2 3 2 5 2 2 5" xfId="47168" xr:uid="{28EA967A-D9C5-4DDF-A21D-C39F724987F2}"/>
    <cellStyle name="Comma 2 3 2 5 2 3" xfId="22016" xr:uid="{91DA34E6-1299-455D-A6DB-3C0A74CBA5CC}"/>
    <cellStyle name="Comma 2 3 2 5 2 3 2" xfId="35708" xr:uid="{68C732CE-855E-4F39-B093-F78E207743C9}"/>
    <cellStyle name="Comma 2 3 2 5 2 3 3" xfId="50592" xr:uid="{C50BE7A6-25F7-430C-B342-D5EF144D93DB}"/>
    <cellStyle name="Comma 2 3 2 5 2 4" xfId="15172" xr:uid="{B713EE7C-98A6-46DB-BC6C-A572196A6321}"/>
    <cellStyle name="Comma 2 3 2 5 2 5" xfId="28862" xr:uid="{3712AC12-95B1-494E-8095-CADD32BDC3EB}"/>
    <cellStyle name="Comma 2 3 2 5 2 6" xfId="43746" xr:uid="{CD7853EB-DCE5-4271-A21A-B0B3699D9002}"/>
    <cellStyle name="Comma 2 3 2 5 3" xfId="10036" xr:uid="{E3FD6577-5A57-450B-86FC-0CD1599B2643}"/>
    <cellStyle name="Comma 2 3 2 5 3 2" xfId="23726" xr:uid="{3D5707FE-5F8C-4A0D-AE56-B1C7E38346E7}"/>
    <cellStyle name="Comma 2 3 2 5 3 2 2" xfId="37418" xr:uid="{409D75D1-2407-4CC7-B4B6-A5600D02B9C6}"/>
    <cellStyle name="Comma 2 3 2 5 3 2 3" xfId="52302" xr:uid="{B01F9F3C-0B4E-4818-BD34-39894A623281}"/>
    <cellStyle name="Comma 2 3 2 5 3 3" xfId="16882" xr:uid="{397ACFF1-955A-4E4C-9275-6533828AA78D}"/>
    <cellStyle name="Comma 2 3 2 5 3 4" xfId="30572" xr:uid="{E4046E0A-05EC-4BB6-B386-75968296A99B}"/>
    <cellStyle name="Comma 2 3 2 5 3 5" xfId="45456" xr:uid="{FF35653D-B775-4A02-B814-DCECC0971E03}"/>
    <cellStyle name="Comma 2 3 2 5 4" xfId="20304" xr:uid="{F02EC697-4D81-4050-B0F0-FEE1DE297035}"/>
    <cellStyle name="Comma 2 3 2 5 4 2" xfId="33996" xr:uid="{751813A8-323A-4F12-BF3D-71E9D5E59073}"/>
    <cellStyle name="Comma 2 3 2 5 4 3" xfId="48880" xr:uid="{D22DCF46-E104-4ACE-9341-E632B78F4F3D}"/>
    <cellStyle name="Comma 2 3 2 5 5" xfId="13460" xr:uid="{2DAF8C4D-EFF4-46CD-A8EF-EB8C21548E2C}"/>
    <cellStyle name="Comma 2 3 2 5 6" xfId="27150" xr:uid="{47D48118-80BC-4B5D-95BC-2B7A4CBFEEB1}"/>
    <cellStyle name="Comma 2 3 2 5 7" xfId="42034" xr:uid="{607C5320-3806-4786-A77E-E9F23D910BD6}"/>
    <cellStyle name="Comma 2 3 2 6" xfId="6613" xr:uid="{73D9650A-095E-4761-ACC0-9F587D9A07F0}"/>
    <cellStyle name="Comma 2 3 2 6 2" xfId="8327" xr:uid="{19AD0BE1-8EAD-4C2A-BD10-C79F85BC5661}"/>
    <cellStyle name="Comma 2 3 2 6 2 2" xfId="11749" xr:uid="{26111E50-BDD1-4311-8AC1-92D246360737}"/>
    <cellStyle name="Comma 2 3 2 6 2 2 2" xfId="25439" xr:uid="{2414AC1C-B278-49CF-840F-96053CB2F70A}"/>
    <cellStyle name="Comma 2 3 2 6 2 2 2 2" xfId="39131" xr:uid="{D8AFB44B-35D2-4F06-A8E3-17598DDAC17F}"/>
    <cellStyle name="Comma 2 3 2 6 2 2 2 3" xfId="54015" xr:uid="{D3343EFB-1F42-4061-A788-BEE1CDFFE733}"/>
    <cellStyle name="Comma 2 3 2 6 2 2 3" xfId="18595" xr:uid="{C456801D-DC6E-47DC-B543-A489E1483741}"/>
    <cellStyle name="Comma 2 3 2 6 2 2 4" xfId="32285" xr:uid="{732CB235-0614-4EAC-AB11-B92A1F0AD3B3}"/>
    <cellStyle name="Comma 2 3 2 6 2 2 5" xfId="47169" xr:uid="{87285373-8589-4176-9CF4-EB0B8860DAA8}"/>
    <cellStyle name="Comma 2 3 2 6 2 3" xfId="22017" xr:uid="{826D6A61-FE98-4D90-95A4-8F0B691B8664}"/>
    <cellStyle name="Comma 2 3 2 6 2 3 2" xfId="35709" xr:uid="{EC080004-CC04-47E9-AA10-D0E4554B6041}"/>
    <cellStyle name="Comma 2 3 2 6 2 3 3" xfId="50593" xr:uid="{00C0D8E9-6548-4039-B177-9991743B86BF}"/>
    <cellStyle name="Comma 2 3 2 6 2 4" xfId="15173" xr:uid="{0A4E65DD-EBAE-49BA-B317-6C90883B2F90}"/>
    <cellStyle name="Comma 2 3 2 6 2 5" xfId="28863" xr:uid="{208E90F3-7B89-40B6-B14E-B7839FFAE50E}"/>
    <cellStyle name="Comma 2 3 2 6 2 6" xfId="43747" xr:uid="{DD8FDD0D-D1B3-4913-B74F-65FD69754643}"/>
    <cellStyle name="Comma 2 3 2 6 3" xfId="10037" xr:uid="{D8E3E52E-2B71-44B8-AAE3-274C15D6BC24}"/>
    <cellStyle name="Comma 2 3 2 6 3 2" xfId="23727" xr:uid="{5A65F085-2C82-47E6-B41D-32ABA05FAE25}"/>
    <cellStyle name="Comma 2 3 2 6 3 2 2" xfId="37419" xr:uid="{A6D780D8-DE44-4540-87DD-C89B5A7B4F3D}"/>
    <cellStyle name="Comma 2 3 2 6 3 2 3" xfId="52303" xr:uid="{E656C327-B18D-4A69-A779-AAA7FF5C963F}"/>
    <cellStyle name="Comma 2 3 2 6 3 3" xfId="16883" xr:uid="{8C4A5611-8484-4372-B86B-35B09C7344CD}"/>
    <cellStyle name="Comma 2 3 2 6 3 4" xfId="30573" xr:uid="{9389598F-3DA6-483D-B29F-1E42AFCFF1D6}"/>
    <cellStyle name="Comma 2 3 2 6 3 5" xfId="45457" xr:uid="{C0681F1C-0FE3-4BEC-8014-2660A41AA21C}"/>
    <cellStyle name="Comma 2 3 2 6 4" xfId="20305" xr:uid="{F32D0C55-2058-4148-803D-8FD2546DD91F}"/>
    <cellStyle name="Comma 2 3 2 6 4 2" xfId="33997" xr:uid="{F23878F5-FECA-4AAB-B4CE-B72BC442603E}"/>
    <cellStyle name="Comma 2 3 2 6 4 3" xfId="48881" xr:uid="{C4F1CD80-03B6-49CC-87B5-F28512275B05}"/>
    <cellStyle name="Comma 2 3 2 6 5" xfId="13461" xr:uid="{1BC43E79-6E35-4295-ADF2-A59B35A8BE34}"/>
    <cellStyle name="Comma 2 3 2 6 6" xfId="27151" xr:uid="{0765ED66-D3A5-49DA-9294-B0D1D363A36F}"/>
    <cellStyle name="Comma 2 3 2 6 7" xfId="42035" xr:uid="{A249679E-D8EC-4B84-B8C9-6E0B38AB136F}"/>
    <cellStyle name="Comma 2 3 2 7" xfId="8313" xr:uid="{232F0639-EEBE-4222-BB0E-CFE5EAE0CC32}"/>
    <cellStyle name="Comma 2 3 2 7 2" xfId="11735" xr:uid="{2E7EF836-F27D-4731-9D02-A292FE4A1185}"/>
    <cellStyle name="Comma 2 3 2 7 2 2" xfId="25425" xr:uid="{D5105865-27EB-4A39-BE05-7C344F316325}"/>
    <cellStyle name="Comma 2 3 2 7 2 2 2" xfId="39117" xr:uid="{B353CBBE-3161-4C87-AB1A-1EF6483D8F29}"/>
    <cellStyle name="Comma 2 3 2 7 2 2 3" xfId="54001" xr:uid="{AE423441-9D45-4414-8E5A-8836241DE7AC}"/>
    <cellStyle name="Comma 2 3 2 7 2 3" xfId="18581" xr:uid="{6B723920-E91C-4FBE-8733-4C202B84FB8F}"/>
    <cellStyle name="Comma 2 3 2 7 2 4" xfId="32271" xr:uid="{1D09765D-F29E-4164-94EF-965C6A35AABD}"/>
    <cellStyle name="Comma 2 3 2 7 2 5" xfId="47155" xr:uid="{8AB9F851-5C84-40E9-943E-DE33341B9EA7}"/>
    <cellStyle name="Comma 2 3 2 7 3" xfId="22003" xr:uid="{88ED3DC9-1304-44EE-B9E7-A21167413D9D}"/>
    <cellStyle name="Comma 2 3 2 7 3 2" xfId="35695" xr:uid="{44C7D5D2-3731-4681-B91E-35B95CEB7C16}"/>
    <cellStyle name="Comma 2 3 2 7 3 3" xfId="50579" xr:uid="{43373682-E363-4C13-97FE-D07C60F5D985}"/>
    <cellStyle name="Comma 2 3 2 7 4" xfId="15159" xr:uid="{3D48AD84-B7F8-4576-8C1C-A8009086EF1E}"/>
    <cellStyle name="Comma 2 3 2 7 5" xfId="28849" xr:uid="{D09C607D-57B5-4E6F-AD3D-9A6BC8CB796A}"/>
    <cellStyle name="Comma 2 3 2 7 6" xfId="43733" xr:uid="{539D7563-910E-4E88-8D9F-B50E747678A6}"/>
    <cellStyle name="Comma 2 3 2 8" xfId="10023" xr:uid="{9867E369-CB3D-4419-8EEF-B52F867AF4AC}"/>
    <cellStyle name="Comma 2 3 2 8 2" xfId="23713" xr:uid="{7D9A97A8-B487-4555-B7D5-D191B45A5991}"/>
    <cellStyle name="Comma 2 3 2 8 2 2" xfId="37405" xr:uid="{030A9B05-4986-4E9D-B8E5-907E3FA9983F}"/>
    <cellStyle name="Comma 2 3 2 8 2 3" xfId="52289" xr:uid="{791B07E7-B7F2-4349-B29B-777841AF07FF}"/>
    <cellStyle name="Comma 2 3 2 8 3" xfId="16869" xr:uid="{093BAEAE-AB6E-4C66-B25E-6E13E72136C9}"/>
    <cellStyle name="Comma 2 3 2 8 4" xfId="30559" xr:uid="{6C9F627D-5E7E-44AE-B0F4-6964EDDF2417}"/>
    <cellStyle name="Comma 2 3 2 8 5" xfId="45443" xr:uid="{0B71F64F-81F8-4A31-A563-6170982E90B3}"/>
    <cellStyle name="Comma 2 3 2 9" xfId="20291" xr:uid="{19813D8C-77BE-4A02-A602-72E8C506B4B7}"/>
    <cellStyle name="Comma 2 3 2 9 2" xfId="33983" xr:uid="{7C48F1CA-2323-4765-89CD-E80F396C4D67}"/>
    <cellStyle name="Comma 2 3 2 9 3" xfId="48867" xr:uid="{99700393-DEBA-4EBD-8853-670FDE68F5AF}"/>
    <cellStyle name="Comma 2 3 3" xfId="6614" xr:uid="{6534334E-527F-4735-8173-54A115E8A12B}"/>
    <cellStyle name="Comma 2 3 3 10" xfId="42036" xr:uid="{3FC47E1C-B5E2-4A75-A610-414177976C80}"/>
    <cellStyle name="Comma 2 3 3 2" xfId="6615" xr:uid="{9CE42978-C8EA-4C2C-9941-4D34E0CC34E0}"/>
    <cellStyle name="Comma 2 3 3 2 2" xfId="6616" xr:uid="{6619C2E8-B5B6-444E-8895-0E09026A6A7E}"/>
    <cellStyle name="Comma 2 3 3 2 2 2" xfId="8330" xr:uid="{CF619894-0CD0-46E5-939B-E2491AB69DD0}"/>
    <cellStyle name="Comma 2 3 3 2 2 2 2" xfId="11752" xr:uid="{FE1264C7-F348-4739-AF33-3CAF82A36E89}"/>
    <cellStyle name="Comma 2 3 3 2 2 2 2 2" xfId="25442" xr:uid="{AA5D26E7-23A7-4B73-964C-6487518EB8FD}"/>
    <cellStyle name="Comma 2 3 3 2 2 2 2 2 2" xfId="39134" xr:uid="{96575F02-2D5E-467C-9E42-167A84DDFD3C}"/>
    <cellStyle name="Comma 2 3 3 2 2 2 2 2 3" xfId="54018" xr:uid="{B522D6E3-337D-4670-A47D-070D2FFC06CB}"/>
    <cellStyle name="Comma 2 3 3 2 2 2 2 3" xfId="18598" xr:uid="{EF1187DB-BEA0-4D1A-8B1E-1E823C1574F8}"/>
    <cellStyle name="Comma 2 3 3 2 2 2 2 4" xfId="32288" xr:uid="{79D7368D-4264-4A32-972D-AE5E80613089}"/>
    <cellStyle name="Comma 2 3 3 2 2 2 2 5" xfId="47172" xr:uid="{64F347DF-5871-4E3D-8EF2-6D2B07DFD32C}"/>
    <cellStyle name="Comma 2 3 3 2 2 2 3" xfId="22020" xr:uid="{7B71162B-DF3F-40D5-9567-C0EE362C24C5}"/>
    <cellStyle name="Comma 2 3 3 2 2 2 3 2" xfId="35712" xr:uid="{D10B27D2-E9F5-439A-B49D-F5BAA6346753}"/>
    <cellStyle name="Comma 2 3 3 2 2 2 3 3" xfId="50596" xr:uid="{42ECEB18-1A00-4181-8AFC-5AA10A902832}"/>
    <cellStyle name="Comma 2 3 3 2 2 2 4" xfId="15176" xr:uid="{06F11F26-4954-4D1D-95A5-7240A13D8517}"/>
    <cellStyle name="Comma 2 3 3 2 2 2 5" xfId="28866" xr:uid="{91514217-7F64-4C6A-A2C9-D98C69B38142}"/>
    <cellStyle name="Comma 2 3 3 2 2 2 6" xfId="43750" xr:uid="{A9E9A7D3-A843-44AF-9899-E96D03CC8320}"/>
    <cellStyle name="Comma 2 3 3 2 2 3" xfId="10040" xr:uid="{5EF26CF2-77B9-4102-88D5-5DF38996B1EC}"/>
    <cellStyle name="Comma 2 3 3 2 2 3 2" xfId="23730" xr:uid="{09FF3EB6-8600-49FF-834F-BA01BFF6F93A}"/>
    <cellStyle name="Comma 2 3 3 2 2 3 2 2" xfId="37422" xr:uid="{21CEA93F-FDEF-423E-AF9A-FA047CC006C1}"/>
    <cellStyle name="Comma 2 3 3 2 2 3 2 3" xfId="52306" xr:uid="{C90B8C17-A9FB-4A10-B2EA-A9E51CCB8E86}"/>
    <cellStyle name="Comma 2 3 3 2 2 3 3" xfId="16886" xr:uid="{89DDE711-54BB-487A-8B28-332CE0B178BD}"/>
    <cellStyle name="Comma 2 3 3 2 2 3 4" xfId="30576" xr:uid="{C536EF23-0F5A-4EEA-A1B3-1CED05C76B73}"/>
    <cellStyle name="Comma 2 3 3 2 2 3 5" xfId="45460" xr:uid="{5C328335-5D84-4B10-8612-C97E1D7028E8}"/>
    <cellStyle name="Comma 2 3 3 2 2 4" xfId="20308" xr:uid="{D3E3A682-D5C8-4A5F-9FF4-7A940CEB6606}"/>
    <cellStyle name="Comma 2 3 3 2 2 4 2" xfId="34000" xr:uid="{BB83D35A-D5B9-48BB-AECA-B039C47D1B19}"/>
    <cellStyle name="Comma 2 3 3 2 2 4 3" xfId="48884" xr:uid="{7E969D00-2AC2-4AC0-B880-6D1B7822734F}"/>
    <cellStyle name="Comma 2 3 3 2 2 5" xfId="13464" xr:uid="{C3C96C4E-8B6B-4896-95B9-D4493B60DD6A}"/>
    <cellStyle name="Comma 2 3 3 2 2 6" xfId="27154" xr:uid="{B09197FC-16CF-4910-9597-1508EE6ED6DE}"/>
    <cellStyle name="Comma 2 3 3 2 2 7" xfId="42038" xr:uid="{528F265B-E62A-47B9-960D-71CEF29C65B8}"/>
    <cellStyle name="Comma 2 3 3 2 3" xfId="8329" xr:uid="{B739D49F-D616-4A92-B3DD-5D48DB821EB0}"/>
    <cellStyle name="Comma 2 3 3 2 3 2" xfId="11751" xr:uid="{EED03858-61EC-410A-9961-9610207A824B}"/>
    <cellStyle name="Comma 2 3 3 2 3 2 2" xfId="25441" xr:uid="{88B47804-9492-4E7F-BAD5-3FCB7D88D3F5}"/>
    <cellStyle name="Comma 2 3 3 2 3 2 2 2" xfId="39133" xr:uid="{C81584F1-0598-4B95-A246-B9EE112A93E0}"/>
    <cellStyle name="Comma 2 3 3 2 3 2 2 3" xfId="54017" xr:uid="{A6CF8DC6-5CC3-420E-BB47-40CC35BEA102}"/>
    <cellStyle name="Comma 2 3 3 2 3 2 3" xfId="18597" xr:uid="{68A42E96-7CA6-4BE2-9670-BB2960ACE1D1}"/>
    <cellStyle name="Comma 2 3 3 2 3 2 4" xfId="32287" xr:uid="{D0112D65-F3F9-4A1B-AE8A-8CE545E98141}"/>
    <cellStyle name="Comma 2 3 3 2 3 2 5" xfId="47171" xr:uid="{0535ABD1-F617-467D-92C9-BAE5B6CD58C7}"/>
    <cellStyle name="Comma 2 3 3 2 3 3" xfId="22019" xr:uid="{17969435-4D31-47B4-BA3B-D472F2A328C1}"/>
    <cellStyle name="Comma 2 3 3 2 3 3 2" xfId="35711" xr:uid="{B3441646-BA11-4591-8620-58A34FB68D9A}"/>
    <cellStyle name="Comma 2 3 3 2 3 3 3" xfId="50595" xr:uid="{7719C739-2A01-4F3E-AB24-F3EDBB2D5C82}"/>
    <cellStyle name="Comma 2 3 3 2 3 4" xfId="15175" xr:uid="{0F011D6B-B7D5-4E64-8C4F-964D90B97A63}"/>
    <cellStyle name="Comma 2 3 3 2 3 5" xfId="28865" xr:uid="{CA3B8D9D-9EA9-407E-A3AE-FF773812699A}"/>
    <cellStyle name="Comma 2 3 3 2 3 6" xfId="43749" xr:uid="{3E42F2B3-4AC5-405B-9BD8-5BAE99EEDD7C}"/>
    <cellStyle name="Comma 2 3 3 2 4" xfId="10039" xr:uid="{322BAA53-62B0-4136-A6C9-B8A4006CF2D0}"/>
    <cellStyle name="Comma 2 3 3 2 4 2" xfId="23729" xr:uid="{8FF792D9-A798-453C-AE95-A9A0C48681A3}"/>
    <cellStyle name="Comma 2 3 3 2 4 2 2" xfId="37421" xr:uid="{242B0DB0-6C19-4291-962E-6EE4BB0461F4}"/>
    <cellStyle name="Comma 2 3 3 2 4 2 3" xfId="52305" xr:uid="{E67BED15-5A4D-47AF-A814-2ADD08C8333B}"/>
    <cellStyle name="Comma 2 3 3 2 4 3" xfId="16885" xr:uid="{A8EC6BA9-9E8C-4227-8FED-029CF78FC05B}"/>
    <cellStyle name="Comma 2 3 3 2 4 4" xfId="30575" xr:uid="{88729B0C-6238-4603-BC82-F0B56E9A1CE6}"/>
    <cellStyle name="Comma 2 3 3 2 4 5" xfId="45459" xr:uid="{F4B7E0C4-F1EB-427E-82EA-D86D0D58AE6D}"/>
    <cellStyle name="Comma 2 3 3 2 5" xfId="20307" xr:uid="{CB91548A-8AC6-4D22-BCCC-383C3F7B1373}"/>
    <cellStyle name="Comma 2 3 3 2 5 2" xfId="33999" xr:uid="{23AD810B-B67F-4A75-83EA-A93AD598112C}"/>
    <cellStyle name="Comma 2 3 3 2 5 3" xfId="48883" xr:uid="{57F2AF8B-C6AA-45A8-B6C1-DFD5AC28C6BB}"/>
    <cellStyle name="Comma 2 3 3 2 6" xfId="13463" xr:uid="{5ED5094B-8378-4D63-96AB-8D415295DAA0}"/>
    <cellStyle name="Comma 2 3 3 2 7" xfId="27153" xr:uid="{7D19D113-1248-4D54-8789-EACBD453EE05}"/>
    <cellStyle name="Comma 2 3 3 2 8" xfId="42037" xr:uid="{18F1C8C1-D0FD-431F-8925-BC849991BE7B}"/>
    <cellStyle name="Comma 2 3 3 3" xfId="6617" xr:uid="{20ADE7E3-A937-4C41-A0A9-F3B570C3BEA5}"/>
    <cellStyle name="Comma 2 3 3 3 2" xfId="8331" xr:uid="{88446005-B161-4F4C-B277-CC20D40730AC}"/>
    <cellStyle name="Comma 2 3 3 3 2 2" xfId="11753" xr:uid="{4836AF28-1B32-483E-A017-7F07BE717360}"/>
    <cellStyle name="Comma 2 3 3 3 2 2 2" xfId="25443" xr:uid="{9A741644-FD50-411D-8DDF-DF3142350322}"/>
    <cellStyle name="Comma 2 3 3 3 2 2 2 2" xfId="39135" xr:uid="{530B71F8-9361-42C4-A792-8B214CBDEDF1}"/>
    <cellStyle name="Comma 2 3 3 3 2 2 2 3" xfId="54019" xr:uid="{EE34EB2D-9E92-4534-AF17-AE91D1EDD28A}"/>
    <cellStyle name="Comma 2 3 3 3 2 2 3" xfId="18599" xr:uid="{F4B5EC5C-7D0A-4B19-BED9-C6A08D064FAD}"/>
    <cellStyle name="Comma 2 3 3 3 2 2 4" xfId="32289" xr:uid="{11ADCFF6-1EF2-4578-9C64-6A1A5D26AAD7}"/>
    <cellStyle name="Comma 2 3 3 3 2 2 5" xfId="47173" xr:uid="{A74E087B-5582-4FF5-BA1C-3808890E706E}"/>
    <cellStyle name="Comma 2 3 3 3 2 3" xfId="22021" xr:uid="{B216F2EF-413C-4EFB-8D89-09E2BAAD3156}"/>
    <cellStyle name="Comma 2 3 3 3 2 3 2" xfId="35713" xr:uid="{381077F1-920D-44EF-BED5-9EB6F503D2FB}"/>
    <cellStyle name="Comma 2 3 3 3 2 3 3" xfId="50597" xr:uid="{C4D2D490-7930-4331-8ED2-C3DE77F99290}"/>
    <cellStyle name="Comma 2 3 3 3 2 4" xfId="15177" xr:uid="{E2D2617F-0472-499C-AF8B-E042AF32FEE8}"/>
    <cellStyle name="Comma 2 3 3 3 2 5" xfId="28867" xr:uid="{51818E74-3B71-4A02-94BE-B897D76B31EF}"/>
    <cellStyle name="Comma 2 3 3 3 2 6" xfId="43751" xr:uid="{8C5B06A7-ED04-422F-9FDB-65012C55BF46}"/>
    <cellStyle name="Comma 2 3 3 3 3" xfId="10041" xr:uid="{499A595C-BC2B-4175-97D6-B006BD55F663}"/>
    <cellStyle name="Comma 2 3 3 3 3 2" xfId="23731" xr:uid="{AD8FF2EB-9556-47D0-86D7-D56A1B43020B}"/>
    <cellStyle name="Comma 2 3 3 3 3 2 2" xfId="37423" xr:uid="{97F99A06-05D4-46A7-8DF4-ABD73A9BDFBB}"/>
    <cellStyle name="Comma 2 3 3 3 3 2 3" xfId="52307" xr:uid="{053D616C-7EFD-4B9C-B7EC-0D5ECC154E39}"/>
    <cellStyle name="Comma 2 3 3 3 3 3" xfId="16887" xr:uid="{41FE5B43-7F68-4EE6-A01B-AB05F84C2EF2}"/>
    <cellStyle name="Comma 2 3 3 3 3 4" xfId="30577" xr:uid="{794E4260-B319-4FB1-85B8-CBED90262F41}"/>
    <cellStyle name="Comma 2 3 3 3 3 5" xfId="45461" xr:uid="{0D07383D-1F20-4013-956C-BF7FE55C614D}"/>
    <cellStyle name="Comma 2 3 3 3 4" xfId="20309" xr:uid="{2D86BEA7-6F66-4D30-AB54-15355BA523DA}"/>
    <cellStyle name="Comma 2 3 3 3 4 2" xfId="34001" xr:uid="{94E104CD-CF28-423B-9BA7-64389BAFD434}"/>
    <cellStyle name="Comma 2 3 3 3 4 3" xfId="48885" xr:uid="{8FA556C0-DF9E-4C8E-AA49-0DD7E4BD66EB}"/>
    <cellStyle name="Comma 2 3 3 3 5" xfId="13465" xr:uid="{3CE7395B-3B38-4AF1-AA7B-BDC84C4504A6}"/>
    <cellStyle name="Comma 2 3 3 3 6" xfId="27155" xr:uid="{727FAA1D-7539-4E4D-BD36-75AADBF4B79F}"/>
    <cellStyle name="Comma 2 3 3 3 7" xfId="42039" xr:uid="{E8F1660C-5B02-44BC-B216-6E4FE3577B43}"/>
    <cellStyle name="Comma 2 3 3 4" xfId="6618" xr:uid="{890C09B6-6A5F-429A-9604-977BF89E1AFE}"/>
    <cellStyle name="Comma 2 3 3 4 2" xfId="8332" xr:uid="{F678EF14-D6C7-43B1-A55C-D9FB5A1D0BC9}"/>
    <cellStyle name="Comma 2 3 3 4 2 2" xfId="11754" xr:uid="{397CE412-8879-4075-9A9C-C0803F86D489}"/>
    <cellStyle name="Comma 2 3 3 4 2 2 2" xfId="25444" xr:uid="{7D07CE90-5209-44F7-8F4C-2B85F7004A1D}"/>
    <cellStyle name="Comma 2 3 3 4 2 2 2 2" xfId="39136" xr:uid="{28F8DB48-BC31-40F4-81EE-CADA5527FB3D}"/>
    <cellStyle name="Comma 2 3 3 4 2 2 2 3" xfId="54020" xr:uid="{51AEE79F-3DB7-4EDF-AD26-81260598142B}"/>
    <cellStyle name="Comma 2 3 3 4 2 2 3" xfId="18600" xr:uid="{95F81516-8C52-4618-BFD8-5046E6466049}"/>
    <cellStyle name="Comma 2 3 3 4 2 2 4" xfId="32290" xr:uid="{6006301E-CFBB-444B-AE87-A91B422263A4}"/>
    <cellStyle name="Comma 2 3 3 4 2 2 5" xfId="47174" xr:uid="{A94A36F8-E23E-4BA9-9EAB-D7A71CCF2DAA}"/>
    <cellStyle name="Comma 2 3 3 4 2 3" xfId="22022" xr:uid="{0E96CB5C-FBEE-4828-A762-F31C3928B48B}"/>
    <cellStyle name="Comma 2 3 3 4 2 3 2" xfId="35714" xr:uid="{748D5F34-84CF-4ABB-A3F1-C865428FE1A0}"/>
    <cellStyle name="Comma 2 3 3 4 2 3 3" xfId="50598" xr:uid="{3CAB37C8-2A8C-40E5-86FD-C0321103D99F}"/>
    <cellStyle name="Comma 2 3 3 4 2 4" xfId="15178" xr:uid="{9EAFF513-CB58-4542-B635-B5F4E750CF0C}"/>
    <cellStyle name="Comma 2 3 3 4 2 5" xfId="28868" xr:uid="{D4C088E1-8C7C-488B-9BEC-8EBE995D248E}"/>
    <cellStyle name="Comma 2 3 3 4 2 6" xfId="43752" xr:uid="{169D867C-B056-42FD-8606-7D86FD496387}"/>
    <cellStyle name="Comma 2 3 3 4 3" xfId="10042" xr:uid="{C7EC008A-0CFF-481C-B018-AC04E97986AA}"/>
    <cellStyle name="Comma 2 3 3 4 3 2" xfId="23732" xr:uid="{F6C5C61C-82ED-4494-BE6E-810C9B3760B2}"/>
    <cellStyle name="Comma 2 3 3 4 3 2 2" xfId="37424" xr:uid="{52709E5B-F88A-403E-B966-DB19863601C4}"/>
    <cellStyle name="Comma 2 3 3 4 3 2 3" xfId="52308" xr:uid="{B0E99CE7-B669-45CD-9053-C6E35FCC2D05}"/>
    <cellStyle name="Comma 2 3 3 4 3 3" xfId="16888" xr:uid="{EA5C43C3-E84D-4F95-8856-97D5BE90A596}"/>
    <cellStyle name="Comma 2 3 3 4 3 4" xfId="30578" xr:uid="{55401471-C17C-4E40-B75A-26681AC73BE7}"/>
    <cellStyle name="Comma 2 3 3 4 3 5" xfId="45462" xr:uid="{FFEE7C53-F679-472E-8D51-185E64914BF3}"/>
    <cellStyle name="Comma 2 3 3 4 4" xfId="20310" xr:uid="{26929741-73EC-42D2-B568-D343AD631DDE}"/>
    <cellStyle name="Comma 2 3 3 4 4 2" xfId="34002" xr:uid="{35F5ADDB-2D6F-4297-BDC9-D66FF3601B76}"/>
    <cellStyle name="Comma 2 3 3 4 4 3" xfId="48886" xr:uid="{A799B14C-8A9F-4125-A243-F191058E8F8D}"/>
    <cellStyle name="Comma 2 3 3 4 5" xfId="13466" xr:uid="{FD63FCC9-C251-414B-8237-9A5B1D8D2622}"/>
    <cellStyle name="Comma 2 3 3 4 6" xfId="27156" xr:uid="{B8D82383-E993-49DA-9AC7-3EBF895889AC}"/>
    <cellStyle name="Comma 2 3 3 4 7" xfId="42040" xr:uid="{C3404B4B-72B5-4A0E-B8E7-2809BC32CC24}"/>
    <cellStyle name="Comma 2 3 3 5" xfId="8328" xr:uid="{600191EB-F93F-47B5-9332-0BCD66BC1A6B}"/>
    <cellStyle name="Comma 2 3 3 5 2" xfId="11750" xr:uid="{3C79B8C4-7F66-4AF9-8A11-922F189D86EA}"/>
    <cellStyle name="Comma 2 3 3 5 2 2" xfId="25440" xr:uid="{A800B380-8059-4B8E-BDC6-52C33A2C29AF}"/>
    <cellStyle name="Comma 2 3 3 5 2 2 2" xfId="39132" xr:uid="{A61EB69D-C3C1-4008-908A-55A5BD8BD33A}"/>
    <cellStyle name="Comma 2 3 3 5 2 2 3" xfId="54016" xr:uid="{41C0B598-B4B7-4680-8537-3D361FCD08AD}"/>
    <cellStyle name="Comma 2 3 3 5 2 3" xfId="18596" xr:uid="{34AB965C-4EA1-4885-B83E-47C6522AFA47}"/>
    <cellStyle name="Comma 2 3 3 5 2 4" xfId="32286" xr:uid="{93C0BA52-3A32-4B73-BBD3-83B15F49DE2E}"/>
    <cellStyle name="Comma 2 3 3 5 2 5" xfId="47170" xr:uid="{D0C43954-981E-4D01-B352-AA33F5DCCDBB}"/>
    <cellStyle name="Comma 2 3 3 5 3" xfId="22018" xr:uid="{DD6431F7-6C64-41EE-9496-19D28E6BB14A}"/>
    <cellStyle name="Comma 2 3 3 5 3 2" xfId="35710" xr:uid="{D24816DA-A86F-4788-8A45-3F5846AA3293}"/>
    <cellStyle name="Comma 2 3 3 5 3 3" xfId="50594" xr:uid="{39E815C5-7491-4958-9467-F665F02C0150}"/>
    <cellStyle name="Comma 2 3 3 5 4" xfId="15174" xr:uid="{837E8EA9-E800-4207-8A1E-1EE994650DB8}"/>
    <cellStyle name="Comma 2 3 3 5 5" xfId="28864" xr:uid="{07B3FE1A-CFCC-421B-923A-25EBAC3DCBA9}"/>
    <cellStyle name="Comma 2 3 3 5 6" xfId="43748" xr:uid="{2BCF6B1C-37F1-407C-B3F3-51F7C718A864}"/>
    <cellStyle name="Comma 2 3 3 6" xfId="10038" xr:uid="{5F3F9138-C8C3-47B6-AF7F-FC3EDC5E5E4D}"/>
    <cellStyle name="Comma 2 3 3 6 2" xfId="23728" xr:uid="{F3748880-FAD6-4FDE-9C66-331355BF47C4}"/>
    <cellStyle name="Comma 2 3 3 6 2 2" xfId="37420" xr:uid="{475A15C6-F27C-4534-9261-005C9F0B3A8E}"/>
    <cellStyle name="Comma 2 3 3 6 2 3" xfId="52304" xr:uid="{2F800746-C6A3-4AAB-9B7B-72D1717AB66F}"/>
    <cellStyle name="Comma 2 3 3 6 3" xfId="16884" xr:uid="{6EF0C2E7-493C-4391-807B-444777400F30}"/>
    <cellStyle name="Comma 2 3 3 6 4" xfId="30574" xr:uid="{DFD1F02B-524F-4BCC-A368-F2E7D348B950}"/>
    <cellStyle name="Comma 2 3 3 6 5" xfId="45458" xr:uid="{6E2CFC42-C071-457A-85EC-CF09B4409789}"/>
    <cellStyle name="Comma 2 3 3 7" xfId="20306" xr:uid="{C95A2CD3-1DB4-4B43-AF6C-D1A9052CAD1D}"/>
    <cellStyle name="Comma 2 3 3 7 2" xfId="33998" xr:uid="{A7CD3C0F-BE2A-4F98-9438-9F1842080715}"/>
    <cellStyle name="Comma 2 3 3 7 3" xfId="48882" xr:uid="{2442F01B-3507-426B-9524-87D060C55166}"/>
    <cellStyle name="Comma 2 3 3 8" xfId="13462" xr:uid="{E959BBE0-12CD-49C3-A7E3-7EB6EFE21FB7}"/>
    <cellStyle name="Comma 2 3 3 9" xfId="27152" xr:uid="{2CE47FF9-1E0D-4364-ADC0-0A1AB43F345C}"/>
    <cellStyle name="Comma 2 3 4" xfId="6619" xr:uid="{329ADC40-BB41-40B9-B0EC-4927DFD143BB}"/>
    <cellStyle name="Comma 2 3 4 10" xfId="42041" xr:uid="{6B23AA1B-9738-4BB8-935E-3C419DE5F6B8}"/>
    <cellStyle name="Comma 2 3 4 2" xfId="6620" xr:uid="{707643AF-94B5-423D-BB99-0888DA8C7E34}"/>
    <cellStyle name="Comma 2 3 4 2 2" xfId="6621" xr:uid="{84FCA218-DBD2-4BD4-B5B3-735D3B287DC6}"/>
    <cellStyle name="Comma 2 3 4 2 2 2" xfId="8335" xr:uid="{73E12DF2-114F-4B43-8CBF-99EA80FC40EE}"/>
    <cellStyle name="Comma 2 3 4 2 2 2 2" xfId="11757" xr:uid="{D0D0E430-77A7-4BB8-8B39-530EFC7617F9}"/>
    <cellStyle name="Comma 2 3 4 2 2 2 2 2" xfId="25447" xr:uid="{9B357A94-9CBC-4C69-A32B-A1CBC6E041C1}"/>
    <cellStyle name="Comma 2 3 4 2 2 2 2 2 2" xfId="39139" xr:uid="{A57359FC-2523-4643-9297-14A479120A57}"/>
    <cellStyle name="Comma 2 3 4 2 2 2 2 2 3" xfId="54023" xr:uid="{73BFCD45-FA2B-41A1-B1B6-E41E10E71FEC}"/>
    <cellStyle name="Comma 2 3 4 2 2 2 2 3" xfId="18603" xr:uid="{4875684D-D193-46C0-AF6E-41A2524B6429}"/>
    <cellStyle name="Comma 2 3 4 2 2 2 2 4" xfId="32293" xr:uid="{7349CB8C-57E2-49F7-BE56-73DDB6A6999E}"/>
    <cellStyle name="Comma 2 3 4 2 2 2 2 5" xfId="47177" xr:uid="{A08B3AD3-4020-410E-95B4-A71AF629D219}"/>
    <cellStyle name="Comma 2 3 4 2 2 2 3" xfId="22025" xr:uid="{744F3EE5-E760-4B55-AA85-C9F4938BF4BE}"/>
    <cellStyle name="Comma 2 3 4 2 2 2 3 2" xfId="35717" xr:uid="{6559284C-6F17-4ABE-B21F-F9548D0E47A1}"/>
    <cellStyle name="Comma 2 3 4 2 2 2 3 3" xfId="50601" xr:uid="{4774640E-6E92-48CC-9C4F-FC3FCB1A13C8}"/>
    <cellStyle name="Comma 2 3 4 2 2 2 4" xfId="15181" xr:uid="{E74C81DC-D3CF-4EB5-B975-576107CD6798}"/>
    <cellStyle name="Comma 2 3 4 2 2 2 5" xfId="28871" xr:uid="{15D7156B-BCD8-4559-A321-F019347E129F}"/>
    <cellStyle name="Comma 2 3 4 2 2 2 6" xfId="43755" xr:uid="{6DC91B12-39C0-4521-A304-00C0EC87BE3F}"/>
    <cellStyle name="Comma 2 3 4 2 2 3" xfId="10045" xr:uid="{530DB100-27DE-492E-8E53-75FCDCB1365B}"/>
    <cellStyle name="Comma 2 3 4 2 2 3 2" xfId="23735" xr:uid="{77DE5110-D8A8-4E38-BC23-D2B1CF2F346E}"/>
    <cellStyle name="Comma 2 3 4 2 2 3 2 2" xfId="37427" xr:uid="{20F3411E-5687-4DA7-99A8-E11AEDC9B4B0}"/>
    <cellStyle name="Comma 2 3 4 2 2 3 2 3" xfId="52311" xr:uid="{7D49AE19-66D5-4A60-9108-75327A9066B1}"/>
    <cellStyle name="Comma 2 3 4 2 2 3 3" xfId="16891" xr:uid="{464C8E1C-5DE0-4A43-BD33-1ED65A7C5F61}"/>
    <cellStyle name="Comma 2 3 4 2 2 3 4" xfId="30581" xr:uid="{5ABB4596-B537-45B6-BD4B-12E29C7B489F}"/>
    <cellStyle name="Comma 2 3 4 2 2 3 5" xfId="45465" xr:uid="{D9A23C51-A653-48D4-BA9D-0ADDE0E9CA8E}"/>
    <cellStyle name="Comma 2 3 4 2 2 4" xfId="20313" xr:uid="{27C2C250-832D-41DE-AA1A-D17254112B31}"/>
    <cellStyle name="Comma 2 3 4 2 2 4 2" xfId="34005" xr:uid="{39AE231B-1311-4E49-843B-9AF295723389}"/>
    <cellStyle name="Comma 2 3 4 2 2 4 3" xfId="48889" xr:uid="{813EB5FD-D057-428E-8228-8742E0BEA29B}"/>
    <cellStyle name="Comma 2 3 4 2 2 5" xfId="13469" xr:uid="{2C6F159A-AFA4-47B9-B34D-F7A724AF2BEB}"/>
    <cellStyle name="Comma 2 3 4 2 2 6" xfId="27159" xr:uid="{298FF112-E893-4BFD-916A-91800C3D16D0}"/>
    <cellStyle name="Comma 2 3 4 2 2 7" xfId="42043" xr:uid="{0968D51D-9B45-42DB-9B80-FFB08E3C7EF6}"/>
    <cellStyle name="Comma 2 3 4 2 3" xfId="8334" xr:uid="{0643D791-0194-4810-A745-4A611406B0B3}"/>
    <cellStyle name="Comma 2 3 4 2 3 2" xfId="11756" xr:uid="{EBCED338-979E-4742-AC2B-904D22A821C7}"/>
    <cellStyle name="Comma 2 3 4 2 3 2 2" xfId="25446" xr:uid="{5A9EF9DE-7092-49FF-8F15-3A17CA900729}"/>
    <cellStyle name="Comma 2 3 4 2 3 2 2 2" xfId="39138" xr:uid="{1A8083BD-AA41-410C-8A42-9B77BB1F585D}"/>
    <cellStyle name="Comma 2 3 4 2 3 2 2 3" xfId="54022" xr:uid="{3E071BA1-4B9F-48EF-971E-EA7EDC427D15}"/>
    <cellStyle name="Comma 2 3 4 2 3 2 3" xfId="18602" xr:uid="{C43D5433-01A4-478A-B177-1C90025963A4}"/>
    <cellStyle name="Comma 2 3 4 2 3 2 4" xfId="32292" xr:uid="{5E937967-47DA-4DA7-B8E8-2CC9F8F936F8}"/>
    <cellStyle name="Comma 2 3 4 2 3 2 5" xfId="47176" xr:uid="{5F25E2C0-F019-4FAC-B9FC-13D5DC2B23FD}"/>
    <cellStyle name="Comma 2 3 4 2 3 3" xfId="22024" xr:uid="{B35A97C7-9962-4C76-8362-247A6AB0F83E}"/>
    <cellStyle name="Comma 2 3 4 2 3 3 2" xfId="35716" xr:uid="{C91C0ACA-A381-485E-8D34-AE91AA189B49}"/>
    <cellStyle name="Comma 2 3 4 2 3 3 3" xfId="50600" xr:uid="{92D4C464-4B78-4FE5-AFAA-13BC90D24D11}"/>
    <cellStyle name="Comma 2 3 4 2 3 4" xfId="15180" xr:uid="{F46B636A-602A-412F-9636-06BFD1945B88}"/>
    <cellStyle name="Comma 2 3 4 2 3 5" xfId="28870" xr:uid="{50656C4F-33F9-4F89-9A8A-56BE93898A50}"/>
    <cellStyle name="Comma 2 3 4 2 3 6" xfId="43754" xr:uid="{7B39C555-47F6-46AA-A2EA-ED5FCF926854}"/>
    <cellStyle name="Comma 2 3 4 2 4" xfId="10044" xr:uid="{1A58A170-5B3F-465E-8945-478E8FA68052}"/>
    <cellStyle name="Comma 2 3 4 2 4 2" xfId="23734" xr:uid="{95F67682-2B4A-4F9A-9319-73D0E663F251}"/>
    <cellStyle name="Comma 2 3 4 2 4 2 2" xfId="37426" xr:uid="{BD12B57C-8EFC-43FD-BE2E-BA6837779246}"/>
    <cellStyle name="Comma 2 3 4 2 4 2 3" xfId="52310" xr:uid="{63FE198A-C734-42AE-9E40-A7E41AC4A4F2}"/>
    <cellStyle name="Comma 2 3 4 2 4 3" xfId="16890" xr:uid="{CA316B26-6412-437E-B431-AD9833A820D6}"/>
    <cellStyle name="Comma 2 3 4 2 4 4" xfId="30580" xr:uid="{4B079CDC-0A52-4B01-932D-1510DE47B485}"/>
    <cellStyle name="Comma 2 3 4 2 4 5" xfId="45464" xr:uid="{92DC9028-82D1-448D-8BEE-95AD74EB11AC}"/>
    <cellStyle name="Comma 2 3 4 2 5" xfId="20312" xr:uid="{8B2E2980-C882-4848-8BCF-74294761C208}"/>
    <cellStyle name="Comma 2 3 4 2 5 2" xfId="34004" xr:uid="{87D373E3-73CA-479E-B5D2-6CB89E09D42C}"/>
    <cellStyle name="Comma 2 3 4 2 5 3" xfId="48888" xr:uid="{25828661-D4D4-47D0-86CB-3C23D25C944C}"/>
    <cellStyle name="Comma 2 3 4 2 6" xfId="13468" xr:uid="{6A5CED64-B077-47CC-8C0B-7856FE45BC3C}"/>
    <cellStyle name="Comma 2 3 4 2 7" xfId="27158" xr:uid="{89D4D40A-1849-47E2-95DF-D5AC5D99FEC1}"/>
    <cellStyle name="Comma 2 3 4 2 8" xfId="42042" xr:uid="{139D127E-D426-411E-9071-587ED946580F}"/>
    <cellStyle name="Comma 2 3 4 3" xfId="6622" xr:uid="{77116B06-087F-4F72-88E2-AA12079A6AAF}"/>
    <cellStyle name="Comma 2 3 4 3 2" xfId="8336" xr:uid="{5D775E6C-7259-4088-BFC5-CEAED46E567F}"/>
    <cellStyle name="Comma 2 3 4 3 2 2" xfId="11758" xr:uid="{16E321EB-7E2A-4CD6-AA4C-E39DD2A1D48F}"/>
    <cellStyle name="Comma 2 3 4 3 2 2 2" xfId="25448" xr:uid="{CFF16A69-F1AC-4AD4-8D81-35158F266DCE}"/>
    <cellStyle name="Comma 2 3 4 3 2 2 2 2" xfId="39140" xr:uid="{C6C174F0-2B39-407A-B7C5-654411857180}"/>
    <cellStyle name="Comma 2 3 4 3 2 2 2 3" xfId="54024" xr:uid="{CB844F12-2FD0-4978-AF0A-8FA3C6937A54}"/>
    <cellStyle name="Comma 2 3 4 3 2 2 3" xfId="18604" xr:uid="{75D78823-B2BC-4525-A804-AD37D87521BF}"/>
    <cellStyle name="Comma 2 3 4 3 2 2 4" xfId="32294" xr:uid="{022A80F3-169E-43A6-9A29-A18E61BAE9A2}"/>
    <cellStyle name="Comma 2 3 4 3 2 2 5" xfId="47178" xr:uid="{6BED7B66-E200-482A-BBA7-2AA6B365D7F3}"/>
    <cellStyle name="Comma 2 3 4 3 2 3" xfId="22026" xr:uid="{135568E9-5C7D-4A4C-84D5-C7DD3198F3EE}"/>
    <cellStyle name="Comma 2 3 4 3 2 3 2" xfId="35718" xr:uid="{D084A3B9-0137-42E6-AFEE-9AA88D134ADA}"/>
    <cellStyle name="Comma 2 3 4 3 2 3 3" xfId="50602" xr:uid="{E90CDC66-7931-4EA7-8F8F-371D82082732}"/>
    <cellStyle name="Comma 2 3 4 3 2 4" xfId="15182" xr:uid="{20D9F18C-B4F0-4D94-A2A8-0F3E439662A1}"/>
    <cellStyle name="Comma 2 3 4 3 2 5" xfId="28872" xr:uid="{A3644817-2AAC-497E-A131-B64704D2FFAF}"/>
    <cellStyle name="Comma 2 3 4 3 2 6" xfId="43756" xr:uid="{C1F88590-F68D-4625-AC12-15D4FE63E674}"/>
    <cellStyle name="Comma 2 3 4 3 3" xfId="10046" xr:uid="{5CC6FD4F-C9B1-4030-A517-9B5C011F9A68}"/>
    <cellStyle name="Comma 2 3 4 3 3 2" xfId="23736" xr:uid="{A679450D-68AC-4392-B6AF-95CE175254F5}"/>
    <cellStyle name="Comma 2 3 4 3 3 2 2" xfId="37428" xr:uid="{A754347D-D09A-4A27-A5F7-6FDE680AF521}"/>
    <cellStyle name="Comma 2 3 4 3 3 2 3" xfId="52312" xr:uid="{7E4E5C9B-A220-4F92-AD6D-D60D767BA055}"/>
    <cellStyle name="Comma 2 3 4 3 3 3" xfId="16892" xr:uid="{C7B51589-BBF3-41EF-8D94-6C4F7E2EAE38}"/>
    <cellStyle name="Comma 2 3 4 3 3 4" xfId="30582" xr:uid="{47996D80-B398-4E9B-9794-472FC2473A79}"/>
    <cellStyle name="Comma 2 3 4 3 3 5" xfId="45466" xr:uid="{B325A313-4343-4421-9E81-038F9D49A5D5}"/>
    <cellStyle name="Comma 2 3 4 3 4" xfId="20314" xr:uid="{CEFFED7F-28D4-4369-BCEB-22715737ADB3}"/>
    <cellStyle name="Comma 2 3 4 3 4 2" xfId="34006" xr:uid="{3F200BC1-5AED-4416-BE4C-3DFFC782831E}"/>
    <cellStyle name="Comma 2 3 4 3 4 3" xfId="48890" xr:uid="{C2FAF6BC-EA9A-4A54-AB87-C459048E428A}"/>
    <cellStyle name="Comma 2 3 4 3 5" xfId="13470" xr:uid="{9D1B95FF-5EAA-461A-8B91-1727B8431ACA}"/>
    <cellStyle name="Comma 2 3 4 3 6" xfId="27160" xr:uid="{B146943E-D403-4FF8-880F-E548FBFF7851}"/>
    <cellStyle name="Comma 2 3 4 3 7" xfId="42044" xr:uid="{DA7F6885-C5A6-4989-9469-30022F1A3B21}"/>
    <cellStyle name="Comma 2 3 4 4" xfId="6623" xr:uid="{AF654232-288B-482D-847A-B4C76CB87DB0}"/>
    <cellStyle name="Comma 2 3 4 4 2" xfId="8337" xr:uid="{441637EB-1111-42AD-85A1-F9CCD532D705}"/>
    <cellStyle name="Comma 2 3 4 4 2 2" xfId="11759" xr:uid="{9E0F9CE3-21AF-4B33-BF70-48B039382254}"/>
    <cellStyle name="Comma 2 3 4 4 2 2 2" xfId="25449" xr:uid="{D5A32C5A-ADC9-47E8-A038-BE01922B6F7D}"/>
    <cellStyle name="Comma 2 3 4 4 2 2 2 2" xfId="39141" xr:uid="{20D33F77-AFCD-40D2-AF7B-4000C5772C9A}"/>
    <cellStyle name="Comma 2 3 4 4 2 2 2 3" xfId="54025" xr:uid="{C05C79C3-B7E9-4B92-8FCB-4BE2291739CD}"/>
    <cellStyle name="Comma 2 3 4 4 2 2 3" xfId="18605" xr:uid="{082BB694-8F75-44E7-8159-C745751DFDDB}"/>
    <cellStyle name="Comma 2 3 4 4 2 2 4" xfId="32295" xr:uid="{5BFC6171-D683-4743-8EF8-614D6076B003}"/>
    <cellStyle name="Comma 2 3 4 4 2 2 5" xfId="47179" xr:uid="{690F7105-6BCC-49D0-887F-542B884B8B9F}"/>
    <cellStyle name="Comma 2 3 4 4 2 3" xfId="22027" xr:uid="{2C7A7984-89ED-4C06-BAF7-342EC8105225}"/>
    <cellStyle name="Comma 2 3 4 4 2 3 2" xfId="35719" xr:uid="{7896DAEE-0645-45C0-A5F6-7E3A7641ADB1}"/>
    <cellStyle name="Comma 2 3 4 4 2 3 3" xfId="50603" xr:uid="{F7E368AA-D4A7-451B-ACE7-614DDAAB86FF}"/>
    <cellStyle name="Comma 2 3 4 4 2 4" xfId="15183" xr:uid="{43BB43EB-EE8D-4B43-A5A0-15F831038218}"/>
    <cellStyle name="Comma 2 3 4 4 2 5" xfId="28873" xr:uid="{4FF39EB4-A4ED-45A3-A54F-027185797B68}"/>
    <cellStyle name="Comma 2 3 4 4 2 6" xfId="43757" xr:uid="{59524EC7-BDAC-4D2E-93D1-84F099D5FD02}"/>
    <cellStyle name="Comma 2 3 4 4 3" xfId="10047" xr:uid="{1FF15A69-821F-49F1-A854-20E2244D7F8A}"/>
    <cellStyle name="Comma 2 3 4 4 3 2" xfId="23737" xr:uid="{757266F9-2BE9-4A90-95A0-8094153E014A}"/>
    <cellStyle name="Comma 2 3 4 4 3 2 2" xfId="37429" xr:uid="{CD53AC87-73EF-44EC-AE3D-B9B3A398E001}"/>
    <cellStyle name="Comma 2 3 4 4 3 2 3" xfId="52313" xr:uid="{F649B585-7545-45D4-9071-3E067C2DE2B9}"/>
    <cellStyle name="Comma 2 3 4 4 3 3" xfId="16893" xr:uid="{9B26D928-E90C-4799-B259-B4DB475ABD5E}"/>
    <cellStyle name="Comma 2 3 4 4 3 4" xfId="30583" xr:uid="{B8503997-E931-40B6-B3EF-2A2C40AC0985}"/>
    <cellStyle name="Comma 2 3 4 4 3 5" xfId="45467" xr:uid="{E8375CF0-3AE7-4ADD-A63F-C0F57753817B}"/>
    <cellStyle name="Comma 2 3 4 4 4" xfId="20315" xr:uid="{B171F366-44BE-4CF2-AD78-D06AF8338C5A}"/>
    <cellStyle name="Comma 2 3 4 4 4 2" xfId="34007" xr:uid="{B30CF686-5617-46DB-B0C9-D66E8D4C8DE1}"/>
    <cellStyle name="Comma 2 3 4 4 4 3" xfId="48891" xr:uid="{B8799B70-C346-477F-A5A4-C93F81310989}"/>
    <cellStyle name="Comma 2 3 4 4 5" xfId="13471" xr:uid="{6874C1A1-C294-4F8D-A29A-F398C521B532}"/>
    <cellStyle name="Comma 2 3 4 4 6" xfId="27161" xr:uid="{6A6EB3F5-4228-4BE6-A1D3-2E1436ED8972}"/>
    <cellStyle name="Comma 2 3 4 4 7" xfId="42045" xr:uid="{C2D7EB1B-7194-4850-BFF1-8DF314D66F99}"/>
    <cellStyle name="Comma 2 3 4 5" xfId="8333" xr:uid="{3CFFCFED-73ED-435E-9686-6EB76CC08041}"/>
    <cellStyle name="Comma 2 3 4 5 2" xfId="11755" xr:uid="{FF6E5361-863E-40E6-BD69-B86087C6D07D}"/>
    <cellStyle name="Comma 2 3 4 5 2 2" xfId="25445" xr:uid="{9509F48C-ECA7-4DEF-9D15-EB34A409BA3B}"/>
    <cellStyle name="Comma 2 3 4 5 2 2 2" xfId="39137" xr:uid="{499CC7A4-AD41-460B-B182-97E47FE4C9FF}"/>
    <cellStyle name="Comma 2 3 4 5 2 2 3" xfId="54021" xr:uid="{ED1358B8-540A-42D8-9EAB-1089F1E9B7B0}"/>
    <cellStyle name="Comma 2 3 4 5 2 3" xfId="18601" xr:uid="{4DC2BF35-8331-4379-9F0B-D1311DABE04D}"/>
    <cellStyle name="Comma 2 3 4 5 2 4" xfId="32291" xr:uid="{DF1FB9FE-1171-40EE-9E8F-3337717E434D}"/>
    <cellStyle name="Comma 2 3 4 5 2 5" xfId="47175" xr:uid="{65731616-EE4B-49D2-9CA7-63A71B3B1420}"/>
    <cellStyle name="Comma 2 3 4 5 3" xfId="22023" xr:uid="{B1A3B6FB-2996-4A6C-A75D-0010C2C4605D}"/>
    <cellStyle name="Comma 2 3 4 5 3 2" xfId="35715" xr:uid="{E11CD345-18E1-4757-BA66-B1DF3B969326}"/>
    <cellStyle name="Comma 2 3 4 5 3 3" xfId="50599" xr:uid="{DF946E3F-E9BC-4B11-8893-670C212896DE}"/>
    <cellStyle name="Comma 2 3 4 5 4" xfId="15179" xr:uid="{BC467A45-DAB8-420A-B0E3-598291D3D9FF}"/>
    <cellStyle name="Comma 2 3 4 5 5" xfId="28869" xr:uid="{C044940E-85B0-49C5-B4F0-C978E63E2893}"/>
    <cellStyle name="Comma 2 3 4 5 6" xfId="43753" xr:uid="{4ECD0D64-3767-40B2-A7E2-663988D48952}"/>
    <cellStyle name="Comma 2 3 4 6" xfId="10043" xr:uid="{02825FFF-8D72-4975-A845-0DBD6C56F31F}"/>
    <cellStyle name="Comma 2 3 4 6 2" xfId="23733" xr:uid="{9BE8A069-BAF7-49C2-A3A1-5BEAF86B1CE5}"/>
    <cellStyle name="Comma 2 3 4 6 2 2" xfId="37425" xr:uid="{D0251671-9CD8-4A83-ABBE-6CDC7B30B875}"/>
    <cellStyle name="Comma 2 3 4 6 2 3" xfId="52309" xr:uid="{E1F8561A-4E4E-42AB-B9CE-FA743C9B6B75}"/>
    <cellStyle name="Comma 2 3 4 6 3" xfId="16889" xr:uid="{A0B8B65F-3A64-4601-BF56-93F72702ECBD}"/>
    <cellStyle name="Comma 2 3 4 6 4" xfId="30579" xr:uid="{5C83191F-6CDC-4B78-A9C4-93BCEA6987F5}"/>
    <cellStyle name="Comma 2 3 4 6 5" xfId="45463" xr:uid="{EEE968D5-5267-48BB-B419-41C152FA126E}"/>
    <cellStyle name="Comma 2 3 4 7" xfId="20311" xr:uid="{E8C4FECB-0511-486B-B4B3-1C4B1D1A7328}"/>
    <cellStyle name="Comma 2 3 4 7 2" xfId="34003" xr:uid="{A4B77C7C-50E4-4AEB-854E-2C8E2EF60C4C}"/>
    <cellStyle name="Comma 2 3 4 7 3" xfId="48887" xr:uid="{97F1C926-3BF5-4726-BD92-F2086392BF6F}"/>
    <cellStyle name="Comma 2 3 4 8" xfId="13467" xr:uid="{4C0B9153-0D41-4B11-95C4-FB2C1DD4A8F4}"/>
    <cellStyle name="Comma 2 3 4 9" xfId="27157" xr:uid="{A52BD18B-5264-42BC-AB63-933EFEC7D547}"/>
    <cellStyle name="Comma 2 3 5" xfId="6624" xr:uid="{8AB5EB22-4FD6-4473-AB4D-0DEB7DA4FADB}"/>
    <cellStyle name="Comma 2 3 5 2" xfId="6625" xr:uid="{86F53066-27BC-480A-8111-6D6586557604}"/>
    <cellStyle name="Comma 2 3 5 2 2" xfId="8339" xr:uid="{BCB6B735-E424-4D83-9D3C-11728D0D28A8}"/>
    <cellStyle name="Comma 2 3 5 2 2 2" xfId="11761" xr:uid="{5BFED021-F076-4C3F-8476-9772347FC951}"/>
    <cellStyle name="Comma 2 3 5 2 2 2 2" xfId="25451" xr:uid="{86EFDCB9-0586-41BF-9065-93D9F9950D6C}"/>
    <cellStyle name="Comma 2 3 5 2 2 2 2 2" xfId="39143" xr:uid="{B0F0FEBC-12A1-4A45-B066-E0FC3DB7A004}"/>
    <cellStyle name="Comma 2 3 5 2 2 2 2 3" xfId="54027" xr:uid="{6E9A1742-D725-41D1-BFB7-496186119193}"/>
    <cellStyle name="Comma 2 3 5 2 2 2 3" xfId="18607" xr:uid="{59AB1E72-C21A-4487-9500-2FED8E31F866}"/>
    <cellStyle name="Comma 2 3 5 2 2 2 4" xfId="32297" xr:uid="{0F7D52F3-76ED-4442-AC1E-E19BE605795F}"/>
    <cellStyle name="Comma 2 3 5 2 2 2 5" xfId="47181" xr:uid="{687F0B9A-07A7-4E65-98DF-55397C4AA4CA}"/>
    <cellStyle name="Comma 2 3 5 2 2 3" xfId="22029" xr:uid="{3A76E681-5F95-47B8-B4A7-2C1CC8D1347C}"/>
    <cellStyle name="Comma 2 3 5 2 2 3 2" xfId="35721" xr:uid="{61B85AEA-48EE-480A-9A88-12B996C6BE1B}"/>
    <cellStyle name="Comma 2 3 5 2 2 3 3" xfId="50605" xr:uid="{C8240280-CF55-4FEE-AD0D-CB4FC853ABBE}"/>
    <cellStyle name="Comma 2 3 5 2 2 4" xfId="15185" xr:uid="{882BDF17-BCC1-4CE2-A2B1-860E5B065E11}"/>
    <cellStyle name="Comma 2 3 5 2 2 5" xfId="28875" xr:uid="{BF8A566D-B198-44B6-876F-CCA87EEA3FBF}"/>
    <cellStyle name="Comma 2 3 5 2 2 6" xfId="43759" xr:uid="{81A397F4-4B34-437D-91AD-F1D2A4843741}"/>
    <cellStyle name="Comma 2 3 5 2 3" xfId="10049" xr:uid="{75D23CBF-96BF-4E75-B4C2-2DD6D46C3C00}"/>
    <cellStyle name="Comma 2 3 5 2 3 2" xfId="23739" xr:uid="{18DF2541-D747-4180-90D1-2C078FC8EF86}"/>
    <cellStyle name="Comma 2 3 5 2 3 2 2" xfId="37431" xr:uid="{95A7142F-CA6F-44E7-882E-E359E565ECBC}"/>
    <cellStyle name="Comma 2 3 5 2 3 2 3" xfId="52315" xr:uid="{09AD8015-E8FE-4EE9-BFC7-FE189AF492E0}"/>
    <cellStyle name="Comma 2 3 5 2 3 3" xfId="16895" xr:uid="{AA90EA3B-96A3-499C-979A-0996342FF0EA}"/>
    <cellStyle name="Comma 2 3 5 2 3 4" xfId="30585" xr:uid="{FFFABAF9-6651-46F6-84EA-B60C0E26DE47}"/>
    <cellStyle name="Comma 2 3 5 2 3 5" xfId="45469" xr:uid="{AE8312A8-0EC4-420A-8678-40BCF752850E}"/>
    <cellStyle name="Comma 2 3 5 2 4" xfId="20317" xr:uid="{7C271E5B-D87D-4CD7-BA40-6C63A4212278}"/>
    <cellStyle name="Comma 2 3 5 2 4 2" xfId="34009" xr:uid="{61F75DA5-E0E2-4BA3-A914-57A64C098D72}"/>
    <cellStyle name="Comma 2 3 5 2 4 3" xfId="48893" xr:uid="{0E75541C-0975-4BDD-BBE4-B026A69EED1A}"/>
    <cellStyle name="Comma 2 3 5 2 5" xfId="13473" xr:uid="{385F8AD1-F8E1-4138-B4B5-79DF41B5E8B5}"/>
    <cellStyle name="Comma 2 3 5 2 6" xfId="27163" xr:uid="{92410F29-8C0E-4487-80D1-3A483ACA544B}"/>
    <cellStyle name="Comma 2 3 5 2 7" xfId="42047" xr:uid="{823A9BFB-5688-4CF9-88CA-5E2E060CD214}"/>
    <cellStyle name="Comma 2 3 5 3" xfId="8338" xr:uid="{26B786CE-82CE-47D8-8EA3-8E27B4027C7E}"/>
    <cellStyle name="Comma 2 3 5 3 2" xfId="11760" xr:uid="{30BBEA76-F376-41A3-99A7-7A3F0A5E9C24}"/>
    <cellStyle name="Comma 2 3 5 3 2 2" xfId="25450" xr:uid="{CFA654C6-0421-4C13-BBF7-79B31BA7E8BC}"/>
    <cellStyle name="Comma 2 3 5 3 2 2 2" xfId="39142" xr:uid="{C384344E-E78A-44AE-AFDC-2BCB0E6A4C31}"/>
    <cellStyle name="Comma 2 3 5 3 2 2 3" xfId="54026" xr:uid="{C9116363-2829-4624-9961-9D82709D1CC8}"/>
    <cellStyle name="Comma 2 3 5 3 2 3" xfId="18606" xr:uid="{433FEB0C-9802-49AA-AA7C-9CA331D0CC03}"/>
    <cellStyle name="Comma 2 3 5 3 2 4" xfId="32296" xr:uid="{B4C8D01C-47FA-4237-9A74-EABAADDEB729}"/>
    <cellStyle name="Comma 2 3 5 3 2 5" xfId="47180" xr:uid="{84E612B3-951E-4FD2-A471-AE8CCDBC9661}"/>
    <cellStyle name="Comma 2 3 5 3 3" xfId="22028" xr:uid="{671C6990-29C6-4C54-9A0F-1A0F36C42C76}"/>
    <cellStyle name="Comma 2 3 5 3 3 2" xfId="35720" xr:uid="{7D6B0B09-052B-4C9D-9C07-05D129AA0CD8}"/>
    <cellStyle name="Comma 2 3 5 3 3 3" xfId="50604" xr:uid="{95D34146-44EF-4B28-B0A5-1340112CBDDE}"/>
    <cellStyle name="Comma 2 3 5 3 4" xfId="15184" xr:uid="{9E9242A8-935C-4E75-A2DF-5EA8B2C87376}"/>
    <cellStyle name="Comma 2 3 5 3 5" xfId="28874" xr:uid="{CEBB03A1-787E-4A00-82D2-DA3237564D9F}"/>
    <cellStyle name="Comma 2 3 5 3 6" xfId="43758" xr:uid="{4F1BFCBD-3FB6-4872-8EBB-DE655DFFDF5A}"/>
    <cellStyle name="Comma 2 3 5 4" xfId="10048" xr:uid="{71F3281C-1D54-4566-9042-DB5EB3FB24CE}"/>
    <cellStyle name="Comma 2 3 5 4 2" xfId="23738" xr:uid="{D1645860-2088-41BA-AD56-AD4685B7E0C2}"/>
    <cellStyle name="Comma 2 3 5 4 2 2" xfId="37430" xr:uid="{122B22D4-6938-4FEF-BBE4-4E625C086428}"/>
    <cellStyle name="Comma 2 3 5 4 2 3" xfId="52314" xr:uid="{AA5513A5-A564-4AF5-A853-4B2152576282}"/>
    <cellStyle name="Comma 2 3 5 4 3" xfId="16894" xr:uid="{AABCA629-8D26-481E-B3D0-C7A4A00A7118}"/>
    <cellStyle name="Comma 2 3 5 4 4" xfId="30584" xr:uid="{10AD9BE7-1289-4BC6-B4D1-ED247A8D4D6D}"/>
    <cellStyle name="Comma 2 3 5 4 5" xfId="45468" xr:uid="{E6C8AADA-23BF-4621-A1D8-BF89549DC55F}"/>
    <cellStyle name="Comma 2 3 5 5" xfId="20316" xr:uid="{6022A35B-F2DF-4902-B7A8-0DD73E94F503}"/>
    <cellStyle name="Comma 2 3 5 5 2" xfId="34008" xr:uid="{BB44AD21-2475-4635-846F-37D56DA0CCFA}"/>
    <cellStyle name="Comma 2 3 5 5 3" xfId="48892" xr:uid="{740F1A60-81A3-404C-B9D9-3DA2BC7624DF}"/>
    <cellStyle name="Comma 2 3 5 6" xfId="13472" xr:uid="{128F9797-7833-4811-A87C-111980560339}"/>
    <cellStyle name="Comma 2 3 5 7" xfId="27162" xr:uid="{E7327881-9CBD-4BBC-9F6A-7645AB985D0E}"/>
    <cellStyle name="Comma 2 3 5 8" xfId="42046" xr:uid="{8B1AFFC6-83CA-4C14-A0BD-B6CDB262BC64}"/>
    <cellStyle name="Comma 2 3 6" xfId="6626" xr:uid="{AF0DF795-1591-4459-83EC-E698D7C68AB0}"/>
    <cellStyle name="Comma 2 3 6 2" xfId="8340" xr:uid="{D79AC95A-1847-4EF9-B42C-E71F1AEE2C82}"/>
    <cellStyle name="Comma 2 3 6 2 2" xfId="11762" xr:uid="{EFFB64AD-F116-4391-ACD3-28245E2E2175}"/>
    <cellStyle name="Comma 2 3 6 2 2 2" xfId="25452" xr:uid="{77797BA1-FE4D-4F48-A9FE-344EF50FAD3B}"/>
    <cellStyle name="Comma 2 3 6 2 2 2 2" xfId="39144" xr:uid="{24231F64-7BD5-4665-B2D8-A16C221EE7A0}"/>
    <cellStyle name="Comma 2 3 6 2 2 2 3" xfId="54028" xr:uid="{5A63F07C-E980-45DB-9667-E33B40C6483C}"/>
    <cellStyle name="Comma 2 3 6 2 2 3" xfId="18608" xr:uid="{AECE861D-8B90-45DE-8FAD-EDB9ACC9E6CB}"/>
    <cellStyle name="Comma 2 3 6 2 2 4" xfId="32298" xr:uid="{123A9669-8103-4683-B5B9-7D7EF656E1E5}"/>
    <cellStyle name="Comma 2 3 6 2 2 5" xfId="47182" xr:uid="{D53D2884-0A3F-4CD4-936D-E1CAADD35FBF}"/>
    <cellStyle name="Comma 2 3 6 2 3" xfId="22030" xr:uid="{0F06211B-E058-4F66-9BA8-D8B0A6765698}"/>
    <cellStyle name="Comma 2 3 6 2 3 2" xfId="35722" xr:uid="{0438C80E-462C-4836-9CEA-CD3E12C9911C}"/>
    <cellStyle name="Comma 2 3 6 2 3 3" xfId="50606" xr:uid="{2EE36575-87E9-486E-9610-57275AEBB12C}"/>
    <cellStyle name="Comma 2 3 6 2 4" xfId="15186" xr:uid="{9A1916AB-BDD7-4261-A4D9-E2B7BEB06082}"/>
    <cellStyle name="Comma 2 3 6 2 5" xfId="28876" xr:uid="{828A219B-EC9D-4EF3-88A0-6C11764B988B}"/>
    <cellStyle name="Comma 2 3 6 2 6" xfId="43760" xr:uid="{9B61615B-2FDF-44B2-8D8C-F45668414C79}"/>
    <cellStyle name="Comma 2 3 6 3" xfId="10050" xr:uid="{E7B8607A-CDD4-4EB1-8580-CD41687526B8}"/>
    <cellStyle name="Comma 2 3 6 3 2" xfId="23740" xr:uid="{F4F56559-DB35-46B2-8BD9-3317B46362DD}"/>
    <cellStyle name="Comma 2 3 6 3 2 2" xfId="37432" xr:uid="{BCE7449D-EF03-4DB5-9B2E-CF5F7F0BD5D6}"/>
    <cellStyle name="Comma 2 3 6 3 2 3" xfId="52316" xr:uid="{C71E81EA-53B5-4DA3-AA14-A1139A87B379}"/>
    <cellStyle name="Comma 2 3 6 3 3" xfId="16896" xr:uid="{B133C164-6AC6-4B66-B18F-C4D77883D9CC}"/>
    <cellStyle name="Comma 2 3 6 3 4" xfId="30586" xr:uid="{307CBE40-1F89-4FFA-A614-E55269B135C2}"/>
    <cellStyle name="Comma 2 3 6 3 5" xfId="45470" xr:uid="{14449C52-5D06-403B-B7F6-21D178FD2946}"/>
    <cellStyle name="Comma 2 3 6 4" xfId="20318" xr:uid="{8548820E-2CD2-40BA-8912-ADAC37A0A0E5}"/>
    <cellStyle name="Comma 2 3 6 4 2" xfId="34010" xr:uid="{F5EF2052-B73B-4493-BB9F-786B66C22F62}"/>
    <cellStyle name="Comma 2 3 6 4 3" xfId="48894" xr:uid="{C7805F1E-F140-428A-8033-0F123BF35088}"/>
    <cellStyle name="Comma 2 3 6 5" xfId="13474" xr:uid="{71B2C8FE-D302-412B-AF8A-56CC7708FE8D}"/>
    <cellStyle name="Comma 2 3 6 6" xfId="27164" xr:uid="{0D6FC38F-3678-4C48-8EAE-BDC8CD606C8E}"/>
    <cellStyle name="Comma 2 3 6 7" xfId="42048" xr:uid="{BC1A44C9-22C5-4D04-A3F3-A22BE73B386B}"/>
    <cellStyle name="Comma 2 3 7" xfId="6627" xr:uid="{B2A88A93-3456-443F-AC05-22117E3F5287}"/>
    <cellStyle name="Comma 2 3 7 2" xfId="8341" xr:uid="{6DA100E3-23AE-479F-9390-6CA5A7409B6C}"/>
    <cellStyle name="Comma 2 3 7 2 2" xfId="11763" xr:uid="{DE7A868E-D159-44A5-B3DA-E60E7FB355D9}"/>
    <cellStyle name="Comma 2 3 7 2 2 2" xfId="25453" xr:uid="{2C30969C-19CC-4E8A-85A9-BA812F8C9A41}"/>
    <cellStyle name="Comma 2 3 7 2 2 2 2" xfId="39145" xr:uid="{C3B45484-E1F7-4D57-B13A-D5FFEC46CD96}"/>
    <cellStyle name="Comma 2 3 7 2 2 2 3" xfId="54029" xr:uid="{0133684B-D1D3-407D-BCB1-3B99A2236A69}"/>
    <cellStyle name="Comma 2 3 7 2 2 3" xfId="18609" xr:uid="{1CFCBD63-DAB8-400A-BFD1-FD0D33A73B9C}"/>
    <cellStyle name="Comma 2 3 7 2 2 4" xfId="32299" xr:uid="{E6A1AC32-89AA-447F-B2A3-1726A16DBA60}"/>
    <cellStyle name="Comma 2 3 7 2 2 5" xfId="47183" xr:uid="{7C0509A4-E3D0-4994-A838-38D88D75467C}"/>
    <cellStyle name="Comma 2 3 7 2 3" xfId="22031" xr:uid="{C431D3D3-8147-4A41-9952-D7573BDED747}"/>
    <cellStyle name="Comma 2 3 7 2 3 2" xfId="35723" xr:uid="{B9922D54-EADD-447C-A27B-6837ED8DF56D}"/>
    <cellStyle name="Comma 2 3 7 2 3 3" xfId="50607" xr:uid="{93AE506E-3156-4786-8D2B-89AFB9320C45}"/>
    <cellStyle name="Comma 2 3 7 2 4" xfId="15187" xr:uid="{E8D9C461-62A3-4802-842B-4F1D805E03F5}"/>
    <cellStyle name="Comma 2 3 7 2 5" xfId="28877" xr:uid="{458ECF77-7C1B-46BF-A8B6-F2D36A53A9A1}"/>
    <cellStyle name="Comma 2 3 7 2 6" xfId="43761" xr:uid="{659D3ECA-2F64-4D07-A9CC-4FBB809C79C5}"/>
    <cellStyle name="Comma 2 3 7 3" xfId="10051" xr:uid="{81B536C6-BE4E-4B8F-A3F9-00720EDA2397}"/>
    <cellStyle name="Comma 2 3 7 3 2" xfId="23741" xr:uid="{0D47C326-91C1-46D6-B08D-DB7509499D17}"/>
    <cellStyle name="Comma 2 3 7 3 2 2" xfId="37433" xr:uid="{681C2A7B-7514-4FD4-A3C3-83E97AA6EDDA}"/>
    <cellStyle name="Comma 2 3 7 3 2 3" xfId="52317" xr:uid="{8FE6F05E-6309-4BF3-BDE2-F9D73746FDB9}"/>
    <cellStyle name="Comma 2 3 7 3 3" xfId="16897" xr:uid="{CC6D0890-0E92-4AD2-A8D6-9908F4948FDB}"/>
    <cellStyle name="Comma 2 3 7 3 4" xfId="30587" xr:uid="{42A3CFE9-38C0-4D6E-AC91-51DCDB29DD2F}"/>
    <cellStyle name="Comma 2 3 7 3 5" xfId="45471" xr:uid="{1BDC2E62-389E-46FF-A8A2-7927273A6998}"/>
    <cellStyle name="Comma 2 3 7 4" xfId="20319" xr:uid="{AB400F65-671C-4D10-9B96-A76C0844A34E}"/>
    <cellStyle name="Comma 2 3 7 4 2" xfId="34011" xr:uid="{316A8D58-6D7E-484C-9D95-367A5CB205CE}"/>
    <cellStyle name="Comma 2 3 7 4 3" xfId="48895" xr:uid="{810DBBAA-2CB7-48A4-A00F-269CB4E4EC75}"/>
    <cellStyle name="Comma 2 3 7 5" xfId="13475" xr:uid="{6E5F8C69-1E87-446F-BC0D-16185E315438}"/>
    <cellStyle name="Comma 2 3 7 6" xfId="27165" xr:uid="{7FB9AF6B-4B61-4E03-9F45-5093A53F984A}"/>
    <cellStyle name="Comma 2 3 7 7" xfId="42049" xr:uid="{FC91A6B7-5347-4E80-B2D9-278F3649614A}"/>
    <cellStyle name="Comma 2 3 8" xfId="8312" xr:uid="{A3B0E2B1-B825-4EC3-A0B1-EE7E0AEA586F}"/>
    <cellStyle name="Comma 2 3 8 2" xfId="11734" xr:uid="{833CAE88-3FC2-4C30-8EEE-3ABF18E2FEDC}"/>
    <cellStyle name="Comma 2 3 8 2 2" xfId="25424" xr:uid="{1AE9C3C1-71A2-4813-BE4F-47A64134811B}"/>
    <cellStyle name="Comma 2 3 8 2 2 2" xfId="39116" xr:uid="{54E72ABE-EF0B-49E4-99AF-0E828DDB183D}"/>
    <cellStyle name="Comma 2 3 8 2 2 3" xfId="54000" xr:uid="{8E62F79C-0331-42FD-8DB4-55BAAD17F89B}"/>
    <cellStyle name="Comma 2 3 8 2 3" xfId="18580" xr:uid="{7BE5EF0E-ECFE-4B8C-A749-CE55621C5F2C}"/>
    <cellStyle name="Comma 2 3 8 2 4" xfId="32270" xr:uid="{9B04FD37-B4BF-4C4F-86C4-B5A876A32943}"/>
    <cellStyle name="Comma 2 3 8 2 5" xfId="47154" xr:uid="{099EEAAA-700D-4381-B182-857E2FE707CD}"/>
    <cellStyle name="Comma 2 3 8 3" xfId="22002" xr:uid="{2A7EE2D7-A4B6-4CCE-8D75-E13D5684F1C3}"/>
    <cellStyle name="Comma 2 3 8 3 2" xfId="35694" xr:uid="{DDC7DB54-08D4-4D4E-9B5B-DD3370D035B6}"/>
    <cellStyle name="Comma 2 3 8 3 3" xfId="50578" xr:uid="{DE92FBB1-C788-4C66-99C6-232835B8CB76}"/>
    <cellStyle name="Comma 2 3 8 4" xfId="15158" xr:uid="{7046574A-A1B4-4017-94A2-BEECD5F76998}"/>
    <cellStyle name="Comma 2 3 8 5" xfId="28848" xr:uid="{C09F4E7E-9E8A-4BB0-BDEB-C79F14DEBDFF}"/>
    <cellStyle name="Comma 2 3 8 6" xfId="43732" xr:uid="{D6842B1B-CB81-4586-AD17-980EF97B8E69}"/>
    <cellStyle name="Comma 2 3 9" xfId="10022" xr:uid="{720D00F3-313D-4C4C-904A-169AD1918669}"/>
    <cellStyle name="Comma 2 3 9 2" xfId="23712" xr:uid="{D9A45173-44E6-44CC-A2E2-EB20F8D19F2B}"/>
    <cellStyle name="Comma 2 3 9 2 2" xfId="37404" xr:uid="{31FDEFFA-4D4C-420F-B918-F76537ADE9B7}"/>
    <cellStyle name="Comma 2 3 9 2 3" xfId="52288" xr:uid="{FEBCDCF1-BCEC-47B8-99E6-2F8A2FBAF8A1}"/>
    <cellStyle name="Comma 2 3 9 3" xfId="16868" xr:uid="{BF806499-8CA8-4E1F-8B50-41E290026BFC}"/>
    <cellStyle name="Comma 2 3 9 4" xfId="30558" xr:uid="{237B2F94-EAF2-4379-A6B6-444E58D31684}"/>
    <cellStyle name="Comma 2 3 9 5" xfId="45442" xr:uid="{2B847E5E-A00B-4BAC-87BC-91618DEE9B40}"/>
    <cellStyle name="Comma 2 4" xfId="6628" xr:uid="{92F70CCC-2A8B-415E-9C1A-792E552E1577}"/>
    <cellStyle name="Comma 2 4 10" xfId="13476" xr:uid="{C57957B9-BC73-4626-BD68-0D9B106F2353}"/>
    <cellStyle name="Comma 2 4 11" xfId="27166" xr:uid="{DBA12357-3AEF-4FB4-AE2E-4FA65D4A9B1A}"/>
    <cellStyle name="Comma 2 4 12" xfId="42050" xr:uid="{F5E0C93B-E673-4195-9CFD-703979F112F0}"/>
    <cellStyle name="Comma 2 4 2" xfId="6629" xr:uid="{E9BE1AAB-E250-45EF-9FC9-C6949F83090C}"/>
    <cellStyle name="Comma 2 4 2 10" xfId="42051" xr:uid="{05E95B04-E8F1-4E89-AC33-1FAA5BFD94B7}"/>
    <cellStyle name="Comma 2 4 2 2" xfId="6630" xr:uid="{DA8CA8DE-BC29-4382-AACF-D93DCCFF7CB8}"/>
    <cellStyle name="Comma 2 4 2 2 2" xfId="6631" xr:uid="{F1540856-D4A8-4624-B876-A5C2940246E4}"/>
    <cellStyle name="Comma 2 4 2 2 2 2" xfId="8345" xr:uid="{00ED58A7-C5EE-4380-884B-A2237B2288BF}"/>
    <cellStyle name="Comma 2 4 2 2 2 2 2" xfId="11767" xr:uid="{6352A763-80BF-466D-B156-9249954863C2}"/>
    <cellStyle name="Comma 2 4 2 2 2 2 2 2" xfId="25457" xr:uid="{7E43F76E-DC45-49DB-AB37-12AC6614F1A6}"/>
    <cellStyle name="Comma 2 4 2 2 2 2 2 2 2" xfId="39149" xr:uid="{4358E512-C667-490F-9896-F168DB78B7B2}"/>
    <cellStyle name="Comma 2 4 2 2 2 2 2 2 3" xfId="54033" xr:uid="{6A3D6C16-5B15-4E7E-92C4-5AD79921B8A6}"/>
    <cellStyle name="Comma 2 4 2 2 2 2 2 3" xfId="18613" xr:uid="{1B461316-58F9-458B-BD1D-E00986B5569F}"/>
    <cellStyle name="Comma 2 4 2 2 2 2 2 4" xfId="32303" xr:uid="{900AEC85-6A59-4861-AF4D-45AF2030F54B}"/>
    <cellStyle name="Comma 2 4 2 2 2 2 2 5" xfId="47187" xr:uid="{54D4F14B-BF0F-4540-AECA-FBB91ADA2EEE}"/>
    <cellStyle name="Comma 2 4 2 2 2 2 3" xfId="22035" xr:uid="{4208C208-B64D-4242-964C-3D16E22D0858}"/>
    <cellStyle name="Comma 2 4 2 2 2 2 3 2" xfId="35727" xr:uid="{1B8FCBA7-D0E6-4ACB-AC7F-F12FF7F5882D}"/>
    <cellStyle name="Comma 2 4 2 2 2 2 3 3" xfId="50611" xr:uid="{82B4D964-E4A6-404B-9BF6-FF533C837403}"/>
    <cellStyle name="Comma 2 4 2 2 2 2 4" xfId="15191" xr:uid="{9FB41DF5-ACFD-4A51-93A6-A5224F038DB2}"/>
    <cellStyle name="Comma 2 4 2 2 2 2 5" xfId="28881" xr:uid="{046F8163-840B-42DF-9C82-750A40D3C9A0}"/>
    <cellStyle name="Comma 2 4 2 2 2 2 6" xfId="43765" xr:uid="{3DCC6728-D590-4F16-9E1B-AC8D0A77E344}"/>
    <cellStyle name="Comma 2 4 2 2 2 3" xfId="10055" xr:uid="{B5F7A84E-0455-4B56-871D-D633FFBCBF0E}"/>
    <cellStyle name="Comma 2 4 2 2 2 3 2" xfId="23745" xr:uid="{846A8BFD-E24B-40D8-ADAF-9B9968324723}"/>
    <cellStyle name="Comma 2 4 2 2 2 3 2 2" xfId="37437" xr:uid="{7C1824BD-D55F-4155-B7DD-9B4C7CC50000}"/>
    <cellStyle name="Comma 2 4 2 2 2 3 2 3" xfId="52321" xr:uid="{368AE6A4-9080-423F-A012-D23541AA5922}"/>
    <cellStyle name="Comma 2 4 2 2 2 3 3" xfId="16901" xr:uid="{B1B95122-D95E-427F-A611-B93F4C565452}"/>
    <cellStyle name="Comma 2 4 2 2 2 3 4" xfId="30591" xr:uid="{7CF239B8-772F-425D-A1AF-8AB6A7CAA1EA}"/>
    <cellStyle name="Comma 2 4 2 2 2 3 5" xfId="45475" xr:uid="{D91E84B4-2DA9-43BF-B84A-4EF65982C846}"/>
    <cellStyle name="Comma 2 4 2 2 2 4" xfId="20323" xr:uid="{92E98A5A-670D-475E-AC1D-60F37B14B4E6}"/>
    <cellStyle name="Comma 2 4 2 2 2 4 2" xfId="34015" xr:uid="{EF7FF9FC-23DF-452D-B409-E5EA02DF836E}"/>
    <cellStyle name="Comma 2 4 2 2 2 4 3" xfId="48899" xr:uid="{77AA6957-D342-44AB-B188-63F732E1EB34}"/>
    <cellStyle name="Comma 2 4 2 2 2 5" xfId="13479" xr:uid="{64E0B4B1-04C3-46AA-A988-A4476B49A8BB}"/>
    <cellStyle name="Comma 2 4 2 2 2 6" xfId="27169" xr:uid="{136E31DA-FDD9-4096-83DD-8458BBB42AB9}"/>
    <cellStyle name="Comma 2 4 2 2 2 7" xfId="42053" xr:uid="{DCA16087-8B1F-40A7-85F4-895337F16715}"/>
    <cellStyle name="Comma 2 4 2 2 3" xfId="8344" xr:uid="{45732107-5C70-466E-BF0A-83811D208C4A}"/>
    <cellStyle name="Comma 2 4 2 2 3 2" xfId="11766" xr:uid="{9F1B5C27-DFE9-478F-92D0-76882E031957}"/>
    <cellStyle name="Comma 2 4 2 2 3 2 2" xfId="25456" xr:uid="{98C7856D-BF8A-476E-ACB9-8C8F787B977B}"/>
    <cellStyle name="Comma 2 4 2 2 3 2 2 2" xfId="39148" xr:uid="{E27DC344-ACED-4C9A-967E-3E19257BFA0E}"/>
    <cellStyle name="Comma 2 4 2 2 3 2 2 3" xfId="54032" xr:uid="{88D9C468-BBAB-43BC-9AFA-10D932949202}"/>
    <cellStyle name="Comma 2 4 2 2 3 2 3" xfId="18612" xr:uid="{35105053-4DAC-4676-9E31-E9F5AE98218C}"/>
    <cellStyle name="Comma 2 4 2 2 3 2 4" xfId="32302" xr:uid="{53A0095B-22EC-4699-AE00-6B965AF403BB}"/>
    <cellStyle name="Comma 2 4 2 2 3 2 5" xfId="47186" xr:uid="{BBFF0931-0599-417E-B933-2A1F8E0836EE}"/>
    <cellStyle name="Comma 2 4 2 2 3 3" xfId="22034" xr:uid="{184541CD-D439-44F3-9F03-576E95F2FB83}"/>
    <cellStyle name="Comma 2 4 2 2 3 3 2" xfId="35726" xr:uid="{D48F882B-DD79-4FE8-B2D3-F7782E53EC60}"/>
    <cellStyle name="Comma 2 4 2 2 3 3 3" xfId="50610" xr:uid="{C1B1EB68-DAF2-47BD-9584-6DAB4C92E3C3}"/>
    <cellStyle name="Comma 2 4 2 2 3 4" xfId="15190" xr:uid="{82D26D07-6B8F-4BCB-8C09-EEAEA1B75B18}"/>
    <cellStyle name="Comma 2 4 2 2 3 5" xfId="28880" xr:uid="{4FAF08AE-12CD-4C8C-9881-5E407C48F73B}"/>
    <cellStyle name="Comma 2 4 2 2 3 6" xfId="43764" xr:uid="{052BC3B9-0604-4B08-891B-278477AE680B}"/>
    <cellStyle name="Comma 2 4 2 2 4" xfId="10054" xr:uid="{0FADFD6E-B127-4F2B-8F17-7E6616E0BE42}"/>
    <cellStyle name="Comma 2 4 2 2 4 2" xfId="23744" xr:uid="{AD4CBB71-C2CB-435C-8B35-C71B4792DCC2}"/>
    <cellStyle name="Comma 2 4 2 2 4 2 2" xfId="37436" xr:uid="{FEA52419-8D1F-491F-920E-1A9E0638761D}"/>
    <cellStyle name="Comma 2 4 2 2 4 2 3" xfId="52320" xr:uid="{A8D970A1-D4FE-40B5-9EC4-3AF5DD935EBD}"/>
    <cellStyle name="Comma 2 4 2 2 4 3" xfId="16900" xr:uid="{02064677-AA3D-46DD-B0E2-0F0AB8AA7770}"/>
    <cellStyle name="Comma 2 4 2 2 4 4" xfId="30590" xr:uid="{B405167E-DB6D-458D-B256-B4ED79485D03}"/>
    <cellStyle name="Comma 2 4 2 2 4 5" xfId="45474" xr:uid="{BF4F858B-C091-45D3-8DA9-6E3AB5B14844}"/>
    <cellStyle name="Comma 2 4 2 2 5" xfId="20322" xr:uid="{8F86770D-2078-41F9-B0C2-9CF2E75CF0ED}"/>
    <cellStyle name="Comma 2 4 2 2 5 2" xfId="34014" xr:uid="{820E8188-9A11-4056-B826-5B0FCB06DFCD}"/>
    <cellStyle name="Comma 2 4 2 2 5 3" xfId="48898" xr:uid="{D7E04406-5823-44DD-ADA4-DF83A9FBA10E}"/>
    <cellStyle name="Comma 2 4 2 2 6" xfId="13478" xr:uid="{E7D752DE-4D79-4684-908E-31D9626413FB}"/>
    <cellStyle name="Comma 2 4 2 2 7" xfId="27168" xr:uid="{60C33C51-E0AC-427E-A32E-9F9FE75A1F53}"/>
    <cellStyle name="Comma 2 4 2 2 8" xfId="42052" xr:uid="{735820AF-CC2A-49DC-9874-C1CAF6F71E89}"/>
    <cellStyle name="Comma 2 4 2 3" xfId="6632" xr:uid="{492A3EAC-F972-4742-BB72-91A8FD5AF795}"/>
    <cellStyle name="Comma 2 4 2 3 2" xfId="8346" xr:uid="{B6E7E000-0DFA-4843-AD28-03BD71CF50FF}"/>
    <cellStyle name="Comma 2 4 2 3 2 2" xfId="11768" xr:uid="{338F3780-E217-4DBC-9596-374F7A5231EB}"/>
    <cellStyle name="Comma 2 4 2 3 2 2 2" xfId="25458" xr:uid="{233CEF14-3919-4298-8E5D-DCD0680A4554}"/>
    <cellStyle name="Comma 2 4 2 3 2 2 2 2" xfId="39150" xr:uid="{4552FBAB-9EDA-457B-990D-E208BE068A6A}"/>
    <cellStyle name="Comma 2 4 2 3 2 2 2 3" xfId="54034" xr:uid="{AF8CCAFF-9C9E-4CCA-9875-0710D98172E5}"/>
    <cellStyle name="Comma 2 4 2 3 2 2 3" xfId="18614" xr:uid="{909FB2A2-7DE7-4A8C-BDAA-9BBD2FD75297}"/>
    <cellStyle name="Comma 2 4 2 3 2 2 4" xfId="32304" xr:uid="{7C5EADF2-CEC7-4DB4-B2E7-97A2105F3D7B}"/>
    <cellStyle name="Comma 2 4 2 3 2 2 5" xfId="47188" xr:uid="{E8A4F150-3F16-47EE-97CE-872766DB9F3C}"/>
    <cellStyle name="Comma 2 4 2 3 2 3" xfId="22036" xr:uid="{45054F40-7A80-4A0C-B410-CA59AA8CDAB5}"/>
    <cellStyle name="Comma 2 4 2 3 2 3 2" xfId="35728" xr:uid="{23A3395C-CA20-467A-A0D3-887A5AA333DD}"/>
    <cellStyle name="Comma 2 4 2 3 2 3 3" xfId="50612" xr:uid="{00D819AE-D4FD-4254-B60C-F493C6F49903}"/>
    <cellStyle name="Comma 2 4 2 3 2 4" xfId="15192" xr:uid="{F060AF68-BF37-49C0-85A0-868CDAEA1FD3}"/>
    <cellStyle name="Comma 2 4 2 3 2 5" xfId="28882" xr:uid="{3365FD3F-5793-4BAA-8B29-B926F6B873BB}"/>
    <cellStyle name="Comma 2 4 2 3 2 6" xfId="43766" xr:uid="{5E8AE7A5-D3AC-4960-806D-C34E8297C97C}"/>
    <cellStyle name="Comma 2 4 2 3 3" xfId="10056" xr:uid="{7B26D4EE-67FC-4003-AAA5-6F510FB4CC35}"/>
    <cellStyle name="Comma 2 4 2 3 3 2" xfId="23746" xr:uid="{FFA8C576-BDE6-4FBC-AF81-2747B8C1B53B}"/>
    <cellStyle name="Comma 2 4 2 3 3 2 2" xfId="37438" xr:uid="{FE9E21F7-CC46-4F41-80D7-D0D75ED0E91D}"/>
    <cellStyle name="Comma 2 4 2 3 3 2 3" xfId="52322" xr:uid="{2D707B37-A748-4B6A-853A-573DB5793E2E}"/>
    <cellStyle name="Comma 2 4 2 3 3 3" xfId="16902" xr:uid="{7EA61C12-6B18-4C0A-A946-F38913300AD7}"/>
    <cellStyle name="Comma 2 4 2 3 3 4" xfId="30592" xr:uid="{40D240D4-5886-4148-9287-930DCC776694}"/>
    <cellStyle name="Comma 2 4 2 3 3 5" xfId="45476" xr:uid="{43DCAACF-F33C-4C95-8D43-832F74DC30BD}"/>
    <cellStyle name="Comma 2 4 2 3 4" xfId="20324" xr:uid="{415DE632-ECBD-4F7C-8193-2B601F87298A}"/>
    <cellStyle name="Comma 2 4 2 3 4 2" xfId="34016" xr:uid="{98D928E2-8344-4F4F-A6B2-ABF52CB03F34}"/>
    <cellStyle name="Comma 2 4 2 3 4 3" xfId="48900" xr:uid="{15298AAC-CE06-45CA-977B-14953C69E3AB}"/>
    <cellStyle name="Comma 2 4 2 3 5" xfId="13480" xr:uid="{20714993-B8A5-41A3-85A5-8457E18AEFF8}"/>
    <cellStyle name="Comma 2 4 2 3 6" xfId="27170" xr:uid="{B21ACD0E-9EDC-43D3-866C-455367779033}"/>
    <cellStyle name="Comma 2 4 2 3 7" xfId="42054" xr:uid="{99EE3CE6-29FA-4DC5-9213-57F9385B15B1}"/>
    <cellStyle name="Comma 2 4 2 4" xfId="6633" xr:uid="{CA07CE7E-46C5-468E-8540-129E56DD2838}"/>
    <cellStyle name="Comma 2 4 2 4 2" xfId="8347" xr:uid="{C5EAC5BC-E9CE-4068-9067-5AF04988BC01}"/>
    <cellStyle name="Comma 2 4 2 4 2 2" xfId="11769" xr:uid="{FD30AA39-DC4E-44FD-A5FC-4C20B8A8DDC6}"/>
    <cellStyle name="Comma 2 4 2 4 2 2 2" xfId="25459" xr:uid="{58D64C11-A0C5-4ED8-A544-266177F8B02A}"/>
    <cellStyle name="Comma 2 4 2 4 2 2 2 2" xfId="39151" xr:uid="{50610ECF-F6BE-462B-A16F-759960A1512A}"/>
    <cellStyle name="Comma 2 4 2 4 2 2 2 3" xfId="54035" xr:uid="{3F7247BD-6ACD-4007-87C1-E368498532F3}"/>
    <cellStyle name="Comma 2 4 2 4 2 2 3" xfId="18615" xr:uid="{ECCFB1C7-EEF4-4AE3-A553-5D495FA47254}"/>
    <cellStyle name="Comma 2 4 2 4 2 2 4" xfId="32305" xr:uid="{33E770AF-02F9-48FE-9BF3-D10932E234EB}"/>
    <cellStyle name="Comma 2 4 2 4 2 2 5" xfId="47189" xr:uid="{43364D2B-9F61-4CB5-83BE-3D9C51E6358D}"/>
    <cellStyle name="Comma 2 4 2 4 2 3" xfId="22037" xr:uid="{89D2D2EE-BA2B-4F32-93CB-FF64E4953FC7}"/>
    <cellStyle name="Comma 2 4 2 4 2 3 2" xfId="35729" xr:uid="{C1AA8DAF-3CF0-4EAE-97B2-E0634A58A04D}"/>
    <cellStyle name="Comma 2 4 2 4 2 3 3" xfId="50613" xr:uid="{ED23655C-7A4A-43B9-B0C7-8B22F2F9378B}"/>
    <cellStyle name="Comma 2 4 2 4 2 4" xfId="15193" xr:uid="{71573C0A-1F25-48FB-AFCE-B2DF2BAC25CA}"/>
    <cellStyle name="Comma 2 4 2 4 2 5" xfId="28883" xr:uid="{0A5A59AC-3741-4CC9-89C7-BA8D05F2E64D}"/>
    <cellStyle name="Comma 2 4 2 4 2 6" xfId="43767" xr:uid="{125288F9-768C-4884-A1C3-FCB08A686BC3}"/>
    <cellStyle name="Comma 2 4 2 4 3" xfId="10057" xr:uid="{71B17628-9D3A-4581-B865-FAC3807C8601}"/>
    <cellStyle name="Comma 2 4 2 4 3 2" xfId="23747" xr:uid="{E8A2A712-E328-40EB-B0DC-6207F710AAC8}"/>
    <cellStyle name="Comma 2 4 2 4 3 2 2" xfId="37439" xr:uid="{E2E5926E-1F35-4DDF-8C4A-6D9E301AB1D4}"/>
    <cellStyle name="Comma 2 4 2 4 3 2 3" xfId="52323" xr:uid="{E025CED3-BAEB-4D08-8669-63C3F1F966A5}"/>
    <cellStyle name="Comma 2 4 2 4 3 3" xfId="16903" xr:uid="{FA042051-07F8-49F8-B1C6-419F9D97BADC}"/>
    <cellStyle name="Comma 2 4 2 4 3 4" xfId="30593" xr:uid="{F8073264-1C84-41FB-B1E9-4C72693C813D}"/>
    <cellStyle name="Comma 2 4 2 4 3 5" xfId="45477" xr:uid="{C1A93E9A-18A2-460F-BF06-E1B7A27E9D62}"/>
    <cellStyle name="Comma 2 4 2 4 4" xfId="20325" xr:uid="{32F2E38D-F16B-451C-AFA9-2162588053E9}"/>
    <cellStyle name="Comma 2 4 2 4 4 2" xfId="34017" xr:uid="{05BD3020-DA92-4FFC-B2C8-813F0C21CE3D}"/>
    <cellStyle name="Comma 2 4 2 4 4 3" xfId="48901" xr:uid="{83F96CB0-388F-4DC9-A030-06B4D077A844}"/>
    <cellStyle name="Comma 2 4 2 4 5" xfId="13481" xr:uid="{444F3AAD-E944-4F4F-A4C2-96BD43DA5EF3}"/>
    <cellStyle name="Comma 2 4 2 4 6" xfId="27171" xr:uid="{10BA45E9-DF1A-4E08-9AC6-FA080E0E0D3C}"/>
    <cellStyle name="Comma 2 4 2 4 7" xfId="42055" xr:uid="{1C8FD301-2D96-4C24-84C8-544A9DBAA361}"/>
    <cellStyle name="Comma 2 4 2 5" xfId="8343" xr:uid="{2DD5C911-9852-4542-83D0-A7115081F41F}"/>
    <cellStyle name="Comma 2 4 2 5 2" xfId="11765" xr:uid="{DF803072-8908-463C-AED3-09157345C121}"/>
    <cellStyle name="Comma 2 4 2 5 2 2" xfId="25455" xr:uid="{56B6ACCF-CC3C-43A2-8419-1B9AEE558A5B}"/>
    <cellStyle name="Comma 2 4 2 5 2 2 2" xfId="39147" xr:uid="{93D4E6D6-C4F9-43BD-944B-0A59EC5F0849}"/>
    <cellStyle name="Comma 2 4 2 5 2 2 3" xfId="54031" xr:uid="{891AC2F2-3E7E-4554-A064-4ED6809160B7}"/>
    <cellStyle name="Comma 2 4 2 5 2 3" xfId="18611" xr:uid="{3E74E477-1D8B-4143-AF7B-90C9C060EF0D}"/>
    <cellStyle name="Comma 2 4 2 5 2 4" xfId="32301" xr:uid="{AD64B475-A0B9-47CE-A0D9-FEAB61D1082F}"/>
    <cellStyle name="Comma 2 4 2 5 2 5" xfId="47185" xr:uid="{29B58296-3EEF-465E-9E5F-C2C629B72064}"/>
    <cellStyle name="Comma 2 4 2 5 3" xfId="22033" xr:uid="{88C76102-7AB1-4F56-A02A-33206C65D0E7}"/>
    <cellStyle name="Comma 2 4 2 5 3 2" xfId="35725" xr:uid="{EF21FE36-A020-4840-807D-D3E5DCF826A5}"/>
    <cellStyle name="Comma 2 4 2 5 3 3" xfId="50609" xr:uid="{3DB90067-BF02-423B-AE38-BA4ADB1DC076}"/>
    <cellStyle name="Comma 2 4 2 5 4" xfId="15189" xr:uid="{E50ECDBC-8A3E-4E56-B638-49E3D78A5482}"/>
    <cellStyle name="Comma 2 4 2 5 5" xfId="28879" xr:uid="{CC720925-64A7-4A4E-82BA-35337F3ACECC}"/>
    <cellStyle name="Comma 2 4 2 5 6" xfId="43763" xr:uid="{5468FE1B-B2EB-4E64-9214-1F393E3D3059}"/>
    <cellStyle name="Comma 2 4 2 6" xfId="10053" xr:uid="{8EF11943-BE68-4CD0-B0D4-1C83389B6B68}"/>
    <cellStyle name="Comma 2 4 2 6 2" xfId="23743" xr:uid="{6222B7E0-D948-4C03-9867-DFF77FBC5791}"/>
    <cellStyle name="Comma 2 4 2 6 2 2" xfId="37435" xr:uid="{0DCD64D2-C61B-4604-A516-C4FBEB4593CD}"/>
    <cellStyle name="Comma 2 4 2 6 2 3" xfId="52319" xr:uid="{983283CA-1AB1-4253-8D8F-BB1FB569496A}"/>
    <cellStyle name="Comma 2 4 2 6 3" xfId="16899" xr:uid="{89491261-18B4-451C-88D1-FB64DBEAB6A7}"/>
    <cellStyle name="Comma 2 4 2 6 4" xfId="30589" xr:uid="{564302B6-661A-4730-BDDE-24426C885F31}"/>
    <cellStyle name="Comma 2 4 2 6 5" xfId="45473" xr:uid="{41F8E597-9E37-4C51-938A-722A1068E45A}"/>
    <cellStyle name="Comma 2 4 2 7" xfId="20321" xr:uid="{834A5836-2A7C-4AE6-9E28-2F1964FD46BC}"/>
    <cellStyle name="Comma 2 4 2 7 2" xfId="34013" xr:uid="{42CE0941-7F41-4073-86DD-34995986AC50}"/>
    <cellStyle name="Comma 2 4 2 7 3" xfId="48897" xr:uid="{6ABB4D98-569E-4420-A922-6E0FC2CF972D}"/>
    <cellStyle name="Comma 2 4 2 8" xfId="13477" xr:uid="{409BE936-79EF-46BA-99D4-0D9754DD42DA}"/>
    <cellStyle name="Comma 2 4 2 9" xfId="27167" xr:uid="{6AAABA8E-00CB-4239-8403-F28051A601F1}"/>
    <cellStyle name="Comma 2 4 3" xfId="6634" xr:uid="{94B76F5D-A091-4B1B-94C7-4994497F2C5A}"/>
    <cellStyle name="Comma 2 4 3 10" xfId="42056" xr:uid="{BF874F23-5305-4877-8478-EE83600580E1}"/>
    <cellStyle name="Comma 2 4 3 2" xfId="6635" xr:uid="{322A5130-5F98-410D-9EEB-379619111431}"/>
    <cellStyle name="Comma 2 4 3 2 2" xfId="6636" xr:uid="{C1692136-B47E-4C57-9F41-BDB1447A212E}"/>
    <cellStyle name="Comma 2 4 3 2 2 2" xfId="8350" xr:uid="{3A4B942A-1F3D-47DF-8A4B-3CD5EFEDAD5E}"/>
    <cellStyle name="Comma 2 4 3 2 2 2 2" xfId="11772" xr:uid="{A44AF830-EB10-4117-B35F-A122CB9EA850}"/>
    <cellStyle name="Comma 2 4 3 2 2 2 2 2" xfId="25462" xr:uid="{FF9A7DE0-C8E2-4F07-9F88-FC337FD3F326}"/>
    <cellStyle name="Comma 2 4 3 2 2 2 2 2 2" xfId="39154" xr:uid="{856DBD17-FEB5-4F5D-8680-F992D6CA5DEF}"/>
    <cellStyle name="Comma 2 4 3 2 2 2 2 2 3" xfId="54038" xr:uid="{104C54A7-B404-47EA-AD87-ABAC7B113F78}"/>
    <cellStyle name="Comma 2 4 3 2 2 2 2 3" xfId="18618" xr:uid="{0502451D-0984-443A-80B7-F2E6B8BDF5EE}"/>
    <cellStyle name="Comma 2 4 3 2 2 2 2 4" xfId="32308" xr:uid="{2632484A-DEDE-48BA-A144-5892A136C520}"/>
    <cellStyle name="Comma 2 4 3 2 2 2 2 5" xfId="47192" xr:uid="{BB84B382-165B-4CC4-9DF5-08823AF82E9F}"/>
    <cellStyle name="Comma 2 4 3 2 2 2 3" xfId="22040" xr:uid="{5E71453A-3B38-4EFC-A9F5-FE11BF470491}"/>
    <cellStyle name="Comma 2 4 3 2 2 2 3 2" xfId="35732" xr:uid="{9AFEE9C2-22D2-475A-8FDF-8593FC34DEE7}"/>
    <cellStyle name="Comma 2 4 3 2 2 2 3 3" xfId="50616" xr:uid="{27B59D20-31C8-4947-8B08-C72E0E0DDC90}"/>
    <cellStyle name="Comma 2 4 3 2 2 2 4" xfId="15196" xr:uid="{2A15B0C9-22A7-40C6-B2F3-0A63680CB344}"/>
    <cellStyle name="Comma 2 4 3 2 2 2 5" xfId="28886" xr:uid="{B8DB2413-F923-474A-B131-D2A78D57D02E}"/>
    <cellStyle name="Comma 2 4 3 2 2 2 6" xfId="43770" xr:uid="{CA2AD21D-EF14-4F47-A6A6-81251323BCEC}"/>
    <cellStyle name="Comma 2 4 3 2 2 3" xfId="10060" xr:uid="{A82DAD3F-A281-4B7A-98A4-FF5477839510}"/>
    <cellStyle name="Comma 2 4 3 2 2 3 2" xfId="23750" xr:uid="{848F823F-FC0C-41C7-B0C7-DCA7F518D8D7}"/>
    <cellStyle name="Comma 2 4 3 2 2 3 2 2" xfId="37442" xr:uid="{022455DC-E843-445F-BC2C-828EA958F70B}"/>
    <cellStyle name="Comma 2 4 3 2 2 3 2 3" xfId="52326" xr:uid="{83839157-09BA-4422-84AD-397847B50209}"/>
    <cellStyle name="Comma 2 4 3 2 2 3 3" xfId="16906" xr:uid="{7D97FA93-E124-4CEF-A43C-F4F3A52D365F}"/>
    <cellStyle name="Comma 2 4 3 2 2 3 4" xfId="30596" xr:uid="{0F94A788-E615-4E78-A201-41D18BA1B87E}"/>
    <cellStyle name="Comma 2 4 3 2 2 3 5" xfId="45480" xr:uid="{98F2A3B8-B422-4647-9DF6-7999D1AD6533}"/>
    <cellStyle name="Comma 2 4 3 2 2 4" xfId="20328" xr:uid="{2C6BC85E-83EB-4162-A92E-3169866EA461}"/>
    <cellStyle name="Comma 2 4 3 2 2 4 2" xfId="34020" xr:uid="{F86927B0-E533-477C-902E-1EF910F87EB9}"/>
    <cellStyle name="Comma 2 4 3 2 2 4 3" xfId="48904" xr:uid="{4298CFD2-0ACE-4BC6-BFEF-66F1290382C4}"/>
    <cellStyle name="Comma 2 4 3 2 2 5" xfId="13484" xr:uid="{5BBA961A-064C-4789-BBD9-BD59A568A851}"/>
    <cellStyle name="Comma 2 4 3 2 2 6" xfId="27174" xr:uid="{98A687CF-7FD7-4992-9C50-DEA5683F8067}"/>
    <cellStyle name="Comma 2 4 3 2 2 7" xfId="42058" xr:uid="{44BDF35E-1E4A-4FA9-BD09-FDEE475FF7E9}"/>
    <cellStyle name="Comma 2 4 3 2 3" xfId="8349" xr:uid="{72ABACCB-E01C-4AB4-88A1-0CB9DC55CF49}"/>
    <cellStyle name="Comma 2 4 3 2 3 2" xfId="11771" xr:uid="{14069D7B-DE4D-4601-97A5-3E09A219E6C0}"/>
    <cellStyle name="Comma 2 4 3 2 3 2 2" xfId="25461" xr:uid="{823EAAB5-8896-4601-84C6-459266F03871}"/>
    <cellStyle name="Comma 2 4 3 2 3 2 2 2" xfId="39153" xr:uid="{6620F0C6-BAFB-4A46-9833-D6355CE218B3}"/>
    <cellStyle name="Comma 2 4 3 2 3 2 2 3" xfId="54037" xr:uid="{4DF29965-7762-4F46-B954-ABA010937233}"/>
    <cellStyle name="Comma 2 4 3 2 3 2 3" xfId="18617" xr:uid="{BB545DDE-466A-4077-B004-B16CD405C4BD}"/>
    <cellStyle name="Comma 2 4 3 2 3 2 4" xfId="32307" xr:uid="{6680BAF5-BBAC-4177-A88C-6E458724E1B8}"/>
    <cellStyle name="Comma 2 4 3 2 3 2 5" xfId="47191" xr:uid="{6541473B-7440-4D80-A21F-340475ABD71E}"/>
    <cellStyle name="Comma 2 4 3 2 3 3" xfId="22039" xr:uid="{D04254BD-CE02-495E-B69D-43D52B2D8FCE}"/>
    <cellStyle name="Comma 2 4 3 2 3 3 2" xfId="35731" xr:uid="{17132223-54A1-4268-95D9-DEEDC9946279}"/>
    <cellStyle name="Comma 2 4 3 2 3 3 3" xfId="50615" xr:uid="{40C80B01-2921-4B10-BC31-BBD153B2668D}"/>
    <cellStyle name="Comma 2 4 3 2 3 4" xfId="15195" xr:uid="{2C44B11C-DC8D-4D03-88AF-138A2A976217}"/>
    <cellStyle name="Comma 2 4 3 2 3 5" xfId="28885" xr:uid="{55B9E64E-50A2-49B2-A313-007A92E777DE}"/>
    <cellStyle name="Comma 2 4 3 2 3 6" xfId="43769" xr:uid="{BC5B3E1D-BB21-47A3-869C-4BE3D4211DD0}"/>
    <cellStyle name="Comma 2 4 3 2 4" xfId="10059" xr:uid="{92946450-8B78-4D51-AC49-CDE8339F6FD1}"/>
    <cellStyle name="Comma 2 4 3 2 4 2" xfId="23749" xr:uid="{C7F0B5BF-C34C-4F2C-A998-4AFDC58B53C8}"/>
    <cellStyle name="Comma 2 4 3 2 4 2 2" xfId="37441" xr:uid="{743769F8-F4D1-44FF-862B-B0681A70A4CA}"/>
    <cellStyle name="Comma 2 4 3 2 4 2 3" xfId="52325" xr:uid="{40305A47-B1C9-44AC-9598-A78587643DE6}"/>
    <cellStyle name="Comma 2 4 3 2 4 3" xfId="16905" xr:uid="{9773DC2B-51CF-4494-81F1-E8A0A5855C94}"/>
    <cellStyle name="Comma 2 4 3 2 4 4" xfId="30595" xr:uid="{C241AB88-94FB-45A1-8B9B-A315894F9AE1}"/>
    <cellStyle name="Comma 2 4 3 2 4 5" xfId="45479" xr:uid="{018AD74A-600D-4948-9B29-E73B53EBFBC1}"/>
    <cellStyle name="Comma 2 4 3 2 5" xfId="20327" xr:uid="{E768C276-154B-43DE-8EC1-CBF9C249C802}"/>
    <cellStyle name="Comma 2 4 3 2 5 2" xfId="34019" xr:uid="{F9CE7D06-B25F-4CC6-A19B-5E43CE661C77}"/>
    <cellStyle name="Comma 2 4 3 2 5 3" xfId="48903" xr:uid="{FCF83A47-2513-46C8-989A-63378592D76D}"/>
    <cellStyle name="Comma 2 4 3 2 6" xfId="13483" xr:uid="{99D1DE38-A938-4DA0-A5FD-FA6990F51C8B}"/>
    <cellStyle name="Comma 2 4 3 2 7" xfId="27173" xr:uid="{818D7424-652F-440A-A589-A99375EB7EFC}"/>
    <cellStyle name="Comma 2 4 3 2 8" xfId="42057" xr:uid="{964B1058-C1A7-4DDE-A512-5AB7861BACDA}"/>
    <cellStyle name="Comma 2 4 3 3" xfId="6637" xr:uid="{CFE1F939-9AE0-4793-BD6F-1553536F7ADF}"/>
    <cellStyle name="Comma 2 4 3 3 2" xfId="8351" xr:uid="{E049BD02-5D3A-4AFA-BB0E-1D498F227548}"/>
    <cellStyle name="Comma 2 4 3 3 2 2" xfId="11773" xr:uid="{439CF785-2B9F-414C-A770-A484C616A72B}"/>
    <cellStyle name="Comma 2 4 3 3 2 2 2" xfId="25463" xr:uid="{BD3092BD-532E-4FFA-BC37-6524C8303D61}"/>
    <cellStyle name="Comma 2 4 3 3 2 2 2 2" xfId="39155" xr:uid="{4DA26F65-8611-498A-A534-060A1B072049}"/>
    <cellStyle name="Comma 2 4 3 3 2 2 2 3" xfId="54039" xr:uid="{597516FC-C286-425A-A5D9-09657C0A875E}"/>
    <cellStyle name="Comma 2 4 3 3 2 2 3" xfId="18619" xr:uid="{A3DFE5DD-B543-4CC3-A3BB-58BC694D0AD4}"/>
    <cellStyle name="Comma 2 4 3 3 2 2 4" xfId="32309" xr:uid="{2513FDAE-4E53-4899-AB24-737BA9953C73}"/>
    <cellStyle name="Comma 2 4 3 3 2 2 5" xfId="47193" xr:uid="{AD787371-8CC0-46D5-8038-2F46475A7B58}"/>
    <cellStyle name="Comma 2 4 3 3 2 3" xfId="22041" xr:uid="{55532E47-F914-4467-9BDF-69FD8A6F9EDD}"/>
    <cellStyle name="Comma 2 4 3 3 2 3 2" xfId="35733" xr:uid="{CEB21B3B-855D-4036-AD03-346D6612DFF9}"/>
    <cellStyle name="Comma 2 4 3 3 2 3 3" xfId="50617" xr:uid="{EF10A714-E99E-4330-88DB-612E6D7DC333}"/>
    <cellStyle name="Comma 2 4 3 3 2 4" xfId="15197" xr:uid="{3071A485-3636-40E5-8885-788619145E9F}"/>
    <cellStyle name="Comma 2 4 3 3 2 5" xfId="28887" xr:uid="{54E4399A-7806-42F6-ADCD-216364BD8927}"/>
    <cellStyle name="Comma 2 4 3 3 2 6" xfId="43771" xr:uid="{4DD0AA75-908E-48B5-B1EA-706BCEA12AA0}"/>
    <cellStyle name="Comma 2 4 3 3 3" xfId="10061" xr:uid="{6FC45848-7D8E-40E6-A43D-D50864519EF4}"/>
    <cellStyle name="Comma 2 4 3 3 3 2" xfId="23751" xr:uid="{7D9E6348-E57E-4A2A-A28C-0F1E84D8D3A1}"/>
    <cellStyle name="Comma 2 4 3 3 3 2 2" xfId="37443" xr:uid="{D9CDEA22-E339-4252-9931-6DB0F5D2C045}"/>
    <cellStyle name="Comma 2 4 3 3 3 2 3" xfId="52327" xr:uid="{CF04E85B-C869-4F21-AE34-76E0ADB0677B}"/>
    <cellStyle name="Comma 2 4 3 3 3 3" xfId="16907" xr:uid="{220E16EC-3761-41BA-A3C2-08F55191392D}"/>
    <cellStyle name="Comma 2 4 3 3 3 4" xfId="30597" xr:uid="{ED151022-1C63-41FD-894E-E2A3940D68D6}"/>
    <cellStyle name="Comma 2 4 3 3 3 5" xfId="45481" xr:uid="{9ACEDB0D-6961-4D46-9D61-55D87CFC56C5}"/>
    <cellStyle name="Comma 2 4 3 3 4" xfId="20329" xr:uid="{692D706C-1ADE-4C30-BA59-A9160F9B06DD}"/>
    <cellStyle name="Comma 2 4 3 3 4 2" xfId="34021" xr:uid="{3755299B-3381-42C2-BD4B-72873EDF81E8}"/>
    <cellStyle name="Comma 2 4 3 3 4 3" xfId="48905" xr:uid="{6A3818F8-A1A9-4BB5-9C05-61847461C917}"/>
    <cellStyle name="Comma 2 4 3 3 5" xfId="13485" xr:uid="{54584AB3-393B-4B6A-B85F-7F6BC8350A7C}"/>
    <cellStyle name="Comma 2 4 3 3 6" xfId="27175" xr:uid="{D07AD053-64E8-4258-AABF-B4C2831A4260}"/>
    <cellStyle name="Comma 2 4 3 3 7" xfId="42059" xr:uid="{20F7D05F-932B-484C-A576-82E9367A9AC9}"/>
    <cellStyle name="Comma 2 4 3 4" xfId="6638" xr:uid="{405A50BD-845E-484C-A912-383E94B52C59}"/>
    <cellStyle name="Comma 2 4 3 4 2" xfId="8352" xr:uid="{8FD8A6C5-FCAA-4C3C-980E-B5D01F24E968}"/>
    <cellStyle name="Comma 2 4 3 4 2 2" xfId="11774" xr:uid="{068130C8-FCC9-42C2-BE04-CE4D1A487BB1}"/>
    <cellStyle name="Comma 2 4 3 4 2 2 2" xfId="25464" xr:uid="{5C6525A3-182D-4894-9F0E-1E91EDC4C392}"/>
    <cellStyle name="Comma 2 4 3 4 2 2 2 2" xfId="39156" xr:uid="{75463FE0-86DC-42C4-A88C-AB4F4581CE9F}"/>
    <cellStyle name="Comma 2 4 3 4 2 2 2 3" xfId="54040" xr:uid="{3B6D05F7-0BDC-4442-BDB7-88ADA3D5DC9C}"/>
    <cellStyle name="Comma 2 4 3 4 2 2 3" xfId="18620" xr:uid="{94654467-1A7D-46C1-84B4-306F09AA6490}"/>
    <cellStyle name="Comma 2 4 3 4 2 2 4" xfId="32310" xr:uid="{511EBE39-1E53-4E24-BFF0-CD851472F745}"/>
    <cellStyle name="Comma 2 4 3 4 2 2 5" xfId="47194" xr:uid="{B1D5C169-8A38-4133-BE46-224752A740B5}"/>
    <cellStyle name="Comma 2 4 3 4 2 3" xfId="22042" xr:uid="{1DC16A6E-DA5C-4520-8483-66553694DACA}"/>
    <cellStyle name="Comma 2 4 3 4 2 3 2" xfId="35734" xr:uid="{304CAC07-B0B7-40EC-B92B-17C82C917ED6}"/>
    <cellStyle name="Comma 2 4 3 4 2 3 3" xfId="50618" xr:uid="{700825BA-9E4C-411C-B54B-CD84BF7FC762}"/>
    <cellStyle name="Comma 2 4 3 4 2 4" xfId="15198" xr:uid="{E751968E-325B-4A2C-9DB6-2101718825EF}"/>
    <cellStyle name="Comma 2 4 3 4 2 5" xfId="28888" xr:uid="{5FCE8E47-22C4-49CC-88A4-FAF0E9B93BF3}"/>
    <cellStyle name="Comma 2 4 3 4 2 6" xfId="43772" xr:uid="{52103411-B4C4-401F-A73E-C99E32CC5958}"/>
    <cellStyle name="Comma 2 4 3 4 3" xfId="10062" xr:uid="{EA7009FF-C09D-4B95-91AE-B73EB48DB157}"/>
    <cellStyle name="Comma 2 4 3 4 3 2" xfId="23752" xr:uid="{D02D5A03-E80E-47DB-9CEB-357FE2BE4FC6}"/>
    <cellStyle name="Comma 2 4 3 4 3 2 2" xfId="37444" xr:uid="{5B2D0B63-5FD4-450C-9354-F35A91BF41D3}"/>
    <cellStyle name="Comma 2 4 3 4 3 2 3" xfId="52328" xr:uid="{4B9A0AD1-3E32-4377-A188-06D3F810159E}"/>
    <cellStyle name="Comma 2 4 3 4 3 3" xfId="16908" xr:uid="{AF6E0045-EC41-426C-B853-9A12E7282B02}"/>
    <cellStyle name="Comma 2 4 3 4 3 4" xfId="30598" xr:uid="{1D56537F-03E5-4DF6-BB2A-DB1CDB641C40}"/>
    <cellStyle name="Comma 2 4 3 4 3 5" xfId="45482" xr:uid="{3EB384F8-7953-487B-B4F1-956B5F24B9AE}"/>
    <cellStyle name="Comma 2 4 3 4 4" xfId="20330" xr:uid="{B8E67D08-C29D-4510-8068-A84D14FF6B71}"/>
    <cellStyle name="Comma 2 4 3 4 4 2" xfId="34022" xr:uid="{28D81073-300D-4416-8992-FC4EE104A59B}"/>
    <cellStyle name="Comma 2 4 3 4 4 3" xfId="48906" xr:uid="{2A063A94-76DC-4D0A-BB1A-D986BAD7E707}"/>
    <cellStyle name="Comma 2 4 3 4 5" xfId="13486" xr:uid="{6367E84B-2E57-419B-BE69-ED43CC43C9E6}"/>
    <cellStyle name="Comma 2 4 3 4 6" xfId="27176" xr:uid="{114286C4-E26E-4CAC-93E9-8CC6584AE2C4}"/>
    <cellStyle name="Comma 2 4 3 4 7" xfId="42060" xr:uid="{BBBEA57F-68F7-4C7B-9963-6471A12ADBB8}"/>
    <cellStyle name="Comma 2 4 3 5" xfId="8348" xr:uid="{D1C8E5D2-B8B3-4A7A-A0E3-5EA619FF378A}"/>
    <cellStyle name="Comma 2 4 3 5 2" xfId="11770" xr:uid="{D9AA1AAE-4CD8-480F-8359-E58DCD188C93}"/>
    <cellStyle name="Comma 2 4 3 5 2 2" xfId="25460" xr:uid="{79F7C337-70AB-4BAE-88E5-B96C34A27FAC}"/>
    <cellStyle name="Comma 2 4 3 5 2 2 2" xfId="39152" xr:uid="{1D9776EC-F769-429C-85C8-C51D5CECBDA2}"/>
    <cellStyle name="Comma 2 4 3 5 2 2 3" xfId="54036" xr:uid="{8914AEDB-C06B-4453-9A36-25A4AFD6B359}"/>
    <cellStyle name="Comma 2 4 3 5 2 3" xfId="18616" xr:uid="{D47468CB-1370-4D56-AB89-2A469AAEF577}"/>
    <cellStyle name="Comma 2 4 3 5 2 4" xfId="32306" xr:uid="{EA15C83F-884E-4A9B-9435-E365A5E1AA8B}"/>
    <cellStyle name="Comma 2 4 3 5 2 5" xfId="47190" xr:uid="{E127E044-522F-4477-929E-2531AAFD2299}"/>
    <cellStyle name="Comma 2 4 3 5 3" xfId="22038" xr:uid="{F8D519E5-0604-470E-BD00-D6AC957725F9}"/>
    <cellStyle name="Comma 2 4 3 5 3 2" xfId="35730" xr:uid="{B94AE59F-77A6-41CD-AF20-EEA583BCB1D0}"/>
    <cellStyle name="Comma 2 4 3 5 3 3" xfId="50614" xr:uid="{7E84AA84-ADC1-48B2-ABF3-A9A51737AE2D}"/>
    <cellStyle name="Comma 2 4 3 5 4" xfId="15194" xr:uid="{79205DBC-FF98-429D-89B5-6D990A3DBAB6}"/>
    <cellStyle name="Comma 2 4 3 5 5" xfId="28884" xr:uid="{115EC7F1-E6A2-4535-A045-FF46287B12EF}"/>
    <cellStyle name="Comma 2 4 3 5 6" xfId="43768" xr:uid="{EBCE99D0-1F69-4B0A-83BA-8DB99D4BFD58}"/>
    <cellStyle name="Comma 2 4 3 6" xfId="10058" xr:uid="{0C001C01-36D1-4F24-826D-B941E16FB785}"/>
    <cellStyle name="Comma 2 4 3 6 2" xfId="23748" xr:uid="{C60B1A7D-BE85-4D56-988F-D67C70E75B42}"/>
    <cellStyle name="Comma 2 4 3 6 2 2" xfId="37440" xr:uid="{74A1226D-D1DE-4B27-B883-AFF546C3DAA7}"/>
    <cellStyle name="Comma 2 4 3 6 2 3" xfId="52324" xr:uid="{E87851B9-0C76-4A08-AF74-7EC4C205FF3F}"/>
    <cellStyle name="Comma 2 4 3 6 3" xfId="16904" xr:uid="{CD03F864-FF7F-4BC9-BCF0-452239C064B0}"/>
    <cellStyle name="Comma 2 4 3 6 4" xfId="30594" xr:uid="{9E3C885F-401C-4256-BDF0-45B061C146E6}"/>
    <cellStyle name="Comma 2 4 3 6 5" xfId="45478" xr:uid="{74EC4A29-4232-4773-898D-642D58CBCB14}"/>
    <cellStyle name="Comma 2 4 3 7" xfId="20326" xr:uid="{63D20BC1-2295-4D6C-B86E-F180BB48EF86}"/>
    <cellStyle name="Comma 2 4 3 7 2" xfId="34018" xr:uid="{2169D72B-1A61-4C4C-9D90-79C92F0B55B1}"/>
    <cellStyle name="Comma 2 4 3 7 3" xfId="48902" xr:uid="{6D468906-BF6C-42E5-96B9-B98B65473070}"/>
    <cellStyle name="Comma 2 4 3 8" xfId="13482" xr:uid="{0220DA37-F5B4-4101-9ABA-224BB5FB7031}"/>
    <cellStyle name="Comma 2 4 3 9" xfId="27172" xr:uid="{3B889254-9205-4D6F-B298-18A89A72B282}"/>
    <cellStyle name="Comma 2 4 4" xfId="6639" xr:uid="{17055427-ACD6-4E7E-AB29-722AF7C0F376}"/>
    <cellStyle name="Comma 2 4 4 2" xfId="6640" xr:uid="{1010C9E9-9669-4BC5-906E-4ED7596001C2}"/>
    <cellStyle name="Comma 2 4 4 2 2" xfId="8354" xr:uid="{31D704BB-8A85-4B4A-A318-ECBEE3AEAB88}"/>
    <cellStyle name="Comma 2 4 4 2 2 2" xfId="11776" xr:uid="{507B16A0-6BC8-48BF-8B93-1B7C25D5C455}"/>
    <cellStyle name="Comma 2 4 4 2 2 2 2" xfId="25466" xr:uid="{26531030-5014-41AD-9C38-4BF407C45055}"/>
    <cellStyle name="Comma 2 4 4 2 2 2 2 2" xfId="39158" xr:uid="{F3A8BDAE-8E91-4BAD-AFA4-932F67EBFAE7}"/>
    <cellStyle name="Comma 2 4 4 2 2 2 2 3" xfId="54042" xr:uid="{179FEE7D-0011-4353-91A7-E872DEA0663F}"/>
    <cellStyle name="Comma 2 4 4 2 2 2 3" xfId="18622" xr:uid="{EB2838FF-B2C3-4990-B045-6AF51F580E23}"/>
    <cellStyle name="Comma 2 4 4 2 2 2 4" xfId="32312" xr:uid="{8111861C-ADB2-4100-81D3-BEECB0DBAA6E}"/>
    <cellStyle name="Comma 2 4 4 2 2 2 5" xfId="47196" xr:uid="{A0494208-2EA2-4BCC-862E-71ABC4240169}"/>
    <cellStyle name="Comma 2 4 4 2 2 3" xfId="22044" xr:uid="{2B4C694D-028A-4056-A5F6-FC15B3DEDACF}"/>
    <cellStyle name="Comma 2 4 4 2 2 3 2" xfId="35736" xr:uid="{1ACBEDD8-AA52-4AE7-8237-2AFA8700C810}"/>
    <cellStyle name="Comma 2 4 4 2 2 3 3" xfId="50620" xr:uid="{B7CA09DB-FCCE-4981-A6B2-ED1EB22A78EB}"/>
    <cellStyle name="Comma 2 4 4 2 2 4" xfId="15200" xr:uid="{6702D7E1-879A-4657-B3E2-D6E243426F90}"/>
    <cellStyle name="Comma 2 4 4 2 2 5" xfId="28890" xr:uid="{6CF52E28-4F17-4839-8593-0920935FB110}"/>
    <cellStyle name="Comma 2 4 4 2 2 6" xfId="43774" xr:uid="{ACC08D9A-FCD9-4C99-8661-2BA0D9C6851E}"/>
    <cellStyle name="Comma 2 4 4 2 3" xfId="10064" xr:uid="{B3378730-1A07-4EF8-BBAF-782728A6B4D4}"/>
    <cellStyle name="Comma 2 4 4 2 3 2" xfId="23754" xr:uid="{BB5E1CCA-04E9-4C13-A843-31C2054C3CC2}"/>
    <cellStyle name="Comma 2 4 4 2 3 2 2" xfId="37446" xr:uid="{9E525C2B-07F1-4F13-8B72-3D5450C295AB}"/>
    <cellStyle name="Comma 2 4 4 2 3 2 3" xfId="52330" xr:uid="{43B46748-111C-4846-A91B-CD844474CF0E}"/>
    <cellStyle name="Comma 2 4 4 2 3 3" xfId="16910" xr:uid="{B52CCC10-EFA1-4EB0-AA8A-5668E20CA14A}"/>
    <cellStyle name="Comma 2 4 4 2 3 4" xfId="30600" xr:uid="{5100BC1E-8651-4C97-9937-D2B5E51AB9BD}"/>
    <cellStyle name="Comma 2 4 4 2 3 5" xfId="45484" xr:uid="{D0720CA4-C885-456F-B48D-D79C358ACC8A}"/>
    <cellStyle name="Comma 2 4 4 2 4" xfId="20332" xr:uid="{A21870C8-D92C-4122-BAF0-5707F0324919}"/>
    <cellStyle name="Comma 2 4 4 2 4 2" xfId="34024" xr:uid="{3449F325-C6D2-4272-9832-CBFDBB939CA1}"/>
    <cellStyle name="Comma 2 4 4 2 4 3" xfId="48908" xr:uid="{1103C6B8-31C8-4007-8617-FA28EE11EA36}"/>
    <cellStyle name="Comma 2 4 4 2 5" xfId="13488" xr:uid="{1FB18FA8-0395-4BA5-B04F-21B8B3E9E300}"/>
    <cellStyle name="Comma 2 4 4 2 6" xfId="27178" xr:uid="{7D9F27C1-BEE0-47C7-A753-86A9394FBEB7}"/>
    <cellStyle name="Comma 2 4 4 2 7" xfId="42062" xr:uid="{31FD8CC3-9FBF-4092-9FB6-D632A1BB7896}"/>
    <cellStyle name="Comma 2 4 4 3" xfId="8353" xr:uid="{A5A1AE21-BB07-41A6-BC4C-F9D12741C56A}"/>
    <cellStyle name="Comma 2 4 4 3 2" xfId="11775" xr:uid="{05DB8720-B41E-4789-9ABE-062D74EADCB6}"/>
    <cellStyle name="Comma 2 4 4 3 2 2" xfId="25465" xr:uid="{664216A1-DCC8-4DCA-8106-5829D276E1D3}"/>
    <cellStyle name="Comma 2 4 4 3 2 2 2" xfId="39157" xr:uid="{9EC86520-95D0-4582-B15D-44DD2760886A}"/>
    <cellStyle name="Comma 2 4 4 3 2 2 3" xfId="54041" xr:uid="{CDB5661F-8DDE-4DB9-853C-42AE6D7450C2}"/>
    <cellStyle name="Comma 2 4 4 3 2 3" xfId="18621" xr:uid="{1A46F0FD-2A68-4DAA-9144-3564DEA20F9E}"/>
    <cellStyle name="Comma 2 4 4 3 2 4" xfId="32311" xr:uid="{E592350E-D2C7-4E17-81F5-2BBC45EF989D}"/>
    <cellStyle name="Comma 2 4 4 3 2 5" xfId="47195" xr:uid="{B355A86C-9E1E-4ED6-B047-9A8A6A57A263}"/>
    <cellStyle name="Comma 2 4 4 3 3" xfId="22043" xr:uid="{E605AD52-E351-42CF-B0FA-1B5B2BBD5A4B}"/>
    <cellStyle name="Comma 2 4 4 3 3 2" xfId="35735" xr:uid="{23F940EF-0539-44DF-A57A-8C2E074DEB5C}"/>
    <cellStyle name="Comma 2 4 4 3 3 3" xfId="50619" xr:uid="{0A17BECB-E7B1-49BA-B087-031A9634E74A}"/>
    <cellStyle name="Comma 2 4 4 3 4" xfId="15199" xr:uid="{B282A271-6CEE-4793-8560-FAEFDCF48ACC}"/>
    <cellStyle name="Comma 2 4 4 3 5" xfId="28889" xr:uid="{E9EC10FB-BA8A-4709-BE8B-12F08B24C563}"/>
    <cellStyle name="Comma 2 4 4 3 6" xfId="43773" xr:uid="{82B0C220-19CB-45AD-8961-978AF45ABC56}"/>
    <cellStyle name="Comma 2 4 4 4" xfId="10063" xr:uid="{21DBB92E-9514-454F-9067-1A4BC3D9A66D}"/>
    <cellStyle name="Comma 2 4 4 4 2" xfId="23753" xr:uid="{639B93B7-D286-4155-9CF2-FF3EE1ADA9FC}"/>
    <cellStyle name="Comma 2 4 4 4 2 2" xfId="37445" xr:uid="{AECCAC35-DD78-4400-95F8-F3A02710EA01}"/>
    <cellStyle name="Comma 2 4 4 4 2 3" xfId="52329" xr:uid="{EF047C59-3BB3-4F10-841D-E4A18EEDC07F}"/>
    <cellStyle name="Comma 2 4 4 4 3" xfId="16909" xr:uid="{23532BFA-5EF0-4F77-9292-284CA9D58230}"/>
    <cellStyle name="Comma 2 4 4 4 4" xfId="30599" xr:uid="{AB35EC97-5DE6-487E-8771-B328177B1058}"/>
    <cellStyle name="Comma 2 4 4 4 5" xfId="45483" xr:uid="{AF9B8D65-2423-48D4-A61C-052584810ADC}"/>
    <cellStyle name="Comma 2 4 4 5" xfId="20331" xr:uid="{BDD14664-1A65-4427-B0F1-F02B1DBDC37E}"/>
    <cellStyle name="Comma 2 4 4 5 2" xfId="34023" xr:uid="{BF60271F-4EE2-4EFE-B69F-1CC5687C62F7}"/>
    <cellStyle name="Comma 2 4 4 5 3" xfId="48907" xr:uid="{E4FF0568-A005-459D-BAB7-DDAF979CFC7A}"/>
    <cellStyle name="Comma 2 4 4 6" xfId="13487" xr:uid="{CB8EC949-A368-4171-A421-477815ACD634}"/>
    <cellStyle name="Comma 2 4 4 7" xfId="27177" xr:uid="{C3AC00EA-DE8E-40C2-8C32-BF0C6D694FDF}"/>
    <cellStyle name="Comma 2 4 4 8" xfId="42061" xr:uid="{DA6D0DAB-08EE-49C6-9C0E-FA4316C69924}"/>
    <cellStyle name="Comma 2 4 5" xfId="6641" xr:uid="{2E008824-E088-417B-AAB1-06BCC18E5BEC}"/>
    <cellStyle name="Comma 2 4 5 2" xfId="8355" xr:uid="{62AA6C62-9166-4FA7-AD3D-F75D87D09FA1}"/>
    <cellStyle name="Comma 2 4 5 2 2" xfId="11777" xr:uid="{2FCEDF6E-380A-4591-8333-F3938F6A281D}"/>
    <cellStyle name="Comma 2 4 5 2 2 2" xfId="25467" xr:uid="{DF7ACA36-CA84-42AE-A501-22C514B1F185}"/>
    <cellStyle name="Comma 2 4 5 2 2 2 2" xfId="39159" xr:uid="{008CD79E-014A-4E30-B265-3CA73A284A35}"/>
    <cellStyle name="Comma 2 4 5 2 2 2 3" xfId="54043" xr:uid="{E662CA33-8E58-4780-B82F-41355CC9F071}"/>
    <cellStyle name="Comma 2 4 5 2 2 3" xfId="18623" xr:uid="{59522CBD-D542-4DEA-8067-0C2102BF105E}"/>
    <cellStyle name="Comma 2 4 5 2 2 4" xfId="32313" xr:uid="{3D173B63-AB62-4258-B8EA-88EF4998B841}"/>
    <cellStyle name="Comma 2 4 5 2 2 5" xfId="47197" xr:uid="{4FAE65AA-E4DB-4D4D-BD00-0BA06719237A}"/>
    <cellStyle name="Comma 2 4 5 2 3" xfId="22045" xr:uid="{7BDBDB33-618B-406E-8B3B-BE292BE2EA71}"/>
    <cellStyle name="Comma 2 4 5 2 3 2" xfId="35737" xr:uid="{50361DD4-4395-4712-AC50-76CE0BF5BAB3}"/>
    <cellStyle name="Comma 2 4 5 2 3 3" xfId="50621" xr:uid="{6E27EEAA-F44D-4EC7-9375-426DC0413503}"/>
    <cellStyle name="Comma 2 4 5 2 4" xfId="15201" xr:uid="{F17DFE86-BD65-42A7-8B52-9D9A82F607B0}"/>
    <cellStyle name="Comma 2 4 5 2 5" xfId="28891" xr:uid="{CB3C1B4C-DB75-4803-AF78-1809F1FA1B6A}"/>
    <cellStyle name="Comma 2 4 5 2 6" xfId="43775" xr:uid="{1CD3ECC6-2D21-48FC-A32D-AB21A6FA3970}"/>
    <cellStyle name="Comma 2 4 5 3" xfId="10065" xr:uid="{FB679564-3177-4D80-98DA-A9F004154A10}"/>
    <cellStyle name="Comma 2 4 5 3 2" xfId="23755" xr:uid="{B1129A10-3303-44C8-B920-2128021B45F6}"/>
    <cellStyle name="Comma 2 4 5 3 2 2" xfId="37447" xr:uid="{D051BBCC-BBC7-44E7-AE3C-B4A23AA6FC3F}"/>
    <cellStyle name="Comma 2 4 5 3 2 3" xfId="52331" xr:uid="{73245804-A6FE-47C3-B2A4-F469229C629D}"/>
    <cellStyle name="Comma 2 4 5 3 3" xfId="16911" xr:uid="{EFBADBF1-9E09-4EB2-A7FA-FFBF928A1E15}"/>
    <cellStyle name="Comma 2 4 5 3 4" xfId="30601" xr:uid="{99FA8AA8-F7D6-4F81-A184-3C0EAC6B80F3}"/>
    <cellStyle name="Comma 2 4 5 3 5" xfId="45485" xr:uid="{CC9BDFE5-0364-4221-B20F-1A07526EE8D5}"/>
    <cellStyle name="Comma 2 4 5 4" xfId="20333" xr:uid="{14E7B250-14BB-469B-BAA4-BD621E4E970C}"/>
    <cellStyle name="Comma 2 4 5 4 2" xfId="34025" xr:uid="{CD998BC6-B2AD-4D8B-AF06-393B8A44E4B3}"/>
    <cellStyle name="Comma 2 4 5 4 3" xfId="48909" xr:uid="{AFC01F04-028F-460C-B998-65ADC22A9D30}"/>
    <cellStyle name="Comma 2 4 5 5" xfId="13489" xr:uid="{78B546F9-1912-4176-96FC-DDFADA611BF1}"/>
    <cellStyle name="Comma 2 4 5 6" xfId="27179" xr:uid="{FBB3C010-C066-4342-B005-BFF0E8EBF045}"/>
    <cellStyle name="Comma 2 4 5 7" xfId="42063" xr:uid="{8F306801-F217-4938-896F-933B7D05C102}"/>
    <cellStyle name="Comma 2 4 6" xfId="6642" xr:uid="{933EACEA-6AF1-4F0D-ABF8-5758F248D00E}"/>
    <cellStyle name="Comma 2 4 6 2" xfId="8356" xr:uid="{4E278D9A-5CED-4C0E-BE2B-54C0E46E3E10}"/>
    <cellStyle name="Comma 2 4 6 2 2" xfId="11778" xr:uid="{8F8D74F9-330D-4074-8430-F4AB754359D6}"/>
    <cellStyle name="Comma 2 4 6 2 2 2" xfId="25468" xr:uid="{7EAC5207-E611-45EB-A1CF-B2F06A2B3D50}"/>
    <cellStyle name="Comma 2 4 6 2 2 2 2" xfId="39160" xr:uid="{03133318-31E4-4D45-86A5-A477BAE695B1}"/>
    <cellStyle name="Comma 2 4 6 2 2 2 3" xfId="54044" xr:uid="{C36A3336-01AD-4846-AAC7-12F86C39F64B}"/>
    <cellStyle name="Comma 2 4 6 2 2 3" xfId="18624" xr:uid="{E63414BF-0A4A-4A76-88EE-2AEC8AB5B427}"/>
    <cellStyle name="Comma 2 4 6 2 2 4" xfId="32314" xr:uid="{7843A99A-3DE0-44F7-B151-A7DC2740B193}"/>
    <cellStyle name="Comma 2 4 6 2 2 5" xfId="47198" xr:uid="{CCE061E9-A08F-40C9-B55D-6583963739EB}"/>
    <cellStyle name="Comma 2 4 6 2 3" xfId="22046" xr:uid="{BA508358-70EB-4EBB-B200-1DAB766FB032}"/>
    <cellStyle name="Comma 2 4 6 2 3 2" xfId="35738" xr:uid="{69013082-9B27-4A4E-8FB1-A74725D7096C}"/>
    <cellStyle name="Comma 2 4 6 2 3 3" xfId="50622" xr:uid="{BF0880EF-CC58-4AD2-99CF-B0EDA84C180D}"/>
    <cellStyle name="Comma 2 4 6 2 4" xfId="15202" xr:uid="{07070673-1B4B-4191-9704-9A9D63944018}"/>
    <cellStyle name="Comma 2 4 6 2 5" xfId="28892" xr:uid="{0322CDCE-14A4-443A-BAC4-EC6D9106F27E}"/>
    <cellStyle name="Comma 2 4 6 2 6" xfId="43776" xr:uid="{EE28098F-27EF-4DDC-B624-38DF22541F77}"/>
    <cellStyle name="Comma 2 4 6 3" xfId="10066" xr:uid="{6AAEA095-8D05-4217-B1DF-79AE54F42EA5}"/>
    <cellStyle name="Comma 2 4 6 3 2" xfId="23756" xr:uid="{1D1FE8D0-C2C8-497B-A7FB-273549E31A36}"/>
    <cellStyle name="Comma 2 4 6 3 2 2" xfId="37448" xr:uid="{862B6A82-855D-4427-9F2C-66867B9DE7C7}"/>
    <cellStyle name="Comma 2 4 6 3 2 3" xfId="52332" xr:uid="{B55CE4EC-A71B-438D-AE13-3494C841726F}"/>
    <cellStyle name="Comma 2 4 6 3 3" xfId="16912" xr:uid="{35BF4255-67AF-4E5C-A68F-E668CD54BD34}"/>
    <cellStyle name="Comma 2 4 6 3 4" xfId="30602" xr:uid="{12867F04-ED9C-4550-A9A2-A06665857566}"/>
    <cellStyle name="Comma 2 4 6 3 5" xfId="45486" xr:uid="{F71ED5BF-267C-4846-A030-02CAB0FD5262}"/>
    <cellStyle name="Comma 2 4 6 4" xfId="20334" xr:uid="{FDDDB8F5-4642-4C4B-9557-70B331690953}"/>
    <cellStyle name="Comma 2 4 6 4 2" xfId="34026" xr:uid="{D661AC4A-D143-4EBD-BC8F-2E7707382001}"/>
    <cellStyle name="Comma 2 4 6 4 3" xfId="48910" xr:uid="{234598B9-43EC-4013-B943-18D2ADC22615}"/>
    <cellStyle name="Comma 2 4 6 5" xfId="13490" xr:uid="{340A0C33-518B-4E93-83ED-1B271646B583}"/>
    <cellStyle name="Comma 2 4 6 6" xfId="27180" xr:uid="{2D62775C-9E7E-46FD-B878-BE88B746B3F3}"/>
    <cellStyle name="Comma 2 4 6 7" xfId="42064" xr:uid="{8F9F764A-4942-4416-ABCB-C7282AA0DAF6}"/>
    <cellStyle name="Comma 2 4 7" xfId="8342" xr:uid="{93B9E14C-BC07-464B-AEC0-679012E6CA89}"/>
    <cellStyle name="Comma 2 4 7 2" xfId="11764" xr:uid="{BDB9B77F-EF72-4957-8BA1-4BB4E348F46B}"/>
    <cellStyle name="Comma 2 4 7 2 2" xfId="25454" xr:uid="{8B1AC9E4-985B-4FCA-9336-28A63396EEAD}"/>
    <cellStyle name="Comma 2 4 7 2 2 2" xfId="39146" xr:uid="{5A66255E-F00C-44E8-8F8E-19A95299A4B2}"/>
    <cellStyle name="Comma 2 4 7 2 2 3" xfId="54030" xr:uid="{5EF74675-B4BE-44FA-AAF6-B165D9AA209D}"/>
    <cellStyle name="Comma 2 4 7 2 3" xfId="18610" xr:uid="{3F24D93E-2FCB-46C9-8B3F-3C982EA40783}"/>
    <cellStyle name="Comma 2 4 7 2 4" xfId="32300" xr:uid="{03AC57F2-B838-4B94-82EE-DCA527E15974}"/>
    <cellStyle name="Comma 2 4 7 2 5" xfId="47184" xr:uid="{51E4D909-8B07-441A-B6F9-4AA63AE98995}"/>
    <cellStyle name="Comma 2 4 7 3" xfId="22032" xr:uid="{05AD7BC2-C2FC-4993-A7D8-79948B85E0F2}"/>
    <cellStyle name="Comma 2 4 7 3 2" xfId="35724" xr:uid="{6840CF76-902C-4378-935A-676E13DF1969}"/>
    <cellStyle name="Comma 2 4 7 3 3" xfId="50608" xr:uid="{DFAAB240-929C-4264-A12E-D84DB8512BDB}"/>
    <cellStyle name="Comma 2 4 7 4" xfId="15188" xr:uid="{C3958490-7405-458F-AF88-AC244188FC33}"/>
    <cellStyle name="Comma 2 4 7 5" xfId="28878" xr:uid="{EA2B796D-3B95-4130-BFF2-24377729902A}"/>
    <cellStyle name="Comma 2 4 7 6" xfId="43762" xr:uid="{386DDBA0-4921-444C-9EF8-A086C807C156}"/>
    <cellStyle name="Comma 2 4 8" xfId="10052" xr:uid="{9F9907E4-773A-4A4F-9CBB-B01D2096CF0E}"/>
    <cellStyle name="Comma 2 4 8 2" xfId="23742" xr:uid="{B9D7D98A-37C4-4996-BB84-185303DF827B}"/>
    <cellStyle name="Comma 2 4 8 2 2" xfId="37434" xr:uid="{D78DA1F3-F8B0-4370-AEE5-E5920E478839}"/>
    <cellStyle name="Comma 2 4 8 2 3" xfId="52318" xr:uid="{20870C70-B99B-4AA7-9BCF-0457AACEBDAE}"/>
    <cellStyle name="Comma 2 4 8 3" xfId="16898" xr:uid="{54A4D58B-9FD5-4124-B6B4-F98C67FAC988}"/>
    <cellStyle name="Comma 2 4 8 4" xfId="30588" xr:uid="{314DC6C8-3255-45FE-B2E6-459E76395C93}"/>
    <cellStyle name="Comma 2 4 8 5" xfId="45472" xr:uid="{0DD856F8-8F98-496A-B4AF-649EE1B3583F}"/>
    <cellStyle name="Comma 2 4 9" xfId="20320" xr:uid="{3B83AE52-3BC8-4028-8DAD-3A57FF3D35B7}"/>
    <cellStyle name="Comma 2 4 9 2" xfId="34012" xr:uid="{617DCA36-B51F-436D-AEBC-B02F193BD643}"/>
    <cellStyle name="Comma 2 4 9 3" xfId="48896" xr:uid="{0E5A6F61-B863-44AE-84B9-51846B730F19}"/>
    <cellStyle name="Comma 2 5" xfId="6643" xr:uid="{48789CF4-F7A1-40EA-8805-1948FD1E7F94}"/>
    <cellStyle name="Comma 2 5 10" xfId="13491" xr:uid="{C0397496-B400-443B-802A-413A7DA3F117}"/>
    <cellStyle name="Comma 2 5 11" xfId="27181" xr:uid="{DB323B01-9860-4E75-BE01-E7481AC9C18F}"/>
    <cellStyle name="Comma 2 5 12" xfId="42065" xr:uid="{94616291-6B7C-45A4-82C5-D83EF6AAC258}"/>
    <cellStyle name="Comma 2 5 2" xfId="6644" xr:uid="{381F47E3-D0FA-47FF-B8ED-38F7314F6C42}"/>
    <cellStyle name="Comma 2 5 2 10" xfId="42066" xr:uid="{CC1314A9-5C32-48D5-A1A7-F5EC57B813B6}"/>
    <cellStyle name="Comma 2 5 2 2" xfId="6645" xr:uid="{0E26D6F9-6856-45E1-87D1-A3D5274A4681}"/>
    <cellStyle name="Comma 2 5 2 2 2" xfId="6646" xr:uid="{7FE33BB3-8774-40A5-9848-7D6407EBF160}"/>
    <cellStyle name="Comma 2 5 2 2 2 2" xfId="8360" xr:uid="{07D155E3-62C9-47B4-895A-8F9F0E39DB23}"/>
    <cellStyle name="Comma 2 5 2 2 2 2 2" xfId="11782" xr:uid="{C0929032-D961-45A5-9161-78E93B75C3F4}"/>
    <cellStyle name="Comma 2 5 2 2 2 2 2 2" xfId="25472" xr:uid="{EDE570BD-490B-4D91-A690-884A3660EF88}"/>
    <cellStyle name="Comma 2 5 2 2 2 2 2 2 2" xfId="39164" xr:uid="{ACBC4F17-C2C5-4473-BA5A-531E486341F9}"/>
    <cellStyle name="Comma 2 5 2 2 2 2 2 2 3" xfId="54048" xr:uid="{D3C92179-5144-41D2-85A8-0C2FAEFA5086}"/>
    <cellStyle name="Comma 2 5 2 2 2 2 2 3" xfId="18628" xr:uid="{776AA50E-9A3C-4AF0-A6F1-8CC1875D9DA6}"/>
    <cellStyle name="Comma 2 5 2 2 2 2 2 4" xfId="32318" xr:uid="{1FACD445-4D14-44BD-9C8E-2485287941F7}"/>
    <cellStyle name="Comma 2 5 2 2 2 2 2 5" xfId="47202" xr:uid="{A8FE7D5B-5DB9-4DEF-8240-BFD798FE5118}"/>
    <cellStyle name="Comma 2 5 2 2 2 2 3" xfId="22050" xr:uid="{658B2590-164C-4E5C-A0EB-AAF8BA635F4E}"/>
    <cellStyle name="Comma 2 5 2 2 2 2 3 2" xfId="35742" xr:uid="{BEFDC807-1690-4004-A199-80467E534811}"/>
    <cellStyle name="Comma 2 5 2 2 2 2 3 3" xfId="50626" xr:uid="{E5328C4A-F8FF-45D2-A43A-8D4A23A466D4}"/>
    <cellStyle name="Comma 2 5 2 2 2 2 4" xfId="15206" xr:uid="{BC9EFD7F-C19F-4EDD-B8A8-D2DF95353C3A}"/>
    <cellStyle name="Comma 2 5 2 2 2 2 5" xfId="28896" xr:uid="{473E725A-A4A2-4B39-8173-1F8CCB094799}"/>
    <cellStyle name="Comma 2 5 2 2 2 2 6" xfId="43780" xr:uid="{CFDC0E46-876D-4E6E-84EE-C3B3D6A89100}"/>
    <cellStyle name="Comma 2 5 2 2 2 3" xfId="10070" xr:uid="{8DE7E01E-7BD0-4CB8-BABF-85F84DB1C981}"/>
    <cellStyle name="Comma 2 5 2 2 2 3 2" xfId="23760" xr:uid="{FF9CB781-52DF-40D4-89CC-8BD3ABF6C2B6}"/>
    <cellStyle name="Comma 2 5 2 2 2 3 2 2" xfId="37452" xr:uid="{F1CE93BA-10C5-4AA6-9273-92EE7A8AB12D}"/>
    <cellStyle name="Comma 2 5 2 2 2 3 2 3" xfId="52336" xr:uid="{D2620A9E-79FC-49D7-9A04-0D31BDDB399A}"/>
    <cellStyle name="Comma 2 5 2 2 2 3 3" xfId="16916" xr:uid="{E7A57721-CC23-40FD-8C91-2BEFAA991499}"/>
    <cellStyle name="Comma 2 5 2 2 2 3 4" xfId="30606" xr:uid="{755B6A82-CF1B-4500-892F-9944243F0B9F}"/>
    <cellStyle name="Comma 2 5 2 2 2 3 5" xfId="45490" xr:uid="{78983D9D-8B0D-46ED-946F-340088A6C99B}"/>
    <cellStyle name="Comma 2 5 2 2 2 4" xfId="20338" xr:uid="{81B366D4-224A-4B96-AC25-4BFB2425B509}"/>
    <cellStyle name="Comma 2 5 2 2 2 4 2" xfId="34030" xr:uid="{E7FC325D-4B0E-4833-BAE7-AFD71701C0E3}"/>
    <cellStyle name="Comma 2 5 2 2 2 4 3" xfId="48914" xr:uid="{96F11866-6BE3-4B2F-A5B4-B4D8FAE1651F}"/>
    <cellStyle name="Comma 2 5 2 2 2 5" xfId="13494" xr:uid="{D132B0DD-DB7A-441D-BEAD-7BE4A363DC84}"/>
    <cellStyle name="Comma 2 5 2 2 2 6" xfId="27184" xr:uid="{FCD083E2-21DA-4480-9D2D-7A5D57576DD4}"/>
    <cellStyle name="Comma 2 5 2 2 2 7" xfId="42068" xr:uid="{4D124964-1281-466C-997E-FAAE951200A0}"/>
    <cellStyle name="Comma 2 5 2 2 3" xfId="8359" xr:uid="{1427CF43-B516-4E6C-8B6C-F03A6E693292}"/>
    <cellStyle name="Comma 2 5 2 2 3 2" xfId="11781" xr:uid="{0D8E8769-5F6A-408A-98AE-2D7BC4C7CB37}"/>
    <cellStyle name="Comma 2 5 2 2 3 2 2" xfId="25471" xr:uid="{182CE6EF-5D81-4396-9CD0-D138895AA45A}"/>
    <cellStyle name="Comma 2 5 2 2 3 2 2 2" xfId="39163" xr:uid="{F6FA4E31-93EC-4E80-97D1-63EE76558473}"/>
    <cellStyle name="Comma 2 5 2 2 3 2 2 3" xfId="54047" xr:uid="{9D6677D8-07D1-44FC-A378-CCE2FCE7C9C4}"/>
    <cellStyle name="Comma 2 5 2 2 3 2 3" xfId="18627" xr:uid="{0A17A6DE-6D32-4ED8-97E1-3BDCD7DBA377}"/>
    <cellStyle name="Comma 2 5 2 2 3 2 4" xfId="32317" xr:uid="{675E12F9-F58A-47AA-8177-973D8766A455}"/>
    <cellStyle name="Comma 2 5 2 2 3 2 5" xfId="47201" xr:uid="{B9F37135-DE73-4D79-B7B0-572942E70D64}"/>
    <cellStyle name="Comma 2 5 2 2 3 3" xfId="22049" xr:uid="{B0044C6B-9758-4DD7-8144-F73A8DBA1EF4}"/>
    <cellStyle name="Comma 2 5 2 2 3 3 2" xfId="35741" xr:uid="{44BC9062-311E-4E49-9384-B4BF34EF3D82}"/>
    <cellStyle name="Comma 2 5 2 2 3 3 3" xfId="50625" xr:uid="{19608B9E-0A0B-405D-A401-366530C4D4BA}"/>
    <cellStyle name="Comma 2 5 2 2 3 4" xfId="15205" xr:uid="{A07F0609-AA4A-4B10-BC90-11BD7A937C4F}"/>
    <cellStyle name="Comma 2 5 2 2 3 5" xfId="28895" xr:uid="{EBB34ACE-E609-42BA-84BF-8750A80F15C0}"/>
    <cellStyle name="Comma 2 5 2 2 3 6" xfId="43779" xr:uid="{564428BF-DB63-42A5-B68B-F53D3CFA6227}"/>
    <cellStyle name="Comma 2 5 2 2 4" xfId="10069" xr:uid="{EFF08DB2-7FCF-4C73-8E88-CC28A918AB28}"/>
    <cellStyle name="Comma 2 5 2 2 4 2" xfId="23759" xr:uid="{CC85D6C3-F058-44F6-AB9B-88ED6FD5D662}"/>
    <cellStyle name="Comma 2 5 2 2 4 2 2" xfId="37451" xr:uid="{19464741-C3DC-4187-833A-01DE813286FC}"/>
    <cellStyle name="Comma 2 5 2 2 4 2 3" xfId="52335" xr:uid="{06FB1882-64E0-4A3F-A6EA-E56BB926BF50}"/>
    <cellStyle name="Comma 2 5 2 2 4 3" xfId="16915" xr:uid="{4B562775-D12E-444C-AFDF-73D10322C615}"/>
    <cellStyle name="Comma 2 5 2 2 4 4" xfId="30605" xr:uid="{BE81FBF3-4F80-4601-92AA-6EC7544EDD1E}"/>
    <cellStyle name="Comma 2 5 2 2 4 5" xfId="45489" xr:uid="{0D9897BB-C3EB-4C9F-96FA-74D3A2B4C1CD}"/>
    <cellStyle name="Comma 2 5 2 2 5" xfId="20337" xr:uid="{1EB760DE-04AF-46DB-B938-B36A89F9B228}"/>
    <cellStyle name="Comma 2 5 2 2 5 2" xfId="34029" xr:uid="{CD0AADE9-D79E-4CBE-BD8D-2F3C116FF09A}"/>
    <cellStyle name="Comma 2 5 2 2 5 3" xfId="48913" xr:uid="{5779C131-5A7C-4BD2-BA26-B6B5AA49E199}"/>
    <cellStyle name="Comma 2 5 2 2 6" xfId="13493" xr:uid="{F0C88671-A427-45D3-9F74-FFC197093DBE}"/>
    <cellStyle name="Comma 2 5 2 2 7" xfId="27183" xr:uid="{EFAF9363-92B4-4DDB-96C3-5BD76EAE3AFA}"/>
    <cellStyle name="Comma 2 5 2 2 8" xfId="42067" xr:uid="{2600C978-34E9-42AC-A988-2F81F8E02B7B}"/>
    <cellStyle name="Comma 2 5 2 3" xfId="6647" xr:uid="{813240E8-F490-49F7-89D5-EF4B55E342C8}"/>
    <cellStyle name="Comma 2 5 2 3 2" xfId="8361" xr:uid="{981ABDDA-E7CF-455C-8AB9-7ABFCADC1EAF}"/>
    <cellStyle name="Comma 2 5 2 3 2 2" xfId="11783" xr:uid="{C67E0148-0B22-4DD6-AD33-8F45F920E217}"/>
    <cellStyle name="Comma 2 5 2 3 2 2 2" xfId="25473" xr:uid="{1E1574A7-E26B-4D65-9862-9BDD51C8BF07}"/>
    <cellStyle name="Comma 2 5 2 3 2 2 2 2" xfId="39165" xr:uid="{56E70E25-D554-4655-A052-DD63FB52F019}"/>
    <cellStyle name="Comma 2 5 2 3 2 2 2 3" xfId="54049" xr:uid="{FC69178C-F105-444E-9A96-0BDBB560B8DA}"/>
    <cellStyle name="Comma 2 5 2 3 2 2 3" xfId="18629" xr:uid="{EAD39120-4F9D-4BC2-9763-882A193ED5AC}"/>
    <cellStyle name="Comma 2 5 2 3 2 2 4" xfId="32319" xr:uid="{7286936E-BDF1-470A-A542-9933CB0BF06A}"/>
    <cellStyle name="Comma 2 5 2 3 2 2 5" xfId="47203" xr:uid="{3D0F994B-0CDB-49B5-BCE8-5FB06959327D}"/>
    <cellStyle name="Comma 2 5 2 3 2 3" xfId="22051" xr:uid="{8FD4E00D-EEFD-4D2A-B80C-8FB5C10C4858}"/>
    <cellStyle name="Comma 2 5 2 3 2 3 2" xfId="35743" xr:uid="{EAEF9BF2-B472-43CC-A2FE-75E5D348B348}"/>
    <cellStyle name="Comma 2 5 2 3 2 3 3" xfId="50627" xr:uid="{7D663D0A-27F4-41A2-8BC8-187B4C5F0337}"/>
    <cellStyle name="Comma 2 5 2 3 2 4" xfId="15207" xr:uid="{EC33E777-B360-41D1-B576-240C5272CFB8}"/>
    <cellStyle name="Comma 2 5 2 3 2 5" xfId="28897" xr:uid="{7E535ECE-9BFD-420E-B4E6-7034EF61D0BB}"/>
    <cellStyle name="Comma 2 5 2 3 2 6" xfId="43781" xr:uid="{934684D7-5B03-41C7-8608-953B577B2B6A}"/>
    <cellStyle name="Comma 2 5 2 3 3" xfId="10071" xr:uid="{0372A328-96EC-4A11-BD5A-94623169B355}"/>
    <cellStyle name="Comma 2 5 2 3 3 2" xfId="23761" xr:uid="{1C6E352C-2B14-4D55-B3C1-A8A153F93214}"/>
    <cellStyle name="Comma 2 5 2 3 3 2 2" xfId="37453" xr:uid="{213A6DD0-3722-418B-AF75-A8EF75D470E0}"/>
    <cellStyle name="Comma 2 5 2 3 3 2 3" xfId="52337" xr:uid="{FB9DCA38-8CB1-4F62-AA05-B9BFA1984761}"/>
    <cellStyle name="Comma 2 5 2 3 3 3" xfId="16917" xr:uid="{1903F50E-3DEA-4218-828B-FBAE2A887029}"/>
    <cellStyle name="Comma 2 5 2 3 3 4" xfId="30607" xr:uid="{DEC54264-5520-43B5-AB8E-254D0ABC96DD}"/>
    <cellStyle name="Comma 2 5 2 3 3 5" xfId="45491" xr:uid="{17B4B173-25FB-4210-8597-3420E3B14433}"/>
    <cellStyle name="Comma 2 5 2 3 4" xfId="20339" xr:uid="{13C563F9-E1E6-4E97-838E-445073D03CA2}"/>
    <cellStyle name="Comma 2 5 2 3 4 2" xfId="34031" xr:uid="{38C4DE77-0070-48E4-A8EB-36DBD313C62B}"/>
    <cellStyle name="Comma 2 5 2 3 4 3" xfId="48915" xr:uid="{B695C582-7D1B-4BC8-8B8E-343D1DD4D897}"/>
    <cellStyle name="Comma 2 5 2 3 5" xfId="13495" xr:uid="{160CF897-584E-4C05-B014-F1C912F31A42}"/>
    <cellStyle name="Comma 2 5 2 3 6" xfId="27185" xr:uid="{851CA548-49E4-45D1-A301-226F92F6ACF6}"/>
    <cellStyle name="Comma 2 5 2 3 7" xfId="42069" xr:uid="{BAC674F9-A003-43DB-99F8-CC83598542B4}"/>
    <cellStyle name="Comma 2 5 2 4" xfId="6648" xr:uid="{69CE098D-C956-4092-BB6F-F27254212F14}"/>
    <cellStyle name="Comma 2 5 2 4 2" xfId="8362" xr:uid="{95638D6A-A7B9-4459-A423-7E9C90B46F66}"/>
    <cellStyle name="Comma 2 5 2 4 2 2" xfId="11784" xr:uid="{9E885ED6-D037-4518-AC29-797D05DB4619}"/>
    <cellStyle name="Comma 2 5 2 4 2 2 2" xfId="25474" xr:uid="{FCC8897D-E177-4065-A490-06194D731888}"/>
    <cellStyle name="Comma 2 5 2 4 2 2 2 2" xfId="39166" xr:uid="{168131B8-11F0-452C-853F-41E8A9D95BC5}"/>
    <cellStyle name="Comma 2 5 2 4 2 2 2 3" xfId="54050" xr:uid="{C99BE487-E46B-4AC3-B3BC-2455865294DE}"/>
    <cellStyle name="Comma 2 5 2 4 2 2 3" xfId="18630" xr:uid="{F8BE314D-9BB2-48F2-95BC-5EF958D827BE}"/>
    <cellStyle name="Comma 2 5 2 4 2 2 4" xfId="32320" xr:uid="{BDC3769B-3858-473E-B636-85924B37C119}"/>
    <cellStyle name="Comma 2 5 2 4 2 2 5" xfId="47204" xr:uid="{E7F923CD-A646-4C09-AD21-AD4B492CBE44}"/>
    <cellStyle name="Comma 2 5 2 4 2 3" xfId="22052" xr:uid="{E82A8192-1619-4652-B465-DB46CDF74580}"/>
    <cellStyle name="Comma 2 5 2 4 2 3 2" xfId="35744" xr:uid="{A7F40CD3-F62C-4BC1-A883-E53A6DFD7DBD}"/>
    <cellStyle name="Comma 2 5 2 4 2 3 3" xfId="50628" xr:uid="{95802791-2E56-4366-9934-3B8C342222BC}"/>
    <cellStyle name="Comma 2 5 2 4 2 4" xfId="15208" xr:uid="{B33DFE7A-E779-4834-99E0-6BF9EF04926F}"/>
    <cellStyle name="Comma 2 5 2 4 2 5" xfId="28898" xr:uid="{FDBD6920-93C4-4FD2-8F6E-8FE5E29FC6AA}"/>
    <cellStyle name="Comma 2 5 2 4 2 6" xfId="43782" xr:uid="{4DBCA285-220A-4AC4-B077-23DE322CFDCF}"/>
    <cellStyle name="Comma 2 5 2 4 3" xfId="10072" xr:uid="{24166F23-87DD-4A4C-9E31-D26738B92D43}"/>
    <cellStyle name="Comma 2 5 2 4 3 2" xfId="23762" xr:uid="{275CA683-FBBF-44E6-8B93-F11C4E578294}"/>
    <cellStyle name="Comma 2 5 2 4 3 2 2" xfId="37454" xr:uid="{AA280FF6-7F33-47F4-81D7-466F4603FD17}"/>
    <cellStyle name="Comma 2 5 2 4 3 2 3" xfId="52338" xr:uid="{F7D8F5F8-9B60-4985-8793-FBA6AF619183}"/>
    <cellStyle name="Comma 2 5 2 4 3 3" xfId="16918" xr:uid="{7149E056-23E8-4F86-BDBB-C5A8EC623AFE}"/>
    <cellStyle name="Comma 2 5 2 4 3 4" xfId="30608" xr:uid="{BC23D20B-CB9E-49BF-90B2-1F63CC886421}"/>
    <cellStyle name="Comma 2 5 2 4 3 5" xfId="45492" xr:uid="{52297A9A-5572-40B0-BB62-01B76D2A3671}"/>
    <cellStyle name="Comma 2 5 2 4 4" xfId="20340" xr:uid="{E7726DC1-86A1-4BF2-8FAF-9E7DE98FACB0}"/>
    <cellStyle name="Comma 2 5 2 4 4 2" xfId="34032" xr:uid="{FF3EDFF0-6E9D-43D1-BEBF-93C58C19600E}"/>
    <cellStyle name="Comma 2 5 2 4 4 3" xfId="48916" xr:uid="{E052E5B2-08B0-49F9-84DA-5EB6818D4692}"/>
    <cellStyle name="Comma 2 5 2 4 5" xfId="13496" xr:uid="{BE05B53F-78CE-4899-BC89-A943E435CAC9}"/>
    <cellStyle name="Comma 2 5 2 4 6" xfId="27186" xr:uid="{CD7E89A0-668F-4B0C-B152-749C9C542B5F}"/>
    <cellStyle name="Comma 2 5 2 4 7" xfId="42070" xr:uid="{5BB42D17-D7AD-411C-AF1F-6668FE2DC61B}"/>
    <cellStyle name="Comma 2 5 2 5" xfId="8358" xr:uid="{DD7A0FAC-BCB3-48C9-AB5A-4EAF3ADB5996}"/>
    <cellStyle name="Comma 2 5 2 5 2" xfId="11780" xr:uid="{F3F8FE41-1DB9-44F4-953B-843AD762EFDD}"/>
    <cellStyle name="Comma 2 5 2 5 2 2" xfId="25470" xr:uid="{1ED7B162-275F-4F06-A57E-363467236F8E}"/>
    <cellStyle name="Comma 2 5 2 5 2 2 2" xfId="39162" xr:uid="{4ADFC26D-11C1-4380-B868-D9F60D6EF52B}"/>
    <cellStyle name="Comma 2 5 2 5 2 2 3" xfId="54046" xr:uid="{60A97872-0B6F-4F58-97F1-E59A2BBDE680}"/>
    <cellStyle name="Comma 2 5 2 5 2 3" xfId="18626" xr:uid="{88C6554E-5F93-4546-A3F1-D7F56F62F9FE}"/>
    <cellStyle name="Comma 2 5 2 5 2 4" xfId="32316" xr:uid="{F25ED304-28B8-40B4-A550-75F5277A37B7}"/>
    <cellStyle name="Comma 2 5 2 5 2 5" xfId="47200" xr:uid="{CD37B747-BA85-483C-BE99-FFFF3BC3AF08}"/>
    <cellStyle name="Comma 2 5 2 5 3" xfId="22048" xr:uid="{99BE45F3-B5DB-4AFC-A5D9-667954762659}"/>
    <cellStyle name="Comma 2 5 2 5 3 2" xfId="35740" xr:uid="{44393A73-8F9D-445F-AB21-3934A47F3F62}"/>
    <cellStyle name="Comma 2 5 2 5 3 3" xfId="50624" xr:uid="{FB77711F-02A3-44D8-B1CD-E72C567FAADE}"/>
    <cellStyle name="Comma 2 5 2 5 4" xfId="15204" xr:uid="{CC4A5733-614B-407C-88C1-7DB1BD2B9F25}"/>
    <cellStyle name="Comma 2 5 2 5 5" xfId="28894" xr:uid="{044C5538-FB48-4DB3-B0BE-E6DDEBFE5877}"/>
    <cellStyle name="Comma 2 5 2 5 6" xfId="43778" xr:uid="{5210D500-F110-41B8-8655-DF2FF73DAD12}"/>
    <cellStyle name="Comma 2 5 2 6" xfId="10068" xr:uid="{E764BFCD-D225-46F4-A083-B79EEA1D25A1}"/>
    <cellStyle name="Comma 2 5 2 6 2" xfId="23758" xr:uid="{614AC6A5-9781-4C4E-9F6D-6F2B5C8AD39E}"/>
    <cellStyle name="Comma 2 5 2 6 2 2" xfId="37450" xr:uid="{50383D98-52A5-49E0-8522-033AED82FCDA}"/>
    <cellStyle name="Comma 2 5 2 6 2 3" xfId="52334" xr:uid="{B2152AD8-7184-4DAF-BF88-660F84E1D29F}"/>
    <cellStyle name="Comma 2 5 2 6 3" xfId="16914" xr:uid="{3728D876-8C99-4827-B1A9-4615E3157C52}"/>
    <cellStyle name="Comma 2 5 2 6 4" xfId="30604" xr:uid="{AA8B520A-47B3-4CE0-A9E9-A37183A066A3}"/>
    <cellStyle name="Comma 2 5 2 6 5" xfId="45488" xr:uid="{18553A93-55EE-4CDE-A01C-9FD51F1A43EE}"/>
    <cellStyle name="Comma 2 5 2 7" xfId="20336" xr:uid="{26832360-384B-4B39-A21B-834F678FE3B0}"/>
    <cellStyle name="Comma 2 5 2 7 2" xfId="34028" xr:uid="{8B0C49D2-785C-40A7-B4ED-7004D3FF368A}"/>
    <cellStyle name="Comma 2 5 2 7 3" xfId="48912" xr:uid="{EA8209B2-40EC-492F-BD95-954D4E09D78E}"/>
    <cellStyle name="Comma 2 5 2 8" xfId="13492" xr:uid="{F7ADBEFD-CA73-430A-8BBD-A164F0D548BC}"/>
    <cellStyle name="Comma 2 5 2 9" xfId="27182" xr:uid="{F5C909EE-B28C-4C25-99F9-FD352B841158}"/>
    <cellStyle name="Comma 2 5 3" xfId="6649" xr:uid="{71E11792-5272-4540-AAF2-63C823726C0C}"/>
    <cellStyle name="Comma 2 5 3 10" xfId="42071" xr:uid="{A73FC13F-9B71-486C-BC01-C61C211EB324}"/>
    <cellStyle name="Comma 2 5 3 2" xfId="6650" xr:uid="{D13447F7-C00F-4AD7-8B2E-2C2ED3A69E24}"/>
    <cellStyle name="Comma 2 5 3 2 2" xfId="6651" xr:uid="{5E31BA99-82AA-4364-8EBC-C2560A7F8028}"/>
    <cellStyle name="Comma 2 5 3 2 2 2" xfId="8365" xr:uid="{5FCC0E5E-1FE6-4C63-AC14-AF0AA9EDC87B}"/>
    <cellStyle name="Comma 2 5 3 2 2 2 2" xfId="11787" xr:uid="{BE858FD3-9F91-4744-B27D-A0432A820C40}"/>
    <cellStyle name="Comma 2 5 3 2 2 2 2 2" xfId="25477" xr:uid="{6E07BD76-264A-496C-8615-68D928C17E54}"/>
    <cellStyle name="Comma 2 5 3 2 2 2 2 2 2" xfId="39169" xr:uid="{FF9560C4-9FC4-4C24-8E1A-7FA5FFB8EC6A}"/>
    <cellStyle name="Comma 2 5 3 2 2 2 2 2 3" xfId="54053" xr:uid="{6B1607AA-A4FE-466C-B0D1-56F626C88D87}"/>
    <cellStyle name="Comma 2 5 3 2 2 2 2 3" xfId="18633" xr:uid="{B4EF7F1D-F3EC-4409-B2F4-EFFA6240299F}"/>
    <cellStyle name="Comma 2 5 3 2 2 2 2 4" xfId="32323" xr:uid="{62A26794-1685-4151-A715-ABE23C625AEB}"/>
    <cellStyle name="Comma 2 5 3 2 2 2 2 5" xfId="47207" xr:uid="{2FAEE9D8-F040-4ABA-BF89-8A993D5601E1}"/>
    <cellStyle name="Comma 2 5 3 2 2 2 3" xfId="22055" xr:uid="{D8653355-382E-4222-9EF9-6DA6DB9D8BA8}"/>
    <cellStyle name="Comma 2 5 3 2 2 2 3 2" xfId="35747" xr:uid="{69DCCD25-12C3-497F-9F8C-78D1B4F677FD}"/>
    <cellStyle name="Comma 2 5 3 2 2 2 3 3" xfId="50631" xr:uid="{D61C2353-DBEE-4D62-8193-468FFE05DBF0}"/>
    <cellStyle name="Comma 2 5 3 2 2 2 4" xfId="15211" xr:uid="{31AB5F5A-7199-4199-A143-43FE534299C6}"/>
    <cellStyle name="Comma 2 5 3 2 2 2 5" xfId="28901" xr:uid="{9B8A790F-E70B-4894-814C-6F252E5CD725}"/>
    <cellStyle name="Comma 2 5 3 2 2 2 6" xfId="43785" xr:uid="{8198A13B-E700-4015-A44B-613B859A86B4}"/>
    <cellStyle name="Comma 2 5 3 2 2 3" xfId="10075" xr:uid="{F8FDC6A0-0A08-458B-AEB7-356BD7BAEC19}"/>
    <cellStyle name="Comma 2 5 3 2 2 3 2" xfId="23765" xr:uid="{788333DA-D1E6-4A0F-A05C-20EA7200E4F5}"/>
    <cellStyle name="Comma 2 5 3 2 2 3 2 2" xfId="37457" xr:uid="{D30CA3A0-FBBE-49D8-93AA-68990743FC9E}"/>
    <cellStyle name="Comma 2 5 3 2 2 3 2 3" xfId="52341" xr:uid="{BDDB9F71-7BFF-432D-8168-6EC28318B8F0}"/>
    <cellStyle name="Comma 2 5 3 2 2 3 3" xfId="16921" xr:uid="{0ACB845C-9E06-4133-B177-45DB16D8B363}"/>
    <cellStyle name="Comma 2 5 3 2 2 3 4" xfId="30611" xr:uid="{A13CEE55-E4E6-435B-865A-417CBC674651}"/>
    <cellStyle name="Comma 2 5 3 2 2 3 5" xfId="45495" xr:uid="{F15CB3DA-E94A-485E-AB1B-7689B9003072}"/>
    <cellStyle name="Comma 2 5 3 2 2 4" xfId="20343" xr:uid="{9C4A193C-8359-4979-8A78-A8578CAA36AE}"/>
    <cellStyle name="Comma 2 5 3 2 2 4 2" xfId="34035" xr:uid="{F165D135-9D98-4FCD-8AD7-993A7EF9F0AF}"/>
    <cellStyle name="Comma 2 5 3 2 2 4 3" xfId="48919" xr:uid="{2447919B-FF53-42AA-ABC2-1E2F10EB2F98}"/>
    <cellStyle name="Comma 2 5 3 2 2 5" xfId="13499" xr:uid="{51034F9D-95B0-41A3-A6D7-1F331F735CEA}"/>
    <cellStyle name="Comma 2 5 3 2 2 6" xfId="27189" xr:uid="{18E636E8-1A30-464D-BAC4-DFA50DB3A7BC}"/>
    <cellStyle name="Comma 2 5 3 2 2 7" xfId="42073" xr:uid="{B20C0A03-13C9-4983-9FD1-3B2CAC4A1D32}"/>
    <cellStyle name="Comma 2 5 3 2 3" xfId="8364" xr:uid="{DFFCEC59-8CAF-44B5-8163-969D2FEA9B0B}"/>
    <cellStyle name="Comma 2 5 3 2 3 2" xfId="11786" xr:uid="{84206F11-AABF-432C-97E3-852DC2CFC9E3}"/>
    <cellStyle name="Comma 2 5 3 2 3 2 2" xfId="25476" xr:uid="{43134AB4-505F-44E4-9C0E-C27E457B8A36}"/>
    <cellStyle name="Comma 2 5 3 2 3 2 2 2" xfId="39168" xr:uid="{54CA2E41-9D90-4195-9250-17685B6E9526}"/>
    <cellStyle name="Comma 2 5 3 2 3 2 2 3" xfId="54052" xr:uid="{7B0D9DA6-83DB-4612-867C-7791E8E718A8}"/>
    <cellStyle name="Comma 2 5 3 2 3 2 3" xfId="18632" xr:uid="{C7696E91-127D-4EC7-92D0-AD5602F45786}"/>
    <cellStyle name="Comma 2 5 3 2 3 2 4" xfId="32322" xr:uid="{D7576A81-D40A-44F7-9C2B-492CBA0945BA}"/>
    <cellStyle name="Comma 2 5 3 2 3 2 5" xfId="47206" xr:uid="{3BF9B541-F2BA-42DD-839B-D599B03E6F34}"/>
    <cellStyle name="Comma 2 5 3 2 3 3" xfId="22054" xr:uid="{154B4863-AA4C-458B-AE3F-CB77C6A0AD40}"/>
    <cellStyle name="Comma 2 5 3 2 3 3 2" xfId="35746" xr:uid="{5535E431-72B7-45A3-933B-E48DF85BAC7C}"/>
    <cellStyle name="Comma 2 5 3 2 3 3 3" xfId="50630" xr:uid="{B2673CE5-5E56-4B9C-AF41-AA14BCB4AAC4}"/>
    <cellStyle name="Comma 2 5 3 2 3 4" xfId="15210" xr:uid="{E3921A49-C425-44E0-A36F-BCFEACEE5D95}"/>
    <cellStyle name="Comma 2 5 3 2 3 5" xfId="28900" xr:uid="{7AB078B5-43FD-440C-B79A-600B00D29812}"/>
    <cellStyle name="Comma 2 5 3 2 3 6" xfId="43784" xr:uid="{879C3FE2-0423-451D-BB7B-DA1C39734270}"/>
    <cellStyle name="Comma 2 5 3 2 4" xfId="10074" xr:uid="{2AC894A7-37A4-4982-8739-BF01E2F04D83}"/>
    <cellStyle name="Comma 2 5 3 2 4 2" xfId="23764" xr:uid="{704346EC-FDD7-4278-9B09-E436E66A1EE6}"/>
    <cellStyle name="Comma 2 5 3 2 4 2 2" xfId="37456" xr:uid="{D84B660D-AD62-4244-8BBD-008530A03E1F}"/>
    <cellStyle name="Comma 2 5 3 2 4 2 3" xfId="52340" xr:uid="{290E7A86-1387-438B-B58F-DFED18F0776C}"/>
    <cellStyle name="Comma 2 5 3 2 4 3" xfId="16920" xr:uid="{4CA2034D-B969-47CC-91CE-A4F66CD7D52E}"/>
    <cellStyle name="Comma 2 5 3 2 4 4" xfId="30610" xr:uid="{1B566D5E-A4EC-4BF2-A6F2-F3297501AFF1}"/>
    <cellStyle name="Comma 2 5 3 2 4 5" xfId="45494" xr:uid="{67312747-1F98-40C6-BB11-1C06DE7E0452}"/>
    <cellStyle name="Comma 2 5 3 2 5" xfId="20342" xr:uid="{07D429CF-F502-4613-9536-595A5BC8DB8E}"/>
    <cellStyle name="Comma 2 5 3 2 5 2" xfId="34034" xr:uid="{A04F3635-3C7C-469E-8F32-73E1E66F1AEB}"/>
    <cellStyle name="Comma 2 5 3 2 5 3" xfId="48918" xr:uid="{7E861FC8-57E4-4AB3-91D3-11F07F2F8527}"/>
    <cellStyle name="Comma 2 5 3 2 6" xfId="13498" xr:uid="{547F53D3-FD28-42DF-9607-C57ADC735222}"/>
    <cellStyle name="Comma 2 5 3 2 7" xfId="27188" xr:uid="{202ED109-0A2B-4C8D-AD03-9CCC981DE829}"/>
    <cellStyle name="Comma 2 5 3 2 8" xfId="42072" xr:uid="{6B3A8C64-E712-4246-A54A-18E81CCC24A6}"/>
    <cellStyle name="Comma 2 5 3 3" xfId="6652" xr:uid="{67030D32-6974-4606-A0D1-0729669F32C9}"/>
    <cellStyle name="Comma 2 5 3 3 2" xfId="8366" xr:uid="{3E3E654E-D183-449F-BF91-759015BA2B4D}"/>
    <cellStyle name="Comma 2 5 3 3 2 2" xfId="11788" xr:uid="{FCF74D8D-9DFA-4422-8FF3-235F7D7D6AEF}"/>
    <cellStyle name="Comma 2 5 3 3 2 2 2" xfId="25478" xr:uid="{A8E5E335-936F-4870-B650-9BEF14B5D398}"/>
    <cellStyle name="Comma 2 5 3 3 2 2 2 2" xfId="39170" xr:uid="{07A4173F-2CAA-460F-97E2-397B5565501B}"/>
    <cellStyle name="Comma 2 5 3 3 2 2 2 3" xfId="54054" xr:uid="{DBB7E8DD-8A90-4092-84D9-062EC5D8EBF4}"/>
    <cellStyle name="Comma 2 5 3 3 2 2 3" xfId="18634" xr:uid="{D08247EE-D77B-4C45-A3EF-F4434651EEAD}"/>
    <cellStyle name="Comma 2 5 3 3 2 2 4" xfId="32324" xr:uid="{936E3F87-3E49-496D-98ED-5DD63CBE3492}"/>
    <cellStyle name="Comma 2 5 3 3 2 2 5" xfId="47208" xr:uid="{A29E7409-EF23-4230-80F9-585E01049FD7}"/>
    <cellStyle name="Comma 2 5 3 3 2 3" xfId="22056" xr:uid="{177F1FE3-ACF7-4BA2-9807-CB7FD8961347}"/>
    <cellStyle name="Comma 2 5 3 3 2 3 2" xfId="35748" xr:uid="{946032C2-8E25-4D4E-9663-ECC53968F261}"/>
    <cellStyle name="Comma 2 5 3 3 2 3 3" xfId="50632" xr:uid="{83018CE7-F13E-4443-BE71-9F77AA0F39B1}"/>
    <cellStyle name="Comma 2 5 3 3 2 4" xfId="15212" xr:uid="{10F74AF2-6B0E-4BDB-93AD-BBBDD6B91E20}"/>
    <cellStyle name="Comma 2 5 3 3 2 5" xfId="28902" xr:uid="{4F23827E-D24D-4534-A98F-EE0C8308543F}"/>
    <cellStyle name="Comma 2 5 3 3 2 6" xfId="43786" xr:uid="{CCA8BA5D-E43F-4FE0-9CBC-8BA10A46BDF4}"/>
    <cellStyle name="Comma 2 5 3 3 3" xfId="10076" xr:uid="{1866DC7B-C3C4-4CA9-BE38-04773E1C82B9}"/>
    <cellStyle name="Comma 2 5 3 3 3 2" xfId="23766" xr:uid="{9B247A8E-F6BE-4726-A50B-101EF50FB5FD}"/>
    <cellStyle name="Comma 2 5 3 3 3 2 2" xfId="37458" xr:uid="{C00F1001-841B-43D0-923A-575395413EFE}"/>
    <cellStyle name="Comma 2 5 3 3 3 2 3" xfId="52342" xr:uid="{AF68C6E4-2A9E-4B6C-8B81-F9363211168C}"/>
    <cellStyle name="Comma 2 5 3 3 3 3" xfId="16922" xr:uid="{06C74354-EE32-4D06-8C88-BDD08445503F}"/>
    <cellStyle name="Comma 2 5 3 3 3 4" xfId="30612" xr:uid="{CA90754C-F84D-4032-8475-D53076BFE067}"/>
    <cellStyle name="Comma 2 5 3 3 3 5" xfId="45496" xr:uid="{1A5A9EB7-2873-4D45-A8D0-16EE02D9AA08}"/>
    <cellStyle name="Comma 2 5 3 3 4" xfId="20344" xr:uid="{29F39C8F-2406-4D48-8286-00851B809C57}"/>
    <cellStyle name="Comma 2 5 3 3 4 2" xfId="34036" xr:uid="{7D1B8E86-BF49-4D0B-971D-52618B05CAB8}"/>
    <cellStyle name="Comma 2 5 3 3 4 3" xfId="48920" xr:uid="{35A17D0D-B378-45F7-9117-416764C33CDA}"/>
    <cellStyle name="Comma 2 5 3 3 5" xfId="13500" xr:uid="{4094ABFB-90A8-4BE8-A995-656106BD714E}"/>
    <cellStyle name="Comma 2 5 3 3 6" xfId="27190" xr:uid="{E397A885-1D1F-48ED-8F47-715E82611D41}"/>
    <cellStyle name="Comma 2 5 3 3 7" xfId="42074" xr:uid="{F4580B4D-77CD-46E1-98C8-43B4DE52235F}"/>
    <cellStyle name="Comma 2 5 3 4" xfId="6653" xr:uid="{647A13BB-80C4-4776-B6DE-D047623086E3}"/>
    <cellStyle name="Comma 2 5 3 4 2" xfId="8367" xr:uid="{3ACD838E-8A95-494F-8540-9548EE671A24}"/>
    <cellStyle name="Comma 2 5 3 4 2 2" xfId="11789" xr:uid="{C6027A78-7BD5-4B79-8586-7A5F54DCF311}"/>
    <cellStyle name="Comma 2 5 3 4 2 2 2" xfId="25479" xr:uid="{A9533A38-F708-4F76-BCCF-AB5225A25703}"/>
    <cellStyle name="Comma 2 5 3 4 2 2 2 2" xfId="39171" xr:uid="{91F54D10-5290-4AB9-8C5E-D0DA79A51EBD}"/>
    <cellStyle name="Comma 2 5 3 4 2 2 2 3" xfId="54055" xr:uid="{9F898048-370F-4127-926A-E03B1A60033D}"/>
    <cellStyle name="Comma 2 5 3 4 2 2 3" xfId="18635" xr:uid="{9ADC1991-5647-424D-AF05-36AE490CD2E7}"/>
    <cellStyle name="Comma 2 5 3 4 2 2 4" xfId="32325" xr:uid="{B4C2F267-E3CF-4C97-837B-83B79434D3D4}"/>
    <cellStyle name="Comma 2 5 3 4 2 2 5" xfId="47209" xr:uid="{EA0D91A4-8390-4A93-8F67-499CE0EE79C6}"/>
    <cellStyle name="Comma 2 5 3 4 2 3" xfId="22057" xr:uid="{FC789E4F-B775-4BFA-9881-174AD07DCFEC}"/>
    <cellStyle name="Comma 2 5 3 4 2 3 2" xfId="35749" xr:uid="{6F46ADDA-3D58-4EF4-94C7-2D6B1353993C}"/>
    <cellStyle name="Comma 2 5 3 4 2 3 3" xfId="50633" xr:uid="{6947E6A2-7595-4F25-88F7-3EFFB3614A7A}"/>
    <cellStyle name="Comma 2 5 3 4 2 4" xfId="15213" xr:uid="{0141CB04-EFBE-4652-8788-3FFFCD000F66}"/>
    <cellStyle name="Comma 2 5 3 4 2 5" xfId="28903" xr:uid="{ED6DEEBC-CEF8-4E34-852C-028BD0B2DC58}"/>
    <cellStyle name="Comma 2 5 3 4 2 6" xfId="43787" xr:uid="{A581311F-4455-4381-9888-7E7333D8408E}"/>
    <cellStyle name="Comma 2 5 3 4 3" xfId="10077" xr:uid="{EDBA93F3-A43A-4CF4-86E3-88F2B2BDF619}"/>
    <cellStyle name="Comma 2 5 3 4 3 2" xfId="23767" xr:uid="{A7A1ABFE-EE63-4C42-AB1B-AA1B8A88AB65}"/>
    <cellStyle name="Comma 2 5 3 4 3 2 2" xfId="37459" xr:uid="{8BD58E7A-F5C5-40C1-8897-208C966E8285}"/>
    <cellStyle name="Comma 2 5 3 4 3 2 3" xfId="52343" xr:uid="{C4F514EC-6AAE-40E2-BB33-8D95AC4CC6C1}"/>
    <cellStyle name="Comma 2 5 3 4 3 3" xfId="16923" xr:uid="{70461A27-B916-4A0C-9BD0-D30FB2165F52}"/>
    <cellStyle name="Comma 2 5 3 4 3 4" xfId="30613" xr:uid="{00A09D8C-2DEF-46A3-B290-8AA3147FD0A1}"/>
    <cellStyle name="Comma 2 5 3 4 3 5" xfId="45497" xr:uid="{7A353ABC-FACB-424F-A253-88364F587DEA}"/>
    <cellStyle name="Comma 2 5 3 4 4" xfId="20345" xr:uid="{AD533185-E79C-4920-8668-BCE26BA32206}"/>
    <cellStyle name="Comma 2 5 3 4 4 2" xfId="34037" xr:uid="{53858481-F5E3-4048-B23F-40158FCD3DF5}"/>
    <cellStyle name="Comma 2 5 3 4 4 3" xfId="48921" xr:uid="{6DA2F7E4-6BB0-4A2B-9074-B1BD6E480617}"/>
    <cellStyle name="Comma 2 5 3 4 5" xfId="13501" xr:uid="{9914AC82-1178-486A-A366-167C17254786}"/>
    <cellStyle name="Comma 2 5 3 4 6" xfId="27191" xr:uid="{37F98450-C2BF-4632-9434-FCDA86CFE2F6}"/>
    <cellStyle name="Comma 2 5 3 4 7" xfId="42075" xr:uid="{8DF2AC45-4C28-40F9-B1F3-E3C0C083AE9C}"/>
    <cellStyle name="Comma 2 5 3 5" xfId="8363" xr:uid="{95C1D0F9-3CE1-4E1A-BF54-C2F9E42C9CBD}"/>
    <cellStyle name="Comma 2 5 3 5 2" xfId="11785" xr:uid="{C737B137-635B-44E2-93CA-52CDA2E5D956}"/>
    <cellStyle name="Comma 2 5 3 5 2 2" xfId="25475" xr:uid="{698E6635-DDB8-4F33-9B26-FACDCC103EE7}"/>
    <cellStyle name="Comma 2 5 3 5 2 2 2" xfId="39167" xr:uid="{2B5C1CF7-0C6A-4C1C-A6DA-C43CBBB62DF9}"/>
    <cellStyle name="Comma 2 5 3 5 2 2 3" xfId="54051" xr:uid="{99A264C5-B624-476F-86F0-A6CDC07D233E}"/>
    <cellStyle name="Comma 2 5 3 5 2 3" xfId="18631" xr:uid="{BA76B138-DCED-42F4-9714-1E2E8468A0C6}"/>
    <cellStyle name="Comma 2 5 3 5 2 4" xfId="32321" xr:uid="{DC0F1CFD-3DDE-4F24-A6C7-42AFCEA89D2B}"/>
    <cellStyle name="Comma 2 5 3 5 2 5" xfId="47205" xr:uid="{5219F9B4-7254-4952-83A9-088A0E8B7536}"/>
    <cellStyle name="Comma 2 5 3 5 3" xfId="22053" xr:uid="{0BBCE882-FBA6-4752-B3BB-01F7547D81C9}"/>
    <cellStyle name="Comma 2 5 3 5 3 2" xfId="35745" xr:uid="{6C621147-2021-421F-8B9B-902EDFD57AD6}"/>
    <cellStyle name="Comma 2 5 3 5 3 3" xfId="50629" xr:uid="{432DF39A-F63D-40DB-BAD5-5898B05EAD56}"/>
    <cellStyle name="Comma 2 5 3 5 4" xfId="15209" xr:uid="{F3C989C2-AACF-4FAC-9126-9D331C500972}"/>
    <cellStyle name="Comma 2 5 3 5 5" xfId="28899" xr:uid="{A2770A51-0448-462F-B523-B46A48C3C48C}"/>
    <cellStyle name="Comma 2 5 3 5 6" xfId="43783" xr:uid="{0B025C05-12EC-47BF-943D-4BF0893CACD0}"/>
    <cellStyle name="Comma 2 5 3 6" xfId="10073" xr:uid="{E594952F-1ADF-402C-95B3-A20944D58771}"/>
    <cellStyle name="Comma 2 5 3 6 2" xfId="23763" xr:uid="{FAFC1A7A-620B-4DD4-AC68-5202AC4E3433}"/>
    <cellStyle name="Comma 2 5 3 6 2 2" xfId="37455" xr:uid="{9FC29FBF-D779-453B-B7A6-2B5BFCDD0078}"/>
    <cellStyle name="Comma 2 5 3 6 2 3" xfId="52339" xr:uid="{7741925F-4D4D-4C4A-BF29-374DEDA34CC0}"/>
    <cellStyle name="Comma 2 5 3 6 3" xfId="16919" xr:uid="{3F0BDF2E-EC2C-4F92-9DA1-B11900ACE971}"/>
    <cellStyle name="Comma 2 5 3 6 4" xfId="30609" xr:uid="{66A99CDF-C882-4625-8DD4-25B9CF8395BF}"/>
    <cellStyle name="Comma 2 5 3 6 5" xfId="45493" xr:uid="{1AFAD8D2-2448-4B9B-9AE9-5F80C856CD0F}"/>
    <cellStyle name="Comma 2 5 3 7" xfId="20341" xr:uid="{9CD75CB7-5B8A-468B-A08E-9EA11350E11A}"/>
    <cellStyle name="Comma 2 5 3 7 2" xfId="34033" xr:uid="{8E0998F5-B7AA-4F42-9D7E-BA4DC43BB59E}"/>
    <cellStyle name="Comma 2 5 3 7 3" xfId="48917" xr:uid="{9057D447-2C13-4F4C-93CC-ACB5F1D178DF}"/>
    <cellStyle name="Comma 2 5 3 8" xfId="13497" xr:uid="{11D367A9-F488-4FBF-B93F-1152D00DCE61}"/>
    <cellStyle name="Comma 2 5 3 9" xfId="27187" xr:uid="{E9167189-AFF7-4DFB-A559-5F5F22E02325}"/>
    <cellStyle name="Comma 2 5 4" xfId="6654" xr:uid="{0DB0BD59-0BA1-45C9-BCB6-89596189FBFF}"/>
    <cellStyle name="Comma 2 5 4 2" xfId="6655" xr:uid="{95AB2769-89A8-4AA3-AFD1-16D1AAD71ACC}"/>
    <cellStyle name="Comma 2 5 4 2 2" xfId="8369" xr:uid="{AAAEFAB4-A3DA-4299-A803-5B8B753C950F}"/>
    <cellStyle name="Comma 2 5 4 2 2 2" xfId="11791" xr:uid="{6210CC1F-8694-4E0E-B83B-AFFDC8161808}"/>
    <cellStyle name="Comma 2 5 4 2 2 2 2" xfId="25481" xr:uid="{06A044A8-125C-4BF9-A599-3E5BA74ABB70}"/>
    <cellStyle name="Comma 2 5 4 2 2 2 2 2" xfId="39173" xr:uid="{BCF2D65B-4A0C-4E9B-8300-36BBE0ED9FBB}"/>
    <cellStyle name="Comma 2 5 4 2 2 2 2 3" xfId="54057" xr:uid="{CC29D1B3-B108-4A62-8825-59B16F828240}"/>
    <cellStyle name="Comma 2 5 4 2 2 2 3" xfId="18637" xr:uid="{DC7B2659-8778-4124-A92A-EB15CD9B0704}"/>
    <cellStyle name="Comma 2 5 4 2 2 2 4" xfId="32327" xr:uid="{5F1FE045-EFFA-4980-8740-450574CD4F64}"/>
    <cellStyle name="Comma 2 5 4 2 2 2 5" xfId="47211" xr:uid="{5D51E871-8459-43C9-86FD-3D76342707F6}"/>
    <cellStyle name="Comma 2 5 4 2 2 3" xfId="22059" xr:uid="{D58F4372-8A63-4A91-8F66-AFEE1E5E1FD4}"/>
    <cellStyle name="Comma 2 5 4 2 2 3 2" xfId="35751" xr:uid="{98D718DD-E77B-4ADB-96BA-4CC9A05C6A58}"/>
    <cellStyle name="Comma 2 5 4 2 2 3 3" xfId="50635" xr:uid="{0D9B7D94-8CC8-49D3-A22C-5881A373E978}"/>
    <cellStyle name="Comma 2 5 4 2 2 4" xfId="15215" xr:uid="{8673AA3D-2B42-4E61-8A9B-FDEB851BC305}"/>
    <cellStyle name="Comma 2 5 4 2 2 5" xfId="28905" xr:uid="{202718AD-D690-4FAF-8564-0F72A3E9A535}"/>
    <cellStyle name="Comma 2 5 4 2 2 6" xfId="43789" xr:uid="{B1ADF843-A3F8-4210-9285-0E72EC515BAA}"/>
    <cellStyle name="Comma 2 5 4 2 3" xfId="10079" xr:uid="{A779736E-C5D4-4FC1-8DBA-6AAA923AC0E5}"/>
    <cellStyle name="Comma 2 5 4 2 3 2" xfId="23769" xr:uid="{1D0AE8A5-305B-4C2D-B800-0E0D06A47726}"/>
    <cellStyle name="Comma 2 5 4 2 3 2 2" xfId="37461" xr:uid="{0CD81D31-9F4D-4FA9-89D4-592955C2CCD9}"/>
    <cellStyle name="Comma 2 5 4 2 3 2 3" xfId="52345" xr:uid="{3A27E1A4-388B-4169-9808-340FBB7FFB18}"/>
    <cellStyle name="Comma 2 5 4 2 3 3" xfId="16925" xr:uid="{A4B71D03-E403-4809-9682-C6B917A89010}"/>
    <cellStyle name="Comma 2 5 4 2 3 4" xfId="30615" xr:uid="{A04D6686-754E-4C5A-AF00-2EAEE4B32112}"/>
    <cellStyle name="Comma 2 5 4 2 3 5" xfId="45499" xr:uid="{95734E43-8776-4061-B49C-A73068D9595B}"/>
    <cellStyle name="Comma 2 5 4 2 4" xfId="20347" xr:uid="{76B99F41-2A68-4EA2-B58F-941D1A5B8A9B}"/>
    <cellStyle name="Comma 2 5 4 2 4 2" xfId="34039" xr:uid="{B1082343-6D44-445E-92BA-F89B1A0C74D9}"/>
    <cellStyle name="Comma 2 5 4 2 4 3" xfId="48923" xr:uid="{9ED359B2-09E9-42E4-BB8E-FF2591CE4D1C}"/>
    <cellStyle name="Comma 2 5 4 2 5" xfId="13503" xr:uid="{A29121FD-1197-42E0-B2F4-9D1947456D4B}"/>
    <cellStyle name="Comma 2 5 4 2 6" xfId="27193" xr:uid="{51FC176E-D526-4DFF-987D-6850D54EFAF5}"/>
    <cellStyle name="Comma 2 5 4 2 7" xfId="42077" xr:uid="{BAF4B3E6-E4DA-4E1D-9EDB-3AA2D5A175F4}"/>
    <cellStyle name="Comma 2 5 4 3" xfId="8368" xr:uid="{C035F2E3-61AC-4BD4-902D-C959A748DC0E}"/>
    <cellStyle name="Comma 2 5 4 3 2" xfId="11790" xr:uid="{AD24719F-4B92-47F3-9B8D-BD09529FF387}"/>
    <cellStyle name="Comma 2 5 4 3 2 2" xfId="25480" xr:uid="{47224207-3F0F-4926-9890-FDC229672DF1}"/>
    <cellStyle name="Comma 2 5 4 3 2 2 2" xfId="39172" xr:uid="{25E62DCC-06B9-4070-8B52-8925554973A4}"/>
    <cellStyle name="Comma 2 5 4 3 2 2 3" xfId="54056" xr:uid="{96AB3B0C-3906-4B74-B971-4C928FA9EA16}"/>
    <cellStyle name="Comma 2 5 4 3 2 3" xfId="18636" xr:uid="{62421E67-5554-4991-BA5D-6881B048D1B9}"/>
    <cellStyle name="Comma 2 5 4 3 2 4" xfId="32326" xr:uid="{661028F6-7670-4F27-9915-1E8CFE0A73A0}"/>
    <cellStyle name="Comma 2 5 4 3 2 5" xfId="47210" xr:uid="{1D43833D-1425-4448-B962-D033CEB8A5BC}"/>
    <cellStyle name="Comma 2 5 4 3 3" xfId="22058" xr:uid="{740092DF-D371-4937-A726-7345622E81FA}"/>
    <cellStyle name="Comma 2 5 4 3 3 2" xfId="35750" xr:uid="{BB9EFF0C-F48F-45EC-B252-AF641C0408F0}"/>
    <cellStyle name="Comma 2 5 4 3 3 3" xfId="50634" xr:uid="{8FF8154A-AD83-4A30-A145-F545A4B616C2}"/>
    <cellStyle name="Comma 2 5 4 3 4" xfId="15214" xr:uid="{276E5AF8-28B4-44F1-856C-B91FF279DD66}"/>
    <cellStyle name="Comma 2 5 4 3 5" xfId="28904" xr:uid="{D647F877-7357-4448-922A-712FC01945CE}"/>
    <cellStyle name="Comma 2 5 4 3 6" xfId="43788" xr:uid="{C115874E-0D77-4D3C-8E23-462AEA2A9315}"/>
    <cellStyle name="Comma 2 5 4 4" xfId="10078" xr:uid="{A14587E9-EED4-4285-AA71-F9EDF2229003}"/>
    <cellStyle name="Comma 2 5 4 4 2" xfId="23768" xr:uid="{07C7B297-8B8D-42B6-8C88-BF1809C4CB51}"/>
    <cellStyle name="Comma 2 5 4 4 2 2" xfId="37460" xr:uid="{232FE2E6-9DCB-407F-9E16-A8BF137038AF}"/>
    <cellStyle name="Comma 2 5 4 4 2 3" xfId="52344" xr:uid="{92DB5A7E-C978-48E8-A6F4-E08186644F87}"/>
    <cellStyle name="Comma 2 5 4 4 3" xfId="16924" xr:uid="{40BDE639-8858-46A2-96E3-5EE288E37829}"/>
    <cellStyle name="Comma 2 5 4 4 4" xfId="30614" xr:uid="{BCF9E17F-ABFF-4284-A84D-FB634D790A59}"/>
    <cellStyle name="Comma 2 5 4 4 5" xfId="45498" xr:uid="{49C3E896-9D45-41EC-B81E-F8573CBCB1BC}"/>
    <cellStyle name="Comma 2 5 4 5" xfId="20346" xr:uid="{228874C8-7F8B-4376-8E27-91B6CCE37FA9}"/>
    <cellStyle name="Comma 2 5 4 5 2" xfId="34038" xr:uid="{48BD42F0-09CF-43E6-B916-FE33A57409E7}"/>
    <cellStyle name="Comma 2 5 4 5 3" xfId="48922" xr:uid="{4C98A997-CEF6-4C92-A7F3-E2A0EBFFE684}"/>
    <cellStyle name="Comma 2 5 4 6" xfId="13502" xr:uid="{C4F56976-1299-43F7-9FD0-EDC65B6E5AF3}"/>
    <cellStyle name="Comma 2 5 4 7" xfId="27192" xr:uid="{736258A6-09C7-471C-B3BF-A961EE92AF22}"/>
    <cellStyle name="Comma 2 5 4 8" xfId="42076" xr:uid="{56FEB670-4155-498E-A36E-F3832A33748E}"/>
    <cellStyle name="Comma 2 5 5" xfId="6656" xr:uid="{94400695-8BDB-4AF3-82AF-CF18EAB19240}"/>
    <cellStyle name="Comma 2 5 5 2" xfId="8370" xr:uid="{92A30CD0-BB96-48B5-97F8-B7B030E87F45}"/>
    <cellStyle name="Comma 2 5 5 2 2" xfId="11792" xr:uid="{EFC57340-9226-45CC-80AE-74BD52FC93F9}"/>
    <cellStyle name="Comma 2 5 5 2 2 2" xfId="25482" xr:uid="{4B381B9A-796D-4A61-8BBD-FFA5A63CE741}"/>
    <cellStyle name="Comma 2 5 5 2 2 2 2" xfId="39174" xr:uid="{36465211-6646-4F18-B5DD-E7CD5A64D870}"/>
    <cellStyle name="Comma 2 5 5 2 2 2 3" xfId="54058" xr:uid="{5F94BC37-E187-46C2-8818-CD39140F428D}"/>
    <cellStyle name="Comma 2 5 5 2 2 3" xfId="18638" xr:uid="{4E19CF1C-5893-4989-B864-6AB5848E1C09}"/>
    <cellStyle name="Comma 2 5 5 2 2 4" xfId="32328" xr:uid="{4452492D-80DB-46DA-991F-971F2ED54F93}"/>
    <cellStyle name="Comma 2 5 5 2 2 5" xfId="47212" xr:uid="{569896E1-B0B0-41C8-8C64-DEAFEAEC9D40}"/>
    <cellStyle name="Comma 2 5 5 2 3" xfId="22060" xr:uid="{1276BBC1-E0D3-46BD-9DF0-E474D0D0B4E8}"/>
    <cellStyle name="Comma 2 5 5 2 3 2" xfId="35752" xr:uid="{F6449FBF-C623-47B9-9109-7E62EDDFC264}"/>
    <cellStyle name="Comma 2 5 5 2 3 3" xfId="50636" xr:uid="{CE79A2EC-AFB8-41DA-B0CF-4E12446DD073}"/>
    <cellStyle name="Comma 2 5 5 2 4" xfId="15216" xr:uid="{3E168E5B-D311-4341-AEB0-FA3CF361C771}"/>
    <cellStyle name="Comma 2 5 5 2 5" xfId="28906" xr:uid="{B8FC0087-B45C-4815-9482-24F45772C5C3}"/>
    <cellStyle name="Comma 2 5 5 2 6" xfId="43790" xr:uid="{602BBEC9-C60C-4A5C-A853-77D88A5FBC83}"/>
    <cellStyle name="Comma 2 5 5 3" xfId="10080" xr:uid="{62EE28C0-E76F-446B-A737-C2FFC3DE4673}"/>
    <cellStyle name="Comma 2 5 5 3 2" xfId="23770" xr:uid="{1EE29942-A906-43D9-BEC6-3B8712651DB7}"/>
    <cellStyle name="Comma 2 5 5 3 2 2" xfId="37462" xr:uid="{3C1BA420-7397-4FB8-878C-916BD6E42E39}"/>
    <cellStyle name="Comma 2 5 5 3 2 3" xfId="52346" xr:uid="{DA390B20-D5D6-450D-82D6-C44D08BF3399}"/>
    <cellStyle name="Comma 2 5 5 3 3" xfId="16926" xr:uid="{4BE9B151-722B-4A5A-833D-467B0D8438C3}"/>
    <cellStyle name="Comma 2 5 5 3 4" xfId="30616" xr:uid="{5396A4E8-68E9-480B-A2B3-303A38832047}"/>
    <cellStyle name="Comma 2 5 5 3 5" xfId="45500" xr:uid="{C8F04156-900E-449D-8C6B-777C9F6D3F91}"/>
    <cellStyle name="Comma 2 5 5 4" xfId="20348" xr:uid="{C9F55747-130A-4DBE-B967-5C02F33946C5}"/>
    <cellStyle name="Comma 2 5 5 4 2" xfId="34040" xr:uid="{124397C5-DB76-4960-9B7E-2E70E31D49E8}"/>
    <cellStyle name="Comma 2 5 5 4 3" xfId="48924" xr:uid="{B337DD31-742C-46A2-95E8-10ABCD416F7D}"/>
    <cellStyle name="Comma 2 5 5 5" xfId="13504" xr:uid="{07ECA770-637F-4BE9-A197-5738D34A98FE}"/>
    <cellStyle name="Comma 2 5 5 6" xfId="27194" xr:uid="{C86292F9-0608-4E26-A883-008D123E19EE}"/>
    <cellStyle name="Comma 2 5 5 7" xfId="42078" xr:uid="{4ECA79F2-6BC9-491D-A955-78918643B200}"/>
    <cellStyle name="Comma 2 5 6" xfId="6657" xr:uid="{1D4080F1-BEA5-4C39-AB81-AB57F1D4CCEF}"/>
    <cellStyle name="Comma 2 5 6 2" xfId="8371" xr:uid="{49C5E0EA-AADB-48C0-A183-853D1AA29D46}"/>
    <cellStyle name="Comma 2 5 6 2 2" xfId="11793" xr:uid="{E71031D8-7202-48D3-91F5-DD5A405C029E}"/>
    <cellStyle name="Comma 2 5 6 2 2 2" xfId="25483" xr:uid="{38A1FFE3-21EE-42DF-BD40-F298819F1B64}"/>
    <cellStyle name="Comma 2 5 6 2 2 2 2" xfId="39175" xr:uid="{250FC1E7-C882-4E52-8B2E-688651658813}"/>
    <cellStyle name="Comma 2 5 6 2 2 2 3" xfId="54059" xr:uid="{A83E7780-3412-4BCC-BF02-FFC9770BFFAA}"/>
    <cellStyle name="Comma 2 5 6 2 2 3" xfId="18639" xr:uid="{EF40BABA-ADBF-4061-8B17-C6CDD7F85A1C}"/>
    <cellStyle name="Comma 2 5 6 2 2 4" xfId="32329" xr:uid="{D44A783F-262A-4A04-94F5-EE056FDC24B4}"/>
    <cellStyle name="Comma 2 5 6 2 2 5" xfId="47213" xr:uid="{E76C5F71-84AF-4E55-A5E5-BEB193345924}"/>
    <cellStyle name="Comma 2 5 6 2 3" xfId="22061" xr:uid="{6A20B642-B550-4518-9CA1-6FFF42392CA4}"/>
    <cellStyle name="Comma 2 5 6 2 3 2" xfId="35753" xr:uid="{C7EBFA63-706E-4DB3-AA80-EB82AD80688B}"/>
    <cellStyle name="Comma 2 5 6 2 3 3" xfId="50637" xr:uid="{9871C79A-EE29-47DB-9EBB-6B66212A71FF}"/>
    <cellStyle name="Comma 2 5 6 2 4" xfId="15217" xr:uid="{9ED2803D-A1D3-4D1D-B6A5-AADD55ABB73E}"/>
    <cellStyle name="Comma 2 5 6 2 5" xfId="28907" xr:uid="{B64681EA-1F84-4A84-BB34-AA4AF5F579E2}"/>
    <cellStyle name="Comma 2 5 6 2 6" xfId="43791" xr:uid="{5B861E70-409D-4F49-BD8D-915E178058C2}"/>
    <cellStyle name="Comma 2 5 6 3" xfId="10081" xr:uid="{5805EDD1-F67E-4F19-80A1-662D66E3C552}"/>
    <cellStyle name="Comma 2 5 6 3 2" xfId="23771" xr:uid="{F86E81DD-18C0-4F6F-ADFA-D25EE4AB316B}"/>
    <cellStyle name="Comma 2 5 6 3 2 2" xfId="37463" xr:uid="{FF3F0AD5-ED84-4ABC-824C-0E36AA426133}"/>
    <cellStyle name="Comma 2 5 6 3 2 3" xfId="52347" xr:uid="{FE1EA4CA-5652-4C49-B8AC-E793CFE14923}"/>
    <cellStyle name="Comma 2 5 6 3 3" xfId="16927" xr:uid="{AF1E224E-4B71-4A7B-B7B5-3DF0AF343794}"/>
    <cellStyle name="Comma 2 5 6 3 4" xfId="30617" xr:uid="{17F55DA1-21D1-4E61-9171-8F6B18C4AA04}"/>
    <cellStyle name="Comma 2 5 6 3 5" xfId="45501" xr:uid="{2AE47E9C-08A2-4F23-9F33-92A4DA238491}"/>
    <cellStyle name="Comma 2 5 6 4" xfId="20349" xr:uid="{5AACF53E-BA49-47DE-95A5-CA90ED13801B}"/>
    <cellStyle name="Comma 2 5 6 4 2" xfId="34041" xr:uid="{4C002458-ADD2-458F-918E-BD3821418440}"/>
    <cellStyle name="Comma 2 5 6 4 3" xfId="48925" xr:uid="{71ECD6C6-472B-4526-B133-3D0CCC2B8676}"/>
    <cellStyle name="Comma 2 5 6 5" xfId="13505" xr:uid="{A19E7477-FD99-45B0-AB4A-885D20F24E9F}"/>
    <cellStyle name="Comma 2 5 6 6" xfId="27195" xr:uid="{0469276A-E3FF-4BB4-8C1E-5B2A89875107}"/>
    <cellStyle name="Comma 2 5 6 7" xfId="42079" xr:uid="{D81C65CA-6455-426C-B6F1-B2F10CA2D9E6}"/>
    <cellStyle name="Comma 2 5 7" xfId="8357" xr:uid="{F51BAC04-E0A9-4103-922B-4DA557F1B144}"/>
    <cellStyle name="Comma 2 5 7 2" xfId="11779" xr:uid="{2581C2F5-36AD-45C0-861C-CDB8A5A36AD4}"/>
    <cellStyle name="Comma 2 5 7 2 2" xfId="25469" xr:uid="{2A8836E0-E461-4560-BD13-918D8AFCB4D1}"/>
    <cellStyle name="Comma 2 5 7 2 2 2" xfId="39161" xr:uid="{4597CA60-01E0-4623-9B85-5671424DED88}"/>
    <cellStyle name="Comma 2 5 7 2 2 3" xfId="54045" xr:uid="{7D0E12AE-F6A2-4C90-8BDA-AD76E752B06B}"/>
    <cellStyle name="Comma 2 5 7 2 3" xfId="18625" xr:uid="{24496780-EB63-494F-A67C-03AF8B90E0B3}"/>
    <cellStyle name="Comma 2 5 7 2 4" xfId="32315" xr:uid="{10F77591-84D8-4E1C-BF19-A5D67776F616}"/>
    <cellStyle name="Comma 2 5 7 2 5" xfId="47199" xr:uid="{DAA2A840-8554-42D8-A472-75948CFBC51C}"/>
    <cellStyle name="Comma 2 5 7 3" xfId="22047" xr:uid="{C48F6487-AB04-4C90-BB3F-FCDA8C4141B0}"/>
    <cellStyle name="Comma 2 5 7 3 2" xfId="35739" xr:uid="{6E015691-F1C9-407B-AE90-73B439F906DF}"/>
    <cellStyle name="Comma 2 5 7 3 3" xfId="50623" xr:uid="{0E1279E2-CB67-4438-8C23-061B193D72E2}"/>
    <cellStyle name="Comma 2 5 7 4" xfId="15203" xr:uid="{BD6BD561-8C74-460E-94FE-B6D81D1C7C62}"/>
    <cellStyle name="Comma 2 5 7 5" xfId="28893" xr:uid="{1152AE84-24FE-4BAC-B79F-7DF331B83B45}"/>
    <cellStyle name="Comma 2 5 7 6" xfId="43777" xr:uid="{B0B12BE7-046A-4CF5-A7D8-F9386C66B1E4}"/>
    <cellStyle name="Comma 2 5 8" xfId="10067" xr:uid="{8B49554B-7E11-4DA7-9C8D-43CDFB986F20}"/>
    <cellStyle name="Comma 2 5 8 2" xfId="23757" xr:uid="{36166257-4F83-4DD3-A284-B6C64FAB0193}"/>
    <cellStyle name="Comma 2 5 8 2 2" xfId="37449" xr:uid="{BDBF1F3C-7F80-4210-AD77-755667ACA465}"/>
    <cellStyle name="Comma 2 5 8 2 3" xfId="52333" xr:uid="{9CDDB43D-37A0-470E-89A5-8491EA38EB44}"/>
    <cellStyle name="Comma 2 5 8 3" xfId="16913" xr:uid="{13BD90F5-5935-4DA7-8A43-D2085A308092}"/>
    <cellStyle name="Comma 2 5 8 4" xfId="30603" xr:uid="{9D081FE5-7928-4F63-88C2-43573F4BA8EE}"/>
    <cellStyle name="Comma 2 5 8 5" xfId="45487" xr:uid="{353C6BB4-2A16-434F-95A8-7796F3701D25}"/>
    <cellStyle name="Comma 2 5 9" xfId="20335" xr:uid="{954B1564-34E8-46FA-958D-237FCB8532B5}"/>
    <cellStyle name="Comma 2 5 9 2" xfId="34027" xr:uid="{D266CDEF-8497-44BD-8D01-CD9596070230}"/>
    <cellStyle name="Comma 2 5 9 3" xfId="48911" xr:uid="{307BC2D3-4BED-41CC-A83B-9E38C93BFAE2}"/>
    <cellStyle name="Comma 2 6" xfId="6658" xr:uid="{E2623AC6-2ACE-4A5E-82E3-10800A4D1DF8}"/>
    <cellStyle name="Comma 2 6 10" xfId="42080" xr:uid="{11328D0A-6188-47F3-BF15-26268AF5C122}"/>
    <cellStyle name="Comma 2 6 2" xfId="6659" xr:uid="{A3A1D5CF-66FD-492D-9A5F-B273A599D787}"/>
    <cellStyle name="Comma 2 6 2 2" xfId="6660" xr:uid="{8DF6A24D-09E3-4C53-B2D2-9D46C5AB7204}"/>
    <cellStyle name="Comma 2 6 2 2 2" xfId="8374" xr:uid="{9B815804-6C92-4325-85A6-FDB3C5080831}"/>
    <cellStyle name="Comma 2 6 2 2 2 2" xfId="11796" xr:uid="{EAE5834A-3047-4718-ABF9-1086E6370F19}"/>
    <cellStyle name="Comma 2 6 2 2 2 2 2" xfId="25486" xr:uid="{2B2F823C-37D7-4B5C-83A1-8C26AD899F64}"/>
    <cellStyle name="Comma 2 6 2 2 2 2 2 2" xfId="39178" xr:uid="{4A5B3B31-7BBA-46EA-8523-47B04EA4FF3A}"/>
    <cellStyle name="Comma 2 6 2 2 2 2 2 3" xfId="54062" xr:uid="{27CB7A30-EC19-415B-91CE-F79D1E821CD8}"/>
    <cellStyle name="Comma 2 6 2 2 2 2 3" xfId="18642" xr:uid="{D0CE1F90-034C-4C0C-A38C-022371C835AC}"/>
    <cellStyle name="Comma 2 6 2 2 2 2 4" xfId="32332" xr:uid="{8DB6797F-8D76-45F0-A189-623818592901}"/>
    <cellStyle name="Comma 2 6 2 2 2 2 5" xfId="47216" xr:uid="{2D0A1D84-AA65-480B-AA49-621B4466B5C6}"/>
    <cellStyle name="Comma 2 6 2 2 2 3" xfId="22064" xr:uid="{FDCA82BF-10CA-4C37-AA65-66997706A07F}"/>
    <cellStyle name="Comma 2 6 2 2 2 3 2" xfId="35756" xr:uid="{159276BB-CAF4-4B83-A691-FBE4B650510F}"/>
    <cellStyle name="Comma 2 6 2 2 2 3 3" xfId="50640" xr:uid="{CC1CF6DE-CAAF-4774-A191-E0278828A57F}"/>
    <cellStyle name="Comma 2 6 2 2 2 4" xfId="15220" xr:uid="{07DEA3FD-6FF8-4600-9DB4-A3A793AE4738}"/>
    <cellStyle name="Comma 2 6 2 2 2 5" xfId="28910" xr:uid="{1D50C9AF-16C3-44A3-A32A-C912DDF883C2}"/>
    <cellStyle name="Comma 2 6 2 2 2 6" xfId="43794" xr:uid="{8018932C-DFE8-414F-AFB0-29EDC316267F}"/>
    <cellStyle name="Comma 2 6 2 2 3" xfId="10084" xr:uid="{3C2EED33-F267-4D4A-A90D-BFE1F728793C}"/>
    <cellStyle name="Comma 2 6 2 2 3 2" xfId="23774" xr:uid="{A726C023-DEB7-46B9-8358-D7F06F781C31}"/>
    <cellStyle name="Comma 2 6 2 2 3 2 2" xfId="37466" xr:uid="{C3ECBEB7-B709-4887-A0D1-47FD0A741E8D}"/>
    <cellStyle name="Comma 2 6 2 2 3 2 3" xfId="52350" xr:uid="{332756A4-28F0-4349-B042-E55FE318AB8C}"/>
    <cellStyle name="Comma 2 6 2 2 3 3" xfId="16930" xr:uid="{3CDFC86B-041B-44F7-B243-2DB3C5A07BEE}"/>
    <cellStyle name="Comma 2 6 2 2 3 4" xfId="30620" xr:uid="{9EE8714C-C9BA-47A3-B70A-2A99C7112F85}"/>
    <cellStyle name="Comma 2 6 2 2 3 5" xfId="45504" xr:uid="{6BFF5AD0-475C-4CC6-ADA9-8F6ADB23E0DE}"/>
    <cellStyle name="Comma 2 6 2 2 4" xfId="20352" xr:uid="{C94C826F-BB60-490E-961E-324E752C1310}"/>
    <cellStyle name="Comma 2 6 2 2 4 2" xfId="34044" xr:uid="{17B47A7E-7AE7-4F5C-9AFD-F68D99388A50}"/>
    <cellStyle name="Comma 2 6 2 2 4 3" xfId="48928" xr:uid="{AA90B972-EAD8-44D0-A409-80F080B5AC72}"/>
    <cellStyle name="Comma 2 6 2 2 5" xfId="13508" xr:uid="{F82D86D2-FD2C-4EF8-BD9D-1360E7EF6A19}"/>
    <cellStyle name="Comma 2 6 2 2 6" xfId="27198" xr:uid="{1A3387E9-A0E3-45B2-8E9C-A50CE92E0975}"/>
    <cellStyle name="Comma 2 6 2 2 7" xfId="42082" xr:uid="{CF66262D-06BA-4209-BAD8-F48BFF1E4EEE}"/>
    <cellStyle name="Comma 2 6 2 3" xfId="8373" xr:uid="{B3765B85-40A0-4C7F-A67E-06CC763F227B}"/>
    <cellStyle name="Comma 2 6 2 3 2" xfId="11795" xr:uid="{09087BB6-F21F-4161-B1FA-6A31AE2A8B97}"/>
    <cellStyle name="Comma 2 6 2 3 2 2" xfId="25485" xr:uid="{184C8733-D077-4E1F-AE38-DA2B497E3F63}"/>
    <cellStyle name="Comma 2 6 2 3 2 2 2" xfId="39177" xr:uid="{55B2D2A6-292D-4D4F-9A9A-7CD563983D1B}"/>
    <cellStyle name="Comma 2 6 2 3 2 2 3" xfId="54061" xr:uid="{09A7E52C-3009-42B7-B698-313DD36EA236}"/>
    <cellStyle name="Comma 2 6 2 3 2 3" xfId="18641" xr:uid="{B11A333E-EE26-444A-ACB9-C8CED2C9327F}"/>
    <cellStyle name="Comma 2 6 2 3 2 4" xfId="32331" xr:uid="{DEF67BA1-9CEF-429B-9291-26B8A9693ED6}"/>
    <cellStyle name="Comma 2 6 2 3 2 5" xfId="47215" xr:uid="{57B79AF1-8A79-4D92-BDD6-E9C3A3AF4FD8}"/>
    <cellStyle name="Comma 2 6 2 3 3" xfId="22063" xr:uid="{DEAA5B97-3CEE-4052-B86D-5247B187844E}"/>
    <cellStyle name="Comma 2 6 2 3 3 2" xfId="35755" xr:uid="{312FEFC1-9CAB-49FF-B8DD-254DA1F776F0}"/>
    <cellStyle name="Comma 2 6 2 3 3 3" xfId="50639" xr:uid="{02FD7730-1B14-496C-BDCF-93F34838FE62}"/>
    <cellStyle name="Comma 2 6 2 3 4" xfId="15219" xr:uid="{7583E52A-9626-4956-A58F-5615685D61F5}"/>
    <cellStyle name="Comma 2 6 2 3 5" xfId="28909" xr:uid="{B46E042D-1260-40AA-AEDE-9F26AD2AFECF}"/>
    <cellStyle name="Comma 2 6 2 3 6" xfId="43793" xr:uid="{4F70B013-820E-4A31-B7B7-8A170D6A04FA}"/>
    <cellStyle name="Comma 2 6 2 4" xfId="10083" xr:uid="{390C068E-C77F-4242-AFEA-57501FB7F732}"/>
    <cellStyle name="Comma 2 6 2 4 2" xfId="23773" xr:uid="{E266E95B-85E5-4B90-9327-BF639FF35E80}"/>
    <cellStyle name="Comma 2 6 2 4 2 2" xfId="37465" xr:uid="{FDF0929E-FC8C-480C-9755-BE0E755C9ACD}"/>
    <cellStyle name="Comma 2 6 2 4 2 3" xfId="52349" xr:uid="{CD33CE84-CD3F-4FB7-BB41-A0F80F66E0D0}"/>
    <cellStyle name="Comma 2 6 2 4 3" xfId="16929" xr:uid="{7FA51759-DA4C-4B66-A62F-EEE72E357DE3}"/>
    <cellStyle name="Comma 2 6 2 4 4" xfId="30619" xr:uid="{107B45CC-D2AD-4373-9ABF-E47598DDB2F5}"/>
    <cellStyle name="Comma 2 6 2 4 5" xfId="45503" xr:uid="{BCC0E98F-9B14-4CEF-BA67-4B0AF2ECB0CD}"/>
    <cellStyle name="Comma 2 6 2 5" xfId="20351" xr:uid="{ADF7214F-191E-4BBB-9611-B7437EB07D43}"/>
    <cellStyle name="Comma 2 6 2 5 2" xfId="34043" xr:uid="{584A3692-EF91-4C60-8F43-4038DE80F724}"/>
    <cellStyle name="Comma 2 6 2 5 3" xfId="48927" xr:uid="{20CF93DF-8834-4B37-8D31-1C273E99B177}"/>
    <cellStyle name="Comma 2 6 2 6" xfId="13507" xr:uid="{BA41B542-33ED-4808-885B-3F4EB3E78902}"/>
    <cellStyle name="Comma 2 6 2 7" xfId="27197" xr:uid="{47A841C9-8DC7-4263-BEB6-DD928730305D}"/>
    <cellStyle name="Comma 2 6 2 8" xfId="42081" xr:uid="{740A3C17-6328-4545-961C-12763E68F848}"/>
    <cellStyle name="Comma 2 6 3" xfId="6661" xr:uid="{28CA1011-2949-406A-8BB8-D0C7D5793FC7}"/>
    <cellStyle name="Comma 2 6 3 2" xfId="8375" xr:uid="{B309E407-483B-4E81-8DB3-CB88FCB4ADE1}"/>
    <cellStyle name="Comma 2 6 3 2 2" xfId="11797" xr:uid="{F9B9998B-566E-433C-968E-7B1F48FC0571}"/>
    <cellStyle name="Comma 2 6 3 2 2 2" xfId="25487" xr:uid="{90650A22-C001-4FF5-A718-CAB287A8CE4A}"/>
    <cellStyle name="Comma 2 6 3 2 2 2 2" xfId="39179" xr:uid="{C0BEE764-D565-45C5-BDED-0AFE27D0C41A}"/>
    <cellStyle name="Comma 2 6 3 2 2 2 3" xfId="54063" xr:uid="{D00E2C33-BE2A-4CFC-B4E9-0789493F9A32}"/>
    <cellStyle name="Comma 2 6 3 2 2 3" xfId="18643" xr:uid="{0A11D7BD-D0F9-40EE-A1BC-CA7224CB7341}"/>
    <cellStyle name="Comma 2 6 3 2 2 4" xfId="32333" xr:uid="{30D9A51B-2408-4B7B-838B-35E51AAC8452}"/>
    <cellStyle name="Comma 2 6 3 2 2 5" xfId="47217" xr:uid="{36BC4044-466A-4EEB-ACA4-EA773377CE2F}"/>
    <cellStyle name="Comma 2 6 3 2 3" xfId="22065" xr:uid="{0509611D-6EB3-47E2-996B-AFA26E3F77BB}"/>
    <cellStyle name="Comma 2 6 3 2 3 2" xfId="35757" xr:uid="{E593176E-24E0-4C18-9A0D-92369627547C}"/>
    <cellStyle name="Comma 2 6 3 2 3 3" xfId="50641" xr:uid="{0619E859-EF89-4E82-BA6F-49A43B4DFC5C}"/>
    <cellStyle name="Comma 2 6 3 2 4" xfId="15221" xr:uid="{DFADDAC1-998A-4534-BEF4-AC670B13656B}"/>
    <cellStyle name="Comma 2 6 3 2 5" xfId="28911" xr:uid="{35FEE696-0615-4DD9-AEA6-40092A8FF1FB}"/>
    <cellStyle name="Comma 2 6 3 2 6" xfId="43795" xr:uid="{5BFBBAA9-CA0F-4B65-B6F4-B0B6F9F05792}"/>
    <cellStyle name="Comma 2 6 3 3" xfId="10085" xr:uid="{52A1F87C-0429-486A-B187-C4553AC70873}"/>
    <cellStyle name="Comma 2 6 3 3 2" xfId="23775" xr:uid="{48AA31E5-1554-4341-B24C-92FBCA9DA862}"/>
    <cellStyle name="Comma 2 6 3 3 2 2" xfId="37467" xr:uid="{3E77F236-6583-4F36-BDE2-ACAB81218B1D}"/>
    <cellStyle name="Comma 2 6 3 3 2 3" xfId="52351" xr:uid="{F8493002-7E19-4413-BA5B-6D410EE4CB24}"/>
    <cellStyle name="Comma 2 6 3 3 3" xfId="16931" xr:uid="{6648924B-8F9A-4834-925D-2E7856379261}"/>
    <cellStyle name="Comma 2 6 3 3 4" xfId="30621" xr:uid="{2E4466A3-92D9-4138-927A-73E8943E68CC}"/>
    <cellStyle name="Comma 2 6 3 3 5" xfId="45505" xr:uid="{4EAB6FE8-FEB7-457B-A709-BD02E46D1CE8}"/>
    <cellStyle name="Comma 2 6 3 4" xfId="20353" xr:uid="{AB5FBACD-471F-4E78-B703-6A4ABFE15E74}"/>
    <cellStyle name="Comma 2 6 3 4 2" xfId="34045" xr:uid="{28C65C59-F1BD-4CCC-BD6B-6F4F897D109A}"/>
    <cellStyle name="Comma 2 6 3 4 3" xfId="48929" xr:uid="{9DEA9F3D-59CD-49C4-B4CD-B2845ECE94B8}"/>
    <cellStyle name="Comma 2 6 3 5" xfId="13509" xr:uid="{C493DC2C-1D11-4501-92DE-29E2F30B31EB}"/>
    <cellStyle name="Comma 2 6 3 6" xfId="27199" xr:uid="{1AA5AAF3-C1B5-4797-A07E-D9A15B83D3C5}"/>
    <cellStyle name="Comma 2 6 3 7" xfId="42083" xr:uid="{C1FABCD8-1F99-4C92-AD7B-AA5E57E980DE}"/>
    <cellStyle name="Comma 2 6 4" xfId="6662" xr:uid="{76D8332D-0A2E-4CD3-9709-511985D0B5DC}"/>
    <cellStyle name="Comma 2 6 4 2" xfId="8376" xr:uid="{F4049FBA-3CAA-4293-A14F-647A72738474}"/>
    <cellStyle name="Comma 2 6 4 2 2" xfId="11798" xr:uid="{51D8EBB9-66A3-4759-82E6-29BDF316D1E2}"/>
    <cellStyle name="Comma 2 6 4 2 2 2" xfId="25488" xr:uid="{D284CB62-630B-4AE6-8BC3-B0184B32B46E}"/>
    <cellStyle name="Comma 2 6 4 2 2 2 2" xfId="39180" xr:uid="{16E401DF-C296-4180-95E6-45B1AA0D5525}"/>
    <cellStyle name="Comma 2 6 4 2 2 2 3" xfId="54064" xr:uid="{87685D7A-8E17-4113-8DF4-881F830B0C59}"/>
    <cellStyle name="Comma 2 6 4 2 2 3" xfId="18644" xr:uid="{DA269EA5-CAF1-4C0D-ABA4-F76B9026F3AD}"/>
    <cellStyle name="Comma 2 6 4 2 2 4" xfId="32334" xr:uid="{81584E23-B969-4648-A30B-EF049087C99B}"/>
    <cellStyle name="Comma 2 6 4 2 2 5" xfId="47218" xr:uid="{13C30D31-943D-42BA-9B58-C4F189D5B067}"/>
    <cellStyle name="Comma 2 6 4 2 3" xfId="22066" xr:uid="{61E940FE-6C9E-47D7-A656-289868F84719}"/>
    <cellStyle name="Comma 2 6 4 2 3 2" xfId="35758" xr:uid="{A71EFD2D-23AD-4D20-A316-448E5A70613E}"/>
    <cellStyle name="Comma 2 6 4 2 3 3" xfId="50642" xr:uid="{40EEA0DB-2AD8-4E0B-8D67-349F2657BC79}"/>
    <cellStyle name="Comma 2 6 4 2 4" xfId="15222" xr:uid="{E1A0D3AF-1142-4C8C-8CC4-538C91B38F93}"/>
    <cellStyle name="Comma 2 6 4 2 5" xfId="28912" xr:uid="{5002234A-7C11-4687-AA79-AB6CD792DA01}"/>
    <cellStyle name="Comma 2 6 4 2 6" xfId="43796" xr:uid="{6B456E98-EEB7-4D91-8BA4-396CDADD8072}"/>
    <cellStyle name="Comma 2 6 4 3" xfId="10086" xr:uid="{ECF492BA-4A98-4765-961B-6C3EF14DA756}"/>
    <cellStyle name="Comma 2 6 4 3 2" xfId="23776" xr:uid="{A9BAE799-6577-4839-B2F9-212B5702D496}"/>
    <cellStyle name="Comma 2 6 4 3 2 2" xfId="37468" xr:uid="{13CB1ED3-CFAF-4CB6-ABDC-CEB8DB2F744B}"/>
    <cellStyle name="Comma 2 6 4 3 2 3" xfId="52352" xr:uid="{422DDB6F-47A0-48DC-A49D-C3D383079F2F}"/>
    <cellStyle name="Comma 2 6 4 3 3" xfId="16932" xr:uid="{81EDCC6C-3953-4DCB-9AF3-21E90D9E2EBE}"/>
    <cellStyle name="Comma 2 6 4 3 4" xfId="30622" xr:uid="{7583932C-C4C8-4A60-9DB3-F6B8E5AB2B42}"/>
    <cellStyle name="Comma 2 6 4 3 5" xfId="45506" xr:uid="{A3E3EACC-9FAA-44B2-B9DC-34DEFCFEE6A3}"/>
    <cellStyle name="Comma 2 6 4 4" xfId="20354" xr:uid="{6B227BF5-3CDC-403F-9B01-3B930124B9C0}"/>
    <cellStyle name="Comma 2 6 4 4 2" xfId="34046" xr:uid="{F6FEAD85-6458-4142-9F14-BDAEF36962A1}"/>
    <cellStyle name="Comma 2 6 4 4 3" xfId="48930" xr:uid="{74A0B0DD-E280-402F-B039-5E176762CE97}"/>
    <cellStyle name="Comma 2 6 4 5" xfId="13510" xr:uid="{E83D0DC8-18F0-45AF-B50F-CDCECE0E6665}"/>
    <cellStyle name="Comma 2 6 4 6" xfId="27200" xr:uid="{E3D27D0B-6229-4808-893C-1BD02955D097}"/>
    <cellStyle name="Comma 2 6 4 7" xfId="42084" xr:uid="{475D1A69-2921-41F6-AF97-4E24F110C059}"/>
    <cellStyle name="Comma 2 6 5" xfId="8372" xr:uid="{431A2A71-E0E2-417F-92CA-D6A1E0BAE93B}"/>
    <cellStyle name="Comma 2 6 5 2" xfId="11794" xr:uid="{D30BEDCB-6849-497D-AAE0-87BDA12CC929}"/>
    <cellStyle name="Comma 2 6 5 2 2" xfId="25484" xr:uid="{7A495179-F331-4AE6-9D62-5F1095BBC9B7}"/>
    <cellStyle name="Comma 2 6 5 2 2 2" xfId="39176" xr:uid="{E0A1E5A2-D9FB-4092-9E88-FF1F5A99B217}"/>
    <cellStyle name="Comma 2 6 5 2 2 3" xfId="54060" xr:uid="{DECFA694-DA3D-405A-8C76-8615D4A31007}"/>
    <cellStyle name="Comma 2 6 5 2 3" xfId="18640" xr:uid="{6E28AC9D-088F-438B-890A-681891C74D2A}"/>
    <cellStyle name="Comma 2 6 5 2 4" xfId="32330" xr:uid="{A36D6974-3C0A-46D3-AD5D-789B6A2B4988}"/>
    <cellStyle name="Comma 2 6 5 2 5" xfId="47214" xr:uid="{9AEF6746-3898-4244-A313-7F90187E7265}"/>
    <cellStyle name="Comma 2 6 5 3" xfId="22062" xr:uid="{E49722C0-3BF8-4D5A-AD23-1A2537A229C5}"/>
    <cellStyle name="Comma 2 6 5 3 2" xfId="35754" xr:uid="{540D1729-7C1D-4EA0-BD6D-F93A1141043B}"/>
    <cellStyle name="Comma 2 6 5 3 3" xfId="50638" xr:uid="{ABC634CE-50C0-4153-82D8-453A9F2F36F5}"/>
    <cellStyle name="Comma 2 6 5 4" xfId="15218" xr:uid="{46853F1C-C057-4482-96A8-B6B3F29AC98B}"/>
    <cellStyle name="Comma 2 6 5 5" xfId="28908" xr:uid="{141E2BA1-FD35-40F8-804A-5B79DA8C4F5D}"/>
    <cellStyle name="Comma 2 6 5 6" xfId="43792" xr:uid="{A077EBF8-CECB-4C25-A3D8-07335269552F}"/>
    <cellStyle name="Comma 2 6 6" xfId="10082" xr:uid="{04C39A76-1D00-4798-AE21-611C1798CFFD}"/>
    <cellStyle name="Comma 2 6 6 2" xfId="23772" xr:uid="{1108B42D-1DAB-4C3C-9B35-F5649C8FC165}"/>
    <cellStyle name="Comma 2 6 6 2 2" xfId="37464" xr:uid="{73B387CF-FBE9-45D2-9B01-DD6F99F09502}"/>
    <cellStyle name="Comma 2 6 6 2 3" xfId="52348" xr:uid="{611854F2-FC55-41C5-A13A-95701FDD8152}"/>
    <cellStyle name="Comma 2 6 6 3" xfId="16928" xr:uid="{06A32956-B394-4C2D-87D1-A34C117DE2C2}"/>
    <cellStyle name="Comma 2 6 6 4" xfId="30618" xr:uid="{925DB1F1-3A5A-4693-AE6E-FF48175FC38E}"/>
    <cellStyle name="Comma 2 6 6 5" xfId="45502" xr:uid="{C5FAF686-9319-4028-B48E-6170BD03AB7D}"/>
    <cellStyle name="Comma 2 6 7" xfId="20350" xr:uid="{DA2A54A7-E1C8-41BC-9EA9-76ABC6FA745C}"/>
    <cellStyle name="Comma 2 6 7 2" xfId="34042" xr:uid="{4BCDEDF3-5AB5-462D-802E-6E433350C785}"/>
    <cellStyle name="Comma 2 6 7 3" xfId="48926" xr:uid="{B85E9554-1830-490C-B8B0-CC815346553E}"/>
    <cellStyle name="Comma 2 6 8" xfId="13506" xr:uid="{65E4DE2A-83E3-41B0-B56E-F120E7902C49}"/>
    <cellStyle name="Comma 2 6 9" xfId="27196" xr:uid="{774BA985-D402-47B9-B244-0AFC8646F8EE}"/>
    <cellStyle name="Comma 2 7" xfId="6663" xr:uid="{D82C6656-23FC-450B-A26F-C2E170EC6018}"/>
    <cellStyle name="Comma 2 7 10" xfId="42085" xr:uid="{78284CAE-1485-4540-9EFB-30757554FF17}"/>
    <cellStyle name="Comma 2 7 2" xfId="6664" xr:uid="{C457CE6B-CE94-47DF-A111-388F8B1D03E9}"/>
    <cellStyle name="Comma 2 7 2 2" xfId="6665" xr:uid="{CEC5EA4A-E4AF-4EB6-B419-6DF37D77617F}"/>
    <cellStyle name="Comma 2 7 2 2 2" xfId="8379" xr:uid="{DCBEFBB2-3CD2-41BD-B168-02AA7BE28E75}"/>
    <cellStyle name="Comma 2 7 2 2 2 2" xfId="11801" xr:uid="{5D7A2B8A-82F6-4BC8-B7B0-1021C07D6F09}"/>
    <cellStyle name="Comma 2 7 2 2 2 2 2" xfId="25491" xr:uid="{859200D9-B093-4A19-9387-706F93F83A2D}"/>
    <cellStyle name="Comma 2 7 2 2 2 2 2 2" xfId="39183" xr:uid="{698D65E7-1CE6-4896-B17F-63FB4916CF67}"/>
    <cellStyle name="Comma 2 7 2 2 2 2 2 3" xfId="54067" xr:uid="{4A8B6008-B288-41C4-98FA-BF403D068AA6}"/>
    <cellStyle name="Comma 2 7 2 2 2 2 3" xfId="18647" xr:uid="{97C5F7BD-F683-49CC-8B13-3DF7AA32419A}"/>
    <cellStyle name="Comma 2 7 2 2 2 2 4" xfId="32337" xr:uid="{A1E048F5-D25E-492C-97AD-C501C8B108B8}"/>
    <cellStyle name="Comma 2 7 2 2 2 2 5" xfId="47221" xr:uid="{8B1EA023-6663-413A-A408-26A1D8458040}"/>
    <cellStyle name="Comma 2 7 2 2 2 3" xfId="22069" xr:uid="{6401B041-E89C-4911-A703-E0F69EB00709}"/>
    <cellStyle name="Comma 2 7 2 2 2 3 2" xfId="35761" xr:uid="{E4F94019-136D-4964-99EF-5D2EA748DEE1}"/>
    <cellStyle name="Comma 2 7 2 2 2 3 3" xfId="50645" xr:uid="{9BB32CDA-D326-4ECA-8FD8-9242814496EA}"/>
    <cellStyle name="Comma 2 7 2 2 2 4" xfId="15225" xr:uid="{7CA37AA5-9D1D-471E-98CF-1FAEBEE6F182}"/>
    <cellStyle name="Comma 2 7 2 2 2 5" xfId="28915" xr:uid="{7FAC92A6-E7B5-4845-829F-5D0727A19186}"/>
    <cellStyle name="Comma 2 7 2 2 2 6" xfId="43799" xr:uid="{3972DD3C-6C63-411C-B98B-026D0DC89E66}"/>
    <cellStyle name="Comma 2 7 2 2 3" xfId="10089" xr:uid="{B1CD8DB6-EA3F-46FA-98EF-9BF3CEA4B73E}"/>
    <cellStyle name="Comma 2 7 2 2 3 2" xfId="23779" xr:uid="{E1D7B793-A27E-48D1-B191-3738DC60D565}"/>
    <cellStyle name="Comma 2 7 2 2 3 2 2" xfId="37471" xr:uid="{86046394-DB45-41D2-BC39-E6C148751298}"/>
    <cellStyle name="Comma 2 7 2 2 3 2 3" xfId="52355" xr:uid="{C7E34C40-3C7C-4369-842D-7B31719B0E7F}"/>
    <cellStyle name="Comma 2 7 2 2 3 3" xfId="16935" xr:uid="{E41F5B28-A4E2-42DA-97DE-D9F8987A07FA}"/>
    <cellStyle name="Comma 2 7 2 2 3 4" xfId="30625" xr:uid="{0135F21C-4F39-4572-BC43-7B62E6A84322}"/>
    <cellStyle name="Comma 2 7 2 2 3 5" xfId="45509" xr:uid="{0A814E01-C1AF-41B4-B83F-F267002FDF7A}"/>
    <cellStyle name="Comma 2 7 2 2 4" xfId="20357" xr:uid="{02580EF4-2D2E-45DB-8747-1F58AAD3086E}"/>
    <cellStyle name="Comma 2 7 2 2 4 2" xfId="34049" xr:uid="{9A93E27C-DE69-4482-94A7-A30835CCD685}"/>
    <cellStyle name="Comma 2 7 2 2 4 3" xfId="48933" xr:uid="{A6FF3574-9F51-4DCF-87D0-3DE945F690EA}"/>
    <cellStyle name="Comma 2 7 2 2 5" xfId="13513" xr:uid="{C4517900-8A92-4D95-96EE-2F47631832F3}"/>
    <cellStyle name="Comma 2 7 2 2 6" xfId="27203" xr:uid="{027EDC40-0C3F-4A9B-A3E1-D96900C9B00D}"/>
    <cellStyle name="Comma 2 7 2 2 7" xfId="42087" xr:uid="{C4C62F97-607A-49C4-92FA-67D8A49436C0}"/>
    <cellStyle name="Comma 2 7 2 3" xfId="8378" xr:uid="{0E820EAE-B3A2-4425-97C9-EA6ABE409568}"/>
    <cellStyle name="Comma 2 7 2 3 2" xfId="11800" xr:uid="{B06704CC-3434-4002-A9C8-D1E34723F684}"/>
    <cellStyle name="Comma 2 7 2 3 2 2" xfId="25490" xr:uid="{B6C8FE94-3AF9-4F19-B044-5B44DF577F34}"/>
    <cellStyle name="Comma 2 7 2 3 2 2 2" xfId="39182" xr:uid="{C60FD71E-E92A-40DC-8ACB-E00E684250F5}"/>
    <cellStyle name="Comma 2 7 2 3 2 2 3" xfId="54066" xr:uid="{0249A649-9EDC-44E8-A930-D926E230B4A7}"/>
    <cellStyle name="Comma 2 7 2 3 2 3" xfId="18646" xr:uid="{374564B9-FCC4-4395-B8BE-FD19A640E2A0}"/>
    <cellStyle name="Comma 2 7 2 3 2 4" xfId="32336" xr:uid="{F4CA4512-EE16-413C-B27C-7D2E8A646E71}"/>
    <cellStyle name="Comma 2 7 2 3 2 5" xfId="47220" xr:uid="{0C27B0F4-4100-425A-9910-51887FE326F0}"/>
    <cellStyle name="Comma 2 7 2 3 3" xfId="22068" xr:uid="{80CBAE19-7DE3-41C2-8E9E-25204BF12466}"/>
    <cellStyle name="Comma 2 7 2 3 3 2" xfId="35760" xr:uid="{F68321FC-8DCF-47DA-AE46-B34747E2A24C}"/>
    <cellStyle name="Comma 2 7 2 3 3 3" xfId="50644" xr:uid="{F2BB3973-0883-4A9E-98FD-C999108EDA52}"/>
    <cellStyle name="Comma 2 7 2 3 4" xfId="15224" xr:uid="{5730C862-D93C-4432-8244-5141AF4D278C}"/>
    <cellStyle name="Comma 2 7 2 3 5" xfId="28914" xr:uid="{12DB2918-CBEF-4001-91F2-35026D0E7419}"/>
    <cellStyle name="Comma 2 7 2 3 6" xfId="43798" xr:uid="{78726EAA-AA65-4E21-B74E-D9F2327A2089}"/>
    <cellStyle name="Comma 2 7 2 4" xfId="10088" xr:uid="{91191C03-499C-4DEF-9F5D-526FC56D1D0B}"/>
    <cellStyle name="Comma 2 7 2 4 2" xfId="23778" xr:uid="{222AD654-D145-4BF9-9CA0-FDA11F4F9C1E}"/>
    <cellStyle name="Comma 2 7 2 4 2 2" xfId="37470" xr:uid="{B8919E8D-E3E9-4C91-9286-50986BAB5C45}"/>
    <cellStyle name="Comma 2 7 2 4 2 3" xfId="52354" xr:uid="{338E64BE-242B-4842-9102-088BA3EA785F}"/>
    <cellStyle name="Comma 2 7 2 4 3" xfId="16934" xr:uid="{73A34BBD-B88C-486E-8BB3-92EAC4F41497}"/>
    <cellStyle name="Comma 2 7 2 4 4" xfId="30624" xr:uid="{0A11D5A4-B13E-49C0-B127-F47BCFD4354B}"/>
    <cellStyle name="Comma 2 7 2 4 5" xfId="45508" xr:uid="{37F7135F-3BB7-44E4-9132-96C89EDBC2FA}"/>
    <cellStyle name="Comma 2 7 2 5" xfId="20356" xr:uid="{173FC301-4FBB-4D22-B78D-F6216D886DB6}"/>
    <cellStyle name="Comma 2 7 2 5 2" xfId="34048" xr:uid="{FC994D64-92A0-48D3-B7AA-0D07EDBB6715}"/>
    <cellStyle name="Comma 2 7 2 5 3" xfId="48932" xr:uid="{5E9D626F-2365-4203-8262-503E613AF64E}"/>
    <cellStyle name="Comma 2 7 2 6" xfId="13512" xr:uid="{171752AB-C1A4-45A0-8220-9C0012326844}"/>
    <cellStyle name="Comma 2 7 2 7" xfId="27202" xr:uid="{3DA04564-18A4-4ABF-9FD5-CC56B99EE440}"/>
    <cellStyle name="Comma 2 7 2 8" xfId="42086" xr:uid="{587838B6-160B-4AC4-8B57-9FB738A03640}"/>
    <cellStyle name="Comma 2 7 3" xfId="6666" xr:uid="{7D1C36E5-3AD8-4020-8D2D-99CF637588E7}"/>
    <cellStyle name="Comma 2 7 3 2" xfId="8380" xr:uid="{CC14C50A-9FF6-4BB9-9764-4FD999050B1D}"/>
    <cellStyle name="Comma 2 7 3 2 2" xfId="11802" xr:uid="{D1F74C7E-5589-40FA-88FA-8CBDA7614D21}"/>
    <cellStyle name="Comma 2 7 3 2 2 2" xfId="25492" xr:uid="{9A0E8E77-B6F1-4E84-A2D3-24508745EA54}"/>
    <cellStyle name="Comma 2 7 3 2 2 2 2" xfId="39184" xr:uid="{7BE9D169-873A-43C3-8693-AE5D5CD8FEE2}"/>
    <cellStyle name="Comma 2 7 3 2 2 2 3" xfId="54068" xr:uid="{C2F038D6-FE6E-49E7-8195-80BEEC8DF0DB}"/>
    <cellStyle name="Comma 2 7 3 2 2 3" xfId="18648" xr:uid="{4A972CE6-69FC-4786-8797-1AFC56C3D103}"/>
    <cellStyle name="Comma 2 7 3 2 2 4" xfId="32338" xr:uid="{93ACD236-6B1B-4717-9B1F-6728D17696DE}"/>
    <cellStyle name="Comma 2 7 3 2 2 5" xfId="47222" xr:uid="{5E0CAE74-417B-4FF3-B353-DFC0C6CCE022}"/>
    <cellStyle name="Comma 2 7 3 2 3" xfId="22070" xr:uid="{7AE0D1EA-CEA3-40BA-90BC-262F1B0AC708}"/>
    <cellStyle name="Comma 2 7 3 2 3 2" xfId="35762" xr:uid="{A66FB750-C36F-4CFD-9CDA-6E41009F3AEF}"/>
    <cellStyle name="Comma 2 7 3 2 3 3" xfId="50646" xr:uid="{E9FD1A96-AEFB-4611-AA1F-182130F7EDF0}"/>
    <cellStyle name="Comma 2 7 3 2 4" xfId="15226" xr:uid="{0CA6218C-DB36-4E8B-A193-444020947965}"/>
    <cellStyle name="Comma 2 7 3 2 5" xfId="28916" xr:uid="{E41DF2D1-5A2E-4894-8218-1D84D08DD6F2}"/>
    <cellStyle name="Comma 2 7 3 2 6" xfId="43800" xr:uid="{8693E2DE-36CC-4638-AB30-BF1DE7063F4F}"/>
    <cellStyle name="Comma 2 7 3 3" xfId="10090" xr:uid="{4253C4FE-B6B4-47F3-87AB-79D14DDDDAA1}"/>
    <cellStyle name="Comma 2 7 3 3 2" xfId="23780" xr:uid="{0DA5DC56-F3C1-4674-A23C-0B6327A8FB9F}"/>
    <cellStyle name="Comma 2 7 3 3 2 2" xfId="37472" xr:uid="{FA5A348F-AD0C-4D20-ACAA-51A906B12106}"/>
    <cellStyle name="Comma 2 7 3 3 2 3" xfId="52356" xr:uid="{328995F1-638C-40E0-B636-8DCA5C1B32BB}"/>
    <cellStyle name="Comma 2 7 3 3 3" xfId="16936" xr:uid="{7BC741B6-6DF9-4122-9E21-0122A3C26956}"/>
    <cellStyle name="Comma 2 7 3 3 4" xfId="30626" xr:uid="{D3AAC195-5242-45E5-B696-10F6890679CF}"/>
    <cellStyle name="Comma 2 7 3 3 5" xfId="45510" xr:uid="{B2BCA325-A621-4819-A423-04F34C47584E}"/>
    <cellStyle name="Comma 2 7 3 4" xfId="20358" xr:uid="{9F42FCE4-1E77-4F20-AFB1-C98495ABD929}"/>
    <cellStyle name="Comma 2 7 3 4 2" xfId="34050" xr:uid="{E4ED6F99-023A-4C1E-9205-2E25E24CB4BA}"/>
    <cellStyle name="Comma 2 7 3 4 3" xfId="48934" xr:uid="{924D037D-BC70-4ADF-B67D-D2E48BF89C50}"/>
    <cellStyle name="Comma 2 7 3 5" xfId="13514" xr:uid="{FD2AF356-9FC1-498F-96C4-9EF37433B160}"/>
    <cellStyle name="Comma 2 7 3 6" xfId="27204" xr:uid="{48D8CD9A-0837-403E-A88F-61CD0E05318C}"/>
    <cellStyle name="Comma 2 7 3 7" xfId="42088" xr:uid="{3C661E4D-C548-473D-8C3A-1152D1148FB9}"/>
    <cellStyle name="Comma 2 7 4" xfId="6667" xr:uid="{3270E418-E0E8-4A4B-AA94-9DF140B3335E}"/>
    <cellStyle name="Comma 2 7 4 2" xfId="8381" xr:uid="{50C1E67A-955D-4A74-AFB4-AE8A9E66D35D}"/>
    <cellStyle name="Comma 2 7 4 2 2" xfId="11803" xr:uid="{1DAE291D-06B1-47FC-ABF0-2B2B31D87B7A}"/>
    <cellStyle name="Comma 2 7 4 2 2 2" xfId="25493" xr:uid="{A3BA16F7-371D-4B1E-A6D9-092F572AC560}"/>
    <cellStyle name="Comma 2 7 4 2 2 2 2" xfId="39185" xr:uid="{9C06956A-B2F0-41BE-B737-1AF42AAF6170}"/>
    <cellStyle name="Comma 2 7 4 2 2 2 3" xfId="54069" xr:uid="{2D8D4FF1-2B03-4695-887D-B517259DBFBD}"/>
    <cellStyle name="Comma 2 7 4 2 2 3" xfId="18649" xr:uid="{39BF6D63-1C7B-4C8C-AB9F-4321B5678F88}"/>
    <cellStyle name="Comma 2 7 4 2 2 4" xfId="32339" xr:uid="{552A4494-0EA2-45BB-AB8A-CF5587E68A83}"/>
    <cellStyle name="Comma 2 7 4 2 2 5" xfId="47223" xr:uid="{93455F8B-A057-4990-A52D-CCAAB8087CAF}"/>
    <cellStyle name="Comma 2 7 4 2 3" xfId="22071" xr:uid="{E7BBA963-5C8F-4695-A906-AE85A18C6DD0}"/>
    <cellStyle name="Comma 2 7 4 2 3 2" xfId="35763" xr:uid="{5CBAD6A7-F46B-44B3-BC64-499562ABBCB9}"/>
    <cellStyle name="Comma 2 7 4 2 3 3" xfId="50647" xr:uid="{206AD717-BCF8-48A1-AEB8-1CEE0AC3F429}"/>
    <cellStyle name="Comma 2 7 4 2 4" xfId="15227" xr:uid="{A3AB8C15-6B70-403B-8C7B-D9DB7B4405E5}"/>
    <cellStyle name="Comma 2 7 4 2 5" xfId="28917" xr:uid="{41CC636E-4A12-4396-8248-FAD6E9B29FBE}"/>
    <cellStyle name="Comma 2 7 4 2 6" xfId="43801" xr:uid="{5F65A68F-8A73-46A4-BA04-BDAF118625A3}"/>
    <cellStyle name="Comma 2 7 4 3" xfId="10091" xr:uid="{477E0676-1E25-4F8A-B01C-91B420C2E204}"/>
    <cellStyle name="Comma 2 7 4 3 2" xfId="23781" xr:uid="{426672C1-E9CC-45E8-8745-C4CAC4F717FC}"/>
    <cellStyle name="Comma 2 7 4 3 2 2" xfId="37473" xr:uid="{FA5F2BB3-2C52-4A14-B2D5-11923B3F8784}"/>
    <cellStyle name="Comma 2 7 4 3 2 3" xfId="52357" xr:uid="{59575EBD-8548-48C8-A1E2-334C6286E834}"/>
    <cellStyle name="Comma 2 7 4 3 3" xfId="16937" xr:uid="{47E38EEE-B11D-446C-8DD3-C5E18C03DABE}"/>
    <cellStyle name="Comma 2 7 4 3 4" xfId="30627" xr:uid="{D871237D-64A8-4499-AC94-98FB1F4EC86F}"/>
    <cellStyle name="Comma 2 7 4 3 5" xfId="45511" xr:uid="{CED6A99D-A20D-421B-AB6A-0CC94E2210CB}"/>
    <cellStyle name="Comma 2 7 4 4" xfId="20359" xr:uid="{6082A92D-0CEC-425A-9E15-5FBD760E9EC3}"/>
    <cellStyle name="Comma 2 7 4 4 2" xfId="34051" xr:uid="{0D77E70C-39CD-47A1-8C87-9915137BA798}"/>
    <cellStyle name="Comma 2 7 4 4 3" xfId="48935" xr:uid="{79A3B033-C615-47AE-AF52-A5DF230D4C3F}"/>
    <cellStyle name="Comma 2 7 4 5" xfId="13515" xr:uid="{66061ACC-CF80-45BF-8DA0-EC99EC12A8BD}"/>
    <cellStyle name="Comma 2 7 4 6" xfId="27205" xr:uid="{E91BBAE3-F7BC-452A-9166-6EB1EE641A69}"/>
    <cellStyle name="Comma 2 7 4 7" xfId="42089" xr:uid="{B47FC6BF-3FEF-4231-AFE9-95B7FAD4E000}"/>
    <cellStyle name="Comma 2 7 5" xfId="8377" xr:uid="{94806D09-3CF4-4E1C-94ED-B3FA5F579AB1}"/>
    <cellStyle name="Comma 2 7 5 2" xfId="11799" xr:uid="{994B90B9-BED6-4FB2-BBE1-9700DF5B4A33}"/>
    <cellStyle name="Comma 2 7 5 2 2" xfId="25489" xr:uid="{4BC64EFE-D154-4D7E-9501-C22EAED2607F}"/>
    <cellStyle name="Comma 2 7 5 2 2 2" xfId="39181" xr:uid="{36118E65-7FCA-43CE-BD29-736475376171}"/>
    <cellStyle name="Comma 2 7 5 2 2 3" xfId="54065" xr:uid="{29400E7C-DB5E-4FE0-9F66-CE6C3CF89365}"/>
    <cellStyle name="Comma 2 7 5 2 3" xfId="18645" xr:uid="{D7F52489-E458-4953-8FE6-E290AC097DA0}"/>
    <cellStyle name="Comma 2 7 5 2 4" xfId="32335" xr:uid="{6B693A40-C706-44E7-8B49-5E92FB7D5F33}"/>
    <cellStyle name="Comma 2 7 5 2 5" xfId="47219" xr:uid="{3D4C5C4F-105B-4320-BA7E-631D4AF64936}"/>
    <cellStyle name="Comma 2 7 5 3" xfId="22067" xr:uid="{4E486D43-BA88-43AB-90F0-E6E8682EA08A}"/>
    <cellStyle name="Comma 2 7 5 3 2" xfId="35759" xr:uid="{25FEC206-7456-4B6C-91DB-4E2B2C8E27BB}"/>
    <cellStyle name="Comma 2 7 5 3 3" xfId="50643" xr:uid="{61218AE6-44FC-43F4-BDC5-9A1239C22AB7}"/>
    <cellStyle name="Comma 2 7 5 4" xfId="15223" xr:uid="{9D1629F8-0059-49B5-8780-67434BA7F263}"/>
    <cellStyle name="Comma 2 7 5 5" xfId="28913" xr:uid="{F4962B83-37E3-42C1-8E15-7BF36D6FACA6}"/>
    <cellStyle name="Comma 2 7 5 6" xfId="43797" xr:uid="{4D652C04-9289-4B68-9395-1C94FD7A2690}"/>
    <cellStyle name="Comma 2 7 6" xfId="10087" xr:uid="{1168655F-3B45-46E6-913F-DDD99EAA3C75}"/>
    <cellStyle name="Comma 2 7 6 2" xfId="23777" xr:uid="{8EBA22D6-3013-4E65-9B2C-A9B24C3E7F16}"/>
    <cellStyle name="Comma 2 7 6 2 2" xfId="37469" xr:uid="{83367B92-EAA0-4526-B615-237D758E576D}"/>
    <cellStyle name="Comma 2 7 6 2 3" xfId="52353" xr:uid="{A628E3BC-D0B7-451A-AD5C-55F01794BFDD}"/>
    <cellStyle name="Comma 2 7 6 3" xfId="16933" xr:uid="{E2BCDC9C-D7FB-4C74-ADC8-041CA6B8ED8D}"/>
    <cellStyle name="Comma 2 7 6 4" xfId="30623" xr:uid="{7416A19D-36F5-4AD0-9AC9-5D825770F9EF}"/>
    <cellStyle name="Comma 2 7 6 5" xfId="45507" xr:uid="{CEA0592C-BC9F-4490-AA12-EF3A24C1BD25}"/>
    <cellStyle name="Comma 2 7 7" xfId="20355" xr:uid="{51498F03-485D-42B1-AD36-8978DD81C7AC}"/>
    <cellStyle name="Comma 2 7 7 2" xfId="34047" xr:uid="{7447BF95-F9E5-4139-A853-E03CDBDCF6B3}"/>
    <cellStyle name="Comma 2 7 7 3" xfId="48931" xr:uid="{B4DC3E16-D5EC-45CE-A3A6-5BD46B5047FA}"/>
    <cellStyle name="Comma 2 7 8" xfId="13511" xr:uid="{9EF47C21-60A8-4AEF-9417-8659B27B22EE}"/>
    <cellStyle name="Comma 2 7 9" xfId="27201" xr:uid="{871C59AC-62F4-4460-9290-A667EB81E687}"/>
    <cellStyle name="Comma 2 8" xfId="6668" xr:uid="{A7ADF6D0-D345-4E46-B377-B038D12F6DCF}"/>
    <cellStyle name="Comma 2 8 2" xfId="6669" xr:uid="{844D2D2D-F3E9-4EEA-AC0E-91E7F8229C27}"/>
    <cellStyle name="Comma 2 8 2 2" xfId="8383" xr:uid="{30DC44CE-A4C3-45BC-9153-3D86A1A9528F}"/>
    <cellStyle name="Comma 2 8 2 2 2" xfId="11805" xr:uid="{874B39AA-9BB0-462B-822B-99CE19ABFEAA}"/>
    <cellStyle name="Comma 2 8 2 2 2 2" xfId="25495" xr:uid="{FC33D6F6-DCC4-44E0-80A6-FD34F899E3A8}"/>
    <cellStyle name="Comma 2 8 2 2 2 2 2" xfId="39187" xr:uid="{59B93B4F-E1B5-4A94-8DEB-3E51716D61F9}"/>
    <cellStyle name="Comma 2 8 2 2 2 2 3" xfId="54071" xr:uid="{362516E9-95C3-4B17-979F-0E03A6FDBA5B}"/>
    <cellStyle name="Comma 2 8 2 2 2 3" xfId="18651" xr:uid="{E7F05882-7546-47DD-B735-D9419C865553}"/>
    <cellStyle name="Comma 2 8 2 2 2 4" xfId="32341" xr:uid="{5F35DDB1-80D6-4997-8EA7-A34E870CDC91}"/>
    <cellStyle name="Comma 2 8 2 2 2 5" xfId="47225" xr:uid="{EA30F549-DFD4-451D-8BFE-7C00633E0F82}"/>
    <cellStyle name="Comma 2 8 2 2 3" xfId="22073" xr:uid="{6721FB2A-402D-4339-8C2A-2797BE4785B3}"/>
    <cellStyle name="Comma 2 8 2 2 3 2" xfId="35765" xr:uid="{EB063F1A-3C4C-42DC-98CC-26C75D6923AD}"/>
    <cellStyle name="Comma 2 8 2 2 3 3" xfId="50649" xr:uid="{062B828C-9526-4D6C-8020-1B18157C79CC}"/>
    <cellStyle name="Comma 2 8 2 2 4" xfId="15229" xr:uid="{64571933-078F-4198-A446-1753E89CE49E}"/>
    <cellStyle name="Comma 2 8 2 2 5" xfId="28919" xr:uid="{3F59BC48-DA5C-409C-BA77-8F391CB2FC99}"/>
    <cellStyle name="Comma 2 8 2 2 6" xfId="43803" xr:uid="{3428F75A-DE7B-4E02-ACEF-EB50D522B8E1}"/>
    <cellStyle name="Comma 2 8 2 3" xfId="10093" xr:uid="{4FB9C21D-B193-439E-8E61-616653501062}"/>
    <cellStyle name="Comma 2 8 2 3 2" xfId="23783" xr:uid="{51608162-18A6-4BD7-94C1-489461D3974C}"/>
    <cellStyle name="Comma 2 8 2 3 2 2" xfId="37475" xr:uid="{BAD6B08F-164E-4B38-9B53-F2DE71DF4CA3}"/>
    <cellStyle name="Comma 2 8 2 3 2 3" xfId="52359" xr:uid="{1862B12F-0E92-44B2-BD18-7FF75AA14FC7}"/>
    <cellStyle name="Comma 2 8 2 3 3" xfId="16939" xr:uid="{DD6B9726-1299-4837-A862-DF1A3C243BA2}"/>
    <cellStyle name="Comma 2 8 2 3 4" xfId="30629" xr:uid="{D4EB3C65-7F12-49CA-AA35-AC25F7F63EB3}"/>
    <cellStyle name="Comma 2 8 2 3 5" xfId="45513" xr:uid="{EC7F540F-83E1-4F32-AEB2-2EEC9A7C0374}"/>
    <cellStyle name="Comma 2 8 2 4" xfId="20361" xr:uid="{91269200-C67A-4CBA-865D-E9E32C338AE1}"/>
    <cellStyle name="Comma 2 8 2 4 2" xfId="34053" xr:uid="{750BFA39-9B33-415C-8250-CC0613D5FEC1}"/>
    <cellStyle name="Comma 2 8 2 4 3" xfId="48937" xr:uid="{F57A62A3-50A6-4D7B-B9F6-E82C419F7433}"/>
    <cellStyle name="Comma 2 8 2 5" xfId="13517" xr:uid="{9C4791CF-2150-48E0-946B-0387718F8D34}"/>
    <cellStyle name="Comma 2 8 2 6" xfId="27207" xr:uid="{A4188723-EE7C-4A28-8D68-5B8C1EF6307F}"/>
    <cellStyle name="Comma 2 8 2 7" xfId="42091" xr:uid="{53D62679-A0BC-431F-8455-393ADB115A9A}"/>
    <cellStyle name="Comma 2 8 3" xfId="8382" xr:uid="{D3AF3A41-0908-412C-A0C5-23B1760E1436}"/>
    <cellStyle name="Comma 2 8 3 2" xfId="11804" xr:uid="{CD24F7A3-8AA5-47A5-A5F9-913DD2F7DCA0}"/>
    <cellStyle name="Comma 2 8 3 2 2" xfId="25494" xr:uid="{5C590BA5-A3EB-4A04-BE29-3F3AC02FB060}"/>
    <cellStyle name="Comma 2 8 3 2 2 2" xfId="39186" xr:uid="{1987CDEF-F047-4B18-B638-A6489A7BA27D}"/>
    <cellStyle name="Comma 2 8 3 2 2 3" xfId="54070" xr:uid="{84008546-67D1-4011-A8EF-5F64D785FBB1}"/>
    <cellStyle name="Comma 2 8 3 2 3" xfId="18650" xr:uid="{44638BD5-327E-4C8F-B84C-DF40FEB64DE7}"/>
    <cellStyle name="Comma 2 8 3 2 4" xfId="32340" xr:uid="{EBAEC59F-F06A-4029-9B7B-49B99159F84F}"/>
    <cellStyle name="Comma 2 8 3 2 5" xfId="47224" xr:uid="{41B4612F-D1CF-491E-8230-EAC28DB3F5BF}"/>
    <cellStyle name="Comma 2 8 3 3" xfId="22072" xr:uid="{50085860-EC68-4BFA-B067-AF2F8C5D5CD1}"/>
    <cellStyle name="Comma 2 8 3 3 2" xfId="35764" xr:uid="{B1C78A41-7C7F-49B0-99B5-26B635001077}"/>
    <cellStyle name="Comma 2 8 3 3 3" xfId="50648" xr:uid="{FBF21D82-FF88-416D-B8B1-B6BDA96BCB8F}"/>
    <cellStyle name="Comma 2 8 3 4" xfId="15228" xr:uid="{6EF0227F-63AA-4970-A8C9-FE39BF5F1624}"/>
    <cellStyle name="Comma 2 8 3 5" xfId="28918" xr:uid="{12575874-F5E5-4C13-BF1B-9ECB6D0930AB}"/>
    <cellStyle name="Comma 2 8 3 6" xfId="43802" xr:uid="{D4247DC8-279A-4F5E-9D7F-F3E11A6F632C}"/>
    <cellStyle name="Comma 2 8 4" xfId="10092" xr:uid="{20A700B2-E829-4901-9163-4539298BB1FA}"/>
    <cellStyle name="Comma 2 8 4 2" xfId="23782" xr:uid="{C6271075-CF2F-4D4D-B373-5CB4BCC992E3}"/>
    <cellStyle name="Comma 2 8 4 2 2" xfId="37474" xr:uid="{4E311AE9-CF5F-46E3-831E-F7652760494A}"/>
    <cellStyle name="Comma 2 8 4 2 3" xfId="52358" xr:uid="{DF73A952-E20D-4B93-9CB0-5D9EF6B8913F}"/>
    <cellStyle name="Comma 2 8 4 3" xfId="16938" xr:uid="{D5B584F3-6016-4767-9066-4D38197CEB61}"/>
    <cellStyle name="Comma 2 8 4 4" xfId="30628" xr:uid="{937F561D-1369-4A38-90CE-D49BB0C5F69A}"/>
    <cellStyle name="Comma 2 8 4 5" xfId="45512" xr:uid="{0827D481-A4BF-4556-A878-FF9E023E9520}"/>
    <cellStyle name="Comma 2 8 5" xfId="20360" xr:uid="{02C9339F-565E-46E4-B561-ED46DD74FFDF}"/>
    <cellStyle name="Comma 2 8 5 2" xfId="34052" xr:uid="{641893E7-BD38-4E34-B325-5CC4E67BF0F2}"/>
    <cellStyle name="Comma 2 8 5 3" xfId="48936" xr:uid="{E1DD29E3-C5DA-4382-94E5-5AFA4E615B71}"/>
    <cellStyle name="Comma 2 8 6" xfId="13516" xr:uid="{0FA451D8-8C2B-4D20-965A-BB1B8453A111}"/>
    <cellStyle name="Comma 2 8 7" xfId="27206" xr:uid="{729C1256-EBD1-4E3F-83B3-1A23D36A03AC}"/>
    <cellStyle name="Comma 2 8 8" xfId="42090" xr:uid="{003D7B56-5682-4C4D-8E99-EBF5A2E6793C}"/>
    <cellStyle name="Comma 2 9" xfId="6670" xr:uid="{20D39D65-3720-4D26-BCEE-D70F9CCBAA64}"/>
    <cellStyle name="Comma 2 9 2" xfId="8384" xr:uid="{86FFA93B-494D-43E8-8123-41FDA56253AF}"/>
    <cellStyle name="Comma 2 9 2 2" xfId="11806" xr:uid="{0CF5590F-0386-4847-B52F-86887C3C6FF3}"/>
    <cellStyle name="Comma 2 9 2 2 2" xfId="25496" xr:uid="{2ECE968E-D1F3-458A-AB61-567FA86597DE}"/>
    <cellStyle name="Comma 2 9 2 2 2 2" xfId="39188" xr:uid="{C272583F-45DE-4977-8632-B5CACD26E09E}"/>
    <cellStyle name="Comma 2 9 2 2 2 3" xfId="54072" xr:uid="{EDC00138-566E-4513-8A47-BF7971CD6131}"/>
    <cellStyle name="Comma 2 9 2 2 3" xfId="18652" xr:uid="{AC1698E0-744D-4CF1-A611-693E35E2522D}"/>
    <cellStyle name="Comma 2 9 2 2 4" xfId="32342" xr:uid="{910AA9B2-A7CE-4812-B214-E66FD479C6EF}"/>
    <cellStyle name="Comma 2 9 2 2 5" xfId="47226" xr:uid="{00A017F2-671F-4006-B7FF-721C365224E8}"/>
    <cellStyle name="Comma 2 9 2 3" xfId="22074" xr:uid="{703F1391-9B2E-46DE-92DE-28A2057951B5}"/>
    <cellStyle name="Comma 2 9 2 3 2" xfId="35766" xr:uid="{81949D87-3ABA-4793-AD61-54FB73B046AD}"/>
    <cellStyle name="Comma 2 9 2 3 3" xfId="50650" xr:uid="{8D05D035-DBF7-44E5-B97E-E197489AE9DA}"/>
    <cellStyle name="Comma 2 9 2 4" xfId="15230" xr:uid="{CF7B0AE3-3CA7-4C95-AE74-51574865E5B0}"/>
    <cellStyle name="Comma 2 9 2 5" xfId="28920" xr:uid="{B53E9A77-0370-4884-B3A7-830F3F47F35E}"/>
    <cellStyle name="Comma 2 9 2 6" xfId="43804" xr:uid="{9A8319EC-4FE9-40E4-9E10-5CF28E860C0A}"/>
    <cellStyle name="Comma 2 9 3" xfId="10094" xr:uid="{3F27029E-B7B3-45AC-AC16-AA4C6F3D629C}"/>
    <cellStyle name="Comma 2 9 3 2" xfId="23784" xr:uid="{5216F021-5166-4C0D-BDF6-C27A477F2E07}"/>
    <cellStyle name="Comma 2 9 3 2 2" xfId="37476" xr:uid="{C7BC9FE9-00E2-46C6-99C9-F6259114B06C}"/>
    <cellStyle name="Comma 2 9 3 2 3" xfId="52360" xr:uid="{6A8243CC-D252-481B-A091-5A4CC25155BE}"/>
    <cellStyle name="Comma 2 9 3 3" xfId="16940" xr:uid="{BA9E7165-0E2E-4FBD-8A7F-6BC79D98EE84}"/>
    <cellStyle name="Comma 2 9 3 4" xfId="30630" xr:uid="{E0DE72F9-3A17-4F12-ABF0-278137086671}"/>
    <cellStyle name="Comma 2 9 3 5" xfId="45514" xr:uid="{66C57BD7-5C27-4887-A2B4-AFCBC6F0F320}"/>
    <cellStyle name="Comma 2 9 4" xfId="20362" xr:uid="{A4B7699F-62A3-462A-A882-836A9E1D9A46}"/>
    <cellStyle name="Comma 2 9 4 2" xfId="34054" xr:uid="{07149E92-A71E-4A3C-A15A-D87DADCE4C2B}"/>
    <cellStyle name="Comma 2 9 4 3" xfId="48938" xr:uid="{D6B4EA6D-0D74-4B22-975D-52367A600DBF}"/>
    <cellStyle name="Comma 2 9 5" xfId="13518" xr:uid="{9ECE0189-5DFB-467B-B7B3-27945360CDF6}"/>
    <cellStyle name="Comma 2 9 6" xfId="27208" xr:uid="{086488DD-E030-4767-9928-0A1FB3BB0476}"/>
    <cellStyle name="Comma 2 9 7" xfId="42092" xr:uid="{92BC1C64-D9CB-4BC2-96ED-D19AC58CADE0}"/>
    <cellStyle name="Comma 3" xfId="4322" xr:uid="{4D2514AF-E9AF-484F-82F9-FC9829C91D26}"/>
    <cellStyle name="Comma 3 2" xfId="4435" xr:uid="{656879A6-94BE-45F8-AE88-206702831D27}"/>
    <cellStyle name="Comma 3 2 2" xfId="4759" xr:uid="{4BF00B61-0695-4521-9086-B0D40CCB9A43}"/>
    <cellStyle name="Comma 3 2 2 2" xfId="5330" xr:uid="{FE99C06E-F3F2-41D4-A11F-CA735951D28E}"/>
    <cellStyle name="Comma 3 2 2 2 2" xfId="41936" xr:uid="{7B3997C9-603F-4B59-99C8-595638F77360}"/>
    <cellStyle name="Comma 3 2 2 2 3" xfId="6519" xr:uid="{B1390771-8600-43A2-9E3C-393A76259C2B}"/>
    <cellStyle name="Comma 3 2 2 2 4" xfId="5927" xr:uid="{C3F1DA3D-7307-43D9-B03D-616B8D5B8B99}"/>
    <cellStyle name="Comma 3 2 3" xfId="5328" xr:uid="{13C2F83F-A014-4973-9062-62621498B664}"/>
    <cellStyle name="Comma 3 2 4" xfId="41343" xr:uid="{74CAB931-F072-4153-B111-AEEFFA42E75E}"/>
    <cellStyle name="Comma 3 2 5" xfId="5960" xr:uid="{EDA76AE4-D7C0-49FA-8823-561898AEB8BB}"/>
    <cellStyle name="Comma 3 2 6" xfId="5368" xr:uid="{ABE6A38A-B1D0-49F0-B2BD-4DC231421DB9}"/>
    <cellStyle name="Comma 3 3" xfId="41322" xr:uid="{F47627BB-01E8-48C4-BF5A-752CDA979018}"/>
    <cellStyle name="Comma 3 4" xfId="5946" xr:uid="{000E16C6-64E8-49B7-BA31-A88FE0DAD6AE}"/>
    <cellStyle name="Comma 3 5" xfId="5354" xr:uid="{5677AB20-037D-4A8A-82B5-8412DD020D70}"/>
    <cellStyle name="Comma 4" xfId="55635" xr:uid="{FE2B43B0-5E33-4946-846F-20C3B6D7A9F5}"/>
    <cellStyle name="Currency 10" xfId="12" xr:uid="{AA4F4929-8744-4B29-8C9F-44C8DF052B0D}"/>
    <cellStyle name="Currency 10 2" xfId="13" xr:uid="{1BE94BBB-F7FF-48A7-9509-EC1BE2C4E3D4}"/>
    <cellStyle name="Currency 10 2 2" xfId="207" xr:uid="{673F4D71-2052-4DCA-A247-2EACE7D2F6D6}"/>
    <cellStyle name="Currency 10 2 2 2" xfId="4619" xr:uid="{41365D24-3C4A-416D-8273-58751519F02A}"/>
    <cellStyle name="Currency 10 2 3" xfId="4514" xr:uid="{F7857005-B992-41D6-9391-1472AFB86750}"/>
    <cellStyle name="Currency 10 3" xfId="14" xr:uid="{8342DAE2-DA2F-4D1A-82A5-A5A9A368D331}"/>
    <cellStyle name="Currency 10 3 2" xfId="208" xr:uid="{5EEA1E44-FD78-4A24-A85C-7B070E8A83EB}"/>
    <cellStyle name="Currency 10 3 2 2" xfId="4620" xr:uid="{D9B076C8-9382-49F1-B41D-CD53FE13A31E}"/>
    <cellStyle name="Currency 10 3 3" xfId="4515" xr:uid="{049042E1-67D4-48FA-A10E-EF1E2BAB1E1C}"/>
    <cellStyle name="Currency 10 4" xfId="209" xr:uid="{23536DEE-959D-4E98-9B0C-3A8062A3649D}"/>
    <cellStyle name="Currency 10 4 2" xfId="4621" xr:uid="{5F6C373D-8578-4D01-A8F9-095D44B11338}"/>
    <cellStyle name="Currency 10 5" xfId="4440" xr:uid="{EAD2EB25-7DF5-4589-A411-90DE1FAC2ADE}"/>
    <cellStyle name="Currency 10 6" xfId="4513" xr:uid="{55CA4099-29F3-4BB6-91DA-A281A30C6557}"/>
    <cellStyle name="Currency 11" xfId="15" xr:uid="{8E46C6BB-C4B8-48C2-9657-FC0F06747953}"/>
    <cellStyle name="Currency 11 2" xfId="16" xr:uid="{96B8E69E-241A-49FC-8DF2-4CFC2EDF1F5A}"/>
    <cellStyle name="Currency 11 2 2" xfId="210" xr:uid="{62B5FEDB-5722-469E-B57C-2F289A71D40A}"/>
    <cellStyle name="Currency 11 2 2 2" xfId="4622" xr:uid="{07437BF6-59C8-4B98-94E5-D421BDE99CF9}"/>
    <cellStyle name="Currency 11 2 3" xfId="4517" xr:uid="{D88093A2-7F43-44F1-9D9E-0B76F1B11A5E}"/>
    <cellStyle name="Currency 11 3" xfId="17" xr:uid="{7B43011F-21BD-42F7-B108-33ABC835BB3F}"/>
    <cellStyle name="Currency 11 3 2" xfId="211" xr:uid="{4F9F50B7-E2EF-467A-863D-6DDEAE23BB3F}"/>
    <cellStyle name="Currency 11 3 2 2" xfId="4623" xr:uid="{CBDF6164-6448-4DA6-8138-DF8A67EFB9B4}"/>
    <cellStyle name="Currency 11 3 3" xfId="4518" xr:uid="{779BE5CE-BDEE-427C-B393-DE28DD74A88E}"/>
    <cellStyle name="Currency 11 4" xfId="212" xr:uid="{D99286C0-1691-4FD8-AEA2-C7D1521BD573}"/>
    <cellStyle name="Currency 11 4 2" xfId="4624" xr:uid="{F2A76556-3AEA-4CD7-95B8-4F819D1328EC}"/>
    <cellStyle name="Currency 11 5" xfId="4323" xr:uid="{026ABD89-6F75-47FD-9DEB-3A2D89030B92}"/>
    <cellStyle name="Currency 11 5 2" xfId="4441" xr:uid="{509BF0FC-9CCA-4FB4-AEDC-13D35AB58137}"/>
    <cellStyle name="Currency 11 5 3" xfId="4723" xr:uid="{8C996ED2-4804-426D-9D97-26706CF1ADE8}"/>
    <cellStyle name="Currency 11 5 3 2" xfId="5318" xr:uid="{9CF69660-6826-4C22-8323-768016A1EFE1}"/>
    <cellStyle name="Currency 11 5 3 2 2" xfId="41932" xr:uid="{6189D8C4-6381-4399-923A-CA9457973165}"/>
    <cellStyle name="Currency 11 5 3 2 3" xfId="6515" xr:uid="{31202BC7-A2CD-45C8-B201-B1A38FEA2919}"/>
    <cellStyle name="Currency 11 5 3 2 4" xfId="5923" xr:uid="{303DC6FB-554C-4EA0-943F-A7F890FB303D}"/>
    <cellStyle name="Currency 11 5 3 3" xfId="4760" xr:uid="{E507E07C-C07E-48EA-86F0-407953879948}"/>
    <cellStyle name="Currency 11 5 3 4" xfId="41380" xr:uid="{D3C4572A-B6BD-4480-B5B8-66FB3E09F41F}"/>
    <cellStyle name="Currency 11 5 3 5" xfId="5971" xr:uid="{C37846BB-56B2-4B9C-B52A-C62DF5225477}"/>
    <cellStyle name="Currency 11 5 3 6" xfId="5379" xr:uid="{5952CD31-30B5-4A4E-A005-AE3FD75176B0}"/>
    <cellStyle name="Currency 11 5 4" xfId="4700" xr:uid="{3E949A04-D743-4366-B011-6478B5880EDD}"/>
    <cellStyle name="Currency 11 5 5" xfId="41323" xr:uid="{1D564DC7-D7A0-467E-8DD0-35A6C59AE44E}"/>
    <cellStyle name="Currency 11 5 6" xfId="5947" xr:uid="{F1FD3D0C-27E4-4796-879F-149DFC09EB43}"/>
    <cellStyle name="Currency 11 5 7" xfId="5355" xr:uid="{59A65896-CDC1-44DF-B31A-044DB67C65F4}"/>
    <cellStyle name="Currency 11 6" xfId="4516" xr:uid="{14F689C1-2550-4044-9DE8-AE7074FA093A}"/>
    <cellStyle name="Currency 12" xfId="18" xr:uid="{4653525A-2EE5-439C-82A6-6C842FB782F7}"/>
    <cellStyle name="Currency 12 2" xfId="19" xr:uid="{43E359EA-3D57-4306-B081-DCB8DB7AEF3C}"/>
    <cellStyle name="Currency 12 2 2" xfId="213" xr:uid="{9234B378-2835-4D98-A2E7-9F2C4492D53D}"/>
    <cellStyle name="Currency 12 2 2 2" xfId="4625" xr:uid="{645E836D-7397-4533-A2AE-64F255D09992}"/>
    <cellStyle name="Currency 12 2 3" xfId="4520" xr:uid="{DB57E482-1A49-4A09-A172-04D5359EA6A0}"/>
    <cellStyle name="Currency 12 3" xfId="214" xr:uid="{F1E04D9F-1EC1-4466-AD7D-46B5A333C3EB}"/>
    <cellStyle name="Currency 12 3 2" xfId="4626" xr:uid="{26CD6F3C-0009-45B4-A9D8-06286FF77DD3}"/>
    <cellStyle name="Currency 12 4" xfId="4519" xr:uid="{445D5E36-4FF1-49C7-A279-B23231E2C110}"/>
    <cellStyle name="Currency 13" xfId="20" xr:uid="{AF0F59E8-F7B2-46C4-947B-1E5E8816A0BE}"/>
    <cellStyle name="Currency 13 10" xfId="6672" xr:uid="{596259A7-D17A-403B-9235-91C3C17CF04F}"/>
    <cellStyle name="Currency 13 10 2" xfId="8386" xr:uid="{FDD55D0C-21E0-4DF3-A181-E67D674BF2A9}"/>
    <cellStyle name="Currency 13 10 2 2" xfId="11808" xr:uid="{EF2B418F-36E0-418E-8A73-9A3409457FC2}"/>
    <cellStyle name="Currency 13 10 2 2 2" xfId="25498" xr:uid="{84813B4D-5DBD-4188-A143-A4950C99CC37}"/>
    <cellStyle name="Currency 13 10 2 2 2 2" xfId="39190" xr:uid="{7ED5F2C4-6E2B-413F-AAD6-7042AC42278C}"/>
    <cellStyle name="Currency 13 10 2 2 2 3" xfId="54074" xr:uid="{C94E6E55-6ED8-4CAE-83F6-AC08DE91A3C5}"/>
    <cellStyle name="Currency 13 10 2 2 3" xfId="18654" xr:uid="{B54B812E-0DFB-42FC-8628-42F4D5E4C802}"/>
    <cellStyle name="Currency 13 10 2 2 4" xfId="32344" xr:uid="{68FB3132-498F-4918-8C06-D3DA4BFA8960}"/>
    <cellStyle name="Currency 13 10 2 2 5" xfId="47228" xr:uid="{DCADB5A0-CB39-4519-8F86-15E238393A9D}"/>
    <cellStyle name="Currency 13 10 2 3" xfId="22076" xr:uid="{A70210EB-A848-4DFD-9190-16966989C692}"/>
    <cellStyle name="Currency 13 10 2 3 2" xfId="35768" xr:uid="{FA3B8335-8A97-4E71-976A-03BDC5EBD492}"/>
    <cellStyle name="Currency 13 10 2 3 3" xfId="50652" xr:uid="{3EAC833E-FD7D-42FD-8662-4592DF6CCA99}"/>
    <cellStyle name="Currency 13 10 2 4" xfId="15232" xr:uid="{13A9B69D-A284-4E3E-9F01-461D54146A5B}"/>
    <cellStyle name="Currency 13 10 2 5" xfId="28922" xr:uid="{D48E79AB-1209-498C-A13B-F661551D8ECD}"/>
    <cellStyle name="Currency 13 10 2 6" xfId="43806" xr:uid="{2290254E-A00D-492A-8755-61A38EB3D26D}"/>
    <cellStyle name="Currency 13 10 3" xfId="10096" xr:uid="{AC230B22-0EFA-4D30-B127-78994A9053C6}"/>
    <cellStyle name="Currency 13 10 3 2" xfId="23786" xr:uid="{FF7DC67C-572F-45F8-8832-3D66251E5429}"/>
    <cellStyle name="Currency 13 10 3 2 2" xfId="37478" xr:uid="{2D16C5EE-9761-4A4A-AC65-7B6C34E865C4}"/>
    <cellStyle name="Currency 13 10 3 2 3" xfId="52362" xr:uid="{65BBF2E4-9BE2-4500-B9ED-85C644C6E462}"/>
    <cellStyle name="Currency 13 10 3 3" xfId="16942" xr:uid="{767EFAB0-CB1F-4F83-AA0E-491F8878E288}"/>
    <cellStyle name="Currency 13 10 3 4" xfId="30632" xr:uid="{C259B5F4-3BEE-4B6A-A61B-EFA1DDBBDE2D}"/>
    <cellStyle name="Currency 13 10 3 5" xfId="45516" xr:uid="{E557C4F3-CB86-4B3D-89F5-C55A75C40F59}"/>
    <cellStyle name="Currency 13 10 4" xfId="20364" xr:uid="{46F636D8-F95E-435E-BEA7-B58C77E37A84}"/>
    <cellStyle name="Currency 13 10 4 2" xfId="34056" xr:uid="{7657219E-361A-404C-B75A-6A905CC96320}"/>
    <cellStyle name="Currency 13 10 4 3" xfId="48940" xr:uid="{DB854C6D-3CF6-492A-AF0D-80A897239661}"/>
    <cellStyle name="Currency 13 10 5" xfId="13520" xr:uid="{E763867C-941E-40B4-81BE-9A9F6CE5162E}"/>
    <cellStyle name="Currency 13 10 6" xfId="27210" xr:uid="{9C9BEC8E-96A4-4E5D-A92C-BCF679B4E63D}"/>
    <cellStyle name="Currency 13 10 7" xfId="42094" xr:uid="{9AE0BEF7-6924-402D-A3B6-4018BC0BB715}"/>
    <cellStyle name="Currency 13 11" xfId="8385" xr:uid="{652ED8B8-00E4-41F5-AD38-33EEA5791B07}"/>
    <cellStyle name="Currency 13 11 2" xfId="11807" xr:uid="{38BBB73B-1F0B-497E-8046-B5C7CF8A433B}"/>
    <cellStyle name="Currency 13 11 2 2" xfId="25497" xr:uid="{968B2FDC-87E2-41EC-8102-78F7781EF00D}"/>
    <cellStyle name="Currency 13 11 2 2 2" xfId="39189" xr:uid="{E0FDF9DA-D37F-41D2-BD03-033B2B89D307}"/>
    <cellStyle name="Currency 13 11 2 2 3" xfId="54073" xr:uid="{7E33EA66-E197-4E77-8CA9-D95F000F6019}"/>
    <cellStyle name="Currency 13 11 2 3" xfId="18653" xr:uid="{EF4CDDF7-9CD0-498B-9645-B28822A9F015}"/>
    <cellStyle name="Currency 13 11 2 4" xfId="32343" xr:uid="{15BADA9C-B170-49F9-A8AD-F1A86D5D1FFD}"/>
    <cellStyle name="Currency 13 11 2 5" xfId="47227" xr:uid="{9D330C97-0344-4E28-8725-1212F9351E65}"/>
    <cellStyle name="Currency 13 11 3" xfId="22075" xr:uid="{5C1C33CE-394D-4010-9965-0091FB447313}"/>
    <cellStyle name="Currency 13 11 3 2" xfId="35767" xr:uid="{BAC2C9F4-4AB8-42DF-A754-EC48BEFF2D39}"/>
    <cellStyle name="Currency 13 11 3 3" xfId="50651" xr:uid="{EF3CD011-166A-4EA5-8B4D-EE25F7AB8802}"/>
    <cellStyle name="Currency 13 11 4" xfId="15231" xr:uid="{D6231E6B-B3D0-498D-A07E-B4DB02685550}"/>
    <cellStyle name="Currency 13 11 5" xfId="28921" xr:uid="{7B90F454-B0FC-4CDE-81BE-C2C87A1C7BB7}"/>
    <cellStyle name="Currency 13 11 6" xfId="43805" xr:uid="{C617BB9E-A205-49BC-8304-95099FD19665}"/>
    <cellStyle name="Currency 13 12" xfId="10095" xr:uid="{DA099C70-6A5B-4AE6-BE3A-33ECEB1130D0}"/>
    <cellStyle name="Currency 13 12 2" xfId="23785" xr:uid="{006F3DD9-B9EA-4242-BD4A-34B1B70F81AB}"/>
    <cellStyle name="Currency 13 12 2 2" xfId="37477" xr:uid="{7E80C6D9-6234-4B19-8BEE-63EE5F958B07}"/>
    <cellStyle name="Currency 13 12 2 3" xfId="52361" xr:uid="{A6032305-B698-4886-B8E6-5C34BE9378B2}"/>
    <cellStyle name="Currency 13 12 3" xfId="16941" xr:uid="{CE66921E-B75D-42CF-B716-9E8EA939F048}"/>
    <cellStyle name="Currency 13 12 4" xfId="30631" xr:uid="{1E24F37E-581B-4E61-884C-8C9B8BDB8226}"/>
    <cellStyle name="Currency 13 12 5" xfId="45515" xr:uid="{4E6DA8E9-514A-401C-931D-50282B299E84}"/>
    <cellStyle name="Currency 13 13" xfId="20363" xr:uid="{37493AC1-B133-4B1B-BE78-F4AC6DB059D8}"/>
    <cellStyle name="Currency 13 13 2" xfId="34055" xr:uid="{66D2C627-AA03-469D-809B-4DAE5AA3CB44}"/>
    <cellStyle name="Currency 13 13 3" xfId="48939" xr:uid="{AD0B829D-5592-4993-84FD-9F67F6B33BE0}"/>
    <cellStyle name="Currency 13 14" xfId="13519" xr:uid="{D7F26EAE-D26F-468A-83AF-E3D65911E16A}"/>
    <cellStyle name="Currency 13 14 2" xfId="40754" xr:uid="{55969951-DD49-46E7-8BFB-FECADC4135D7}"/>
    <cellStyle name="Currency 13 15" xfId="27209" xr:uid="{BF0507B4-97FB-4D33-863F-070F094F8181}"/>
    <cellStyle name="Currency 13 16" xfId="42093" xr:uid="{3FD59AB2-E23C-46A7-8EF2-C84C733213A1}"/>
    <cellStyle name="Currency 13 17" xfId="6671" xr:uid="{EC19CC62-CC7D-4D3C-9327-DCA556F62C39}"/>
    <cellStyle name="Currency 13 18" xfId="5932" xr:uid="{9F311CC7-BB53-46AE-8675-0010B74B4532}"/>
    <cellStyle name="Currency 13 19" xfId="5340" xr:uid="{05016B8F-EF36-4166-A1F0-4DE1F50CD65D}"/>
    <cellStyle name="Currency 13 2" xfId="4325" xr:uid="{8819AD8D-DAAC-492E-BB21-1AD7DAA1FE95}"/>
    <cellStyle name="Currency 13 2 10" xfId="8387" xr:uid="{2FDFE658-003E-465C-85F3-178CDCCD5F82}"/>
    <cellStyle name="Currency 13 2 10 2" xfId="11809" xr:uid="{7A5CF5B9-D708-4985-BA0A-92308C4C97A2}"/>
    <cellStyle name="Currency 13 2 10 2 2" xfId="25499" xr:uid="{1266587E-526C-4E70-8071-42AFEFFAFABA}"/>
    <cellStyle name="Currency 13 2 10 2 2 2" xfId="39191" xr:uid="{AC31A781-B421-42B4-887E-DD0A858DA709}"/>
    <cellStyle name="Currency 13 2 10 2 2 3" xfId="54075" xr:uid="{EC26D6FF-DCAE-43E6-9E10-A640F35963EE}"/>
    <cellStyle name="Currency 13 2 10 2 3" xfId="18655" xr:uid="{737AF7F4-A6EA-4E82-8132-E915D72CF206}"/>
    <cellStyle name="Currency 13 2 10 2 4" xfId="32345" xr:uid="{F312F75C-08C8-4180-BC26-4CB1F0CA0443}"/>
    <cellStyle name="Currency 13 2 10 2 5" xfId="47229" xr:uid="{064615F3-7EED-48FC-AD6D-7CB6765C3B14}"/>
    <cellStyle name="Currency 13 2 10 3" xfId="22077" xr:uid="{E6AEBE76-3A25-429E-A139-257CB2E79536}"/>
    <cellStyle name="Currency 13 2 10 3 2" xfId="35769" xr:uid="{9CCAB6B0-EC22-4D7F-90D5-9B8518E5A657}"/>
    <cellStyle name="Currency 13 2 10 3 3" xfId="50653" xr:uid="{A0EF1320-1E11-4F67-B000-ABE8683416B2}"/>
    <cellStyle name="Currency 13 2 10 4" xfId="15233" xr:uid="{322C6207-D72C-4C0C-B1EB-F9C4F267DFE8}"/>
    <cellStyle name="Currency 13 2 10 5" xfId="28923" xr:uid="{79F100CF-7D13-4661-99C7-397684DE07BC}"/>
    <cellStyle name="Currency 13 2 10 6" xfId="43807" xr:uid="{EC342C58-2D19-41F1-A5E6-2D688D0F8EF5}"/>
    <cellStyle name="Currency 13 2 11" xfId="10097" xr:uid="{DFC9B0A4-41CA-4978-874F-C95680F952B9}"/>
    <cellStyle name="Currency 13 2 11 2" xfId="23787" xr:uid="{9D75F479-CE40-45C6-95FE-2D2161CA54B4}"/>
    <cellStyle name="Currency 13 2 11 2 2" xfId="37479" xr:uid="{440E6765-EF0E-4FA0-ACC4-70B7CB2E5343}"/>
    <cellStyle name="Currency 13 2 11 2 3" xfId="52363" xr:uid="{09FE323B-50A8-4C4D-97C8-998F7D231F74}"/>
    <cellStyle name="Currency 13 2 11 3" xfId="16943" xr:uid="{76FC32EF-826B-482B-8BCC-71726CB43782}"/>
    <cellStyle name="Currency 13 2 11 4" xfId="30633" xr:uid="{212CC5DF-65DF-40C3-B754-479B08698B15}"/>
    <cellStyle name="Currency 13 2 11 5" xfId="45517" xr:uid="{D882B7CF-0FCB-4389-B980-934F67548B07}"/>
    <cellStyle name="Currency 13 2 12" xfId="20365" xr:uid="{E654C3B8-E1EF-431C-B970-BF185FFF6BA0}"/>
    <cellStyle name="Currency 13 2 12 2" xfId="34057" xr:uid="{25397705-5348-4097-B5D8-155418C59382}"/>
    <cellStyle name="Currency 13 2 12 3" xfId="48941" xr:uid="{25D986D7-29D8-4AE3-8179-F1FFA7CE617E}"/>
    <cellStyle name="Currency 13 2 13" xfId="13521" xr:uid="{B3DEA22D-F889-4681-8512-CD74C08A5AE2}"/>
    <cellStyle name="Currency 13 2 13 2" xfId="41325" xr:uid="{92BA754A-998A-41B6-B857-53A25A911149}"/>
    <cellStyle name="Currency 13 2 14" xfId="27211" xr:uid="{DF3B77EE-0577-4C39-B6FC-63604AE080A9}"/>
    <cellStyle name="Currency 13 2 15" xfId="42095" xr:uid="{ACBCAA0C-20E4-4102-9EBC-809BA201A4E8}"/>
    <cellStyle name="Currency 13 2 16" xfId="6673" xr:uid="{C1C5B84D-D104-4969-A0EB-45107331579C}"/>
    <cellStyle name="Currency 13 2 2" xfId="6674" xr:uid="{E0C72CC7-D8BB-4335-8409-C7E72177B6CC}"/>
    <cellStyle name="Currency 13 2 2 10" xfId="20366" xr:uid="{111D5769-439C-48A1-A747-9AB7C8CAFB32}"/>
    <cellStyle name="Currency 13 2 2 10 2" xfId="34058" xr:uid="{1564BF31-BD99-4874-84B9-8304DF3FB379}"/>
    <cellStyle name="Currency 13 2 2 10 3" xfId="48942" xr:uid="{CC48AB42-A4AF-46C6-895D-EC59C8363C4A}"/>
    <cellStyle name="Currency 13 2 2 11" xfId="13522" xr:uid="{F7DACA02-281D-452B-A196-6823F116D123}"/>
    <cellStyle name="Currency 13 2 2 12" xfId="27212" xr:uid="{03BD9B63-D15F-4BF6-95CB-8AE05783E4FF}"/>
    <cellStyle name="Currency 13 2 2 13" xfId="42096" xr:uid="{B4E7A8BC-B466-4917-9AD6-F22044383CD6}"/>
    <cellStyle name="Currency 13 2 2 2" xfId="6675" xr:uid="{C0B47BA9-600B-4A51-965D-7114DCA21AB2}"/>
    <cellStyle name="Currency 13 2 2 2 10" xfId="13523" xr:uid="{5E222666-1A4A-4CA5-BFEF-0DBCF83694AF}"/>
    <cellStyle name="Currency 13 2 2 2 11" xfId="27213" xr:uid="{B3797821-DC69-49D8-BFBA-04BC138ADE91}"/>
    <cellStyle name="Currency 13 2 2 2 12" xfId="42097" xr:uid="{44C7D8F2-F927-4F60-8B16-ED5A8F1851D5}"/>
    <cellStyle name="Currency 13 2 2 2 2" xfId="6676" xr:uid="{B0BFFC89-6051-4A1D-A493-A9F56689802E}"/>
    <cellStyle name="Currency 13 2 2 2 2 10" xfId="42098" xr:uid="{599CCF7B-AC4B-4452-9449-68D266F2C282}"/>
    <cellStyle name="Currency 13 2 2 2 2 2" xfId="6677" xr:uid="{2587C80D-91D1-4E28-BE0C-CDE423B61C01}"/>
    <cellStyle name="Currency 13 2 2 2 2 2 2" xfId="6678" xr:uid="{4694EA33-094E-412B-9661-8B0255D0811F}"/>
    <cellStyle name="Currency 13 2 2 2 2 2 2 2" xfId="8392" xr:uid="{7C2B3E8C-5FE5-4CF6-A55E-3559BB91C8C7}"/>
    <cellStyle name="Currency 13 2 2 2 2 2 2 2 2" xfId="11814" xr:uid="{319D420D-841D-42E9-8EEA-B21263C6A470}"/>
    <cellStyle name="Currency 13 2 2 2 2 2 2 2 2 2" xfId="25504" xr:uid="{399741BD-67E3-4D97-BBE5-D6187674F374}"/>
    <cellStyle name="Currency 13 2 2 2 2 2 2 2 2 2 2" xfId="39196" xr:uid="{1D0B575E-0C03-4431-BC05-860F36E2435F}"/>
    <cellStyle name="Currency 13 2 2 2 2 2 2 2 2 2 3" xfId="54080" xr:uid="{F2C01A41-9346-4C2A-B6C8-60A123413500}"/>
    <cellStyle name="Currency 13 2 2 2 2 2 2 2 2 3" xfId="18660" xr:uid="{E4578B63-5CDA-4195-868F-998F73E0D075}"/>
    <cellStyle name="Currency 13 2 2 2 2 2 2 2 2 4" xfId="32350" xr:uid="{453F5D6F-F54A-4EA1-B4D7-96C7048311C4}"/>
    <cellStyle name="Currency 13 2 2 2 2 2 2 2 2 5" xfId="47234" xr:uid="{F59DEC13-EF0E-48EB-88F6-89AA53D09311}"/>
    <cellStyle name="Currency 13 2 2 2 2 2 2 2 3" xfId="22082" xr:uid="{78DF4215-A4C4-40CD-B6A4-956872AAF41B}"/>
    <cellStyle name="Currency 13 2 2 2 2 2 2 2 3 2" xfId="35774" xr:uid="{653551B2-6E04-418F-BE2E-E8B30871C3DE}"/>
    <cellStyle name="Currency 13 2 2 2 2 2 2 2 3 3" xfId="50658" xr:uid="{BBADBDC5-1CD0-47A2-A5E0-92CC7790D747}"/>
    <cellStyle name="Currency 13 2 2 2 2 2 2 2 4" xfId="15238" xr:uid="{92EF5DDC-E258-4071-83FA-2D1C5AC35076}"/>
    <cellStyle name="Currency 13 2 2 2 2 2 2 2 5" xfId="28928" xr:uid="{E9221FCA-50EF-43F3-A2B2-8C3147D1674B}"/>
    <cellStyle name="Currency 13 2 2 2 2 2 2 2 6" xfId="43812" xr:uid="{9EAE5D6D-FD26-4B32-9637-24B394B073EE}"/>
    <cellStyle name="Currency 13 2 2 2 2 2 2 3" xfId="10102" xr:uid="{12745376-325D-4D46-868A-8CA399E4A196}"/>
    <cellStyle name="Currency 13 2 2 2 2 2 2 3 2" xfId="23792" xr:uid="{4A446C1F-B1C5-484E-9EAF-83797372A839}"/>
    <cellStyle name="Currency 13 2 2 2 2 2 2 3 2 2" xfId="37484" xr:uid="{8034942E-A598-404F-AA2B-91FB4FEB2A2F}"/>
    <cellStyle name="Currency 13 2 2 2 2 2 2 3 2 3" xfId="52368" xr:uid="{3313C749-FB85-448C-B5F0-1DC37CE1907B}"/>
    <cellStyle name="Currency 13 2 2 2 2 2 2 3 3" xfId="16948" xr:uid="{0741A008-74AC-482F-B7D4-8639C1D6C2F4}"/>
    <cellStyle name="Currency 13 2 2 2 2 2 2 3 4" xfId="30638" xr:uid="{429CB9F1-9377-4EB9-AB86-E644E7B8FAF8}"/>
    <cellStyle name="Currency 13 2 2 2 2 2 2 3 5" xfId="45522" xr:uid="{4B1EC699-CA1B-483D-9FA5-0951F5F78AE0}"/>
    <cellStyle name="Currency 13 2 2 2 2 2 2 4" xfId="20370" xr:uid="{73129EBE-90D3-47D8-BA06-9189DD56CC90}"/>
    <cellStyle name="Currency 13 2 2 2 2 2 2 4 2" xfId="34062" xr:uid="{5B5291A4-79DA-4F63-9ED1-C9FD1439FEA7}"/>
    <cellStyle name="Currency 13 2 2 2 2 2 2 4 3" xfId="48946" xr:uid="{FF773065-B3EA-4B81-9513-996C0E42A556}"/>
    <cellStyle name="Currency 13 2 2 2 2 2 2 5" xfId="13526" xr:uid="{83EAD8A3-4EC7-407C-9B7D-1FCE7A914701}"/>
    <cellStyle name="Currency 13 2 2 2 2 2 2 6" xfId="27216" xr:uid="{816A5B3F-AB87-46B1-B8A0-7521F7E9D007}"/>
    <cellStyle name="Currency 13 2 2 2 2 2 2 7" xfId="42100" xr:uid="{ACDAD260-FE1E-41C0-BA20-4A5780DA671A}"/>
    <cellStyle name="Currency 13 2 2 2 2 2 3" xfId="8391" xr:uid="{67A03815-976F-4CD4-8AC7-1CB9666AEF24}"/>
    <cellStyle name="Currency 13 2 2 2 2 2 3 2" xfId="11813" xr:uid="{60FE55A3-E846-47FF-A46B-9C6E75BFAA47}"/>
    <cellStyle name="Currency 13 2 2 2 2 2 3 2 2" xfId="25503" xr:uid="{BA39D9D2-A45A-49F2-A5A9-04A48481AD57}"/>
    <cellStyle name="Currency 13 2 2 2 2 2 3 2 2 2" xfId="39195" xr:uid="{7832CF05-0A60-4E9A-85A1-89776DAA090C}"/>
    <cellStyle name="Currency 13 2 2 2 2 2 3 2 2 3" xfId="54079" xr:uid="{10754B70-8F35-4DBA-B803-F4CDEB043E21}"/>
    <cellStyle name="Currency 13 2 2 2 2 2 3 2 3" xfId="18659" xr:uid="{80CD6C90-B755-4E81-8D3E-3479DCF917E8}"/>
    <cellStyle name="Currency 13 2 2 2 2 2 3 2 4" xfId="32349" xr:uid="{6C1AAEF8-5B23-4AAD-B92F-6B464A42CF39}"/>
    <cellStyle name="Currency 13 2 2 2 2 2 3 2 5" xfId="47233" xr:uid="{EA7EF909-051C-4037-BCDD-EB641D3B5356}"/>
    <cellStyle name="Currency 13 2 2 2 2 2 3 3" xfId="22081" xr:uid="{C323F708-E456-42D8-B56F-974CE4FF6538}"/>
    <cellStyle name="Currency 13 2 2 2 2 2 3 3 2" xfId="35773" xr:uid="{CC913223-EC1B-44DB-BB24-4844427A8227}"/>
    <cellStyle name="Currency 13 2 2 2 2 2 3 3 3" xfId="50657" xr:uid="{65EA412F-2630-4E60-B1A9-7D7350055A17}"/>
    <cellStyle name="Currency 13 2 2 2 2 2 3 4" xfId="15237" xr:uid="{40007117-004C-42D9-98B1-CFB5856D4F9C}"/>
    <cellStyle name="Currency 13 2 2 2 2 2 3 5" xfId="28927" xr:uid="{9FFDCC82-9AA7-48E7-92B2-FA14DA8D049C}"/>
    <cellStyle name="Currency 13 2 2 2 2 2 3 6" xfId="43811" xr:uid="{431B88F2-BC58-4504-A481-FF4720E427C6}"/>
    <cellStyle name="Currency 13 2 2 2 2 2 4" xfId="10101" xr:uid="{B479FC26-12C0-49E2-8BB5-EC4E9AF8F218}"/>
    <cellStyle name="Currency 13 2 2 2 2 2 4 2" xfId="23791" xr:uid="{90357660-8889-49B3-B32E-D43850DE842D}"/>
    <cellStyle name="Currency 13 2 2 2 2 2 4 2 2" xfId="37483" xr:uid="{4BBABA3D-106B-4E45-ACF9-2D1DD7EEC0F7}"/>
    <cellStyle name="Currency 13 2 2 2 2 2 4 2 3" xfId="52367" xr:uid="{59D0BCF9-3E82-4C21-AA39-6939701A691C}"/>
    <cellStyle name="Currency 13 2 2 2 2 2 4 3" xfId="16947" xr:uid="{BFE85E1C-852E-4841-9602-33C934212F6C}"/>
    <cellStyle name="Currency 13 2 2 2 2 2 4 4" xfId="30637" xr:uid="{2B50152B-8E87-4A69-B98B-66FA17DB2080}"/>
    <cellStyle name="Currency 13 2 2 2 2 2 4 5" xfId="45521" xr:uid="{32E1D6E2-9BA6-4B0B-B1A1-4C8E687628A1}"/>
    <cellStyle name="Currency 13 2 2 2 2 2 5" xfId="20369" xr:uid="{51F0B040-5A05-4358-BA5E-F05422DA9652}"/>
    <cellStyle name="Currency 13 2 2 2 2 2 5 2" xfId="34061" xr:uid="{FB756013-0FE7-43DC-BBE7-5F8835830A44}"/>
    <cellStyle name="Currency 13 2 2 2 2 2 5 3" xfId="48945" xr:uid="{0C552AFA-6D49-4A3A-89B1-4AC26636410D}"/>
    <cellStyle name="Currency 13 2 2 2 2 2 6" xfId="13525" xr:uid="{EDF3827C-EE48-4B9C-9451-6B95596A1AAB}"/>
    <cellStyle name="Currency 13 2 2 2 2 2 7" xfId="27215" xr:uid="{95CC3731-F9D7-4110-8AEB-D0BC28501409}"/>
    <cellStyle name="Currency 13 2 2 2 2 2 8" xfId="42099" xr:uid="{4117A30C-E132-425A-B235-EEABA2BFE678}"/>
    <cellStyle name="Currency 13 2 2 2 2 3" xfId="6679" xr:uid="{D61159EA-51E7-4C5F-957C-779E73A432E7}"/>
    <cellStyle name="Currency 13 2 2 2 2 3 2" xfId="8393" xr:uid="{F6C878DF-C8C4-47EC-B0F7-0DDE5D80BC96}"/>
    <cellStyle name="Currency 13 2 2 2 2 3 2 2" xfId="11815" xr:uid="{BFC192B0-B192-423C-BC97-003F90AEC9B0}"/>
    <cellStyle name="Currency 13 2 2 2 2 3 2 2 2" xfId="25505" xr:uid="{65AD2CA8-DFF1-4427-BCC6-43276F53F7D0}"/>
    <cellStyle name="Currency 13 2 2 2 2 3 2 2 2 2" xfId="39197" xr:uid="{86589173-A73C-43FF-9EE3-028A7434C24A}"/>
    <cellStyle name="Currency 13 2 2 2 2 3 2 2 2 3" xfId="54081" xr:uid="{7F15FD11-C3DB-4490-9E24-EC1B0311BF6C}"/>
    <cellStyle name="Currency 13 2 2 2 2 3 2 2 3" xfId="18661" xr:uid="{3DE7FB92-A81B-4EAC-A416-65CC34160166}"/>
    <cellStyle name="Currency 13 2 2 2 2 3 2 2 4" xfId="32351" xr:uid="{1FD62D56-4984-487B-850F-2572900EDCAA}"/>
    <cellStyle name="Currency 13 2 2 2 2 3 2 2 5" xfId="47235" xr:uid="{6D940257-7857-4706-A318-45F3ABBFA2CB}"/>
    <cellStyle name="Currency 13 2 2 2 2 3 2 3" xfId="22083" xr:uid="{7659D819-CBB2-4C9C-ABA3-C55924D2C7CA}"/>
    <cellStyle name="Currency 13 2 2 2 2 3 2 3 2" xfId="35775" xr:uid="{7C362405-6FF5-4553-9582-F6C4030D95D3}"/>
    <cellStyle name="Currency 13 2 2 2 2 3 2 3 3" xfId="50659" xr:uid="{0470CE90-D3AC-48DF-89F5-CB1126A0B8FE}"/>
    <cellStyle name="Currency 13 2 2 2 2 3 2 4" xfId="15239" xr:uid="{7623AB98-4346-45C6-89DD-23DFC2D868CC}"/>
    <cellStyle name="Currency 13 2 2 2 2 3 2 5" xfId="28929" xr:uid="{17F0A484-DD55-4A9A-B982-1E58962A3386}"/>
    <cellStyle name="Currency 13 2 2 2 2 3 2 6" xfId="43813" xr:uid="{A42707F6-4BA9-49BE-A87A-709B742909C5}"/>
    <cellStyle name="Currency 13 2 2 2 2 3 3" xfId="10103" xr:uid="{3F14DE31-5AA3-411A-8A2F-EAEB4B053589}"/>
    <cellStyle name="Currency 13 2 2 2 2 3 3 2" xfId="23793" xr:uid="{0CE942BF-6E67-4B32-A038-5DBEA1E8D9BB}"/>
    <cellStyle name="Currency 13 2 2 2 2 3 3 2 2" xfId="37485" xr:uid="{304CDC01-A5AD-49FB-8E3A-B61451416D59}"/>
    <cellStyle name="Currency 13 2 2 2 2 3 3 2 3" xfId="52369" xr:uid="{9B6E41DB-8A05-4364-8F45-040FED120D12}"/>
    <cellStyle name="Currency 13 2 2 2 2 3 3 3" xfId="16949" xr:uid="{186E29E3-C962-4B28-9D57-900C1C2B9900}"/>
    <cellStyle name="Currency 13 2 2 2 2 3 3 4" xfId="30639" xr:uid="{B92E1E0D-57A7-4104-AABC-CD099618EB90}"/>
    <cellStyle name="Currency 13 2 2 2 2 3 3 5" xfId="45523" xr:uid="{B8DB8D9D-9AC2-46D9-B4B7-639843E777AE}"/>
    <cellStyle name="Currency 13 2 2 2 2 3 4" xfId="20371" xr:uid="{6ABA981D-C299-4F9D-BB3C-258B4125AB75}"/>
    <cellStyle name="Currency 13 2 2 2 2 3 4 2" xfId="34063" xr:uid="{1F3B3048-828C-4DE4-AC08-02F9B7F6B70A}"/>
    <cellStyle name="Currency 13 2 2 2 2 3 4 3" xfId="48947" xr:uid="{E8783E3A-9742-4869-9A11-7816BE882A91}"/>
    <cellStyle name="Currency 13 2 2 2 2 3 5" xfId="13527" xr:uid="{46519A94-53B2-4FEF-89E5-514F8782A166}"/>
    <cellStyle name="Currency 13 2 2 2 2 3 6" xfId="27217" xr:uid="{84D763A2-EA53-4480-B0D7-EE1436F1773E}"/>
    <cellStyle name="Currency 13 2 2 2 2 3 7" xfId="42101" xr:uid="{953ED377-F3E6-4540-8090-13FFFF24D904}"/>
    <cellStyle name="Currency 13 2 2 2 2 4" xfId="6680" xr:uid="{7AB86F7B-D3F8-4A18-8701-0FF83CCC3C83}"/>
    <cellStyle name="Currency 13 2 2 2 2 4 2" xfId="8394" xr:uid="{05178B5F-FE86-4465-BEDF-ABE52D220DB3}"/>
    <cellStyle name="Currency 13 2 2 2 2 4 2 2" xfId="11816" xr:uid="{74247CEC-90CE-48E3-94AA-A8C87344FFF4}"/>
    <cellStyle name="Currency 13 2 2 2 2 4 2 2 2" xfId="25506" xr:uid="{A7C169F5-1474-4ACE-9426-5C6273BDC157}"/>
    <cellStyle name="Currency 13 2 2 2 2 4 2 2 2 2" xfId="39198" xr:uid="{035CA80A-5D84-4C00-90E2-18585DC71724}"/>
    <cellStyle name="Currency 13 2 2 2 2 4 2 2 2 3" xfId="54082" xr:uid="{C037013D-1F9D-4E1E-8DF0-1F971C58DFCE}"/>
    <cellStyle name="Currency 13 2 2 2 2 4 2 2 3" xfId="18662" xr:uid="{2EFD1B3B-31CF-4B1A-980E-18F576074020}"/>
    <cellStyle name="Currency 13 2 2 2 2 4 2 2 4" xfId="32352" xr:uid="{375B86C8-1F5E-4409-99B0-D53757E546E6}"/>
    <cellStyle name="Currency 13 2 2 2 2 4 2 2 5" xfId="47236" xr:uid="{22D6D033-EEB0-4327-803A-6960FD41D9B2}"/>
    <cellStyle name="Currency 13 2 2 2 2 4 2 3" xfId="22084" xr:uid="{6B6570F5-A403-4503-87FF-986A7C67AAC8}"/>
    <cellStyle name="Currency 13 2 2 2 2 4 2 3 2" xfId="35776" xr:uid="{DCD8BD1D-4A75-4EDA-8C98-F3BAE3B32DE2}"/>
    <cellStyle name="Currency 13 2 2 2 2 4 2 3 3" xfId="50660" xr:uid="{7FF439A1-C611-4F98-80AD-646643DE27FE}"/>
    <cellStyle name="Currency 13 2 2 2 2 4 2 4" xfId="15240" xr:uid="{754220C3-5A4F-4448-83D6-DBC2F3B148A8}"/>
    <cellStyle name="Currency 13 2 2 2 2 4 2 5" xfId="28930" xr:uid="{EFC4FDD0-8BCC-42C6-908F-18B34933206B}"/>
    <cellStyle name="Currency 13 2 2 2 2 4 2 6" xfId="43814" xr:uid="{7444C296-B08F-48EB-A4B6-64055680FDB6}"/>
    <cellStyle name="Currency 13 2 2 2 2 4 3" xfId="10104" xr:uid="{CA65DE8E-CA96-4B94-AAEA-713422F66C71}"/>
    <cellStyle name="Currency 13 2 2 2 2 4 3 2" xfId="23794" xr:uid="{697157D6-4B47-41B9-AB97-12738C09AEAF}"/>
    <cellStyle name="Currency 13 2 2 2 2 4 3 2 2" xfId="37486" xr:uid="{E3D9138A-0443-42E1-A3D2-4FA598A8CFCE}"/>
    <cellStyle name="Currency 13 2 2 2 2 4 3 2 3" xfId="52370" xr:uid="{1A4B7ED7-9B06-4E35-82AE-03BBBF52523B}"/>
    <cellStyle name="Currency 13 2 2 2 2 4 3 3" xfId="16950" xr:uid="{6745EBE8-63F4-41D0-91A7-CCB406E751C6}"/>
    <cellStyle name="Currency 13 2 2 2 2 4 3 4" xfId="30640" xr:uid="{E4D84C88-5816-45A9-B927-AEFA637D733D}"/>
    <cellStyle name="Currency 13 2 2 2 2 4 3 5" xfId="45524" xr:uid="{8AF515C4-3192-43AE-8E8C-4BDDC62FF37A}"/>
    <cellStyle name="Currency 13 2 2 2 2 4 4" xfId="20372" xr:uid="{034AC5A4-FBBD-4935-9567-66F89E982428}"/>
    <cellStyle name="Currency 13 2 2 2 2 4 4 2" xfId="34064" xr:uid="{33C63274-D0F0-4A75-B948-A43137E0016E}"/>
    <cellStyle name="Currency 13 2 2 2 2 4 4 3" xfId="48948" xr:uid="{0E52EE83-8CA0-4983-AF89-B1D5D6A8AE36}"/>
    <cellStyle name="Currency 13 2 2 2 2 4 5" xfId="13528" xr:uid="{F5A70CB1-B4ED-4017-8FE6-6E78B8C98F2A}"/>
    <cellStyle name="Currency 13 2 2 2 2 4 6" xfId="27218" xr:uid="{4D54BB91-ED94-4171-B2B4-4A6A5391B6F5}"/>
    <cellStyle name="Currency 13 2 2 2 2 4 7" xfId="42102" xr:uid="{D6A7DBB3-3E6A-4664-ADF1-F5A3E00648E2}"/>
    <cellStyle name="Currency 13 2 2 2 2 5" xfId="8390" xr:uid="{9B6A7C66-204F-4763-BF93-2A99351830E4}"/>
    <cellStyle name="Currency 13 2 2 2 2 5 2" xfId="11812" xr:uid="{DA97585D-82F4-49CF-90D1-99E345C483ED}"/>
    <cellStyle name="Currency 13 2 2 2 2 5 2 2" xfId="25502" xr:uid="{EB8A41B2-DFF1-4142-9CD6-F5B93786D33C}"/>
    <cellStyle name="Currency 13 2 2 2 2 5 2 2 2" xfId="39194" xr:uid="{E68965A1-BEB3-407E-BED2-FF2907E7FE82}"/>
    <cellStyle name="Currency 13 2 2 2 2 5 2 2 3" xfId="54078" xr:uid="{CC4C7BCA-2811-49FE-92C6-9C1EBEF9FF3E}"/>
    <cellStyle name="Currency 13 2 2 2 2 5 2 3" xfId="18658" xr:uid="{DC7674C9-0019-4690-A0A0-5700F30FE26F}"/>
    <cellStyle name="Currency 13 2 2 2 2 5 2 4" xfId="32348" xr:uid="{27877B78-E140-4EC1-801A-6B0138E6A3C1}"/>
    <cellStyle name="Currency 13 2 2 2 2 5 2 5" xfId="47232" xr:uid="{EFCE0186-E323-45A2-B8DF-E09A56E57E02}"/>
    <cellStyle name="Currency 13 2 2 2 2 5 3" xfId="22080" xr:uid="{AE3ABE7F-6AA1-4607-A2BE-C3D426A3DFC7}"/>
    <cellStyle name="Currency 13 2 2 2 2 5 3 2" xfId="35772" xr:uid="{D813139A-CAF1-4E2E-A2FB-8E0C8AC88E19}"/>
    <cellStyle name="Currency 13 2 2 2 2 5 3 3" xfId="50656" xr:uid="{83C9A2B0-EAE4-4DBA-9BA8-47C4A738F2B4}"/>
    <cellStyle name="Currency 13 2 2 2 2 5 4" xfId="15236" xr:uid="{06EA6EA5-8C19-4DF8-87BC-AF5162CDD518}"/>
    <cellStyle name="Currency 13 2 2 2 2 5 5" xfId="28926" xr:uid="{65406330-3C15-4980-B27C-9B6D9B483FC8}"/>
    <cellStyle name="Currency 13 2 2 2 2 5 6" xfId="43810" xr:uid="{AF3962BB-821E-4D6E-88D3-BCF7BACF9A87}"/>
    <cellStyle name="Currency 13 2 2 2 2 6" xfId="10100" xr:uid="{B867E71D-21A6-4943-8AF9-F0D8CA4AC92D}"/>
    <cellStyle name="Currency 13 2 2 2 2 6 2" xfId="23790" xr:uid="{F5852977-CAC4-4E45-80FF-26C6E22140C8}"/>
    <cellStyle name="Currency 13 2 2 2 2 6 2 2" xfId="37482" xr:uid="{95E0B14A-CA73-4B37-85B4-2CD43D97E807}"/>
    <cellStyle name="Currency 13 2 2 2 2 6 2 3" xfId="52366" xr:uid="{20662AE6-7120-44E0-89B7-63CC7AE5A004}"/>
    <cellStyle name="Currency 13 2 2 2 2 6 3" xfId="16946" xr:uid="{B22460AF-861C-4F7E-AF7A-F465B26CD072}"/>
    <cellStyle name="Currency 13 2 2 2 2 6 4" xfId="30636" xr:uid="{8B2F8A40-E951-476B-8BB2-2C7301180E3C}"/>
    <cellStyle name="Currency 13 2 2 2 2 6 5" xfId="45520" xr:uid="{704E046B-A4DC-4969-ADED-27555573174E}"/>
    <cellStyle name="Currency 13 2 2 2 2 7" xfId="20368" xr:uid="{63E1F598-0BC9-4EE2-8832-5EC28C750114}"/>
    <cellStyle name="Currency 13 2 2 2 2 7 2" xfId="34060" xr:uid="{6353A7B9-961C-4218-A7DC-3F361E716050}"/>
    <cellStyle name="Currency 13 2 2 2 2 7 3" xfId="48944" xr:uid="{96057BB1-8DB6-43B6-9063-F453FBF85D60}"/>
    <cellStyle name="Currency 13 2 2 2 2 8" xfId="13524" xr:uid="{A91471CD-E6B9-4C8E-8A19-CEE619FA1C3D}"/>
    <cellStyle name="Currency 13 2 2 2 2 9" xfId="27214" xr:uid="{BA6A656C-8B6E-45BC-AE1B-04ED62C07361}"/>
    <cellStyle name="Currency 13 2 2 2 3" xfId="6681" xr:uid="{A679A072-FA00-4FA8-84B2-B474AC00B483}"/>
    <cellStyle name="Currency 13 2 2 2 3 10" xfId="42103" xr:uid="{363D2CDC-82EF-4112-AD71-CBECFD284563}"/>
    <cellStyle name="Currency 13 2 2 2 3 2" xfId="6682" xr:uid="{422AFDDF-DA77-421B-8FCE-2693A48551D0}"/>
    <cellStyle name="Currency 13 2 2 2 3 2 2" xfId="6683" xr:uid="{015E79E3-FA45-4E99-8104-A3B3511755D6}"/>
    <cellStyle name="Currency 13 2 2 2 3 2 2 2" xfId="8397" xr:uid="{D3DE8326-4755-4243-AC0F-1957D1B82085}"/>
    <cellStyle name="Currency 13 2 2 2 3 2 2 2 2" xfId="11819" xr:uid="{C53D4B1E-DE53-42BF-8452-5A46EEFED852}"/>
    <cellStyle name="Currency 13 2 2 2 3 2 2 2 2 2" xfId="25509" xr:uid="{01EA0E34-35F8-45AB-8A62-651E69FCE81B}"/>
    <cellStyle name="Currency 13 2 2 2 3 2 2 2 2 2 2" xfId="39201" xr:uid="{49E5079E-DEDA-47E0-AFB2-43E6E4131AE5}"/>
    <cellStyle name="Currency 13 2 2 2 3 2 2 2 2 2 3" xfId="54085" xr:uid="{52EAA896-7896-47C7-89C7-74D82EDE6092}"/>
    <cellStyle name="Currency 13 2 2 2 3 2 2 2 2 3" xfId="18665" xr:uid="{AEC55A8E-4D26-4F19-8AD1-DA9D2CCE1CF6}"/>
    <cellStyle name="Currency 13 2 2 2 3 2 2 2 2 4" xfId="32355" xr:uid="{7CE56D39-1828-4207-B941-8AF52D62C53A}"/>
    <cellStyle name="Currency 13 2 2 2 3 2 2 2 2 5" xfId="47239" xr:uid="{4C8A874A-B365-417B-B947-06E0FEB69A89}"/>
    <cellStyle name="Currency 13 2 2 2 3 2 2 2 3" xfId="22087" xr:uid="{4A80DE27-DE0E-4A1C-8DD9-7E2BD24D0FC8}"/>
    <cellStyle name="Currency 13 2 2 2 3 2 2 2 3 2" xfId="35779" xr:uid="{EBA172AD-346A-44E8-9155-BED71C9F2898}"/>
    <cellStyle name="Currency 13 2 2 2 3 2 2 2 3 3" xfId="50663" xr:uid="{88B59021-DAD3-4B69-958B-3089423E3ED2}"/>
    <cellStyle name="Currency 13 2 2 2 3 2 2 2 4" xfId="15243" xr:uid="{30274315-1006-405B-995F-4F3B4ADB288A}"/>
    <cellStyle name="Currency 13 2 2 2 3 2 2 2 5" xfId="28933" xr:uid="{467EDF90-C04E-4CA5-B33F-66812EB49AE0}"/>
    <cellStyle name="Currency 13 2 2 2 3 2 2 2 6" xfId="43817" xr:uid="{8D74F1EA-84FA-4461-81CC-124EE606D7D0}"/>
    <cellStyle name="Currency 13 2 2 2 3 2 2 3" xfId="10107" xr:uid="{59BA3E2C-4271-4FB6-9819-AE851836B317}"/>
    <cellStyle name="Currency 13 2 2 2 3 2 2 3 2" xfId="23797" xr:uid="{230DBDA9-164C-413B-89A6-6AD23042EEA8}"/>
    <cellStyle name="Currency 13 2 2 2 3 2 2 3 2 2" xfId="37489" xr:uid="{044980A0-DDDC-451B-8787-C4F4F66853E4}"/>
    <cellStyle name="Currency 13 2 2 2 3 2 2 3 2 3" xfId="52373" xr:uid="{EAB124E0-D5FF-449A-BBF0-C7FBE1BA939F}"/>
    <cellStyle name="Currency 13 2 2 2 3 2 2 3 3" xfId="16953" xr:uid="{BE317FA3-1D6C-4D55-89C5-B472922BE236}"/>
    <cellStyle name="Currency 13 2 2 2 3 2 2 3 4" xfId="30643" xr:uid="{DCD6DC5A-F7F1-44FA-AB55-211F37043881}"/>
    <cellStyle name="Currency 13 2 2 2 3 2 2 3 5" xfId="45527" xr:uid="{D4E635E2-FBDB-402B-88FD-D6F5C3FE3F35}"/>
    <cellStyle name="Currency 13 2 2 2 3 2 2 4" xfId="20375" xr:uid="{FE833302-FCA0-4DF2-A247-557A2ADB4EDA}"/>
    <cellStyle name="Currency 13 2 2 2 3 2 2 4 2" xfId="34067" xr:uid="{2484BFB9-A49F-4749-84AD-5A0712DD6DCD}"/>
    <cellStyle name="Currency 13 2 2 2 3 2 2 4 3" xfId="48951" xr:uid="{7F6991DE-F2FF-4DA0-87D3-F3981343B4C8}"/>
    <cellStyle name="Currency 13 2 2 2 3 2 2 5" xfId="13531" xr:uid="{539B7CF7-CB75-4FDB-9A83-70DFE2FCF9EB}"/>
    <cellStyle name="Currency 13 2 2 2 3 2 2 6" xfId="27221" xr:uid="{B62B97B7-C68E-44E8-98FA-421181E6DFCB}"/>
    <cellStyle name="Currency 13 2 2 2 3 2 2 7" xfId="42105" xr:uid="{69696F7A-5ECF-4E43-A71A-D6DC856670B4}"/>
    <cellStyle name="Currency 13 2 2 2 3 2 3" xfId="8396" xr:uid="{BA5A54F7-8958-4470-A101-3E56DB3ABCBA}"/>
    <cellStyle name="Currency 13 2 2 2 3 2 3 2" xfId="11818" xr:uid="{45CADBEF-E92F-4F58-B8BE-DF722B285B60}"/>
    <cellStyle name="Currency 13 2 2 2 3 2 3 2 2" xfId="25508" xr:uid="{D10F3D4E-7124-4461-9E92-E2410C2D8AE7}"/>
    <cellStyle name="Currency 13 2 2 2 3 2 3 2 2 2" xfId="39200" xr:uid="{3E9A482D-4F3F-4FB7-8003-8B674EA65FAB}"/>
    <cellStyle name="Currency 13 2 2 2 3 2 3 2 2 3" xfId="54084" xr:uid="{DEB33937-0266-4981-8EDD-05D0594D6FC8}"/>
    <cellStyle name="Currency 13 2 2 2 3 2 3 2 3" xfId="18664" xr:uid="{3A097206-1F99-402A-80D8-86D5F4372E09}"/>
    <cellStyle name="Currency 13 2 2 2 3 2 3 2 4" xfId="32354" xr:uid="{64BDD479-F599-48C0-A16A-653F5BB0AC3E}"/>
    <cellStyle name="Currency 13 2 2 2 3 2 3 2 5" xfId="47238" xr:uid="{C8DAF655-E1E8-4C89-8D07-C544AE930A0A}"/>
    <cellStyle name="Currency 13 2 2 2 3 2 3 3" xfId="22086" xr:uid="{E4C78F2E-7741-4FC1-960D-5827E5E224C1}"/>
    <cellStyle name="Currency 13 2 2 2 3 2 3 3 2" xfId="35778" xr:uid="{160306FB-C6F5-4602-9AF8-617D042C705E}"/>
    <cellStyle name="Currency 13 2 2 2 3 2 3 3 3" xfId="50662" xr:uid="{7FE0049D-E5F5-4F56-9485-AF83053AAA17}"/>
    <cellStyle name="Currency 13 2 2 2 3 2 3 4" xfId="15242" xr:uid="{5BB793FF-5570-4207-8447-0618ECA5FE43}"/>
    <cellStyle name="Currency 13 2 2 2 3 2 3 5" xfId="28932" xr:uid="{40BE19B3-148A-45FC-B265-B8A6C7A477BA}"/>
    <cellStyle name="Currency 13 2 2 2 3 2 3 6" xfId="43816" xr:uid="{B2AC8CBB-A947-4E0A-B09B-D007A9ED564B}"/>
    <cellStyle name="Currency 13 2 2 2 3 2 4" xfId="10106" xr:uid="{D3D30B92-51DE-4EA1-95BF-AF588BB07A9F}"/>
    <cellStyle name="Currency 13 2 2 2 3 2 4 2" xfId="23796" xr:uid="{DF09B4A4-0449-4FF3-A999-760DA9D7AE58}"/>
    <cellStyle name="Currency 13 2 2 2 3 2 4 2 2" xfId="37488" xr:uid="{8BD9BED2-4FBD-415F-88BE-0F10052F274E}"/>
    <cellStyle name="Currency 13 2 2 2 3 2 4 2 3" xfId="52372" xr:uid="{A3036F91-C089-425F-910F-BFCA05BE6637}"/>
    <cellStyle name="Currency 13 2 2 2 3 2 4 3" xfId="16952" xr:uid="{7A1F316E-0FCE-4573-AF51-27710ABC55B8}"/>
    <cellStyle name="Currency 13 2 2 2 3 2 4 4" xfId="30642" xr:uid="{4A21A45B-CDF8-45D5-93D6-4647D2F1B8A3}"/>
    <cellStyle name="Currency 13 2 2 2 3 2 4 5" xfId="45526" xr:uid="{FB0BBD33-F71C-4E4D-A280-D9BF112A3605}"/>
    <cellStyle name="Currency 13 2 2 2 3 2 5" xfId="20374" xr:uid="{9F5F984C-CAC4-410A-BCAD-19CDD711BD16}"/>
    <cellStyle name="Currency 13 2 2 2 3 2 5 2" xfId="34066" xr:uid="{F8674237-847A-41E6-B5BA-7F8B3172B0F9}"/>
    <cellStyle name="Currency 13 2 2 2 3 2 5 3" xfId="48950" xr:uid="{D4C5F03E-EFAE-4000-A100-9B844D7CD90C}"/>
    <cellStyle name="Currency 13 2 2 2 3 2 6" xfId="13530" xr:uid="{179440B6-F80A-4591-B675-699E7886FEAF}"/>
    <cellStyle name="Currency 13 2 2 2 3 2 7" xfId="27220" xr:uid="{51E221DD-7E84-41B5-B680-722A70592D1E}"/>
    <cellStyle name="Currency 13 2 2 2 3 2 8" xfId="42104" xr:uid="{BAAE3806-92D1-45DA-9446-213B27026F10}"/>
    <cellStyle name="Currency 13 2 2 2 3 3" xfId="6684" xr:uid="{3AC57C10-B122-4B56-AA2D-6509E77EEAA2}"/>
    <cellStyle name="Currency 13 2 2 2 3 3 2" xfId="8398" xr:uid="{3F23E176-4DA9-4B53-99B5-08CC09425E4A}"/>
    <cellStyle name="Currency 13 2 2 2 3 3 2 2" xfId="11820" xr:uid="{96AEE142-1350-4328-8BA9-EDD598272149}"/>
    <cellStyle name="Currency 13 2 2 2 3 3 2 2 2" xfId="25510" xr:uid="{5AED50EC-68B4-4B68-BC90-46651A159190}"/>
    <cellStyle name="Currency 13 2 2 2 3 3 2 2 2 2" xfId="39202" xr:uid="{F56D42C4-3E67-4CCD-BE7E-20C22F7609C9}"/>
    <cellStyle name="Currency 13 2 2 2 3 3 2 2 2 3" xfId="54086" xr:uid="{89B28C31-2273-456C-8E76-50B1444CE729}"/>
    <cellStyle name="Currency 13 2 2 2 3 3 2 2 3" xfId="18666" xr:uid="{9BABD0AA-6D94-4733-A410-AE4BE4461C01}"/>
    <cellStyle name="Currency 13 2 2 2 3 3 2 2 4" xfId="32356" xr:uid="{23F68F6A-52C4-4019-8432-44B7DCE19431}"/>
    <cellStyle name="Currency 13 2 2 2 3 3 2 2 5" xfId="47240" xr:uid="{C2C1C524-67FD-4A86-A94F-D426BE62C393}"/>
    <cellStyle name="Currency 13 2 2 2 3 3 2 3" xfId="22088" xr:uid="{2693D72A-07A4-4150-966A-9FE29520EBA8}"/>
    <cellStyle name="Currency 13 2 2 2 3 3 2 3 2" xfId="35780" xr:uid="{0FB2CFDE-349F-4257-8885-5D05848EDC49}"/>
    <cellStyle name="Currency 13 2 2 2 3 3 2 3 3" xfId="50664" xr:uid="{C8140A6E-19B8-4A34-8356-C3C40D1333AE}"/>
    <cellStyle name="Currency 13 2 2 2 3 3 2 4" xfId="15244" xr:uid="{D98FFF35-100C-4406-A775-308EFB1F23AB}"/>
    <cellStyle name="Currency 13 2 2 2 3 3 2 5" xfId="28934" xr:uid="{2D107F3E-0A3F-4401-9161-A91287D3186E}"/>
    <cellStyle name="Currency 13 2 2 2 3 3 2 6" xfId="43818" xr:uid="{F3CB6D46-9C37-42C7-9E3A-178569A056B4}"/>
    <cellStyle name="Currency 13 2 2 2 3 3 3" xfId="10108" xr:uid="{E3F64B2E-4381-4CCF-9029-D56CE6A4B798}"/>
    <cellStyle name="Currency 13 2 2 2 3 3 3 2" xfId="23798" xr:uid="{E101C114-6B66-473A-BA09-3B35A56880F5}"/>
    <cellStyle name="Currency 13 2 2 2 3 3 3 2 2" xfId="37490" xr:uid="{42B84144-4AA1-45AE-9715-E0A1625206EC}"/>
    <cellStyle name="Currency 13 2 2 2 3 3 3 2 3" xfId="52374" xr:uid="{3AD0C3E0-2240-4F61-888D-0A07EF92F921}"/>
    <cellStyle name="Currency 13 2 2 2 3 3 3 3" xfId="16954" xr:uid="{87DE9C89-FFFB-468E-BB0C-33AFE6EB93A2}"/>
    <cellStyle name="Currency 13 2 2 2 3 3 3 4" xfId="30644" xr:uid="{FF19F7C8-CBA3-479F-BCF6-16FD23290EDC}"/>
    <cellStyle name="Currency 13 2 2 2 3 3 3 5" xfId="45528" xr:uid="{9C8BFF06-9A7E-40BD-AF87-87A17AB4F36A}"/>
    <cellStyle name="Currency 13 2 2 2 3 3 4" xfId="20376" xr:uid="{3E3D8DF3-4CCF-43BF-AD1F-8C01AB5A0CE0}"/>
    <cellStyle name="Currency 13 2 2 2 3 3 4 2" xfId="34068" xr:uid="{A07320EB-ED28-49B5-BAB3-AF4BF9D89AD7}"/>
    <cellStyle name="Currency 13 2 2 2 3 3 4 3" xfId="48952" xr:uid="{E1933B08-6A66-4560-9031-9D60A1F0A307}"/>
    <cellStyle name="Currency 13 2 2 2 3 3 5" xfId="13532" xr:uid="{C832D540-6A18-41D1-B167-B945869CAC0E}"/>
    <cellStyle name="Currency 13 2 2 2 3 3 6" xfId="27222" xr:uid="{00C770AD-5921-4117-9FD1-27DA7F6CDF01}"/>
    <cellStyle name="Currency 13 2 2 2 3 3 7" xfId="42106" xr:uid="{82873E31-C09B-4B11-9307-CCB34D3A6F48}"/>
    <cellStyle name="Currency 13 2 2 2 3 4" xfId="6685" xr:uid="{6E902A21-A9E4-41AF-8751-DF8C407561D6}"/>
    <cellStyle name="Currency 13 2 2 2 3 4 2" xfId="8399" xr:uid="{891D58A3-75EC-4601-AACF-EFFA66DB71C4}"/>
    <cellStyle name="Currency 13 2 2 2 3 4 2 2" xfId="11821" xr:uid="{6BBD66B7-2510-4706-8C07-AA902E75FA81}"/>
    <cellStyle name="Currency 13 2 2 2 3 4 2 2 2" xfId="25511" xr:uid="{E8785431-2C74-4352-A961-0523FB7EFECA}"/>
    <cellStyle name="Currency 13 2 2 2 3 4 2 2 2 2" xfId="39203" xr:uid="{2129B46C-E7E3-4B1A-8797-EF07C67E4604}"/>
    <cellStyle name="Currency 13 2 2 2 3 4 2 2 2 3" xfId="54087" xr:uid="{E8F6ED09-32AB-4FC2-A5F2-09B692700984}"/>
    <cellStyle name="Currency 13 2 2 2 3 4 2 2 3" xfId="18667" xr:uid="{DF2FFA4B-70C9-4B21-A1C9-EF6DACFDC10A}"/>
    <cellStyle name="Currency 13 2 2 2 3 4 2 2 4" xfId="32357" xr:uid="{D9944B5F-5BD8-4EC3-951A-AD124B457E02}"/>
    <cellStyle name="Currency 13 2 2 2 3 4 2 2 5" xfId="47241" xr:uid="{7D4E419D-9142-4CC8-8CC0-2794588D1DE5}"/>
    <cellStyle name="Currency 13 2 2 2 3 4 2 3" xfId="22089" xr:uid="{84FDDC69-F1E3-491F-83D5-2A7AC87DA258}"/>
    <cellStyle name="Currency 13 2 2 2 3 4 2 3 2" xfId="35781" xr:uid="{EF33926D-9441-4561-9FA1-4575F519D6DC}"/>
    <cellStyle name="Currency 13 2 2 2 3 4 2 3 3" xfId="50665" xr:uid="{CF9E5404-0154-40EF-A843-8EF6BFBBC1A7}"/>
    <cellStyle name="Currency 13 2 2 2 3 4 2 4" xfId="15245" xr:uid="{7579372C-276D-44E6-9B03-DA85FD16FF02}"/>
    <cellStyle name="Currency 13 2 2 2 3 4 2 5" xfId="28935" xr:uid="{E6F34694-4652-479F-A508-E45ACBA5C330}"/>
    <cellStyle name="Currency 13 2 2 2 3 4 2 6" xfId="43819" xr:uid="{C4416EA7-8FEA-4F38-8AEE-55D63A3DA30C}"/>
    <cellStyle name="Currency 13 2 2 2 3 4 3" xfId="10109" xr:uid="{24A5E101-07A1-4B2C-B1A8-B38769FC1CDE}"/>
    <cellStyle name="Currency 13 2 2 2 3 4 3 2" xfId="23799" xr:uid="{10BF35A8-7CFD-46E0-962A-861D8B044FC6}"/>
    <cellStyle name="Currency 13 2 2 2 3 4 3 2 2" xfId="37491" xr:uid="{6FB88770-BAF0-4E01-890A-114E8AA7BED0}"/>
    <cellStyle name="Currency 13 2 2 2 3 4 3 2 3" xfId="52375" xr:uid="{43FB4782-A880-48B0-830F-5692E3A11536}"/>
    <cellStyle name="Currency 13 2 2 2 3 4 3 3" xfId="16955" xr:uid="{4907AF49-3035-4074-B680-CD833508650E}"/>
    <cellStyle name="Currency 13 2 2 2 3 4 3 4" xfId="30645" xr:uid="{BA3BC1FE-6960-411A-814B-86A465B03736}"/>
    <cellStyle name="Currency 13 2 2 2 3 4 3 5" xfId="45529" xr:uid="{DDF3704E-24F5-4DA5-BECA-80471AFA6332}"/>
    <cellStyle name="Currency 13 2 2 2 3 4 4" xfId="20377" xr:uid="{63872C1C-CAE0-490A-9CFE-F16B59CEB90F}"/>
    <cellStyle name="Currency 13 2 2 2 3 4 4 2" xfId="34069" xr:uid="{CC2A5E9D-9B6D-4B66-954A-8A9634D88F02}"/>
    <cellStyle name="Currency 13 2 2 2 3 4 4 3" xfId="48953" xr:uid="{DDF0615B-072B-463A-A1AC-021E0285EDEC}"/>
    <cellStyle name="Currency 13 2 2 2 3 4 5" xfId="13533" xr:uid="{FF53753B-F397-47DE-AED4-8DEC49D5A574}"/>
    <cellStyle name="Currency 13 2 2 2 3 4 6" xfId="27223" xr:uid="{3C21D739-44FC-449D-BB42-BF053AFF94BD}"/>
    <cellStyle name="Currency 13 2 2 2 3 4 7" xfId="42107" xr:uid="{69F97961-7EF2-4DBC-A08A-E2166E14BB2D}"/>
    <cellStyle name="Currency 13 2 2 2 3 5" xfId="8395" xr:uid="{834EF89D-FD03-436A-A60C-5E0902326EAB}"/>
    <cellStyle name="Currency 13 2 2 2 3 5 2" xfId="11817" xr:uid="{BA3C2FE5-C7CE-4850-B808-77B5183D8865}"/>
    <cellStyle name="Currency 13 2 2 2 3 5 2 2" xfId="25507" xr:uid="{6DE03F84-ACE4-4210-808A-09125B360A14}"/>
    <cellStyle name="Currency 13 2 2 2 3 5 2 2 2" xfId="39199" xr:uid="{1A320947-32B5-490E-BED7-903EC8CEBFA2}"/>
    <cellStyle name="Currency 13 2 2 2 3 5 2 2 3" xfId="54083" xr:uid="{6265710B-8663-4AC0-A41C-5E266A4ADEB8}"/>
    <cellStyle name="Currency 13 2 2 2 3 5 2 3" xfId="18663" xr:uid="{873B0448-E383-4C1B-A416-79AE42BF57A3}"/>
    <cellStyle name="Currency 13 2 2 2 3 5 2 4" xfId="32353" xr:uid="{E6765224-3C67-4D2D-ABD6-36899E76A364}"/>
    <cellStyle name="Currency 13 2 2 2 3 5 2 5" xfId="47237" xr:uid="{A9404A71-C063-4A5D-AEED-8B2E9021115D}"/>
    <cellStyle name="Currency 13 2 2 2 3 5 3" xfId="22085" xr:uid="{CA5A4EFA-793D-4667-8023-A0D6E3C903C7}"/>
    <cellStyle name="Currency 13 2 2 2 3 5 3 2" xfId="35777" xr:uid="{06E80355-9156-4F2E-ABB6-07CDC849E3FD}"/>
    <cellStyle name="Currency 13 2 2 2 3 5 3 3" xfId="50661" xr:uid="{893FCCD8-B495-46BA-993E-916E4BCCFD9A}"/>
    <cellStyle name="Currency 13 2 2 2 3 5 4" xfId="15241" xr:uid="{069CA221-B0B8-4861-9EB7-7DE1F03A31D6}"/>
    <cellStyle name="Currency 13 2 2 2 3 5 5" xfId="28931" xr:uid="{8DB0EA3B-90F6-4A09-BE1A-DB107AD2D3FC}"/>
    <cellStyle name="Currency 13 2 2 2 3 5 6" xfId="43815" xr:uid="{B72001CD-1A04-4819-A077-5FD5E2898C8B}"/>
    <cellStyle name="Currency 13 2 2 2 3 6" xfId="10105" xr:uid="{7CC9D86B-2564-4E75-9E68-632893C78CB7}"/>
    <cellStyle name="Currency 13 2 2 2 3 6 2" xfId="23795" xr:uid="{38AD4829-31CC-4561-BE2A-D684788DD5C9}"/>
    <cellStyle name="Currency 13 2 2 2 3 6 2 2" xfId="37487" xr:uid="{FD309EA3-13CB-43C1-A46C-DBAEEDC7ED7B}"/>
    <cellStyle name="Currency 13 2 2 2 3 6 2 3" xfId="52371" xr:uid="{D0ECD940-9FB4-44AB-8AC0-B7BD19B8C15B}"/>
    <cellStyle name="Currency 13 2 2 2 3 6 3" xfId="16951" xr:uid="{5598A86C-404E-4D47-9E2F-BE5E67C42E34}"/>
    <cellStyle name="Currency 13 2 2 2 3 6 4" xfId="30641" xr:uid="{56E3DFAC-2472-4B36-AB60-DF06880448B9}"/>
    <cellStyle name="Currency 13 2 2 2 3 6 5" xfId="45525" xr:uid="{605B0AB1-27E9-4C55-9FA9-AB421B476912}"/>
    <cellStyle name="Currency 13 2 2 2 3 7" xfId="20373" xr:uid="{965C4648-AEBF-4E9C-9CC0-0DD113FBA53A}"/>
    <cellStyle name="Currency 13 2 2 2 3 7 2" xfId="34065" xr:uid="{AA581DD6-0C28-41ED-945B-010693FD4FCC}"/>
    <cellStyle name="Currency 13 2 2 2 3 7 3" xfId="48949" xr:uid="{32C87314-0875-432C-BD3E-7B3561FA1463}"/>
    <cellStyle name="Currency 13 2 2 2 3 8" xfId="13529" xr:uid="{533F48E0-5B43-4B31-851E-BF027F106056}"/>
    <cellStyle name="Currency 13 2 2 2 3 9" xfId="27219" xr:uid="{966BB03E-C449-4DFF-AF0D-650FD6AC3CCF}"/>
    <cellStyle name="Currency 13 2 2 2 4" xfId="6686" xr:uid="{12AB65B8-C6D5-45B6-A530-A8244F60CB1F}"/>
    <cellStyle name="Currency 13 2 2 2 4 2" xfId="6687" xr:uid="{61E34E04-63CC-4FE9-8BEF-662EAB688271}"/>
    <cellStyle name="Currency 13 2 2 2 4 2 2" xfId="8401" xr:uid="{3D578E7F-72DE-4E61-B662-FD40E9604194}"/>
    <cellStyle name="Currency 13 2 2 2 4 2 2 2" xfId="11823" xr:uid="{DB40DAFF-682C-47B6-9F7A-37E5021DE045}"/>
    <cellStyle name="Currency 13 2 2 2 4 2 2 2 2" xfId="25513" xr:uid="{716B2F96-8B8F-43BF-B881-E2430397A3EA}"/>
    <cellStyle name="Currency 13 2 2 2 4 2 2 2 2 2" xfId="39205" xr:uid="{5DAD871A-65ED-493A-A850-279C15D24BF2}"/>
    <cellStyle name="Currency 13 2 2 2 4 2 2 2 2 3" xfId="54089" xr:uid="{56E66C7C-E73E-4EAD-A7D2-C96F24E5F3CA}"/>
    <cellStyle name="Currency 13 2 2 2 4 2 2 2 3" xfId="18669" xr:uid="{1E541A14-8A97-4520-BE60-546792BE7B41}"/>
    <cellStyle name="Currency 13 2 2 2 4 2 2 2 4" xfId="32359" xr:uid="{0247A9B2-3679-4644-B03E-8837A57FAC3E}"/>
    <cellStyle name="Currency 13 2 2 2 4 2 2 2 5" xfId="47243" xr:uid="{236B6F28-2596-4B3E-BE49-0D21347AF9D1}"/>
    <cellStyle name="Currency 13 2 2 2 4 2 2 3" xfId="22091" xr:uid="{6D4D9141-13E8-48F3-892E-4692EE54D571}"/>
    <cellStyle name="Currency 13 2 2 2 4 2 2 3 2" xfId="35783" xr:uid="{1049FDFE-9F41-4134-9E1C-8AFAF3912AD6}"/>
    <cellStyle name="Currency 13 2 2 2 4 2 2 3 3" xfId="50667" xr:uid="{3447962B-8FBE-4A3E-ADB1-89261D4B63CE}"/>
    <cellStyle name="Currency 13 2 2 2 4 2 2 4" xfId="15247" xr:uid="{16615A0A-E42C-452D-BEEC-3E22A57C0A33}"/>
    <cellStyle name="Currency 13 2 2 2 4 2 2 5" xfId="28937" xr:uid="{C7E9DD87-4931-4F94-ABBE-B914E3603CF5}"/>
    <cellStyle name="Currency 13 2 2 2 4 2 2 6" xfId="43821" xr:uid="{C9D3DCBD-67D9-4BBF-806D-1381E4E24440}"/>
    <cellStyle name="Currency 13 2 2 2 4 2 3" xfId="10111" xr:uid="{45191A68-C47A-4057-8232-B313DBAE3266}"/>
    <cellStyle name="Currency 13 2 2 2 4 2 3 2" xfId="23801" xr:uid="{342CAE8A-7BEC-45EA-B96C-0260CEFECFC9}"/>
    <cellStyle name="Currency 13 2 2 2 4 2 3 2 2" xfId="37493" xr:uid="{8494BA77-33A6-40C5-90D7-70CD24E97252}"/>
    <cellStyle name="Currency 13 2 2 2 4 2 3 2 3" xfId="52377" xr:uid="{B2A6193E-3812-42E8-AB83-C840B1AF6C6B}"/>
    <cellStyle name="Currency 13 2 2 2 4 2 3 3" xfId="16957" xr:uid="{0CFDE015-73FB-42E5-9678-24ECF2E05AF9}"/>
    <cellStyle name="Currency 13 2 2 2 4 2 3 4" xfId="30647" xr:uid="{C7C92154-9413-447A-BCF5-07DE4EABD9D2}"/>
    <cellStyle name="Currency 13 2 2 2 4 2 3 5" xfId="45531" xr:uid="{AFF08D7D-6698-4C1B-BADF-78935F38348D}"/>
    <cellStyle name="Currency 13 2 2 2 4 2 4" xfId="20379" xr:uid="{6474907B-8BDC-4522-89E0-E7D47A6D9D3A}"/>
    <cellStyle name="Currency 13 2 2 2 4 2 4 2" xfId="34071" xr:uid="{6C231475-4EC6-496C-A055-21FBD0BB458A}"/>
    <cellStyle name="Currency 13 2 2 2 4 2 4 3" xfId="48955" xr:uid="{FCB4312D-AF6A-496B-9562-121505033DBD}"/>
    <cellStyle name="Currency 13 2 2 2 4 2 5" xfId="13535" xr:uid="{D3D9393D-E66F-42F1-8059-D5BC7F819992}"/>
    <cellStyle name="Currency 13 2 2 2 4 2 6" xfId="27225" xr:uid="{F8997C1C-9985-462C-A59A-AA0CB54E9657}"/>
    <cellStyle name="Currency 13 2 2 2 4 2 7" xfId="42109" xr:uid="{8ED9ECE8-335B-4B3C-B539-A82C949517BC}"/>
    <cellStyle name="Currency 13 2 2 2 4 3" xfId="8400" xr:uid="{25B8E396-C553-46AC-8716-245C89260CF8}"/>
    <cellStyle name="Currency 13 2 2 2 4 3 2" xfId="11822" xr:uid="{7C89DA87-B563-4ACF-BE1F-F34846372B85}"/>
    <cellStyle name="Currency 13 2 2 2 4 3 2 2" xfId="25512" xr:uid="{6CE56FC7-D1BD-4D82-BCFA-445FCD595D41}"/>
    <cellStyle name="Currency 13 2 2 2 4 3 2 2 2" xfId="39204" xr:uid="{283CABBB-01C5-45C3-9D18-6670128D5DE6}"/>
    <cellStyle name="Currency 13 2 2 2 4 3 2 2 3" xfId="54088" xr:uid="{04DAEB79-6EF9-40DF-BEEF-41F3EE233993}"/>
    <cellStyle name="Currency 13 2 2 2 4 3 2 3" xfId="18668" xr:uid="{DBCD11CB-B000-48CA-AF0A-74A45D775444}"/>
    <cellStyle name="Currency 13 2 2 2 4 3 2 4" xfId="32358" xr:uid="{84AC8D41-4585-4E02-B5B0-73ECD8F1DEF9}"/>
    <cellStyle name="Currency 13 2 2 2 4 3 2 5" xfId="47242" xr:uid="{D2ABD222-97CC-401F-B5C8-FCDC24E5271F}"/>
    <cellStyle name="Currency 13 2 2 2 4 3 3" xfId="22090" xr:uid="{E2D40985-1092-4421-B931-2B748DB71888}"/>
    <cellStyle name="Currency 13 2 2 2 4 3 3 2" xfId="35782" xr:uid="{D2713585-917C-4EA6-8931-B1C59E06885B}"/>
    <cellStyle name="Currency 13 2 2 2 4 3 3 3" xfId="50666" xr:uid="{69CF7441-B045-4CDA-A88C-4D6A88BF3BEB}"/>
    <cellStyle name="Currency 13 2 2 2 4 3 4" xfId="15246" xr:uid="{80281C9B-CD0D-4FE6-A1C2-7C8629C61CFD}"/>
    <cellStyle name="Currency 13 2 2 2 4 3 5" xfId="28936" xr:uid="{DD694102-DACF-4DEE-B235-BB3F4014D08E}"/>
    <cellStyle name="Currency 13 2 2 2 4 3 6" xfId="43820" xr:uid="{04ED304D-1FBD-4618-8C4F-7C2DE22ED457}"/>
    <cellStyle name="Currency 13 2 2 2 4 4" xfId="10110" xr:uid="{D26E5D64-E3A6-4B97-8E36-D0401D2D5E2C}"/>
    <cellStyle name="Currency 13 2 2 2 4 4 2" xfId="23800" xr:uid="{71BBF8A6-8F14-4BF4-9AD8-D16B36433072}"/>
    <cellStyle name="Currency 13 2 2 2 4 4 2 2" xfId="37492" xr:uid="{8B6DE349-3982-4C44-A751-BDD14E1428DC}"/>
    <cellStyle name="Currency 13 2 2 2 4 4 2 3" xfId="52376" xr:uid="{8B77CA04-68AE-4B07-BE97-A7C27A2BC7B3}"/>
    <cellStyle name="Currency 13 2 2 2 4 4 3" xfId="16956" xr:uid="{D1245057-E3AA-400C-B908-54BF0FF234C6}"/>
    <cellStyle name="Currency 13 2 2 2 4 4 4" xfId="30646" xr:uid="{FCA66A0C-A8B3-4BB6-9EF1-3118B2A188B8}"/>
    <cellStyle name="Currency 13 2 2 2 4 4 5" xfId="45530" xr:uid="{7040F72E-9606-43A4-A0CA-A17D1C6A023C}"/>
    <cellStyle name="Currency 13 2 2 2 4 5" xfId="20378" xr:uid="{888175E5-7EB8-4789-9AF6-43DD4CBF2ACF}"/>
    <cellStyle name="Currency 13 2 2 2 4 5 2" xfId="34070" xr:uid="{FC6894D3-5ED7-403D-8013-4BC6011D1105}"/>
    <cellStyle name="Currency 13 2 2 2 4 5 3" xfId="48954" xr:uid="{AB8D1761-C28D-4CEC-BB11-6B1E2905013D}"/>
    <cellStyle name="Currency 13 2 2 2 4 6" xfId="13534" xr:uid="{1A387CB3-4485-47FB-BC77-5C17A1C049DA}"/>
    <cellStyle name="Currency 13 2 2 2 4 7" xfId="27224" xr:uid="{B900AE20-DB0D-45E6-BC5B-8C6FD7BD497A}"/>
    <cellStyle name="Currency 13 2 2 2 4 8" xfId="42108" xr:uid="{562754A6-1490-4761-A788-B57229559C61}"/>
    <cellStyle name="Currency 13 2 2 2 5" xfId="6688" xr:uid="{AB0AFB0B-7A6B-4086-9C87-721E29555C07}"/>
    <cellStyle name="Currency 13 2 2 2 5 2" xfId="8402" xr:uid="{34658F4F-90B8-4440-B506-05CE7E2FDEE3}"/>
    <cellStyle name="Currency 13 2 2 2 5 2 2" xfId="11824" xr:uid="{12575276-99EB-49CF-BC18-3FEB65483F8E}"/>
    <cellStyle name="Currency 13 2 2 2 5 2 2 2" xfId="25514" xr:uid="{6AA1686F-BEC0-4695-8A7F-B04597605C1C}"/>
    <cellStyle name="Currency 13 2 2 2 5 2 2 2 2" xfId="39206" xr:uid="{C693C87B-661A-43C3-AE04-0ED768BB7137}"/>
    <cellStyle name="Currency 13 2 2 2 5 2 2 2 3" xfId="54090" xr:uid="{3016158F-1AE5-4D27-924E-C22183317A87}"/>
    <cellStyle name="Currency 13 2 2 2 5 2 2 3" xfId="18670" xr:uid="{9ABE566D-D413-4C85-A264-C8490B800AE9}"/>
    <cellStyle name="Currency 13 2 2 2 5 2 2 4" xfId="32360" xr:uid="{0288BAD4-8E1E-402C-88EA-C1B1B8D3793B}"/>
    <cellStyle name="Currency 13 2 2 2 5 2 2 5" xfId="47244" xr:uid="{6C2E46EA-62A0-41A9-A5A9-AEEEE3BB5FA8}"/>
    <cellStyle name="Currency 13 2 2 2 5 2 3" xfId="22092" xr:uid="{50882020-C892-44D2-B80C-66C703264293}"/>
    <cellStyle name="Currency 13 2 2 2 5 2 3 2" xfId="35784" xr:uid="{34B4C0C8-AA0D-461F-86D1-F05106759532}"/>
    <cellStyle name="Currency 13 2 2 2 5 2 3 3" xfId="50668" xr:uid="{304D694E-68A5-4C88-B502-3FD4E514E573}"/>
    <cellStyle name="Currency 13 2 2 2 5 2 4" xfId="15248" xr:uid="{2C52BC38-A8A8-48C7-857C-BF0C0D1F07CF}"/>
    <cellStyle name="Currency 13 2 2 2 5 2 5" xfId="28938" xr:uid="{46C0BACD-D4B2-40D3-8A3F-CD44ED7E78F6}"/>
    <cellStyle name="Currency 13 2 2 2 5 2 6" xfId="43822" xr:uid="{51B06D11-FECB-4C5C-A811-FA37785B0A93}"/>
    <cellStyle name="Currency 13 2 2 2 5 3" xfId="10112" xr:uid="{84E0E6E6-0FB6-4CC1-A2F2-617DD1B28118}"/>
    <cellStyle name="Currency 13 2 2 2 5 3 2" xfId="23802" xr:uid="{93CF7469-B6A8-4629-B0E0-3137980353A2}"/>
    <cellStyle name="Currency 13 2 2 2 5 3 2 2" xfId="37494" xr:uid="{F9FD0AD0-80FA-41CB-BD68-8690678D163F}"/>
    <cellStyle name="Currency 13 2 2 2 5 3 2 3" xfId="52378" xr:uid="{99F1AE3F-969D-4A4B-9B17-51B9B7380569}"/>
    <cellStyle name="Currency 13 2 2 2 5 3 3" xfId="16958" xr:uid="{2D1B2217-F9E8-4B84-83E4-7BDAACE847FA}"/>
    <cellStyle name="Currency 13 2 2 2 5 3 4" xfId="30648" xr:uid="{87006988-7B6D-491F-B6D9-549281F5340F}"/>
    <cellStyle name="Currency 13 2 2 2 5 3 5" xfId="45532" xr:uid="{E03E16B3-A1F4-41A3-938C-C268452D0329}"/>
    <cellStyle name="Currency 13 2 2 2 5 4" xfId="20380" xr:uid="{F10639C6-89C5-41FC-A326-2ED63E5EE7B3}"/>
    <cellStyle name="Currency 13 2 2 2 5 4 2" xfId="34072" xr:uid="{8E37B666-10C8-474B-8FAA-99BB14A925A7}"/>
    <cellStyle name="Currency 13 2 2 2 5 4 3" xfId="48956" xr:uid="{123A0C02-1DF8-455B-A69A-9A4867B7EBD4}"/>
    <cellStyle name="Currency 13 2 2 2 5 5" xfId="13536" xr:uid="{8A724DCB-DAFC-4CEF-B63C-C2AFB12BCCB4}"/>
    <cellStyle name="Currency 13 2 2 2 5 6" xfId="27226" xr:uid="{331E7A4C-BA2D-4DD8-88D1-F0041890CD06}"/>
    <cellStyle name="Currency 13 2 2 2 5 7" xfId="42110" xr:uid="{A8F760A8-731A-49F0-86C2-7BB4FF5B13A7}"/>
    <cellStyle name="Currency 13 2 2 2 6" xfId="6689" xr:uid="{3E19D564-F2EA-4856-BDBB-00B7849EECD0}"/>
    <cellStyle name="Currency 13 2 2 2 6 2" xfId="8403" xr:uid="{F4393D56-512B-47C7-B612-E3FEEF4100C0}"/>
    <cellStyle name="Currency 13 2 2 2 6 2 2" xfId="11825" xr:uid="{F35D74FF-76CC-4311-B1C0-56063DF65B82}"/>
    <cellStyle name="Currency 13 2 2 2 6 2 2 2" xfId="25515" xr:uid="{C861766D-521D-4A6D-A5F3-DD80D3DB2F33}"/>
    <cellStyle name="Currency 13 2 2 2 6 2 2 2 2" xfId="39207" xr:uid="{A66A041F-225A-49AC-9152-B0F855503B51}"/>
    <cellStyle name="Currency 13 2 2 2 6 2 2 2 3" xfId="54091" xr:uid="{911332A7-BB2A-4024-8F1F-0FFF6B37BD46}"/>
    <cellStyle name="Currency 13 2 2 2 6 2 2 3" xfId="18671" xr:uid="{8CD4E61D-8CA2-4405-81E0-69C62A0FA08B}"/>
    <cellStyle name="Currency 13 2 2 2 6 2 2 4" xfId="32361" xr:uid="{364099D8-F0BC-41BA-A91B-209939DE5094}"/>
    <cellStyle name="Currency 13 2 2 2 6 2 2 5" xfId="47245" xr:uid="{08EE472F-8279-4264-B05D-3DD0BC9DDFCB}"/>
    <cellStyle name="Currency 13 2 2 2 6 2 3" xfId="22093" xr:uid="{B11F8453-17C2-4941-AFD5-D7066AD85C23}"/>
    <cellStyle name="Currency 13 2 2 2 6 2 3 2" xfId="35785" xr:uid="{E539846A-0727-4A37-BE4B-9AB4C50DE922}"/>
    <cellStyle name="Currency 13 2 2 2 6 2 3 3" xfId="50669" xr:uid="{A1209733-3746-4247-8299-2EB9B5B54A51}"/>
    <cellStyle name="Currency 13 2 2 2 6 2 4" xfId="15249" xr:uid="{EF3D9425-2745-4994-9581-35C4B9323FDB}"/>
    <cellStyle name="Currency 13 2 2 2 6 2 5" xfId="28939" xr:uid="{4756CA68-E0AF-4F7A-88FA-EC88299355C9}"/>
    <cellStyle name="Currency 13 2 2 2 6 2 6" xfId="43823" xr:uid="{C0D6733C-93C8-4A9D-9012-7E4C728DA617}"/>
    <cellStyle name="Currency 13 2 2 2 6 3" xfId="10113" xr:uid="{C6AB4FB6-F522-4031-8DFD-1F1A70381488}"/>
    <cellStyle name="Currency 13 2 2 2 6 3 2" xfId="23803" xr:uid="{3487E0B9-5C8A-449F-B27F-7BCCC48A5B5F}"/>
    <cellStyle name="Currency 13 2 2 2 6 3 2 2" xfId="37495" xr:uid="{BD3F0B79-A707-4895-BF1F-B9F555C3D15A}"/>
    <cellStyle name="Currency 13 2 2 2 6 3 2 3" xfId="52379" xr:uid="{97B4ACDB-DBF5-411A-8FAC-02418E8893E0}"/>
    <cellStyle name="Currency 13 2 2 2 6 3 3" xfId="16959" xr:uid="{2A9404ED-E419-444A-A127-216B1CE84AB2}"/>
    <cellStyle name="Currency 13 2 2 2 6 3 4" xfId="30649" xr:uid="{D7A3BDB6-882C-4EF0-B9D6-51DD0E9BB15B}"/>
    <cellStyle name="Currency 13 2 2 2 6 3 5" xfId="45533" xr:uid="{F4136FEA-3AA4-496C-A660-F2D3F9DC59CB}"/>
    <cellStyle name="Currency 13 2 2 2 6 4" xfId="20381" xr:uid="{FB2D161B-38BF-4A65-97BC-21E11A9860F4}"/>
    <cellStyle name="Currency 13 2 2 2 6 4 2" xfId="34073" xr:uid="{9337443F-7E91-4B5C-BB06-B3B47E46FD02}"/>
    <cellStyle name="Currency 13 2 2 2 6 4 3" xfId="48957" xr:uid="{B67EC78C-3ADB-404A-B94F-D615AEBC94DA}"/>
    <cellStyle name="Currency 13 2 2 2 6 5" xfId="13537" xr:uid="{B6971EB9-2E08-45A6-BEAD-FD880F7447E0}"/>
    <cellStyle name="Currency 13 2 2 2 6 6" xfId="27227" xr:uid="{0AE55738-3D06-439A-B240-15C7E119BD65}"/>
    <cellStyle name="Currency 13 2 2 2 6 7" xfId="42111" xr:uid="{80AAB14C-98AB-4326-84A8-7FB4EBD9DC38}"/>
    <cellStyle name="Currency 13 2 2 2 7" xfId="8389" xr:uid="{26102D50-6C50-4C65-9CA7-78B5F03598EE}"/>
    <cellStyle name="Currency 13 2 2 2 7 2" xfId="11811" xr:uid="{30306E01-5768-4F2C-A225-2311A816466E}"/>
    <cellStyle name="Currency 13 2 2 2 7 2 2" xfId="25501" xr:uid="{7C265DE5-CB05-4F7D-BC49-67EE01B5A278}"/>
    <cellStyle name="Currency 13 2 2 2 7 2 2 2" xfId="39193" xr:uid="{EF3BC688-9235-4208-BCD2-449AA222C579}"/>
    <cellStyle name="Currency 13 2 2 2 7 2 2 3" xfId="54077" xr:uid="{2589C000-C0E8-4609-8429-F13D61D1C02A}"/>
    <cellStyle name="Currency 13 2 2 2 7 2 3" xfId="18657" xr:uid="{770AAB99-FE70-491F-A91D-DB333454C6C5}"/>
    <cellStyle name="Currency 13 2 2 2 7 2 4" xfId="32347" xr:uid="{453F0138-3F7E-456B-AFB7-1BBC82DEB2BC}"/>
    <cellStyle name="Currency 13 2 2 2 7 2 5" xfId="47231" xr:uid="{666B080E-DBA1-44D9-A274-EC3BCFD7C379}"/>
    <cellStyle name="Currency 13 2 2 2 7 3" xfId="22079" xr:uid="{E041D29C-9674-4CA5-9C32-CC707594B121}"/>
    <cellStyle name="Currency 13 2 2 2 7 3 2" xfId="35771" xr:uid="{0A19DF9D-CE31-4FCE-8F27-AF5439233F3C}"/>
    <cellStyle name="Currency 13 2 2 2 7 3 3" xfId="50655" xr:uid="{B7023C81-F7A2-41CF-AA01-C14A14C0BC91}"/>
    <cellStyle name="Currency 13 2 2 2 7 4" xfId="15235" xr:uid="{68592E1F-2150-492C-B68B-2DD58723897A}"/>
    <cellStyle name="Currency 13 2 2 2 7 5" xfId="28925" xr:uid="{68530611-66F7-4CEF-B672-EE9BF746F96A}"/>
    <cellStyle name="Currency 13 2 2 2 7 6" xfId="43809" xr:uid="{1D411BFE-770D-445F-9A37-B3D7583CE872}"/>
    <cellStyle name="Currency 13 2 2 2 8" xfId="10099" xr:uid="{31EDFD45-0B95-4236-A7B3-4D8DA24450BC}"/>
    <cellStyle name="Currency 13 2 2 2 8 2" xfId="23789" xr:uid="{9879FAE0-D70E-4B6D-A1F7-09368B93E14F}"/>
    <cellStyle name="Currency 13 2 2 2 8 2 2" xfId="37481" xr:uid="{58ECB1FE-D1DB-4343-9348-38201342AF3E}"/>
    <cellStyle name="Currency 13 2 2 2 8 2 3" xfId="52365" xr:uid="{A5A80B23-1522-4C29-AFA9-D2092C7B37B0}"/>
    <cellStyle name="Currency 13 2 2 2 8 3" xfId="16945" xr:uid="{B25AB049-AF28-4061-B6C7-39E37FC94841}"/>
    <cellStyle name="Currency 13 2 2 2 8 4" xfId="30635" xr:uid="{E68B205C-07FE-43B3-8958-AF18D5828B6E}"/>
    <cellStyle name="Currency 13 2 2 2 8 5" xfId="45519" xr:uid="{0E1FC2DA-8296-4D88-AFF7-82CAD494F866}"/>
    <cellStyle name="Currency 13 2 2 2 9" xfId="20367" xr:uid="{CA1FF923-A72D-4F1B-96B5-EF6818896CF5}"/>
    <cellStyle name="Currency 13 2 2 2 9 2" xfId="34059" xr:uid="{D93B7DC7-DB7E-4CEE-9547-03919D946685}"/>
    <cellStyle name="Currency 13 2 2 2 9 3" xfId="48943" xr:uid="{1803E24F-073E-4746-8683-5B2EB602684D}"/>
    <cellStyle name="Currency 13 2 2 3" xfId="6690" xr:uid="{68E5731B-57A3-4235-B42D-3B6CC5D97BFC}"/>
    <cellStyle name="Currency 13 2 2 3 10" xfId="42112" xr:uid="{A56583BE-8D86-40C0-9718-FD115755AB66}"/>
    <cellStyle name="Currency 13 2 2 3 2" xfId="6691" xr:uid="{1F03CCEC-C79C-46E0-9DFB-3D791A68D4C0}"/>
    <cellStyle name="Currency 13 2 2 3 2 2" xfId="6692" xr:uid="{0C19A892-281A-4D63-B53A-F2366A24AAFD}"/>
    <cellStyle name="Currency 13 2 2 3 2 2 2" xfId="8406" xr:uid="{D4DE7BC4-1DF0-4A2B-B7AE-AC139E4E158B}"/>
    <cellStyle name="Currency 13 2 2 3 2 2 2 2" xfId="11828" xr:uid="{0B001729-DE32-4B93-94D4-9BDE57DD1FC1}"/>
    <cellStyle name="Currency 13 2 2 3 2 2 2 2 2" xfId="25518" xr:uid="{47890DA6-29E0-4C0E-825C-FAA92CA73F82}"/>
    <cellStyle name="Currency 13 2 2 3 2 2 2 2 2 2" xfId="39210" xr:uid="{403F6B5F-15B9-4B32-AF45-5FB3277132E2}"/>
    <cellStyle name="Currency 13 2 2 3 2 2 2 2 2 3" xfId="54094" xr:uid="{1B07AC54-C897-4702-B4D3-46191A71BE69}"/>
    <cellStyle name="Currency 13 2 2 3 2 2 2 2 3" xfId="18674" xr:uid="{D0472768-F222-4F0B-9C52-A4FCC8598E7B}"/>
    <cellStyle name="Currency 13 2 2 3 2 2 2 2 4" xfId="32364" xr:uid="{1A27B760-549F-4B39-91C9-457847E63A6D}"/>
    <cellStyle name="Currency 13 2 2 3 2 2 2 2 5" xfId="47248" xr:uid="{1B968893-A90A-4790-9AFA-5C16DD0453F0}"/>
    <cellStyle name="Currency 13 2 2 3 2 2 2 3" xfId="22096" xr:uid="{A33A0833-3A73-4D25-8E4E-A81F5A67D7E4}"/>
    <cellStyle name="Currency 13 2 2 3 2 2 2 3 2" xfId="35788" xr:uid="{01FE1693-082E-42F0-94FE-E88CCDB4B945}"/>
    <cellStyle name="Currency 13 2 2 3 2 2 2 3 3" xfId="50672" xr:uid="{19FBDAB2-9457-4D55-944B-5A18E8BD1E04}"/>
    <cellStyle name="Currency 13 2 2 3 2 2 2 4" xfId="15252" xr:uid="{634A2E00-EBFD-46FB-A43C-2A147AD1286A}"/>
    <cellStyle name="Currency 13 2 2 3 2 2 2 5" xfId="28942" xr:uid="{5AED2B0F-5EA0-497E-8D8D-12BA4CEA752E}"/>
    <cellStyle name="Currency 13 2 2 3 2 2 2 6" xfId="43826" xr:uid="{B6C0708A-A85A-451E-A521-B59A6D74A667}"/>
    <cellStyle name="Currency 13 2 2 3 2 2 3" xfId="10116" xr:uid="{53B8EAE8-E876-4B1D-AC63-D90D616FF61F}"/>
    <cellStyle name="Currency 13 2 2 3 2 2 3 2" xfId="23806" xr:uid="{ACB90AD1-1F5D-4F01-8788-9CE7FF56B09C}"/>
    <cellStyle name="Currency 13 2 2 3 2 2 3 2 2" xfId="37498" xr:uid="{CF1E0E37-4D40-492F-9413-C19AC4166226}"/>
    <cellStyle name="Currency 13 2 2 3 2 2 3 2 3" xfId="52382" xr:uid="{6318158E-9922-4436-AFF3-B1E4D7A07077}"/>
    <cellStyle name="Currency 13 2 2 3 2 2 3 3" xfId="16962" xr:uid="{54276367-8000-4B29-BDEC-170E5C560770}"/>
    <cellStyle name="Currency 13 2 2 3 2 2 3 4" xfId="30652" xr:uid="{C7CBCF67-6545-40FB-8616-2EA8B65E3767}"/>
    <cellStyle name="Currency 13 2 2 3 2 2 3 5" xfId="45536" xr:uid="{5FA1F6A2-C868-4831-B967-3C5827E9D468}"/>
    <cellStyle name="Currency 13 2 2 3 2 2 4" xfId="20384" xr:uid="{CC49BFE8-7D9E-4558-9746-998D842EFBD3}"/>
    <cellStyle name="Currency 13 2 2 3 2 2 4 2" xfId="34076" xr:uid="{45758CC6-D8CB-4EC8-9552-1953B04B04A4}"/>
    <cellStyle name="Currency 13 2 2 3 2 2 4 3" xfId="48960" xr:uid="{7C36863F-01C2-47B8-A8CA-B36E337AE64A}"/>
    <cellStyle name="Currency 13 2 2 3 2 2 5" xfId="13540" xr:uid="{B51FC80F-D329-4C80-9576-09178F83C5CD}"/>
    <cellStyle name="Currency 13 2 2 3 2 2 6" xfId="27230" xr:uid="{4840AAEA-738A-4AB9-B53B-06891AFFF5DD}"/>
    <cellStyle name="Currency 13 2 2 3 2 2 7" xfId="42114" xr:uid="{8358F233-B23C-40D2-A7D8-0E810C08A7E1}"/>
    <cellStyle name="Currency 13 2 2 3 2 3" xfId="8405" xr:uid="{8730008A-8F5B-41B4-B367-FF4CE2DF8A38}"/>
    <cellStyle name="Currency 13 2 2 3 2 3 2" xfId="11827" xr:uid="{34B933CC-BE72-4CBA-84C3-AAAA900CF639}"/>
    <cellStyle name="Currency 13 2 2 3 2 3 2 2" xfId="25517" xr:uid="{A127645F-3AF0-4D78-BBD0-B9FFD099C588}"/>
    <cellStyle name="Currency 13 2 2 3 2 3 2 2 2" xfId="39209" xr:uid="{9DABCBC5-09CF-4116-8D8A-0DB6A6CDC866}"/>
    <cellStyle name="Currency 13 2 2 3 2 3 2 2 3" xfId="54093" xr:uid="{E31CC5A5-3AF8-4585-8D55-19885E302F35}"/>
    <cellStyle name="Currency 13 2 2 3 2 3 2 3" xfId="18673" xr:uid="{17E27197-5DBE-483B-B15A-05A0BA3C6114}"/>
    <cellStyle name="Currency 13 2 2 3 2 3 2 4" xfId="32363" xr:uid="{C7DE738B-18E0-42B7-8522-603757DED7FE}"/>
    <cellStyle name="Currency 13 2 2 3 2 3 2 5" xfId="47247" xr:uid="{D87F4D2A-EE20-4B63-99D8-E56061EBA640}"/>
    <cellStyle name="Currency 13 2 2 3 2 3 3" xfId="22095" xr:uid="{5A45D279-A530-4BF5-BDF3-4B173F6F8FEC}"/>
    <cellStyle name="Currency 13 2 2 3 2 3 3 2" xfId="35787" xr:uid="{4ECC247C-E275-4285-9D77-9C17EE987A27}"/>
    <cellStyle name="Currency 13 2 2 3 2 3 3 3" xfId="50671" xr:uid="{457B6604-2B02-470C-85E3-0BCEAE2D46DC}"/>
    <cellStyle name="Currency 13 2 2 3 2 3 4" xfId="15251" xr:uid="{9C76FBEF-B17D-427E-BC52-EA9EFC3A0BB7}"/>
    <cellStyle name="Currency 13 2 2 3 2 3 5" xfId="28941" xr:uid="{6643AB38-393C-4470-AF6D-6C1366B3ACE3}"/>
    <cellStyle name="Currency 13 2 2 3 2 3 6" xfId="43825" xr:uid="{0509E3D9-5C19-4B25-A4F6-CCA626E2C2F8}"/>
    <cellStyle name="Currency 13 2 2 3 2 4" xfId="10115" xr:uid="{3D80666C-35AB-4424-A86D-5538EADEDA94}"/>
    <cellStyle name="Currency 13 2 2 3 2 4 2" xfId="23805" xr:uid="{24E4F646-E5A0-46AF-906E-DB7843273303}"/>
    <cellStyle name="Currency 13 2 2 3 2 4 2 2" xfId="37497" xr:uid="{CF57ACE2-477B-4C38-A8EE-96EDF3CA084A}"/>
    <cellStyle name="Currency 13 2 2 3 2 4 2 3" xfId="52381" xr:uid="{A2AAFF22-5E1E-4428-A2E3-57F423AB04D8}"/>
    <cellStyle name="Currency 13 2 2 3 2 4 3" xfId="16961" xr:uid="{2F95CBA4-83EB-4DB8-89D9-0288FBCBFB36}"/>
    <cellStyle name="Currency 13 2 2 3 2 4 4" xfId="30651" xr:uid="{B7BB3CBF-426F-4E1E-8A6C-E7CCDD98C389}"/>
    <cellStyle name="Currency 13 2 2 3 2 4 5" xfId="45535" xr:uid="{4695D2CA-151C-4CAB-915C-3B87025BB85B}"/>
    <cellStyle name="Currency 13 2 2 3 2 5" xfId="20383" xr:uid="{03532F6A-9F47-4240-A9DA-CF4EAE4E5CE3}"/>
    <cellStyle name="Currency 13 2 2 3 2 5 2" xfId="34075" xr:uid="{24CA1A27-EDFD-49A3-BB51-A75081079417}"/>
    <cellStyle name="Currency 13 2 2 3 2 5 3" xfId="48959" xr:uid="{E0604390-4290-455D-AE00-C8925B80C613}"/>
    <cellStyle name="Currency 13 2 2 3 2 6" xfId="13539" xr:uid="{753A40FC-3B80-467F-B6C3-A19A03F1A858}"/>
    <cellStyle name="Currency 13 2 2 3 2 7" xfId="27229" xr:uid="{31DDAA03-1E4E-4E4D-B57F-CA0902CF14A2}"/>
    <cellStyle name="Currency 13 2 2 3 2 8" xfId="42113" xr:uid="{B774A9C1-86B9-4814-A6B7-0C74EE4E29AA}"/>
    <cellStyle name="Currency 13 2 2 3 3" xfId="6693" xr:uid="{E803497A-2C56-4DEF-B49A-D057C3B4C43B}"/>
    <cellStyle name="Currency 13 2 2 3 3 2" xfId="8407" xr:uid="{82319514-6420-4602-AA70-7C51A60FE408}"/>
    <cellStyle name="Currency 13 2 2 3 3 2 2" xfId="11829" xr:uid="{49E2C2C9-8902-40D6-8AA7-307847B51C17}"/>
    <cellStyle name="Currency 13 2 2 3 3 2 2 2" xfId="25519" xr:uid="{F41B1C6E-5C6A-4761-B960-951EF8E35DF8}"/>
    <cellStyle name="Currency 13 2 2 3 3 2 2 2 2" xfId="39211" xr:uid="{B0532900-A10A-4AA3-A695-2B591408D132}"/>
    <cellStyle name="Currency 13 2 2 3 3 2 2 2 3" xfId="54095" xr:uid="{697432A2-2715-485A-9B90-C0C218D7B981}"/>
    <cellStyle name="Currency 13 2 2 3 3 2 2 3" xfId="18675" xr:uid="{EDFBF8CE-EE0F-4CB8-884C-57668F87CF2B}"/>
    <cellStyle name="Currency 13 2 2 3 3 2 2 4" xfId="32365" xr:uid="{2B514B5D-81A4-4D1A-A830-100C3B0FCF70}"/>
    <cellStyle name="Currency 13 2 2 3 3 2 2 5" xfId="47249" xr:uid="{CC795E6B-6A59-44BD-9C7C-6D20DF6D0BB4}"/>
    <cellStyle name="Currency 13 2 2 3 3 2 3" xfId="22097" xr:uid="{72C366CC-496E-48E4-927C-8E2DD7EF8967}"/>
    <cellStyle name="Currency 13 2 2 3 3 2 3 2" xfId="35789" xr:uid="{D47DD8C2-7756-4D03-B5EE-0334BAE1E105}"/>
    <cellStyle name="Currency 13 2 2 3 3 2 3 3" xfId="50673" xr:uid="{3672DB3F-A2A9-480B-9C54-1979C747C8FE}"/>
    <cellStyle name="Currency 13 2 2 3 3 2 4" xfId="15253" xr:uid="{8E949B67-CEEB-4BAC-A668-601EC545D179}"/>
    <cellStyle name="Currency 13 2 2 3 3 2 5" xfId="28943" xr:uid="{46B0FF7D-DDE9-40EF-9147-EB79E2AB1F73}"/>
    <cellStyle name="Currency 13 2 2 3 3 2 6" xfId="43827" xr:uid="{279F6C04-001D-47D3-ADB6-21C96274D5B7}"/>
    <cellStyle name="Currency 13 2 2 3 3 3" xfId="10117" xr:uid="{1B4465FB-A4C2-4596-8FA8-7B519CECE3B5}"/>
    <cellStyle name="Currency 13 2 2 3 3 3 2" xfId="23807" xr:uid="{3EFA2C7B-64F9-45F8-82CB-4521003472B2}"/>
    <cellStyle name="Currency 13 2 2 3 3 3 2 2" xfId="37499" xr:uid="{DD28AA42-9B2D-4BB6-A7D3-BD570470D82F}"/>
    <cellStyle name="Currency 13 2 2 3 3 3 2 3" xfId="52383" xr:uid="{2A87B536-0EE7-454A-A328-855507DF01FC}"/>
    <cellStyle name="Currency 13 2 2 3 3 3 3" xfId="16963" xr:uid="{BF287B4D-C9C9-4B88-9529-1C838AAA4506}"/>
    <cellStyle name="Currency 13 2 2 3 3 3 4" xfId="30653" xr:uid="{F3EA523D-B841-4934-BACF-4665169F9D10}"/>
    <cellStyle name="Currency 13 2 2 3 3 3 5" xfId="45537" xr:uid="{6AFC7FF6-DFC6-482B-957D-8FC99FDB87E4}"/>
    <cellStyle name="Currency 13 2 2 3 3 4" xfId="20385" xr:uid="{881EA82D-5721-4726-9877-590DD2FA4C16}"/>
    <cellStyle name="Currency 13 2 2 3 3 4 2" xfId="34077" xr:uid="{8C1616FD-B73F-4C12-92C8-4F4B04F80244}"/>
    <cellStyle name="Currency 13 2 2 3 3 4 3" xfId="48961" xr:uid="{012D118B-85D6-45F8-908D-899136D56F85}"/>
    <cellStyle name="Currency 13 2 2 3 3 5" xfId="13541" xr:uid="{6E1B7FB8-980B-4025-87BE-DDA2867334AA}"/>
    <cellStyle name="Currency 13 2 2 3 3 6" xfId="27231" xr:uid="{4AE45884-1073-41FC-842E-49E1C9CC8E2E}"/>
    <cellStyle name="Currency 13 2 2 3 3 7" xfId="42115" xr:uid="{1DD8E89E-901F-4034-89CF-985B7ED887FC}"/>
    <cellStyle name="Currency 13 2 2 3 4" xfId="6694" xr:uid="{4241DFF1-A1DC-42EF-976E-A6E9C7016725}"/>
    <cellStyle name="Currency 13 2 2 3 4 2" xfId="8408" xr:uid="{FED5FFBB-0E49-421D-8561-C892C6EC7798}"/>
    <cellStyle name="Currency 13 2 2 3 4 2 2" xfId="11830" xr:uid="{22CDABB8-9683-487A-9C9D-585E5D93E748}"/>
    <cellStyle name="Currency 13 2 2 3 4 2 2 2" xfId="25520" xr:uid="{19E7BB30-65A6-499F-9CEE-24E7D89F65A1}"/>
    <cellStyle name="Currency 13 2 2 3 4 2 2 2 2" xfId="39212" xr:uid="{B358DC47-AB0C-4FE7-B0A9-85AA3E2CE9E3}"/>
    <cellStyle name="Currency 13 2 2 3 4 2 2 2 3" xfId="54096" xr:uid="{7833193C-5703-4738-9757-B6520DC42E48}"/>
    <cellStyle name="Currency 13 2 2 3 4 2 2 3" xfId="18676" xr:uid="{852DDD64-31CC-484D-9C61-F1C7C913E0E5}"/>
    <cellStyle name="Currency 13 2 2 3 4 2 2 4" xfId="32366" xr:uid="{A63938DC-0F65-4987-AEA4-16328A9DBBF7}"/>
    <cellStyle name="Currency 13 2 2 3 4 2 2 5" xfId="47250" xr:uid="{9C62204C-8AD8-4D77-84F0-858D74F69484}"/>
    <cellStyle name="Currency 13 2 2 3 4 2 3" xfId="22098" xr:uid="{107D0374-6332-4BB4-A898-8394E53E9F12}"/>
    <cellStyle name="Currency 13 2 2 3 4 2 3 2" xfId="35790" xr:uid="{CC45B84A-CD07-42EC-9159-D79C6CE8D604}"/>
    <cellStyle name="Currency 13 2 2 3 4 2 3 3" xfId="50674" xr:uid="{8301F6CF-5E12-49AF-9E72-567589FCEACA}"/>
    <cellStyle name="Currency 13 2 2 3 4 2 4" xfId="15254" xr:uid="{00085F1A-816A-4934-B636-A56120BEE0F1}"/>
    <cellStyle name="Currency 13 2 2 3 4 2 5" xfId="28944" xr:uid="{23EB6D7E-0E9C-45D7-95C3-67DCB3C11186}"/>
    <cellStyle name="Currency 13 2 2 3 4 2 6" xfId="43828" xr:uid="{946F694B-2DC6-46F0-8BF0-7FBA2F6217BF}"/>
    <cellStyle name="Currency 13 2 2 3 4 3" xfId="10118" xr:uid="{2C0996C4-D768-4792-9F2A-C9F826D34AB9}"/>
    <cellStyle name="Currency 13 2 2 3 4 3 2" xfId="23808" xr:uid="{73C7AFBF-111A-457C-B4B1-2C955BD3E698}"/>
    <cellStyle name="Currency 13 2 2 3 4 3 2 2" xfId="37500" xr:uid="{AC1C0DAA-8650-42C7-AE78-3C3B2454817F}"/>
    <cellStyle name="Currency 13 2 2 3 4 3 2 3" xfId="52384" xr:uid="{B4C8DE19-BA9E-4EEE-B7CF-F0289F500FAF}"/>
    <cellStyle name="Currency 13 2 2 3 4 3 3" xfId="16964" xr:uid="{2B004EDC-0882-4C9B-8119-97E45759C033}"/>
    <cellStyle name="Currency 13 2 2 3 4 3 4" xfId="30654" xr:uid="{5A8816BE-EE63-4F0F-8ECF-CF632C5399B6}"/>
    <cellStyle name="Currency 13 2 2 3 4 3 5" xfId="45538" xr:uid="{D6E3CA62-06FC-4654-90D6-F3E3B08289F0}"/>
    <cellStyle name="Currency 13 2 2 3 4 4" xfId="20386" xr:uid="{B636D6F9-73FB-40C1-90E6-55EE5F0168C2}"/>
    <cellStyle name="Currency 13 2 2 3 4 4 2" xfId="34078" xr:uid="{3283F6B1-81AD-4BA2-8FC7-807AC40F3583}"/>
    <cellStyle name="Currency 13 2 2 3 4 4 3" xfId="48962" xr:uid="{646EF1CE-479D-4C61-ADAE-C11EF590D163}"/>
    <cellStyle name="Currency 13 2 2 3 4 5" xfId="13542" xr:uid="{92E0FDE5-6116-4434-9F0A-E1EC8BBAC675}"/>
    <cellStyle name="Currency 13 2 2 3 4 6" xfId="27232" xr:uid="{A08546D8-1522-4772-9ADE-E838BCDBF170}"/>
    <cellStyle name="Currency 13 2 2 3 4 7" xfId="42116" xr:uid="{1AF97966-483A-46C0-A6FD-A6D118BE13D9}"/>
    <cellStyle name="Currency 13 2 2 3 5" xfId="8404" xr:uid="{95CE907F-F3E4-4A6E-9C08-EFB02655E655}"/>
    <cellStyle name="Currency 13 2 2 3 5 2" xfId="11826" xr:uid="{5B02BDCD-4FFE-4384-A541-41924DE63914}"/>
    <cellStyle name="Currency 13 2 2 3 5 2 2" xfId="25516" xr:uid="{E2939F6A-2312-40E5-902F-00A410DD8F6D}"/>
    <cellStyle name="Currency 13 2 2 3 5 2 2 2" xfId="39208" xr:uid="{51F116A4-9E94-4376-A279-6695C85FE011}"/>
    <cellStyle name="Currency 13 2 2 3 5 2 2 3" xfId="54092" xr:uid="{0138041A-0C0D-4978-ACF5-8181AC5B22AA}"/>
    <cellStyle name="Currency 13 2 2 3 5 2 3" xfId="18672" xr:uid="{50904598-62D1-47D2-8B92-E50730A14AD2}"/>
    <cellStyle name="Currency 13 2 2 3 5 2 4" xfId="32362" xr:uid="{79221323-24AE-4CDF-8ACC-24395B005139}"/>
    <cellStyle name="Currency 13 2 2 3 5 2 5" xfId="47246" xr:uid="{4C197DF8-D865-448C-8200-D9963CE05E5A}"/>
    <cellStyle name="Currency 13 2 2 3 5 3" xfId="22094" xr:uid="{F4AEA9E4-D67A-41A4-9911-41F79F9FBD17}"/>
    <cellStyle name="Currency 13 2 2 3 5 3 2" xfId="35786" xr:uid="{B3C63181-8E03-44CB-9B96-CE58EE6EB3E3}"/>
    <cellStyle name="Currency 13 2 2 3 5 3 3" xfId="50670" xr:uid="{DA639637-8D62-4262-8624-37852BA8B2C3}"/>
    <cellStyle name="Currency 13 2 2 3 5 4" xfId="15250" xr:uid="{FECCD14D-6B9A-479D-980E-800E5DFD402A}"/>
    <cellStyle name="Currency 13 2 2 3 5 5" xfId="28940" xr:uid="{D7A1BF91-0706-4F1D-9740-A1459E438F90}"/>
    <cellStyle name="Currency 13 2 2 3 5 6" xfId="43824" xr:uid="{D002C3B8-2B28-46FB-B0D6-05331779865D}"/>
    <cellStyle name="Currency 13 2 2 3 6" xfId="10114" xr:uid="{6E230B0F-59CA-413D-B1DB-4BACEC7ABB3C}"/>
    <cellStyle name="Currency 13 2 2 3 6 2" xfId="23804" xr:uid="{EE291164-878D-435D-B900-E5589DF216A0}"/>
    <cellStyle name="Currency 13 2 2 3 6 2 2" xfId="37496" xr:uid="{116BB8C2-8288-4BAD-AFD3-B280A9C22AA2}"/>
    <cellStyle name="Currency 13 2 2 3 6 2 3" xfId="52380" xr:uid="{B1E0730D-387F-472F-A633-F7E1D739518E}"/>
    <cellStyle name="Currency 13 2 2 3 6 3" xfId="16960" xr:uid="{46B6E720-EBE0-4843-8437-223AA2A9F454}"/>
    <cellStyle name="Currency 13 2 2 3 6 4" xfId="30650" xr:uid="{F9BFA26D-7EF7-481B-B876-321FCA58C70D}"/>
    <cellStyle name="Currency 13 2 2 3 6 5" xfId="45534" xr:uid="{6ABBE782-BED5-4505-9E7F-44B0CF34AA41}"/>
    <cellStyle name="Currency 13 2 2 3 7" xfId="20382" xr:uid="{934DEDC1-4185-45FE-B72A-69A9BD6C10DB}"/>
    <cellStyle name="Currency 13 2 2 3 7 2" xfId="34074" xr:uid="{D88DC425-7071-4997-B893-788916DE4F28}"/>
    <cellStyle name="Currency 13 2 2 3 7 3" xfId="48958" xr:uid="{497AF02C-E56A-4DC3-902D-9C24EDAEC50F}"/>
    <cellStyle name="Currency 13 2 2 3 8" xfId="13538" xr:uid="{79486D6E-A046-457B-846A-B3BC2F6A45B5}"/>
    <cellStyle name="Currency 13 2 2 3 9" xfId="27228" xr:uid="{1D4F0D25-58E3-484E-A5C9-B8B45D05039F}"/>
    <cellStyle name="Currency 13 2 2 4" xfId="6695" xr:uid="{A272CB97-C927-43F6-9498-535C5DF66774}"/>
    <cellStyle name="Currency 13 2 2 4 10" xfId="42117" xr:uid="{831DC184-341A-460E-9EE8-D3930892FD82}"/>
    <cellStyle name="Currency 13 2 2 4 2" xfId="6696" xr:uid="{1C3EED84-36DD-46F8-9077-09D653552F42}"/>
    <cellStyle name="Currency 13 2 2 4 2 2" xfId="6697" xr:uid="{C706E589-F919-4600-9346-613E1908664C}"/>
    <cellStyle name="Currency 13 2 2 4 2 2 2" xfId="8411" xr:uid="{BA4CBB7A-F8F1-4035-B774-B4B91503197A}"/>
    <cellStyle name="Currency 13 2 2 4 2 2 2 2" xfId="11833" xr:uid="{87A3063F-80B9-4725-8278-B93318BD5316}"/>
    <cellStyle name="Currency 13 2 2 4 2 2 2 2 2" xfId="25523" xr:uid="{5910B7B2-A194-4D04-847C-B7233AFE0DE1}"/>
    <cellStyle name="Currency 13 2 2 4 2 2 2 2 2 2" xfId="39215" xr:uid="{860E82F1-1619-4ECB-B068-CA7E5D4906E2}"/>
    <cellStyle name="Currency 13 2 2 4 2 2 2 2 2 3" xfId="54099" xr:uid="{9E411626-032C-4135-81B4-1A166F8D1DFD}"/>
    <cellStyle name="Currency 13 2 2 4 2 2 2 2 3" xfId="18679" xr:uid="{689BBB06-3703-43B4-958D-6184C8D9B76C}"/>
    <cellStyle name="Currency 13 2 2 4 2 2 2 2 4" xfId="32369" xr:uid="{235439CC-B396-4362-A228-7A1B4ED49F77}"/>
    <cellStyle name="Currency 13 2 2 4 2 2 2 2 5" xfId="47253" xr:uid="{E8FE561D-D431-465E-9F37-7312DB2ABDFE}"/>
    <cellStyle name="Currency 13 2 2 4 2 2 2 3" xfId="22101" xr:uid="{FFE5B13D-9A6D-4CB8-8CD8-2DECD6281988}"/>
    <cellStyle name="Currency 13 2 2 4 2 2 2 3 2" xfId="35793" xr:uid="{2BD389C7-DE17-497C-8DB3-804F86C623CF}"/>
    <cellStyle name="Currency 13 2 2 4 2 2 2 3 3" xfId="50677" xr:uid="{64E0556A-1E58-46D0-9099-1223A8B82171}"/>
    <cellStyle name="Currency 13 2 2 4 2 2 2 4" xfId="15257" xr:uid="{B5034FBE-C0DB-4FEA-9C49-B0717FADC099}"/>
    <cellStyle name="Currency 13 2 2 4 2 2 2 5" xfId="28947" xr:uid="{49E274D7-9BC2-447C-A426-F0BAF6F83A0C}"/>
    <cellStyle name="Currency 13 2 2 4 2 2 2 6" xfId="43831" xr:uid="{54024D76-6A52-4CED-B2B4-B4E427D20560}"/>
    <cellStyle name="Currency 13 2 2 4 2 2 3" xfId="10121" xr:uid="{B15F271D-D7EB-4416-9041-F3A607CD653C}"/>
    <cellStyle name="Currency 13 2 2 4 2 2 3 2" xfId="23811" xr:uid="{9A896CC3-7A5B-41C0-BFB5-DE5656D7C664}"/>
    <cellStyle name="Currency 13 2 2 4 2 2 3 2 2" xfId="37503" xr:uid="{1B072C62-393F-477F-9BBA-50F96CF3DA97}"/>
    <cellStyle name="Currency 13 2 2 4 2 2 3 2 3" xfId="52387" xr:uid="{C056B2CF-4436-4B2D-96A3-E485C61C6DEC}"/>
    <cellStyle name="Currency 13 2 2 4 2 2 3 3" xfId="16967" xr:uid="{2C5E84C0-DF96-4FB5-A691-F4761EC6AAF6}"/>
    <cellStyle name="Currency 13 2 2 4 2 2 3 4" xfId="30657" xr:uid="{1D393968-1BC7-4B7D-916D-84D4735FC279}"/>
    <cellStyle name="Currency 13 2 2 4 2 2 3 5" xfId="45541" xr:uid="{A1712A32-4115-4A64-B3D8-D3F98CDE0D08}"/>
    <cellStyle name="Currency 13 2 2 4 2 2 4" xfId="20389" xr:uid="{CB3C25A9-9275-48FA-9DFC-9710106C32D6}"/>
    <cellStyle name="Currency 13 2 2 4 2 2 4 2" xfId="34081" xr:uid="{90FCD718-73C3-4B76-A221-18F1A79B2143}"/>
    <cellStyle name="Currency 13 2 2 4 2 2 4 3" xfId="48965" xr:uid="{7F0B6857-E6BC-4BD1-89E3-E4859CC878B1}"/>
    <cellStyle name="Currency 13 2 2 4 2 2 5" xfId="13545" xr:uid="{794D52CA-4145-4F94-ABD4-800403A18909}"/>
    <cellStyle name="Currency 13 2 2 4 2 2 6" xfId="27235" xr:uid="{E52E153B-F635-4B5D-9D7B-2DFFCEABA42F}"/>
    <cellStyle name="Currency 13 2 2 4 2 2 7" xfId="42119" xr:uid="{D1504478-09E5-4142-BAF5-5685C08BE125}"/>
    <cellStyle name="Currency 13 2 2 4 2 3" xfId="8410" xr:uid="{E6293380-802E-4B8C-8C09-6DF6C0BF17B7}"/>
    <cellStyle name="Currency 13 2 2 4 2 3 2" xfId="11832" xr:uid="{4A8DA741-2D80-4657-82E8-B4FFC5280B37}"/>
    <cellStyle name="Currency 13 2 2 4 2 3 2 2" xfId="25522" xr:uid="{09624FB2-0F6A-42C2-A86D-976619637579}"/>
    <cellStyle name="Currency 13 2 2 4 2 3 2 2 2" xfId="39214" xr:uid="{51E036E0-93BE-4F8A-8AAC-F978FE7803C7}"/>
    <cellStyle name="Currency 13 2 2 4 2 3 2 2 3" xfId="54098" xr:uid="{D48A3D48-865F-4EA3-9DF2-90AD0A09D9D4}"/>
    <cellStyle name="Currency 13 2 2 4 2 3 2 3" xfId="18678" xr:uid="{5492FDA2-D754-4A52-A709-3FC336238F49}"/>
    <cellStyle name="Currency 13 2 2 4 2 3 2 4" xfId="32368" xr:uid="{E057C16B-49C8-4DD3-8317-F67717FE520D}"/>
    <cellStyle name="Currency 13 2 2 4 2 3 2 5" xfId="47252" xr:uid="{3FF20331-3061-4F85-A24F-9DD69891E962}"/>
    <cellStyle name="Currency 13 2 2 4 2 3 3" xfId="22100" xr:uid="{7F442DBF-E596-4096-860A-0EC55D364407}"/>
    <cellStyle name="Currency 13 2 2 4 2 3 3 2" xfId="35792" xr:uid="{EFA52EC0-432F-4F04-9F0A-09300977651E}"/>
    <cellStyle name="Currency 13 2 2 4 2 3 3 3" xfId="50676" xr:uid="{2244F3B8-AB75-4415-9584-1BF07B97EC73}"/>
    <cellStyle name="Currency 13 2 2 4 2 3 4" xfId="15256" xr:uid="{6E55ABB7-DBCC-476F-AB1D-C77211CF6EF0}"/>
    <cellStyle name="Currency 13 2 2 4 2 3 5" xfId="28946" xr:uid="{E1CAC062-54C1-4112-8238-66249211E240}"/>
    <cellStyle name="Currency 13 2 2 4 2 3 6" xfId="43830" xr:uid="{30E4890A-4929-4CAE-9803-A4B002D5F3FC}"/>
    <cellStyle name="Currency 13 2 2 4 2 4" xfId="10120" xr:uid="{8D298B3B-60D2-43FD-93BA-AAF18854EDCD}"/>
    <cellStyle name="Currency 13 2 2 4 2 4 2" xfId="23810" xr:uid="{4E6DAE3A-BDAC-445F-B0C9-92394B51D052}"/>
    <cellStyle name="Currency 13 2 2 4 2 4 2 2" xfId="37502" xr:uid="{DA8EED16-F3A3-4AA9-95C1-331A2939EC64}"/>
    <cellStyle name="Currency 13 2 2 4 2 4 2 3" xfId="52386" xr:uid="{5E774284-5256-42B1-A70D-3B7F051D0744}"/>
    <cellStyle name="Currency 13 2 2 4 2 4 3" xfId="16966" xr:uid="{0D389A07-CF76-420E-9170-CA80C9A4712D}"/>
    <cellStyle name="Currency 13 2 2 4 2 4 4" xfId="30656" xr:uid="{4AFCD79F-3376-437B-B175-3550C7FF3036}"/>
    <cellStyle name="Currency 13 2 2 4 2 4 5" xfId="45540" xr:uid="{F32D1A5C-4B55-43C4-92EE-5180B65F2470}"/>
    <cellStyle name="Currency 13 2 2 4 2 5" xfId="20388" xr:uid="{5FFCCE07-B308-47A1-A335-5DB12E89693F}"/>
    <cellStyle name="Currency 13 2 2 4 2 5 2" xfId="34080" xr:uid="{477D57DA-E1AB-4E61-A0C4-10F0C23DC19A}"/>
    <cellStyle name="Currency 13 2 2 4 2 5 3" xfId="48964" xr:uid="{15FD2047-88E4-4340-BA17-953954D1C0FB}"/>
    <cellStyle name="Currency 13 2 2 4 2 6" xfId="13544" xr:uid="{4145B10A-C7FD-41EC-9193-4C019A548EE4}"/>
    <cellStyle name="Currency 13 2 2 4 2 7" xfId="27234" xr:uid="{E469F9F1-FCB4-4439-8CF9-32D566B1F114}"/>
    <cellStyle name="Currency 13 2 2 4 2 8" xfId="42118" xr:uid="{15983080-AA59-4190-8B08-1071CD6AB67B}"/>
    <cellStyle name="Currency 13 2 2 4 3" xfId="6698" xr:uid="{6605F0A8-6096-4854-960C-675C7E733574}"/>
    <cellStyle name="Currency 13 2 2 4 3 2" xfId="8412" xr:uid="{1FD840F6-A566-41C5-8909-C5E4A8FCCDE5}"/>
    <cellStyle name="Currency 13 2 2 4 3 2 2" xfId="11834" xr:uid="{C6A7E7DE-E430-4F35-A85A-8AF92A903238}"/>
    <cellStyle name="Currency 13 2 2 4 3 2 2 2" xfId="25524" xr:uid="{7603E213-0FA8-4764-A2FE-4662F2D4A615}"/>
    <cellStyle name="Currency 13 2 2 4 3 2 2 2 2" xfId="39216" xr:uid="{D5C2FC77-F72F-48E8-8D47-B765D67C6AFB}"/>
    <cellStyle name="Currency 13 2 2 4 3 2 2 2 3" xfId="54100" xr:uid="{CBBD3BF9-3351-4761-933B-96626635491B}"/>
    <cellStyle name="Currency 13 2 2 4 3 2 2 3" xfId="18680" xr:uid="{589ED49F-AF95-4984-A83C-8204F2C71F14}"/>
    <cellStyle name="Currency 13 2 2 4 3 2 2 4" xfId="32370" xr:uid="{2FDEBB00-523A-47FF-AAA3-108FDF421F91}"/>
    <cellStyle name="Currency 13 2 2 4 3 2 2 5" xfId="47254" xr:uid="{B365187D-9585-4831-85A9-56211BB18251}"/>
    <cellStyle name="Currency 13 2 2 4 3 2 3" xfId="22102" xr:uid="{28A1FA04-3445-41EC-90F3-CCB714737751}"/>
    <cellStyle name="Currency 13 2 2 4 3 2 3 2" xfId="35794" xr:uid="{B8BEB7BB-68B3-4F74-9A6E-63D867C2285B}"/>
    <cellStyle name="Currency 13 2 2 4 3 2 3 3" xfId="50678" xr:uid="{1D439A2E-733A-4243-875B-716F08BCAF51}"/>
    <cellStyle name="Currency 13 2 2 4 3 2 4" xfId="15258" xr:uid="{E26A85BE-49ED-47C3-8E14-2D4784950E4C}"/>
    <cellStyle name="Currency 13 2 2 4 3 2 5" xfId="28948" xr:uid="{3C8C25E3-7C3F-4545-A958-432C34754B51}"/>
    <cellStyle name="Currency 13 2 2 4 3 2 6" xfId="43832" xr:uid="{3E60D018-2073-4982-A9FE-E70F7AB894BB}"/>
    <cellStyle name="Currency 13 2 2 4 3 3" xfId="10122" xr:uid="{8EEF797C-AAE8-4BA1-8D52-2BF069831607}"/>
    <cellStyle name="Currency 13 2 2 4 3 3 2" xfId="23812" xr:uid="{DEF20A36-9DD3-4849-A0C0-611C54F98C5F}"/>
    <cellStyle name="Currency 13 2 2 4 3 3 2 2" xfId="37504" xr:uid="{2C409E51-C0B1-4252-B974-13B6B97E641C}"/>
    <cellStyle name="Currency 13 2 2 4 3 3 2 3" xfId="52388" xr:uid="{F1C3F1A8-EC36-429D-8889-FF9B59591592}"/>
    <cellStyle name="Currency 13 2 2 4 3 3 3" xfId="16968" xr:uid="{603B4876-0A9A-4029-99AC-E3DAF1D7C111}"/>
    <cellStyle name="Currency 13 2 2 4 3 3 4" xfId="30658" xr:uid="{9AB8DD1D-D093-4F81-9AE7-C58F6DCF39D0}"/>
    <cellStyle name="Currency 13 2 2 4 3 3 5" xfId="45542" xr:uid="{18605760-60BB-4EF9-BF4A-70414D9829D5}"/>
    <cellStyle name="Currency 13 2 2 4 3 4" xfId="20390" xr:uid="{587B68B3-CD45-40A1-8698-77E7F5BB9600}"/>
    <cellStyle name="Currency 13 2 2 4 3 4 2" xfId="34082" xr:uid="{C81531D4-D5F3-4FB6-A17E-72EBAEA7F95A}"/>
    <cellStyle name="Currency 13 2 2 4 3 4 3" xfId="48966" xr:uid="{2665F9D0-B035-45AB-AD4F-ABB6A167257C}"/>
    <cellStyle name="Currency 13 2 2 4 3 5" xfId="13546" xr:uid="{29D5BAB1-4E80-43DA-9F70-59F884CBB5FC}"/>
    <cellStyle name="Currency 13 2 2 4 3 6" xfId="27236" xr:uid="{800DFFB2-D9C7-433C-9809-E25EFA50B825}"/>
    <cellStyle name="Currency 13 2 2 4 3 7" xfId="42120" xr:uid="{20DFC987-8B71-404F-B653-8C9879F5DC00}"/>
    <cellStyle name="Currency 13 2 2 4 4" xfId="6699" xr:uid="{3C56FFEE-B821-4743-AD52-59BC68B069A5}"/>
    <cellStyle name="Currency 13 2 2 4 4 2" xfId="8413" xr:uid="{4A39244A-5701-4D8A-98F4-86F314EFF2FD}"/>
    <cellStyle name="Currency 13 2 2 4 4 2 2" xfId="11835" xr:uid="{4EDDCF27-D5ED-4F25-B489-7E01441D5239}"/>
    <cellStyle name="Currency 13 2 2 4 4 2 2 2" xfId="25525" xr:uid="{EF754C67-013E-41A1-91EE-8D7E7B49106B}"/>
    <cellStyle name="Currency 13 2 2 4 4 2 2 2 2" xfId="39217" xr:uid="{41A817F3-E5D7-4666-9C4D-791E304F4B73}"/>
    <cellStyle name="Currency 13 2 2 4 4 2 2 2 3" xfId="54101" xr:uid="{AACAD399-F1CC-4BA7-87E9-C049359758C5}"/>
    <cellStyle name="Currency 13 2 2 4 4 2 2 3" xfId="18681" xr:uid="{201D4BA8-5A0B-4CCF-B9EC-4FCD2151D670}"/>
    <cellStyle name="Currency 13 2 2 4 4 2 2 4" xfId="32371" xr:uid="{7616F72A-CECE-4B7D-BD7C-F8E464F70D17}"/>
    <cellStyle name="Currency 13 2 2 4 4 2 2 5" xfId="47255" xr:uid="{9663FBF2-2DC6-471F-81CC-D9DAA83CAC72}"/>
    <cellStyle name="Currency 13 2 2 4 4 2 3" xfId="22103" xr:uid="{A7C55DDA-4183-4E75-BA2C-CC7E7CC0CA5F}"/>
    <cellStyle name="Currency 13 2 2 4 4 2 3 2" xfId="35795" xr:uid="{2C90AD7D-3124-4515-8E36-22ED1C20F317}"/>
    <cellStyle name="Currency 13 2 2 4 4 2 3 3" xfId="50679" xr:uid="{09777827-C205-428E-A8C5-32101281985A}"/>
    <cellStyle name="Currency 13 2 2 4 4 2 4" xfId="15259" xr:uid="{1B864C41-AC50-42AE-83A7-A6E2142BB871}"/>
    <cellStyle name="Currency 13 2 2 4 4 2 5" xfId="28949" xr:uid="{F18A4167-48B6-4D0D-BBF8-36A8FEB20447}"/>
    <cellStyle name="Currency 13 2 2 4 4 2 6" xfId="43833" xr:uid="{095FD387-ADF1-46D3-B96E-64FA1BA5D308}"/>
    <cellStyle name="Currency 13 2 2 4 4 3" xfId="10123" xr:uid="{0C11DE58-5D56-4664-8C5D-EF56D1B19E52}"/>
    <cellStyle name="Currency 13 2 2 4 4 3 2" xfId="23813" xr:uid="{E8F01B7D-6FA6-43C0-8C90-F4528D6E5383}"/>
    <cellStyle name="Currency 13 2 2 4 4 3 2 2" xfId="37505" xr:uid="{D450D4C1-DB09-4CA1-BF02-11F516AE2B05}"/>
    <cellStyle name="Currency 13 2 2 4 4 3 2 3" xfId="52389" xr:uid="{5C22D183-8DCD-40ED-B196-E216C412464F}"/>
    <cellStyle name="Currency 13 2 2 4 4 3 3" xfId="16969" xr:uid="{6619B219-2221-4CB0-8103-74CFD43CE3B4}"/>
    <cellStyle name="Currency 13 2 2 4 4 3 4" xfId="30659" xr:uid="{84C97710-1E0E-41A2-84F7-4C6040319171}"/>
    <cellStyle name="Currency 13 2 2 4 4 3 5" xfId="45543" xr:uid="{77D8D8B7-B66D-431E-B453-E22487BA83D7}"/>
    <cellStyle name="Currency 13 2 2 4 4 4" xfId="20391" xr:uid="{62544D95-43FD-431A-BF1E-28E9F2813DD3}"/>
    <cellStyle name="Currency 13 2 2 4 4 4 2" xfId="34083" xr:uid="{1985222C-F1D8-4070-B3F0-73234F890ED8}"/>
    <cellStyle name="Currency 13 2 2 4 4 4 3" xfId="48967" xr:uid="{424952C8-1122-402A-9D80-65EAF338324E}"/>
    <cellStyle name="Currency 13 2 2 4 4 5" xfId="13547" xr:uid="{97CB0404-FB5F-43E7-A509-0EFEC6A8C67A}"/>
    <cellStyle name="Currency 13 2 2 4 4 6" xfId="27237" xr:uid="{46CEB360-1D6F-4A7C-8A67-CB722D9CE754}"/>
    <cellStyle name="Currency 13 2 2 4 4 7" xfId="42121" xr:uid="{19B4282F-E2E9-4146-9674-9D230BEBCB26}"/>
    <cellStyle name="Currency 13 2 2 4 5" xfId="8409" xr:uid="{699DA79E-C71C-49EF-81A9-3B3BD274D502}"/>
    <cellStyle name="Currency 13 2 2 4 5 2" xfId="11831" xr:uid="{97B650CA-9FB7-43D2-88F2-1D92EF5469A4}"/>
    <cellStyle name="Currency 13 2 2 4 5 2 2" xfId="25521" xr:uid="{83EAE5F9-F8B1-4B06-8295-E69C320560C6}"/>
    <cellStyle name="Currency 13 2 2 4 5 2 2 2" xfId="39213" xr:uid="{9BF46F15-9838-49B5-B5E9-EB8717139F9A}"/>
    <cellStyle name="Currency 13 2 2 4 5 2 2 3" xfId="54097" xr:uid="{4BFC1A2F-DBD5-46FB-83EC-E1516AC76E19}"/>
    <cellStyle name="Currency 13 2 2 4 5 2 3" xfId="18677" xr:uid="{4CAACDFB-C6A3-445D-8045-222B604E6FF2}"/>
    <cellStyle name="Currency 13 2 2 4 5 2 4" xfId="32367" xr:uid="{5D75A20F-32A2-4277-B6B7-CFEAE6493A8D}"/>
    <cellStyle name="Currency 13 2 2 4 5 2 5" xfId="47251" xr:uid="{B119B7A5-0449-4F70-9AC5-86127286FAB6}"/>
    <cellStyle name="Currency 13 2 2 4 5 3" xfId="22099" xr:uid="{D47DFC1A-00E9-4BAE-A7D0-389108A4D9AE}"/>
    <cellStyle name="Currency 13 2 2 4 5 3 2" xfId="35791" xr:uid="{8819B9D8-F596-4911-BAE4-F297C7A6EE97}"/>
    <cellStyle name="Currency 13 2 2 4 5 3 3" xfId="50675" xr:uid="{830D76BF-65EE-47BD-A65E-90F3D9B8EA4D}"/>
    <cellStyle name="Currency 13 2 2 4 5 4" xfId="15255" xr:uid="{473EA2D1-ADE6-4A9C-9AF9-C213ADE6F740}"/>
    <cellStyle name="Currency 13 2 2 4 5 5" xfId="28945" xr:uid="{A9CB330B-8A18-4882-8E64-FC6949A10EEF}"/>
    <cellStyle name="Currency 13 2 2 4 5 6" xfId="43829" xr:uid="{AAB53FB5-3C23-443B-B4DE-D14D787C2886}"/>
    <cellStyle name="Currency 13 2 2 4 6" xfId="10119" xr:uid="{26DCC19F-7841-4BCA-8585-407088390156}"/>
    <cellStyle name="Currency 13 2 2 4 6 2" xfId="23809" xr:uid="{0B610701-CFC3-42B5-853D-CB36F4D59F8D}"/>
    <cellStyle name="Currency 13 2 2 4 6 2 2" xfId="37501" xr:uid="{FEB3FAD5-845B-4000-B4C0-3C6E827A9717}"/>
    <cellStyle name="Currency 13 2 2 4 6 2 3" xfId="52385" xr:uid="{F5224B9B-DAE7-47F2-8360-CA310831091C}"/>
    <cellStyle name="Currency 13 2 2 4 6 3" xfId="16965" xr:uid="{DFAEAF85-CD69-4744-85C8-3C39B8A79543}"/>
    <cellStyle name="Currency 13 2 2 4 6 4" xfId="30655" xr:uid="{7F49CE72-414B-467C-A769-6EB019FA00A3}"/>
    <cellStyle name="Currency 13 2 2 4 6 5" xfId="45539" xr:uid="{4E546275-9519-4E41-A2D6-A3EC61553AC3}"/>
    <cellStyle name="Currency 13 2 2 4 7" xfId="20387" xr:uid="{EB49CCB8-E037-4DB0-B36B-32F2781FEC2F}"/>
    <cellStyle name="Currency 13 2 2 4 7 2" xfId="34079" xr:uid="{ECDA48E7-54B9-4E22-84FC-7A1BB4D1EB1F}"/>
    <cellStyle name="Currency 13 2 2 4 7 3" xfId="48963" xr:uid="{E8855A0C-C9B1-4A71-A717-7113E2142A56}"/>
    <cellStyle name="Currency 13 2 2 4 8" xfId="13543" xr:uid="{C4448D48-663C-4630-932D-A1CC1C098FBD}"/>
    <cellStyle name="Currency 13 2 2 4 9" xfId="27233" xr:uid="{EA9DFF43-1D5E-48A5-A71C-6B61764DB625}"/>
    <cellStyle name="Currency 13 2 2 5" xfId="6700" xr:uid="{A9901270-4522-4F6F-B872-1194DC6FB2D4}"/>
    <cellStyle name="Currency 13 2 2 5 2" xfId="6701" xr:uid="{46424762-5C3E-4F84-AF18-1835C8AC983F}"/>
    <cellStyle name="Currency 13 2 2 5 2 2" xfId="8415" xr:uid="{71094BEF-C564-4154-B9B2-EAFC1806C427}"/>
    <cellStyle name="Currency 13 2 2 5 2 2 2" xfId="11837" xr:uid="{A695E6D6-937A-47DA-AE14-127B5146031D}"/>
    <cellStyle name="Currency 13 2 2 5 2 2 2 2" xfId="25527" xr:uid="{80ADA695-9198-477F-9C46-CD6A4F1C547A}"/>
    <cellStyle name="Currency 13 2 2 5 2 2 2 2 2" xfId="39219" xr:uid="{B2A9741D-173B-4B01-B37C-CBAB5C54B99B}"/>
    <cellStyle name="Currency 13 2 2 5 2 2 2 2 3" xfId="54103" xr:uid="{41E2502C-642A-4BC9-8DE8-AB895559B988}"/>
    <cellStyle name="Currency 13 2 2 5 2 2 2 3" xfId="18683" xr:uid="{321A6AAF-0624-4A86-BED2-48AA8ACF570E}"/>
    <cellStyle name="Currency 13 2 2 5 2 2 2 4" xfId="32373" xr:uid="{498916DB-34E6-4AD3-9C03-8F6A4D30D106}"/>
    <cellStyle name="Currency 13 2 2 5 2 2 2 5" xfId="47257" xr:uid="{D064E17A-B2D8-455F-A74D-7DBF516F70BA}"/>
    <cellStyle name="Currency 13 2 2 5 2 2 3" xfId="22105" xr:uid="{3798A0A8-0D56-42DF-9D98-1CFF42D13925}"/>
    <cellStyle name="Currency 13 2 2 5 2 2 3 2" xfId="35797" xr:uid="{34E2446C-4ED8-48EB-BD69-B6A6ECDBA99C}"/>
    <cellStyle name="Currency 13 2 2 5 2 2 3 3" xfId="50681" xr:uid="{0F45899B-D8C0-4C81-BB07-4A37439839ED}"/>
    <cellStyle name="Currency 13 2 2 5 2 2 4" xfId="15261" xr:uid="{BC052DE4-63EA-4580-998B-AB058ED7C22A}"/>
    <cellStyle name="Currency 13 2 2 5 2 2 5" xfId="28951" xr:uid="{FD150D3D-C461-4DE0-9197-51175B736C29}"/>
    <cellStyle name="Currency 13 2 2 5 2 2 6" xfId="43835" xr:uid="{8A7CB2CA-D6C5-4E9A-8A27-E37EE9EBAB71}"/>
    <cellStyle name="Currency 13 2 2 5 2 3" xfId="10125" xr:uid="{6185C2B7-A14D-4C5F-A588-1230F6E05E28}"/>
    <cellStyle name="Currency 13 2 2 5 2 3 2" xfId="23815" xr:uid="{14DF9667-0ECA-4F39-99FA-A5EB5B0B1ADB}"/>
    <cellStyle name="Currency 13 2 2 5 2 3 2 2" xfId="37507" xr:uid="{000DCE71-EBEC-4ADA-A825-4B273B01E461}"/>
    <cellStyle name="Currency 13 2 2 5 2 3 2 3" xfId="52391" xr:uid="{8950741A-8D64-4447-B366-F2220D009224}"/>
    <cellStyle name="Currency 13 2 2 5 2 3 3" xfId="16971" xr:uid="{11A99D04-0034-4B90-92CF-7FF95778DAC0}"/>
    <cellStyle name="Currency 13 2 2 5 2 3 4" xfId="30661" xr:uid="{1D0B66DC-5376-48A8-AB91-FEB83C1C833C}"/>
    <cellStyle name="Currency 13 2 2 5 2 3 5" xfId="45545" xr:uid="{888C1574-3B6C-432B-9A22-0168118A661C}"/>
    <cellStyle name="Currency 13 2 2 5 2 4" xfId="20393" xr:uid="{A6C34A32-7D25-42A5-9152-55816F728EA7}"/>
    <cellStyle name="Currency 13 2 2 5 2 4 2" xfId="34085" xr:uid="{43F2338C-7412-4ED7-BE89-7CD310AA4CF2}"/>
    <cellStyle name="Currency 13 2 2 5 2 4 3" xfId="48969" xr:uid="{794A484C-E6B3-438C-93FC-0C9308159F58}"/>
    <cellStyle name="Currency 13 2 2 5 2 5" xfId="13549" xr:uid="{BEA8D64C-CBE7-4D60-96A4-B802548A92C2}"/>
    <cellStyle name="Currency 13 2 2 5 2 6" xfId="27239" xr:uid="{993D45DA-F2DE-4952-815C-11D253FEDA30}"/>
    <cellStyle name="Currency 13 2 2 5 2 7" xfId="42123" xr:uid="{9ACC36B8-5B39-44BD-A007-EE422C25114C}"/>
    <cellStyle name="Currency 13 2 2 5 3" xfId="8414" xr:uid="{7515D1CC-F0D7-4D51-9690-3E233EC0DEF6}"/>
    <cellStyle name="Currency 13 2 2 5 3 2" xfId="11836" xr:uid="{9BE02DDB-4B2E-4D3D-86F3-0A7CE9F29DA9}"/>
    <cellStyle name="Currency 13 2 2 5 3 2 2" xfId="25526" xr:uid="{CB47544A-E5DB-4A5F-A1BD-881478D3D52F}"/>
    <cellStyle name="Currency 13 2 2 5 3 2 2 2" xfId="39218" xr:uid="{E2F76F59-0036-4486-BBB5-610B4263051F}"/>
    <cellStyle name="Currency 13 2 2 5 3 2 2 3" xfId="54102" xr:uid="{35F186B3-AEF2-47B5-81A9-0F82BBB6BD58}"/>
    <cellStyle name="Currency 13 2 2 5 3 2 3" xfId="18682" xr:uid="{FCE63DF5-B109-47CF-857E-9F37E593BB64}"/>
    <cellStyle name="Currency 13 2 2 5 3 2 4" xfId="32372" xr:uid="{992BD7EB-9582-458A-B8F1-C2E210306D63}"/>
    <cellStyle name="Currency 13 2 2 5 3 2 5" xfId="47256" xr:uid="{58E10BF4-4057-4107-9993-5418FF2C1699}"/>
    <cellStyle name="Currency 13 2 2 5 3 3" xfId="22104" xr:uid="{2D05EE22-61E1-42FA-A3BD-DFCC15B746C3}"/>
    <cellStyle name="Currency 13 2 2 5 3 3 2" xfId="35796" xr:uid="{A006E90D-81BC-41A2-B1CA-FD3F69CB8F23}"/>
    <cellStyle name="Currency 13 2 2 5 3 3 3" xfId="50680" xr:uid="{FEA4AE9E-12AD-435D-8767-01D1D8EEE026}"/>
    <cellStyle name="Currency 13 2 2 5 3 4" xfId="15260" xr:uid="{237E0E78-B6BF-4D55-8471-C601F8DF78F7}"/>
    <cellStyle name="Currency 13 2 2 5 3 5" xfId="28950" xr:uid="{33DCC08E-9271-4CC3-8465-4D2284D7669F}"/>
    <cellStyle name="Currency 13 2 2 5 3 6" xfId="43834" xr:uid="{554D1481-8448-4D1B-BF40-06F80E3DBDCE}"/>
    <cellStyle name="Currency 13 2 2 5 4" xfId="10124" xr:uid="{E19C6E3D-5466-4201-AA27-D79D909D8C9C}"/>
    <cellStyle name="Currency 13 2 2 5 4 2" xfId="23814" xr:uid="{3973C15B-AED2-4A2F-974D-EDE4DE285FFB}"/>
    <cellStyle name="Currency 13 2 2 5 4 2 2" xfId="37506" xr:uid="{9E70265B-922C-4BD1-B703-BE9F8DC33A27}"/>
    <cellStyle name="Currency 13 2 2 5 4 2 3" xfId="52390" xr:uid="{B2F45D83-93B4-4B28-881D-89EC33D880A3}"/>
    <cellStyle name="Currency 13 2 2 5 4 3" xfId="16970" xr:uid="{719321D1-E756-4954-9A9A-9FD3270A94D9}"/>
    <cellStyle name="Currency 13 2 2 5 4 4" xfId="30660" xr:uid="{3F3CFCD8-3B26-4AF5-B010-9C9BF4F9664D}"/>
    <cellStyle name="Currency 13 2 2 5 4 5" xfId="45544" xr:uid="{5932BD05-4A99-4F51-AF38-BDA4A836970D}"/>
    <cellStyle name="Currency 13 2 2 5 5" xfId="20392" xr:uid="{E3AC86B5-AD74-46A3-98E5-1D794C0A2CEC}"/>
    <cellStyle name="Currency 13 2 2 5 5 2" xfId="34084" xr:uid="{269407B0-AA5C-4CA0-AEE9-EBE9DA61DFEE}"/>
    <cellStyle name="Currency 13 2 2 5 5 3" xfId="48968" xr:uid="{3E38C1EA-640E-4C71-B7F7-865242976AF4}"/>
    <cellStyle name="Currency 13 2 2 5 6" xfId="13548" xr:uid="{9653BCF9-BDB1-4181-A911-130AC38016F5}"/>
    <cellStyle name="Currency 13 2 2 5 7" xfId="27238" xr:uid="{37E059D6-CA86-4454-B3DD-26C4EC426C9D}"/>
    <cellStyle name="Currency 13 2 2 5 8" xfId="42122" xr:uid="{A4BA4136-3DF8-469C-B7A0-080AFC1242DF}"/>
    <cellStyle name="Currency 13 2 2 6" xfId="6702" xr:uid="{9AA7FF4D-2516-4B00-AC87-6F1F6EE4EFD0}"/>
    <cellStyle name="Currency 13 2 2 6 2" xfId="8416" xr:uid="{8120FBEF-6684-41C9-82ED-35DFB81116E4}"/>
    <cellStyle name="Currency 13 2 2 6 2 2" xfId="11838" xr:uid="{483EE2E2-3F6F-44F7-8E7C-5EEA99619793}"/>
    <cellStyle name="Currency 13 2 2 6 2 2 2" xfId="25528" xr:uid="{AC4B24A9-8F69-4162-BDC5-E71FAB04E46A}"/>
    <cellStyle name="Currency 13 2 2 6 2 2 2 2" xfId="39220" xr:uid="{FC98AED7-6463-4CED-B31B-08188EDAB4EF}"/>
    <cellStyle name="Currency 13 2 2 6 2 2 2 3" xfId="54104" xr:uid="{FB7C8A10-6D3A-4C06-BFED-FBA4A5B4A683}"/>
    <cellStyle name="Currency 13 2 2 6 2 2 3" xfId="18684" xr:uid="{6C960F7B-0A28-4646-9013-E91C1FC35582}"/>
    <cellStyle name="Currency 13 2 2 6 2 2 4" xfId="32374" xr:uid="{DD0C750F-2F43-4760-BDC9-970509D28BF4}"/>
    <cellStyle name="Currency 13 2 2 6 2 2 5" xfId="47258" xr:uid="{B5626F1D-A050-4BA2-AFC9-226169C47D40}"/>
    <cellStyle name="Currency 13 2 2 6 2 3" xfId="22106" xr:uid="{C92C557C-3448-4AAD-AF97-EC689B418DE9}"/>
    <cellStyle name="Currency 13 2 2 6 2 3 2" xfId="35798" xr:uid="{5BAC73D8-E20F-4D10-B48E-ABA91B6563B0}"/>
    <cellStyle name="Currency 13 2 2 6 2 3 3" xfId="50682" xr:uid="{CEA71FF1-48B8-4D51-AA40-963F085A5353}"/>
    <cellStyle name="Currency 13 2 2 6 2 4" xfId="15262" xr:uid="{BAA87CD2-DE93-4E78-B5FD-20D21D5B7B10}"/>
    <cellStyle name="Currency 13 2 2 6 2 5" xfId="28952" xr:uid="{E4C30F3E-4C2C-4D27-ABFC-158FF96FD3E0}"/>
    <cellStyle name="Currency 13 2 2 6 2 6" xfId="43836" xr:uid="{3153652D-D7D5-4316-87AF-2FE8587467CF}"/>
    <cellStyle name="Currency 13 2 2 6 3" xfId="10126" xr:uid="{CC0DA2B5-2F33-4138-8C57-17303908BA6D}"/>
    <cellStyle name="Currency 13 2 2 6 3 2" xfId="23816" xr:uid="{4F7375C5-4476-4C86-99FA-123461E28FE8}"/>
    <cellStyle name="Currency 13 2 2 6 3 2 2" xfId="37508" xr:uid="{5A44F118-2FB3-4866-AE25-4FBBAB0717A4}"/>
    <cellStyle name="Currency 13 2 2 6 3 2 3" xfId="52392" xr:uid="{0C9B18D4-40EC-4D1D-A02E-9FB077DDC3A9}"/>
    <cellStyle name="Currency 13 2 2 6 3 3" xfId="16972" xr:uid="{2D8A3E0A-8B32-4A8B-B5DD-1F73CACF686F}"/>
    <cellStyle name="Currency 13 2 2 6 3 4" xfId="30662" xr:uid="{C263960B-5C52-4BED-9A81-CEEE9E19659C}"/>
    <cellStyle name="Currency 13 2 2 6 3 5" xfId="45546" xr:uid="{F0746B9E-0FCD-4667-BBDF-0966CB372307}"/>
    <cellStyle name="Currency 13 2 2 6 4" xfId="20394" xr:uid="{A270F44E-8A63-4F97-AD5F-E2DABC0A53FE}"/>
    <cellStyle name="Currency 13 2 2 6 4 2" xfId="34086" xr:uid="{13B3FA47-7878-4046-B15C-80DD85491305}"/>
    <cellStyle name="Currency 13 2 2 6 4 3" xfId="48970" xr:uid="{C071D6FE-A3B1-4BC5-B998-7EF124CF8B7C}"/>
    <cellStyle name="Currency 13 2 2 6 5" xfId="13550" xr:uid="{17F67970-C1FA-4E1D-A9B4-AD190829FCF2}"/>
    <cellStyle name="Currency 13 2 2 6 6" xfId="27240" xr:uid="{6947A7F2-FDA1-407A-9D39-057720ED951A}"/>
    <cellStyle name="Currency 13 2 2 6 7" xfId="42124" xr:uid="{9FBF4EA7-6EE5-4443-8ED3-73459018C724}"/>
    <cellStyle name="Currency 13 2 2 7" xfId="6703" xr:uid="{3253CE24-7993-4FF0-B799-F565F7369120}"/>
    <cellStyle name="Currency 13 2 2 7 2" xfId="8417" xr:uid="{9C28590F-6E18-4DD6-8FD2-2195171192F0}"/>
    <cellStyle name="Currency 13 2 2 7 2 2" xfId="11839" xr:uid="{D3DEAD48-BA9F-4457-8932-B37DA3BCA961}"/>
    <cellStyle name="Currency 13 2 2 7 2 2 2" xfId="25529" xr:uid="{1D916380-2F35-44F3-AC83-DC6DF9B7FC8C}"/>
    <cellStyle name="Currency 13 2 2 7 2 2 2 2" xfId="39221" xr:uid="{AA721768-56B5-43A9-A99A-F2CC6C7F05EF}"/>
    <cellStyle name="Currency 13 2 2 7 2 2 2 3" xfId="54105" xr:uid="{769D7521-B8DC-48E3-98E7-7AA78945A19A}"/>
    <cellStyle name="Currency 13 2 2 7 2 2 3" xfId="18685" xr:uid="{2D4634B3-573C-4D0A-9E95-7245A47DE552}"/>
    <cellStyle name="Currency 13 2 2 7 2 2 4" xfId="32375" xr:uid="{9ED56BCA-77F2-446F-BB47-1A34DE681C2D}"/>
    <cellStyle name="Currency 13 2 2 7 2 2 5" xfId="47259" xr:uid="{4D1D02D0-B8F5-4942-8C81-844334794EA3}"/>
    <cellStyle name="Currency 13 2 2 7 2 3" xfId="22107" xr:uid="{9C16F531-4017-44FF-A529-3E8C30B71F05}"/>
    <cellStyle name="Currency 13 2 2 7 2 3 2" xfId="35799" xr:uid="{160F49D0-B0FF-46BD-ADE5-60F78C4FC5E9}"/>
    <cellStyle name="Currency 13 2 2 7 2 3 3" xfId="50683" xr:uid="{02A06654-7220-436C-B986-579AB15979A7}"/>
    <cellStyle name="Currency 13 2 2 7 2 4" xfId="15263" xr:uid="{75E62D88-913B-4D8E-81E4-ED99E1E04BEB}"/>
    <cellStyle name="Currency 13 2 2 7 2 5" xfId="28953" xr:uid="{BEF3337F-C0ED-4E45-8CDE-39BF4122ED26}"/>
    <cellStyle name="Currency 13 2 2 7 2 6" xfId="43837" xr:uid="{C23B9634-9517-45AA-9FE1-582D3151A70A}"/>
    <cellStyle name="Currency 13 2 2 7 3" xfId="10127" xr:uid="{21B5B3B1-D0C9-4B3D-8A32-8FFD8D5ABCA9}"/>
    <cellStyle name="Currency 13 2 2 7 3 2" xfId="23817" xr:uid="{67F42536-B80C-452F-86B2-D40584AB7200}"/>
    <cellStyle name="Currency 13 2 2 7 3 2 2" xfId="37509" xr:uid="{61879416-12DC-4879-80D9-EB52C13D9E4A}"/>
    <cellStyle name="Currency 13 2 2 7 3 2 3" xfId="52393" xr:uid="{7504FC19-EF20-4A4A-A72E-05A72DCCC905}"/>
    <cellStyle name="Currency 13 2 2 7 3 3" xfId="16973" xr:uid="{77BDFA5C-06E5-44B6-B6F0-881A671ED53C}"/>
    <cellStyle name="Currency 13 2 2 7 3 4" xfId="30663" xr:uid="{9CE2D45C-B624-4398-BC77-626ECC06CFF4}"/>
    <cellStyle name="Currency 13 2 2 7 3 5" xfId="45547" xr:uid="{A023C478-B107-4BCB-80ED-1EB8B2A51760}"/>
    <cellStyle name="Currency 13 2 2 7 4" xfId="20395" xr:uid="{B32F45D4-2598-457D-B73E-E078732383B9}"/>
    <cellStyle name="Currency 13 2 2 7 4 2" xfId="34087" xr:uid="{0D13ABEB-0523-4CF0-8D8F-E38AE77F38BF}"/>
    <cellStyle name="Currency 13 2 2 7 4 3" xfId="48971" xr:uid="{D969D738-1DAC-468E-964C-6762452E59E3}"/>
    <cellStyle name="Currency 13 2 2 7 5" xfId="13551" xr:uid="{37F7DDC9-A6D6-427D-9D26-C0D086F9D8A1}"/>
    <cellStyle name="Currency 13 2 2 7 6" xfId="27241" xr:uid="{F46B5798-1D37-4179-B332-3CA4B1874BC5}"/>
    <cellStyle name="Currency 13 2 2 7 7" xfId="42125" xr:uid="{EF9B59E1-F7C7-496D-B517-B18559304076}"/>
    <cellStyle name="Currency 13 2 2 8" xfId="8388" xr:uid="{3D7CDC43-1336-48D7-B0F1-D3C520E1441E}"/>
    <cellStyle name="Currency 13 2 2 8 2" xfId="11810" xr:uid="{261682FC-86AA-4E15-BFD2-8857BE8E813D}"/>
    <cellStyle name="Currency 13 2 2 8 2 2" xfId="25500" xr:uid="{0EDB1F84-F08E-413E-9F4D-A6A741775390}"/>
    <cellStyle name="Currency 13 2 2 8 2 2 2" xfId="39192" xr:uid="{DD165E1A-01F2-4107-BCED-EABE462BEFA5}"/>
    <cellStyle name="Currency 13 2 2 8 2 2 3" xfId="54076" xr:uid="{992BB3E6-3232-4B2E-99AF-249D6D2534CD}"/>
    <cellStyle name="Currency 13 2 2 8 2 3" xfId="18656" xr:uid="{7A5292E8-9065-44C4-AAE1-BFE617635DDC}"/>
    <cellStyle name="Currency 13 2 2 8 2 4" xfId="32346" xr:uid="{48666B03-EB14-4332-9E4C-846B5FEEA799}"/>
    <cellStyle name="Currency 13 2 2 8 2 5" xfId="47230" xr:uid="{98B4B29E-FE19-438C-9386-5E406928D655}"/>
    <cellStyle name="Currency 13 2 2 8 3" xfId="22078" xr:uid="{12AD11E9-8932-4C29-A331-DD312CBB475B}"/>
    <cellStyle name="Currency 13 2 2 8 3 2" xfId="35770" xr:uid="{041DE823-E988-4731-9BB6-6EEDF9B4A8DA}"/>
    <cellStyle name="Currency 13 2 2 8 3 3" xfId="50654" xr:uid="{46024E7E-7BC9-48C6-98A6-7A6ABD538B93}"/>
    <cellStyle name="Currency 13 2 2 8 4" xfId="15234" xr:uid="{03E733E7-99E0-45D2-9689-727FF5279F0F}"/>
    <cellStyle name="Currency 13 2 2 8 5" xfId="28924" xr:uid="{B987AFDB-0901-4527-A6E6-6944C9E1315B}"/>
    <cellStyle name="Currency 13 2 2 8 6" xfId="43808" xr:uid="{C98F38DF-98B9-4794-AC9D-FDE318CDB883}"/>
    <cellStyle name="Currency 13 2 2 9" xfId="10098" xr:uid="{AEDF0233-33F9-4852-8E96-CA3DE2673ED5}"/>
    <cellStyle name="Currency 13 2 2 9 2" xfId="23788" xr:uid="{BDE450F6-AA52-43CD-BE15-2CC2A397BA27}"/>
    <cellStyle name="Currency 13 2 2 9 2 2" xfId="37480" xr:uid="{D83C74FA-9497-44A0-BC66-CA5DF951BD98}"/>
    <cellStyle name="Currency 13 2 2 9 2 3" xfId="52364" xr:uid="{0467BC63-5F5C-4D7C-BBC6-26BC1418206E}"/>
    <cellStyle name="Currency 13 2 2 9 3" xfId="16944" xr:uid="{049F69F5-37BC-422E-84C9-D7E870C647C2}"/>
    <cellStyle name="Currency 13 2 2 9 4" xfId="30634" xr:uid="{5523657E-4CF4-4111-B084-67F9F70609E6}"/>
    <cellStyle name="Currency 13 2 2 9 5" xfId="45518" xr:uid="{7CB5CD86-47ED-47F9-A8B9-6A6DAB990EA1}"/>
    <cellStyle name="Currency 13 2 3" xfId="6704" xr:uid="{8441807F-DE7A-4058-B60D-1FBF8287036E}"/>
    <cellStyle name="Currency 13 2 3 10" xfId="13552" xr:uid="{8B2D82B9-9D3E-4B3A-B176-4461D0871F45}"/>
    <cellStyle name="Currency 13 2 3 11" xfId="27242" xr:uid="{F749C12D-860D-43E2-B9F9-B30B63E187A3}"/>
    <cellStyle name="Currency 13 2 3 12" xfId="42126" xr:uid="{E064C52F-AF3C-4971-9F54-1463585C5482}"/>
    <cellStyle name="Currency 13 2 3 2" xfId="6705" xr:uid="{60AF0B82-C910-4B1A-8963-281DB247EC8A}"/>
    <cellStyle name="Currency 13 2 3 2 10" xfId="42127" xr:uid="{A9D4FE6A-837D-4A7F-8791-BEA869640506}"/>
    <cellStyle name="Currency 13 2 3 2 2" xfId="6706" xr:uid="{E8208353-1F41-4632-BDE4-50E123D6380F}"/>
    <cellStyle name="Currency 13 2 3 2 2 2" xfId="6707" xr:uid="{C28529EF-DCF3-415B-B7ED-219877EBC6A4}"/>
    <cellStyle name="Currency 13 2 3 2 2 2 2" xfId="8421" xr:uid="{56695ECC-71AE-49A5-AD3E-D83A7A5B142D}"/>
    <cellStyle name="Currency 13 2 3 2 2 2 2 2" xfId="11843" xr:uid="{EC0B22F2-AA90-4A56-AC6C-B468543BBCCC}"/>
    <cellStyle name="Currency 13 2 3 2 2 2 2 2 2" xfId="25533" xr:uid="{CF41A60C-DE21-4FAD-84E8-BE8727B46950}"/>
    <cellStyle name="Currency 13 2 3 2 2 2 2 2 2 2" xfId="39225" xr:uid="{6C352C32-8576-4C1D-92A4-E98E6FD89DA0}"/>
    <cellStyle name="Currency 13 2 3 2 2 2 2 2 2 3" xfId="54109" xr:uid="{94FC8110-0A7E-4F1B-A809-39387C318198}"/>
    <cellStyle name="Currency 13 2 3 2 2 2 2 2 3" xfId="18689" xr:uid="{7425BCBE-AECF-426E-8B4B-EDD9AADA3C4F}"/>
    <cellStyle name="Currency 13 2 3 2 2 2 2 2 4" xfId="32379" xr:uid="{3F02BB88-FBC0-4CF1-903F-C46DDD1B541D}"/>
    <cellStyle name="Currency 13 2 3 2 2 2 2 2 5" xfId="47263" xr:uid="{365F2826-DDB7-4A17-A68B-97E8E3BAA7E5}"/>
    <cellStyle name="Currency 13 2 3 2 2 2 2 3" xfId="22111" xr:uid="{E8626AE1-A9C2-4E88-A624-5F465EE66218}"/>
    <cellStyle name="Currency 13 2 3 2 2 2 2 3 2" xfId="35803" xr:uid="{F03E5C11-E3FB-4237-9F6F-C0D8D77EA6FA}"/>
    <cellStyle name="Currency 13 2 3 2 2 2 2 3 3" xfId="50687" xr:uid="{B198F8AA-40FE-4470-ADA7-01CBBA1E1D6C}"/>
    <cellStyle name="Currency 13 2 3 2 2 2 2 4" xfId="15267" xr:uid="{13C46E55-5224-4CA7-B954-4CA6D453FAFC}"/>
    <cellStyle name="Currency 13 2 3 2 2 2 2 5" xfId="28957" xr:uid="{DC3712E1-69FF-4DC4-8FD1-BDC722EA99E1}"/>
    <cellStyle name="Currency 13 2 3 2 2 2 2 6" xfId="43841" xr:uid="{25656767-2F32-4F7E-988A-DB07D324D655}"/>
    <cellStyle name="Currency 13 2 3 2 2 2 3" xfId="10131" xr:uid="{8CBACBF3-AE90-44D0-92B4-C535D856AB07}"/>
    <cellStyle name="Currency 13 2 3 2 2 2 3 2" xfId="23821" xr:uid="{F01FE346-545D-4CFE-A68C-EC37CE911528}"/>
    <cellStyle name="Currency 13 2 3 2 2 2 3 2 2" xfId="37513" xr:uid="{3EA0B3F0-D8F7-46AF-A148-142D2260C04F}"/>
    <cellStyle name="Currency 13 2 3 2 2 2 3 2 3" xfId="52397" xr:uid="{CA12D376-D9FC-43DA-A631-FF0CD77A9F00}"/>
    <cellStyle name="Currency 13 2 3 2 2 2 3 3" xfId="16977" xr:uid="{FD8048F0-23AC-40CB-B5C8-C0DAAA14E5B1}"/>
    <cellStyle name="Currency 13 2 3 2 2 2 3 4" xfId="30667" xr:uid="{5729A571-338B-4692-A694-20D4114E738B}"/>
    <cellStyle name="Currency 13 2 3 2 2 2 3 5" xfId="45551" xr:uid="{E1FB85E6-A198-40A3-8914-D2D819225FAC}"/>
    <cellStyle name="Currency 13 2 3 2 2 2 4" xfId="20399" xr:uid="{EBB3FB39-8114-4DC4-B789-C74A0DDCAA76}"/>
    <cellStyle name="Currency 13 2 3 2 2 2 4 2" xfId="34091" xr:uid="{FDAD4E8D-853A-4473-8BEF-8DE2240887EC}"/>
    <cellStyle name="Currency 13 2 3 2 2 2 4 3" xfId="48975" xr:uid="{0C2C36F9-E8A6-4CA1-A3F1-D39D49AB0B87}"/>
    <cellStyle name="Currency 13 2 3 2 2 2 5" xfId="13555" xr:uid="{3619A0E6-0A8A-4C71-89AB-089778AAFDFB}"/>
    <cellStyle name="Currency 13 2 3 2 2 2 6" xfId="27245" xr:uid="{FD9119C1-6ED1-4B1E-B686-D7A5DC494936}"/>
    <cellStyle name="Currency 13 2 3 2 2 2 7" xfId="42129" xr:uid="{C2732EA3-22E0-4A64-AA01-0F34B22046FC}"/>
    <cellStyle name="Currency 13 2 3 2 2 3" xfId="8420" xr:uid="{F4CC02F4-9EC7-4790-A80A-2E504DB0C7F8}"/>
    <cellStyle name="Currency 13 2 3 2 2 3 2" xfId="11842" xr:uid="{89F85542-FD2E-4513-AAEF-6298C91E2273}"/>
    <cellStyle name="Currency 13 2 3 2 2 3 2 2" xfId="25532" xr:uid="{5E6E7A24-7447-4A1E-AEAE-818A6EAE8F6C}"/>
    <cellStyle name="Currency 13 2 3 2 2 3 2 2 2" xfId="39224" xr:uid="{846F3D9C-A370-4CF7-B366-92E02EAAD539}"/>
    <cellStyle name="Currency 13 2 3 2 2 3 2 2 3" xfId="54108" xr:uid="{3A1BE73B-B40F-43E3-BAB9-8B274408BACD}"/>
    <cellStyle name="Currency 13 2 3 2 2 3 2 3" xfId="18688" xr:uid="{896B8FD1-84E8-4CAD-9E4D-8180062C0282}"/>
    <cellStyle name="Currency 13 2 3 2 2 3 2 4" xfId="32378" xr:uid="{8C8EE0D3-7976-4301-B648-13DF69011BD1}"/>
    <cellStyle name="Currency 13 2 3 2 2 3 2 5" xfId="47262" xr:uid="{3748F4A9-C432-4AAA-89C6-AAA7CB2C0F54}"/>
    <cellStyle name="Currency 13 2 3 2 2 3 3" xfId="22110" xr:uid="{3BEFBED8-3846-4C0F-8AD0-99E80218CC47}"/>
    <cellStyle name="Currency 13 2 3 2 2 3 3 2" xfId="35802" xr:uid="{E8AE5165-A566-47DB-835F-8DE7E76C5E21}"/>
    <cellStyle name="Currency 13 2 3 2 2 3 3 3" xfId="50686" xr:uid="{6009F085-E559-4586-B75D-11A9AD535ADD}"/>
    <cellStyle name="Currency 13 2 3 2 2 3 4" xfId="15266" xr:uid="{31960D34-A70A-45FF-8C47-6634F1B1D545}"/>
    <cellStyle name="Currency 13 2 3 2 2 3 5" xfId="28956" xr:uid="{63FFA074-F6C5-49F9-8AC2-27468BBC57D1}"/>
    <cellStyle name="Currency 13 2 3 2 2 3 6" xfId="43840" xr:uid="{6F42042E-F538-4433-AE24-772191F4CD41}"/>
    <cellStyle name="Currency 13 2 3 2 2 4" xfId="10130" xr:uid="{5A590D49-0E6A-4C4C-8A1D-A7BF96F03692}"/>
    <cellStyle name="Currency 13 2 3 2 2 4 2" xfId="23820" xr:uid="{BF2E5EBC-F607-42F0-8D19-67CEF32854AD}"/>
    <cellStyle name="Currency 13 2 3 2 2 4 2 2" xfId="37512" xr:uid="{0370ECAF-1180-42B6-B977-520A0756B60B}"/>
    <cellStyle name="Currency 13 2 3 2 2 4 2 3" xfId="52396" xr:uid="{392F5823-C296-4A41-BECD-9B291333B8F6}"/>
    <cellStyle name="Currency 13 2 3 2 2 4 3" xfId="16976" xr:uid="{17EC06C0-164F-40B4-B9B4-F379C6A018B5}"/>
    <cellStyle name="Currency 13 2 3 2 2 4 4" xfId="30666" xr:uid="{98439BEF-A1CB-447A-B5B2-3B753333A398}"/>
    <cellStyle name="Currency 13 2 3 2 2 4 5" xfId="45550" xr:uid="{CCF28821-8F54-463A-B028-9080F34FAF21}"/>
    <cellStyle name="Currency 13 2 3 2 2 5" xfId="20398" xr:uid="{FB161DE2-67C7-4E6D-9CA6-2F59D19A626B}"/>
    <cellStyle name="Currency 13 2 3 2 2 5 2" xfId="34090" xr:uid="{45E907AC-C245-4261-8F71-7F6EB4C54BAE}"/>
    <cellStyle name="Currency 13 2 3 2 2 5 3" xfId="48974" xr:uid="{C2C7E2C3-CD63-44FE-B376-36D53EDE0418}"/>
    <cellStyle name="Currency 13 2 3 2 2 6" xfId="13554" xr:uid="{60B51B04-FEEA-407E-83A1-B90CA51CB3E3}"/>
    <cellStyle name="Currency 13 2 3 2 2 7" xfId="27244" xr:uid="{27FAE022-DF09-4BA8-ABEE-7260836A396E}"/>
    <cellStyle name="Currency 13 2 3 2 2 8" xfId="42128" xr:uid="{1776F5A8-411F-4FEF-A933-7A7F7976D884}"/>
    <cellStyle name="Currency 13 2 3 2 3" xfId="6708" xr:uid="{F0BC1846-B16C-4479-ACBE-FBFDDD01F331}"/>
    <cellStyle name="Currency 13 2 3 2 3 2" xfId="8422" xr:uid="{B79B1995-1703-4A56-93C8-8D10446B7F4C}"/>
    <cellStyle name="Currency 13 2 3 2 3 2 2" xfId="11844" xr:uid="{05110CA6-C254-489B-9F62-159F74D0F4F2}"/>
    <cellStyle name="Currency 13 2 3 2 3 2 2 2" xfId="25534" xr:uid="{9E2F5593-405D-4B11-87D4-0CC908AEF219}"/>
    <cellStyle name="Currency 13 2 3 2 3 2 2 2 2" xfId="39226" xr:uid="{ECE086B1-80FE-49F5-83F4-DEBAFECBD6A2}"/>
    <cellStyle name="Currency 13 2 3 2 3 2 2 2 3" xfId="54110" xr:uid="{7CE8D63D-1564-44E5-823E-E6AFC034E9FF}"/>
    <cellStyle name="Currency 13 2 3 2 3 2 2 3" xfId="18690" xr:uid="{17CDA47E-3E48-4501-AFD6-F77B893DE955}"/>
    <cellStyle name="Currency 13 2 3 2 3 2 2 4" xfId="32380" xr:uid="{A92F177F-89B4-4C16-B4BC-D0C01B908361}"/>
    <cellStyle name="Currency 13 2 3 2 3 2 2 5" xfId="47264" xr:uid="{D3314A02-14A6-4662-B16C-CA69B4C2E7C6}"/>
    <cellStyle name="Currency 13 2 3 2 3 2 3" xfId="22112" xr:uid="{A7FF6805-24C6-4A64-9779-0F667D56359F}"/>
    <cellStyle name="Currency 13 2 3 2 3 2 3 2" xfId="35804" xr:uid="{0F29E293-49CB-404D-B09A-6B20F29EB008}"/>
    <cellStyle name="Currency 13 2 3 2 3 2 3 3" xfId="50688" xr:uid="{B2513F6C-91DC-4DE4-ABE8-6A3C2670E355}"/>
    <cellStyle name="Currency 13 2 3 2 3 2 4" xfId="15268" xr:uid="{95C57B6E-CDEC-4E6C-933B-614D6D0DF81F}"/>
    <cellStyle name="Currency 13 2 3 2 3 2 5" xfId="28958" xr:uid="{D33BC395-4EF0-49A6-9E75-33F16B34EF33}"/>
    <cellStyle name="Currency 13 2 3 2 3 2 6" xfId="43842" xr:uid="{E949149F-E280-4556-AEA6-18AEA7DFD140}"/>
    <cellStyle name="Currency 13 2 3 2 3 3" xfId="10132" xr:uid="{8E37DB61-AE89-47DE-A462-203247A6291A}"/>
    <cellStyle name="Currency 13 2 3 2 3 3 2" xfId="23822" xr:uid="{500C3351-1A70-4F4F-9826-C96E22988E46}"/>
    <cellStyle name="Currency 13 2 3 2 3 3 2 2" xfId="37514" xr:uid="{EB8D9335-B29C-4669-BF2C-74660B0DAD9B}"/>
    <cellStyle name="Currency 13 2 3 2 3 3 2 3" xfId="52398" xr:uid="{6701CAFF-C3C2-4F61-8B37-8FB4E0C779CD}"/>
    <cellStyle name="Currency 13 2 3 2 3 3 3" xfId="16978" xr:uid="{468635D5-8226-4194-8CB9-BC7EDA3B718D}"/>
    <cellStyle name="Currency 13 2 3 2 3 3 4" xfId="30668" xr:uid="{B9808E08-7956-4912-B479-851ED7BB90B4}"/>
    <cellStyle name="Currency 13 2 3 2 3 3 5" xfId="45552" xr:uid="{5BC0B47B-DDEB-42FA-87FD-F788150A9535}"/>
    <cellStyle name="Currency 13 2 3 2 3 4" xfId="20400" xr:uid="{4979C1DD-B2AD-4DBD-A3B9-CE90977F1226}"/>
    <cellStyle name="Currency 13 2 3 2 3 4 2" xfId="34092" xr:uid="{28F1EFE4-14D3-4CE6-AF44-ADB660ED96E1}"/>
    <cellStyle name="Currency 13 2 3 2 3 4 3" xfId="48976" xr:uid="{70A6536E-E0D8-401B-A87C-94814441CE3F}"/>
    <cellStyle name="Currency 13 2 3 2 3 5" xfId="13556" xr:uid="{C4D349A2-B6FE-40E6-8358-FB08DD302196}"/>
    <cellStyle name="Currency 13 2 3 2 3 6" xfId="27246" xr:uid="{236C71E4-C8AA-461A-9774-D69AEB2B8AB3}"/>
    <cellStyle name="Currency 13 2 3 2 3 7" xfId="42130" xr:uid="{E2B441AB-8E87-432C-8EF3-CD6018F02C72}"/>
    <cellStyle name="Currency 13 2 3 2 4" xfId="6709" xr:uid="{7E30176C-EE3A-4451-810C-88D54C8560A1}"/>
    <cellStyle name="Currency 13 2 3 2 4 2" xfId="8423" xr:uid="{52CB7042-2B6F-4C04-91D6-8D296395A812}"/>
    <cellStyle name="Currency 13 2 3 2 4 2 2" xfId="11845" xr:uid="{676E9366-5836-4022-9DA8-4427FB5D611B}"/>
    <cellStyle name="Currency 13 2 3 2 4 2 2 2" xfId="25535" xr:uid="{DF5D4CA4-5270-4C8C-89F4-D2E6BCE61513}"/>
    <cellStyle name="Currency 13 2 3 2 4 2 2 2 2" xfId="39227" xr:uid="{0FCEE673-5860-4B2B-8E8F-BE2896F305F9}"/>
    <cellStyle name="Currency 13 2 3 2 4 2 2 2 3" xfId="54111" xr:uid="{9E53B388-0E94-4FE9-B264-3A4E435092D6}"/>
    <cellStyle name="Currency 13 2 3 2 4 2 2 3" xfId="18691" xr:uid="{886DB15A-63EC-4ED5-8B97-A43BA96E2494}"/>
    <cellStyle name="Currency 13 2 3 2 4 2 2 4" xfId="32381" xr:uid="{BA06B1D4-8021-4823-AD01-B0E9161978B5}"/>
    <cellStyle name="Currency 13 2 3 2 4 2 2 5" xfId="47265" xr:uid="{619EB6F6-595E-4B75-8A16-869283E5BC48}"/>
    <cellStyle name="Currency 13 2 3 2 4 2 3" xfId="22113" xr:uid="{A10CEA18-526A-4EDB-AC29-4568D78CDD3B}"/>
    <cellStyle name="Currency 13 2 3 2 4 2 3 2" xfId="35805" xr:uid="{E35CAFB4-4AFB-4A1F-A6ED-38344DC4A721}"/>
    <cellStyle name="Currency 13 2 3 2 4 2 3 3" xfId="50689" xr:uid="{666EE031-1D86-40E3-8C3C-E560AE208AED}"/>
    <cellStyle name="Currency 13 2 3 2 4 2 4" xfId="15269" xr:uid="{6460B37C-699B-40B4-942F-F6F86BE80FF2}"/>
    <cellStyle name="Currency 13 2 3 2 4 2 5" xfId="28959" xr:uid="{84AFDD01-22F8-48FB-A69E-E2200109D161}"/>
    <cellStyle name="Currency 13 2 3 2 4 2 6" xfId="43843" xr:uid="{79AC60C9-A782-4F1D-8319-06506708DBCD}"/>
    <cellStyle name="Currency 13 2 3 2 4 3" xfId="10133" xr:uid="{55AFF00D-2709-4A71-B905-F9E85060A0A6}"/>
    <cellStyle name="Currency 13 2 3 2 4 3 2" xfId="23823" xr:uid="{1DC917A4-BA54-4357-8CFF-647A5B1FD7FA}"/>
    <cellStyle name="Currency 13 2 3 2 4 3 2 2" xfId="37515" xr:uid="{A2029160-0BC3-4CBB-BD5E-D1E9F31026B6}"/>
    <cellStyle name="Currency 13 2 3 2 4 3 2 3" xfId="52399" xr:uid="{C92C5553-79C3-420A-A95B-B9FCFE62E5D1}"/>
    <cellStyle name="Currency 13 2 3 2 4 3 3" xfId="16979" xr:uid="{1411E927-AFEB-48CC-836B-AF6390ED9C60}"/>
    <cellStyle name="Currency 13 2 3 2 4 3 4" xfId="30669" xr:uid="{B2A7488B-0797-467A-BF8C-BACE2EB24BDB}"/>
    <cellStyle name="Currency 13 2 3 2 4 3 5" xfId="45553" xr:uid="{8669309A-AB4C-4162-A5A5-CC07145123DC}"/>
    <cellStyle name="Currency 13 2 3 2 4 4" xfId="20401" xr:uid="{0A307A66-AF5B-4149-A751-DC53AD435B16}"/>
    <cellStyle name="Currency 13 2 3 2 4 4 2" xfId="34093" xr:uid="{28BAADA2-BBDA-4FCE-A9D1-364F2F7F630C}"/>
    <cellStyle name="Currency 13 2 3 2 4 4 3" xfId="48977" xr:uid="{622525A6-0E2A-4B33-8846-D393D880DCE0}"/>
    <cellStyle name="Currency 13 2 3 2 4 5" xfId="13557" xr:uid="{ADB15A14-48B1-401A-AD26-CF05BFE1CB3A}"/>
    <cellStyle name="Currency 13 2 3 2 4 6" xfId="27247" xr:uid="{E73D01A1-6B89-4033-A130-9F48E0D17FFE}"/>
    <cellStyle name="Currency 13 2 3 2 4 7" xfId="42131" xr:uid="{3A66E7AD-BA9B-4CAE-AB7D-68CF74F18C51}"/>
    <cellStyle name="Currency 13 2 3 2 5" xfId="8419" xr:uid="{4D39EAC3-868E-4721-80FD-9B515DB1DEDD}"/>
    <cellStyle name="Currency 13 2 3 2 5 2" xfId="11841" xr:uid="{60210D2D-46B0-4B13-8502-9DF1F0F62C05}"/>
    <cellStyle name="Currency 13 2 3 2 5 2 2" xfId="25531" xr:uid="{1A9EA04D-C9B6-44B9-9122-F3ECF5F0E77C}"/>
    <cellStyle name="Currency 13 2 3 2 5 2 2 2" xfId="39223" xr:uid="{1626670C-9C8B-4D3C-A9D4-0470CC3EF39B}"/>
    <cellStyle name="Currency 13 2 3 2 5 2 2 3" xfId="54107" xr:uid="{38B2D8E7-E3AC-4A87-BE42-7FE44BFF0691}"/>
    <cellStyle name="Currency 13 2 3 2 5 2 3" xfId="18687" xr:uid="{792DD047-B5D6-4BA5-9F3F-7F2A21888052}"/>
    <cellStyle name="Currency 13 2 3 2 5 2 4" xfId="32377" xr:uid="{0F3892AB-AA4D-420C-8F41-23CE2E0C59A6}"/>
    <cellStyle name="Currency 13 2 3 2 5 2 5" xfId="47261" xr:uid="{53EEC134-33D5-430A-A4C1-715E3E45AAFD}"/>
    <cellStyle name="Currency 13 2 3 2 5 3" xfId="22109" xr:uid="{EA3B6B08-7D84-4993-86A1-DD41C1420B60}"/>
    <cellStyle name="Currency 13 2 3 2 5 3 2" xfId="35801" xr:uid="{54060DD4-AE9E-4F05-B61A-0A8D71FED5E5}"/>
    <cellStyle name="Currency 13 2 3 2 5 3 3" xfId="50685" xr:uid="{940F6448-D9CC-465C-BBE5-9AD2509B421B}"/>
    <cellStyle name="Currency 13 2 3 2 5 4" xfId="15265" xr:uid="{D8913C9D-38B6-41A0-B0A8-5EB35F01C42A}"/>
    <cellStyle name="Currency 13 2 3 2 5 5" xfId="28955" xr:uid="{BE5F0322-2CEA-4352-A58C-0BE5E10CABF1}"/>
    <cellStyle name="Currency 13 2 3 2 5 6" xfId="43839" xr:uid="{2A6C537B-0EAF-40E1-9ED8-0B8900D2015E}"/>
    <cellStyle name="Currency 13 2 3 2 6" xfId="10129" xr:uid="{3145EAA9-874A-49CA-A54A-0B5FD56598F3}"/>
    <cellStyle name="Currency 13 2 3 2 6 2" xfId="23819" xr:uid="{E8895863-00C9-4EAB-833E-7B82D6D8028F}"/>
    <cellStyle name="Currency 13 2 3 2 6 2 2" xfId="37511" xr:uid="{E37EA77A-86AD-4C0F-8B6F-EE8D371636F1}"/>
    <cellStyle name="Currency 13 2 3 2 6 2 3" xfId="52395" xr:uid="{2C38A65E-7D01-4062-B8D9-C7DC6FFBEC83}"/>
    <cellStyle name="Currency 13 2 3 2 6 3" xfId="16975" xr:uid="{8A299DFC-EC4F-47CF-BFA2-E8638ECCA2C1}"/>
    <cellStyle name="Currency 13 2 3 2 6 4" xfId="30665" xr:uid="{61DB652A-E3F4-4776-B59B-6A462B1BA375}"/>
    <cellStyle name="Currency 13 2 3 2 6 5" xfId="45549" xr:uid="{6222455C-E800-4503-B3CE-9AD8DFE301B5}"/>
    <cellStyle name="Currency 13 2 3 2 7" xfId="20397" xr:uid="{754A71C5-D2E3-47C5-893E-AA78DF7A55F1}"/>
    <cellStyle name="Currency 13 2 3 2 7 2" xfId="34089" xr:uid="{A2AED4C9-31A0-4AA4-BCBA-2042F29212C8}"/>
    <cellStyle name="Currency 13 2 3 2 7 3" xfId="48973" xr:uid="{9BEFD01C-9A07-4656-9A57-2518966E5AAC}"/>
    <cellStyle name="Currency 13 2 3 2 8" xfId="13553" xr:uid="{195834A2-450D-4DFA-B47E-0ABABE49A0E0}"/>
    <cellStyle name="Currency 13 2 3 2 9" xfId="27243" xr:uid="{E0D0B997-F640-46B0-BA1A-5B476B9D7EB7}"/>
    <cellStyle name="Currency 13 2 3 3" xfId="6710" xr:uid="{6E804178-724C-4FF8-AD90-016977B78F10}"/>
    <cellStyle name="Currency 13 2 3 3 10" xfId="42132" xr:uid="{4853E292-83D1-467E-A9C5-5640A064CE2C}"/>
    <cellStyle name="Currency 13 2 3 3 2" xfId="6711" xr:uid="{D65A42E6-4090-4BE9-BD0E-1C184C5FDAFF}"/>
    <cellStyle name="Currency 13 2 3 3 2 2" xfId="6712" xr:uid="{C7353402-CFE8-4F1C-BFAF-ABBCA931D6F1}"/>
    <cellStyle name="Currency 13 2 3 3 2 2 2" xfId="8426" xr:uid="{50CBF4F4-2569-47F9-BCF3-F11FF0F9BC53}"/>
    <cellStyle name="Currency 13 2 3 3 2 2 2 2" xfId="11848" xr:uid="{A635858D-8B0D-4ACF-B439-955A7B162190}"/>
    <cellStyle name="Currency 13 2 3 3 2 2 2 2 2" xfId="25538" xr:uid="{2586BF4F-BCD4-484D-91FC-FE09109F7AB8}"/>
    <cellStyle name="Currency 13 2 3 3 2 2 2 2 2 2" xfId="39230" xr:uid="{0F1CB3D9-F4C4-4AB0-8695-4486DA963613}"/>
    <cellStyle name="Currency 13 2 3 3 2 2 2 2 2 3" xfId="54114" xr:uid="{369ED96D-2AAC-4002-B358-57D316932227}"/>
    <cellStyle name="Currency 13 2 3 3 2 2 2 2 3" xfId="18694" xr:uid="{CBE2B570-96B3-4B61-9C87-5067592F94DF}"/>
    <cellStyle name="Currency 13 2 3 3 2 2 2 2 4" xfId="32384" xr:uid="{CE6509BA-7033-469E-8826-9DBEF43DD269}"/>
    <cellStyle name="Currency 13 2 3 3 2 2 2 2 5" xfId="47268" xr:uid="{F7AFA1B1-E10C-43C9-8E90-427CF14358D0}"/>
    <cellStyle name="Currency 13 2 3 3 2 2 2 3" xfId="22116" xr:uid="{C053575F-F8E2-4F39-BA9A-96AE51B8E869}"/>
    <cellStyle name="Currency 13 2 3 3 2 2 2 3 2" xfId="35808" xr:uid="{DDC912BD-628B-4188-BF36-9627B649A556}"/>
    <cellStyle name="Currency 13 2 3 3 2 2 2 3 3" xfId="50692" xr:uid="{75AFA47E-A5B9-40D1-AA42-23352C882464}"/>
    <cellStyle name="Currency 13 2 3 3 2 2 2 4" xfId="15272" xr:uid="{6B9CA046-18E6-40AA-B4E0-AC7692A71709}"/>
    <cellStyle name="Currency 13 2 3 3 2 2 2 5" xfId="28962" xr:uid="{2046652E-FB64-4387-8CB8-525F86709A11}"/>
    <cellStyle name="Currency 13 2 3 3 2 2 2 6" xfId="43846" xr:uid="{1F2FF80E-FAD1-4980-8603-81EAF5787BE3}"/>
    <cellStyle name="Currency 13 2 3 3 2 2 3" xfId="10136" xr:uid="{2EC6502F-786D-4DD2-9E35-E8795414A821}"/>
    <cellStyle name="Currency 13 2 3 3 2 2 3 2" xfId="23826" xr:uid="{C3B0E8E5-ED92-43D0-82F4-D7C036A31AC4}"/>
    <cellStyle name="Currency 13 2 3 3 2 2 3 2 2" xfId="37518" xr:uid="{2914443E-E129-44B1-BEB7-0688DE6CBB54}"/>
    <cellStyle name="Currency 13 2 3 3 2 2 3 2 3" xfId="52402" xr:uid="{53CC470C-F5B7-463F-90E4-1E13DD742161}"/>
    <cellStyle name="Currency 13 2 3 3 2 2 3 3" xfId="16982" xr:uid="{5299F8C1-466F-4015-A4E5-8776C798FBB5}"/>
    <cellStyle name="Currency 13 2 3 3 2 2 3 4" xfId="30672" xr:uid="{69A7E477-E068-47EE-ADBE-DE110F85892E}"/>
    <cellStyle name="Currency 13 2 3 3 2 2 3 5" xfId="45556" xr:uid="{097C5249-031B-4EDA-9E61-48354BB69CA1}"/>
    <cellStyle name="Currency 13 2 3 3 2 2 4" xfId="20404" xr:uid="{A684CF0A-4D41-441C-A15E-90AA6134E88F}"/>
    <cellStyle name="Currency 13 2 3 3 2 2 4 2" xfId="34096" xr:uid="{2A29F3F1-3D63-4D35-94B6-9BFC09606DC1}"/>
    <cellStyle name="Currency 13 2 3 3 2 2 4 3" xfId="48980" xr:uid="{99516594-1430-4CCB-99A0-9846A9B0621E}"/>
    <cellStyle name="Currency 13 2 3 3 2 2 5" xfId="13560" xr:uid="{2AC36B58-CA32-4F58-9BEB-17E1169593D8}"/>
    <cellStyle name="Currency 13 2 3 3 2 2 6" xfId="27250" xr:uid="{2C202C7B-1A77-47D3-B29E-E3E613F4ED22}"/>
    <cellStyle name="Currency 13 2 3 3 2 2 7" xfId="42134" xr:uid="{A7B009FF-EA30-4D0A-A566-652DFDF3A7E5}"/>
    <cellStyle name="Currency 13 2 3 3 2 3" xfId="8425" xr:uid="{42221BAB-52D8-448E-8463-DA2141E3D0C3}"/>
    <cellStyle name="Currency 13 2 3 3 2 3 2" xfId="11847" xr:uid="{36433263-EE6C-4357-8A89-58B651C83727}"/>
    <cellStyle name="Currency 13 2 3 3 2 3 2 2" xfId="25537" xr:uid="{0440B9EC-30EA-4EB7-9B05-BEE342365C53}"/>
    <cellStyle name="Currency 13 2 3 3 2 3 2 2 2" xfId="39229" xr:uid="{2E14D1CD-D6F6-43E9-A4F6-9077A06D1529}"/>
    <cellStyle name="Currency 13 2 3 3 2 3 2 2 3" xfId="54113" xr:uid="{1D752820-04D9-4890-9ACC-04FB73276F79}"/>
    <cellStyle name="Currency 13 2 3 3 2 3 2 3" xfId="18693" xr:uid="{1CCA9584-A90B-4E12-B5F3-227964692912}"/>
    <cellStyle name="Currency 13 2 3 3 2 3 2 4" xfId="32383" xr:uid="{4E662C90-6BB2-437D-A3F4-2ECB9F1A2532}"/>
    <cellStyle name="Currency 13 2 3 3 2 3 2 5" xfId="47267" xr:uid="{4CF47A26-B77D-4770-9806-373F9F97B30E}"/>
    <cellStyle name="Currency 13 2 3 3 2 3 3" xfId="22115" xr:uid="{57470C7A-3433-456B-A294-E226ABD6BAB3}"/>
    <cellStyle name="Currency 13 2 3 3 2 3 3 2" xfId="35807" xr:uid="{7D059900-0726-4620-B597-4694717E864B}"/>
    <cellStyle name="Currency 13 2 3 3 2 3 3 3" xfId="50691" xr:uid="{BED70495-CD68-4015-9F16-5B9127317E29}"/>
    <cellStyle name="Currency 13 2 3 3 2 3 4" xfId="15271" xr:uid="{67910A6C-CCCE-4EC4-9BC5-9FBD6D8402DD}"/>
    <cellStyle name="Currency 13 2 3 3 2 3 5" xfId="28961" xr:uid="{00C7819F-E59F-422E-944A-8101EAF2088D}"/>
    <cellStyle name="Currency 13 2 3 3 2 3 6" xfId="43845" xr:uid="{372E8074-61F4-47B4-B6B6-4F736F6E71F2}"/>
    <cellStyle name="Currency 13 2 3 3 2 4" xfId="10135" xr:uid="{E27BB381-E25C-41A8-ACE1-56B86CBD8458}"/>
    <cellStyle name="Currency 13 2 3 3 2 4 2" xfId="23825" xr:uid="{042E31EA-16AF-41A3-8BE9-FE5545B39839}"/>
    <cellStyle name="Currency 13 2 3 3 2 4 2 2" xfId="37517" xr:uid="{3CD11CFF-9A37-4781-A9E8-81E2CFA66D73}"/>
    <cellStyle name="Currency 13 2 3 3 2 4 2 3" xfId="52401" xr:uid="{EA44C101-168F-475B-8162-2B1FE702D819}"/>
    <cellStyle name="Currency 13 2 3 3 2 4 3" xfId="16981" xr:uid="{5E82332D-214D-4494-B02A-D11E79831266}"/>
    <cellStyle name="Currency 13 2 3 3 2 4 4" xfId="30671" xr:uid="{BFBB875C-7E2B-4C81-9256-ADECE6344B37}"/>
    <cellStyle name="Currency 13 2 3 3 2 4 5" xfId="45555" xr:uid="{801DF83C-34DD-4D21-8040-179992720005}"/>
    <cellStyle name="Currency 13 2 3 3 2 5" xfId="20403" xr:uid="{4F0FC242-C21F-485F-BF57-B615917C6E1A}"/>
    <cellStyle name="Currency 13 2 3 3 2 5 2" xfId="34095" xr:uid="{C3A820C7-D2D3-4A9F-8CE0-B89BD8D9FE6C}"/>
    <cellStyle name="Currency 13 2 3 3 2 5 3" xfId="48979" xr:uid="{D81B56D1-6966-489C-933B-B0F4DA001239}"/>
    <cellStyle name="Currency 13 2 3 3 2 6" xfId="13559" xr:uid="{D1869A41-B179-412A-B7AE-0E83696A0987}"/>
    <cellStyle name="Currency 13 2 3 3 2 7" xfId="27249" xr:uid="{E9991976-28DA-4774-93B1-691F9AF657DD}"/>
    <cellStyle name="Currency 13 2 3 3 2 8" xfId="42133" xr:uid="{B5388288-AA0B-4016-BA9B-D7B379EB78BB}"/>
    <cellStyle name="Currency 13 2 3 3 3" xfId="6713" xr:uid="{487E0E0C-102A-4E2A-8BEF-81FFD00BF61C}"/>
    <cellStyle name="Currency 13 2 3 3 3 2" xfId="8427" xr:uid="{EA1ACD97-1F6A-4727-B27E-E8B952FC2817}"/>
    <cellStyle name="Currency 13 2 3 3 3 2 2" xfId="11849" xr:uid="{7F6F0F82-9528-4772-A938-6EED87D580AA}"/>
    <cellStyle name="Currency 13 2 3 3 3 2 2 2" xfId="25539" xr:uid="{23C14CD1-D98C-41C4-A9B5-677DA019C89A}"/>
    <cellStyle name="Currency 13 2 3 3 3 2 2 2 2" xfId="39231" xr:uid="{2641A79B-66A2-425C-B1FD-2013D8951F25}"/>
    <cellStyle name="Currency 13 2 3 3 3 2 2 2 3" xfId="54115" xr:uid="{BC7ABB0E-A4B1-490B-A06A-CD77BD235C9E}"/>
    <cellStyle name="Currency 13 2 3 3 3 2 2 3" xfId="18695" xr:uid="{F6A0C787-7153-4181-9A95-3B1E2BE50464}"/>
    <cellStyle name="Currency 13 2 3 3 3 2 2 4" xfId="32385" xr:uid="{FCCBFB11-0D9A-4EE1-A87D-5C33FE4E99EF}"/>
    <cellStyle name="Currency 13 2 3 3 3 2 2 5" xfId="47269" xr:uid="{5BA852F5-89FE-4007-A56E-9803F3A6E421}"/>
    <cellStyle name="Currency 13 2 3 3 3 2 3" xfId="22117" xr:uid="{0B4FFC46-746A-4974-9372-B11E1511627D}"/>
    <cellStyle name="Currency 13 2 3 3 3 2 3 2" xfId="35809" xr:uid="{C82750D0-49BE-436B-9E1B-A47CAEFAE652}"/>
    <cellStyle name="Currency 13 2 3 3 3 2 3 3" xfId="50693" xr:uid="{270004C7-9D04-4063-991A-79187F9C1364}"/>
    <cellStyle name="Currency 13 2 3 3 3 2 4" xfId="15273" xr:uid="{82A5F06E-383F-4B07-A8FA-CA749151EAB5}"/>
    <cellStyle name="Currency 13 2 3 3 3 2 5" xfId="28963" xr:uid="{DFF90785-5916-4119-A02E-B2AC9FFEEB51}"/>
    <cellStyle name="Currency 13 2 3 3 3 2 6" xfId="43847" xr:uid="{0A2E3C67-7A78-40D4-A043-C414EE2E20D8}"/>
    <cellStyle name="Currency 13 2 3 3 3 3" xfId="10137" xr:uid="{B3B21BED-6216-40BC-86DF-C5528AA1EFFB}"/>
    <cellStyle name="Currency 13 2 3 3 3 3 2" xfId="23827" xr:uid="{6567C2C8-27F0-414B-B98D-31B6AEAC38D4}"/>
    <cellStyle name="Currency 13 2 3 3 3 3 2 2" xfId="37519" xr:uid="{31A10A4F-17AF-478A-B214-8B22F59E07B6}"/>
    <cellStyle name="Currency 13 2 3 3 3 3 2 3" xfId="52403" xr:uid="{98556024-62B7-4914-ACB2-46D2F498F858}"/>
    <cellStyle name="Currency 13 2 3 3 3 3 3" xfId="16983" xr:uid="{60F7A1C1-F921-4F1D-AD87-1E136E5DF8F3}"/>
    <cellStyle name="Currency 13 2 3 3 3 3 4" xfId="30673" xr:uid="{C2EB6808-F61C-4870-B184-CC2FB4C3BF8F}"/>
    <cellStyle name="Currency 13 2 3 3 3 3 5" xfId="45557" xr:uid="{E9C0DECA-900F-49A1-9214-F14A21691B6B}"/>
    <cellStyle name="Currency 13 2 3 3 3 4" xfId="20405" xr:uid="{18560E66-E163-4D5D-A7B1-0798792105FA}"/>
    <cellStyle name="Currency 13 2 3 3 3 4 2" xfId="34097" xr:uid="{37334003-35EC-42F9-A7E7-A612FC71591B}"/>
    <cellStyle name="Currency 13 2 3 3 3 4 3" xfId="48981" xr:uid="{161D960E-41F6-4C1D-8B18-CBD1FE965491}"/>
    <cellStyle name="Currency 13 2 3 3 3 5" xfId="13561" xr:uid="{F874D87E-C21A-4911-AA1B-4C4AA99AD1A3}"/>
    <cellStyle name="Currency 13 2 3 3 3 6" xfId="27251" xr:uid="{D36B1DC6-302E-4B2D-9F93-E15C124358B8}"/>
    <cellStyle name="Currency 13 2 3 3 3 7" xfId="42135" xr:uid="{3F93E22C-7EF2-4E38-AC77-B2F5C2E14820}"/>
    <cellStyle name="Currency 13 2 3 3 4" xfId="6714" xr:uid="{07F1EDFD-FF64-473E-84D5-D70FD38030BC}"/>
    <cellStyle name="Currency 13 2 3 3 4 2" xfId="8428" xr:uid="{0AE6F408-4142-430F-BE83-EF18502EE1E1}"/>
    <cellStyle name="Currency 13 2 3 3 4 2 2" xfId="11850" xr:uid="{370278C7-21A3-4F75-90BD-90EBF1C15F5D}"/>
    <cellStyle name="Currency 13 2 3 3 4 2 2 2" xfId="25540" xr:uid="{4574F435-3569-4CF1-B9C5-A95C9216CE60}"/>
    <cellStyle name="Currency 13 2 3 3 4 2 2 2 2" xfId="39232" xr:uid="{D5EB085B-A389-454D-96F1-BADB19BDB35A}"/>
    <cellStyle name="Currency 13 2 3 3 4 2 2 2 3" xfId="54116" xr:uid="{754BDD1E-B254-4C5D-BDA5-2B770F99EC1A}"/>
    <cellStyle name="Currency 13 2 3 3 4 2 2 3" xfId="18696" xr:uid="{7A4359CD-3384-4CC9-B179-B0A602A7C73D}"/>
    <cellStyle name="Currency 13 2 3 3 4 2 2 4" xfId="32386" xr:uid="{8610488F-8242-493B-9269-AB8CF0E904D3}"/>
    <cellStyle name="Currency 13 2 3 3 4 2 2 5" xfId="47270" xr:uid="{B653EB66-1790-495A-A9F1-11438F02D6CC}"/>
    <cellStyle name="Currency 13 2 3 3 4 2 3" xfId="22118" xr:uid="{4A58A4D2-4100-45A0-A72E-4537AF283F8E}"/>
    <cellStyle name="Currency 13 2 3 3 4 2 3 2" xfId="35810" xr:uid="{98B9EA4C-09AF-4844-82C9-28B4574F2ACB}"/>
    <cellStyle name="Currency 13 2 3 3 4 2 3 3" xfId="50694" xr:uid="{849BCC18-E0F8-4513-A95D-422F71781C33}"/>
    <cellStyle name="Currency 13 2 3 3 4 2 4" xfId="15274" xr:uid="{FB90D61B-0B9B-4B31-A8C1-4664E0AE25C5}"/>
    <cellStyle name="Currency 13 2 3 3 4 2 5" xfId="28964" xr:uid="{5135A06E-B38E-42C3-A194-CBD14E3FEB31}"/>
    <cellStyle name="Currency 13 2 3 3 4 2 6" xfId="43848" xr:uid="{F180AE3D-0C83-49C8-9084-54F922591848}"/>
    <cellStyle name="Currency 13 2 3 3 4 3" xfId="10138" xr:uid="{9419C040-868B-45DE-BA46-94B565101FDC}"/>
    <cellStyle name="Currency 13 2 3 3 4 3 2" xfId="23828" xr:uid="{ED7EA31F-B033-440B-BA20-C0A7706A222B}"/>
    <cellStyle name="Currency 13 2 3 3 4 3 2 2" xfId="37520" xr:uid="{7A117F6A-FF11-4D4C-AFE2-5B88B647A6F2}"/>
    <cellStyle name="Currency 13 2 3 3 4 3 2 3" xfId="52404" xr:uid="{4CCEF7C7-6193-4792-B0B3-08F5F42FD9E0}"/>
    <cellStyle name="Currency 13 2 3 3 4 3 3" xfId="16984" xr:uid="{A68926FB-CFDD-4323-8042-78E9FAB90D46}"/>
    <cellStyle name="Currency 13 2 3 3 4 3 4" xfId="30674" xr:uid="{2D2555B9-A172-4216-B6E7-4E2BC5220980}"/>
    <cellStyle name="Currency 13 2 3 3 4 3 5" xfId="45558" xr:uid="{B64BD4BA-6EF8-460A-A290-C2575110518F}"/>
    <cellStyle name="Currency 13 2 3 3 4 4" xfId="20406" xr:uid="{FC617360-E364-4038-80D0-F5D1F590DDE3}"/>
    <cellStyle name="Currency 13 2 3 3 4 4 2" xfId="34098" xr:uid="{C3A4971E-5FFD-46B6-8BB2-446194053C55}"/>
    <cellStyle name="Currency 13 2 3 3 4 4 3" xfId="48982" xr:uid="{FDAD335B-1205-4CAF-A1B1-F662F3E4DFC9}"/>
    <cellStyle name="Currency 13 2 3 3 4 5" xfId="13562" xr:uid="{BE5856F5-BB0D-49C3-AAB7-42D1917E312D}"/>
    <cellStyle name="Currency 13 2 3 3 4 6" xfId="27252" xr:uid="{E74DF8BB-7B41-4FE5-A693-178A8FA83670}"/>
    <cellStyle name="Currency 13 2 3 3 4 7" xfId="42136" xr:uid="{A6AEF408-34BF-4371-BD5D-15A5C6EABA5C}"/>
    <cellStyle name="Currency 13 2 3 3 5" xfId="8424" xr:uid="{7F5A5886-C97C-453A-A9E9-2A747AADBBC3}"/>
    <cellStyle name="Currency 13 2 3 3 5 2" xfId="11846" xr:uid="{59E64313-2A1A-4C22-ABB3-2302620A2078}"/>
    <cellStyle name="Currency 13 2 3 3 5 2 2" xfId="25536" xr:uid="{EA2CCA24-58F4-4E16-B53F-AA59FC213054}"/>
    <cellStyle name="Currency 13 2 3 3 5 2 2 2" xfId="39228" xr:uid="{F7E92479-32CA-49EB-BA0A-BA497312377E}"/>
    <cellStyle name="Currency 13 2 3 3 5 2 2 3" xfId="54112" xr:uid="{DB34C317-B1F4-4EE9-AE47-7B4CFB7EEE66}"/>
    <cellStyle name="Currency 13 2 3 3 5 2 3" xfId="18692" xr:uid="{2F3D36BA-4805-4DF1-B75E-384C580B641D}"/>
    <cellStyle name="Currency 13 2 3 3 5 2 4" xfId="32382" xr:uid="{CF34AF16-BA9E-4D32-80FB-6EDCBB4B258F}"/>
    <cellStyle name="Currency 13 2 3 3 5 2 5" xfId="47266" xr:uid="{3D51A7EC-84E6-42FD-A659-E08295A0CADC}"/>
    <cellStyle name="Currency 13 2 3 3 5 3" xfId="22114" xr:uid="{E97A09E0-D8BB-4A83-B4B8-E2B137EA012D}"/>
    <cellStyle name="Currency 13 2 3 3 5 3 2" xfId="35806" xr:uid="{279DBA9E-9A29-46FD-86F6-1663BC6CF818}"/>
    <cellStyle name="Currency 13 2 3 3 5 3 3" xfId="50690" xr:uid="{25A93A2D-9ACF-46B6-9455-6C0A2A52615E}"/>
    <cellStyle name="Currency 13 2 3 3 5 4" xfId="15270" xr:uid="{72ED73D1-E3FB-48AA-8D06-9DBA7C0BD486}"/>
    <cellStyle name="Currency 13 2 3 3 5 5" xfId="28960" xr:uid="{19BC1E25-4EE9-4875-BAFC-BC3B18E4CBD2}"/>
    <cellStyle name="Currency 13 2 3 3 5 6" xfId="43844" xr:uid="{FC2D415D-0283-49A5-90ED-7DCF8412CED7}"/>
    <cellStyle name="Currency 13 2 3 3 6" xfId="10134" xr:uid="{2938561F-9688-4B73-807B-BEC86289A8DB}"/>
    <cellStyle name="Currency 13 2 3 3 6 2" xfId="23824" xr:uid="{CA0288F9-8DF6-4514-AB14-CF359D897334}"/>
    <cellStyle name="Currency 13 2 3 3 6 2 2" xfId="37516" xr:uid="{05592066-B320-4015-8555-AD27C3E571D3}"/>
    <cellStyle name="Currency 13 2 3 3 6 2 3" xfId="52400" xr:uid="{F3B6201E-E200-4D44-83AF-DE9E66DC1350}"/>
    <cellStyle name="Currency 13 2 3 3 6 3" xfId="16980" xr:uid="{1B6DF94D-BD01-4225-B1EA-2F1A2F2B72B0}"/>
    <cellStyle name="Currency 13 2 3 3 6 4" xfId="30670" xr:uid="{368F9ECE-7079-481E-AC21-6BC1A1B77FF1}"/>
    <cellStyle name="Currency 13 2 3 3 6 5" xfId="45554" xr:uid="{8B9F0C3D-C69F-410D-BA6E-1A94FDAF806E}"/>
    <cellStyle name="Currency 13 2 3 3 7" xfId="20402" xr:uid="{BD053B4F-2BAF-4985-ADBC-3F7B88AFCDD9}"/>
    <cellStyle name="Currency 13 2 3 3 7 2" xfId="34094" xr:uid="{D1676653-2867-420C-BFB9-7FDBF59C7B83}"/>
    <cellStyle name="Currency 13 2 3 3 7 3" xfId="48978" xr:uid="{CB6F67B8-CD6B-4955-8406-55F95A219308}"/>
    <cellStyle name="Currency 13 2 3 3 8" xfId="13558" xr:uid="{AF38D6A1-B35C-4170-8274-9E2D3F17A29B}"/>
    <cellStyle name="Currency 13 2 3 3 9" xfId="27248" xr:uid="{BC5E4320-011C-4C03-86BB-D5F6F884B1B4}"/>
    <cellStyle name="Currency 13 2 3 4" xfId="6715" xr:uid="{9AF2996E-22C5-4300-B529-39076DBB12CC}"/>
    <cellStyle name="Currency 13 2 3 4 2" xfId="6716" xr:uid="{7E11C711-C7B8-4FC7-A21D-B383417D456C}"/>
    <cellStyle name="Currency 13 2 3 4 2 2" xfId="8430" xr:uid="{23AE9D3D-2312-422D-84CA-74350595FEE3}"/>
    <cellStyle name="Currency 13 2 3 4 2 2 2" xfId="11852" xr:uid="{2CD3CED3-184A-4998-BFE8-C54A6C823DFD}"/>
    <cellStyle name="Currency 13 2 3 4 2 2 2 2" xfId="25542" xr:uid="{3A58C575-7A35-4104-9B3C-CCC59A1B61E9}"/>
    <cellStyle name="Currency 13 2 3 4 2 2 2 2 2" xfId="39234" xr:uid="{16873689-13E2-46F7-BD3A-F9BC49C7E154}"/>
    <cellStyle name="Currency 13 2 3 4 2 2 2 2 3" xfId="54118" xr:uid="{3E075143-03CD-4E3A-93EE-DFA2755313BD}"/>
    <cellStyle name="Currency 13 2 3 4 2 2 2 3" xfId="18698" xr:uid="{32C4C9DE-0330-4932-AE80-BF61147310B6}"/>
    <cellStyle name="Currency 13 2 3 4 2 2 2 4" xfId="32388" xr:uid="{5A0A0B6E-0D72-4DF2-9625-288614E00AD9}"/>
    <cellStyle name="Currency 13 2 3 4 2 2 2 5" xfId="47272" xr:uid="{FE0486F0-79EB-4356-B1BC-5DA058CB568A}"/>
    <cellStyle name="Currency 13 2 3 4 2 2 3" xfId="22120" xr:uid="{3506CECD-425F-4F4C-9BA6-11DA33B4A996}"/>
    <cellStyle name="Currency 13 2 3 4 2 2 3 2" xfId="35812" xr:uid="{E3C1EF5F-65AC-411B-A6B1-3BE26E519B7E}"/>
    <cellStyle name="Currency 13 2 3 4 2 2 3 3" xfId="50696" xr:uid="{5AAFB6A0-F62E-482D-81B6-139C6616A2C6}"/>
    <cellStyle name="Currency 13 2 3 4 2 2 4" xfId="15276" xr:uid="{2232199F-3F3E-43C9-9FA8-66002331C592}"/>
    <cellStyle name="Currency 13 2 3 4 2 2 5" xfId="28966" xr:uid="{514B54E9-B2A2-4F40-8B6A-785FDB58D1A5}"/>
    <cellStyle name="Currency 13 2 3 4 2 2 6" xfId="43850" xr:uid="{8F1B5F99-5977-42E8-9EC8-E642D8E9A0B8}"/>
    <cellStyle name="Currency 13 2 3 4 2 3" xfId="10140" xr:uid="{68EA45F9-0C1F-4061-9D6B-A93BDB551121}"/>
    <cellStyle name="Currency 13 2 3 4 2 3 2" xfId="23830" xr:uid="{D7B9A3F4-A74B-440A-8980-274529A8D954}"/>
    <cellStyle name="Currency 13 2 3 4 2 3 2 2" xfId="37522" xr:uid="{1958E82A-B8C2-49E6-8106-6F4606A15681}"/>
    <cellStyle name="Currency 13 2 3 4 2 3 2 3" xfId="52406" xr:uid="{53D9175D-0D80-4225-B819-90088B094654}"/>
    <cellStyle name="Currency 13 2 3 4 2 3 3" xfId="16986" xr:uid="{46F7DB72-7F55-4F66-9E74-19D754955BE8}"/>
    <cellStyle name="Currency 13 2 3 4 2 3 4" xfId="30676" xr:uid="{125F9C84-5174-4799-877B-5A9405C82FF4}"/>
    <cellStyle name="Currency 13 2 3 4 2 3 5" xfId="45560" xr:uid="{7F60C997-6E29-46A0-9696-DAA3A043BF5C}"/>
    <cellStyle name="Currency 13 2 3 4 2 4" xfId="20408" xr:uid="{F19A3751-D68E-4B3D-8CAB-D091BD7DBE62}"/>
    <cellStyle name="Currency 13 2 3 4 2 4 2" xfId="34100" xr:uid="{A29A7C42-90FF-44C4-9196-F3EF6A0BFB39}"/>
    <cellStyle name="Currency 13 2 3 4 2 4 3" xfId="48984" xr:uid="{30F69D59-7479-45E7-815A-886491C7452A}"/>
    <cellStyle name="Currency 13 2 3 4 2 5" xfId="13564" xr:uid="{9E547DD8-3928-44DA-97AF-FC936E80142B}"/>
    <cellStyle name="Currency 13 2 3 4 2 6" xfId="27254" xr:uid="{5DC172AB-9BB7-4064-A8E6-DEF96BEC726F}"/>
    <cellStyle name="Currency 13 2 3 4 2 7" xfId="42138" xr:uid="{E3BD7EC0-42B2-4D57-8D62-5B4D9331E308}"/>
    <cellStyle name="Currency 13 2 3 4 3" xfId="8429" xr:uid="{0CB52722-C622-464E-A8DC-27FDA49420DE}"/>
    <cellStyle name="Currency 13 2 3 4 3 2" xfId="11851" xr:uid="{EBAC6A20-729C-41AC-82A6-972BDA37BE70}"/>
    <cellStyle name="Currency 13 2 3 4 3 2 2" xfId="25541" xr:uid="{913D17A8-FC90-45BF-9898-03D661CA8C98}"/>
    <cellStyle name="Currency 13 2 3 4 3 2 2 2" xfId="39233" xr:uid="{D22B1082-9B85-4590-88FD-AD257752160E}"/>
    <cellStyle name="Currency 13 2 3 4 3 2 2 3" xfId="54117" xr:uid="{7BF5D5F3-9FB8-4E37-ABAE-D31C4E8DD100}"/>
    <cellStyle name="Currency 13 2 3 4 3 2 3" xfId="18697" xr:uid="{6156B91E-C14F-4E0E-842B-61BAD7ED237B}"/>
    <cellStyle name="Currency 13 2 3 4 3 2 4" xfId="32387" xr:uid="{8C90F42C-979C-4D3E-8B1D-72104843DA88}"/>
    <cellStyle name="Currency 13 2 3 4 3 2 5" xfId="47271" xr:uid="{A39DEB5A-BA7C-4152-8BDD-5DE5DD19510C}"/>
    <cellStyle name="Currency 13 2 3 4 3 3" xfId="22119" xr:uid="{A6081864-7676-42AA-9EAF-7B74BADE8F11}"/>
    <cellStyle name="Currency 13 2 3 4 3 3 2" xfId="35811" xr:uid="{32358588-E4E7-4538-B0EF-77D124DF084F}"/>
    <cellStyle name="Currency 13 2 3 4 3 3 3" xfId="50695" xr:uid="{BE9A00EE-C9D8-464D-82F8-EE668D56520B}"/>
    <cellStyle name="Currency 13 2 3 4 3 4" xfId="15275" xr:uid="{18379AF5-A34C-4229-9695-244A0679F546}"/>
    <cellStyle name="Currency 13 2 3 4 3 5" xfId="28965" xr:uid="{2835D673-706E-4F41-9F74-EBE4EC9C0819}"/>
    <cellStyle name="Currency 13 2 3 4 3 6" xfId="43849" xr:uid="{4687F140-C326-407D-8BDD-8E2F231FF35C}"/>
    <cellStyle name="Currency 13 2 3 4 4" xfId="10139" xr:uid="{13DF57E0-C448-4BA2-BA10-D23950B803FE}"/>
    <cellStyle name="Currency 13 2 3 4 4 2" xfId="23829" xr:uid="{AFDCD1EE-D77C-4DF6-9DC5-4B00EAF14EEE}"/>
    <cellStyle name="Currency 13 2 3 4 4 2 2" xfId="37521" xr:uid="{7395FC5D-36DF-4173-8305-23B1DA10F11D}"/>
    <cellStyle name="Currency 13 2 3 4 4 2 3" xfId="52405" xr:uid="{E9ADBEF1-A65F-4218-A2FD-826FBF5EE72E}"/>
    <cellStyle name="Currency 13 2 3 4 4 3" xfId="16985" xr:uid="{EFB47FA6-E3DD-47FB-81AD-0B68D873AA9E}"/>
    <cellStyle name="Currency 13 2 3 4 4 4" xfId="30675" xr:uid="{23D8548C-B995-41C8-A25F-CF87AB4F2D3F}"/>
    <cellStyle name="Currency 13 2 3 4 4 5" xfId="45559" xr:uid="{2FAD5B69-E2E2-4B36-A0B6-16EA0A797E5A}"/>
    <cellStyle name="Currency 13 2 3 4 5" xfId="20407" xr:uid="{5BB34D4E-0D9B-4CA3-B655-7782E2371C56}"/>
    <cellStyle name="Currency 13 2 3 4 5 2" xfId="34099" xr:uid="{311A2909-361E-4C54-8F2A-6DC6F72DA644}"/>
    <cellStyle name="Currency 13 2 3 4 5 3" xfId="48983" xr:uid="{DA2EC323-E3F7-47E4-AC28-C0D324AD30EA}"/>
    <cellStyle name="Currency 13 2 3 4 6" xfId="13563" xr:uid="{763E255F-3FE2-411C-BC3D-BF00CF029BFB}"/>
    <cellStyle name="Currency 13 2 3 4 7" xfId="27253" xr:uid="{553A682F-863E-4E01-BA04-45F8E351E2BD}"/>
    <cellStyle name="Currency 13 2 3 4 8" xfId="42137" xr:uid="{1A079EA4-65AB-4A36-80D4-8AE40318D936}"/>
    <cellStyle name="Currency 13 2 3 5" xfId="6717" xr:uid="{9F02C73F-887F-438B-B7A5-654D0A677C35}"/>
    <cellStyle name="Currency 13 2 3 5 2" xfId="8431" xr:uid="{89C3DD7C-1716-4E56-982A-C1ED6165B5AC}"/>
    <cellStyle name="Currency 13 2 3 5 2 2" xfId="11853" xr:uid="{9F070740-51EE-4035-B5F0-BB72582877F0}"/>
    <cellStyle name="Currency 13 2 3 5 2 2 2" xfId="25543" xr:uid="{4F475F00-DFDA-4E32-B3D5-D9B051643168}"/>
    <cellStyle name="Currency 13 2 3 5 2 2 2 2" xfId="39235" xr:uid="{50F3E0D7-0AE4-434E-B4FE-917DDFB3C223}"/>
    <cellStyle name="Currency 13 2 3 5 2 2 2 3" xfId="54119" xr:uid="{4C529B90-31F7-40E2-95C3-534B2A2EB642}"/>
    <cellStyle name="Currency 13 2 3 5 2 2 3" xfId="18699" xr:uid="{D0BE643B-DCFB-4301-B633-B8A40F1DAB17}"/>
    <cellStyle name="Currency 13 2 3 5 2 2 4" xfId="32389" xr:uid="{7A16371A-2614-4E1C-88D6-9AB78A50B282}"/>
    <cellStyle name="Currency 13 2 3 5 2 2 5" xfId="47273" xr:uid="{1F5087BC-581E-4C7C-BD52-FC0F215114E1}"/>
    <cellStyle name="Currency 13 2 3 5 2 3" xfId="22121" xr:uid="{FF1404E7-0033-45F7-A54F-F9B4A261824F}"/>
    <cellStyle name="Currency 13 2 3 5 2 3 2" xfId="35813" xr:uid="{75996C5F-B087-4548-95FE-CDDC1E811944}"/>
    <cellStyle name="Currency 13 2 3 5 2 3 3" xfId="50697" xr:uid="{C055850A-48D5-436D-B439-677AEDC2BB5C}"/>
    <cellStyle name="Currency 13 2 3 5 2 4" xfId="15277" xr:uid="{B843A5BE-AF64-4987-9433-A6F0A259B698}"/>
    <cellStyle name="Currency 13 2 3 5 2 5" xfId="28967" xr:uid="{A40481A5-505C-4B60-B36C-F0BB666B528C}"/>
    <cellStyle name="Currency 13 2 3 5 2 6" xfId="43851" xr:uid="{CF7AB8C4-16E3-4562-BAD0-112152FFAE0A}"/>
    <cellStyle name="Currency 13 2 3 5 3" xfId="10141" xr:uid="{80EFBFCA-8492-43EA-B877-DD75CDE1FC8C}"/>
    <cellStyle name="Currency 13 2 3 5 3 2" xfId="23831" xr:uid="{80148E54-3D48-4DF2-821A-B62DF47A52A9}"/>
    <cellStyle name="Currency 13 2 3 5 3 2 2" xfId="37523" xr:uid="{07BF3FC7-FAB3-4C7B-A54B-DE3FD6D0027E}"/>
    <cellStyle name="Currency 13 2 3 5 3 2 3" xfId="52407" xr:uid="{9CDC34E4-69A4-4629-9BDE-91936128FB42}"/>
    <cellStyle name="Currency 13 2 3 5 3 3" xfId="16987" xr:uid="{EDB85C1C-9E10-47DB-AED4-7962197A99C8}"/>
    <cellStyle name="Currency 13 2 3 5 3 4" xfId="30677" xr:uid="{6AD26CB3-2878-4C56-ACE7-668293FAA58C}"/>
    <cellStyle name="Currency 13 2 3 5 3 5" xfId="45561" xr:uid="{22286569-861F-4E66-B97B-4E3958A9655F}"/>
    <cellStyle name="Currency 13 2 3 5 4" xfId="20409" xr:uid="{41B53EE6-D65F-420D-8AEE-508847A557FD}"/>
    <cellStyle name="Currency 13 2 3 5 4 2" xfId="34101" xr:uid="{CC5D4FFF-D7E6-4D1C-890E-A110B20D740F}"/>
    <cellStyle name="Currency 13 2 3 5 4 3" xfId="48985" xr:uid="{9DCD3D1E-799E-4664-B7EB-92EB8BC1B4F9}"/>
    <cellStyle name="Currency 13 2 3 5 5" xfId="13565" xr:uid="{12799BEE-EEAE-46C9-B43F-74B5291D5C77}"/>
    <cellStyle name="Currency 13 2 3 5 6" xfId="27255" xr:uid="{9B631604-1DDE-4318-B39B-95044A2377E0}"/>
    <cellStyle name="Currency 13 2 3 5 7" xfId="42139" xr:uid="{CA4CD226-0968-4B73-8D3A-FFA8DAE9E0CA}"/>
    <cellStyle name="Currency 13 2 3 6" xfId="6718" xr:uid="{CC59FB91-7C2A-4C25-9210-7C3B5BF05755}"/>
    <cellStyle name="Currency 13 2 3 6 2" xfId="8432" xr:uid="{D12553E8-F7DB-4EBA-932B-86FDABBA7DA3}"/>
    <cellStyle name="Currency 13 2 3 6 2 2" xfId="11854" xr:uid="{4BE21319-C06E-4145-8E90-9FB83223FD1F}"/>
    <cellStyle name="Currency 13 2 3 6 2 2 2" xfId="25544" xr:uid="{9B0997E0-7FE9-4F3A-B65D-984AFE3CD6A2}"/>
    <cellStyle name="Currency 13 2 3 6 2 2 2 2" xfId="39236" xr:uid="{C073815E-B2F8-4FB4-A375-6E67E99EA27B}"/>
    <cellStyle name="Currency 13 2 3 6 2 2 2 3" xfId="54120" xr:uid="{69763140-680F-431E-BF78-56CAE387EB5B}"/>
    <cellStyle name="Currency 13 2 3 6 2 2 3" xfId="18700" xr:uid="{6D6B8D0A-AB00-4DA7-98FA-09E782C81E25}"/>
    <cellStyle name="Currency 13 2 3 6 2 2 4" xfId="32390" xr:uid="{9CA566FE-B594-4986-8271-432F56038F2F}"/>
    <cellStyle name="Currency 13 2 3 6 2 2 5" xfId="47274" xr:uid="{03865F34-857F-47CB-8D33-58FEC89B6618}"/>
    <cellStyle name="Currency 13 2 3 6 2 3" xfId="22122" xr:uid="{6B21BB5C-4E66-4262-8280-4C5450E794A1}"/>
    <cellStyle name="Currency 13 2 3 6 2 3 2" xfId="35814" xr:uid="{8CF6F987-6B36-4C42-A676-EEA9CE20BD6C}"/>
    <cellStyle name="Currency 13 2 3 6 2 3 3" xfId="50698" xr:uid="{9B3878A1-A562-43D9-A097-84AD2A68069E}"/>
    <cellStyle name="Currency 13 2 3 6 2 4" xfId="15278" xr:uid="{7C8FD3B6-12BE-4A53-B3B9-509135406838}"/>
    <cellStyle name="Currency 13 2 3 6 2 5" xfId="28968" xr:uid="{8D991547-7E79-41AE-822F-8BBB062E66C6}"/>
    <cellStyle name="Currency 13 2 3 6 2 6" xfId="43852" xr:uid="{B488C184-8DA3-4CAC-8EA3-DB4E825D64E2}"/>
    <cellStyle name="Currency 13 2 3 6 3" xfId="10142" xr:uid="{8BAA2C17-CA43-453F-89B5-4C04A2A66858}"/>
    <cellStyle name="Currency 13 2 3 6 3 2" xfId="23832" xr:uid="{A284B161-5B39-44DA-8522-34AA294AC9C5}"/>
    <cellStyle name="Currency 13 2 3 6 3 2 2" xfId="37524" xr:uid="{AE3DDA4C-BA7D-4904-86C6-280DD6B933FA}"/>
    <cellStyle name="Currency 13 2 3 6 3 2 3" xfId="52408" xr:uid="{5A39F2EC-E63D-4459-80BC-41853020644C}"/>
    <cellStyle name="Currency 13 2 3 6 3 3" xfId="16988" xr:uid="{E326F090-05D9-4113-8CE4-97E1C9EE237F}"/>
    <cellStyle name="Currency 13 2 3 6 3 4" xfId="30678" xr:uid="{38313C0A-52CA-4598-B554-BCA135F94AC8}"/>
    <cellStyle name="Currency 13 2 3 6 3 5" xfId="45562" xr:uid="{1F80412C-0107-4FBE-9D1A-22288A766D0D}"/>
    <cellStyle name="Currency 13 2 3 6 4" xfId="20410" xr:uid="{5F514F65-1A06-4396-A302-120754A11C19}"/>
    <cellStyle name="Currency 13 2 3 6 4 2" xfId="34102" xr:uid="{9F9B7B20-B69F-4CD2-998C-75BF96E9F65E}"/>
    <cellStyle name="Currency 13 2 3 6 4 3" xfId="48986" xr:uid="{0E8348AF-8D13-4F81-A83D-B8D90F609AAA}"/>
    <cellStyle name="Currency 13 2 3 6 5" xfId="13566" xr:uid="{4F0DE1AC-435D-4D14-9F1D-3DEBA8846037}"/>
    <cellStyle name="Currency 13 2 3 6 6" xfId="27256" xr:uid="{D508B1D3-DC99-4A44-B4E8-0633E07CCAC7}"/>
    <cellStyle name="Currency 13 2 3 6 7" xfId="42140" xr:uid="{FE72910F-BBA8-4FE9-8F56-C1EB5E362D6A}"/>
    <cellStyle name="Currency 13 2 3 7" xfId="8418" xr:uid="{AD7E5841-2102-4683-8C93-72C4299D18DA}"/>
    <cellStyle name="Currency 13 2 3 7 2" xfId="11840" xr:uid="{314E5355-B2E5-40CD-9FBD-323E8C0A7670}"/>
    <cellStyle name="Currency 13 2 3 7 2 2" xfId="25530" xr:uid="{3D39830C-3875-4D62-9790-178EDB4DA7DB}"/>
    <cellStyle name="Currency 13 2 3 7 2 2 2" xfId="39222" xr:uid="{D5183619-42CB-47C7-A2B4-0CF41E288B75}"/>
    <cellStyle name="Currency 13 2 3 7 2 2 3" xfId="54106" xr:uid="{D1F7A435-359E-4A71-B7E4-C6568B83077C}"/>
    <cellStyle name="Currency 13 2 3 7 2 3" xfId="18686" xr:uid="{25778CBA-48DE-4166-A885-18EE932F22ED}"/>
    <cellStyle name="Currency 13 2 3 7 2 4" xfId="32376" xr:uid="{0BCBEF64-ADBD-49FE-AAD3-E01399858106}"/>
    <cellStyle name="Currency 13 2 3 7 2 5" xfId="47260" xr:uid="{BC63EC3B-E17B-4A6D-99B2-C0902A40979E}"/>
    <cellStyle name="Currency 13 2 3 7 3" xfId="22108" xr:uid="{EF8C5EBE-EF24-4B46-B955-191770DE9B6E}"/>
    <cellStyle name="Currency 13 2 3 7 3 2" xfId="35800" xr:uid="{46F12368-D487-447F-94E4-9EE887CC5C76}"/>
    <cellStyle name="Currency 13 2 3 7 3 3" xfId="50684" xr:uid="{8B3A3806-656B-4F98-A587-325503766BEE}"/>
    <cellStyle name="Currency 13 2 3 7 4" xfId="15264" xr:uid="{8801330B-B298-41A0-9085-FD7F2EED402C}"/>
    <cellStyle name="Currency 13 2 3 7 5" xfId="28954" xr:uid="{FA225237-4214-4FE1-9590-ADEC140E6D20}"/>
    <cellStyle name="Currency 13 2 3 7 6" xfId="43838" xr:uid="{18436736-2BBE-4033-B9ED-09195F8CA20E}"/>
    <cellStyle name="Currency 13 2 3 8" xfId="10128" xr:uid="{32A322A8-B3BD-43A6-9EA8-4FB5ADF9ABF3}"/>
    <cellStyle name="Currency 13 2 3 8 2" xfId="23818" xr:uid="{5A45B3EB-1AC1-4991-BB10-07010C96D2A0}"/>
    <cellStyle name="Currency 13 2 3 8 2 2" xfId="37510" xr:uid="{8115A18A-DEE6-4587-B433-C3DF54F29F72}"/>
    <cellStyle name="Currency 13 2 3 8 2 3" xfId="52394" xr:uid="{3ECA4ACA-D138-4460-8D4E-43769BFA792C}"/>
    <cellStyle name="Currency 13 2 3 8 3" xfId="16974" xr:uid="{07A064FE-D128-4726-BF36-AA468A36F819}"/>
    <cellStyle name="Currency 13 2 3 8 4" xfId="30664" xr:uid="{9E2A1500-BDAE-42B9-88B9-CD19B259057E}"/>
    <cellStyle name="Currency 13 2 3 8 5" xfId="45548" xr:uid="{048AE6F4-CFE2-41E2-8197-48E0AA154FFB}"/>
    <cellStyle name="Currency 13 2 3 9" xfId="20396" xr:uid="{CB3AD98E-FD21-49D3-AA2E-166BCF032104}"/>
    <cellStyle name="Currency 13 2 3 9 2" xfId="34088" xr:uid="{2892EA2E-1500-436A-987E-66D098A79039}"/>
    <cellStyle name="Currency 13 2 3 9 3" xfId="48972" xr:uid="{D4BE2078-F15C-4903-97C8-F6822F2E796A}"/>
    <cellStyle name="Currency 13 2 4" xfId="6719" xr:uid="{3D5EFC8F-6D45-4438-98D3-244D26616C66}"/>
    <cellStyle name="Currency 13 2 4 10" xfId="13567" xr:uid="{9FDDAB1B-A758-4C41-A5EA-D1C0E82B0F93}"/>
    <cellStyle name="Currency 13 2 4 11" xfId="27257" xr:uid="{CE7195D8-59DD-47F7-BE0D-5A565C0CB8A3}"/>
    <cellStyle name="Currency 13 2 4 12" xfId="42141" xr:uid="{BA6D4435-4722-41AA-8768-78688BCF67FB}"/>
    <cellStyle name="Currency 13 2 4 2" xfId="6720" xr:uid="{878C6A22-B416-47A7-A555-F0A0AE28B780}"/>
    <cellStyle name="Currency 13 2 4 2 10" xfId="42142" xr:uid="{11B72ADA-C46D-4F1D-8A9D-DD1C06999FF4}"/>
    <cellStyle name="Currency 13 2 4 2 2" xfId="6721" xr:uid="{A29E4F86-9166-4A41-8D3F-7A5D798936EC}"/>
    <cellStyle name="Currency 13 2 4 2 2 2" xfId="6722" xr:uid="{10255A1B-E5C8-44CF-92E3-2B16B413272B}"/>
    <cellStyle name="Currency 13 2 4 2 2 2 2" xfId="8436" xr:uid="{7A653AF3-F343-4AF6-B506-0CEFDB77F6C0}"/>
    <cellStyle name="Currency 13 2 4 2 2 2 2 2" xfId="11858" xr:uid="{B074326F-9E2E-451E-A7CC-4115B968E65C}"/>
    <cellStyle name="Currency 13 2 4 2 2 2 2 2 2" xfId="25548" xr:uid="{0412E0E8-B838-4AE8-A765-E0A1E8910476}"/>
    <cellStyle name="Currency 13 2 4 2 2 2 2 2 2 2" xfId="39240" xr:uid="{2B535A0E-C7D5-406D-8F70-45824961A98F}"/>
    <cellStyle name="Currency 13 2 4 2 2 2 2 2 2 3" xfId="54124" xr:uid="{305301EB-7F09-420D-AD54-2965973E37C1}"/>
    <cellStyle name="Currency 13 2 4 2 2 2 2 2 3" xfId="18704" xr:uid="{93A06591-8C0F-4630-BF1A-282A12A08CDC}"/>
    <cellStyle name="Currency 13 2 4 2 2 2 2 2 4" xfId="32394" xr:uid="{44B620AB-D6DB-4F76-A2D1-1492ABBF0A81}"/>
    <cellStyle name="Currency 13 2 4 2 2 2 2 2 5" xfId="47278" xr:uid="{AB1098AA-02C7-425E-B450-65D4A1DF5AB0}"/>
    <cellStyle name="Currency 13 2 4 2 2 2 2 3" xfId="22126" xr:uid="{7C639CCA-04FA-42DC-865F-CFB54BF938DA}"/>
    <cellStyle name="Currency 13 2 4 2 2 2 2 3 2" xfId="35818" xr:uid="{7C16D609-1E79-4F03-A893-246A32E3EB26}"/>
    <cellStyle name="Currency 13 2 4 2 2 2 2 3 3" xfId="50702" xr:uid="{6A2C3464-1DAC-400F-A449-EF415E7BB39F}"/>
    <cellStyle name="Currency 13 2 4 2 2 2 2 4" xfId="15282" xr:uid="{143C4D65-865E-4D90-A41B-24B0F000D732}"/>
    <cellStyle name="Currency 13 2 4 2 2 2 2 5" xfId="28972" xr:uid="{5C7CBC4B-D9B8-4468-8A68-C60206C1C36D}"/>
    <cellStyle name="Currency 13 2 4 2 2 2 2 6" xfId="43856" xr:uid="{0C520129-542D-416B-BA26-6373753ECE6C}"/>
    <cellStyle name="Currency 13 2 4 2 2 2 3" xfId="10146" xr:uid="{25CDEA08-077C-4C87-ACA0-667AAEC41C9E}"/>
    <cellStyle name="Currency 13 2 4 2 2 2 3 2" xfId="23836" xr:uid="{92E16716-15CF-485D-AB54-BD2A1BF464B6}"/>
    <cellStyle name="Currency 13 2 4 2 2 2 3 2 2" xfId="37528" xr:uid="{78D19913-31C4-450A-8F2F-A842044C8404}"/>
    <cellStyle name="Currency 13 2 4 2 2 2 3 2 3" xfId="52412" xr:uid="{2A0D1474-5C8E-4C83-9E96-20C2B8743E5E}"/>
    <cellStyle name="Currency 13 2 4 2 2 2 3 3" xfId="16992" xr:uid="{5256AB1C-BE14-4382-AF49-9808E88477E5}"/>
    <cellStyle name="Currency 13 2 4 2 2 2 3 4" xfId="30682" xr:uid="{822FD933-81FB-4701-B0E2-E6394AEEDB3A}"/>
    <cellStyle name="Currency 13 2 4 2 2 2 3 5" xfId="45566" xr:uid="{0A9914E3-2EE3-4673-8497-60B8BFA9BCE3}"/>
    <cellStyle name="Currency 13 2 4 2 2 2 4" xfId="20414" xr:uid="{84C12939-1093-4C3F-8181-BA37A43724A3}"/>
    <cellStyle name="Currency 13 2 4 2 2 2 4 2" xfId="34106" xr:uid="{91A706C5-8109-4585-851C-15325286CEE0}"/>
    <cellStyle name="Currency 13 2 4 2 2 2 4 3" xfId="48990" xr:uid="{E70DBF6B-3726-406D-AB9D-9E0AC34CA3EE}"/>
    <cellStyle name="Currency 13 2 4 2 2 2 5" xfId="13570" xr:uid="{73EACB23-09CA-46BA-AF80-B9EBB25BDCF7}"/>
    <cellStyle name="Currency 13 2 4 2 2 2 6" xfId="27260" xr:uid="{EF5CE159-8C32-40F0-ADE6-0E2E4ACBDD48}"/>
    <cellStyle name="Currency 13 2 4 2 2 2 7" xfId="42144" xr:uid="{FE45D2EB-3375-473E-8760-AFD69EC1A630}"/>
    <cellStyle name="Currency 13 2 4 2 2 3" xfId="8435" xr:uid="{1E436C75-E2B5-4D72-AF46-3742429B1985}"/>
    <cellStyle name="Currency 13 2 4 2 2 3 2" xfId="11857" xr:uid="{0767CDF0-0020-47B2-A0BE-D4A0B1E8D9FF}"/>
    <cellStyle name="Currency 13 2 4 2 2 3 2 2" xfId="25547" xr:uid="{9C382610-9977-4E95-B649-535323255D75}"/>
    <cellStyle name="Currency 13 2 4 2 2 3 2 2 2" xfId="39239" xr:uid="{603B4EA2-C304-407C-B41D-A776A17B1E33}"/>
    <cellStyle name="Currency 13 2 4 2 2 3 2 2 3" xfId="54123" xr:uid="{670B5594-C983-4852-A94B-F179DD86B4EB}"/>
    <cellStyle name="Currency 13 2 4 2 2 3 2 3" xfId="18703" xr:uid="{3287F312-A0EF-4C02-BE2F-8A7DB0F54A18}"/>
    <cellStyle name="Currency 13 2 4 2 2 3 2 4" xfId="32393" xr:uid="{0322999E-3C6C-4FF2-8734-CE0F1FB2AA4D}"/>
    <cellStyle name="Currency 13 2 4 2 2 3 2 5" xfId="47277" xr:uid="{405E7E42-3074-46F9-A6E2-4B1909B9B83A}"/>
    <cellStyle name="Currency 13 2 4 2 2 3 3" xfId="22125" xr:uid="{601578E7-4503-4F91-AB65-F5DFF3129698}"/>
    <cellStyle name="Currency 13 2 4 2 2 3 3 2" xfId="35817" xr:uid="{EB5E241A-38AF-42D9-A306-2BA9C9463201}"/>
    <cellStyle name="Currency 13 2 4 2 2 3 3 3" xfId="50701" xr:uid="{B03F2161-2456-43CD-A8BD-7F66E39C7564}"/>
    <cellStyle name="Currency 13 2 4 2 2 3 4" xfId="15281" xr:uid="{151B0A02-44E7-4C3E-96A8-B1888BDE3C3C}"/>
    <cellStyle name="Currency 13 2 4 2 2 3 5" xfId="28971" xr:uid="{FD9EAE5B-6C2B-4BF2-8A6A-B69FA771197A}"/>
    <cellStyle name="Currency 13 2 4 2 2 3 6" xfId="43855" xr:uid="{8E59B8E4-3F5F-4AA9-9FF3-F776626500C8}"/>
    <cellStyle name="Currency 13 2 4 2 2 4" xfId="10145" xr:uid="{8AC0A212-20C3-498F-A4D1-74ECD6623596}"/>
    <cellStyle name="Currency 13 2 4 2 2 4 2" xfId="23835" xr:uid="{0C6670A5-A388-43C7-B0A1-7F284B551322}"/>
    <cellStyle name="Currency 13 2 4 2 2 4 2 2" xfId="37527" xr:uid="{79247E3A-A7AC-4807-BC87-6E6A87A3A212}"/>
    <cellStyle name="Currency 13 2 4 2 2 4 2 3" xfId="52411" xr:uid="{D3A20306-6602-4493-B3BA-5B9EA33E2A21}"/>
    <cellStyle name="Currency 13 2 4 2 2 4 3" xfId="16991" xr:uid="{E534A5F0-E68E-4327-B65D-FC1B3760140D}"/>
    <cellStyle name="Currency 13 2 4 2 2 4 4" xfId="30681" xr:uid="{002E08C2-7AEF-4590-81A0-F6DBBADA5441}"/>
    <cellStyle name="Currency 13 2 4 2 2 4 5" xfId="45565" xr:uid="{6E7AA374-D667-471A-BE1F-AE0221247ED7}"/>
    <cellStyle name="Currency 13 2 4 2 2 5" xfId="20413" xr:uid="{A185FA90-8AF4-4EB5-B96B-98F6B4259588}"/>
    <cellStyle name="Currency 13 2 4 2 2 5 2" xfId="34105" xr:uid="{A61E704B-3AEA-4349-BE9E-D7DFAC586E34}"/>
    <cellStyle name="Currency 13 2 4 2 2 5 3" xfId="48989" xr:uid="{C427CB44-6FAE-4C4F-97E5-61B320D3E78D}"/>
    <cellStyle name="Currency 13 2 4 2 2 6" xfId="13569" xr:uid="{6BEAAC21-B845-4C15-A5C2-262E2505BF09}"/>
    <cellStyle name="Currency 13 2 4 2 2 7" xfId="27259" xr:uid="{5B2C585D-E30D-4EEA-99ED-004A9B5D8E83}"/>
    <cellStyle name="Currency 13 2 4 2 2 8" xfId="42143" xr:uid="{C63C0798-3402-4521-8536-27DD6200801B}"/>
    <cellStyle name="Currency 13 2 4 2 3" xfId="6723" xr:uid="{5C3664CE-8321-43E1-BB3E-D2331C1EE9D8}"/>
    <cellStyle name="Currency 13 2 4 2 3 2" xfId="8437" xr:uid="{7BF597B6-6CC3-42D2-99BE-522ACAAA49CA}"/>
    <cellStyle name="Currency 13 2 4 2 3 2 2" xfId="11859" xr:uid="{ECE6889D-4DDE-4445-BDFF-798C6C4B9EB5}"/>
    <cellStyle name="Currency 13 2 4 2 3 2 2 2" xfId="25549" xr:uid="{3BA91412-D020-4D92-AC5B-A2F475156AAA}"/>
    <cellStyle name="Currency 13 2 4 2 3 2 2 2 2" xfId="39241" xr:uid="{61392188-91E7-42E0-8A38-FE67C70E971B}"/>
    <cellStyle name="Currency 13 2 4 2 3 2 2 2 3" xfId="54125" xr:uid="{57207B6F-8777-4F16-9BA5-6D5948250FCB}"/>
    <cellStyle name="Currency 13 2 4 2 3 2 2 3" xfId="18705" xr:uid="{33C0F347-9EA9-4C9A-9434-F12EB195465A}"/>
    <cellStyle name="Currency 13 2 4 2 3 2 2 4" xfId="32395" xr:uid="{CB822D49-1429-4DBE-8D56-5CA9F4A64EFB}"/>
    <cellStyle name="Currency 13 2 4 2 3 2 2 5" xfId="47279" xr:uid="{EFF84D72-BA4E-4752-8757-01EBC4C02F1A}"/>
    <cellStyle name="Currency 13 2 4 2 3 2 3" xfId="22127" xr:uid="{3D930710-7446-49FA-B5C6-6020F82683C9}"/>
    <cellStyle name="Currency 13 2 4 2 3 2 3 2" xfId="35819" xr:uid="{CE758D6D-D4FE-4B7B-A8A4-CF09E8F6E92D}"/>
    <cellStyle name="Currency 13 2 4 2 3 2 3 3" xfId="50703" xr:uid="{F6574635-69E2-485F-8B1F-49C6127396D1}"/>
    <cellStyle name="Currency 13 2 4 2 3 2 4" xfId="15283" xr:uid="{35A041D9-8792-47E6-B287-016CCA417072}"/>
    <cellStyle name="Currency 13 2 4 2 3 2 5" xfId="28973" xr:uid="{EF246897-BB11-48B8-97EB-962F04CAF251}"/>
    <cellStyle name="Currency 13 2 4 2 3 2 6" xfId="43857" xr:uid="{959F5429-C9B3-4BFC-8AB7-40CBCF76C36B}"/>
    <cellStyle name="Currency 13 2 4 2 3 3" xfId="10147" xr:uid="{A8E19F57-F423-4A6B-A77A-199D3BB83100}"/>
    <cellStyle name="Currency 13 2 4 2 3 3 2" xfId="23837" xr:uid="{0400969F-6D78-43A6-9150-CCCCCA7C202A}"/>
    <cellStyle name="Currency 13 2 4 2 3 3 2 2" xfId="37529" xr:uid="{697CA0F0-7991-4F40-9001-4EB0DFEE65BD}"/>
    <cellStyle name="Currency 13 2 4 2 3 3 2 3" xfId="52413" xr:uid="{87FD8723-703A-4F53-B54E-30BAFE4B622F}"/>
    <cellStyle name="Currency 13 2 4 2 3 3 3" xfId="16993" xr:uid="{B1C59266-E248-47E3-8A0B-BD65972448FB}"/>
    <cellStyle name="Currency 13 2 4 2 3 3 4" xfId="30683" xr:uid="{2187C7E2-FF2D-47FC-87CE-BAAF2093BCFC}"/>
    <cellStyle name="Currency 13 2 4 2 3 3 5" xfId="45567" xr:uid="{402F72BE-213B-4505-8047-1376808A94C3}"/>
    <cellStyle name="Currency 13 2 4 2 3 4" xfId="20415" xr:uid="{F443DF58-21C3-45A7-B102-81AC73F1CF1E}"/>
    <cellStyle name="Currency 13 2 4 2 3 4 2" xfId="34107" xr:uid="{4FA06637-2E55-48AD-ADCA-8FD6B93C16A5}"/>
    <cellStyle name="Currency 13 2 4 2 3 4 3" xfId="48991" xr:uid="{64E10EFB-0CC9-4DF1-BCC1-B2EBD37174EF}"/>
    <cellStyle name="Currency 13 2 4 2 3 5" xfId="13571" xr:uid="{028AC7ED-BF41-4701-B81C-58F28C67B613}"/>
    <cellStyle name="Currency 13 2 4 2 3 6" xfId="27261" xr:uid="{525B3BF0-6731-4A39-A53B-2A23AD126429}"/>
    <cellStyle name="Currency 13 2 4 2 3 7" xfId="42145" xr:uid="{CF06E8FE-32A0-4CF5-99F8-EA36F3AA1DBD}"/>
    <cellStyle name="Currency 13 2 4 2 4" xfId="6724" xr:uid="{C0B3957B-4340-4800-81BB-6190483257AD}"/>
    <cellStyle name="Currency 13 2 4 2 4 2" xfId="8438" xr:uid="{D5B9102A-F007-473B-AB11-15C8863B0C55}"/>
    <cellStyle name="Currency 13 2 4 2 4 2 2" xfId="11860" xr:uid="{25C7FB52-6EED-479A-9B6C-BEFFB319E159}"/>
    <cellStyle name="Currency 13 2 4 2 4 2 2 2" xfId="25550" xr:uid="{EDA3AB15-881C-4D05-9FC2-C5A77E3EDF51}"/>
    <cellStyle name="Currency 13 2 4 2 4 2 2 2 2" xfId="39242" xr:uid="{5837A8C8-7880-4017-912F-3D74FA2EE369}"/>
    <cellStyle name="Currency 13 2 4 2 4 2 2 2 3" xfId="54126" xr:uid="{4F6F2C3C-133A-4FED-975C-D769623CEEF7}"/>
    <cellStyle name="Currency 13 2 4 2 4 2 2 3" xfId="18706" xr:uid="{1440D8AC-B9DC-4A6D-954B-7F550E8BA78D}"/>
    <cellStyle name="Currency 13 2 4 2 4 2 2 4" xfId="32396" xr:uid="{406F31B3-E970-403C-9D60-F9B385DCC4EF}"/>
    <cellStyle name="Currency 13 2 4 2 4 2 2 5" xfId="47280" xr:uid="{8C37DA4E-6E24-4AA1-A881-363DBF199B82}"/>
    <cellStyle name="Currency 13 2 4 2 4 2 3" xfId="22128" xr:uid="{41B1CC30-834A-40A7-971F-AD8162AC717A}"/>
    <cellStyle name="Currency 13 2 4 2 4 2 3 2" xfId="35820" xr:uid="{A7735CFD-5A63-43B1-B02A-BE6A2983CDFD}"/>
    <cellStyle name="Currency 13 2 4 2 4 2 3 3" xfId="50704" xr:uid="{94896725-B016-46C7-8F84-90C718117A34}"/>
    <cellStyle name="Currency 13 2 4 2 4 2 4" xfId="15284" xr:uid="{C3436D79-1C9A-460A-B62F-4F213260AA2A}"/>
    <cellStyle name="Currency 13 2 4 2 4 2 5" xfId="28974" xr:uid="{A8404487-9340-430F-ABDF-DC8DD4BD16A8}"/>
    <cellStyle name="Currency 13 2 4 2 4 2 6" xfId="43858" xr:uid="{3D8F2297-A71D-470B-A389-C29C1E6A9F56}"/>
    <cellStyle name="Currency 13 2 4 2 4 3" xfId="10148" xr:uid="{3EECE2AB-4BA5-4FA7-BB97-54E940F5F64C}"/>
    <cellStyle name="Currency 13 2 4 2 4 3 2" xfId="23838" xr:uid="{43189831-AD31-4DF8-9ABD-7E8FA6B648F9}"/>
    <cellStyle name="Currency 13 2 4 2 4 3 2 2" xfId="37530" xr:uid="{23E50074-3A15-482E-B67A-3DDFB3FA3AA3}"/>
    <cellStyle name="Currency 13 2 4 2 4 3 2 3" xfId="52414" xr:uid="{3401F05E-B77E-473E-8516-62D80C84CCC3}"/>
    <cellStyle name="Currency 13 2 4 2 4 3 3" xfId="16994" xr:uid="{F9B017B9-8B55-446A-A5A2-4FAB613170B7}"/>
    <cellStyle name="Currency 13 2 4 2 4 3 4" xfId="30684" xr:uid="{16E42EEB-FD7C-475B-BEAA-DD22DC78055F}"/>
    <cellStyle name="Currency 13 2 4 2 4 3 5" xfId="45568" xr:uid="{E37E2E9B-2E24-4A15-9B26-7D47A0E6F2A5}"/>
    <cellStyle name="Currency 13 2 4 2 4 4" xfId="20416" xr:uid="{7EF2C2F2-3ED8-4E41-B6CC-41FA72FF0B5B}"/>
    <cellStyle name="Currency 13 2 4 2 4 4 2" xfId="34108" xr:uid="{8731D797-FF77-4264-AE24-3CC742E96EAF}"/>
    <cellStyle name="Currency 13 2 4 2 4 4 3" xfId="48992" xr:uid="{54FA4FF0-C353-4F82-9BDD-ACD752639631}"/>
    <cellStyle name="Currency 13 2 4 2 4 5" xfId="13572" xr:uid="{5EBAC1D4-FE28-4F6B-BCEA-728751BC2322}"/>
    <cellStyle name="Currency 13 2 4 2 4 6" xfId="27262" xr:uid="{85F52A7F-3DDB-4C0E-B87A-FFEC481D5E54}"/>
    <cellStyle name="Currency 13 2 4 2 4 7" xfId="42146" xr:uid="{6C0C2D8C-9B99-4AC1-BF84-C10E6E759005}"/>
    <cellStyle name="Currency 13 2 4 2 5" xfId="8434" xr:uid="{33825D77-1FC0-411E-99AF-3AAD8D4D22C5}"/>
    <cellStyle name="Currency 13 2 4 2 5 2" xfId="11856" xr:uid="{13165112-0DA7-4719-AF30-4D603F313C17}"/>
    <cellStyle name="Currency 13 2 4 2 5 2 2" xfId="25546" xr:uid="{6C4764AF-B624-4AF9-90FB-D252AF3BBD79}"/>
    <cellStyle name="Currency 13 2 4 2 5 2 2 2" xfId="39238" xr:uid="{10638FC3-CA18-4520-ACDE-B1CECA041D7B}"/>
    <cellStyle name="Currency 13 2 4 2 5 2 2 3" xfId="54122" xr:uid="{CB1C168E-B64B-4022-9529-9C032921AF27}"/>
    <cellStyle name="Currency 13 2 4 2 5 2 3" xfId="18702" xr:uid="{E7480757-0EA4-4F05-AF54-E215E1DEB016}"/>
    <cellStyle name="Currency 13 2 4 2 5 2 4" xfId="32392" xr:uid="{583CA6E1-8916-46A7-AF80-A261F27EE76B}"/>
    <cellStyle name="Currency 13 2 4 2 5 2 5" xfId="47276" xr:uid="{001DB6F0-06FA-4E80-8D12-23072DB92C93}"/>
    <cellStyle name="Currency 13 2 4 2 5 3" xfId="22124" xr:uid="{0F4EE306-D1B5-4172-B35F-9767160E6CA3}"/>
    <cellStyle name="Currency 13 2 4 2 5 3 2" xfId="35816" xr:uid="{1F5C7AA6-7BC1-4C8E-995B-6A31590915F9}"/>
    <cellStyle name="Currency 13 2 4 2 5 3 3" xfId="50700" xr:uid="{C1BA1F9D-8964-482B-8C82-977F8F88BC44}"/>
    <cellStyle name="Currency 13 2 4 2 5 4" xfId="15280" xr:uid="{1EF56898-EBFC-4A75-ADBA-F740160FAC1D}"/>
    <cellStyle name="Currency 13 2 4 2 5 5" xfId="28970" xr:uid="{1A214505-AA58-4053-81A3-781D1BA1A783}"/>
    <cellStyle name="Currency 13 2 4 2 5 6" xfId="43854" xr:uid="{29E4DA69-6949-4923-B36C-555520FAFCC4}"/>
    <cellStyle name="Currency 13 2 4 2 6" xfId="10144" xr:uid="{19E2D215-8EF1-41F9-B628-00810FA0BE5D}"/>
    <cellStyle name="Currency 13 2 4 2 6 2" xfId="23834" xr:uid="{00D8663E-7D0D-4B3D-B45D-6B8D9261CC78}"/>
    <cellStyle name="Currency 13 2 4 2 6 2 2" xfId="37526" xr:uid="{F505DDE9-D07A-490A-B3DD-EBD139FFF3FF}"/>
    <cellStyle name="Currency 13 2 4 2 6 2 3" xfId="52410" xr:uid="{0EBE7E49-3573-4DD3-A49E-552091FFD6FD}"/>
    <cellStyle name="Currency 13 2 4 2 6 3" xfId="16990" xr:uid="{0F5E5130-C720-4E2F-AE35-A738476AEBE9}"/>
    <cellStyle name="Currency 13 2 4 2 6 4" xfId="30680" xr:uid="{9310619A-CC0A-4EB8-8070-20FF1D993EEA}"/>
    <cellStyle name="Currency 13 2 4 2 6 5" xfId="45564" xr:uid="{064F510B-84A2-402D-B734-F0367BC3DD4F}"/>
    <cellStyle name="Currency 13 2 4 2 7" xfId="20412" xr:uid="{51F8B16C-7BF0-41C7-BD5D-0699FD8DC618}"/>
    <cellStyle name="Currency 13 2 4 2 7 2" xfId="34104" xr:uid="{A0373E68-9453-4B69-BB34-D5144DD217F1}"/>
    <cellStyle name="Currency 13 2 4 2 7 3" xfId="48988" xr:uid="{965EEAC9-31C9-4E4C-979A-FE84BDCCE0AC}"/>
    <cellStyle name="Currency 13 2 4 2 8" xfId="13568" xr:uid="{7D62DA60-8B90-4AD9-AB49-0339FBBD4BF6}"/>
    <cellStyle name="Currency 13 2 4 2 9" xfId="27258" xr:uid="{04FB3CB6-77E0-4AD0-99AA-A2E6A155D0F2}"/>
    <cellStyle name="Currency 13 2 4 3" xfId="6725" xr:uid="{8A33D4C6-2194-40A6-BCCB-E8704BD62E24}"/>
    <cellStyle name="Currency 13 2 4 3 10" xfId="42147" xr:uid="{C96953CD-D6C4-4438-8203-5C82BD461F74}"/>
    <cellStyle name="Currency 13 2 4 3 2" xfId="6726" xr:uid="{2845C132-9FFD-40B5-A709-780DD73BAE05}"/>
    <cellStyle name="Currency 13 2 4 3 2 2" xfId="6727" xr:uid="{5C040687-74B5-437D-A3EE-140F1F31B786}"/>
    <cellStyle name="Currency 13 2 4 3 2 2 2" xfId="8441" xr:uid="{0133287F-AE72-48CD-9E27-C6C24070C364}"/>
    <cellStyle name="Currency 13 2 4 3 2 2 2 2" xfId="11863" xr:uid="{36E01650-AFC6-4574-8C26-0809DA763DED}"/>
    <cellStyle name="Currency 13 2 4 3 2 2 2 2 2" xfId="25553" xr:uid="{34EC9D22-CD4E-4706-8A88-6E0CB01E4A9B}"/>
    <cellStyle name="Currency 13 2 4 3 2 2 2 2 2 2" xfId="39245" xr:uid="{A9003947-111E-4BE6-8064-5BC9659AA0F6}"/>
    <cellStyle name="Currency 13 2 4 3 2 2 2 2 2 3" xfId="54129" xr:uid="{F2AA0AFE-E0F0-4006-B788-13C5520BCEC8}"/>
    <cellStyle name="Currency 13 2 4 3 2 2 2 2 3" xfId="18709" xr:uid="{FDE12359-C686-4A01-AECA-80884A0363A5}"/>
    <cellStyle name="Currency 13 2 4 3 2 2 2 2 4" xfId="32399" xr:uid="{F3299BC1-71A8-4FF4-9427-33EEA4E561CD}"/>
    <cellStyle name="Currency 13 2 4 3 2 2 2 2 5" xfId="47283" xr:uid="{C8A8058C-3EBE-4A32-AF90-784F9B0C34C4}"/>
    <cellStyle name="Currency 13 2 4 3 2 2 2 3" xfId="22131" xr:uid="{A01E2D6C-C978-4C1B-B6B0-B57881C8B8C2}"/>
    <cellStyle name="Currency 13 2 4 3 2 2 2 3 2" xfId="35823" xr:uid="{6AF51224-5A52-474E-9D81-FD08D3DCE981}"/>
    <cellStyle name="Currency 13 2 4 3 2 2 2 3 3" xfId="50707" xr:uid="{FBD44DC7-763F-4406-BBE9-4477B7032DDA}"/>
    <cellStyle name="Currency 13 2 4 3 2 2 2 4" xfId="15287" xr:uid="{42FA38A5-FD52-46DC-A800-D82D8E955C7D}"/>
    <cellStyle name="Currency 13 2 4 3 2 2 2 5" xfId="28977" xr:uid="{8B8CD3E8-7C73-4203-AA3E-462878AC676B}"/>
    <cellStyle name="Currency 13 2 4 3 2 2 2 6" xfId="43861" xr:uid="{D473A0BE-EC5B-4C44-89FF-B9244BC3EC0D}"/>
    <cellStyle name="Currency 13 2 4 3 2 2 3" xfId="10151" xr:uid="{2CD8D65E-0B6F-4674-8CDF-50927CD8FB76}"/>
    <cellStyle name="Currency 13 2 4 3 2 2 3 2" xfId="23841" xr:uid="{0457ACDB-D2DD-433C-84CB-E48E931E6FEE}"/>
    <cellStyle name="Currency 13 2 4 3 2 2 3 2 2" xfId="37533" xr:uid="{ABA0D6AB-1497-4007-B1AA-DAD8697E5B92}"/>
    <cellStyle name="Currency 13 2 4 3 2 2 3 2 3" xfId="52417" xr:uid="{D9F2AF02-9B8E-4726-BCA6-A56418B9053E}"/>
    <cellStyle name="Currency 13 2 4 3 2 2 3 3" xfId="16997" xr:uid="{D5514916-7F55-4C6A-B93D-19A0AB962F49}"/>
    <cellStyle name="Currency 13 2 4 3 2 2 3 4" xfId="30687" xr:uid="{04823FBF-A868-4FC6-A839-D83AE34C1CE8}"/>
    <cellStyle name="Currency 13 2 4 3 2 2 3 5" xfId="45571" xr:uid="{1796008E-8842-4DA6-B661-AC2DAA97CD19}"/>
    <cellStyle name="Currency 13 2 4 3 2 2 4" xfId="20419" xr:uid="{4C7D240D-B520-4497-AA75-CD1B0DFF6EA5}"/>
    <cellStyle name="Currency 13 2 4 3 2 2 4 2" xfId="34111" xr:uid="{C0B98893-DD00-4748-AC54-EFB66CBB3C4A}"/>
    <cellStyle name="Currency 13 2 4 3 2 2 4 3" xfId="48995" xr:uid="{05FB6094-2066-44AB-9F05-D208B88C0105}"/>
    <cellStyle name="Currency 13 2 4 3 2 2 5" xfId="13575" xr:uid="{BB11B479-0DDD-4EF7-B6FF-FC9FE9DE114D}"/>
    <cellStyle name="Currency 13 2 4 3 2 2 6" xfId="27265" xr:uid="{F2F276D8-9961-4AA8-BA4E-D81C731D0482}"/>
    <cellStyle name="Currency 13 2 4 3 2 2 7" xfId="42149" xr:uid="{5F90EEED-7DA9-45B4-A818-C5025B6AB48A}"/>
    <cellStyle name="Currency 13 2 4 3 2 3" xfId="8440" xr:uid="{D42C676D-B585-4DE6-BB6E-354E28E13707}"/>
    <cellStyle name="Currency 13 2 4 3 2 3 2" xfId="11862" xr:uid="{472F3602-AF4B-4151-82E3-E15033268FD9}"/>
    <cellStyle name="Currency 13 2 4 3 2 3 2 2" xfId="25552" xr:uid="{CBFF631F-A173-42E3-B779-8459B190FA86}"/>
    <cellStyle name="Currency 13 2 4 3 2 3 2 2 2" xfId="39244" xr:uid="{60B76410-9A1A-4CE5-9E7A-EE327DC9F315}"/>
    <cellStyle name="Currency 13 2 4 3 2 3 2 2 3" xfId="54128" xr:uid="{FF118245-40B6-4075-BEC2-4A070506FFDB}"/>
    <cellStyle name="Currency 13 2 4 3 2 3 2 3" xfId="18708" xr:uid="{A05B0606-F6B4-47F9-99F6-E0A132CDE2C1}"/>
    <cellStyle name="Currency 13 2 4 3 2 3 2 4" xfId="32398" xr:uid="{66C486F3-B6DF-4CD5-AD95-46EB665A207E}"/>
    <cellStyle name="Currency 13 2 4 3 2 3 2 5" xfId="47282" xr:uid="{CE5EF112-9103-48B3-9003-D7926DD16717}"/>
    <cellStyle name="Currency 13 2 4 3 2 3 3" xfId="22130" xr:uid="{7E47419A-6950-4A57-B5EC-9050525E6494}"/>
    <cellStyle name="Currency 13 2 4 3 2 3 3 2" xfId="35822" xr:uid="{E9836239-F6E8-4E6E-8508-D8E359ABA021}"/>
    <cellStyle name="Currency 13 2 4 3 2 3 3 3" xfId="50706" xr:uid="{FDD77BD0-F439-4CFD-AD58-C1B5A14B700B}"/>
    <cellStyle name="Currency 13 2 4 3 2 3 4" xfId="15286" xr:uid="{233EDA1D-2184-4E95-A5F6-4EB76DF89EB8}"/>
    <cellStyle name="Currency 13 2 4 3 2 3 5" xfId="28976" xr:uid="{CFD0128C-DBDA-463F-B02C-8FAE04178200}"/>
    <cellStyle name="Currency 13 2 4 3 2 3 6" xfId="43860" xr:uid="{DBE60445-30A4-49FF-85E2-9BD1B56B9BF9}"/>
    <cellStyle name="Currency 13 2 4 3 2 4" xfId="10150" xr:uid="{6E7A26C9-E9E4-41E5-841D-D848ED70F2EF}"/>
    <cellStyle name="Currency 13 2 4 3 2 4 2" xfId="23840" xr:uid="{E11054B2-518D-417F-8524-948CD02B6304}"/>
    <cellStyle name="Currency 13 2 4 3 2 4 2 2" xfId="37532" xr:uid="{9FF60052-6F86-49A5-8339-E447A76A66B3}"/>
    <cellStyle name="Currency 13 2 4 3 2 4 2 3" xfId="52416" xr:uid="{2B7887E9-630B-4211-8CB9-E5E059201EA9}"/>
    <cellStyle name="Currency 13 2 4 3 2 4 3" xfId="16996" xr:uid="{60CDE88B-ADF1-4E13-AD41-1E0796B92BA1}"/>
    <cellStyle name="Currency 13 2 4 3 2 4 4" xfId="30686" xr:uid="{C30DD290-2EB1-4BE8-9562-4ED8B4BCC5FC}"/>
    <cellStyle name="Currency 13 2 4 3 2 4 5" xfId="45570" xr:uid="{9B55406E-EC42-438F-B064-5D377AF390DA}"/>
    <cellStyle name="Currency 13 2 4 3 2 5" xfId="20418" xr:uid="{AA421725-AB88-4399-B762-D49E5CC675BB}"/>
    <cellStyle name="Currency 13 2 4 3 2 5 2" xfId="34110" xr:uid="{627C33A3-F618-4AD2-8E50-6A478B6EBA43}"/>
    <cellStyle name="Currency 13 2 4 3 2 5 3" xfId="48994" xr:uid="{741E23C2-F5D2-4CB4-9E7D-7FE1BEBFBF2E}"/>
    <cellStyle name="Currency 13 2 4 3 2 6" xfId="13574" xr:uid="{6A073FAF-908C-44C7-AF9A-586EF098F36A}"/>
    <cellStyle name="Currency 13 2 4 3 2 7" xfId="27264" xr:uid="{55FD4160-58EB-4395-9BB2-0743852599E2}"/>
    <cellStyle name="Currency 13 2 4 3 2 8" xfId="42148" xr:uid="{EA21CAF3-A22E-48B5-B7B0-203C4F6BDDB9}"/>
    <cellStyle name="Currency 13 2 4 3 3" xfId="6728" xr:uid="{4AA3387D-7051-427B-9A6D-E739448591C1}"/>
    <cellStyle name="Currency 13 2 4 3 3 2" xfId="8442" xr:uid="{C20E47BE-C643-4DC1-B2A1-31F1E3676DCF}"/>
    <cellStyle name="Currency 13 2 4 3 3 2 2" xfId="11864" xr:uid="{AA307ADF-2584-4616-A310-7658ED288D8D}"/>
    <cellStyle name="Currency 13 2 4 3 3 2 2 2" xfId="25554" xr:uid="{2A9B7F39-8353-462A-B094-F2ED169F263D}"/>
    <cellStyle name="Currency 13 2 4 3 3 2 2 2 2" xfId="39246" xr:uid="{1E4EAEC9-EEC2-4D4F-B9E6-6B37FE534B46}"/>
    <cellStyle name="Currency 13 2 4 3 3 2 2 2 3" xfId="54130" xr:uid="{455EDD91-D1E1-437B-83D9-FA674A219A00}"/>
    <cellStyle name="Currency 13 2 4 3 3 2 2 3" xfId="18710" xr:uid="{4CFD3289-14FD-43A5-9D80-02AF6BF5CCC7}"/>
    <cellStyle name="Currency 13 2 4 3 3 2 2 4" xfId="32400" xr:uid="{D478501F-CDB6-4997-8150-5A58DC2501A2}"/>
    <cellStyle name="Currency 13 2 4 3 3 2 2 5" xfId="47284" xr:uid="{7EEE764A-0B84-4E8C-82F1-E33085C51A86}"/>
    <cellStyle name="Currency 13 2 4 3 3 2 3" xfId="22132" xr:uid="{CF744F4A-D647-4B93-A010-ED92E7CD0CA2}"/>
    <cellStyle name="Currency 13 2 4 3 3 2 3 2" xfId="35824" xr:uid="{A7387DBB-7BC5-4B10-BC34-EDDFB5C25B12}"/>
    <cellStyle name="Currency 13 2 4 3 3 2 3 3" xfId="50708" xr:uid="{EC060783-A4BA-4749-B688-C1EBE41A458A}"/>
    <cellStyle name="Currency 13 2 4 3 3 2 4" xfId="15288" xr:uid="{0D519B84-3A43-4EEC-809D-BCE7144E663D}"/>
    <cellStyle name="Currency 13 2 4 3 3 2 5" xfId="28978" xr:uid="{6DE287AE-CC50-4AB6-8721-1F6D06B6AB46}"/>
    <cellStyle name="Currency 13 2 4 3 3 2 6" xfId="43862" xr:uid="{0ED225BB-C927-4952-8F94-385A18D10217}"/>
    <cellStyle name="Currency 13 2 4 3 3 3" xfId="10152" xr:uid="{27D0D56C-88F6-479A-837E-9EDDAA96491E}"/>
    <cellStyle name="Currency 13 2 4 3 3 3 2" xfId="23842" xr:uid="{03213071-D1B6-491E-9667-F99B19E41949}"/>
    <cellStyle name="Currency 13 2 4 3 3 3 2 2" xfId="37534" xr:uid="{C56143E9-F4D1-4A29-AED5-0185225CC283}"/>
    <cellStyle name="Currency 13 2 4 3 3 3 2 3" xfId="52418" xr:uid="{0E203F46-2E79-405A-A514-E48308832F96}"/>
    <cellStyle name="Currency 13 2 4 3 3 3 3" xfId="16998" xr:uid="{F2CAF3C0-C12E-4477-A56F-BF9EF60D1A6A}"/>
    <cellStyle name="Currency 13 2 4 3 3 3 4" xfId="30688" xr:uid="{36C9C7F2-BFE5-4303-B0F7-282AF1F574F9}"/>
    <cellStyle name="Currency 13 2 4 3 3 3 5" xfId="45572" xr:uid="{CA2CF60B-731A-4739-B989-4D52DE80A894}"/>
    <cellStyle name="Currency 13 2 4 3 3 4" xfId="20420" xr:uid="{3F01AE3C-BC27-4D9B-8028-B22FD908D409}"/>
    <cellStyle name="Currency 13 2 4 3 3 4 2" xfId="34112" xr:uid="{C3C25772-8961-4B76-80B6-A37AF2D32934}"/>
    <cellStyle name="Currency 13 2 4 3 3 4 3" xfId="48996" xr:uid="{7FD9F224-9F88-430A-824C-5B787B9047A3}"/>
    <cellStyle name="Currency 13 2 4 3 3 5" xfId="13576" xr:uid="{8C5E30B7-3787-4FCB-B59A-718CC9CAA49A}"/>
    <cellStyle name="Currency 13 2 4 3 3 6" xfId="27266" xr:uid="{CBE6FF51-BA5C-40EE-8E5F-C2C892947615}"/>
    <cellStyle name="Currency 13 2 4 3 3 7" xfId="42150" xr:uid="{D529717B-B318-4227-A6CE-98FA7169D2D9}"/>
    <cellStyle name="Currency 13 2 4 3 4" xfId="6729" xr:uid="{0B0C1B1A-F8A6-4315-819E-B8240392A61F}"/>
    <cellStyle name="Currency 13 2 4 3 4 2" xfId="8443" xr:uid="{E2EE4A6D-B7AB-46D8-AB04-8CF5267FACA6}"/>
    <cellStyle name="Currency 13 2 4 3 4 2 2" xfId="11865" xr:uid="{1A04731C-4039-4456-9323-043E9925D685}"/>
    <cellStyle name="Currency 13 2 4 3 4 2 2 2" xfId="25555" xr:uid="{26AFF972-7FF3-4B1F-8AAD-75793663FFA4}"/>
    <cellStyle name="Currency 13 2 4 3 4 2 2 2 2" xfId="39247" xr:uid="{A229DABC-5133-480D-82A3-8CB51D4F2AC2}"/>
    <cellStyle name="Currency 13 2 4 3 4 2 2 2 3" xfId="54131" xr:uid="{B118E0F0-2EEE-4DAB-B565-CA2E321CA5D6}"/>
    <cellStyle name="Currency 13 2 4 3 4 2 2 3" xfId="18711" xr:uid="{2049E02B-56D9-4092-9D02-21FCE30C9296}"/>
    <cellStyle name="Currency 13 2 4 3 4 2 2 4" xfId="32401" xr:uid="{250F8FD3-D1F0-4DA8-BE18-BAABFDD9E009}"/>
    <cellStyle name="Currency 13 2 4 3 4 2 2 5" xfId="47285" xr:uid="{A0E1C2F3-92DD-42E1-85D5-71853D89DE0A}"/>
    <cellStyle name="Currency 13 2 4 3 4 2 3" xfId="22133" xr:uid="{5526E4C5-C23C-4141-8840-7CDE3249FC45}"/>
    <cellStyle name="Currency 13 2 4 3 4 2 3 2" xfId="35825" xr:uid="{DAA45E4F-1C62-461F-A8AF-AB9F920BADB0}"/>
    <cellStyle name="Currency 13 2 4 3 4 2 3 3" xfId="50709" xr:uid="{87940E89-335D-4B1B-9B26-C4FE0578C9A9}"/>
    <cellStyle name="Currency 13 2 4 3 4 2 4" xfId="15289" xr:uid="{5C46BC83-D58A-4F43-85C8-2BD2CBA67263}"/>
    <cellStyle name="Currency 13 2 4 3 4 2 5" xfId="28979" xr:uid="{DD66C706-37A0-4030-94D1-89AB9A8DBE84}"/>
    <cellStyle name="Currency 13 2 4 3 4 2 6" xfId="43863" xr:uid="{32FE4B44-C399-40CD-9533-E90E61184AB1}"/>
    <cellStyle name="Currency 13 2 4 3 4 3" xfId="10153" xr:uid="{9D5588DB-0F36-4AC8-86B5-5C11360183C3}"/>
    <cellStyle name="Currency 13 2 4 3 4 3 2" xfId="23843" xr:uid="{2F9D261E-EE14-41FA-AF43-F8A34A35CA91}"/>
    <cellStyle name="Currency 13 2 4 3 4 3 2 2" xfId="37535" xr:uid="{16DE2E53-B793-4CEB-9B12-556923DA28DA}"/>
    <cellStyle name="Currency 13 2 4 3 4 3 2 3" xfId="52419" xr:uid="{74F04BC6-2AEB-4C97-9F70-46B6AD94FDDA}"/>
    <cellStyle name="Currency 13 2 4 3 4 3 3" xfId="16999" xr:uid="{9C9839EF-4EE2-4786-8077-E71985690199}"/>
    <cellStyle name="Currency 13 2 4 3 4 3 4" xfId="30689" xr:uid="{6614EEB1-13E3-46E0-A712-BEA157BBCD99}"/>
    <cellStyle name="Currency 13 2 4 3 4 3 5" xfId="45573" xr:uid="{8A4DED1B-BE27-4CE5-BE87-C3694E87548C}"/>
    <cellStyle name="Currency 13 2 4 3 4 4" xfId="20421" xr:uid="{72EAD1BD-BD53-40A9-AEBA-E665322F4C4B}"/>
    <cellStyle name="Currency 13 2 4 3 4 4 2" xfId="34113" xr:uid="{A280D2F0-CE47-4D4E-8212-A5C27CA51823}"/>
    <cellStyle name="Currency 13 2 4 3 4 4 3" xfId="48997" xr:uid="{A667C8ED-2C8D-4A4F-94F5-11136C1B2D49}"/>
    <cellStyle name="Currency 13 2 4 3 4 5" xfId="13577" xr:uid="{6EA1498E-ABD5-43C6-935E-DD9EA6223A1A}"/>
    <cellStyle name="Currency 13 2 4 3 4 6" xfId="27267" xr:uid="{8B37E8EF-6E17-42B4-AFC6-68B0BFB70DAB}"/>
    <cellStyle name="Currency 13 2 4 3 4 7" xfId="42151" xr:uid="{930656DE-B99B-4654-B0B9-6CF86CC9A1B9}"/>
    <cellStyle name="Currency 13 2 4 3 5" xfId="8439" xr:uid="{35951B43-B2DF-4910-A885-1E859715F9F6}"/>
    <cellStyle name="Currency 13 2 4 3 5 2" xfId="11861" xr:uid="{F5E6A81A-2580-43AC-A1C8-940E6C072D15}"/>
    <cellStyle name="Currency 13 2 4 3 5 2 2" xfId="25551" xr:uid="{519D5799-341A-4275-9DBA-DDFB24CD6101}"/>
    <cellStyle name="Currency 13 2 4 3 5 2 2 2" xfId="39243" xr:uid="{BD1B2096-A645-41FC-A90C-C44FE3B89797}"/>
    <cellStyle name="Currency 13 2 4 3 5 2 2 3" xfId="54127" xr:uid="{80366AD5-6127-4B3D-BFD5-8694E6962C88}"/>
    <cellStyle name="Currency 13 2 4 3 5 2 3" xfId="18707" xr:uid="{EEC74530-04F5-42D7-B425-9B4691B88F12}"/>
    <cellStyle name="Currency 13 2 4 3 5 2 4" xfId="32397" xr:uid="{68549632-4636-496C-AF43-5F61104B4581}"/>
    <cellStyle name="Currency 13 2 4 3 5 2 5" xfId="47281" xr:uid="{9777EEAA-2ACD-408E-ADC2-ACBED6E63361}"/>
    <cellStyle name="Currency 13 2 4 3 5 3" xfId="22129" xr:uid="{3143E0EB-E7E3-471D-84D7-AA5442A52FA9}"/>
    <cellStyle name="Currency 13 2 4 3 5 3 2" xfId="35821" xr:uid="{7A2BEA35-28FA-46B3-BD64-FF2DFAC86B59}"/>
    <cellStyle name="Currency 13 2 4 3 5 3 3" xfId="50705" xr:uid="{6155F34A-93FC-4CE0-9194-CE22C02098BD}"/>
    <cellStyle name="Currency 13 2 4 3 5 4" xfId="15285" xr:uid="{CB9B67DC-0BA5-46F9-B118-E3D6E2E6BFC0}"/>
    <cellStyle name="Currency 13 2 4 3 5 5" xfId="28975" xr:uid="{7C5BDAE8-DF1D-4161-9D28-776A3353EF4A}"/>
    <cellStyle name="Currency 13 2 4 3 5 6" xfId="43859" xr:uid="{4CFEB2D0-D012-475A-83B7-D39656D74AC1}"/>
    <cellStyle name="Currency 13 2 4 3 6" xfId="10149" xr:uid="{8ACB9AE7-EB47-4E98-9A2B-A4813C7A2A8C}"/>
    <cellStyle name="Currency 13 2 4 3 6 2" xfId="23839" xr:uid="{9DF49138-E5D4-4993-AAA2-89D6E1BB6CC5}"/>
    <cellStyle name="Currency 13 2 4 3 6 2 2" xfId="37531" xr:uid="{3945E2F9-1455-42AA-BA10-0BAC7BB1CEC3}"/>
    <cellStyle name="Currency 13 2 4 3 6 2 3" xfId="52415" xr:uid="{56751627-6E3D-423F-BAB0-D4F2849BD172}"/>
    <cellStyle name="Currency 13 2 4 3 6 3" xfId="16995" xr:uid="{20529910-7A63-468E-A595-799C78541A6D}"/>
    <cellStyle name="Currency 13 2 4 3 6 4" xfId="30685" xr:uid="{E0CD7300-E6BE-486B-A461-973B939724EA}"/>
    <cellStyle name="Currency 13 2 4 3 6 5" xfId="45569" xr:uid="{70F219B7-4562-48D3-903A-EDCAA36D302B}"/>
    <cellStyle name="Currency 13 2 4 3 7" xfId="20417" xr:uid="{04B53D0C-745F-4F42-899D-DEDED67F3499}"/>
    <cellStyle name="Currency 13 2 4 3 7 2" xfId="34109" xr:uid="{167CB269-8B75-4FA9-B9F9-78AB5320D22A}"/>
    <cellStyle name="Currency 13 2 4 3 7 3" xfId="48993" xr:uid="{5609D5FA-8481-490D-B73C-F6B75392A864}"/>
    <cellStyle name="Currency 13 2 4 3 8" xfId="13573" xr:uid="{E9A39CDC-77EE-4031-8768-720A83C2EAC8}"/>
    <cellStyle name="Currency 13 2 4 3 9" xfId="27263" xr:uid="{4A8F048A-F22B-4339-A073-25FF2535110B}"/>
    <cellStyle name="Currency 13 2 4 4" xfId="6730" xr:uid="{5D8B9275-5EF9-41F1-A83E-A5A18A414A70}"/>
    <cellStyle name="Currency 13 2 4 4 2" xfId="6731" xr:uid="{32A1CE5E-2DC0-49F6-80BF-DFFC6F94FCFD}"/>
    <cellStyle name="Currency 13 2 4 4 2 2" xfId="8445" xr:uid="{428DA9A9-CD87-4B6E-84EC-2C9ECFD083AD}"/>
    <cellStyle name="Currency 13 2 4 4 2 2 2" xfId="11867" xr:uid="{65DBAF51-069B-43A7-8184-245BC9051AC5}"/>
    <cellStyle name="Currency 13 2 4 4 2 2 2 2" xfId="25557" xr:uid="{BA530F01-7F73-45A7-942E-0CF5C2741641}"/>
    <cellStyle name="Currency 13 2 4 4 2 2 2 2 2" xfId="39249" xr:uid="{DBACD2C4-6741-459E-AF9C-D1C088CDA0D7}"/>
    <cellStyle name="Currency 13 2 4 4 2 2 2 2 3" xfId="54133" xr:uid="{4DD10DBF-5DC0-418F-AEE8-5C876669019E}"/>
    <cellStyle name="Currency 13 2 4 4 2 2 2 3" xfId="18713" xr:uid="{24B3527D-2D13-4151-8DC5-0471339DE70A}"/>
    <cellStyle name="Currency 13 2 4 4 2 2 2 4" xfId="32403" xr:uid="{26415A24-BCCD-4D92-B550-9A9010900CA9}"/>
    <cellStyle name="Currency 13 2 4 4 2 2 2 5" xfId="47287" xr:uid="{C08CEC85-F8F1-4734-B24D-AD57D7D985B2}"/>
    <cellStyle name="Currency 13 2 4 4 2 2 3" xfId="22135" xr:uid="{2C51C106-39E1-4A58-BD05-3D7FE6850470}"/>
    <cellStyle name="Currency 13 2 4 4 2 2 3 2" xfId="35827" xr:uid="{F1E710BC-3155-4494-8706-0096CD7F1AFA}"/>
    <cellStyle name="Currency 13 2 4 4 2 2 3 3" xfId="50711" xr:uid="{A4437824-C326-4621-867D-0CBE856FFD2E}"/>
    <cellStyle name="Currency 13 2 4 4 2 2 4" xfId="15291" xr:uid="{E450293E-B1B5-49DC-8AEB-C3ADA7B70BCE}"/>
    <cellStyle name="Currency 13 2 4 4 2 2 5" xfId="28981" xr:uid="{9C596854-B930-4845-B0AA-57D4AA1F0685}"/>
    <cellStyle name="Currency 13 2 4 4 2 2 6" xfId="43865" xr:uid="{CC28F83C-C67C-4CC9-83EA-2F63858B6954}"/>
    <cellStyle name="Currency 13 2 4 4 2 3" xfId="10155" xr:uid="{B4D8D202-7716-467E-8A3A-1F0FD5360DB7}"/>
    <cellStyle name="Currency 13 2 4 4 2 3 2" xfId="23845" xr:uid="{87F7031F-57B4-461A-BE14-7183EF75387C}"/>
    <cellStyle name="Currency 13 2 4 4 2 3 2 2" xfId="37537" xr:uid="{A2622B44-3C0C-4F70-9EE0-7C9B1EECA623}"/>
    <cellStyle name="Currency 13 2 4 4 2 3 2 3" xfId="52421" xr:uid="{60E39C83-5F70-443E-B280-0557E639AB26}"/>
    <cellStyle name="Currency 13 2 4 4 2 3 3" xfId="17001" xr:uid="{EBF8F14A-2361-4B6C-B016-7A8874048193}"/>
    <cellStyle name="Currency 13 2 4 4 2 3 4" xfId="30691" xr:uid="{97C3FD55-B6C6-4213-AC23-B92258DB42B2}"/>
    <cellStyle name="Currency 13 2 4 4 2 3 5" xfId="45575" xr:uid="{39B12712-BC00-48EC-91AC-CB2E6B9BC800}"/>
    <cellStyle name="Currency 13 2 4 4 2 4" xfId="20423" xr:uid="{2590847B-ED3E-4099-B692-EA9AD63473D7}"/>
    <cellStyle name="Currency 13 2 4 4 2 4 2" xfId="34115" xr:uid="{AB6AE26A-092D-4870-9090-2D1E54796846}"/>
    <cellStyle name="Currency 13 2 4 4 2 4 3" xfId="48999" xr:uid="{BB53F34A-EFC7-4F7C-9F9B-B8EF59B9CCE4}"/>
    <cellStyle name="Currency 13 2 4 4 2 5" xfId="13579" xr:uid="{3DF10B1F-AE11-4AFB-AF77-146AE15E451E}"/>
    <cellStyle name="Currency 13 2 4 4 2 6" xfId="27269" xr:uid="{91D9D76F-6248-465F-9E60-EAAC1248B887}"/>
    <cellStyle name="Currency 13 2 4 4 2 7" xfId="42153" xr:uid="{C9A96CB9-7FFF-4E63-81B0-21B914BFD743}"/>
    <cellStyle name="Currency 13 2 4 4 3" xfId="8444" xr:uid="{C4097ABF-6BC1-452E-9720-9088FB754E69}"/>
    <cellStyle name="Currency 13 2 4 4 3 2" xfId="11866" xr:uid="{B991F809-86E2-4358-9ABC-E443DB7F9A74}"/>
    <cellStyle name="Currency 13 2 4 4 3 2 2" xfId="25556" xr:uid="{145759F3-BACB-4981-A5BD-D098AAE04118}"/>
    <cellStyle name="Currency 13 2 4 4 3 2 2 2" xfId="39248" xr:uid="{D6BC6D89-5FC7-4F72-98FD-9590FCBE44E2}"/>
    <cellStyle name="Currency 13 2 4 4 3 2 2 3" xfId="54132" xr:uid="{F3A3D525-C23E-422A-A8F8-8D85517F8BB1}"/>
    <cellStyle name="Currency 13 2 4 4 3 2 3" xfId="18712" xr:uid="{6318AAB7-4EE2-4289-8404-B8BB52E1703F}"/>
    <cellStyle name="Currency 13 2 4 4 3 2 4" xfId="32402" xr:uid="{F5A9935C-D257-47B0-B868-B3E97E536E58}"/>
    <cellStyle name="Currency 13 2 4 4 3 2 5" xfId="47286" xr:uid="{81C7B65C-9F32-4509-87CC-51D166BCCCF9}"/>
    <cellStyle name="Currency 13 2 4 4 3 3" xfId="22134" xr:uid="{423D234E-32FD-4F86-8571-04C0CFD2D4FD}"/>
    <cellStyle name="Currency 13 2 4 4 3 3 2" xfId="35826" xr:uid="{FF70B567-C127-4ED4-ADEE-8706FEFB12A8}"/>
    <cellStyle name="Currency 13 2 4 4 3 3 3" xfId="50710" xr:uid="{A2A18121-B018-45BB-8717-8687544E74BE}"/>
    <cellStyle name="Currency 13 2 4 4 3 4" xfId="15290" xr:uid="{031E5481-F91B-4BC4-97F5-3BB8D878B033}"/>
    <cellStyle name="Currency 13 2 4 4 3 5" xfId="28980" xr:uid="{63A9EABA-604F-4FE6-9A46-396ED19B1E54}"/>
    <cellStyle name="Currency 13 2 4 4 3 6" xfId="43864" xr:uid="{5090CA3E-D416-417F-B147-7B3501F2C609}"/>
    <cellStyle name="Currency 13 2 4 4 4" xfId="10154" xr:uid="{0673BE6E-B2B9-4BB8-A812-B58874257E7E}"/>
    <cellStyle name="Currency 13 2 4 4 4 2" xfId="23844" xr:uid="{64A1D482-0666-4F14-8E74-F19B448DF90A}"/>
    <cellStyle name="Currency 13 2 4 4 4 2 2" xfId="37536" xr:uid="{AF5BF6E9-B5DE-47DE-89C1-8528FEFA1EFC}"/>
    <cellStyle name="Currency 13 2 4 4 4 2 3" xfId="52420" xr:uid="{18398981-D4F5-494D-B8A3-FE190CC62D78}"/>
    <cellStyle name="Currency 13 2 4 4 4 3" xfId="17000" xr:uid="{0B5D9582-C956-4FD6-8F33-84A289B0CB8F}"/>
    <cellStyle name="Currency 13 2 4 4 4 4" xfId="30690" xr:uid="{8B83EC5A-0529-4E0E-BDF2-3EA270C13147}"/>
    <cellStyle name="Currency 13 2 4 4 4 5" xfId="45574" xr:uid="{5F11DDDE-6573-4A20-82CE-3411DFA40D2C}"/>
    <cellStyle name="Currency 13 2 4 4 5" xfId="20422" xr:uid="{8C313D4A-D2C7-4B86-B7B7-5215D152E454}"/>
    <cellStyle name="Currency 13 2 4 4 5 2" xfId="34114" xr:uid="{DC87E29F-9E59-4C96-877D-86CDDB0DC3C5}"/>
    <cellStyle name="Currency 13 2 4 4 5 3" xfId="48998" xr:uid="{1C5B8FAE-FE2A-4B43-9C1C-058C69BCB5FD}"/>
    <cellStyle name="Currency 13 2 4 4 6" xfId="13578" xr:uid="{16497076-E6C9-4945-8C5B-6ADB7FCD274F}"/>
    <cellStyle name="Currency 13 2 4 4 7" xfId="27268" xr:uid="{C732241B-DE4C-4205-B996-AAE640CA25D3}"/>
    <cellStyle name="Currency 13 2 4 4 8" xfId="42152" xr:uid="{6623DB71-DE6B-4B5D-8682-D50A6CF1F894}"/>
    <cellStyle name="Currency 13 2 4 5" xfId="6732" xr:uid="{D554A63D-0E85-465D-BEDC-988C3B09A0FB}"/>
    <cellStyle name="Currency 13 2 4 5 2" xfId="8446" xr:uid="{94FB3C3B-4079-481C-87DB-25C357A60F77}"/>
    <cellStyle name="Currency 13 2 4 5 2 2" xfId="11868" xr:uid="{32F52CD8-C576-488C-8CB3-996E72CE8DBD}"/>
    <cellStyle name="Currency 13 2 4 5 2 2 2" xfId="25558" xr:uid="{67CC0DF9-CF79-4726-8A4C-50A76587F800}"/>
    <cellStyle name="Currency 13 2 4 5 2 2 2 2" xfId="39250" xr:uid="{53BBD268-810E-4996-8AE4-54F2EFA1D939}"/>
    <cellStyle name="Currency 13 2 4 5 2 2 2 3" xfId="54134" xr:uid="{CB137A74-7B78-4B14-BBA0-041EE8A94908}"/>
    <cellStyle name="Currency 13 2 4 5 2 2 3" xfId="18714" xr:uid="{96F34A85-A45E-44CC-8AA1-FA5C2960EC8E}"/>
    <cellStyle name="Currency 13 2 4 5 2 2 4" xfId="32404" xr:uid="{EACEC9AB-E907-44F3-BF81-A309921BF8B3}"/>
    <cellStyle name="Currency 13 2 4 5 2 2 5" xfId="47288" xr:uid="{7C6D5122-EB62-4B66-A5F9-C723567E8EFB}"/>
    <cellStyle name="Currency 13 2 4 5 2 3" xfId="22136" xr:uid="{2EEDBBF4-21AC-40BF-96FC-285B69371338}"/>
    <cellStyle name="Currency 13 2 4 5 2 3 2" xfId="35828" xr:uid="{916180BE-0621-49D0-93A1-0B46BB49261F}"/>
    <cellStyle name="Currency 13 2 4 5 2 3 3" xfId="50712" xr:uid="{86113336-FCD2-473B-996B-1AF9674D24D7}"/>
    <cellStyle name="Currency 13 2 4 5 2 4" xfId="15292" xr:uid="{F6D8D995-B853-4A26-9BEE-359BF0011F34}"/>
    <cellStyle name="Currency 13 2 4 5 2 5" xfId="28982" xr:uid="{62711813-4C81-4874-8AF4-83B31682C248}"/>
    <cellStyle name="Currency 13 2 4 5 2 6" xfId="43866" xr:uid="{6327BE11-297E-4D2E-90EE-7076B1782BF4}"/>
    <cellStyle name="Currency 13 2 4 5 3" xfId="10156" xr:uid="{73266AB6-FEA8-4790-84C2-B03C5CF725EB}"/>
    <cellStyle name="Currency 13 2 4 5 3 2" xfId="23846" xr:uid="{498A3456-BDCE-4500-AC08-9D4A522D01DC}"/>
    <cellStyle name="Currency 13 2 4 5 3 2 2" xfId="37538" xr:uid="{521F3051-5A7E-49DD-B78C-4436B39A738A}"/>
    <cellStyle name="Currency 13 2 4 5 3 2 3" xfId="52422" xr:uid="{3DCFB8DE-21CB-47C4-BAC3-350E28A5EA09}"/>
    <cellStyle name="Currency 13 2 4 5 3 3" xfId="17002" xr:uid="{56BCB411-67FE-42F2-864C-EAC9FBDE3C8A}"/>
    <cellStyle name="Currency 13 2 4 5 3 4" xfId="30692" xr:uid="{E3CAC151-B021-4A87-999D-90E6509B6F74}"/>
    <cellStyle name="Currency 13 2 4 5 3 5" xfId="45576" xr:uid="{34AABFD7-D594-4848-A740-AE8905B7FDFF}"/>
    <cellStyle name="Currency 13 2 4 5 4" xfId="20424" xr:uid="{82DBB980-DC34-490B-AA4D-0A459A739447}"/>
    <cellStyle name="Currency 13 2 4 5 4 2" xfId="34116" xr:uid="{56C39291-C8B9-405A-A969-91971BF8AFA9}"/>
    <cellStyle name="Currency 13 2 4 5 4 3" xfId="49000" xr:uid="{CA6A0637-3D0C-4AFA-8B76-0615E033BC6F}"/>
    <cellStyle name="Currency 13 2 4 5 5" xfId="13580" xr:uid="{4A18E937-DE80-4021-A566-FCD50BF94395}"/>
    <cellStyle name="Currency 13 2 4 5 6" xfId="27270" xr:uid="{FA9AFF85-2EC5-4E2F-AEEE-D7FDEEC91CDC}"/>
    <cellStyle name="Currency 13 2 4 5 7" xfId="42154" xr:uid="{59D679D4-8AC5-4122-BBEB-1F7F73B21501}"/>
    <cellStyle name="Currency 13 2 4 6" xfId="6733" xr:uid="{F6B7B668-EE6E-4262-B980-41CC572DEF39}"/>
    <cellStyle name="Currency 13 2 4 6 2" xfId="8447" xr:uid="{652D1D0A-0C16-4201-9EB4-6653D1A00E4A}"/>
    <cellStyle name="Currency 13 2 4 6 2 2" xfId="11869" xr:uid="{6C6396D2-504E-40DC-9266-630B5F0459F7}"/>
    <cellStyle name="Currency 13 2 4 6 2 2 2" xfId="25559" xr:uid="{F432714D-4934-4D02-AA2D-1D79A49548E8}"/>
    <cellStyle name="Currency 13 2 4 6 2 2 2 2" xfId="39251" xr:uid="{E57CEFD4-F098-4B1C-A14C-FEB792DD2028}"/>
    <cellStyle name="Currency 13 2 4 6 2 2 2 3" xfId="54135" xr:uid="{95457E3B-AA9A-449B-9FC1-C4AE08EEF0EC}"/>
    <cellStyle name="Currency 13 2 4 6 2 2 3" xfId="18715" xr:uid="{E62D8BE2-32B2-40F0-A578-A5ED59F13A1C}"/>
    <cellStyle name="Currency 13 2 4 6 2 2 4" xfId="32405" xr:uid="{68C5C8A4-80FB-4225-A021-FA9EABD379F7}"/>
    <cellStyle name="Currency 13 2 4 6 2 2 5" xfId="47289" xr:uid="{8C8601E8-D059-4F34-B0C4-D772E77DE72C}"/>
    <cellStyle name="Currency 13 2 4 6 2 3" xfId="22137" xr:uid="{65DA34B2-6888-4537-B1AB-3DAB50B5093F}"/>
    <cellStyle name="Currency 13 2 4 6 2 3 2" xfId="35829" xr:uid="{FBF3D1FC-57B1-4034-A286-ECCB1C9B7D61}"/>
    <cellStyle name="Currency 13 2 4 6 2 3 3" xfId="50713" xr:uid="{CB634846-4901-405B-9B88-5B5EE3995259}"/>
    <cellStyle name="Currency 13 2 4 6 2 4" xfId="15293" xr:uid="{E23CD626-16DE-465D-B91F-C014DBC615A8}"/>
    <cellStyle name="Currency 13 2 4 6 2 5" xfId="28983" xr:uid="{89697A62-6A87-457F-9A67-0FF27E8CF304}"/>
    <cellStyle name="Currency 13 2 4 6 2 6" xfId="43867" xr:uid="{E7B24A88-4036-499C-856B-8C7918A98D7E}"/>
    <cellStyle name="Currency 13 2 4 6 3" xfId="10157" xr:uid="{F5DD6057-A071-4A6C-BCD4-9AB2F851C47A}"/>
    <cellStyle name="Currency 13 2 4 6 3 2" xfId="23847" xr:uid="{115AF6A1-E7F6-4FF4-B6C6-91D3E715004C}"/>
    <cellStyle name="Currency 13 2 4 6 3 2 2" xfId="37539" xr:uid="{8C510DC1-BA84-4F29-A4E0-97195FF5A4BE}"/>
    <cellStyle name="Currency 13 2 4 6 3 2 3" xfId="52423" xr:uid="{BA37346B-1E8E-41BF-9AEA-299F549627E2}"/>
    <cellStyle name="Currency 13 2 4 6 3 3" xfId="17003" xr:uid="{577B1F5F-8807-4CDA-A68F-C5E687A42AE6}"/>
    <cellStyle name="Currency 13 2 4 6 3 4" xfId="30693" xr:uid="{2718F559-3104-4189-9707-0E500363BA40}"/>
    <cellStyle name="Currency 13 2 4 6 3 5" xfId="45577" xr:uid="{E59AC796-2DA3-4E8A-915D-762EDF1B30A6}"/>
    <cellStyle name="Currency 13 2 4 6 4" xfId="20425" xr:uid="{F74A438C-DF19-4F68-8359-664A58DBEF44}"/>
    <cellStyle name="Currency 13 2 4 6 4 2" xfId="34117" xr:uid="{829BB13E-8B26-4446-96A3-666FA6960450}"/>
    <cellStyle name="Currency 13 2 4 6 4 3" xfId="49001" xr:uid="{008DA4B7-EDCF-411C-8731-58D07A2B8AB2}"/>
    <cellStyle name="Currency 13 2 4 6 5" xfId="13581" xr:uid="{E1DF1EE3-6819-4745-AD9C-E0318AA698FD}"/>
    <cellStyle name="Currency 13 2 4 6 6" xfId="27271" xr:uid="{54B82ED0-6C51-45CD-A403-F450EAFBEB4E}"/>
    <cellStyle name="Currency 13 2 4 6 7" xfId="42155" xr:uid="{30C6993C-1252-4F25-A36A-6917D2113B06}"/>
    <cellStyle name="Currency 13 2 4 7" xfId="8433" xr:uid="{274E3C72-D9BC-4C92-883E-D99E4FA9BAE8}"/>
    <cellStyle name="Currency 13 2 4 7 2" xfId="11855" xr:uid="{AB549E3F-2B63-4FD8-A6E0-75736ACCC6E7}"/>
    <cellStyle name="Currency 13 2 4 7 2 2" xfId="25545" xr:uid="{6A11405C-C2EF-4BCB-A51D-F2BE85E8E8B2}"/>
    <cellStyle name="Currency 13 2 4 7 2 2 2" xfId="39237" xr:uid="{57EC19FD-39DC-42E4-86EB-D555EBF871A3}"/>
    <cellStyle name="Currency 13 2 4 7 2 2 3" xfId="54121" xr:uid="{332843EC-75AF-432A-ADF1-7368F5F6A335}"/>
    <cellStyle name="Currency 13 2 4 7 2 3" xfId="18701" xr:uid="{044AC7FE-80C5-4FC2-9981-A42484C70126}"/>
    <cellStyle name="Currency 13 2 4 7 2 4" xfId="32391" xr:uid="{1C4B0460-9001-43A8-9F87-54B93306B381}"/>
    <cellStyle name="Currency 13 2 4 7 2 5" xfId="47275" xr:uid="{0F830190-09CD-49A0-91CC-C7EA157A1766}"/>
    <cellStyle name="Currency 13 2 4 7 3" xfId="22123" xr:uid="{D6D29018-ED5A-414C-8568-B5F8B55F153D}"/>
    <cellStyle name="Currency 13 2 4 7 3 2" xfId="35815" xr:uid="{18BFEB6E-B0A7-41CE-8857-80FAEAD0FDC1}"/>
    <cellStyle name="Currency 13 2 4 7 3 3" xfId="50699" xr:uid="{F6E6C584-F263-4058-892D-3370798C4742}"/>
    <cellStyle name="Currency 13 2 4 7 4" xfId="15279" xr:uid="{FF94247D-D7D0-442B-AC26-B8F522C7F104}"/>
    <cellStyle name="Currency 13 2 4 7 5" xfId="28969" xr:uid="{4C97D304-E841-4C2D-8FEE-463C7B3FB12E}"/>
    <cellStyle name="Currency 13 2 4 7 6" xfId="43853" xr:uid="{F82BF697-6392-468F-B6E1-52797FEF5225}"/>
    <cellStyle name="Currency 13 2 4 8" xfId="10143" xr:uid="{8E55FAC4-960C-4BDA-841E-15EA04A9D170}"/>
    <cellStyle name="Currency 13 2 4 8 2" xfId="23833" xr:uid="{04B263D5-C6FF-4613-9042-F71C3CAA7A88}"/>
    <cellStyle name="Currency 13 2 4 8 2 2" xfId="37525" xr:uid="{B56CE7A9-B5C6-4EF7-8B85-98FCBC04B705}"/>
    <cellStyle name="Currency 13 2 4 8 2 3" xfId="52409" xr:uid="{F2161B87-708E-4632-A8F6-FD425457E5A1}"/>
    <cellStyle name="Currency 13 2 4 8 3" xfId="16989" xr:uid="{A8DB1EA4-400B-4C95-A6BB-484BB09051CB}"/>
    <cellStyle name="Currency 13 2 4 8 4" xfId="30679" xr:uid="{D7FF1862-DB6A-40C5-AD1F-207CC109064D}"/>
    <cellStyle name="Currency 13 2 4 8 5" xfId="45563" xr:uid="{CE77E707-C588-4725-BED6-110C4875AEF0}"/>
    <cellStyle name="Currency 13 2 4 9" xfId="20411" xr:uid="{37C25B7D-0C4D-483E-8938-975498672322}"/>
    <cellStyle name="Currency 13 2 4 9 2" xfId="34103" xr:uid="{A4E5DDFF-2812-413A-852E-A35F3B86EE39}"/>
    <cellStyle name="Currency 13 2 4 9 3" xfId="48987" xr:uid="{7956740A-4A88-4EB2-9889-23C25706166B}"/>
    <cellStyle name="Currency 13 2 5" xfId="6734" xr:uid="{AEB71462-62A2-43C7-A643-41BB909D6159}"/>
    <cellStyle name="Currency 13 2 5 10" xfId="42156" xr:uid="{E621CD1A-BF83-4243-B0BB-D71F543B2B58}"/>
    <cellStyle name="Currency 13 2 5 2" xfId="6735" xr:uid="{966C3A27-6B06-4E58-874E-29044C19309B}"/>
    <cellStyle name="Currency 13 2 5 2 2" xfId="6736" xr:uid="{137F6433-C7CB-448C-8B7A-207D4AAFAE1D}"/>
    <cellStyle name="Currency 13 2 5 2 2 2" xfId="8450" xr:uid="{6FDEED81-0512-4802-9629-77AC504560D6}"/>
    <cellStyle name="Currency 13 2 5 2 2 2 2" xfId="11872" xr:uid="{889335CF-4CE1-4838-9D95-AFBE7A8D6CEE}"/>
    <cellStyle name="Currency 13 2 5 2 2 2 2 2" xfId="25562" xr:uid="{35A4B2EA-E75C-4A58-9D91-82489AFF7976}"/>
    <cellStyle name="Currency 13 2 5 2 2 2 2 2 2" xfId="39254" xr:uid="{5B0FFC34-B9AD-48E6-99C0-1DB8225EB4A1}"/>
    <cellStyle name="Currency 13 2 5 2 2 2 2 2 3" xfId="54138" xr:uid="{C5228C50-76F4-48E9-893F-929547D68964}"/>
    <cellStyle name="Currency 13 2 5 2 2 2 2 3" xfId="18718" xr:uid="{55EACE26-54AA-4A0B-83D8-355F24E86129}"/>
    <cellStyle name="Currency 13 2 5 2 2 2 2 4" xfId="32408" xr:uid="{EF910ED3-6A2E-43DB-B88A-808072416BAB}"/>
    <cellStyle name="Currency 13 2 5 2 2 2 2 5" xfId="47292" xr:uid="{5A1B298D-2305-484D-BDA5-A3DD565B8C7D}"/>
    <cellStyle name="Currency 13 2 5 2 2 2 3" xfId="22140" xr:uid="{FF558149-B2E3-4E9F-8D92-985D0A019AE2}"/>
    <cellStyle name="Currency 13 2 5 2 2 2 3 2" xfId="35832" xr:uid="{6E88E8E4-EE26-45D8-BDDB-35507C2A50FA}"/>
    <cellStyle name="Currency 13 2 5 2 2 2 3 3" xfId="50716" xr:uid="{D05E4850-7CAF-4DF4-83A6-F0BE46DC6A2D}"/>
    <cellStyle name="Currency 13 2 5 2 2 2 4" xfId="15296" xr:uid="{1302E540-52C0-4D9F-A405-04CE16D9131A}"/>
    <cellStyle name="Currency 13 2 5 2 2 2 5" xfId="28986" xr:uid="{F9AC25A8-D475-4CE0-886B-CAB255D3FCEE}"/>
    <cellStyle name="Currency 13 2 5 2 2 2 6" xfId="43870" xr:uid="{0C0A380E-D67E-407A-8563-A0A7BC1E3E4D}"/>
    <cellStyle name="Currency 13 2 5 2 2 3" xfId="10160" xr:uid="{C2743857-4587-4F6D-9A7F-75C938532D39}"/>
    <cellStyle name="Currency 13 2 5 2 2 3 2" xfId="23850" xr:uid="{AA3810E7-E6DF-4B3C-B60A-CD111E7CA755}"/>
    <cellStyle name="Currency 13 2 5 2 2 3 2 2" xfId="37542" xr:uid="{69AE14A9-6C16-4E3D-B1C8-9C031C3C29A2}"/>
    <cellStyle name="Currency 13 2 5 2 2 3 2 3" xfId="52426" xr:uid="{22B4C08D-03A1-4013-AAFB-47D54B4926A3}"/>
    <cellStyle name="Currency 13 2 5 2 2 3 3" xfId="17006" xr:uid="{167BC62D-6B2A-4E1A-A8A2-1BCF1DB297F8}"/>
    <cellStyle name="Currency 13 2 5 2 2 3 4" xfId="30696" xr:uid="{9F2EC5AB-A602-48D4-83C6-45D2249B317C}"/>
    <cellStyle name="Currency 13 2 5 2 2 3 5" xfId="45580" xr:uid="{288C18C3-DD9B-4356-B128-3F2A506263EE}"/>
    <cellStyle name="Currency 13 2 5 2 2 4" xfId="20428" xr:uid="{9E6E8BF7-37D6-4AC5-9AB0-088F21225F20}"/>
    <cellStyle name="Currency 13 2 5 2 2 4 2" xfId="34120" xr:uid="{DE354C80-E5B7-414A-8E0D-223F478AB547}"/>
    <cellStyle name="Currency 13 2 5 2 2 4 3" xfId="49004" xr:uid="{0C3416E9-51C2-42CD-A8D1-E5A8FD1BE245}"/>
    <cellStyle name="Currency 13 2 5 2 2 5" xfId="13584" xr:uid="{91811B61-1577-4CBC-A607-292717EAE799}"/>
    <cellStyle name="Currency 13 2 5 2 2 6" xfId="27274" xr:uid="{0630A6B1-1A4F-49D1-A333-59E107DEAE9F}"/>
    <cellStyle name="Currency 13 2 5 2 2 7" xfId="42158" xr:uid="{DF69B5BF-5FB8-490D-8717-D7DB40341577}"/>
    <cellStyle name="Currency 13 2 5 2 3" xfId="8449" xr:uid="{9B51359A-1954-43A2-B98D-ED68C9BFA175}"/>
    <cellStyle name="Currency 13 2 5 2 3 2" xfId="11871" xr:uid="{A2610D8B-4FE3-4C19-8806-C0D0946EC2FC}"/>
    <cellStyle name="Currency 13 2 5 2 3 2 2" xfId="25561" xr:uid="{ED5F1AFF-7EC2-4749-A8B1-AC9B026C590C}"/>
    <cellStyle name="Currency 13 2 5 2 3 2 2 2" xfId="39253" xr:uid="{29ECEA38-FD30-4689-AFF1-9CFAF8BE5C14}"/>
    <cellStyle name="Currency 13 2 5 2 3 2 2 3" xfId="54137" xr:uid="{5A8D12EA-E185-4778-9DD3-C19109C03CF7}"/>
    <cellStyle name="Currency 13 2 5 2 3 2 3" xfId="18717" xr:uid="{D31CD27D-5468-485B-B8D7-5FB528B663EA}"/>
    <cellStyle name="Currency 13 2 5 2 3 2 4" xfId="32407" xr:uid="{FCC925BC-44B1-4D4C-8413-C7806DEA0397}"/>
    <cellStyle name="Currency 13 2 5 2 3 2 5" xfId="47291" xr:uid="{C0115DDD-3E75-4E04-984A-EC235442B8CB}"/>
    <cellStyle name="Currency 13 2 5 2 3 3" xfId="22139" xr:uid="{1001ED49-41FC-4129-8827-5B55903E1087}"/>
    <cellStyle name="Currency 13 2 5 2 3 3 2" xfId="35831" xr:uid="{C5D271F4-1CDB-4167-A685-CF85D6C4310F}"/>
    <cellStyle name="Currency 13 2 5 2 3 3 3" xfId="50715" xr:uid="{D16A5B2F-EDDA-4879-9706-39682F808F9F}"/>
    <cellStyle name="Currency 13 2 5 2 3 4" xfId="15295" xr:uid="{7A57C22E-45A8-4141-A05B-4784C373EC0D}"/>
    <cellStyle name="Currency 13 2 5 2 3 5" xfId="28985" xr:uid="{4228FC48-9BBD-4ADB-9006-A4E6A8532D83}"/>
    <cellStyle name="Currency 13 2 5 2 3 6" xfId="43869" xr:uid="{99F6106A-E334-4403-8020-74395A924DA7}"/>
    <cellStyle name="Currency 13 2 5 2 4" xfId="10159" xr:uid="{2C89FA04-B550-4752-80FE-671CEE0F6FCC}"/>
    <cellStyle name="Currency 13 2 5 2 4 2" xfId="23849" xr:uid="{0ADF54D8-9111-4D61-BEFA-73417CB7E5AD}"/>
    <cellStyle name="Currency 13 2 5 2 4 2 2" xfId="37541" xr:uid="{9DDC2CDC-AC2A-4E85-9DD2-240E9FE36000}"/>
    <cellStyle name="Currency 13 2 5 2 4 2 3" xfId="52425" xr:uid="{BAA6F131-7E58-46FE-87D2-CF03748BE04F}"/>
    <cellStyle name="Currency 13 2 5 2 4 3" xfId="17005" xr:uid="{C36F25AF-0CF9-4459-B754-72FB226E7EBD}"/>
    <cellStyle name="Currency 13 2 5 2 4 4" xfId="30695" xr:uid="{3B8941DF-0A08-440C-A469-90248BAF318C}"/>
    <cellStyle name="Currency 13 2 5 2 4 5" xfId="45579" xr:uid="{94572428-A629-420D-BE5B-AD823E53419F}"/>
    <cellStyle name="Currency 13 2 5 2 5" xfId="20427" xr:uid="{F2A800F6-7389-40C2-B85C-39A0F0EEC193}"/>
    <cellStyle name="Currency 13 2 5 2 5 2" xfId="34119" xr:uid="{3AB82BE4-0552-49A7-BD89-BA2F9500D28A}"/>
    <cellStyle name="Currency 13 2 5 2 5 3" xfId="49003" xr:uid="{BAC21F80-0E50-4B5B-8071-4FBC8E7F470D}"/>
    <cellStyle name="Currency 13 2 5 2 6" xfId="13583" xr:uid="{CB64045C-3DAE-4625-80C6-5DC267A6E628}"/>
    <cellStyle name="Currency 13 2 5 2 7" xfId="27273" xr:uid="{9F939BB8-633C-4264-B41F-E04A250F967B}"/>
    <cellStyle name="Currency 13 2 5 2 8" xfId="42157" xr:uid="{0985D143-8371-401F-8825-612CACA28DD8}"/>
    <cellStyle name="Currency 13 2 5 3" xfId="6737" xr:uid="{F39C4C04-5463-4651-AFAC-82D9ED995347}"/>
    <cellStyle name="Currency 13 2 5 3 2" xfId="8451" xr:uid="{AF3821CB-9248-4E52-AFCF-592DF8816CF1}"/>
    <cellStyle name="Currency 13 2 5 3 2 2" xfId="11873" xr:uid="{E9F1CD3C-2FDE-4179-8030-5C69F9BFE088}"/>
    <cellStyle name="Currency 13 2 5 3 2 2 2" xfId="25563" xr:uid="{AB7FD5EE-DD34-4341-BCE6-C097D230E398}"/>
    <cellStyle name="Currency 13 2 5 3 2 2 2 2" xfId="39255" xr:uid="{EEC28398-E8DE-4AB9-A343-7E5090FBB33D}"/>
    <cellStyle name="Currency 13 2 5 3 2 2 2 3" xfId="54139" xr:uid="{3C9DF9B5-1B60-4C8D-9F4B-DAAE83912DA9}"/>
    <cellStyle name="Currency 13 2 5 3 2 2 3" xfId="18719" xr:uid="{17171142-667C-4CDE-ACB3-1749A17F9BD7}"/>
    <cellStyle name="Currency 13 2 5 3 2 2 4" xfId="32409" xr:uid="{1722475A-47C8-4952-89B2-CFD58D9D8A9A}"/>
    <cellStyle name="Currency 13 2 5 3 2 2 5" xfId="47293" xr:uid="{4E847A45-84C2-4505-9823-633B7660CB82}"/>
    <cellStyle name="Currency 13 2 5 3 2 3" xfId="22141" xr:uid="{9133DC9A-B4D4-42EF-B706-5F356124E92D}"/>
    <cellStyle name="Currency 13 2 5 3 2 3 2" xfId="35833" xr:uid="{2CF49B08-C99C-4025-AE09-B10CCD45157D}"/>
    <cellStyle name="Currency 13 2 5 3 2 3 3" xfId="50717" xr:uid="{68E82E35-1EF0-4EFC-BE40-7C96C0E0423C}"/>
    <cellStyle name="Currency 13 2 5 3 2 4" xfId="15297" xr:uid="{DA05DF0F-E55D-4C12-A4C6-B9748AEAA591}"/>
    <cellStyle name="Currency 13 2 5 3 2 5" xfId="28987" xr:uid="{DB986095-04A1-4F0D-9E5F-4540122E11D0}"/>
    <cellStyle name="Currency 13 2 5 3 2 6" xfId="43871" xr:uid="{70B424D4-6262-4EAB-AE02-B416405C6E8B}"/>
    <cellStyle name="Currency 13 2 5 3 3" xfId="10161" xr:uid="{BEEF83B9-34A1-489E-AFB2-A8D1362B1C9F}"/>
    <cellStyle name="Currency 13 2 5 3 3 2" xfId="23851" xr:uid="{4C1D1ACB-C4D3-458A-9EB2-4995BC755E02}"/>
    <cellStyle name="Currency 13 2 5 3 3 2 2" xfId="37543" xr:uid="{40DBB11E-1396-4A71-8FA0-2CF290E95938}"/>
    <cellStyle name="Currency 13 2 5 3 3 2 3" xfId="52427" xr:uid="{D1ACCBB1-94F1-44F9-A2B5-EEF3FEDF55E0}"/>
    <cellStyle name="Currency 13 2 5 3 3 3" xfId="17007" xr:uid="{F57E8749-9C03-4818-A4F4-FC73931C972F}"/>
    <cellStyle name="Currency 13 2 5 3 3 4" xfId="30697" xr:uid="{512807F4-65B7-437B-951E-745974907259}"/>
    <cellStyle name="Currency 13 2 5 3 3 5" xfId="45581" xr:uid="{FC731293-C76C-4EA6-B541-8F7797CF974D}"/>
    <cellStyle name="Currency 13 2 5 3 4" xfId="20429" xr:uid="{C3149A8B-7A1A-4FFB-A0F8-9438C115E0AA}"/>
    <cellStyle name="Currency 13 2 5 3 4 2" xfId="34121" xr:uid="{BC5E1C8C-4A0E-48DF-97DD-950F9D38A306}"/>
    <cellStyle name="Currency 13 2 5 3 4 3" xfId="49005" xr:uid="{A64E3D4F-F1FF-4028-AB5B-A21F293695A3}"/>
    <cellStyle name="Currency 13 2 5 3 5" xfId="13585" xr:uid="{8FE615C5-DAD3-4DD9-99B7-189E8DABDA99}"/>
    <cellStyle name="Currency 13 2 5 3 6" xfId="27275" xr:uid="{3B31D46E-0C00-4672-819F-BFE32450D4A8}"/>
    <cellStyle name="Currency 13 2 5 3 7" xfId="42159" xr:uid="{7D1B5859-5E2B-4027-A48C-1E8FB948DCD2}"/>
    <cellStyle name="Currency 13 2 5 4" xfId="6738" xr:uid="{F184DF45-3C03-4BE7-BC41-811D4926B788}"/>
    <cellStyle name="Currency 13 2 5 4 2" xfId="8452" xr:uid="{3A1EAAEA-996D-4BB2-B4D9-62904050DD8B}"/>
    <cellStyle name="Currency 13 2 5 4 2 2" xfId="11874" xr:uid="{576BE95B-B113-4C5C-BDCD-E6EB741EBCC6}"/>
    <cellStyle name="Currency 13 2 5 4 2 2 2" xfId="25564" xr:uid="{A62115D9-D261-4150-8847-EF7D1383D240}"/>
    <cellStyle name="Currency 13 2 5 4 2 2 2 2" xfId="39256" xr:uid="{6FB2B1EC-62DD-4DD9-8822-F87F02DF8BEF}"/>
    <cellStyle name="Currency 13 2 5 4 2 2 2 3" xfId="54140" xr:uid="{52C27B67-597E-4B2A-86ED-1657ABF0C944}"/>
    <cellStyle name="Currency 13 2 5 4 2 2 3" xfId="18720" xr:uid="{3DF7E6FE-AAD4-4A07-A641-4FDDD56C0228}"/>
    <cellStyle name="Currency 13 2 5 4 2 2 4" xfId="32410" xr:uid="{525DAF1A-4E11-4A0C-B20A-504FD41276FA}"/>
    <cellStyle name="Currency 13 2 5 4 2 2 5" xfId="47294" xr:uid="{9A604D1D-32CC-42ED-91AE-E5B6FD11F222}"/>
    <cellStyle name="Currency 13 2 5 4 2 3" xfId="22142" xr:uid="{2B223329-0E5C-42D4-A301-E8B45CD5F933}"/>
    <cellStyle name="Currency 13 2 5 4 2 3 2" xfId="35834" xr:uid="{EC411C55-CD6A-42BF-9C21-ADDEE5CA451D}"/>
    <cellStyle name="Currency 13 2 5 4 2 3 3" xfId="50718" xr:uid="{46BAAB32-23C3-464F-B808-0D70271CE153}"/>
    <cellStyle name="Currency 13 2 5 4 2 4" xfId="15298" xr:uid="{7E3398B9-8EFE-49D6-B9D7-E1DA457B65AA}"/>
    <cellStyle name="Currency 13 2 5 4 2 5" xfId="28988" xr:uid="{02EE296E-FAFA-4A62-943A-26F35445AAF8}"/>
    <cellStyle name="Currency 13 2 5 4 2 6" xfId="43872" xr:uid="{2EF455F5-749F-4287-B25B-A45CDCE83993}"/>
    <cellStyle name="Currency 13 2 5 4 3" xfId="10162" xr:uid="{16A1EACA-153E-4F71-815B-D04FAD44890B}"/>
    <cellStyle name="Currency 13 2 5 4 3 2" xfId="23852" xr:uid="{23B52D81-503C-44DE-9F45-3B421CF7FF50}"/>
    <cellStyle name="Currency 13 2 5 4 3 2 2" xfId="37544" xr:uid="{7E974021-A270-452B-938A-7CDCF48082FD}"/>
    <cellStyle name="Currency 13 2 5 4 3 2 3" xfId="52428" xr:uid="{5F55D0CA-66A9-4626-9BFE-3EC42BFC687B}"/>
    <cellStyle name="Currency 13 2 5 4 3 3" xfId="17008" xr:uid="{37AA0E72-D047-49A2-B27D-878E1C90B4C2}"/>
    <cellStyle name="Currency 13 2 5 4 3 4" xfId="30698" xr:uid="{9DCEA8B4-19B1-46E2-8D8E-0FABFF409CAC}"/>
    <cellStyle name="Currency 13 2 5 4 3 5" xfId="45582" xr:uid="{A1A9DC7D-4AA6-435A-8F3A-199ACFA24C6A}"/>
    <cellStyle name="Currency 13 2 5 4 4" xfId="20430" xr:uid="{CCDC05B3-4799-4D1B-B29E-4A00E30C70DF}"/>
    <cellStyle name="Currency 13 2 5 4 4 2" xfId="34122" xr:uid="{D3E58EE7-DC86-4D75-BD35-9C9799504AE2}"/>
    <cellStyle name="Currency 13 2 5 4 4 3" xfId="49006" xr:uid="{FAFDBC50-C54E-4F01-B6AA-FE88A7885DBA}"/>
    <cellStyle name="Currency 13 2 5 4 5" xfId="13586" xr:uid="{00BC7210-743A-4B54-96A4-D4085C0DFCFA}"/>
    <cellStyle name="Currency 13 2 5 4 6" xfId="27276" xr:uid="{E704ACE3-1F2E-4801-8809-193D96CF8322}"/>
    <cellStyle name="Currency 13 2 5 4 7" xfId="42160" xr:uid="{FC5DDDFD-C9A2-4132-B8DF-10FC0BD2F30F}"/>
    <cellStyle name="Currency 13 2 5 5" xfId="8448" xr:uid="{F9E23095-14FE-4408-A943-62E69CE946B2}"/>
    <cellStyle name="Currency 13 2 5 5 2" xfId="11870" xr:uid="{CD45A982-65BD-4C2A-ACB6-590C57A73AC2}"/>
    <cellStyle name="Currency 13 2 5 5 2 2" xfId="25560" xr:uid="{16DE41E8-8A29-40DB-B33B-C272AF9BCEA8}"/>
    <cellStyle name="Currency 13 2 5 5 2 2 2" xfId="39252" xr:uid="{46644EB7-86F3-4355-A1E4-23DF3E6508CC}"/>
    <cellStyle name="Currency 13 2 5 5 2 2 3" xfId="54136" xr:uid="{99215C8B-770B-4718-97DD-A279FEBF419F}"/>
    <cellStyle name="Currency 13 2 5 5 2 3" xfId="18716" xr:uid="{71EFE5CF-E8C5-42B4-8CBD-054BA41E739D}"/>
    <cellStyle name="Currency 13 2 5 5 2 4" xfId="32406" xr:uid="{020A05C9-BA65-4D3A-89EC-CCE2C64B4A96}"/>
    <cellStyle name="Currency 13 2 5 5 2 5" xfId="47290" xr:uid="{7CF0C841-8253-45BB-8C6E-C6558DAD98C5}"/>
    <cellStyle name="Currency 13 2 5 5 3" xfId="22138" xr:uid="{85ABD26D-E96E-4B86-B195-B925BBCCC102}"/>
    <cellStyle name="Currency 13 2 5 5 3 2" xfId="35830" xr:uid="{6F06F360-8CCF-402A-A94D-3D755AEB0E32}"/>
    <cellStyle name="Currency 13 2 5 5 3 3" xfId="50714" xr:uid="{AD6C0721-3FA7-4ED7-8C56-639B30442458}"/>
    <cellStyle name="Currency 13 2 5 5 4" xfId="15294" xr:uid="{32FAAB1C-51BA-4D36-8ACC-054DF9A233FF}"/>
    <cellStyle name="Currency 13 2 5 5 5" xfId="28984" xr:uid="{31DBCB6C-280E-445C-A2E0-33D91284FE87}"/>
    <cellStyle name="Currency 13 2 5 5 6" xfId="43868" xr:uid="{AC387847-20D8-4D8D-8015-1224A3B3D275}"/>
    <cellStyle name="Currency 13 2 5 6" xfId="10158" xr:uid="{E91B28F7-B991-4EE8-B4B8-BEF8A8D2D601}"/>
    <cellStyle name="Currency 13 2 5 6 2" xfId="23848" xr:uid="{9A6C3FF6-7026-471D-8767-1A48793B45DD}"/>
    <cellStyle name="Currency 13 2 5 6 2 2" xfId="37540" xr:uid="{B83AF03B-DEB4-44BB-B168-B116089BABED}"/>
    <cellStyle name="Currency 13 2 5 6 2 3" xfId="52424" xr:uid="{1C51568C-69C5-4ACE-AB1C-1D453BA5CB8B}"/>
    <cellStyle name="Currency 13 2 5 6 3" xfId="17004" xr:uid="{7C870E32-AE5F-4541-9056-C9B0473F092A}"/>
    <cellStyle name="Currency 13 2 5 6 4" xfId="30694" xr:uid="{B9A7DC5D-4D3A-483D-8305-1701159B4E6B}"/>
    <cellStyle name="Currency 13 2 5 6 5" xfId="45578" xr:uid="{4A9F0334-D8BB-4E26-B555-1FDE186BD5B0}"/>
    <cellStyle name="Currency 13 2 5 7" xfId="20426" xr:uid="{6F4A0FF2-A72F-4CDB-9A17-976A39ED0435}"/>
    <cellStyle name="Currency 13 2 5 7 2" xfId="34118" xr:uid="{88E33DD3-F7BE-4493-9BC6-AD495461BF60}"/>
    <cellStyle name="Currency 13 2 5 7 3" xfId="49002" xr:uid="{6527F6F5-3000-45E2-9FBD-DA1114D92B00}"/>
    <cellStyle name="Currency 13 2 5 8" xfId="13582" xr:uid="{7DD18668-5465-4C60-BF34-2E081733B921}"/>
    <cellStyle name="Currency 13 2 5 9" xfId="27272" xr:uid="{A34CF941-9537-4F85-B136-01210BF1B84D}"/>
    <cellStyle name="Currency 13 2 6" xfId="6739" xr:uid="{386BDA4A-5B6B-4751-89E0-66E50A6291E9}"/>
    <cellStyle name="Currency 13 2 6 10" xfId="42161" xr:uid="{A0A0F3C2-C70E-4C69-A123-03BF84328CAB}"/>
    <cellStyle name="Currency 13 2 6 2" xfId="6740" xr:uid="{331A2517-140C-4C37-841A-3950B01EC0B6}"/>
    <cellStyle name="Currency 13 2 6 2 2" xfId="6741" xr:uid="{15E8A2D1-3521-4BA9-9289-93FD99B8CF50}"/>
    <cellStyle name="Currency 13 2 6 2 2 2" xfId="8455" xr:uid="{A2BB8C3E-B20B-45E4-ABC8-D156316FF7F4}"/>
    <cellStyle name="Currency 13 2 6 2 2 2 2" xfId="11877" xr:uid="{10A65CDC-C934-44B5-820D-085979EB8FA2}"/>
    <cellStyle name="Currency 13 2 6 2 2 2 2 2" xfId="25567" xr:uid="{01044A8F-4FD6-421C-853A-9D8D33312952}"/>
    <cellStyle name="Currency 13 2 6 2 2 2 2 2 2" xfId="39259" xr:uid="{9091B083-7026-4D64-A33A-70E9F34F94DA}"/>
    <cellStyle name="Currency 13 2 6 2 2 2 2 2 3" xfId="54143" xr:uid="{562A6C75-CD9C-4145-92E4-78BAE2B3EC84}"/>
    <cellStyle name="Currency 13 2 6 2 2 2 2 3" xfId="18723" xr:uid="{42A9C045-58DD-47B7-9A7C-16E219F92E1F}"/>
    <cellStyle name="Currency 13 2 6 2 2 2 2 4" xfId="32413" xr:uid="{257F40B6-716B-41D3-91CF-FE93BEA05D5B}"/>
    <cellStyle name="Currency 13 2 6 2 2 2 2 5" xfId="47297" xr:uid="{39A3097F-ED6D-41BA-8C0E-65EC90E4D901}"/>
    <cellStyle name="Currency 13 2 6 2 2 2 3" xfId="22145" xr:uid="{823E97CF-9B36-438D-B3E1-889526F3889F}"/>
    <cellStyle name="Currency 13 2 6 2 2 2 3 2" xfId="35837" xr:uid="{F2D789E4-A749-41D4-A99F-DE5A694E7D83}"/>
    <cellStyle name="Currency 13 2 6 2 2 2 3 3" xfId="50721" xr:uid="{1750FA63-E089-4A95-9413-734B02B69F72}"/>
    <cellStyle name="Currency 13 2 6 2 2 2 4" xfId="15301" xr:uid="{70F40719-B34D-4EA2-B670-90D79FC53554}"/>
    <cellStyle name="Currency 13 2 6 2 2 2 5" xfId="28991" xr:uid="{59824052-343B-430A-A14E-75026D48098E}"/>
    <cellStyle name="Currency 13 2 6 2 2 2 6" xfId="43875" xr:uid="{EC21EDB9-98F0-4BA9-A80E-8D1D219B1685}"/>
    <cellStyle name="Currency 13 2 6 2 2 3" xfId="10165" xr:uid="{9AB89C9B-3250-485E-8FCE-987F5BC5B6F1}"/>
    <cellStyle name="Currency 13 2 6 2 2 3 2" xfId="23855" xr:uid="{F13E4643-60DC-4CA2-B27C-B32FA995DB19}"/>
    <cellStyle name="Currency 13 2 6 2 2 3 2 2" xfId="37547" xr:uid="{BC5656AC-4BCA-458A-8B2E-BB8EB48D25E3}"/>
    <cellStyle name="Currency 13 2 6 2 2 3 2 3" xfId="52431" xr:uid="{BF0EFFD4-A02A-4E37-9210-BD0FD043BDBF}"/>
    <cellStyle name="Currency 13 2 6 2 2 3 3" xfId="17011" xr:uid="{9DE851D7-2500-4476-8A67-2D6892EA43DE}"/>
    <cellStyle name="Currency 13 2 6 2 2 3 4" xfId="30701" xr:uid="{405AAEE0-4906-4F82-8897-52731CF1ED15}"/>
    <cellStyle name="Currency 13 2 6 2 2 3 5" xfId="45585" xr:uid="{D1E7D999-8017-4C10-A49C-66A4AAB22522}"/>
    <cellStyle name="Currency 13 2 6 2 2 4" xfId="20433" xr:uid="{F3268734-B057-414C-A69E-70E6A2B94C97}"/>
    <cellStyle name="Currency 13 2 6 2 2 4 2" xfId="34125" xr:uid="{19EC0D15-E793-40A2-BD6A-DB47B4FE5F8A}"/>
    <cellStyle name="Currency 13 2 6 2 2 4 3" xfId="49009" xr:uid="{E6FE7F6D-77FE-4BB9-B5A8-C16EEAA0473E}"/>
    <cellStyle name="Currency 13 2 6 2 2 5" xfId="13589" xr:uid="{B0DB6A1A-04B7-46B9-8F21-93C2908D7663}"/>
    <cellStyle name="Currency 13 2 6 2 2 6" xfId="27279" xr:uid="{26E1FA4E-8367-4202-B05E-7F09181E8164}"/>
    <cellStyle name="Currency 13 2 6 2 2 7" xfId="42163" xr:uid="{E5DC0AAC-0FD7-48C8-A225-8D0A6A3A960E}"/>
    <cellStyle name="Currency 13 2 6 2 3" xfId="8454" xr:uid="{F0652A31-3F12-448C-BEBF-33726CF03E57}"/>
    <cellStyle name="Currency 13 2 6 2 3 2" xfId="11876" xr:uid="{67A14BCD-4384-4D89-A972-11E5117B7F04}"/>
    <cellStyle name="Currency 13 2 6 2 3 2 2" xfId="25566" xr:uid="{0A409455-C782-468F-8C02-32B13A9A7FC0}"/>
    <cellStyle name="Currency 13 2 6 2 3 2 2 2" xfId="39258" xr:uid="{AC7F88B0-AC6E-445E-925E-0A9109164043}"/>
    <cellStyle name="Currency 13 2 6 2 3 2 2 3" xfId="54142" xr:uid="{AAB3DFB7-B732-45BC-8FBA-1965DB10587F}"/>
    <cellStyle name="Currency 13 2 6 2 3 2 3" xfId="18722" xr:uid="{0EE627D6-04FB-4ADF-BBE4-73F9BCAE00E8}"/>
    <cellStyle name="Currency 13 2 6 2 3 2 4" xfId="32412" xr:uid="{EBFAD02D-7398-4729-9F88-5EF03D65D733}"/>
    <cellStyle name="Currency 13 2 6 2 3 2 5" xfId="47296" xr:uid="{C5846781-F141-43B1-A5DD-D5DC93B735A5}"/>
    <cellStyle name="Currency 13 2 6 2 3 3" xfId="22144" xr:uid="{1A51B16A-2779-4DE8-A603-71D522F4E232}"/>
    <cellStyle name="Currency 13 2 6 2 3 3 2" xfId="35836" xr:uid="{9B0A8D32-1E73-4073-9745-550086A29A06}"/>
    <cellStyle name="Currency 13 2 6 2 3 3 3" xfId="50720" xr:uid="{CF4484F7-E4BA-480E-8429-C860718F9A91}"/>
    <cellStyle name="Currency 13 2 6 2 3 4" xfId="15300" xr:uid="{67F6FF0F-0D0F-492C-8EBB-33B1F4F03E5E}"/>
    <cellStyle name="Currency 13 2 6 2 3 5" xfId="28990" xr:uid="{6837758D-176F-43BF-9A4F-E053D895643F}"/>
    <cellStyle name="Currency 13 2 6 2 3 6" xfId="43874" xr:uid="{3CC4F675-BD9C-4928-9F91-0B45888F9AD1}"/>
    <cellStyle name="Currency 13 2 6 2 4" xfId="10164" xr:uid="{3EF0140A-0EA7-496C-B182-9E88A7ABBC15}"/>
    <cellStyle name="Currency 13 2 6 2 4 2" xfId="23854" xr:uid="{9FE87538-4E60-4EAE-AF8B-7EEE4EE1E778}"/>
    <cellStyle name="Currency 13 2 6 2 4 2 2" xfId="37546" xr:uid="{072583D0-3D74-4059-89E9-CD186FA025C3}"/>
    <cellStyle name="Currency 13 2 6 2 4 2 3" xfId="52430" xr:uid="{2A967CC2-9DDF-461B-83FD-D603D6182AD0}"/>
    <cellStyle name="Currency 13 2 6 2 4 3" xfId="17010" xr:uid="{DB4315CF-9347-4B91-BB8A-F7389323606A}"/>
    <cellStyle name="Currency 13 2 6 2 4 4" xfId="30700" xr:uid="{EDC597CC-7609-4A59-A178-8B834EA48B71}"/>
    <cellStyle name="Currency 13 2 6 2 4 5" xfId="45584" xr:uid="{85F2E2E3-96B7-490A-AB91-461C4AA71EAB}"/>
    <cellStyle name="Currency 13 2 6 2 5" xfId="20432" xr:uid="{E5C39717-2C01-4694-AAB5-603376EC47CB}"/>
    <cellStyle name="Currency 13 2 6 2 5 2" xfId="34124" xr:uid="{7F266BE1-16EF-4582-A221-0B148F5471F7}"/>
    <cellStyle name="Currency 13 2 6 2 5 3" xfId="49008" xr:uid="{1FE74732-3665-4042-913C-FB2F41887013}"/>
    <cellStyle name="Currency 13 2 6 2 6" xfId="13588" xr:uid="{15750C1F-FB26-43F4-9183-697711FE9F59}"/>
    <cellStyle name="Currency 13 2 6 2 7" xfId="27278" xr:uid="{50B793B8-1E99-4AD8-9C9C-C50FF10F68F4}"/>
    <cellStyle name="Currency 13 2 6 2 8" xfId="42162" xr:uid="{8C9D9181-350F-4E95-B2DE-04747E542B07}"/>
    <cellStyle name="Currency 13 2 6 3" xfId="6742" xr:uid="{0E41D77E-103C-4D7D-BA3D-263C9EFEE7DD}"/>
    <cellStyle name="Currency 13 2 6 3 2" xfId="8456" xr:uid="{BCB86D1D-0B4F-4180-8A9E-F4ECEDBBFFFA}"/>
    <cellStyle name="Currency 13 2 6 3 2 2" xfId="11878" xr:uid="{C5001B6E-FA19-44CA-8399-60841EE09760}"/>
    <cellStyle name="Currency 13 2 6 3 2 2 2" xfId="25568" xr:uid="{BA3C4E9C-A50F-4705-B1FD-DC7E0748DDE7}"/>
    <cellStyle name="Currency 13 2 6 3 2 2 2 2" xfId="39260" xr:uid="{D05C083E-A4B5-4B65-BD3E-ACBE390414C5}"/>
    <cellStyle name="Currency 13 2 6 3 2 2 2 3" xfId="54144" xr:uid="{BDFF87A4-D4E1-43AC-86C2-33511996C432}"/>
    <cellStyle name="Currency 13 2 6 3 2 2 3" xfId="18724" xr:uid="{CCF3F25F-237F-4C4D-91B6-60AE115BA06D}"/>
    <cellStyle name="Currency 13 2 6 3 2 2 4" xfId="32414" xr:uid="{8F29D58C-3558-40FE-996C-351FAD354D08}"/>
    <cellStyle name="Currency 13 2 6 3 2 2 5" xfId="47298" xr:uid="{0D1FE551-A712-47D7-880F-1F0CF442B80E}"/>
    <cellStyle name="Currency 13 2 6 3 2 3" xfId="22146" xr:uid="{E8D6B7B8-7E0F-48B1-99A4-1457510615D3}"/>
    <cellStyle name="Currency 13 2 6 3 2 3 2" xfId="35838" xr:uid="{36C68663-372C-4796-8C57-15C2AFABFECD}"/>
    <cellStyle name="Currency 13 2 6 3 2 3 3" xfId="50722" xr:uid="{54A98212-959B-4068-B684-FFAF189FCD6C}"/>
    <cellStyle name="Currency 13 2 6 3 2 4" xfId="15302" xr:uid="{B534A7CB-7792-4E4B-95BE-3269E17F7296}"/>
    <cellStyle name="Currency 13 2 6 3 2 5" xfId="28992" xr:uid="{F3A77499-0C35-4BDD-B06F-1EEDF1A66BA2}"/>
    <cellStyle name="Currency 13 2 6 3 2 6" xfId="43876" xr:uid="{14827F58-045E-4A42-AD03-13A7B050DD33}"/>
    <cellStyle name="Currency 13 2 6 3 3" xfId="10166" xr:uid="{2BC4CC2B-F4AD-461E-864B-DEF6B81A8B79}"/>
    <cellStyle name="Currency 13 2 6 3 3 2" xfId="23856" xr:uid="{D5AF0A12-9C02-486D-B61C-0E1BDFD289B5}"/>
    <cellStyle name="Currency 13 2 6 3 3 2 2" xfId="37548" xr:uid="{6B32AE52-8CD5-4B1A-B8B5-F08FA71EEFF2}"/>
    <cellStyle name="Currency 13 2 6 3 3 2 3" xfId="52432" xr:uid="{360649AB-06B5-42AB-B986-13BD9D7E8A4B}"/>
    <cellStyle name="Currency 13 2 6 3 3 3" xfId="17012" xr:uid="{94A5C8E3-DBC2-4DA4-BF60-19E2C33FBA80}"/>
    <cellStyle name="Currency 13 2 6 3 3 4" xfId="30702" xr:uid="{74C18DEE-72A9-4E2C-8BB9-24D3631C23D1}"/>
    <cellStyle name="Currency 13 2 6 3 3 5" xfId="45586" xr:uid="{8E8050D6-FB2C-42E1-8D88-BCDC68610232}"/>
    <cellStyle name="Currency 13 2 6 3 4" xfId="20434" xr:uid="{187975BA-7CE7-49E4-A27D-7ED58C0EA96A}"/>
    <cellStyle name="Currency 13 2 6 3 4 2" xfId="34126" xr:uid="{CB1F484D-3F05-4AB7-A0B8-30B4AC9D7752}"/>
    <cellStyle name="Currency 13 2 6 3 4 3" xfId="49010" xr:uid="{4CA11A1C-B0F0-4FC9-8408-7988444A036A}"/>
    <cellStyle name="Currency 13 2 6 3 5" xfId="13590" xr:uid="{5A02B289-2187-4A93-B0D0-6EC2BA0693F1}"/>
    <cellStyle name="Currency 13 2 6 3 6" xfId="27280" xr:uid="{4BCE4ACC-FC53-499D-8AA9-EB968BC60441}"/>
    <cellStyle name="Currency 13 2 6 3 7" xfId="42164" xr:uid="{8ADD3F0B-D130-4C94-B68A-5FCF58DDFBAA}"/>
    <cellStyle name="Currency 13 2 6 4" xfId="6743" xr:uid="{D2101E11-319F-41A2-B59D-ADF4C3A36769}"/>
    <cellStyle name="Currency 13 2 6 4 2" xfId="8457" xr:uid="{6894FE8F-3CE1-4004-BDD9-981DB32B8D56}"/>
    <cellStyle name="Currency 13 2 6 4 2 2" xfId="11879" xr:uid="{13FA3806-0CA7-444D-8C75-CD4014BEA90A}"/>
    <cellStyle name="Currency 13 2 6 4 2 2 2" xfId="25569" xr:uid="{9AFEA50B-3BA2-4574-9DB4-503785962894}"/>
    <cellStyle name="Currency 13 2 6 4 2 2 2 2" xfId="39261" xr:uid="{C4170AEE-C524-4783-A10C-39FC07F25223}"/>
    <cellStyle name="Currency 13 2 6 4 2 2 2 3" xfId="54145" xr:uid="{0D923EE1-A737-4CB2-8D93-E1E62D035F5C}"/>
    <cellStyle name="Currency 13 2 6 4 2 2 3" xfId="18725" xr:uid="{D99AA9BF-0199-474F-8EF0-79816BCAB2B3}"/>
    <cellStyle name="Currency 13 2 6 4 2 2 4" xfId="32415" xr:uid="{BE356ABB-1D1B-41C9-B679-F47E3A5CF557}"/>
    <cellStyle name="Currency 13 2 6 4 2 2 5" xfId="47299" xr:uid="{B2AA5496-2B9C-4256-BB7E-BA25DC481E6E}"/>
    <cellStyle name="Currency 13 2 6 4 2 3" xfId="22147" xr:uid="{4252F9FD-33B0-4333-9400-450E386956E6}"/>
    <cellStyle name="Currency 13 2 6 4 2 3 2" xfId="35839" xr:uid="{17AEAA1A-36CB-48A8-B091-AFF8DF234BDE}"/>
    <cellStyle name="Currency 13 2 6 4 2 3 3" xfId="50723" xr:uid="{F8650F42-AFDB-4B53-AF8C-57388CBC56F2}"/>
    <cellStyle name="Currency 13 2 6 4 2 4" xfId="15303" xr:uid="{4815D404-E464-44F1-8594-25E6D0E5B626}"/>
    <cellStyle name="Currency 13 2 6 4 2 5" xfId="28993" xr:uid="{6D8C87BA-B1AB-4BFB-84E3-37FC5F350C3D}"/>
    <cellStyle name="Currency 13 2 6 4 2 6" xfId="43877" xr:uid="{4A206890-426A-4EEB-976D-6F0541D365C2}"/>
    <cellStyle name="Currency 13 2 6 4 3" xfId="10167" xr:uid="{2C955047-1034-4E84-80BF-F10D5A6F4632}"/>
    <cellStyle name="Currency 13 2 6 4 3 2" xfId="23857" xr:uid="{E7AF40CC-7B85-4242-A8D2-C9CE57F6F4A2}"/>
    <cellStyle name="Currency 13 2 6 4 3 2 2" xfId="37549" xr:uid="{26B74531-AC5F-4CA3-950D-626925355FE7}"/>
    <cellStyle name="Currency 13 2 6 4 3 2 3" xfId="52433" xr:uid="{B7E7FEFE-7DCC-4909-8D33-181302A82FD0}"/>
    <cellStyle name="Currency 13 2 6 4 3 3" xfId="17013" xr:uid="{DB07BCEC-BA2C-4D6D-ACF4-C9F04489F87E}"/>
    <cellStyle name="Currency 13 2 6 4 3 4" xfId="30703" xr:uid="{ABA98532-6924-40EC-820E-42AC29AB92E5}"/>
    <cellStyle name="Currency 13 2 6 4 3 5" xfId="45587" xr:uid="{C79F3DF8-2B36-4438-8213-D2DBD07DE5ED}"/>
    <cellStyle name="Currency 13 2 6 4 4" xfId="20435" xr:uid="{159CFADC-4692-4A86-8839-B7A530590003}"/>
    <cellStyle name="Currency 13 2 6 4 4 2" xfId="34127" xr:uid="{C2CC23E5-7406-445D-98DC-6F15CBA168D5}"/>
    <cellStyle name="Currency 13 2 6 4 4 3" xfId="49011" xr:uid="{D24B81F5-4A53-4269-9C9F-D4BBC8E93C02}"/>
    <cellStyle name="Currency 13 2 6 4 5" xfId="13591" xr:uid="{803F3A89-C133-4EA1-9227-0EF6F4CC7B1B}"/>
    <cellStyle name="Currency 13 2 6 4 6" xfId="27281" xr:uid="{B3647874-757C-49FC-BFFC-D50694D12AA2}"/>
    <cellStyle name="Currency 13 2 6 4 7" xfId="42165" xr:uid="{1D4EF405-D76B-4D8E-AF99-9060481A5AB6}"/>
    <cellStyle name="Currency 13 2 6 5" xfId="8453" xr:uid="{1C1E39BD-F6B3-4DAA-A098-7AF315054F95}"/>
    <cellStyle name="Currency 13 2 6 5 2" xfId="11875" xr:uid="{33725F39-7F22-4783-905E-38D0D871B218}"/>
    <cellStyle name="Currency 13 2 6 5 2 2" xfId="25565" xr:uid="{BF80048C-F968-4B24-9504-EC1956B8350A}"/>
    <cellStyle name="Currency 13 2 6 5 2 2 2" xfId="39257" xr:uid="{CC55B81B-8FA9-42B5-B8FF-CD4A56A4CA86}"/>
    <cellStyle name="Currency 13 2 6 5 2 2 3" xfId="54141" xr:uid="{272F0298-A40B-4EB0-B87F-4F56AF3806DE}"/>
    <cellStyle name="Currency 13 2 6 5 2 3" xfId="18721" xr:uid="{98540235-FFA6-4353-A75B-64A623138688}"/>
    <cellStyle name="Currency 13 2 6 5 2 4" xfId="32411" xr:uid="{D8008921-66DD-46FA-8540-1F404C128697}"/>
    <cellStyle name="Currency 13 2 6 5 2 5" xfId="47295" xr:uid="{6DCFB09A-4A2F-40DB-BF26-85B50DD623B3}"/>
    <cellStyle name="Currency 13 2 6 5 3" xfId="22143" xr:uid="{046ECC34-4F5D-4E26-86E6-FF7D375FF400}"/>
    <cellStyle name="Currency 13 2 6 5 3 2" xfId="35835" xr:uid="{9DEE3F8D-4297-4B4E-B2DC-B6B5A16BCB41}"/>
    <cellStyle name="Currency 13 2 6 5 3 3" xfId="50719" xr:uid="{8E1A9F47-BF90-4C69-8496-85CA66DC2406}"/>
    <cellStyle name="Currency 13 2 6 5 4" xfId="15299" xr:uid="{455DD8EC-27F8-4F72-937C-05F31685E7CA}"/>
    <cellStyle name="Currency 13 2 6 5 5" xfId="28989" xr:uid="{F15E56A7-DE17-4F55-94FD-7EC53BA2AAF5}"/>
    <cellStyle name="Currency 13 2 6 5 6" xfId="43873" xr:uid="{8E9B9D58-9A99-44A9-85E6-2338EA4C2448}"/>
    <cellStyle name="Currency 13 2 6 6" xfId="10163" xr:uid="{E3A7CFFB-ED2C-46C2-A733-8E238F8744CC}"/>
    <cellStyle name="Currency 13 2 6 6 2" xfId="23853" xr:uid="{1AD825C5-1814-41BF-8F23-02DEABA7BF99}"/>
    <cellStyle name="Currency 13 2 6 6 2 2" xfId="37545" xr:uid="{B724E1EC-E574-401C-9FA8-FEDC58B41E97}"/>
    <cellStyle name="Currency 13 2 6 6 2 3" xfId="52429" xr:uid="{35BDE721-782F-450D-8298-FBF619720EB9}"/>
    <cellStyle name="Currency 13 2 6 6 3" xfId="17009" xr:uid="{3C8D9AFF-3F53-4ABB-B133-4ED3082A8E2F}"/>
    <cellStyle name="Currency 13 2 6 6 4" xfId="30699" xr:uid="{7843BEE0-CF66-436B-A6DF-DF4DEB249658}"/>
    <cellStyle name="Currency 13 2 6 6 5" xfId="45583" xr:uid="{1AC7FC4B-A663-43E9-8C9C-FAFDA015FD0E}"/>
    <cellStyle name="Currency 13 2 6 7" xfId="20431" xr:uid="{3208980E-2962-4336-88F4-99EA5CB26259}"/>
    <cellStyle name="Currency 13 2 6 7 2" xfId="34123" xr:uid="{EFF9E74A-1A95-425D-B413-DCF51E25053F}"/>
    <cellStyle name="Currency 13 2 6 7 3" xfId="49007" xr:uid="{ADCADC4E-C0F1-45D6-A298-B45038663B33}"/>
    <cellStyle name="Currency 13 2 6 8" xfId="13587" xr:uid="{3FBBA60C-AAA7-4A1B-8C41-FD3EA65A8875}"/>
    <cellStyle name="Currency 13 2 6 9" xfId="27277" xr:uid="{B7B83F66-6F20-42C3-A431-6BABCDF4FE64}"/>
    <cellStyle name="Currency 13 2 7" xfId="6744" xr:uid="{E71C4823-4464-4280-8F0A-C819C2F73CD0}"/>
    <cellStyle name="Currency 13 2 7 2" xfId="6745" xr:uid="{10015C7E-1FD2-46C7-BCCF-4E0905B4E963}"/>
    <cellStyle name="Currency 13 2 7 2 2" xfId="8459" xr:uid="{FAF221CF-A2D0-473C-AAC4-E60C5AC0E33E}"/>
    <cellStyle name="Currency 13 2 7 2 2 2" xfId="11881" xr:uid="{CDD7EED5-1D0F-4EE1-8EFA-A9EA56474392}"/>
    <cellStyle name="Currency 13 2 7 2 2 2 2" xfId="25571" xr:uid="{18E89B87-FB67-4E5D-98FB-E8FECF3C99E3}"/>
    <cellStyle name="Currency 13 2 7 2 2 2 2 2" xfId="39263" xr:uid="{8F7625A9-15C2-4F60-BA0A-64D84EFC5EAB}"/>
    <cellStyle name="Currency 13 2 7 2 2 2 2 3" xfId="54147" xr:uid="{8A6BF9F5-0578-4735-B71E-A7C5B1C15834}"/>
    <cellStyle name="Currency 13 2 7 2 2 2 3" xfId="18727" xr:uid="{E0221797-C8FA-47C6-A0B3-A10686D45409}"/>
    <cellStyle name="Currency 13 2 7 2 2 2 4" xfId="32417" xr:uid="{AC372166-C5BD-4668-B7B7-C3E2B9C618AD}"/>
    <cellStyle name="Currency 13 2 7 2 2 2 5" xfId="47301" xr:uid="{8A17D134-F8CC-4EEB-BDA5-A93516AD3960}"/>
    <cellStyle name="Currency 13 2 7 2 2 3" xfId="22149" xr:uid="{A90D9FA3-89D2-453F-A18B-DD711600AB22}"/>
    <cellStyle name="Currency 13 2 7 2 2 3 2" xfId="35841" xr:uid="{2C7D625C-C707-416C-8729-9A761C1FBEC0}"/>
    <cellStyle name="Currency 13 2 7 2 2 3 3" xfId="50725" xr:uid="{3DC0420F-6B0E-4DF4-A7A6-5AE3E708BDD7}"/>
    <cellStyle name="Currency 13 2 7 2 2 4" xfId="15305" xr:uid="{1138DED9-104C-43BA-81E8-D10F9A66C914}"/>
    <cellStyle name="Currency 13 2 7 2 2 5" xfId="28995" xr:uid="{CD5151EE-4CA6-4138-A34A-5FB1B2C04BE6}"/>
    <cellStyle name="Currency 13 2 7 2 2 6" xfId="43879" xr:uid="{216E5F59-986E-4ED8-B6AD-DF25A1CBD115}"/>
    <cellStyle name="Currency 13 2 7 2 3" xfId="10169" xr:uid="{254B7E7E-4EF8-40A2-B441-E8078CF25EAF}"/>
    <cellStyle name="Currency 13 2 7 2 3 2" xfId="23859" xr:uid="{4340E03D-79C2-4829-9DDC-2E6CAA1C63CB}"/>
    <cellStyle name="Currency 13 2 7 2 3 2 2" xfId="37551" xr:uid="{000A319B-2D98-4046-8E82-00FD0401C78E}"/>
    <cellStyle name="Currency 13 2 7 2 3 2 3" xfId="52435" xr:uid="{3948D1D9-B437-45B7-834F-1D907B97AE7C}"/>
    <cellStyle name="Currency 13 2 7 2 3 3" xfId="17015" xr:uid="{33237173-2ECA-4804-92D5-601A24B0330D}"/>
    <cellStyle name="Currency 13 2 7 2 3 4" xfId="30705" xr:uid="{9E7868AD-9DB2-4A13-BF4E-CA08D7E316A7}"/>
    <cellStyle name="Currency 13 2 7 2 3 5" xfId="45589" xr:uid="{E6ACDA9A-408F-4F47-9054-FD192C9CD5A3}"/>
    <cellStyle name="Currency 13 2 7 2 4" xfId="20437" xr:uid="{9B5FE32C-C57A-4E04-B57A-FF91833C2B00}"/>
    <cellStyle name="Currency 13 2 7 2 4 2" xfId="34129" xr:uid="{16512EC1-A2A8-47C7-ADA0-E48F5DC2D9B1}"/>
    <cellStyle name="Currency 13 2 7 2 4 3" xfId="49013" xr:uid="{D750CB62-AC45-44F7-BF47-DFD5E578EFD3}"/>
    <cellStyle name="Currency 13 2 7 2 5" xfId="13593" xr:uid="{EF7CEAB5-A999-4551-9F15-C83F794758CB}"/>
    <cellStyle name="Currency 13 2 7 2 6" xfId="27283" xr:uid="{FE021BF4-1953-4A2B-A0E9-30B2A2A4899F}"/>
    <cellStyle name="Currency 13 2 7 2 7" xfId="42167" xr:uid="{DBFD72D7-DD39-4502-8037-8253D24B1369}"/>
    <cellStyle name="Currency 13 2 7 3" xfId="8458" xr:uid="{44FDB3AD-1DD4-4B1A-B9D3-8EEBBD513B97}"/>
    <cellStyle name="Currency 13 2 7 3 2" xfId="11880" xr:uid="{D31AC284-0E07-47B8-9D25-F6E2685C63FE}"/>
    <cellStyle name="Currency 13 2 7 3 2 2" xfId="25570" xr:uid="{18AB58AB-B49F-4548-BA48-CFBC7369E3FE}"/>
    <cellStyle name="Currency 13 2 7 3 2 2 2" xfId="39262" xr:uid="{7A1E5A74-BBDE-440F-BCD6-C7297E265634}"/>
    <cellStyle name="Currency 13 2 7 3 2 2 3" xfId="54146" xr:uid="{176E0D08-EED7-43E9-942B-4DE7D13E1289}"/>
    <cellStyle name="Currency 13 2 7 3 2 3" xfId="18726" xr:uid="{5B4B9097-A11A-4570-9D5C-2DAC2E2A809F}"/>
    <cellStyle name="Currency 13 2 7 3 2 4" xfId="32416" xr:uid="{8BAED715-C2D0-4D12-AC8F-A94DBF64ED38}"/>
    <cellStyle name="Currency 13 2 7 3 2 5" xfId="47300" xr:uid="{58E1AE56-471F-4669-9C53-23378B9E64FE}"/>
    <cellStyle name="Currency 13 2 7 3 3" xfId="22148" xr:uid="{8AD0EA12-3C13-4D52-8A71-87BA1578367C}"/>
    <cellStyle name="Currency 13 2 7 3 3 2" xfId="35840" xr:uid="{93193D22-3F8E-45C0-BC42-CFC95042A3A3}"/>
    <cellStyle name="Currency 13 2 7 3 3 3" xfId="50724" xr:uid="{FEDEE18C-54D1-4D75-A044-81693CC4401D}"/>
    <cellStyle name="Currency 13 2 7 3 4" xfId="15304" xr:uid="{83A50C82-2F42-45DF-A88E-AF3AFA6A52D1}"/>
    <cellStyle name="Currency 13 2 7 3 5" xfId="28994" xr:uid="{E67EC4F7-7441-4613-B3B6-D9821725AB4F}"/>
    <cellStyle name="Currency 13 2 7 3 6" xfId="43878" xr:uid="{6F50FA5E-990A-422D-AEF4-2A70528E2409}"/>
    <cellStyle name="Currency 13 2 7 4" xfId="10168" xr:uid="{EDE447D7-8966-458E-8B08-84A08D23F53C}"/>
    <cellStyle name="Currency 13 2 7 4 2" xfId="23858" xr:uid="{3A756F63-A7DA-493F-BCDE-2207FACF6DE1}"/>
    <cellStyle name="Currency 13 2 7 4 2 2" xfId="37550" xr:uid="{94927171-FED9-494F-A3E2-F36C9A39032A}"/>
    <cellStyle name="Currency 13 2 7 4 2 3" xfId="52434" xr:uid="{34F8E454-800A-493D-8142-3B052B01FA9D}"/>
    <cellStyle name="Currency 13 2 7 4 3" xfId="17014" xr:uid="{FD0D3ED5-4456-456E-ABE4-187FB09517FA}"/>
    <cellStyle name="Currency 13 2 7 4 4" xfId="30704" xr:uid="{1EC09245-78AE-430A-862C-11A6F5640D0F}"/>
    <cellStyle name="Currency 13 2 7 4 5" xfId="45588" xr:uid="{8F9F28B8-7EC0-404F-ACE2-39F7E30F9009}"/>
    <cellStyle name="Currency 13 2 7 5" xfId="20436" xr:uid="{FE688D76-D37A-43F2-810C-C3D31B9F58BB}"/>
    <cellStyle name="Currency 13 2 7 5 2" xfId="34128" xr:uid="{06928F02-EC89-4F27-87C7-DF8C12898C4F}"/>
    <cellStyle name="Currency 13 2 7 5 3" xfId="49012" xr:uid="{80511FD0-FE6C-4E29-AAD3-D56507A9A72E}"/>
    <cellStyle name="Currency 13 2 7 6" xfId="13592" xr:uid="{E68A7FE5-A04E-4BDE-853F-2DF0614C0CFC}"/>
    <cellStyle name="Currency 13 2 7 7" xfId="27282" xr:uid="{4F7E9508-FAD6-40DE-A51E-CF1851DEC4DE}"/>
    <cellStyle name="Currency 13 2 7 8" xfId="42166" xr:uid="{7266F18A-D93D-4AFD-9DEB-2DD137DD57F6}"/>
    <cellStyle name="Currency 13 2 8" xfId="6746" xr:uid="{F7ED7CA4-C14C-449A-A2B6-935C812E83D7}"/>
    <cellStyle name="Currency 13 2 8 2" xfId="8460" xr:uid="{381278B9-1638-4A8B-BCC2-1E5C40FCA893}"/>
    <cellStyle name="Currency 13 2 8 2 2" xfId="11882" xr:uid="{CB401D7B-90C4-47CF-B2F5-29FEABD31C22}"/>
    <cellStyle name="Currency 13 2 8 2 2 2" xfId="25572" xr:uid="{068AD1DF-6A63-488E-9AF4-6902C3B6BBC2}"/>
    <cellStyle name="Currency 13 2 8 2 2 2 2" xfId="39264" xr:uid="{2EBFA69B-4F63-4DE5-B6C8-4AE1512A0C4D}"/>
    <cellStyle name="Currency 13 2 8 2 2 2 3" xfId="54148" xr:uid="{3BEDAADB-6417-469A-838B-B45094AFE4DB}"/>
    <cellStyle name="Currency 13 2 8 2 2 3" xfId="18728" xr:uid="{FBFBDB0D-36EA-490B-8DF7-C605C8E5F942}"/>
    <cellStyle name="Currency 13 2 8 2 2 4" xfId="32418" xr:uid="{36FA7C4A-AD26-4084-BE06-0D621B861757}"/>
    <cellStyle name="Currency 13 2 8 2 2 5" xfId="47302" xr:uid="{BE0D2A56-0ABA-40C6-9FD4-EE18777D18B9}"/>
    <cellStyle name="Currency 13 2 8 2 3" xfId="22150" xr:uid="{2BEF78B5-C8BC-4182-B66F-59074C3A5B94}"/>
    <cellStyle name="Currency 13 2 8 2 3 2" xfId="35842" xr:uid="{5BC9A4E9-531F-478E-9E0F-B09158F0DEDD}"/>
    <cellStyle name="Currency 13 2 8 2 3 3" xfId="50726" xr:uid="{BA3425FD-1EA4-4E3B-825E-B1D3DA910535}"/>
    <cellStyle name="Currency 13 2 8 2 4" xfId="15306" xr:uid="{5D37361F-FD3A-4520-A09B-B1104F295DA7}"/>
    <cellStyle name="Currency 13 2 8 2 5" xfId="28996" xr:uid="{72D5C271-86B8-4050-8ACE-EC3320C99D5F}"/>
    <cellStyle name="Currency 13 2 8 2 6" xfId="43880" xr:uid="{A4459488-D061-4DE1-92DA-D8C4E79A977F}"/>
    <cellStyle name="Currency 13 2 8 3" xfId="10170" xr:uid="{637C1DF0-21C9-460A-81CF-EC6E18AA1697}"/>
    <cellStyle name="Currency 13 2 8 3 2" xfId="23860" xr:uid="{689ACA8A-70E8-4603-A127-A2862E5C0015}"/>
    <cellStyle name="Currency 13 2 8 3 2 2" xfId="37552" xr:uid="{3EB9B486-5028-424B-84EC-EABB41024F9D}"/>
    <cellStyle name="Currency 13 2 8 3 2 3" xfId="52436" xr:uid="{41D66FE3-0AE3-491B-8E3B-D030D514290E}"/>
    <cellStyle name="Currency 13 2 8 3 3" xfId="17016" xr:uid="{E0CD9561-CA83-4FE3-9F69-C010D44F5C18}"/>
    <cellStyle name="Currency 13 2 8 3 4" xfId="30706" xr:uid="{62EE5C82-6C9D-452D-B132-536E2E4AD237}"/>
    <cellStyle name="Currency 13 2 8 3 5" xfId="45590" xr:uid="{704F0A6D-7739-4535-85AE-C7A5C14CD192}"/>
    <cellStyle name="Currency 13 2 8 4" xfId="20438" xr:uid="{C1DAA91E-713A-488E-9D88-0C0EBE21BA36}"/>
    <cellStyle name="Currency 13 2 8 4 2" xfId="34130" xr:uid="{2E053E6C-F140-496F-95E6-B239769B19C0}"/>
    <cellStyle name="Currency 13 2 8 4 3" xfId="49014" xr:uid="{6F736F3E-7E04-41BD-A107-AA0A92B196A2}"/>
    <cellStyle name="Currency 13 2 8 5" xfId="13594" xr:uid="{D20FCE31-37CD-42A5-8665-55B0AB1B6219}"/>
    <cellStyle name="Currency 13 2 8 6" xfId="27284" xr:uid="{B7BF83CD-4C0B-4CF8-81AD-0302C914562B}"/>
    <cellStyle name="Currency 13 2 8 7" xfId="42168" xr:uid="{94F0076C-B1C1-4EF1-B3BD-6A4AA78187B3}"/>
    <cellStyle name="Currency 13 2 9" xfId="6747" xr:uid="{B71F2985-E52F-45CD-B129-B4F1522CEA42}"/>
    <cellStyle name="Currency 13 2 9 2" xfId="8461" xr:uid="{DB07097B-703E-4807-9E7C-FDD29EC42716}"/>
    <cellStyle name="Currency 13 2 9 2 2" xfId="11883" xr:uid="{C0215915-DDB6-4430-BF63-2104DDB1B7B5}"/>
    <cellStyle name="Currency 13 2 9 2 2 2" xfId="25573" xr:uid="{042086A3-F5C8-4938-937E-3FAB6DA1998D}"/>
    <cellStyle name="Currency 13 2 9 2 2 2 2" xfId="39265" xr:uid="{4AC857BD-CCF0-4FBD-A750-BAC30A5C3B2B}"/>
    <cellStyle name="Currency 13 2 9 2 2 2 3" xfId="54149" xr:uid="{C1C18AA6-65A2-4638-9CD6-AA13F80F5C8C}"/>
    <cellStyle name="Currency 13 2 9 2 2 3" xfId="18729" xr:uid="{2D00F7BF-3A36-4DBE-ADF6-C523B977008D}"/>
    <cellStyle name="Currency 13 2 9 2 2 4" xfId="32419" xr:uid="{FF4D21C0-B5A1-4726-A8AA-FFAE9D064B8D}"/>
    <cellStyle name="Currency 13 2 9 2 2 5" xfId="47303" xr:uid="{0452C260-5337-48C8-AB62-EC64297A3EB1}"/>
    <cellStyle name="Currency 13 2 9 2 3" xfId="22151" xr:uid="{5012335C-BD35-408F-9586-3210C6D7E68F}"/>
    <cellStyle name="Currency 13 2 9 2 3 2" xfId="35843" xr:uid="{E06ED2D1-E556-4467-AC5E-11966C677ED4}"/>
    <cellStyle name="Currency 13 2 9 2 3 3" xfId="50727" xr:uid="{EA1B7605-9986-48E7-81D3-87677BA918C3}"/>
    <cellStyle name="Currency 13 2 9 2 4" xfId="15307" xr:uid="{3CC8C04F-5B1A-46F2-A347-305EEFDDF165}"/>
    <cellStyle name="Currency 13 2 9 2 5" xfId="28997" xr:uid="{641D65E5-23B4-413B-9E5B-28BD72A66FF9}"/>
    <cellStyle name="Currency 13 2 9 2 6" xfId="43881" xr:uid="{012C6A8C-76D0-4A30-A987-5CA4E7C4A2EB}"/>
    <cellStyle name="Currency 13 2 9 3" xfId="10171" xr:uid="{F23EF21E-0721-48C8-93C6-8A99B6DB5A67}"/>
    <cellStyle name="Currency 13 2 9 3 2" xfId="23861" xr:uid="{CB0E97B3-7559-4397-AB4A-9FBB81DA7B06}"/>
    <cellStyle name="Currency 13 2 9 3 2 2" xfId="37553" xr:uid="{B0E588F4-8DAD-4B9A-A11B-BD8847AB9C4C}"/>
    <cellStyle name="Currency 13 2 9 3 2 3" xfId="52437" xr:uid="{3FD6B592-0804-4446-8C84-317014AD46FC}"/>
    <cellStyle name="Currency 13 2 9 3 3" xfId="17017" xr:uid="{C89F6848-D4F0-48D2-A534-CBAAAC6B614F}"/>
    <cellStyle name="Currency 13 2 9 3 4" xfId="30707" xr:uid="{E4AE64EB-B8D8-4FFA-9765-F109E585AB40}"/>
    <cellStyle name="Currency 13 2 9 3 5" xfId="45591" xr:uid="{85C18F31-E503-4BC0-BAE4-6B06D50112F2}"/>
    <cellStyle name="Currency 13 2 9 4" xfId="20439" xr:uid="{F3DB1577-5D03-47CD-AD8E-122565CE3BF0}"/>
    <cellStyle name="Currency 13 2 9 4 2" xfId="34131" xr:uid="{1227A3CE-9B85-43BF-BE83-43AAE8D12A30}"/>
    <cellStyle name="Currency 13 2 9 4 3" xfId="49015" xr:uid="{4A920B41-3076-4262-9ACF-7636EA1FCC99}"/>
    <cellStyle name="Currency 13 2 9 5" xfId="13595" xr:uid="{08B6BDF9-C43B-4DA6-A0D8-563A594D40E0}"/>
    <cellStyle name="Currency 13 2 9 6" xfId="27285" xr:uid="{8BEE0D43-58F0-4A0D-89DE-6FCF3AAFDAA9}"/>
    <cellStyle name="Currency 13 2 9 7" xfId="42169" xr:uid="{C3157986-C1F0-458F-AC1E-13D3A7DBEC69}"/>
    <cellStyle name="Currency 13 3" xfId="4326" xr:uid="{DE097E06-AE0F-434B-9E28-5D6F5FB95331}"/>
    <cellStyle name="Currency 13 3 10" xfId="20440" xr:uid="{3FA5C823-6D8F-4D9A-A922-60EF05D66A6C}"/>
    <cellStyle name="Currency 13 3 10 2" xfId="34132" xr:uid="{9D5261D4-FAD0-4BA9-8FD0-EC06A5FE2BA3}"/>
    <cellStyle name="Currency 13 3 10 3" xfId="49016" xr:uid="{C10E4139-01A4-4FD1-B191-884F0086DF65}"/>
    <cellStyle name="Currency 13 3 11" xfId="13596" xr:uid="{85D274A9-1E51-4FE2-AC70-AFCB48E4B158}"/>
    <cellStyle name="Currency 13 3 11 2" xfId="41326" xr:uid="{C0DCA69F-6DCB-437B-925D-8E5C914F219D}"/>
    <cellStyle name="Currency 13 3 12" xfId="27286" xr:uid="{2672167D-AD24-4B21-B743-AAB142F9D607}"/>
    <cellStyle name="Currency 13 3 13" xfId="42170" xr:uid="{799E122E-2BE7-4BBA-A66A-49E08B088027}"/>
    <cellStyle name="Currency 13 3 14" xfId="6748" xr:uid="{C5BCD931-6077-40F5-9DFC-137E196DE7D7}"/>
    <cellStyle name="Currency 13 3 15" xfId="5948" xr:uid="{7AB90A8C-C517-4FC4-88ED-65C995810D92}"/>
    <cellStyle name="Currency 13 3 16" xfId="5356" xr:uid="{8EB7BFC7-10F5-442B-A259-12F488070BCA}"/>
    <cellStyle name="Currency 13 3 2" xfId="4762" xr:uid="{90E6DEF5-5B69-4D7F-9CE4-3632D3FE0B77}"/>
    <cellStyle name="Currency 13 3 2 10" xfId="13597" xr:uid="{66FA496D-0079-420B-992A-4DCA444B8534}"/>
    <cellStyle name="Currency 13 3 2 10 2" xfId="41391" xr:uid="{3AA7C404-AF66-4FCA-A303-8B1CE740EA69}"/>
    <cellStyle name="Currency 13 3 2 11" xfId="27287" xr:uid="{8281E4D5-9CB5-4325-A2D7-CDAE9CE1B61B}"/>
    <cellStyle name="Currency 13 3 2 12" xfId="42171" xr:uid="{CC8463AD-F176-43DF-B125-6B72A46DF432}"/>
    <cellStyle name="Currency 13 3 2 13" xfId="6749" xr:uid="{D8AB3075-A50D-495B-A676-0E5BB70A2D0A}"/>
    <cellStyle name="Currency 13 3 2 2" xfId="6750" xr:uid="{D726A11C-1CE3-4364-9598-620E31BC6131}"/>
    <cellStyle name="Currency 13 3 2 2 10" xfId="42172" xr:uid="{52BB1945-13C5-48CA-AB80-18AF78108B94}"/>
    <cellStyle name="Currency 13 3 2 2 2" xfId="6751" xr:uid="{F3D65ABF-FC47-4A43-96BA-9F88CBEFF2B1}"/>
    <cellStyle name="Currency 13 3 2 2 2 2" xfId="6752" xr:uid="{62C27F5C-15C8-4775-ABB5-A04CA289F6BA}"/>
    <cellStyle name="Currency 13 3 2 2 2 2 2" xfId="8466" xr:uid="{79A0472F-8861-45C1-B4AD-F834F62588E3}"/>
    <cellStyle name="Currency 13 3 2 2 2 2 2 2" xfId="11888" xr:uid="{CB3DD262-B394-4376-B742-E9C284761EFA}"/>
    <cellStyle name="Currency 13 3 2 2 2 2 2 2 2" xfId="25578" xr:uid="{DD4AB381-5376-4EE5-82C8-02BD9AEE6FA3}"/>
    <cellStyle name="Currency 13 3 2 2 2 2 2 2 2 2" xfId="39270" xr:uid="{E0F531A7-24F1-490B-BB25-D42C688EBBE9}"/>
    <cellStyle name="Currency 13 3 2 2 2 2 2 2 2 3" xfId="54154" xr:uid="{5631DF83-BFC8-4C47-853E-E6263055A693}"/>
    <cellStyle name="Currency 13 3 2 2 2 2 2 2 3" xfId="18734" xr:uid="{CC5EE8FC-8316-4978-A873-EDA7B0AA05A1}"/>
    <cellStyle name="Currency 13 3 2 2 2 2 2 2 4" xfId="32424" xr:uid="{91CA977E-0D23-43E8-BCE1-E0658AE6CC5B}"/>
    <cellStyle name="Currency 13 3 2 2 2 2 2 2 5" xfId="47308" xr:uid="{49445692-3047-4A77-8611-9590AA40B273}"/>
    <cellStyle name="Currency 13 3 2 2 2 2 2 3" xfId="22156" xr:uid="{16EBFE32-C21A-4F00-BD65-AB99ADEF7E15}"/>
    <cellStyle name="Currency 13 3 2 2 2 2 2 3 2" xfId="35848" xr:uid="{ABB3E9FE-ACD0-4EA5-9F48-EE3364A1956F}"/>
    <cellStyle name="Currency 13 3 2 2 2 2 2 3 3" xfId="50732" xr:uid="{7AB55D90-74B5-4D01-8882-596E82B7F8AA}"/>
    <cellStyle name="Currency 13 3 2 2 2 2 2 4" xfId="15312" xr:uid="{29AE092B-435F-492A-A9EC-95273F1681F3}"/>
    <cellStyle name="Currency 13 3 2 2 2 2 2 5" xfId="29002" xr:uid="{C7F47502-125A-425D-87CC-1BCB66D9B4E7}"/>
    <cellStyle name="Currency 13 3 2 2 2 2 2 6" xfId="43886" xr:uid="{58091E91-15B8-494F-A065-6A9DC6417A90}"/>
    <cellStyle name="Currency 13 3 2 2 2 2 3" xfId="10176" xr:uid="{87F42EC6-C458-43A3-8259-410FEE97BBAD}"/>
    <cellStyle name="Currency 13 3 2 2 2 2 3 2" xfId="23866" xr:uid="{5E999920-B847-4986-B391-781BAB003391}"/>
    <cellStyle name="Currency 13 3 2 2 2 2 3 2 2" xfId="37558" xr:uid="{30312280-DB7E-43B6-A4DD-6167F65ABB51}"/>
    <cellStyle name="Currency 13 3 2 2 2 2 3 2 3" xfId="52442" xr:uid="{D7B53659-D97E-4308-BA8A-AC986D9B31BB}"/>
    <cellStyle name="Currency 13 3 2 2 2 2 3 3" xfId="17022" xr:uid="{ABD965F1-622E-4EB4-A187-62EC1D300EE3}"/>
    <cellStyle name="Currency 13 3 2 2 2 2 3 4" xfId="30712" xr:uid="{BFBAE80C-ED03-4782-983B-AC8E55FD8EFA}"/>
    <cellStyle name="Currency 13 3 2 2 2 2 3 5" xfId="45596" xr:uid="{8863E568-0C97-4837-BA30-E0973FD3FD43}"/>
    <cellStyle name="Currency 13 3 2 2 2 2 4" xfId="20444" xr:uid="{CAAA82DE-4EA7-4077-BC25-73B9B922F94A}"/>
    <cellStyle name="Currency 13 3 2 2 2 2 4 2" xfId="34136" xr:uid="{722115D9-28FA-4C4E-BCD9-13F26F4CAC56}"/>
    <cellStyle name="Currency 13 3 2 2 2 2 4 3" xfId="49020" xr:uid="{B0F532D2-1D91-4E86-A20D-EF008D0F7405}"/>
    <cellStyle name="Currency 13 3 2 2 2 2 5" xfId="13600" xr:uid="{4D2544C8-C4FA-4B57-B5F5-A61C44383D66}"/>
    <cellStyle name="Currency 13 3 2 2 2 2 6" xfId="27290" xr:uid="{62E055EB-3515-4BE6-ACE6-B09766038ABC}"/>
    <cellStyle name="Currency 13 3 2 2 2 2 7" xfId="42174" xr:uid="{1905A718-C78F-48BE-BF32-D93D3225F486}"/>
    <cellStyle name="Currency 13 3 2 2 2 3" xfId="8465" xr:uid="{966D7C20-892A-44B1-ADD0-36536EC06E1C}"/>
    <cellStyle name="Currency 13 3 2 2 2 3 2" xfId="11887" xr:uid="{11699E73-FD8E-4B7B-BAEE-1DF5B10CDB05}"/>
    <cellStyle name="Currency 13 3 2 2 2 3 2 2" xfId="25577" xr:uid="{1000C742-4580-4144-B202-B374B519FCDF}"/>
    <cellStyle name="Currency 13 3 2 2 2 3 2 2 2" xfId="39269" xr:uid="{152EF388-6AFC-4C7C-B45D-4894F43FFFD0}"/>
    <cellStyle name="Currency 13 3 2 2 2 3 2 2 3" xfId="54153" xr:uid="{32E00B66-0068-4BEF-9587-21D7BB1862DC}"/>
    <cellStyle name="Currency 13 3 2 2 2 3 2 3" xfId="18733" xr:uid="{F234B43F-3778-4DBE-8F27-751E60A0706B}"/>
    <cellStyle name="Currency 13 3 2 2 2 3 2 4" xfId="32423" xr:uid="{BF6020E5-E62C-4AB8-9794-6FAB83163895}"/>
    <cellStyle name="Currency 13 3 2 2 2 3 2 5" xfId="47307" xr:uid="{D787BB91-D2C2-4A05-971B-2DF05EA28590}"/>
    <cellStyle name="Currency 13 3 2 2 2 3 3" xfId="22155" xr:uid="{ADCB7686-F067-403F-ACE2-9CCDC67D97F7}"/>
    <cellStyle name="Currency 13 3 2 2 2 3 3 2" xfId="35847" xr:uid="{DF998BE8-95DE-4E65-99E0-010A7D8BB823}"/>
    <cellStyle name="Currency 13 3 2 2 2 3 3 3" xfId="50731" xr:uid="{E9C9718C-441E-49CA-9A6A-07D16B024E4D}"/>
    <cellStyle name="Currency 13 3 2 2 2 3 4" xfId="15311" xr:uid="{6150F356-7B3F-478B-A1D4-32F08424711F}"/>
    <cellStyle name="Currency 13 3 2 2 2 3 5" xfId="29001" xr:uid="{D29CE4C7-B9C7-44B0-AC7A-6BDC17DFF86C}"/>
    <cellStyle name="Currency 13 3 2 2 2 3 6" xfId="43885" xr:uid="{03BFFBF0-E6C2-4992-BC66-8FF72E82A4B6}"/>
    <cellStyle name="Currency 13 3 2 2 2 4" xfId="10175" xr:uid="{8F6B1452-F4F5-4388-A267-3470BA1F3076}"/>
    <cellStyle name="Currency 13 3 2 2 2 4 2" xfId="23865" xr:uid="{A362DCAD-910B-46CA-914E-9B6FFE870DC3}"/>
    <cellStyle name="Currency 13 3 2 2 2 4 2 2" xfId="37557" xr:uid="{740B1BBC-D820-4FCA-944E-59DDD5044B1C}"/>
    <cellStyle name="Currency 13 3 2 2 2 4 2 3" xfId="52441" xr:uid="{E06D1B4C-95BA-4657-BDC7-EDF739CEF995}"/>
    <cellStyle name="Currency 13 3 2 2 2 4 3" xfId="17021" xr:uid="{A3ABC2B8-8CDE-4339-879C-41B3691C4369}"/>
    <cellStyle name="Currency 13 3 2 2 2 4 4" xfId="30711" xr:uid="{279E896A-0AB8-4277-831C-994A483A7B13}"/>
    <cellStyle name="Currency 13 3 2 2 2 4 5" xfId="45595" xr:uid="{19B63808-484C-4931-B2A8-242AF638D98D}"/>
    <cellStyle name="Currency 13 3 2 2 2 5" xfId="20443" xr:uid="{D2E8C2FA-55E6-44AC-8A56-B4F68BD1B6BB}"/>
    <cellStyle name="Currency 13 3 2 2 2 5 2" xfId="34135" xr:uid="{15499D1D-1DA3-46DC-BBE4-4B0FEF245EA2}"/>
    <cellStyle name="Currency 13 3 2 2 2 5 3" xfId="49019" xr:uid="{2751B898-3D78-4553-AA88-17B6035BFEC3}"/>
    <cellStyle name="Currency 13 3 2 2 2 6" xfId="13599" xr:uid="{926B3958-7BC1-4EB4-9C45-173D5982F824}"/>
    <cellStyle name="Currency 13 3 2 2 2 7" xfId="27289" xr:uid="{4D7BBDE2-A611-4AD8-9561-9206AE6F95D2}"/>
    <cellStyle name="Currency 13 3 2 2 2 8" xfId="42173" xr:uid="{66FA324B-7935-46D8-9C16-01B11F463FC9}"/>
    <cellStyle name="Currency 13 3 2 2 3" xfId="6753" xr:uid="{60AF4A64-F2A0-4442-8E07-B3E62EB59D0F}"/>
    <cellStyle name="Currency 13 3 2 2 3 2" xfId="8467" xr:uid="{C39F10B6-359A-479C-95B7-E85A11FAB150}"/>
    <cellStyle name="Currency 13 3 2 2 3 2 2" xfId="11889" xr:uid="{F1D14C9C-1D98-4A7D-B4D3-B63482601B78}"/>
    <cellStyle name="Currency 13 3 2 2 3 2 2 2" xfId="25579" xr:uid="{0A75CF19-53B1-4388-965E-06435A95EE28}"/>
    <cellStyle name="Currency 13 3 2 2 3 2 2 2 2" xfId="39271" xr:uid="{0C369665-D792-4B52-9D05-4C3B97410631}"/>
    <cellStyle name="Currency 13 3 2 2 3 2 2 2 3" xfId="54155" xr:uid="{14C0A81D-9AFC-403B-86C1-43640CB847EB}"/>
    <cellStyle name="Currency 13 3 2 2 3 2 2 3" xfId="18735" xr:uid="{18FE8BF5-900F-4B9F-BCAE-214BC9646655}"/>
    <cellStyle name="Currency 13 3 2 2 3 2 2 4" xfId="32425" xr:uid="{84890FEC-A31D-446A-883B-B3743D4C1A9D}"/>
    <cellStyle name="Currency 13 3 2 2 3 2 2 5" xfId="47309" xr:uid="{9C454BA1-9448-48C3-A9EC-148AB2BCBD91}"/>
    <cellStyle name="Currency 13 3 2 2 3 2 3" xfId="22157" xr:uid="{C8A3A4B3-C362-42CC-B53D-62EC2740FBC6}"/>
    <cellStyle name="Currency 13 3 2 2 3 2 3 2" xfId="35849" xr:uid="{30AA3D1F-7B99-4478-9E25-86FCB5B49F35}"/>
    <cellStyle name="Currency 13 3 2 2 3 2 3 3" xfId="50733" xr:uid="{2CCBCF4C-9EF0-4595-BA7D-157DEC306AEA}"/>
    <cellStyle name="Currency 13 3 2 2 3 2 4" xfId="15313" xr:uid="{8AD3B211-D969-488A-8536-F48A99959E21}"/>
    <cellStyle name="Currency 13 3 2 2 3 2 5" xfId="29003" xr:uid="{0537FD24-2637-4362-BFB5-3EFA71647DA1}"/>
    <cellStyle name="Currency 13 3 2 2 3 2 6" xfId="43887" xr:uid="{0AF84AA0-7E51-48FC-AD07-9A17F5B3FF09}"/>
    <cellStyle name="Currency 13 3 2 2 3 3" xfId="10177" xr:uid="{7B21F23A-0B29-4D35-847A-9ACAFCE3A602}"/>
    <cellStyle name="Currency 13 3 2 2 3 3 2" xfId="23867" xr:uid="{1AE1E806-8BDE-4EC5-90B0-66F2FE3DD36F}"/>
    <cellStyle name="Currency 13 3 2 2 3 3 2 2" xfId="37559" xr:uid="{351AA615-72EA-408A-A9D3-0A602DE099E9}"/>
    <cellStyle name="Currency 13 3 2 2 3 3 2 3" xfId="52443" xr:uid="{E7E75BFA-B390-4185-BF9D-E60CDDC284F6}"/>
    <cellStyle name="Currency 13 3 2 2 3 3 3" xfId="17023" xr:uid="{54DE4D43-B296-453C-AC1D-E87CA3BF75AB}"/>
    <cellStyle name="Currency 13 3 2 2 3 3 4" xfId="30713" xr:uid="{7DF6C860-A7A3-415F-99F6-597C8042CA8F}"/>
    <cellStyle name="Currency 13 3 2 2 3 3 5" xfId="45597" xr:uid="{6AF6DE64-D5BE-4557-BAD4-E2897EEFCE22}"/>
    <cellStyle name="Currency 13 3 2 2 3 4" xfId="20445" xr:uid="{4F73679F-7314-4715-B2B6-B583C986BA09}"/>
    <cellStyle name="Currency 13 3 2 2 3 4 2" xfId="34137" xr:uid="{8E94FC23-0B85-4913-8456-42D55B490A38}"/>
    <cellStyle name="Currency 13 3 2 2 3 4 3" xfId="49021" xr:uid="{C7457248-3B2F-44D1-A228-3363C7CD2518}"/>
    <cellStyle name="Currency 13 3 2 2 3 5" xfId="13601" xr:uid="{B95041B7-837A-4465-9DAF-1449EC1C5364}"/>
    <cellStyle name="Currency 13 3 2 2 3 6" xfId="27291" xr:uid="{CA2836B5-320D-4B94-8C3C-2580397EC62A}"/>
    <cellStyle name="Currency 13 3 2 2 3 7" xfId="42175" xr:uid="{A7F821A1-C60D-4895-B2AF-B49AD70486B8}"/>
    <cellStyle name="Currency 13 3 2 2 4" xfId="6754" xr:uid="{F0AA1EC8-3D3A-484A-A9B1-7A6F6F5C8908}"/>
    <cellStyle name="Currency 13 3 2 2 4 2" xfId="8468" xr:uid="{1A649BEA-7E84-4E0D-8AB1-956FEE72C0D6}"/>
    <cellStyle name="Currency 13 3 2 2 4 2 2" xfId="11890" xr:uid="{66E081A5-ADB8-4F51-B5D3-D19E353CB93F}"/>
    <cellStyle name="Currency 13 3 2 2 4 2 2 2" xfId="25580" xr:uid="{14489149-0C0C-49E6-B013-675DC514B3CB}"/>
    <cellStyle name="Currency 13 3 2 2 4 2 2 2 2" xfId="39272" xr:uid="{6370D3E5-4A2A-4101-91EB-B3203E2710AF}"/>
    <cellStyle name="Currency 13 3 2 2 4 2 2 2 3" xfId="54156" xr:uid="{7155CA1E-2053-4672-AA2E-00A0C0F9F61B}"/>
    <cellStyle name="Currency 13 3 2 2 4 2 2 3" xfId="18736" xr:uid="{75471106-E0FF-43AC-AB12-1608D603329F}"/>
    <cellStyle name="Currency 13 3 2 2 4 2 2 4" xfId="32426" xr:uid="{CD0766CF-FEBE-4FE1-9CC5-542A2B4DE353}"/>
    <cellStyle name="Currency 13 3 2 2 4 2 2 5" xfId="47310" xr:uid="{5ACF574C-9BD4-474C-AD1C-D78BB65766F6}"/>
    <cellStyle name="Currency 13 3 2 2 4 2 3" xfId="22158" xr:uid="{E4BB4D61-651D-4152-B1CF-21195BDA286B}"/>
    <cellStyle name="Currency 13 3 2 2 4 2 3 2" xfId="35850" xr:uid="{8898383F-655C-4CEE-9D2A-40C03CBD1E23}"/>
    <cellStyle name="Currency 13 3 2 2 4 2 3 3" xfId="50734" xr:uid="{6CE95D88-772D-4C5B-B360-D6CA18E8ADB0}"/>
    <cellStyle name="Currency 13 3 2 2 4 2 4" xfId="15314" xr:uid="{4067291B-3055-401C-A4D6-7F552F0FCA3F}"/>
    <cellStyle name="Currency 13 3 2 2 4 2 5" xfId="29004" xr:uid="{16F2F035-B310-4E4B-BEEB-C5D5DBB7C9C4}"/>
    <cellStyle name="Currency 13 3 2 2 4 2 6" xfId="43888" xr:uid="{9C54C9AC-6EBD-4D6B-BE42-034AC9366DF5}"/>
    <cellStyle name="Currency 13 3 2 2 4 3" xfId="10178" xr:uid="{2E9F6E7E-5E17-4BCF-8980-E976EEBD8435}"/>
    <cellStyle name="Currency 13 3 2 2 4 3 2" xfId="23868" xr:uid="{CB5AC0EF-F2E6-47A7-A44D-FEDA5DCED0E5}"/>
    <cellStyle name="Currency 13 3 2 2 4 3 2 2" xfId="37560" xr:uid="{B4C75048-E93A-44C1-9953-4F51AD440FBF}"/>
    <cellStyle name="Currency 13 3 2 2 4 3 2 3" xfId="52444" xr:uid="{F0C8E896-084B-4555-A0FB-E3D1ADD46521}"/>
    <cellStyle name="Currency 13 3 2 2 4 3 3" xfId="17024" xr:uid="{C228D4E9-8A3D-4CDC-AECD-DA1724B23D39}"/>
    <cellStyle name="Currency 13 3 2 2 4 3 4" xfId="30714" xr:uid="{0842650A-5F8E-498F-9259-64F0AA97A01F}"/>
    <cellStyle name="Currency 13 3 2 2 4 3 5" xfId="45598" xr:uid="{FEC81A96-B6BE-40D4-8BA4-1622769ECA53}"/>
    <cellStyle name="Currency 13 3 2 2 4 4" xfId="20446" xr:uid="{37B2508F-8D5E-490F-8E5D-0A4E7D3516A2}"/>
    <cellStyle name="Currency 13 3 2 2 4 4 2" xfId="34138" xr:uid="{FDFEEFBC-16C5-4CCE-96C3-5C1821203F63}"/>
    <cellStyle name="Currency 13 3 2 2 4 4 3" xfId="49022" xr:uid="{65B77AE5-7792-4BDD-9CC0-02D187680E25}"/>
    <cellStyle name="Currency 13 3 2 2 4 5" xfId="13602" xr:uid="{98E911F9-0D77-4846-9A14-4470E770B005}"/>
    <cellStyle name="Currency 13 3 2 2 4 6" xfId="27292" xr:uid="{E1C11995-2465-4CDC-BF2F-4EF6BF96817C}"/>
    <cellStyle name="Currency 13 3 2 2 4 7" xfId="42176" xr:uid="{613EE142-B411-4048-A349-2B0276B88C10}"/>
    <cellStyle name="Currency 13 3 2 2 5" xfId="8464" xr:uid="{977C964E-11FE-412F-BA53-1E8C2771CE0D}"/>
    <cellStyle name="Currency 13 3 2 2 5 2" xfId="11886" xr:uid="{4CD50BE4-CFE2-40D0-BF43-40EE03193D3D}"/>
    <cellStyle name="Currency 13 3 2 2 5 2 2" xfId="25576" xr:uid="{2DCF1B93-DC2C-4EBD-967C-9280703DC405}"/>
    <cellStyle name="Currency 13 3 2 2 5 2 2 2" xfId="39268" xr:uid="{A92CB53B-F893-4293-B8C1-4B6862F5771D}"/>
    <cellStyle name="Currency 13 3 2 2 5 2 2 3" xfId="54152" xr:uid="{2804BD6A-8D55-47B3-AFDD-0C0C270B0EA2}"/>
    <cellStyle name="Currency 13 3 2 2 5 2 3" xfId="18732" xr:uid="{F032A87B-368A-4B35-A21F-C2C4C2CECA4A}"/>
    <cellStyle name="Currency 13 3 2 2 5 2 4" xfId="32422" xr:uid="{06D50C25-5768-4C8B-882E-5CDD69C2AE13}"/>
    <cellStyle name="Currency 13 3 2 2 5 2 5" xfId="47306" xr:uid="{63B3D016-2CDD-4285-A439-1EECD924E5B9}"/>
    <cellStyle name="Currency 13 3 2 2 5 3" xfId="22154" xr:uid="{0EAE457A-2C94-4A88-B2CD-483C2CE6AA79}"/>
    <cellStyle name="Currency 13 3 2 2 5 3 2" xfId="35846" xr:uid="{038311E7-B7E0-43E6-891C-9952D8DCD828}"/>
    <cellStyle name="Currency 13 3 2 2 5 3 3" xfId="50730" xr:uid="{C628D101-C7AE-4748-8672-9ABD790E582E}"/>
    <cellStyle name="Currency 13 3 2 2 5 4" xfId="15310" xr:uid="{A8AD82AA-E2B5-467B-8DAB-B6A48E25C8CB}"/>
    <cellStyle name="Currency 13 3 2 2 5 5" xfId="29000" xr:uid="{213914E9-BD5B-47B9-9046-8F42D7923B01}"/>
    <cellStyle name="Currency 13 3 2 2 5 6" xfId="43884" xr:uid="{E8FE70CE-E0B2-439F-A919-1D7756D728CD}"/>
    <cellStyle name="Currency 13 3 2 2 6" xfId="10174" xr:uid="{12500364-3D0C-433A-946C-4ADBC2E79294}"/>
    <cellStyle name="Currency 13 3 2 2 6 2" xfId="23864" xr:uid="{3453B238-D341-4B0C-AD2A-99400FE747B1}"/>
    <cellStyle name="Currency 13 3 2 2 6 2 2" xfId="37556" xr:uid="{9316982C-1A17-44FE-9DD0-CFE59F99B2C2}"/>
    <cellStyle name="Currency 13 3 2 2 6 2 3" xfId="52440" xr:uid="{6EC92540-814D-4008-B667-206DBC3E4640}"/>
    <cellStyle name="Currency 13 3 2 2 6 3" xfId="17020" xr:uid="{C33A14A0-5CE3-4BB2-980D-94785D5D1BCB}"/>
    <cellStyle name="Currency 13 3 2 2 6 4" xfId="30710" xr:uid="{1BAD1454-AE73-45D3-B4F8-611392506BE5}"/>
    <cellStyle name="Currency 13 3 2 2 6 5" xfId="45594" xr:uid="{A6567DD3-185D-4E22-B5C7-6A70F125AE86}"/>
    <cellStyle name="Currency 13 3 2 2 7" xfId="20442" xr:uid="{B7FF4B54-822B-4CFC-BC96-B1621F2505C8}"/>
    <cellStyle name="Currency 13 3 2 2 7 2" xfId="34134" xr:uid="{21D80C1D-389B-4327-9C9B-601D23317A71}"/>
    <cellStyle name="Currency 13 3 2 2 7 3" xfId="49018" xr:uid="{75D469CB-171C-4D5E-A31A-0B493B18D7A4}"/>
    <cellStyle name="Currency 13 3 2 2 8" xfId="13598" xr:uid="{73EE66D4-D322-4381-BE55-678B62D538B3}"/>
    <cellStyle name="Currency 13 3 2 2 9" xfId="27288" xr:uid="{12C0896E-BE93-40AA-820C-86581CB77D67}"/>
    <cellStyle name="Currency 13 3 2 3" xfId="6755" xr:uid="{DB6B944F-8EE1-48B6-9C33-FC7AE600B71F}"/>
    <cellStyle name="Currency 13 3 2 3 10" xfId="42177" xr:uid="{E3F0CD4E-01FB-4B44-AA65-CFBFB92BDE80}"/>
    <cellStyle name="Currency 13 3 2 3 2" xfId="6756" xr:uid="{2DDA18A6-9705-4A5C-BD38-6D7A2F896214}"/>
    <cellStyle name="Currency 13 3 2 3 2 2" xfId="6757" xr:uid="{25B05A3A-14A4-4B1C-9C55-F49E1D0B21A0}"/>
    <cellStyle name="Currency 13 3 2 3 2 2 2" xfId="8471" xr:uid="{639EA8C2-689E-43D3-9114-615A6C330F7F}"/>
    <cellStyle name="Currency 13 3 2 3 2 2 2 2" xfId="11893" xr:uid="{1FFF2C60-584F-40AA-8E5E-E98109FB15E3}"/>
    <cellStyle name="Currency 13 3 2 3 2 2 2 2 2" xfId="25583" xr:uid="{574EA265-3F4B-4ACA-97F8-1B6912574D51}"/>
    <cellStyle name="Currency 13 3 2 3 2 2 2 2 2 2" xfId="39275" xr:uid="{3B3B226E-B1A3-41A4-8CD4-B6A6AC37FB11}"/>
    <cellStyle name="Currency 13 3 2 3 2 2 2 2 2 3" xfId="54159" xr:uid="{B0143CA5-6D15-4C70-B60A-6F12BB64CED3}"/>
    <cellStyle name="Currency 13 3 2 3 2 2 2 2 3" xfId="18739" xr:uid="{E9DF843D-5045-4780-A2FC-E70729907119}"/>
    <cellStyle name="Currency 13 3 2 3 2 2 2 2 4" xfId="32429" xr:uid="{ED9DE636-05AC-440F-B1E5-AB774F4D5D8D}"/>
    <cellStyle name="Currency 13 3 2 3 2 2 2 2 5" xfId="47313" xr:uid="{1FC7BE73-890F-41D3-905C-7CA15D0407DB}"/>
    <cellStyle name="Currency 13 3 2 3 2 2 2 3" xfId="22161" xr:uid="{CE5F3215-8E4A-493E-9474-065709E9D84A}"/>
    <cellStyle name="Currency 13 3 2 3 2 2 2 3 2" xfId="35853" xr:uid="{967A7A40-9251-48C6-8516-BAB8FBC61AC0}"/>
    <cellStyle name="Currency 13 3 2 3 2 2 2 3 3" xfId="50737" xr:uid="{46C90B54-27B6-46E7-A3A7-89EA4391A40A}"/>
    <cellStyle name="Currency 13 3 2 3 2 2 2 4" xfId="15317" xr:uid="{0EBB79E2-A850-4020-B1FD-89F3E6B441DE}"/>
    <cellStyle name="Currency 13 3 2 3 2 2 2 5" xfId="29007" xr:uid="{4D401D99-E185-4CE4-9C45-17AB387E1CF6}"/>
    <cellStyle name="Currency 13 3 2 3 2 2 2 6" xfId="43891" xr:uid="{535649D0-5F03-496B-B186-D5CA205C84E0}"/>
    <cellStyle name="Currency 13 3 2 3 2 2 3" xfId="10181" xr:uid="{2145E881-5DC4-4D33-B8CA-297F1F6DD492}"/>
    <cellStyle name="Currency 13 3 2 3 2 2 3 2" xfId="23871" xr:uid="{8CC26E2E-861D-4492-920C-D94103F0F40A}"/>
    <cellStyle name="Currency 13 3 2 3 2 2 3 2 2" xfId="37563" xr:uid="{73B624BA-D9E4-4525-96F1-908A2C38A034}"/>
    <cellStyle name="Currency 13 3 2 3 2 2 3 2 3" xfId="52447" xr:uid="{EBE607C2-C7B4-46A5-B73E-619A7E263F6C}"/>
    <cellStyle name="Currency 13 3 2 3 2 2 3 3" xfId="17027" xr:uid="{333190E0-5E0E-411C-90D6-783132CC8C09}"/>
    <cellStyle name="Currency 13 3 2 3 2 2 3 4" xfId="30717" xr:uid="{3393B0F6-24D4-45D2-B221-E6A24EF25FD2}"/>
    <cellStyle name="Currency 13 3 2 3 2 2 3 5" xfId="45601" xr:uid="{DBEED5E0-CA5A-4C89-AC69-95C6EB4B3C16}"/>
    <cellStyle name="Currency 13 3 2 3 2 2 4" xfId="20449" xr:uid="{1EEF674F-9866-49DF-8724-BECF7CA22878}"/>
    <cellStyle name="Currency 13 3 2 3 2 2 4 2" xfId="34141" xr:uid="{0C2E2FA5-AEF8-4D97-8E62-27A8E42EB2CB}"/>
    <cellStyle name="Currency 13 3 2 3 2 2 4 3" xfId="49025" xr:uid="{ECEA814A-18E1-4BAC-AA5D-A34A56B73F12}"/>
    <cellStyle name="Currency 13 3 2 3 2 2 5" xfId="13605" xr:uid="{CF2C5CC9-C8F3-4A1C-A1E0-80C08EA8E99A}"/>
    <cellStyle name="Currency 13 3 2 3 2 2 6" xfId="27295" xr:uid="{0BF42DC6-CBD7-402E-AF57-F5DE587D3AA2}"/>
    <cellStyle name="Currency 13 3 2 3 2 2 7" xfId="42179" xr:uid="{CF31EF69-1537-410F-AFB5-10A17D0EB4E6}"/>
    <cellStyle name="Currency 13 3 2 3 2 3" xfId="8470" xr:uid="{1EA1B263-345E-4249-BA8F-6BBABCBC2DC9}"/>
    <cellStyle name="Currency 13 3 2 3 2 3 2" xfId="11892" xr:uid="{26D9C6F1-27F2-4CF2-BA32-B419C986E5F4}"/>
    <cellStyle name="Currency 13 3 2 3 2 3 2 2" xfId="25582" xr:uid="{EDF325F9-7555-4973-A4B1-C31A991D1B82}"/>
    <cellStyle name="Currency 13 3 2 3 2 3 2 2 2" xfId="39274" xr:uid="{3D645E1D-FB01-45CE-8642-0D6DA220B1AD}"/>
    <cellStyle name="Currency 13 3 2 3 2 3 2 2 3" xfId="54158" xr:uid="{BBEB386F-7527-48ED-9D25-D322D585A160}"/>
    <cellStyle name="Currency 13 3 2 3 2 3 2 3" xfId="18738" xr:uid="{AB23D4CC-2D14-4DFE-B929-990E6914A2E0}"/>
    <cellStyle name="Currency 13 3 2 3 2 3 2 4" xfId="32428" xr:uid="{1E7B13D2-3EC7-4206-8883-F875D264ECDD}"/>
    <cellStyle name="Currency 13 3 2 3 2 3 2 5" xfId="47312" xr:uid="{96B3DE10-AF0A-4158-AD81-15886A5C9F9C}"/>
    <cellStyle name="Currency 13 3 2 3 2 3 3" xfId="22160" xr:uid="{05D493AD-1BF0-4CB1-97C3-9846E8CF7A7A}"/>
    <cellStyle name="Currency 13 3 2 3 2 3 3 2" xfId="35852" xr:uid="{355142A8-76CA-44D5-88CE-A34A80D0230A}"/>
    <cellStyle name="Currency 13 3 2 3 2 3 3 3" xfId="50736" xr:uid="{9536DB49-B95E-4997-ADF7-57F6102CA728}"/>
    <cellStyle name="Currency 13 3 2 3 2 3 4" xfId="15316" xr:uid="{509117BC-F430-4867-8232-8A58022AAE56}"/>
    <cellStyle name="Currency 13 3 2 3 2 3 5" xfId="29006" xr:uid="{7C6EE3F0-956A-41B3-92F3-607295C7B31B}"/>
    <cellStyle name="Currency 13 3 2 3 2 3 6" xfId="43890" xr:uid="{0DF80E63-4742-4D59-8027-D2761FE05A11}"/>
    <cellStyle name="Currency 13 3 2 3 2 4" xfId="10180" xr:uid="{EB97A3E6-4762-4C95-B57E-458EB008F13F}"/>
    <cellStyle name="Currency 13 3 2 3 2 4 2" xfId="23870" xr:uid="{723EF35A-A632-4793-B7F9-BCD401A5DD72}"/>
    <cellStyle name="Currency 13 3 2 3 2 4 2 2" xfId="37562" xr:uid="{C3C71EE0-C3E0-4D47-8328-92FFB4DF477B}"/>
    <cellStyle name="Currency 13 3 2 3 2 4 2 3" xfId="52446" xr:uid="{094B2071-3D66-4614-B656-B3E9E2193A5E}"/>
    <cellStyle name="Currency 13 3 2 3 2 4 3" xfId="17026" xr:uid="{D3B34FF1-F483-4C05-9B5A-A97B527E7CDE}"/>
    <cellStyle name="Currency 13 3 2 3 2 4 4" xfId="30716" xr:uid="{C943D30E-598C-4FFE-B826-21BE95D8D0F7}"/>
    <cellStyle name="Currency 13 3 2 3 2 4 5" xfId="45600" xr:uid="{972B70AF-B60C-46FD-BB12-2C65932B6631}"/>
    <cellStyle name="Currency 13 3 2 3 2 5" xfId="20448" xr:uid="{6560C513-FEC0-48C1-BED5-3C778FAC8E71}"/>
    <cellStyle name="Currency 13 3 2 3 2 5 2" xfId="34140" xr:uid="{53F4A9C6-D01A-4AD4-8BBF-6C7162B14795}"/>
    <cellStyle name="Currency 13 3 2 3 2 5 3" xfId="49024" xr:uid="{AB29748D-A3AA-4B24-B3B3-7A84DCD59954}"/>
    <cellStyle name="Currency 13 3 2 3 2 6" xfId="13604" xr:uid="{0F4BD866-4F75-47D0-9181-00C5382552E4}"/>
    <cellStyle name="Currency 13 3 2 3 2 7" xfId="27294" xr:uid="{9BEF481A-1E01-4A19-9C6A-119C2E054728}"/>
    <cellStyle name="Currency 13 3 2 3 2 8" xfId="42178" xr:uid="{2A41D1DE-67CE-4E4A-BD57-5B7026D26EC7}"/>
    <cellStyle name="Currency 13 3 2 3 3" xfId="6758" xr:uid="{96A6A254-3D5B-4A6B-B5EF-19B2FE91A874}"/>
    <cellStyle name="Currency 13 3 2 3 3 2" xfId="8472" xr:uid="{7B26E826-EE2F-40F5-9F5A-F0AB21541A04}"/>
    <cellStyle name="Currency 13 3 2 3 3 2 2" xfId="11894" xr:uid="{DFC3D146-AC29-4863-A8A2-0F977C66B025}"/>
    <cellStyle name="Currency 13 3 2 3 3 2 2 2" xfId="25584" xr:uid="{F5558130-2BAD-4A38-9721-669DB5E89E59}"/>
    <cellStyle name="Currency 13 3 2 3 3 2 2 2 2" xfId="39276" xr:uid="{47264F0D-AC61-47CF-9D27-63F009577819}"/>
    <cellStyle name="Currency 13 3 2 3 3 2 2 2 3" xfId="54160" xr:uid="{716969D1-C5DF-4C28-8816-B65D7A0A3626}"/>
    <cellStyle name="Currency 13 3 2 3 3 2 2 3" xfId="18740" xr:uid="{CE6E48ED-3403-411F-8618-D45B0878EB65}"/>
    <cellStyle name="Currency 13 3 2 3 3 2 2 4" xfId="32430" xr:uid="{93E03CC5-740B-479C-A4AA-AA3D1E392AC5}"/>
    <cellStyle name="Currency 13 3 2 3 3 2 2 5" xfId="47314" xr:uid="{3892CDE3-AFBA-45ED-A158-659F713FC3FA}"/>
    <cellStyle name="Currency 13 3 2 3 3 2 3" xfId="22162" xr:uid="{3B2947C3-E462-41AE-A122-9C643DE31318}"/>
    <cellStyle name="Currency 13 3 2 3 3 2 3 2" xfId="35854" xr:uid="{B263A75D-2CE0-4B07-9BEA-6C5F0BFEEFF1}"/>
    <cellStyle name="Currency 13 3 2 3 3 2 3 3" xfId="50738" xr:uid="{C73E1F1A-FEE8-4028-8FA1-A624B0110FD1}"/>
    <cellStyle name="Currency 13 3 2 3 3 2 4" xfId="15318" xr:uid="{A3F1B072-1718-4952-9ECB-02427F9E9146}"/>
    <cellStyle name="Currency 13 3 2 3 3 2 5" xfId="29008" xr:uid="{3D82B9ED-A2E7-404D-AFAC-417BB45C7968}"/>
    <cellStyle name="Currency 13 3 2 3 3 2 6" xfId="43892" xr:uid="{99DA22C4-EFC4-449B-B04F-1C63AA200042}"/>
    <cellStyle name="Currency 13 3 2 3 3 3" xfId="10182" xr:uid="{AA177CEF-8A8B-4145-BA66-6498260F7189}"/>
    <cellStyle name="Currency 13 3 2 3 3 3 2" xfId="23872" xr:uid="{7C0E1677-5753-4CBF-8196-ADB11E56BCFE}"/>
    <cellStyle name="Currency 13 3 2 3 3 3 2 2" xfId="37564" xr:uid="{67AFA84C-1C6F-40AA-89EF-CB1327E03FAB}"/>
    <cellStyle name="Currency 13 3 2 3 3 3 2 3" xfId="52448" xr:uid="{48A66568-966D-4B46-B30C-FAF5657514BB}"/>
    <cellStyle name="Currency 13 3 2 3 3 3 3" xfId="17028" xr:uid="{F4B413D1-9887-46D1-9318-2E4CEB04862F}"/>
    <cellStyle name="Currency 13 3 2 3 3 3 4" xfId="30718" xr:uid="{BF9CB56F-7C13-4F27-9D82-AF6529C52496}"/>
    <cellStyle name="Currency 13 3 2 3 3 3 5" xfId="45602" xr:uid="{7E6188A8-5A8A-4F7A-9A7A-792ECFFB8607}"/>
    <cellStyle name="Currency 13 3 2 3 3 4" xfId="20450" xr:uid="{4E56AE09-591D-470E-AA72-BA3121054A35}"/>
    <cellStyle name="Currency 13 3 2 3 3 4 2" xfId="34142" xr:uid="{26FF4971-7054-45B3-98E1-3E9AC70FB8E8}"/>
    <cellStyle name="Currency 13 3 2 3 3 4 3" xfId="49026" xr:uid="{199340E7-CFC2-4B5F-910B-684933E4F840}"/>
    <cellStyle name="Currency 13 3 2 3 3 5" xfId="13606" xr:uid="{E57B394B-BE5D-4FBD-A301-3330F4B66DC4}"/>
    <cellStyle name="Currency 13 3 2 3 3 6" xfId="27296" xr:uid="{ED8FD5AD-6E51-4025-B0EF-E4D53E6DF7B3}"/>
    <cellStyle name="Currency 13 3 2 3 3 7" xfId="42180" xr:uid="{9EA04DB2-1977-43C8-AAE6-787E7E92D70B}"/>
    <cellStyle name="Currency 13 3 2 3 4" xfId="6759" xr:uid="{2D7EBD5C-ED7A-4111-9CE6-A61D759D4BDE}"/>
    <cellStyle name="Currency 13 3 2 3 4 2" xfId="8473" xr:uid="{3087C8C6-CC22-43D2-BC3A-8377846F7C74}"/>
    <cellStyle name="Currency 13 3 2 3 4 2 2" xfId="11895" xr:uid="{94BA042E-BDDF-4A92-A419-83A5FE326D5C}"/>
    <cellStyle name="Currency 13 3 2 3 4 2 2 2" xfId="25585" xr:uid="{95F452FC-C53B-4D29-8602-2B218C462077}"/>
    <cellStyle name="Currency 13 3 2 3 4 2 2 2 2" xfId="39277" xr:uid="{E5798B2A-F9BE-44ED-8535-8144B80A2C4A}"/>
    <cellStyle name="Currency 13 3 2 3 4 2 2 2 3" xfId="54161" xr:uid="{4D31EE9D-ACBB-4FFB-8A83-955D958F127A}"/>
    <cellStyle name="Currency 13 3 2 3 4 2 2 3" xfId="18741" xr:uid="{ECB20858-29ED-4F73-B394-37281D2B4342}"/>
    <cellStyle name="Currency 13 3 2 3 4 2 2 4" xfId="32431" xr:uid="{CC1AB892-2AEB-48CD-BE1B-C94AEA217904}"/>
    <cellStyle name="Currency 13 3 2 3 4 2 2 5" xfId="47315" xr:uid="{DC747762-D99C-4A51-BE0B-FDDDCB99D609}"/>
    <cellStyle name="Currency 13 3 2 3 4 2 3" xfId="22163" xr:uid="{08864273-7C95-4B33-8DD1-EB6FDF55CE8B}"/>
    <cellStyle name="Currency 13 3 2 3 4 2 3 2" xfId="35855" xr:uid="{70191579-8214-417A-9FBF-630D6CBF97E1}"/>
    <cellStyle name="Currency 13 3 2 3 4 2 3 3" xfId="50739" xr:uid="{E7DE2E07-C9AC-4753-A487-EC60A4C3519B}"/>
    <cellStyle name="Currency 13 3 2 3 4 2 4" xfId="15319" xr:uid="{6F9E8098-2E58-446F-A5EB-233799AD1F53}"/>
    <cellStyle name="Currency 13 3 2 3 4 2 5" xfId="29009" xr:uid="{140785A6-8168-4E1A-B078-58625079B807}"/>
    <cellStyle name="Currency 13 3 2 3 4 2 6" xfId="43893" xr:uid="{5F71C782-ACF8-470D-BB00-4367B9C5C4E0}"/>
    <cellStyle name="Currency 13 3 2 3 4 3" xfId="10183" xr:uid="{963C4909-2480-47B1-9D3D-94044F76979E}"/>
    <cellStyle name="Currency 13 3 2 3 4 3 2" xfId="23873" xr:uid="{4A91BF9F-3E10-4E94-9127-4B55164E9EFA}"/>
    <cellStyle name="Currency 13 3 2 3 4 3 2 2" xfId="37565" xr:uid="{0FA55711-6539-4CD5-BA21-1B544678413D}"/>
    <cellStyle name="Currency 13 3 2 3 4 3 2 3" xfId="52449" xr:uid="{C2BA60C6-2025-4D2B-B976-481BD613C943}"/>
    <cellStyle name="Currency 13 3 2 3 4 3 3" xfId="17029" xr:uid="{12536D4D-0AB0-4578-BCBD-F9156966ED64}"/>
    <cellStyle name="Currency 13 3 2 3 4 3 4" xfId="30719" xr:uid="{F50A50DB-8B4E-4A1F-A20D-047C7249FD6D}"/>
    <cellStyle name="Currency 13 3 2 3 4 3 5" xfId="45603" xr:uid="{C332F141-1B3F-4552-9910-A492B7298745}"/>
    <cellStyle name="Currency 13 3 2 3 4 4" xfId="20451" xr:uid="{78B363E4-FC69-4B0D-9FB0-9EC0FACA3F0C}"/>
    <cellStyle name="Currency 13 3 2 3 4 4 2" xfId="34143" xr:uid="{6AA164C0-E900-43DD-BBA5-6D82370AFBF4}"/>
    <cellStyle name="Currency 13 3 2 3 4 4 3" xfId="49027" xr:uid="{1B781967-9D10-4112-B7E7-96029F7F306B}"/>
    <cellStyle name="Currency 13 3 2 3 4 5" xfId="13607" xr:uid="{67133421-1089-44AF-A093-F10D4D47464A}"/>
    <cellStyle name="Currency 13 3 2 3 4 6" xfId="27297" xr:uid="{FE1767FB-A78A-479F-A82F-F00F825DC57F}"/>
    <cellStyle name="Currency 13 3 2 3 4 7" xfId="42181" xr:uid="{4F16664B-F948-4F7A-BCAE-35ADA3262AF2}"/>
    <cellStyle name="Currency 13 3 2 3 5" xfId="8469" xr:uid="{891537CA-89B5-4446-BC16-A8E4B166C906}"/>
    <cellStyle name="Currency 13 3 2 3 5 2" xfId="11891" xr:uid="{958DEFDC-CA92-4E73-A86D-0BCCF47CCDF3}"/>
    <cellStyle name="Currency 13 3 2 3 5 2 2" xfId="25581" xr:uid="{716B6C47-4846-4099-B52E-C10818A722D9}"/>
    <cellStyle name="Currency 13 3 2 3 5 2 2 2" xfId="39273" xr:uid="{F174CD3D-F59C-43F7-AC53-73CBF489C1A7}"/>
    <cellStyle name="Currency 13 3 2 3 5 2 2 3" xfId="54157" xr:uid="{DBA97B71-786E-4FBB-96A1-ED1CF3BD46EB}"/>
    <cellStyle name="Currency 13 3 2 3 5 2 3" xfId="18737" xr:uid="{F7B52102-430E-4293-B91C-D490E7B72785}"/>
    <cellStyle name="Currency 13 3 2 3 5 2 4" xfId="32427" xr:uid="{518696DF-9AB0-4FD2-9691-DCB20B682D02}"/>
    <cellStyle name="Currency 13 3 2 3 5 2 5" xfId="47311" xr:uid="{FE2E88C4-991C-4119-976C-F6EF8D633AC8}"/>
    <cellStyle name="Currency 13 3 2 3 5 3" xfId="22159" xr:uid="{90E50A6A-AA5A-406C-8886-7BAD3F6075D0}"/>
    <cellStyle name="Currency 13 3 2 3 5 3 2" xfId="35851" xr:uid="{7B34BC36-C963-4B92-9150-0DD793C1A09A}"/>
    <cellStyle name="Currency 13 3 2 3 5 3 3" xfId="50735" xr:uid="{F7F065CB-5068-4312-A26A-A708E39DF4A7}"/>
    <cellStyle name="Currency 13 3 2 3 5 4" xfId="15315" xr:uid="{B266829A-233B-48FB-ADB2-F37072658C6E}"/>
    <cellStyle name="Currency 13 3 2 3 5 5" xfId="29005" xr:uid="{C5D5FCB5-4EBF-4D70-829A-3C500C5CE898}"/>
    <cellStyle name="Currency 13 3 2 3 5 6" xfId="43889" xr:uid="{04046BD3-D565-415A-9AE0-B053DEA411A9}"/>
    <cellStyle name="Currency 13 3 2 3 6" xfId="10179" xr:uid="{80A40AA4-4CE9-458D-B4A8-FA5C674158E0}"/>
    <cellStyle name="Currency 13 3 2 3 6 2" xfId="23869" xr:uid="{FC8A6414-73CD-4CDF-A098-D7826BFD03B4}"/>
    <cellStyle name="Currency 13 3 2 3 6 2 2" xfId="37561" xr:uid="{747FE385-54BC-44DE-B1D2-524013358E63}"/>
    <cellStyle name="Currency 13 3 2 3 6 2 3" xfId="52445" xr:uid="{64AA9C5E-098B-4708-8C74-D02C4347CC16}"/>
    <cellStyle name="Currency 13 3 2 3 6 3" xfId="17025" xr:uid="{695BFA31-A012-43DF-91F8-894D7B66BCDA}"/>
    <cellStyle name="Currency 13 3 2 3 6 4" xfId="30715" xr:uid="{A4012C47-55AC-448D-9C0F-8979747CD93E}"/>
    <cellStyle name="Currency 13 3 2 3 6 5" xfId="45599" xr:uid="{E52D5FEA-4FCC-4F1E-AD2D-501B7C3A7D10}"/>
    <cellStyle name="Currency 13 3 2 3 7" xfId="20447" xr:uid="{A6D977CE-0FA9-42EC-9CCF-2917EB4EDCD5}"/>
    <cellStyle name="Currency 13 3 2 3 7 2" xfId="34139" xr:uid="{C2136D09-0625-4612-86F1-83D9C1B4ACC5}"/>
    <cellStyle name="Currency 13 3 2 3 7 3" xfId="49023" xr:uid="{03C9BBE8-391C-4F66-95B4-B6D72C28A879}"/>
    <cellStyle name="Currency 13 3 2 3 8" xfId="13603" xr:uid="{637740AC-F7BF-4156-8575-F3604CF32BB2}"/>
    <cellStyle name="Currency 13 3 2 3 9" xfId="27293" xr:uid="{7D960ECF-6C1C-4120-833F-D85B9FD05563}"/>
    <cellStyle name="Currency 13 3 2 4" xfId="6760" xr:uid="{1CFE7B26-F3FE-46E9-B8B3-2FAB4D37788F}"/>
    <cellStyle name="Currency 13 3 2 4 2" xfId="6761" xr:uid="{10859B1D-5F59-4FC1-8C38-34A5BAFBF46F}"/>
    <cellStyle name="Currency 13 3 2 4 2 2" xfId="8475" xr:uid="{EE76C4C3-D497-45BF-8C48-0AA828F6C79E}"/>
    <cellStyle name="Currency 13 3 2 4 2 2 2" xfId="11897" xr:uid="{EC5F641C-3683-418B-BF54-C68C5CA8C2CB}"/>
    <cellStyle name="Currency 13 3 2 4 2 2 2 2" xfId="25587" xr:uid="{99A96307-3D82-4D03-ADA8-D265588E6860}"/>
    <cellStyle name="Currency 13 3 2 4 2 2 2 2 2" xfId="39279" xr:uid="{B2F16877-965E-4D4D-8612-8DAB7113A3DE}"/>
    <cellStyle name="Currency 13 3 2 4 2 2 2 2 3" xfId="54163" xr:uid="{FE77A69B-57BD-41DC-886E-226BB9BEF13D}"/>
    <cellStyle name="Currency 13 3 2 4 2 2 2 3" xfId="18743" xr:uid="{13C58E5B-E92C-4BB5-9E0D-DAA826BC62C5}"/>
    <cellStyle name="Currency 13 3 2 4 2 2 2 4" xfId="32433" xr:uid="{B0FEBCB9-D90C-48EF-ABBB-629D98D5BF73}"/>
    <cellStyle name="Currency 13 3 2 4 2 2 2 5" xfId="47317" xr:uid="{1C7C34C5-322A-4247-AFD5-59412548BA8C}"/>
    <cellStyle name="Currency 13 3 2 4 2 2 3" xfId="22165" xr:uid="{51B51224-42BB-4689-86FE-00A371173A48}"/>
    <cellStyle name="Currency 13 3 2 4 2 2 3 2" xfId="35857" xr:uid="{DBABB9AB-F6F8-4257-BFA1-FD0151A812CB}"/>
    <cellStyle name="Currency 13 3 2 4 2 2 3 3" xfId="50741" xr:uid="{E62E0CC9-F95F-41B1-AE22-37BE90D1A556}"/>
    <cellStyle name="Currency 13 3 2 4 2 2 4" xfId="15321" xr:uid="{92B11C80-E1D7-4F4F-84F3-0F8E83226211}"/>
    <cellStyle name="Currency 13 3 2 4 2 2 5" xfId="29011" xr:uid="{E4E6475E-DEE7-4B09-980B-CB7B6349E68A}"/>
    <cellStyle name="Currency 13 3 2 4 2 2 6" xfId="43895" xr:uid="{B88DB024-B44A-459F-A397-A8ED07A94AC1}"/>
    <cellStyle name="Currency 13 3 2 4 2 3" xfId="10185" xr:uid="{3A51422B-8719-458B-BF3B-4385DD81DF12}"/>
    <cellStyle name="Currency 13 3 2 4 2 3 2" xfId="23875" xr:uid="{EB8D1065-F975-4117-902B-B66EC29FB04B}"/>
    <cellStyle name="Currency 13 3 2 4 2 3 2 2" xfId="37567" xr:uid="{E01B74E4-A98A-4EB5-B123-0E478856C83A}"/>
    <cellStyle name="Currency 13 3 2 4 2 3 2 3" xfId="52451" xr:uid="{121DDB19-B17C-4564-8904-951B4086D1D6}"/>
    <cellStyle name="Currency 13 3 2 4 2 3 3" xfId="17031" xr:uid="{DD6080CD-67C6-401A-9086-13BDBDED28F8}"/>
    <cellStyle name="Currency 13 3 2 4 2 3 4" xfId="30721" xr:uid="{12D58AC5-56F5-42D2-89E6-FE3E10C32088}"/>
    <cellStyle name="Currency 13 3 2 4 2 3 5" xfId="45605" xr:uid="{AA7D4894-93C6-4E52-BF7B-F00F1679C3FF}"/>
    <cellStyle name="Currency 13 3 2 4 2 4" xfId="20453" xr:uid="{5FA91919-C1B9-498C-B184-964A657120DF}"/>
    <cellStyle name="Currency 13 3 2 4 2 4 2" xfId="34145" xr:uid="{BBB37C73-768E-4A5F-8E78-E31B1FEFAD16}"/>
    <cellStyle name="Currency 13 3 2 4 2 4 3" xfId="49029" xr:uid="{FB7486CF-A50C-4812-BB24-1704B383848F}"/>
    <cellStyle name="Currency 13 3 2 4 2 5" xfId="13609" xr:uid="{F43A7567-5A77-41E2-B45D-C0ADE40CAF99}"/>
    <cellStyle name="Currency 13 3 2 4 2 6" xfId="27299" xr:uid="{760987E8-C3AB-467A-AAE7-0CD00F3D8D45}"/>
    <cellStyle name="Currency 13 3 2 4 2 7" xfId="42183" xr:uid="{E72CC36E-8304-4225-AF94-4DC88A278205}"/>
    <cellStyle name="Currency 13 3 2 4 3" xfId="8474" xr:uid="{470EE213-684E-4C31-9B58-BD0BED62D371}"/>
    <cellStyle name="Currency 13 3 2 4 3 2" xfId="11896" xr:uid="{F903085F-F836-4A46-B169-8A5367107F57}"/>
    <cellStyle name="Currency 13 3 2 4 3 2 2" xfId="25586" xr:uid="{11022D5C-78BF-4E95-9121-766467767A2F}"/>
    <cellStyle name="Currency 13 3 2 4 3 2 2 2" xfId="39278" xr:uid="{E144597B-7C69-41FA-976B-9DE77B5A83F5}"/>
    <cellStyle name="Currency 13 3 2 4 3 2 2 3" xfId="54162" xr:uid="{D938BCC5-FD23-4140-AB90-06DD47CF492A}"/>
    <cellStyle name="Currency 13 3 2 4 3 2 3" xfId="18742" xr:uid="{94CD062F-4939-44A8-8B11-05599D70C53B}"/>
    <cellStyle name="Currency 13 3 2 4 3 2 4" xfId="32432" xr:uid="{EF882376-5AAD-4C4A-B05E-467CBDCCDEEB}"/>
    <cellStyle name="Currency 13 3 2 4 3 2 5" xfId="47316" xr:uid="{355CFDD4-0455-4044-A164-8867F71A4831}"/>
    <cellStyle name="Currency 13 3 2 4 3 3" xfId="22164" xr:uid="{A697AF4C-1642-4DA1-9F96-E80463CFE753}"/>
    <cellStyle name="Currency 13 3 2 4 3 3 2" xfId="35856" xr:uid="{27ECDDB1-0CDF-4166-A8E8-8287F7EEEF01}"/>
    <cellStyle name="Currency 13 3 2 4 3 3 3" xfId="50740" xr:uid="{14D98EBB-280F-498C-A445-AE69A1A7E3DE}"/>
    <cellStyle name="Currency 13 3 2 4 3 4" xfId="15320" xr:uid="{964CDEB1-48D0-4D4A-90A6-05A50CAC2215}"/>
    <cellStyle name="Currency 13 3 2 4 3 5" xfId="29010" xr:uid="{17E43934-CBAF-453D-B535-B6630DE6552F}"/>
    <cellStyle name="Currency 13 3 2 4 3 6" xfId="43894" xr:uid="{21175E08-6637-42D1-9EE0-2B522AB6A3A7}"/>
    <cellStyle name="Currency 13 3 2 4 4" xfId="10184" xr:uid="{CD8FAFB2-17CA-4F02-9729-B70C2861F7D1}"/>
    <cellStyle name="Currency 13 3 2 4 4 2" xfId="23874" xr:uid="{757E15E1-6206-484F-BF76-19E70514DB58}"/>
    <cellStyle name="Currency 13 3 2 4 4 2 2" xfId="37566" xr:uid="{09EB5066-D267-46DF-B8DC-86852E5659AF}"/>
    <cellStyle name="Currency 13 3 2 4 4 2 3" xfId="52450" xr:uid="{B59B7F7C-4971-40AD-B23F-BDEAB4AD5E1D}"/>
    <cellStyle name="Currency 13 3 2 4 4 3" xfId="17030" xr:uid="{7BA7D25B-CBB6-41D9-A328-C7DE2FF94DBA}"/>
    <cellStyle name="Currency 13 3 2 4 4 4" xfId="30720" xr:uid="{7337A7DD-566D-443D-AD2C-40A21C6BDA55}"/>
    <cellStyle name="Currency 13 3 2 4 4 5" xfId="45604" xr:uid="{DD5C8425-86D3-406F-8AE4-3C2D576715BC}"/>
    <cellStyle name="Currency 13 3 2 4 5" xfId="20452" xr:uid="{D9E8D9AE-FF06-4E27-BC87-1650111737AC}"/>
    <cellStyle name="Currency 13 3 2 4 5 2" xfId="34144" xr:uid="{D5C11C24-F923-4011-A798-8B9BDA4CF7BD}"/>
    <cellStyle name="Currency 13 3 2 4 5 3" xfId="49028" xr:uid="{B1CDE0D0-6EE6-4228-82A1-C43F843067F2}"/>
    <cellStyle name="Currency 13 3 2 4 6" xfId="13608" xr:uid="{E446DE2F-E5F8-429D-ACC5-D297651C984C}"/>
    <cellStyle name="Currency 13 3 2 4 7" xfId="27298" xr:uid="{7C846B99-F3B8-4644-AEB2-5813574A1BA6}"/>
    <cellStyle name="Currency 13 3 2 4 8" xfId="42182" xr:uid="{24A0CAC2-11C0-470E-ABDB-F42315A1A4F7}"/>
    <cellStyle name="Currency 13 3 2 5" xfId="6762" xr:uid="{4786DB85-2F21-4EF0-8738-28AFC19D53DE}"/>
    <cellStyle name="Currency 13 3 2 5 2" xfId="8476" xr:uid="{55CBCD65-F47D-41D2-9342-B579276D91F2}"/>
    <cellStyle name="Currency 13 3 2 5 2 2" xfId="11898" xr:uid="{42091DF8-BFC1-4D92-8844-CD87EF33C76E}"/>
    <cellStyle name="Currency 13 3 2 5 2 2 2" xfId="25588" xr:uid="{95518A99-AEF4-4818-97EB-6D85DF68D1C6}"/>
    <cellStyle name="Currency 13 3 2 5 2 2 2 2" xfId="39280" xr:uid="{57ABBDB3-1814-4096-9A16-479381F38DFC}"/>
    <cellStyle name="Currency 13 3 2 5 2 2 2 3" xfId="54164" xr:uid="{E8D378F0-0E7D-492E-8FC3-CE5C04CC5E34}"/>
    <cellStyle name="Currency 13 3 2 5 2 2 3" xfId="18744" xr:uid="{606DE205-C555-4EA7-9D5D-98506266AAE0}"/>
    <cellStyle name="Currency 13 3 2 5 2 2 4" xfId="32434" xr:uid="{E471CDAB-E115-41C7-9A37-745974C994CE}"/>
    <cellStyle name="Currency 13 3 2 5 2 2 5" xfId="47318" xr:uid="{BE12B4BD-6096-4C68-AC8E-882E0B200084}"/>
    <cellStyle name="Currency 13 3 2 5 2 3" xfId="22166" xr:uid="{DE9F9BC4-D72E-48C7-9D5A-7298484388F7}"/>
    <cellStyle name="Currency 13 3 2 5 2 3 2" xfId="35858" xr:uid="{39332928-47F9-4527-A73E-04C4BFC54B0C}"/>
    <cellStyle name="Currency 13 3 2 5 2 3 3" xfId="50742" xr:uid="{2BD90215-3736-462D-B099-C1FCF3319528}"/>
    <cellStyle name="Currency 13 3 2 5 2 4" xfId="15322" xr:uid="{B0FDA1DA-0CCB-445D-8142-C8BFF2CB5F66}"/>
    <cellStyle name="Currency 13 3 2 5 2 5" xfId="29012" xr:uid="{03A6899A-9880-4E71-A617-6553A61960F9}"/>
    <cellStyle name="Currency 13 3 2 5 2 6" xfId="43896" xr:uid="{33FF67F7-43D4-4B76-8002-650108A4104F}"/>
    <cellStyle name="Currency 13 3 2 5 3" xfId="10186" xr:uid="{0CAD75A1-060B-4A29-85C7-E2B63B0AB26F}"/>
    <cellStyle name="Currency 13 3 2 5 3 2" xfId="23876" xr:uid="{08D48AE2-2C12-42CE-A1C8-2D481A625B99}"/>
    <cellStyle name="Currency 13 3 2 5 3 2 2" xfId="37568" xr:uid="{DC8BFCFD-4DDC-4CF1-9A50-96B825336502}"/>
    <cellStyle name="Currency 13 3 2 5 3 2 3" xfId="52452" xr:uid="{4373B7DD-B905-4E9F-A113-0AC7C17B0D07}"/>
    <cellStyle name="Currency 13 3 2 5 3 3" xfId="17032" xr:uid="{1DA98525-03E6-42B3-BD91-7E0F85F9C5E4}"/>
    <cellStyle name="Currency 13 3 2 5 3 4" xfId="30722" xr:uid="{C8B7B33D-B528-44B1-9916-A330B8FB61EC}"/>
    <cellStyle name="Currency 13 3 2 5 3 5" xfId="45606" xr:uid="{BEE6DD9B-900F-4D68-BB5F-7B5E5FC3B045}"/>
    <cellStyle name="Currency 13 3 2 5 4" xfId="20454" xr:uid="{1CF0DB8E-97E0-4E47-AB36-7AE2F87D2952}"/>
    <cellStyle name="Currency 13 3 2 5 4 2" xfId="34146" xr:uid="{2D2391FA-75FC-4CD8-BCFE-21DBF6EC246A}"/>
    <cellStyle name="Currency 13 3 2 5 4 3" xfId="49030" xr:uid="{C2EDBAC3-D6E4-4DAC-BCE4-DCC66FE37521}"/>
    <cellStyle name="Currency 13 3 2 5 5" xfId="13610" xr:uid="{3694CB40-D449-43C8-B006-235433F00AEB}"/>
    <cellStyle name="Currency 13 3 2 5 6" xfId="27300" xr:uid="{49B6812C-C2BF-4FFB-A413-DCB9C0F8939D}"/>
    <cellStyle name="Currency 13 3 2 5 7" xfId="42184" xr:uid="{2FF60FE4-03D6-4234-B696-7752C4814671}"/>
    <cellStyle name="Currency 13 3 2 6" xfId="6763" xr:uid="{60B728CD-EFE5-4085-9706-E55FCD66D160}"/>
    <cellStyle name="Currency 13 3 2 6 2" xfId="8477" xr:uid="{347A71DD-7416-4F50-9F6C-30D0B48ADDF4}"/>
    <cellStyle name="Currency 13 3 2 6 2 2" xfId="11899" xr:uid="{CA4044E4-D1A0-4371-BDD3-1245475F023F}"/>
    <cellStyle name="Currency 13 3 2 6 2 2 2" xfId="25589" xr:uid="{80672B66-4F3F-4D2F-B949-4CA5061A0DF0}"/>
    <cellStyle name="Currency 13 3 2 6 2 2 2 2" xfId="39281" xr:uid="{307E9825-0E89-4C37-8891-2B1472D7072F}"/>
    <cellStyle name="Currency 13 3 2 6 2 2 2 3" xfId="54165" xr:uid="{A4EAABFD-139F-4609-9659-134499D35D6B}"/>
    <cellStyle name="Currency 13 3 2 6 2 2 3" xfId="18745" xr:uid="{3B4CA278-D8C6-417D-8A40-C07672FB3669}"/>
    <cellStyle name="Currency 13 3 2 6 2 2 4" xfId="32435" xr:uid="{542BA794-2A50-4500-B032-80FAD675D6EA}"/>
    <cellStyle name="Currency 13 3 2 6 2 2 5" xfId="47319" xr:uid="{9BAC7776-4035-4A71-BBED-B93CE520F607}"/>
    <cellStyle name="Currency 13 3 2 6 2 3" xfId="22167" xr:uid="{63571A92-B27D-4613-9506-0795CA5101B3}"/>
    <cellStyle name="Currency 13 3 2 6 2 3 2" xfId="35859" xr:uid="{31B03A01-2018-4174-992A-C773F2F29404}"/>
    <cellStyle name="Currency 13 3 2 6 2 3 3" xfId="50743" xr:uid="{E40A6FFD-3771-4494-874C-F116916F235C}"/>
    <cellStyle name="Currency 13 3 2 6 2 4" xfId="15323" xr:uid="{5998A0CD-C978-400E-B946-F81224CCE181}"/>
    <cellStyle name="Currency 13 3 2 6 2 5" xfId="29013" xr:uid="{114E686B-372B-4DE2-98F8-18CC38EDE295}"/>
    <cellStyle name="Currency 13 3 2 6 2 6" xfId="43897" xr:uid="{B26AA191-A481-4AAE-A6A4-2D607E1817FF}"/>
    <cellStyle name="Currency 13 3 2 6 3" xfId="10187" xr:uid="{304BBA3E-383A-4F27-A9A9-63B6D6973AE4}"/>
    <cellStyle name="Currency 13 3 2 6 3 2" xfId="23877" xr:uid="{A7DE28D3-75C1-4BC8-869D-9A5EE0503317}"/>
    <cellStyle name="Currency 13 3 2 6 3 2 2" xfId="37569" xr:uid="{B957CABC-7158-4B67-BA1E-E2A360DAB665}"/>
    <cellStyle name="Currency 13 3 2 6 3 2 3" xfId="52453" xr:uid="{17BB7CEA-CDB0-4709-97C8-228BAB56301D}"/>
    <cellStyle name="Currency 13 3 2 6 3 3" xfId="17033" xr:uid="{2AD1816E-1293-4350-A126-EF1A63F21235}"/>
    <cellStyle name="Currency 13 3 2 6 3 4" xfId="30723" xr:uid="{FEF6543A-BC8F-4825-9F61-EDAEF24E67C3}"/>
    <cellStyle name="Currency 13 3 2 6 3 5" xfId="45607" xr:uid="{40A27BCE-229B-4D5E-B7A5-35ED82A77234}"/>
    <cellStyle name="Currency 13 3 2 6 4" xfId="20455" xr:uid="{67088820-CF51-4295-A9B1-78F31C471558}"/>
    <cellStyle name="Currency 13 3 2 6 4 2" xfId="34147" xr:uid="{F3B97889-F9CF-4307-B08B-BB95B1F01EA5}"/>
    <cellStyle name="Currency 13 3 2 6 4 3" xfId="49031" xr:uid="{E9E47030-B4BE-4014-ADEB-EA168A030056}"/>
    <cellStyle name="Currency 13 3 2 6 5" xfId="13611" xr:uid="{DE696ACD-93D1-4EB0-A7D7-997B39F44BA8}"/>
    <cellStyle name="Currency 13 3 2 6 6" xfId="27301" xr:uid="{E1EEFE72-5C99-446D-BCE0-00625F6FA077}"/>
    <cellStyle name="Currency 13 3 2 6 7" xfId="42185" xr:uid="{0F4D820E-FE95-4FDB-AC0B-A2887984030F}"/>
    <cellStyle name="Currency 13 3 2 7" xfId="8463" xr:uid="{050CE388-4FDA-4691-BFA4-65A9502E0CE0}"/>
    <cellStyle name="Currency 13 3 2 7 2" xfId="11885" xr:uid="{3C09DF01-2094-4D93-B951-37676EAF67BF}"/>
    <cellStyle name="Currency 13 3 2 7 2 2" xfId="25575" xr:uid="{5DCB8108-3896-41E9-B1D5-B8F0D0A6869B}"/>
    <cellStyle name="Currency 13 3 2 7 2 2 2" xfId="39267" xr:uid="{D53A7642-DE71-41CC-AA3E-4ED86F223F73}"/>
    <cellStyle name="Currency 13 3 2 7 2 2 3" xfId="54151" xr:uid="{832C5B82-1A5F-461C-8FC7-CCCBC634CE44}"/>
    <cellStyle name="Currency 13 3 2 7 2 3" xfId="18731" xr:uid="{16866E9B-8244-48D8-926D-AEC34ED1DE0F}"/>
    <cellStyle name="Currency 13 3 2 7 2 4" xfId="32421" xr:uid="{9688B1DB-26C1-4D71-89BF-FC1DF2B003F8}"/>
    <cellStyle name="Currency 13 3 2 7 2 5" xfId="47305" xr:uid="{299B0554-C75B-42B4-9D2A-020DD6910F15}"/>
    <cellStyle name="Currency 13 3 2 7 3" xfId="22153" xr:uid="{CFC0AC38-BC6E-4C26-9580-48A9FC252C45}"/>
    <cellStyle name="Currency 13 3 2 7 3 2" xfId="35845" xr:uid="{D58F39A6-A0CB-424C-897D-D7ED993EB8DE}"/>
    <cellStyle name="Currency 13 3 2 7 3 3" xfId="50729" xr:uid="{25630395-6D6E-440B-AE54-7A6A995720C0}"/>
    <cellStyle name="Currency 13 3 2 7 4" xfId="15309" xr:uid="{CCE5E392-83B7-412D-A144-ADEBF1F0C10D}"/>
    <cellStyle name="Currency 13 3 2 7 5" xfId="28999" xr:uid="{152459E3-BDF4-462F-8B2B-0AD8B9E06110}"/>
    <cellStyle name="Currency 13 3 2 7 6" xfId="43883" xr:uid="{F212FD78-7FA0-43C4-9F50-8B5240808B7C}"/>
    <cellStyle name="Currency 13 3 2 8" xfId="10173" xr:uid="{12155795-C6F2-4DD0-B1BF-71CA5A74E24A}"/>
    <cellStyle name="Currency 13 3 2 8 2" xfId="23863" xr:uid="{7ED4D060-A00B-497D-A542-BD7513404C44}"/>
    <cellStyle name="Currency 13 3 2 8 2 2" xfId="37555" xr:uid="{E2C39B2D-3B4F-4C2E-BA28-A977CA9489EF}"/>
    <cellStyle name="Currency 13 3 2 8 2 3" xfId="52439" xr:uid="{FF8A6EBC-A014-4A9B-BCB7-BD77896B7684}"/>
    <cellStyle name="Currency 13 3 2 8 3" xfId="17019" xr:uid="{CA6B545F-06F8-4AD8-AF08-EFADD2416860}"/>
    <cellStyle name="Currency 13 3 2 8 4" xfId="30709" xr:uid="{B0480FC6-D410-4BD8-B7E6-E827B1ED51B3}"/>
    <cellStyle name="Currency 13 3 2 8 5" xfId="45593" xr:uid="{47728D3B-D650-44CD-AE2D-8CA236229B8E}"/>
    <cellStyle name="Currency 13 3 2 9" xfId="20441" xr:uid="{CFECC9E9-4104-438F-9FFD-A204BFEB20B2}"/>
    <cellStyle name="Currency 13 3 2 9 2" xfId="34133" xr:uid="{7F8C4462-7BF1-47C8-9046-C0EEF37797F6}"/>
    <cellStyle name="Currency 13 3 2 9 3" xfId="49017" xr:uid="{92F52AB6-EB46-4D94-92B6-1EB079F43F2E}"/>
    <cellStyle name="Currency 13 3 3" xfId="6764" xr:uid="{179F0D20-2F44-407D-8F50-11BFBD9FDF3C}"/>
    <cellStyle name="Currency 13 3 3 10" xfId="42186" xr:uid="{BE8635BD-FF7F-4E67-AA1E-C83BEC94D26A}"/>
    <cellStyle name="Currency 13 3 3 2" xfId="6765" xr:uid="{1E8A44A3-11EF-4F28-8441-A677458247FA}"/>
    <cellStyle name="Currency 13 3 3 2 2" xfId="6766" xr:uid="{C8818AAB-A9D7-478C-B82A-ADD859B4B3F8}"/>
    <cellStyle name="Currency 13 3 3 2 2 2" xfId="8480" xr:uid="{9BC6BDDC-1C08-49D6-ADFB-C192A40D8F3B}"/>
    <cellStyle name="Currency 13 3 3 2 2 2 2" xfId="11902" xr:uid="{295440C3-72F4-4F89-87DD-17EB269D8A47}"/>
    <cellStyle name="Currency 13 3 3 2 2 2 2 2" xfId="25592" xr:uid="{BAC5FF6F-4C37-46F7-B55E-A08BC4B0156B}"/>
    <cellStyle name="Currency 13 3 3 2 2 2 2 2 2" xfId="39284" xr:uid="{159E60FA-AD9E-4BDE-9262-48258DB78266}"/>
    <cellStyle name="Currency 13 3 3 2 2 2 2 2 3" xfId="54168" xr:uid="{003430CC-ECF6-45D4-B35D-F393B4ADC969}"/>
    <cellStyle name="Currency 13 3 3 2 2 2 2 3" xfId="18748" xr:uid="{3C91D424-55CB-4E0B-BFCA-5B21B74DE569}"/>
    <cellStyle name="Currency 13 3 3 2 2 2 2 4" xfId="32438" xr:uid="{39D75215-5A60-451B-8DBB-91D77A212E96}"/>
    <cellStyle name="Currency 13 3 3 2 2 2 2 5" xfId="47322" xr:uid="{007CEF5F-316D-4091-AAF0-488DFBC0C0FE}"/>
    <cellStyle name="Currency 13 3 3 2 2 2 3" xfId="22170" xr:uid="{0BEF1C4B-F75C-45EC-9C04-4CA66B018655}"/>
    <cellStyle name="Currency 13 3 3 2 2 2 3 2" xfId="35862" xr:uid="{03CC2F03-C7FE-4045-A8B3-6B239C0EEFF4}"/>
    <cellStyle name="Currency 13 3 3 2 2 2 3 3" xfId="50746" xr:uid="{0AA8FDA4-4A22-4A59-ABEB-6DCD9170A2EF}"/>
    <cellStyle name="Currency 13 3 3 2 2 2 4" xfId="15326" xr:uid="{AD7B8090-4BA0-4058-A6AB-41892802662A}"/>
    <cellStyle name="Currency 13 3 3 2 2 2 5" xfId="29016" xr:uid="{EA355301-ACE2-43D9-9E09-1B0E1A7C48D6}"/>
    <cellStyle name="Currency 13 3 3 2 2 2 6" xfId="43900" xr:uid="{7DA84F05-EF7F-4506-88CC-7A02229DAE2F}"/>
    <cellStyle name="Currency 13 3 3 2 2 3" xfId="10190" xr:uid="{E1C3EC40-4B0E-4D8D-ABD2-13139EE74C2E}"/>
    <cellStyle name="Currency 13 3 3 2 2 3 2" xfId="23880" xr:uid="{C54EB520-0D0A-4186-8C7A-04377ED71342}"/>
    <cellStyle name="Currency 13 3 3 2 2 3 2 2" xfId="37572" xr:uid="{C5BE4039-395A-44C9-B7BB-9AF6E95CFB34}"/>
    <cellStyle name="Currency 13 3 3 2 2 3 2 3" xfId="52456" xr:uid="{48CA6ADC-27A8-4C60-B775-D510F46AA5C0}"/>
    <cellStyle name="Currency 13 3 3 2 2 3 3" xfId="17036" xr:uid="{89F1271F-9995-49F6-915D-43AAEFBF06A7}"/>
    <cellStyle name="Currency 13 3 3 2 2 3 4" xfId="30726" xr:uid="{7A3E921D-467F-43C7-972E-2FAE3C9AE358}"/>
    <cellStyle name="Currency 13 3 3 2 2 3 5" xfId="45610" xr:uid="{F43EE6F4-3886-4A3A-8A1F-6D06333DD686}"/>
    <cellStyle name="Currency 13 3 3 2 2 4" xfId="20458" xr:uid="{10FAC663-E5E6-477F-8AB3-12070339ED6F}"/>
    <cellStyle name="Currency 13 3 3 2 2 4 2" xfId="34150" xr:uid="{1FA1A97A-9806-4973-9E9A-55AA559B155E}"/>
    <cellStyle name="Currency 13 3 3 2 2 4 3" xfId="49034" xr:uid="{7062FDED-306A-479F-B1F0-4170D27275AD}"/>
    <cellStyle name="Currency 13 3 3 2 2 5" xfId="13614" xr:uid="{11D4E359-BB33-4D90-94D4-196EE028B148}"/>
    <cellStyle name="Currency 13 3 3 2 2 6" xfId="27304" xr:uid="{DA52BB57-E2E3-4EC1-9E47-3745A7D6A85A}"/>
    <cellStyle name="Currency 13 3 3 2 2 7" xfId="42188" xr:uid="{376427A1-82D6-4FDA-9BF6-5D74A9E7C047}"/>
    <cellStyle name="Currency 13 3 3 2 3" xfId="8479" xr:uid="{F9AB4C2E-DFDF-4E55-9812-112B23713992}"/>
    <cellStyle name="Currency 13 3 3 2 3 2" xfId="11901" xr:uid="{94072357-4615-4208-BF5A-B20341C883AE}"/>
    <cellStyle name="Currency 13 3 3 2 3 2 2" xfId="25591" xr:uid="{610B8E82-26C8-42BE-9442-A6055A13D780}"/>
    <cellStyle name="Currency 13 3 3 2 3 2 2 2" xfId="39283" xr:uid="{CB803BE1-2CBA-4D4C-B9BD-FEC5F8AEA7FA}"/>
    <cellStyle name="Currency 13 3 3 2 3 2 2 3" xfId="54167" xr:uid="{67C90941-6880-4E2B-8F15-505EC537223A}"/>
    <cellStyle name="Currency 13 3 3 2 3 2 3" xfId="18747" xr:uid="{FB82AF6C-3745-42BA-836D-1BF9A3A92B11}"/>
    <cellStyle name="Currency 13 3 3 2 3 2 4" xfId="32437" xr:uid="{29752448-06F3-4702-A144-CB4F4872857F}"/>
    <cellStyle name="Currency 13 3 3 2 3 2 5" xfId="47321" xr:uid="{DC7CF859-C9F2-4C1E-8E60-CA98E390C973}"/>
    <cellStyle name="Currency 13 3 3 2 3 3" xfId="22169" xr:uid="{B0C724E9-F1B1-41EC-9EB0-F73B56C8610F}"/>
    <cellStyle name="Currency 13 3 3 2 3 3 2" xfId="35861" xr:uid="{C8A13DEE-C147-415F-BD47-2EB5AE809078}"/>
    <cellStyle name="Currency 13 3 3 2 3 3 3" xfId="50745" xr:uid="{247FFE4A-3115-4DDF-8EA6-3E51E08E6ACF}"/>
    <cellStyle name="Currency 13 3 3 2 3 4" xfId="15325" xr:uid="{32673B31-EBFB-4F79-9F54-F8F25B75599F}"/>
    <cellStyle name="Currency 13 3 3 2 3 5" xfId="29015" xr:uid="{A997673F-4B21-4E92-AD2B-233A834D8CC7}"/>
    <cellStyle name="Currency 13 3 3 2 3 6" xfId="43899" xr:uid="{23858954-371E-47B9-955D-BF8BBB380357}"/>
    <cellStyle name="Currency 13 3 3 2 4" xfId="10189" xr:uid="{6D640C9D-676C-4672-B2EF-5C575163FA5E}"/>
    <cellStyle name="Currency 13 3 3 2 4 2" xfId="23879" xr:uid="{F3B8A6D0-2A09-4F48-82E8-A898605A1914}"/>
    <cellStyle name="Currency 13 3 3 2 4 2 2" xfId="37571" xr:uid="{F9A9FE77-C7CB-431A-AB41-41E4BF77E06C}"/>
    <cellStyle name="Currency 13 3 3 2 4 2 3" xfId="52455" xr:uid="{478F4A2E-A172-46A3-B1CE-F98DC20D9490}"/>
    <cellStyle name="Currency 13 3 3 2 4 3" xfId="17035" xr:uid="{5A8ED93B-AF88-4D5A-905C-653E241CDB91}"/>
    <cellStyle name="Currency 13 3 3 2 4 4" xfId="30725" xr:uid="{21416359-38A5-4E0F-88F9-21818AB9049C}"/>
    <cellStyle name="Currency 13 3 3 2 4 5" xfId="45609" xr:uid="{566F6206-9197-41F6-A5A8-C126217BDD1F}"/>
    <cellStyle name="Currency 13 3 3 2 5" xfId="20457" xr:uid="{18D563BA-4331-4177-8C9B-736ACD8211D5}"/>
    <cellStyle name="Currency 13 3 3 2 5 2" xfId="34149" xr:uid="{20613EF7-DE00-43BF-905E-7EDAD37983B5}"/>
    <cellStyle name="Currency 13 3 3 2 5 3" xfId="49033" xr:uid="{04220524-463B-4B2F-9331-4CF151CC0C5E}"/>
    <cellStyle name="Currency 13 3 3 2 6" xfId="13613" xr:uid="{84275203-8F49-405B-A999-6D2CE9655AB9}"/>
    <cellStyle name="Currency 13 3 3 2 7" xfId="27303" xr:uid="{ABE39091-4158-4A69-8FBB-10B5CB95788B}"/>
    <cellStyle name="Currency 13 3 3 2 8" xfId="42187" xr:uid="{AEF07A74-9992-414B-A0E7-1861F1856B83}"/>
    <cellStyle name="Currency 13 3 3 3" xfId="6767" xr:uid="{35CBEE26-9135-4818-8FE6-58CF55839BB0}"/>
    <cellStyle name="Currency 13 3 3 3 2" xfId="8481" xr:uid="{C08314E6-EB08-444D-B3FE-D6688B79F778}"/>
    <cellStyle name="Currency 13 3 3 3 2 2" xfId="11903" xr:uid="{1CD48EFD-5886-42C4-909E-07E5035EC7FE}"/>
    <cellStyle name="Currency 13 3 3 3 2 2 2" xfId="25593" xr:uid="{993105F0-A74A-409A-A460-86FB8EA7099A}"/>
    <cellStyle name="Currency 13 3 3 3 2 2 2 2" xfId="39285" xr:uid="{89BB289E-4BEB-4579-8066-96DAC0B60CC8}"/>
    <cellStyle name="Currency 13 3 3 3 2 2 2 3" xfId="54169" xr:uid="{5B712F75-FB91-4FF7-BD79-CC099066B26E}"/>
    <cellStyle name="Currency 13 3 3 3 2 2 3" xfId="18749" xr:uid="{D9D8D135-B3A4-4602-97D9-6F183B551A48}"/>
    <cellStyle name="Currency 13 3 3 3 2 2 4" xfId="32439" xr:uid="{6C81ADE0-314E-45B8-B096-31E04D04F536}"/>
    <cellStyle name="Currency 13 3 3 3 2 2 5" xfId="47323" xr:uid="{367DE50B-466B-4019-89D1-6E163FDD8BB3}"/>
    <cellStyle name="Currency 13 3 3 3 2 3" xfId="22171" xr:uid="{9936AC46-F847-4C0C-A0CB-ACFA684F2413}"/>
    <cellStyle name="Currency 13 3 3 3 2 3 2" xfId="35863" xr:uid="{ADD67AF1-D2E2-49BC-85E8-3DA7788B38D9}"/>
    <cellStyle name="Currency 13 3 3 3 2 3 3" xfId="50747" xr:uid="{4BE69253-2000-4113-BCD9-FAAF9423DC86}"/>
    <cellStyle name="Currency 13 3 3 3 2 4" xfId="15327" xr:uid="{E87BA29A-C487-4C8C-BE80-9C27A00AA5A5}"/>
    <cellStyle name="Currency 13 3 3 3 2 5" xfId="29017" xr:uid="{0F0010B0-F7ED-4049-9A6E-9C3543AFD85E}"/>
    <cellStyle name="Currency 13 3 3 3 2 6" xfId="43901" xr:uid="{39B78256-428A-4727-BD5E-2C5DC09977D4}"/>
    <cellStyle name="Currency 13 3 3 3 3" xfId="10191" xr:uid="{74587ACB-FA90-4ED0-9790-E6998C89141B}"/>
    <cellStyle name="Currency 13 3 3 3 3 2" xfId="23881" xr:uid="{46764EAA-79AB-4DF8-AE9A-72CF22393A2C}"/>
    <cellStyle name="Currency 13 3 3 3 3 2 2" xfId="37573" xr:uid="{A7F52666-F4E5-443D-B802-49F5E4E3CEE7}"/>
    <cellStyle name="Currency 13 3 3 3 3 2 3" xfId="52457" xr:uid="{66A8A693-D817-49B9-9EC4-92E18A0E692E}"/>
    <cellStyle name="Currency 13 3 3 3 3 3" xfId="17037" xr:uid="{C4CC61E3-10E2-4052-9422-532D1BAACA85}"/>
    <cellStyle name="Currency 13 3 3 3 3 4" xfId="30727" xr:uid="{F625CE4C-E8CB-48EE-9B63-DAD054063ECA}"/>
    <cellStyle name="Currency 13 3 3 3 3 5" xfId="45611" xr:uid="{4702CD15-3736-4D42-85D7-BDAF47E4EAA6}"/>
    <cellStyle name="Currency 13 3 3 3 4" xfId="20459" xr:uid="{349C19C7-2CBD-4401-8E97-B19E7675C2DD}"/>
    <cellStyle name="Currency 13 3 3 3 4 2" xfId="34151" xr:uid="{7074EBBC-54A3-467D-B334-25DBCB217FA8}"/>
    <cellStyle name="Currency 13 3 3 3 4 3" xfId="49035" xr:uid="{39748DFA-2125-4896-BD37-A5AB755AE183}"/>
    <cellStyle name="Currency 13 3 3 3 5" xfId="13615" xr:uid="{0F5BB6C1-86A4-49D8-A820-CF922FCDB1EB}"/>
    <cellStyle name="Currency 13 3 3 3 6" xfId="27305" xr:uid="{840F6627-6498-4CCB-AC37-801D876F850C}"/>
    <cellStyle name="Currency 13 3 3 3 7" xfId="42189" xr:uid="{5931047B-8993-4200-8E9A-E364724974E8}"/>
    <cellStyle name="Currency 13 3 3 4" xfId="6768" xr:uid="{5AA58710-E0FF-40C8-8BDF-382E49014685}"/>
    <cellStyle name="Currency 13 3 3 4 2" xfId="8482" xr:uid="{5CA8375D-63E0-444C-91F3-909CDED47976}"/>
    <cellStyle name="Currency 13 3 3 4 2 2" xfId="11904" xr:uid="{747D2B47-F33E-4AEB-B5DA-6D033954F491}"/>
    <cellStyle name="Currency 13 3 3 4 2 2 2" xfId="25594" xr:uid="{8762A32E-EB45-4F48-964B-B2B38BF3058B}"/>
    <cellStyle name="Currency 13 3 3 4 2 2 2 2" xfId="39286" xr:uid="{F6CE6E10-44EF-4AD0-8C07-5791966E721A}"/>
    <cellStyle name="Currency 13 3 3 4 2 2 2 3" xfId="54170" xr:uid="{05BA163D-C6A5-488E-9210-C12EEBE91F96}"/>
    <cellStyle name="Currency 13 3 3 4 2 2 3" xfId="18750" xr:uid="{5344E0B5-15AF-4E83-9E92-274B0EB3FEAD}"/>
    <cellStyle name="Currency 13 3 3 4 2 2 4" xfId="32440" xr:uid="{BEB8BD40-E708-4FE4-846E-A736411C88B8}"/>
    <cellStyle name="Currency 13 3 3 4 2 2 5" xfId="47324" xr:uid="{F78B1C4F-CB9C-47C5-95BB-613965E4FFA1}"/>
    <cellStyle name="Currency 13 3 3 4 2 3" xfId="22172" xr:uid="{405D265A-C768-4DB2-9023-5AF676C2C25C}"/>
    <cellStyle name="Currency 13 3 3 4 2 3 2" xfId="35864" xr:uid="{AA2BEC64-9EAF-49D5-A709-CC37272F4D5E}"/>
    <cellStyle name="Currency 13 3 3 4 2 3 3" xfId="50748" xr:uid="{E05BF11A-4774-48EF-988C-4AB0BD1BF3D6}"/>
    <cellStyle name="Currency 13 3 3 4 2 4" xfId="15328" xr:uid="{9DB78265-5AD0-40D5-8782-F58BFD4811E0}"/>
    <cellStyle name="Currency 13 3 3 4 2 5" xfId="29018" xr:uid="{F4B90191-4F5A-47B9-80F6-A30E557284B0}"/>
    <cellStyle name="Currency 13 3 3 4 2 6" xfId="43902" xr:uid="{8512147B-D5D7-4DB3-BDF7-14E98C08E3A9}"/>
    <cellStyle name="Currency 13 3 3 4 3" xfId="10192" xr:uid="{0E1A63E3-2096-4605-85D4-9EED15BDC24A}"/>
    <cellStyle name="Currency 13 3 3 4 3 2" xfId="23882" xr:uid="{47AD6E39-48F9-4D44-9B02-5F8B590D9ACC}"/>
    <cellStyle name="Currency 13 3 3 4 3 2 2" xfId="37574" xr:uid="{44BB7E01-781E-4053-9DD9-79EFDD358A96}"/>
    <cellStyle name="Currency 13 3 3 4 3 2 3" xfId="52458" xr:uid="{5D475D4C-9B61-4531-BEA6-F89EA67387DC}"/>
    <cellStyle name="Currency 13 3 3 4 3 3" xfId="17038" xr:uid="{26946A4D-9FA3-423D-BCA6-BCE1BECB1941}"/>
    <cellStyle name="Currency 13 3 3 4 3 4" xfId="30728" xr:uid="{34EBD32E-E761-478B-A875-4642DFFA879C}"/>
    <cellStyle name="Currency 13 3 3 4 3 5" xfId="45612" xr:uid="{D2276838-42B6-475A-B2D7-FB2DFA04548D}"/>
    <cellStyle name="Currency 13 3 3 4 4" xfId="20460" xr:uid="{05A377EE-3118-4DD8-B6B7-AF6271CF59C3}"/>
    <cellStyle name="Currency 13 3 3 4 4 2" xfId="34152" xr:uid="{967D8734-30B6-465A-AD6F-2E9E8FCF63E0}"/>
    <cellStyle name="Currency 13 3 3 4 4 3" xfId="49036" xr:uid="{2E171AAB-006C-4E1E-9F4D-450040CFA37A}"/>
    <cellStyle name="Currency 13 3 3 4 5" xfId="13616" xr:uid="{6E85F4C4-FA85-4F82-8E5D-63FBA8D58073}"/>
    <cellStyle name="Currency 13 3 3 4 6" xfId="27306" xr:uid="{0F234539-E724-454A-A2A1-5A46BAAAF639}"/>
    <cellStyle name="Currency 13 3 3 4 7" xfId="42190" xr:uid="{677A66C5-54BB-4C26-8DBE-F1A93D9602EC}"/>
    <cellStyle name="Currency 13 3 3 5" xfId="8478" xr:uid="{0C99881B-E7E0-4F1D-8D56-48D17C52A5F7}"/>
    <cellStyle name="Currency 13 3 3 5 2" xfId="11900" xr:uid="{E969BD2C-B054-4898-BEC6-477E3404B57E}"/>
    <cellStyle name="Currency 13 3 3 5 2 2" xfId="25590" xr:uid="{0D711F51-4744-440B-B28D-AADE28B33BD0}"/>
    <cellStyle name="Currency 13 3 3 5 2 2 2" xfId="39282" xr:uid="{6E70840C-8D64-44C9-9770-CD7111E8D237}"/>
    <cellStyle name="Currency 13 3 3 5 2 2 3" xfId="54166" xr:uid="{1EC7DED1-0AFC-48F0-9821-656EB71BE329}"/>
    <cellStyle name="Currency 13 3 3 5 2 3" xfId="18746" xr:uid="{DAF47D7A-26BB-4B21-9898-766CD84D5C3C}"/>
    <cellStyle name="Currency 13 3 3 5 2 4" xfId="32436" xr:uid="{82772D91-2E11-4717-BA8C-054CB5E75BA5}"/>
    <cellStyle name="Currency 13 3 3 5 2 5" xfId="47320" xr:uid="{A043D297-5750-460D-95EA-95142615905A}"/>
    <cellStyle name="Currency 13 3 3 5 3" xfId="22168" xr:uid="{8083B3C9-0635-418A-BDF9-22356BDDFFFB}"/>
    <cellStyle name="Currency 13 3 3 5 3 2" xfId="35860" xr:uid="{3592DFF4-3048-4EFB-AB16-2E1716B81617}"/>
    <cellStyle name="Currency 13 3 3 5 3 3" xfId="50744" xr:uid="{A7669664-406B-4F10-A08C-C1ABE89F4A71}"/>
    <cellStyle name="Currency 13 3 3 5 4" xfId="15324" xr:uid="{43472AD4-5454-4668-9DC5-675666B2BC86}"/>
    <cellStyle name="Currency 13 3 3 5 5" xfId="29014" xr:uid="{84F87AE2-91AA-4F6F-926B-5C6CD181D50A}"/>
    <cellStyle name="Currency 13 3 3 5 6" xfId="43898" xr:uid="{C9E48FAD-8BA8-4572-AF06-93EEED82B893}"/>
    <cellStyle name="Currency 13 3 3 6" xfId="10188" xr:uid="{40B5570C-3A3D-4F1E-95BF-3D0E3F7A06D8}"/>
    <cellStyle name="Currency 13 3 3 6 2" xfId="23878" xr:uid="{3E4C6449-B901-4D1E-A6E1-847B02894204}"/>
    <cellStyle name="Currency 13 3 3 6 2 2" xfId="37570" xr:uid="{E899230B-10F1-4BA1-906A-3286FC9028A7}"/>
    <cellStyle name="Currency 13 3 3 6 2 3" xfId="52454" xr:uid="{2C00F157-C832-4FC0-845A-A9EC04A84139}"/>
    <cellStyle name="Currency 13 3 3 6 3" xfId="17034" xr:uid="{39411B8C-B2A8-45FF-A905-644F580C23B3}"/>
    <cellStyle name="Currency 13 3 3 6 4" xfId="30724" xr:uid="{64587FD5-ECF5-4A4C-B111-BC123D35A342}"/>
    <cellStyle name="Currency 13 3 3 6 5" xfId="45608" xr:uid="{DD9CEFD3-4526-4358-8504-4891E01ED388}"/>
    <cellStyle name="Currency 13 3 3 7" xfId="20456" xr:uid="{CD94C031-58A5-48B2-9309-2EBCEC769855}"/>
    <cellStyle name="Currency 13 3 3 7 2" xfId="34148" xr:uid="{9DADE653-F758-4DF9-AF1F-DB169DF8897C}"/>
    <cellStyle name="Currency 13 3 3 7 3" xfId="49032" xr:uid="{EA4B255E-192A-47CC-A4CE-EFBD235AF528}"/>
    <cellStyle name="Currency 13 3 3 8" xfId="13612" xr:uid="{4517B767-5C98-4E3C-ACD5-5F3CBA89888E}"/>
    <cellStyle name="Currency 13 3 3 9" xfId="27302" xr:uid="{5FEC6FE5-2D3F-49C0-9EDA-FB91DB2F969A}"/>
    <cellStyle name="Currency 13 3 4" xfId="6769" xr:uid="{43365662-1B0E-4AB3-9468-8B73C3B503BE}"/>
    <cellStyle name="Currency 13 3 4 10" xfId="42191" xr:uid="{5FA298C4-A5CD-4152-B8C4-FCE93D225607}"/>
    <cellStyle name="Currency 13 3 4 2" xfId="6770" xr:uid="{3EAFF6BB-E950-4127-A436-A979127E8D14}"/>
    <cellStyle name="Currency 13 3 4 2 2" xfId="6771" xr:uid="{5A167B35-3D37-40D7-93C0-14F33A7C28CA}"/>
    <cellStyle name="Currency 13 3 4 2 2 2" xfId="8485" xr:uid="{9D0AE157-83FE-4FF1-8C8A-2A95E82E7C12}"/>
    <cellStyle name="Currency 13 3 4 2 2 2 2" xfId="11907" xr:uid="{47D17323-A5CA-4490-B317-27317CF0CADD}"/>
    <cellStyle name="Currency 13 3 4 2 2 2 2 2" xfId="25597" xr:uid="{143A88F1-1704-4E77-8D64-CD05F7F18C3D}"/>
    <cellStyle name="Currency 13 3 4 2 2 2 2 2 2" xfId="39289" xr:uid="{1B6705DA-A4E3-44BA-AD51-9BB97DD5686A}"/>
    <cellStyle name="Currency 13 3 4 2 2 2 2 2 3" xfId="54173" xr:uid="{3ABBDA8D-BCCC-4FDD-8CEF-3ECACEF8C95A}"/>
    <cellStyle name="Currency 13 3 4 2 2 2 2 3" xfId="18753" xr:uid="{BC3F4E61-3B2A-4F70-ADA8-AC2105779E7E}"/>
    <cellStyle name="Currency 13 3 4 2 2 2 2 4" xfId="32443" xr:uid="{E4E24DFB-880E-47BF-9180-2968189AED0A}"/>
    <cellStyle name="Currency 13 3 4 2 2 2 2 5" xfId="47327" xr:uid="{4F5BC48E-4B27-4053-9D01-ADC80F87C0CA}"/>
    <cellStyle name="Currency 13 3 4 2 2 2 3" xfId="22175" xr:uid="{2C151AFA-EE55-4975-A099-0E843B9AFBA1}"/>
    <cellStyle name="Currency 13 3 4 2 2 2 3 2" xfId="35867" xr:uid="{89FCD70D-7242-409C-83D1-9E546C5A9848}"/>
    <cellStyle name="Currency 13 3 4 2 2 2 3 3" xfId="50751" xr:uid="{4BD54EDC-298D-46AE-BBFF-757FF0BDABD8}"/>
    <cellStyle name="Currency 13 3 4 2 2 2 4" xfId="15331" xr:uid="{6FBA174D-79B1-41B8-903D-CE4D35888627}"/>
    <cellStyle name="Currency 13 3 4 2 2 2 5" xfId="29021" xr:uid="{C93EE45A-0649-454C-8745-58B08D665A8D}"/>
    <cellStyle name="Currency 13 3 4 2 2 2 6" xfId="43905" xr:uid="{B9A492EF-1042-41C8-8CD0-6F2F7B85DBDD}"/>
    <cellStyle name="Currency 13 3 4 2 2 3" xfId="10195" xr:uid="{444522D5-449D-48E4-B7FE-4B2E13D08112}"/>
    <cellStyle name="Currency 13 3 4 2 2 3 2" xfId="23885" xr:uid="{A59DC131-1B0D-4449-8314-2C65FC06897B}"/>
    <cellStyle name="Currency 13 3 4 2 2 3 2 2" xfId="37577" xr:uid="{EF935905-A465-4A16-85C6-CD9C731BF831}"/>
    <cellStyle name="Currency 13 3 4 2 2 3 2 3" xfId="52461" xr:uid="{461CC143-6208-4910-8FED-4AFB03FAAB20}"/>
    <cellStyle name="Currency 13 3 4 2 2 3 3" xfId="17041" xr:uid="{F03268E3-9154-4FEF-80AC-6844F6F4AB87}"/>
    <cellStyle name="Currency 13 3 4 2 2 3 4" xfId="30731" xr:uid="{E20EB5DB-35F8-4235-B7F8-3F49A1ABE792}"/>
    <cellStyle name="Currency 13 3 4 2 2 3 5" xfId="45615" xr:uid="{39931EF5-851A-451D-A65A-836CF5605525}"/>
    <cellStyle name="Currency 13 3 4 2 2 4" xfId="20463" xr:uid="{E6BAE064-0B71-4A6D-94A4-FDD515EE69E4}"/>
    <cellStyle name="Currency 13 3 4 2 2 4 2" xfId="34155" xr:uid="{83400E54-A91E-47B6-A805-DCED020CFA27}"/>
    <cellStyle name="Currency 13 3 4 2 2 4 3" xfId="49039" xr:uid="{A742A730-F94C-448B-84FF-75D504C06648}"/>
    <cellStyle name="Currency 13 3 4 2 2 5" xfId="13619" xr:uid="{163BC406-045E-4882-9666-A436927E55B8}"/>
    <cellStyle name="Currency 13 3 4 2 2 6" xfId="27309" xr:uid="{216941D3-97F5-43CC-B5AA-20DB1881F2FC}"/>
    <cellStyle name="Currency 13 3 4 2 2 7" xfId="42193" xr:uid="{C79F91A7-9022-4F51-8C27-CF3164C55505}"/>
    <cellStyle name="Currency 13 3 4 2 3" xfId="8484" xr:uid="{6B233E03-9B1F-4166-A703-8471E3186B1D}"/>
    <cellStyle name="Currency 13 3 4 2 3 2" xfId="11906" xr:uid="{4C7EEE84-1B00-47D4-AE49-05AA3C86A792}"/>
    <cellStyle name="Currency 13 3 4 2 3 2 2" xfId="25596" xr:uid="{0902E827-855E-405D-862E-60FA36D9FF10}"/>
    <cellStyle name="Currency 13 3 4 2 3 2 2 2" xfId="39288" xr:uid="{9E385417-DC16-40E3-984F-81963F0C739F}"/>
    <cellStyle name="Currency 13 3 4 2 3 2 2 3" xfId="54172" xr:uid="{3400B0D1-AE9E-4F8B-8301-64FEFFE15691}"/>
    <cellStyle name="Currency 13 3 4 2 3 2 3" xfId="18752" xr:uid="{649F1A17-036D-416C-B296-62D9F58E90CF}"/>
    <cellStyle name="Currency 13 3 4 2 3 2 4" xfId="32442" xr:uid="{AA07593F-67F8-4C5E-81AF-C9F8BD5CA806}"/>
    <cellStyle name="Currency 13 3 4 2 3 2 5" xfId="47326" xr:uid="{F184BE09-EDEB-4108-8D22-8A85DE89701B}"/>
    <cellStyle name="Currency 13 3 4 2 3 3" xfId="22174" xr:uid="{D19C84D0-202D-48C3-B02E-751E5D457314}"/>
    <cellStyle name="Currency 13 3 4 2 3 3 2" xfId="35866" xr:uid="{0C4594C7-DE15-4AEC-AF6E-C7A844E99A67}"/>
    <cellStyle name="Currency 13 3 4 2 3 3 3" xfId="50750" xr:uid="{A8348C94-D119-495E-A3B6-B184997259B3}"/>
    <cellStyle name="Currency 13 3 4 2 3 4" xfId="15330" xr:uid="{4414D006-1518-41BF-87F7-1AED08F30538}"/>
    <cellStyle name="Currency 13 3 4 2 3 5" xfId="29020" xr:uid="{BCEF0B92-67DA-42A2-AAF2-937B22EF7DFF}"/>
    <cellStyle name="Currency 13 3 4 2 3 6" xfId="43904" xr:uid="{988B5DC9-DAE4-4ED1-AF87-ED296F96A3FF}"/>
    <cellStyle name="Currency 13 3 4 2 4" xfId="10194" xr:uid="{3D965900-4CB0-40EE-A51C-49C9A4DEBA19}"/>
    <cellStyle name="Currency 13 3 4 2 4 2" xfId="23884" xr:uid="{E816CAB7-5B97-4532-8E8C-25C4BB86265F}"/>
    <cellStyle name="Currency 13 3 4 2 4 2 2" xfId="37576" xr:uid="{C2BE38D7-C975-4E02-9765-6D51409F4113}"/>
    <cellStyle name="Currency 13 3 4 2 4 2 3" xfId="52460" xr:uid="{D834139C-1E06-445E-BC9E-98A6BF7AC4BD}"/>
    <cellStyle name="Currency 13 3 4 2 4 3" xfId="17040" xr:uid="{457E7EBA-03A3-496D-9ACE-871529ABB47B}"/>
    <cellStyle name="Currency 13 3 4 2 4 4" xfId="30730" xr:uid="{31B78274-D2C9-4751-A29C-5024E05425E7}"/>
    <cellStyle name="Currency 13 3 4 2 4 5" xfId="45614" xr:uid="{DF9EC2C5-A92A-4128-B509-3AD828D9F652}"/>
    <cellStyle name="Currency 13 3 4 2 5" xfId="20462" xr:uid="{3EF277D4-45BF-4DE9-9228-DC8C62C02C46}"/>
    <cellStyle name="Currency 13 3 4 2 5 2" xfId="34154" xr:uid="{E33541FD-ED25-4954-90D6-E670B3AB8F34}"/>
    <cellStyle name="Currency 13 3 4 2 5 3" xfId="49038" xr:uid="{4703F6A9-BBD1-4F20-8AE8-D3FEEA9B1CF2}"/>
    <cellStyle name="Currency 13 3 4 2 6" xfId="13618" xr:uid="{7ACF5001-F5BB-4B3A-AE7C-BCD4AF344D80}"/>
    <cellStyle name="Currency 13 3 4 2 7" xfId="27308" xr:uid="{C3E50130-0554-415D-87CC-A456CD5A9A0C}"/>
    <cellStyle name="Currency 13 3 4 2 8" xfId="42192" xr:uid="{3D665976-5ED1-477E-B119-A09C9DB069D3}"/>
    <cellStyle name="Currency 13 3 4 3" xfId="6772" xr:uid="{E892F017-7F4E-400B-A610-49945A06E7FC}"/>
    <cellStyle name="Currency 13 3 4 3 2" xfId="8486" xr:uid="{6076CC0E-509C-4D11-B1ED-06939104D0B6}"/>
    <cellStyle name="Currency 13 3 4 3 2 2" xfId="11908" xr:uid="{7F6CD336-79B3-4A5E-BA29-1C2A60B68C54}"/>
    <cellStyle name="Currency 13 3 4 3 2 2 2" xfId="25598" xr:uid="{AD60A114-8623-456F-A4DA-E06DE68CAE61}"/>
    <cellStyle name="Currency 13 3 4 3 2 2 2 2" xfId="39290" xr:uid="{C6239915-7E08-4F90-AE00-07B24841C7ED}"/>
    <cellStyle name="Currency 13 3 4 3 2 2 2 3" xfId="54174" xr:uid="{58B807F8-9BB6-4F2F-8E9A-52B6B6AAE27C}"/>
    <cellStyle name="Currency 13 3 4 3 2 2 3" xfId="18754" xr:uid="{A9C73CFB-877A-444F-AD44-49984744AB8F}"/>
    <cellStyle name="Currency 13 3 4 3 2 2 4" xfId="32444" xr:uid="{CE9FF775-9914-40A2-80EF-80FB25F4351B}"/>
    <cellStyle name="Currency 13 3 4 3 2 2 5" xfId="47328" xr:uid="{8103FBAB-BC2E-468D-960B-EB2219482C05}"/>
    <cellStyle name="Currency 13 3 4 3 2 3" xfId="22176" xr:uid="{BA5F0A2A-2BA6-4C5F-8938-46B719F80819}"/>
    <cellStyle name="Currency 13 3 4 3 2 3 2" xfId="35868" xr:uid="{6EC7D911-BDD7-4AB4-A4C8-E3014800598E}"/>
    <cellStyle name="Currency 13 3 4 3 2 3 3" xfId="50752" xr:uid="{A2499C43-AA16-4282-93DE-6786780E637C}"/>
    <cellStyle name="Currency 13 3 4 3 2 4" xfId="15332" xr:uid="{0346D1A4-E01D-4267-9BBE-42CF3C1E62A1}"/>
    <cellStyle name="Currency 13 3 4 3 2 5" xfId="29022" xr:uid="{121DEC43-BA06-4AE4-B0F1-F53D56F09291}"/>
    <cellStyle name="Currency 13 3 4 3 2 6" xfId="43906" xr:uid="{063C3A0E-6B03-4895-9F40-C743EE2FD591}"/>
    <cellStyle name="Currency 13 3 4 3 3" xfId="10196" xr:uid="{F2A61657-7950-4753-97DC-BE5E00068A56}"/>
    <cellStyle name="Currency 13 3 4 3 3 2" xfId="23886" xr:uid="{9FA8FED9-710D-4F7B-90F5-CB7C4FD00E94}"/>
    <cellStyle name="Currency 13 3 4 3 3 2 2" xfId="37578" xr:uid="{DC7D5E14-7594-41AE-B66E-B9D7ED1E482C}"/>
    <cellStyle name="Currency 13 3 4 3 3 2 3" xfId="52462" xr:uid="{868AD1C7-0AE5-4BE7-A1E0-E45A23F13E29}"/>
    <cellStyle name="Currency 13 3 4 3 3 3" xfId="17042" xr:uid="{FD27EEAF-01C2-4769-8AB9-6B8F9C91F524}"/>
    <cellStyle name="Currency 13 3 4 3 3 4" xfId="30732" xr:uid="{6EC5214C-C56B-4B9C-80F0-A19C3835CDAF}"/>
    <cellStyle name="Currency 13 3 4 3 3 5" xfId="45616" xr:uid="{3234A374-21C9-44FE-BEC5-C27EB5AF45B0}"/>
    <cellStyle name="Currency 13 3 4 3 4" xfId="20464" xr:uid="{47C5E16F-EBD2-467E-A974-1BE63D9F9A2A}"/>
    <cellStyle name="Currency 13 3 4 3 4 2" xfId="34156" xr:uid="{274B2EB1-DFCC-4152-8AAD-C67958731336}"/>
    <cellStyle name="Currency 13 3 4 3 4 3" xfId="49040" xr:uid="{93CC7483-7851-44BB-991E-010179792BB9}"/>
    <cellStyle name="Currency 13 3 4 3 5" xfId="13620" xr:uid="{00677ABD-0F32-4FBC-AF73-0F06B55C7FAC}"/>
    <cellStyle name="Currency 13 3 4 3 6" xfId="27310" xr:uid="{0817A9C5-200F-4073-BCCD-A6AF7C9CF8BC}"/>
    <cellStyle name="Currency 13 3 4 3 7" xfId="42194" xr:uid="{ED947D39-4AC8-4B8B-BC86-9043A399C502}"/>
    <cellStyle name="Currency 13 3 4 4" xfId="6773" xr:uid="{2105C1D8-6971-4308-BA27-CE20033684F9}"/>
    <cellStyle name="Currency 13 3 4 4 2" xfId="8487" xr:uid="{4788522F-7013-4EB3-A9C5-B6D8A07D1E89}"/>
    <cellStyle name="Currency 13 3 4 4 2 2" xfId="11909" xr:uid="{300127CF-03B2-40DE-9E15-DA0394F0D00B}"/>
    <cellStyle name="Currency 13 3 4 4 2 2 2" xfId="25599" xr:uid="{75B06665-4250-4C44-B33B-922CA12C0363}"/>
    <cellStyle name="Currency 13 3 4 4 2 2 2 2" xfId="39291" xr:uid="{FD7BCAC9-C382-4758-8422-ACD1BE23B1D4}"/>
    <cellStyle name="Currency 13 3 4 4 2 2 2 3" xfId="54175" xr:uid="{83A134E7-3289-46DC-8E04-5AB62D2EA5A0}"/>
    <cellStyle name="Currency 13 3 4 4 2 2 3" xfId="18755" xr:uid="{C584B8CC-901B-478E-844D-51A3F1933527}"/>
    <cellStyle name="Currency 13 3 4 4 2 2 4" xfId="32445" xr:uid="{42A104ED-2313-4C86-98C7-0E10351661CB}"/>
    <cellStyle name="Currency 13 3 4 4 2 2 5" xfId="47329" xr:uid="{A8F604D6-34E3-400F-B510-CA5FE65A2F3B}"/>
    <cellStyle name="Currency 13 3 4 4 2 3" xfId="22177" xr:uid="{CF86C644-4337-4809-85E2-2EEAF52C5321}"/>
    <cellStyle name="Currency 13 3 4 4 2 3 2" xfId="35869" xr:uid="{03A4323D-E7E3-42E6-B229-21B4BA90D463}"/>
    <cellStyle name="Currency 13 3 4 4 2 3 3" xfId="50753" xr:uid="{6FE59DC7-936D-4197-BAD8-F66F75F2ABE8}"/>
    <cellStyle name="Currency 13 3 4 4 2 4" xfId="15333" xr:uid="{4649D8CC-40FB-42DA-9374-83B3B0110C2E}"/>
    <cellStyle name="Currency 13 3 4 4 2 5" xfId="29023" xr:uid="{8778221C-C26E-42FA-B675-C25CEABF8A51}"/>
    <cellStyle name="Currency 13 3 4 4 2 6" xfId="43907" xr:uid="{0E611BDB-E891-4EC1-8703-FB43C9528B6F}"/>
    <cellStyle name="Currency 13 3 4 4 3" xfId="10197" xr:uid="{D1CF7737-2431-459C-9C9B-5DAA261588D0}"/>
    <cellStyle name="Currency 13 3 4 4 3 2" xfId="23887" xr:uid="{CE30F46B-BB4E-4385-B29E-EE9C2E35B868}"/>
    <cellStyle name="Currency 13 3 4 4 3 2 2" xfId="37579" xr:uid="{9F59E3F2-2520-4133-ADBC-56CD03F9779C}"/>
    <cellStyle name="Currency 13 3 4 4 3 2 3" xfId="52463" xr:uid="{4A3BDF62-0916-48DC-A351-39553E026957}"/>
    <cellStyle name="Currency 13 3 4 4 3 3" xfId="17043" xr:uid="{5242BE4D-E8CA-4639-8393-BBD957E46BA7}"/>
    <cellStyle name="Currency 13 3 4 4 3 4" xfId="30733" xr:uid="{D253B755-302D-4C55-A8A2-C323F846C58A}"/>
    <cellStyle name="Currency 13 3 4 4 3 5" xfId="45617" xr:uid="{FE8CB4D6-EEE1-433F-A979-E76AB9B84FC8}"/>
    <cellStyle name="Currency 13 3 4 4 4" xfId="20465" xr:uid="{C6102F3D-507B-4361-A579-F20B68E1258F}"/>
    <cellStyle name="Currency 13 3 4 4 4 2" xfId="34157" xr:uid="{2B420DEA-CEE3-44FE-B006-1AD7734D3003}"/>
    <cellStyle name="Currency 13 3 4 4 4 3" xfId="49041" xr:uid="{7AA4432D-91A6-4CDB-B031-44A0DECC488E}"/>
    <cellStyle name="Currency 13 3 4 4 5" xfId="13621" xr:uid="{3975C13A-CC32-4D7C-93E0-2D12FE8E13C4}"/>
    <cellStyle name="Currency 13 3 4 4 6" xfId="27311" xr:uid="{508F59FF-0F8F-47D0-8534-8BAA745AF6A4}"/>
    <cellStyle name="Currency 13 3 4 4 7" xfId="42195" xr:uid="{59954605-2713-483A-A332-46B613B1C6D0}"/>
    <cellStyle name="Currency 13 3 4 5" xfId="8483" xr:uid="{69CFC178-784C-4AF2-B7BC-9148EB5C2FFF}"/>
    <cellStyle name="Currency 13 3 4 5 2" xfId="11905" xr:uid="{4930A578-82AB-4576-8723-95765202DA23}"/>
    <cellStyle name="Currency 13 3 4 5 2 2" xfId="25595" xr:uid="{9F3068E3-1CB7-4A39-8A8D-466720AA02C0}"/>
    <cellStyle name="Currency 13 3 4 5 2 2 2" xfId="39287" xr:uid="{80A7439A-FD49-4521-ADA1-AFF10618BA11}"/>
    <cellStyle name="Currency 13 3 4 5 2 2 3" xfId="54171" xr:uid="{735B933C-86B7-489D-BD13-BDF3ABD26822}"/>
    <cellStyle name="Currency 13 3 4 5 2 3" xfId="18751" xr:uid="{B385F0DD-139E-4BF1-9A5D-00C4284538AB}"/>
    <cellStyle name="Currency 13 3 4 5 2 4" xfId="32441" xr:uid="{D546FF04-1AD3-4C9D-B4D2-F2F66F3F05D8}"/>
    <cellStyle name="Currency 13 3 4 5 2 5" xfId="47325" xr:uid="{2A14015A-C382-4B29-8EEB-8DE99D810D04}"/>
    <cellStyle name="Currency 13 3 4 5 3" xfId="22173" xr:uid="{F146D201-E9CC-458B-970C-4F8B4A6A6A7E}"/>
    <cellStyle name="Currency 13 3 4 5 3 2" xfId="35865" xr:uid="{46413505-C3FF-4E57-AE09-7684A8045DA2}"/>
    <cellStyle name="Currency 13 3 4 5 3 3" xfId="50749" xr:uid="{1767D3C5-C2C7-4B2C-84BE-A03E084F6E87}"/>
    <cellStyle name="Currency 13 3 4 5 4" xfId="15329" xr:uid="{8987499D-85BD-480E-94B5-3CBFF7473916}"/>
    <cellStyle name="Currency 13 3 4 5 5" xfId="29019" xr:uid="{E649E86E-FD02-49B1-BEFC-9117FE8AC059}"/>
    <cellStyle name="Currency 13 3 4 5 6" xfId="43903" xr:uid="{2AF89B70-8A69-4BA2-9E09-99AF445F0899}"/>
    <cellStyle name="Currency 13 3 4 6" xfId="10193" xr:uid="{CD2422D5-FD9F-4E5B-8D2A-11ED1C17A1EE}"/>
    <cellStyle name="Currency 13 3 4 6 2" xfId="23883" xr:uid="{979CB65D-4F0F-4261-ABAB-C01185AC25E4}"/>
    <cellStyle name="Currency 13 3 4 6 2 2" xfId="37575" xr:uid="{FF3AFB4F-8920-48B7-A63E-C329B5B5C784}"/>
    <cellStyle name="Currency 13 3 4 6 2 3" xfId="52459" xr:uid="{184AC8A0-50A6-4F16-8DEA-9E1CEEDB7F46}"/>
    <cellStyle name="Currency 13 3 4 6 3" xfId="17039" xr:uid="{AEBB8998-65A0-4911-87D4-DB020C9A9C7E}"/>
    <cellStyle name="Currency 13 3 4 6 4" xfId="30729" xr:uid="{0F8D6FE5-2921-471C-B340-A2CDA98211CE}"/>
    <cellStyle name="Currency 13 3 4 6 5" xfId="45613" xr:uid="{A5C6D482-7CF1-4BEE-A7AB-F171B6ACE2DB}"/>
    <cellStyle name="Currency 13 3 4 7" xfId="20461" xr:uid="{3ABEE1FC-6F79-43E3-8D21-760AA0BA3132}"/>
    <cellStyle name="Currency 13 3 4 7 2" xfId="34153" xr:uid="{82563463-5152-4818-ADF8-0A2AB4592C14}"/>
    <cellStyle name="Currency 13 3 4 7 3" xfId="49037" xr:uid="{5F96032D-75B9-4390-B1B7-F21952D348EA}"/>
    <cellStyle name="Currency 13 3 4 8" xfId="13617" xr:uid="{15665021-46D5-4F76-8DB2-B89282CC6BBE}"/>
    <cellStyle name="Currency 13 3 4 9" xfId="27307" xr:uid="{EA0B765A-7AE2-469E-8D7F-FFE6EEA23734}"/>
    <cellStyle name="Currency 13 3 5" xfId="6774" xr:uid="{FB1FE0C3-AADC-4749-BEDC-3F75F4FEC5E0}"/>
    <cellStyle name="Currency 13 3 5 2" xfId="6775" xr:uid="{2D19C10B-0EC2-4D6D-B453-4A87A6335E53}"/>
    <cellStyle name="Currency 13 3 5 2 2" xfId="8489" xr:uid="{1A165EEE-9C5B-4DFB-8409-FEA770DA5128}"/>
    <cellStyle name="Currency 13 3 5 2 2 2" xfId="11911" xr:uid="{8CD027B3-2A55-4176-B49B-293626843799}"/>
    <cellStyle name="Currency 13 3 5 2 2 2 2" xfId="25601" xr:uid="{38E12C3E-442A-43FA-B3E7-AF1BBC4B8000}"/>
    <cellStyle name="Currency 13 3 5 2 2 2 2 2" xfId="39293" xr:uid="{443D1E7D-1520-4BDD-A625-049017788636}"/>
    <cellStyle name="Currency 13 3 5 2 2 2 2 3" xfId="54177" xr:uid="{B2A95AE3-BB15-435D-8E3C-EB56E251F5D0}"/>
    <cellStyle name="Currency 13 3 5 2 2 2 3" xfId="18757" xr:uid="{10B43621-88BA-466A-A3EE-24A5120C980B}"/>
    <cellStyle name="Currency 13 3 5 2 2 2 4" xfId="32447" xr:uid="{3E518453-6DB1-49D0-80CF-7E1C140256E3}"/>
    <cellStyle name="Currency 13 3 5 2 2 2 5" xfId="47331" xr:uid="{CF396E31-0DFD-408A-B451-5A73DA879A7F}"/>
    <cellStyle name="Currency 13 3 5 2 2 3" xfId="22179" xr:uid="{E5EDF4E0-C24E-4921-BB10-1B52B8CC40DA}"/>
    <cellStyle name="Currency 13 3 5 2 2 3 2" xfId="35871" xr:uid="{DAAC4CBF-7B39-42B3-81C8-CEB2904ED8F1}"/>
    <cellStyle name="Currency 13 3 5 2 2 3 3" xfId="50755" xr:uid="{65565FE1-5850-4326-98C9-D3C5DA116657}"/>
    <cellStyle name="Currency 13 3 5 2 2 4" xfId="15335" xr:uid="{AFD926E4-388E-46FE-8742-45CAD44F3950}"/>
    <cellStyle name="Currency 13 3 5 2 2 5" xfId="29025" xr:uid="{27DA2E22-343B-4D17-A49A-AFED71B02169}"/>
    <cellStyle name="Currency 13 3 5 2 2 6" xfId="43909" xr:uid="{90EDF885-C9A8-42D4-867F-8471AF75394F}"/>
    <cellStyle name="Currency 13 3 5 2 3" xfId="10199" xr:uid="{6B18392C-264A-42F6-A1FF-26FD34562885}"/>
    <cellStyle name="Currency 13 3 5 2 3 2" xfId="23889" xr:uid="{0C7A9223-C5C1-4934-932A-BC8E846122EE}"/>
    <cellStyle name="Currency 13 3 5 2 3 2 2" xfId="37581" xr:uid="{EE4E9677-0737-4AA8-9AB5-258A369FF229}"/>
    <cellStyle name="Currency 13 3 5 2 3 2 3" xfId="52465" xr:uid="{E4BF0130-3611-4E67-817E-3E4471FF3381}"/>
    <cellStyle name="Currency 13 3 5 2 3 3" xfId="17045" xr:uid="{6D2EC1D8-E2CC-4E6F-A66F-F34E2F78D48B}"/>
    <cellStyle name="Currency 13 3 5 2 3 4" xfId="30735" xr:uid="{A3E5AE83-C4FA-4E98-8AE1-DF0B683C8AD8}"/>
    <cellStyle name="Currency 13 3 5 2 3 5" xfId="45619" xr:uid="{A3303479-0734-429F-B2B4-79503C7909B7}"/>
    <cellStyle name="Currency 13 3 5 2 4" xfId="20467" xr:uid="{97823682-01EB-4619-86D2-A7FAEBEC27DA}"/>
    <cellStyle name="Currency 13 3 5 2 4 2" xfId="34159" xr:uid="{D1859FB8-97CF-4EF7-9BA4-9BCD868A9276}"/>
    <cellStyle name="Currency 13 3 5 2 4 3" xfId="49043" xr:uid="{69B96311-5CBB-4FF3-BE20-60F3C4ABAEEC}"/>
    <cellStyle name="Currency 13 3 5 2 5" xfId="13623" xr:uid="{3B844FF4-DDFF-4405-8059-7CBDE7FD5FAD}"/>
    <cellStyle name="Currency 13 3 5 2 6" xfId="27313" xr:uid="{EFA0B632-9CAC-4BEA-9D10-DBBC8A66D3E6}"/>
    <cellStyle name="Currency 13 3 5 2 7" xfId="42197" xr:uid="{66515D17-AA66-4409-BC21-064E7C5F4D61}"/>
    <cellStyle name="Currency 13 3 5 3" xfId="8488" xr:uid="{58A54CB3-9744-4ADE-9144-3F7D618282A9}"/>
    <cellStyle name="Currency 13 3 5 3 2" xfId="11910" xr:uid="{8096680A-F52F-4C15-9D91-B6374571E362}"/>
    <cellStyle name="Currency 13 3 5 3 2 2" xfId="25600" xr:uid="{201A28C4-5A94-4B76-9977-9BD1C4F15B18}"/>
    <cellStyle name="Currency 13 3 5 3 2 2 2" xfId="39292" xr:uid="{4665C83A-31DF-4B3E-B193-DFEF6D47F3C4}"/>
    <cellStyle name="Currency 13 3 5 3 2 2 3" xfId="54176" xr:uid="{2AAC1559-877F-4800-A12D-7F5E898ECC3A}"/>
    <cellStyle name="Currency 13 3 5 3 2 3" xfId="18756" xr:uid="{07F74134-F723-4355-99E8-4185EAEF8B98}"/>
    <cellStyle name="Currency 13 3 5 3 2 4" xfId="32446" xr:uid="{9902EDD5-2C6A-417D-AD49-6C5953DBFE29}"/>
    <cellStyle name="Currency 13 3 5 3 2 5" xfId="47330" xr:uid="{ED897082-5555-44FF-BEB0-7C509A466D29}"/>
    <cellStyle name="Currency 13 3 5 3 3" xfId="22178" xr:uid="{08F38182-9A84-46D1-B1FC-635D67D3B469}"/>
    <cellStyle name="Currency 13 3 5 3 3 2" xfId="35870" xr:uid="{B287859C-1834-4979-B21F-39C17CD5204B}"/>
    <cellStyle name="Currency 13 3 5 3 3 3" xfId="50754" xr:uid="{382C28C8-515C-4CFB-823A-968A82B6B4B1}"/>
    <cellStyle name="Currency 13 3 5 3 4" xfId="15334" xr:uid="{C7320C39-8540-45D3-8010-EA46C7F1E8FA}"/>
    <cellStyle name="Currency 13 3 5 3 5" xfId="29024" xr:uid="{BC46E196-E3AA-4ACC-9F8F-29E1F27B84E7}"/>
    <cellStyle name="Currency 13 3 5 3 6" xfId="43908" xr:uid="{FEDE6BEB-44EB-4C16-AA60-C96BF2E3C786}"/>
    <cellStyle name="Currency 13 3 5 4" xfId="10198" xr:uid="{2A18335E-43A4-4585-B203-56AFF0A08485}"/>
    <cellStyle name="Currency 13 3 5 4 2" xfId="23888" xr:uid="{A93081F3-C18E-460F-B7B8-BC176BF9EC25}"/>
    <cellStyle name="Currency 13 3 5 4 2 2" xfId="37580" xr:uid="{8AAA0C38-BC77-412A-92DD-6241CEDECC3F}"/>
    <cellStyle name="Currency 13 3 5 4 2 3" xfId="52464" xr:uid="{32667793-E4EA-455E-B459-954721CDB930}"/>
    <cellStyle name="Currency 13 3 5 4 3" xfId="17044" xr:uid="{3CAF332D-0076-4DFF-AFBC-107C87117A59}"/>
    <cellStyle name="Currency 13 3 5 4 4" xfId="30734" xr:uid="{33F5C2D7-BCCA-4E61-B0EF-61B8B0ADA168}"/>
    <cellStyle name="Currency 13 3 5 4 5" xfId="45618" xr:uid="{54C60E81-DF79-46F9-AEFF-678B364C4A07}"/>
    <cellStyle name="Currency 13 3 5 5" xfId="20466" xr:uid="{BC4D426C-CCB8-4F06-BAC6-5EDBE9A89018}"/>
    <cellStyle name="Currency 13 3 5 5 2" xfId="34158" xr:uid="{E1C26513-BBE0-4DCF-BF5A-2F08E4577FCF}"/>
    <cellStyle name="Currency 13 3 5 5 3" xfId="49042" xr:uid="{0309A490-E794-4E77-88B6-F92BC6D2D4FB}"/>
    <cellStyle name="Currency 13 3 5 6" xfId="13622" xr:uid="{2D05A9BE-F907-4E66-AA42-E664AF2E41D0}"/>
    <cellStyle name="Currency 13 3 5 7" xfId="27312" xr:uid="{8BFDFF33-D865-4731-BDA5-26EDDB87FF1C}"/>
    <cellStyle name="Currency 13 3 5 8" xfId="42196" xr:uid="{CDE39ACA-1485-42DF-A52C-6340DC5D4824}"/>
    <cellStyle name="Currency 13 3 6" xfId="6776" xr:uid="{8A29C7B9-9304-47E3-A26C-646028536F49}"/>
    <cellStyle name="Currency 13 3 6 2" xfId="8490" xr:uid="{881A5EE1-D30B-4E08-9744-E24EF85A6F45}"/>
    <cellStyle name="Currency 13 3 6 2 2" xfId="11912" xr:uid="{69509C9B-DD37-4361-A3BB-99EDABB6420F}"/>
    <cellStyle name="Currency 13 3 6 2 2 2" xfId="25602" xr:uid="{6A7FAF00-39AC-404E-9202-A1F50ADA7FB9}"/>
    <cellStyle name="Currency 13 3 6 2 2 2 2" xfId="39294" xr:uid="{6CC7C7D7-C4EF-4DAA-A26F-025E0C8FD25F}"/>
    <cellStyle name="Currency 13 3 6 2 2 2 3" xfId="54178" xr:uid="{042811DD-B3D4-4C06-B469-05B1F9F370ED}"/>
    <cellStyle name="Currency 13 3 6 2 2 3" xfId="18758" xr:uid="{15EDBE0B-EF78-42A6-A11E-7F08A160D6D1}"/>
    <cellStyle name="Currency 13 3 6 2 2 4" xfId="32448" xr:uid="{FB3FA6EB-7C80-4FEA-B468-28F9B0585063}"/>
    <cellStyle name="Currency 13 3 6 2 2 5" xfId="47332" xr:uid="{8F1B6D7D-D789-4060-A3FD-8DD3B19F1C26}"/>
    <cellStyle name="Currency 13 3 6 2 3" xfId="22180" xr:uid="{BEE4E68A-B41E-42F1-9747-E3E1C6B7638B}"/>
    <cellStyle name="Currency 13 3 6 2 3 2" xfId="35872" xr:uid="{18992923-B2DA-4053-A4AA-BA7A7A1F9A0D}"/>
    <cellStyle name="Currency 13 3 6 2 3 3" xfId="50756" xr:uid="{FB178240-80AD-41D7-9768-58FFF230099F}"/>
    <cellStyle name="Currency 13 3 6 2 4" xfId="15336" xr:uid="{B0D5663D-3221-4BE1-A41B-48E128548576}"/>
    <cellStyle name="Currency 13 3 6 2 5" xfId="29026" xr:uid="{1C3DDCA3-DADC-4D49-8B91-8D5205BD5EF6}"/>
    <cellStyle name="Currency 13 3 6 2 6" xfId="43910" xr:uid="{91BEFA63-244D-4F5F-8C2F-3AE3241FE630}"/>
    <cellStyle name="Currency 13 3 6 3" xfId="10200" xr:uid="{A7BEE046-9FFF-46A2-98AF-9CFD8D07A0B9}"/>
    <cellStyle name="Currency 13 3 6 3 2" xfId="23890" xr:uid="{3CA1F7CD-4D6E-4518-A521-B969095FFD5B}"/>
    <cellStyle name="Currency 13 3 6 3 2 2" xfId="37582" xr:uid="{23E0D939-AC5D-4B7C-AD41-8F189BD90571}"/>
    <cellStyle name="Currency 13 3 6 3 2 3" xfId="52466" xr:uid="{C60C2DEC-CB7B-4F44-B1AD-4D2309BC9345}"/>
    <cellStyle name="Currency 13 3 6 3 3" xfId="17046" xr:uid="{A6D1A013-019F-43AF-9804-A89804B1BCCF}"/>
    <cellStyle name="Currency 13 3 6 3 4" xfId="30736" xr:uid="{D32CEF12-2138-4AF6-B1AB-05C49720CC41}"/>
    <cellStyle name="Currency 13 3 6 3 5" xfId="45620" xr:uid="{84279F4B-8235-469E-9DB4-93E0E7186555}"/>
    <cellStyle name="Currency 13 3 6 4" xfId="20468" xr:uid="{FA51DCF3-C15A-437B-B3FA-39AC7B2EE6E5}"/>
    <cellStyle name="Currency 13 3 6 4 2" xfId="34160" xr:uid="{FEA9B440-B362-42C0-B4A7-BBAC1359B02B}"/>
    <cellStyle name="Currency 13 3 6 4 3" xfId="49044" xr:uid="{1BB284C7-E255-42D0-9835-AEED7DF6284F}"/>
    <cellStyle name="Currency 13 3 6 5" xfId="13624" xr:uid="{093170B1-97CC-4383-884F-4017D0181254}"/>
    <cellStyle name="Currency 13 3 6 6" xfId="27314" xr:uid="{4CDBC9A8-F8AD-46F3-9A98-7B60B5945A8E}"/>
    <cellStyle name="Currency 13 3 6 7" xfId="42198" xr:uid="{30D478B3-37E6-483F-8F60-66FA40B7467F}"/>
    <cellStyle name="Currency 13 3 7" xfId="6777" xr:uid="{839605E0-1E47-4DAB-94FB-274206AD56BA}"/>
    <cellStyle name="Currency 13 3 7 2" xfId="8491" xr:uid="{8123411F-54E9-4B1C-8920-78010B102AB5}"/>
    <cellStyle name="Currency 13 3 7 2 2" xfId="11913" xr:uid="{F79A3E5B-F166-4CCF-9027-7DA2BBB6817A}"/>
    <cellStyle name="Currency 13 3 7 2 2 2" xfId="25603" xr:uid="{6A1D945C-5357-43FA-B7CF-58D516AB1236}"/>
    <cellStyle name="Currency 13 3 7 2 2 2 2" xfId="39295" xr:uid="{CA27AE46-AA46-47B5-BADA-86DD5F7EC3B2}"/>
    <cellStyle name="Currency 13 3 7 2 2 2 3" xfId="54179" xr:uid="{3DD87DF3-F976-440E-B1AB-E0E7481FE764}"/>
    <cellStyle name="Currency 13 3 7 2 2 3" xfId="18759" xr:uid="{76891A39-BB3D-4FAF-A6F2-CA724690C20F}"/>
    <cellStyle name="Currency 13 3 7 2 2 4" xfId="32449" xr:uid="{B7A7E67A-8EA1-445A-A1A1-300D2979F994}"/>
    <cellStyle name="Currency 13 3 7 2 2 5" xfId="47333" xr:uid="{5C76A222-92DA-4DAF-958A-2BF59729D38C}"/>
    <cellStyle name="Currency 13 3 7 2 3" xfId="22181" xr:uid="{D6706A1A-AB60-4F22-BC64-2348B0C23E3E}"/>
    <cellStyle name="Currency 13 3 7 2 3 2" xfId="35873" xr:uid="{B426C574-25AE-4FF2-8F0E-8077A995D29E}"/>
    <cellStyle name="Currency 13 3 7 2 3 3" xfId="50757" xr:uid="{F050F3DE-1E53-488F-82E8-2A4EF57595E0}"/>
    <cellStyle name="Currency 13 3 7 2 4" xfId="15337" xr:uid="{50FA72E2-B2FC-4566-913F-06BBD55C3F25}"/>
    <cellStyle name="Currency 13 3 7 2 5" xfId="29027" xr:uid="{844136B0-5C7E-4380-AC74-5B85A0F3DDD3}"/>
    <cellStyle name="Currency 13 3 7 2 6" xfId="43911" xr:uid="{EFD66827-3676-494B-A631-FFD6D359D7E3}"/>
    <cellStyle name="Currency 13 3 7 3" xfId="10201" xr:uid="{24E24D2F-F629-4989-9A77-3428BD4365DD}"/>
    <cellStyle name="Currency 13 3 7 3 2" xfId="23891" xr:uid="{27AB7FCE-FDDA-45A2-8109-D71349AAF9AB}"/>
    <cellStyle name="Currency 13 3 7 3 2 2" xfId="37583" xr:uid="{A6575ACB-2E2E-4D5E-98B9-D5CE51473F7F}"/>
    <cellStyle name="Currency 13 3 7 3 2 3" xfId="52467" xr:uid="{9BDCA233-EF71-4E77-950A-5274C2B6271D}"/>
    <cellStyle name="Currency 13 3 7 3 3" xfId="17047" xr:uid="{2B92AF25-8B3D-496B-AE1C-E2614DB5318A}"/>
    <cellStyle name="Currency 13 3 7 3 4" xfId="30737" xr:uid="{FAF47403-1D63-4639-8250-9E28A867F487}"/>
    <cellStyle name="Currency 13 3 7 3 5" xfId="45621" xr:uid="{6F9A8CC8-A1A7-4343-BB97-4E3DA9AFA3C4}"/>
    <cellStyle name="Currency 13 3 7 4" xfId="20469" xr:uid="{4BC2D53E-C69C-4445-85E7-9E80899580FE}"/>
    <cellStyle name="Currency 13 3 7 4 2" xfId="34161" xr:uid="{4608E1BB-09CD-4390-9F0B-63E1D555CED3}"/>
    <cellStyle name="Currency 13 3 7 4 3" xfId="49045" xr:uid="{AECE9EFC-0E43-4D7E-98E7-F3C3EBDE7507}"/>
    <cellStyle name="Currency 13 3 7 5" xfId="13625" xr:uid="{E28576E1-080F-4BB7-92EA-AEF9E3CB57CF}"/>
    <cellStyle name="Currency 13 3 7 6" xfId="27315" xr:uid="{A85F6A5D-6DC5-4263-806F-04ED669AA2C5}"/>
    <cellStyle name="Currency 13 3 7 7" xfId="42199" xr:uid="{1B93D329-AE9D-4183-9AB2-0E8E1227407F}"/>
    <cellStyle name="Currency 13 3 8" xfId="8462" xr:uid="{B01CE0F8-BCC0-4549-A3CC-8A971A8AEBBB}"/>
    <cellStyle name="Currency 13 3 8 2" xfId="11884" xr:uid="{364DB42E-0F44-415C-84B2-D758ED37DE6E}"/>
    <cellStyle name="Currency 13 3 8 2 2" xfId="25574" xr:uid="{5A343B8F-8F45-4DB9-A0E0-03FC3EA9897D}"/>
    <cellStyle name="Currency 13 3 8 2 2 2" xfId="39266" xr:uid="{FC06A1EA-AE18-40EB-A7DF-926EECDE3875}"/>
    <cellStyle name="Currency 13 3 8 2 2 3" xfId="54150" xr:uid="{6C017504-56E5-4A24-BA78-5F14038A6854}"/>
    <cellStyle name="Currency 13 3 8 2 3" xfId="18730" xr:uid="{41CCE898-2E90-41D4-B4A9-2E2D238843CE}"/>
    <cellStyle name="Currency 13 3 8 2 4" xfId="32420" xr:uid="{D75C753F-FB94-43F1-BB09-51744783BC58}"/>
    <cellStyle name="Currency 13 3 8 2 5" xfId="47304" xr:uid="{3D020226-D55F-46D7-8C51-53C805E658F3}"/>
    <cellStyle name="Currency 13 3 8 3" xfId="22152" xr:uid="{713BAD8F-D658-4DC0-94F1-2DEE30DC5D74}"/>
    <cellStyle name="Currency 13 3 8 3 2" xfId="35844" xr:uid="{2488E03F-8FF9-41EC-8D6E-17FCA28CAED3}"/>
    <cellStyle name="Currency 13 3 8 3 3" xfId="50728" xr:uid="{CE6689CA-BDC6-4E30-A2DA-8F7B4B1528DD}"/>
    <cellStyle name="Currency 13 3 8 4" xfId="15308" xr:uid="{2DC430F4-AE95-4C5E-A7B2-48F81A0ED66D}"/>
    <cellStyle name="Currency 13 3 8 5" xfId="28998" xr:uid="{3DA1A05A-928F-4448-881C-5D7BC25ED142}"/>
    <cellStyle name="Currency 13 3 8 6" xfId="43882" xr:uid="{C5C6D2C8-51F3-42BC-A733-43EB300D92A8}"/>
    <cellStyle name="Currency 13 3 9" xfId="10172" xr:uid="{D5CEF7D4-AE44-4351-82AE-BEC6E1D10F74}"/>
    <cellStyle name="Currency 13 3 9 2" xfId="23862" xr:uid="{259993FD-8491-48AF-8A90-77DC8E6F26E9}"/>
    <cellStyle name="Currency 13 3 9 2 2" xfId="37554" xr:uid="{6EEBE17F-BD5A-4DC4-AF6F-482C6E036D92}"/>
    <cellStyle name="Currency 13 3 9 2 3" xfId="52438" xr:uid="{3DCFE83F-97DF-4ECB-9750-F63D23A08775}"/>
    <cellStyle name="Currency 13 3 9 3" xfId="17018" xr:uid="{C568E485-1559-4C8D-BDE1-38878E33D5DD}"/>
    <cellStyle name="Currency 13 3 9 4" xfId="30708" xr:uid="{B1FF8AAC-64EC-4EF4-B9C9-0E4B43038E5F}"/>
    <cellStyle name="Currency 13 3 9 5" xfId="45592" xr:uid="{BF935700-545B-44A8-ADD8-FC3A88A326FD}"/>
    <cellStyle name="Currency 13 4" xfId="4324" xr:uid="{FF69F458-B26E-4CCA-A64D-58F40226A3CF}"/>
    <cellStyle name="Currency 13 4 10" xfId="13626" xr:uid="{AD372C99-37A2-4D27-8647-BC3C826C060B}"/>
    <cellStyle name="Currency 13 4 10 2" xfId="41324" xr:uid="{A2E59145-E850-4734-BC93-194A2CDF1892}"/>
    <cellStyle name="Currency 13 4 11" xfId="27316" xr:uid="{B6D9257D-D3FF-4CFF-8D05-144B9B351227}"/>
    <cellStyle name="Currency 13 4 12" xfId="42200" xr:uid="{940A303D-7EFE-4AA4-B65F-6E7F874A7447}"/>
    <cellStyle name="Currency 13 4 13" xfId="6778" xr:uid="{95007DAF-B105-4D2E-99FA-EC3F55CA50A3}"/>
    <cellStyle name="Currency 13 4 2" xfId="6779" xr:uid="{0F889678-E756-4B46-A137-BA0D0A7CD4A5}"/>
    <cellStyle name="Currency 13 4 2 10" xfId="42201" xr:uid="{C7B1DF5B-676F-4366-8163-96AE36294857}"/>
    <cellStyle name="Currency 13 4 2 2" xfId="6780" xr:uid="{FA6B4E28-429F-4978-9F94-48F9F1948CF6}"/>
    <cellStyle name="Currency 13 4 2 2 2" xfId="6781" xr:uid="{C1E07EA3-C0A6-448C-A320-D24E2F543684}"/>
    <cellStyle name="Currency 13 4 2 2 2 2" xfId="8495" xr:uid="{BE051507-14C4-4B4E-A3E2-9F38796C496A}"/>
    <cellStyle name="Currency 13 4 2 2 2 2 2" xfId="11917" xr:uid="{6A0B401D-426C-4AA9-A0CD-810CFCF60A6D}"/>
    <cellStyle name="Currency 13 4 2 2 2 2 2 2" xfId="25607" xr:uid="{0C15A118-F1B8-4C6E-A46B-61AA971F042D}"/>
    <cellStyle name="Currency 13 4 2 2 2 2 2 2 2" xfId="39299" xr:uid="{91499E2F-A1F1-479E-84C2-769388F15CA4}"/>
    <cellStyle name="Currency 13 4 2 2 2 2 2 2 3" xfId="54183" xr:uid="{B18C024F-00D7-4744-94C8-5A9DCC498FC9}"/>
    <cellStyle name="Currency 13 4 2 2 2 2 2 3" xfId="18763" xr:uid="{966A0967-E6FA-411A-A201-484380F1B846}"/>
    <cellStyle name="Currency 13 4 2 2 2 2 2 4" xfId="32453" xr:uid="{E981D5D1-032F-4368-A791-553AEEC8C68F}"/>
    <cellStyle name="Currency 13 4 2 2 2 2 2 5" xfId="47337" xr:uid="{DD256150-6F05-41B2-92C0-54803678D585}"/>
    <cellStyle name="Currency 13 4 2 2 2 2 3" xfId="22185" xr:uid="{96608806-F153-42BF-8360-653A61B263A6}"/>
    <cellStyle name="Currency 13 4 2 2 2 2 3 2" xfId="35877" xr:uid="{9F8FA79D-5F94-47D0-BC8A-D4DD66E48D72}"/>
    <cellStyle name="Currency 13 4 2 2 2 2 3 3" xfId="50761" xr:uid="{011B2982-03D9-45E6-AB0E-5AA47FFF2327}"/>
    <cellStyle name="Currency 13 4 2 2 2 2 4" xfId="15341" xr:uid="{CB5F13C5-C76C-45CD-95E9-C6AD8FBE4005}"/>
    <cellStyle name="Currency 13 4 2 2 2 2 5" xfId="29031" xr:uid="{8F64186C-9227-4EB3-8212-73B7698D4E95}"/>
    <cellStyle name="Currency 13 4 2 2 2 2 6" xfId="43915" xr:uid="{F84110DC-EE42-495E-8C1D-026E8402C5B7}"/>
    <cellStyle name="Currency 13 4 2 2 2 3" xfId="10205" xr:uid="{29A375E5-3295-4D46-984E-AD03490AFCFF}"/>
    <cellStyle name="Currency 13 4 2 2 2 3 2" xfId="23895" xr:uid="{34437A19-CDA0-40AC-B2B8-46ECA30CA1F6}"/>
    <cellStyle name="Currency 13 4 2 2 2 3 2 2" xfId="37587" xr:uid="{ACBCDEF0-5A09-484A-B2A3-7106FD964E71}"/>
    <cellStyle name="Currency 13 4 2 2 2 3 2 3" xfId="52471" xr:uid="{CC086B5A-F4FA-49F4-A3E8-C5661631C3EF}"/>
    <cellStyle name="Currency 13 4 2 2 2 3 3" xfId="17051" xr:uid="{ED4F6CC1-50CB-4FAA-BA22-CBEBB14C13A8}"/>
    <cellStyle name="Currency 13 4 2 2 2 3 4" xfId="30741" xr:uid="{F2D85ED6-B68D-4BE7-9832-3932EC3504CC}"/>
    <cellStyle name="Currency 13 4 2 2 2 3 5" xfId="45625" xr:uid="{ACC94945-96B7-45C7-95FE-ECF66EB5D5F4}"/>
    <cellStyle name="Currency 13 4 2 2 2 4" xfId="20473" xr:uid="{BF8CAC73-4761-4664-9AED-1355083B42E3}"/>
    <cellStyle name="Currency 13 4 2 2 2 4 2" xfId="34165" xr:uid="{99E5E120-2F73-487C-AE7C-AE53707589EF}"/>
    <cellStyle name="Currency 13 4 2 2 2 4 3" xfId="49049" xr:uid="{0F8C741B-DC95-48F6-8012-63F58B386952}"/>
    <cellStyle name="Currency 13 4 2 2 2 5" xfId="13629" xr:uid="{63D94B7C-0F85-4842-AA84-354F33A4A317}"/>
    <cellStyle name="Currency 13 4 2 2 2 6" xfId="27319" xr:uid="{C207739E-935F-4F81-9C50-C3E918016516}"/>
    <cellStyle name="Currency 13 4 2 2 2 7" xfId="42203" xr:uid="{1F300A00-BFD1-4476-BA24-755BC397A7C6}"/>
    <cellStyle name="Currency 13 4 2 2 3" xfId="8494" xr:uid="{C478A4A4-C313-4186-9199-0491D510358C}"/>
    <cellStyle name="Currency 13 4 2 2 3 2" xfId="11916" xr:uid="{98BB533E-D417-40E1-A23F-524C78DBF46F}"/>
    <cellStyle name="Currency 13 4 2 2 3 2 2" xfId="25606" xr:uid="{5A6B9300-5FDD-4740-B75A-02DD295D6129}"/>
    <cellStyle name="Currency 13 4 2 2 3 2 2 2" xfId="39298" xr:uid="{A92A50B0-1B42-4477-A5A7-E89EFDC786DA}"/>
    <cellStyle name="Currency 13 4 2 2 3 2 2 3" xfId="54182" xr:uid="{71A3B750-8B4A-4D4C-8B2C-1ADB0B4BFD8F}"/>
    <cellStyle name="Currency 13 4 2 2 3 2 3" xfId="18762" xr:uid="{FFDF693B-29EB-4380-B7F7-EEE5B480219C}"/>
    <cellStyle name="Currency 13 4 2 2 3 2 4" xfId="32452" xr:uid="{773AA740-225F-4DBF-AF17-773FAA97E0B1}"/>
    <cellStyle name="Currency 13 4 2 2 3 2 5" xfId="47336" xr:uid="{81431169-D4BF-4962-9F6F-F8D1E8036101}"/>
    <cellStyle name="Currency 13 4 2 2 3 3" xfId="22184" xr:uid="{E74C1820-CF9D-4D95-9267-D1200AC87E8F}"/>
    <cellStyle name="Currency 13 4 2 2 3 3 2" xfId="35876" xr:uid="{5DF81BB5-4E65-42BE-97D4-A09153C1D17D}"/>
    <cellStyle name="Currency 13 4 2 2 3 3 3" xfId="50760" xr:uid="{27375F14-7181-4BD0-ABEC-8DCCCE3094A1}"/>
    <cellStyle name="Currency 13 4 2 2 3 4" xfId="15340" xr:uid="{F8CF5FBA-D93E-4497-823D-B45B30C53AD6}"/>
    <cellStyle name="Currency 13 4 2 2 3 5" xfId="29030" xr:uid="{68FCD3F4-A6F1-4372-AF6A-1E2F4EC332F6}"/>
    <cellStyle name="Currency 13 4 2 2 3 6" xfId="43914" xr:uid="{7C05FF08-6F17-4FAD-B250-2CB36C13F7B1}"/>
    <cellStyle name="Currency 13 4 2 2 4" xfId="10204" xr:uid="{7D8C7F5A-1FA5-42B8-8E8D-B6940C7D4C10}"/>
    <cellStyle name="Currency 13 4 2 2 4 2" xfId="23894" xr:uid="{1C098FFF-70C2-4F0A-AD62-A507DAE587E7}"/>
    <cellStyle name="Currency 13 4 2 2 4 2 2" xfId="37586" xr:uid="{FC42CDD7-2F90-41BE-B642-C580CA960345}"/>
    <cellStyle name="Currency 13 4 2 2 4 2 3" xfId="52470" xr:uid="{FD8BD8FF-6826-44A4-92DE-2F9A42BE4B2B}"/>
    <cellStyle name="Currency 13 4 2 2 4 3" xfId="17050" xr:uid="{ECA0AB30-1A08-48C4-B634-7ECB46827A63}"/>
    <cellStyle name="Currency 13 4 2 2 4 4" xfId="30740" xr:uid="{07501547-16F6-4510-9292-1DFE0F67021D}"/>
    <cellStyle name="Currency 13 4 2 2 4 5" xfId="45624" xr:uid="{FC3FE5F1-2AC9-43E7-B149-C49AB22ACCC3}"/>
    <cellStyle name="Currency 13 4 2 2 5" xfId="20472" xr:uid="{23945CF0-4014-4EC2-A655-0221746A346E}"/>
    <cellStyle name="Currency 13 4 2 2 5 2" xfId="34164" xr:uid="{B40F1824-8A30-4DC3-A0D9-691320DB5261}"/>
    <cellStyle name="Currency 13 4 2 2 5 3" xfId="49048" xr:uid="{2FF16111-7C2D-4F64-9D3B-C88D75B63318}"/>
    <cellStyle name="Currency 13 4 2 2 6" xfId="13628" xr:uid="{620D66E5-69D7-4264-AB10-DF9A4B514D16}"/>
    <cellStyle name="Currency 13 4 2 2 7" xfId="27318" xr:uid="{78BB014E-377A-4F18-BF86-ECBB75EC9625}"/>
    <cellStyle name="Currency 13 4 2 2 8" xfId="42202" xr:uid="{7968E9A8-7331-4200-8DAC-DA052774CDE4}"/>
    <cellStyle name="Currency 13 4 2 3" xfId="6782" xr:uid="{9A75DABF-DF86-4536-B884-34DA7FAE9994}"/>
    <cellStyle name="Currency 13 4 2 3 2" xfId="8496" xr:uid="{CF71CEE7-146B-4075-A2BD-0846DE214FD3}"/>
    <cellStyle name="Currency 13 4 2 3 2 2" xfId="11918" xr:uid="{32BA57D4-E308-454D-AA72-E16ED3464849}"/>
    <cellStyle name="Currency 13 4 2 3 2 2 2" xfId="25608" xr:uid="{9108C9D8-0130-4CE3-8883-876A1ACA13F4}"/>
    <cellStyle name="Currency 13 4 2 3 2 2 2 2" xfId="39300" xr:uid="{5CD3DE01-4A6A-4121-BE93-769828299DF1}"/>
    <cellStyle name="Currency 13 4 2 3 2 2 2 3" xfId="54184" xr:uid="{4AD9F9A2-5D09-4F09-936E-962E7832CB11}"/>
    <cellStyle name="Currency 13 4 2 3 2 2 3" xfId="18764" xr:uid="{54690CA2-F091-407F-BEC2-12A3FB4A5BE7}"/>
    <cellStyle name="Currency 13 4 2 3 2 2 4" xfId="32454" xr:uid="{9EC605B6-F8D9-41D8-A256-435B04A3486F}"/>
    <cellStyle name="Currency 13 4 2 3 2 2 5" xfId="47338" xr:uid="{387C26B6-1557-4913-BCD7-EA19863E838C}"/>
    <cellStyle name="Currency 13 4 2 3 2 3" xfId="22186" xr:uid="{40B45B84-A52F-4D0D-BEEA-2F6CE999F17B}"/>
    <cellStyle name="Currency 13 4 2 3 2 3 2" xfId="35878" xr:uid="{F97731B9-75E6-48CC-BC6A-91E5CB6D3CDF}"/>
    <cellStyle name="Currency 13 4 2 3 2 3 3" xfId="50762" xr:uid="{87D9BF54-1592-42B7-9FBC-2E4C355DB29C}"/>
    <cellStyle name="Currency 13 4 2 3 2 4" xfId="15342" xr:uid="{7BFE44B4-8BAE-4D28-B62B-1D8EFB0CA47A}"/>
    <cellStyle name="Currency 13 4 2 3 2 5" xfId="29032" xr:uid="{58090CF5-B7A5-4BDD-933D-EFAD53F5F4C4}"/>
    <cellStyle name="Currency 13 4 2 3 2 6" xfId="43916" xr:uid="{CE00AE02-3EF1-483D-B455-02C228CDB090}"/>
    <cellStyle name="Currency 13 4 2 3 3" xfId="10206" xr:uid="{AD6DD171-87FD-4FC3-A3A2-2F33D6B34CE9}"/>
    <cellStyle name="Currency 13 4 2 3 3 2" xfId="23896" xr:uid="{8049D4F6-063A-4019-B9EA-89917239B0AC}"/>
    <cellStyle name="Currency 13 4 2 3 3 2 2" xfId="37588" xr:uid="{91447FE6-9A11-4640-BE13-ECF0D6871419}"/>
    <cellStyle name="Currency 13 4 2 3 3 2 3" xfId="52472" xr:uid="{0BFA1F58-319B-4983-922C-15274F877D09}"/>
    <cellStyle name="Currency 13 4 2 3 3 3" xfId="17052" xr:uid="{759FB0C3-5D2B-4EEA-B7C5-70F728662D5D}"/>
    <cellStyle name="Currency 13 4 2 3 3 4" xfId="30742" xr:uid="{7AA42AED-FAC6-4F05-83E3-172107A43099}"/>
    <cellStyle name="Currency 13 4 2 3 3 5" xfId="45626" xr:uid="{BD15C6B3-8DAE-4E32-B5A0-BAF44682F082}"/>
    <cellStyle name="Currency 13 4 2 3 4" xfId="20474" xr:uid="{52575071-054F-4C0D-AF6D-73F8B4FF85CD}"/>
    <cellStyle name="Currency 13 4 2 3 4 2" xfId="34166" xr:uid="{F0DCC7EC-FA63-46C9-892C-5DF97ABC4D37}"/>
    <cellStyle name="Currency 13 4 2 3 4 3" xfId="49050" xr:uid="{90E9F1DF-784C-4B8A-9AC3-8B9EB140AB71}"/>
    <cellStyle name="Currency 13 4 2 3 5" xfId="13630" xr:uid="{B000C7A5-5967-425B-9086-C762949D5518}"/>
    <cellStyle name="Currency 13 4 2 3 6" xfId="27320" xr:uid="{AC6014FD-D391-4E74-8D07-1F0EB2E502C1}"/>
    <cellStyle name="Currency 13 4 2 3 7" xfId="42204" xr:uid="{FB610908-226F-41AD-BD1D-6AE2A1966421}"/>
    <cellStyle name="Currency 13 4 2 4" xfId="6783" xr:uid="{2A9A8BFD-CC0F-4CF6-A1C4-CBEDD06FEB33}"/>
    <cellStyle name="Currency 13 4 2 4 2" xfId="8497" xr:uid="{1882106D-5AB3-4449-85FB-9727FB1D396C}"/>
    <cellStyle name="Currency 13 4 2 4 2 2" xfId="11919" xr:uid="{EE85C1B8-EAE3-4731-A769-B47790DFA988}"/>
    <cellStyle name="Currency 13 4 2 4 2 2 2" xfId="25609" xr:uid="{FB4AA040-B432-433C-9D52-719D73C269A8}"/>
    <cellStyle name="Currency 13 4 2 4 2 2 2 2" xfId="39301" xr:uid="{A2BAA84D-AA9B-4CB1-8497-65D74D26AF8C}"/>
    <cellStyle name="Currency 13 4 2 4 2 2 2 3" xfId="54185" xr:uid="{E935E2C1-5918-4EDB-BD03-DFAEAE34F92B}"/>
    <cellStyle name="Currency 13 4 2 4 2 2 3" xfId="18765" xr:uid="{50819FF9-382B-4DEC-8BF3-9298D16DB1DB}"/>
    <cellStyle name="Currency 13 4 2 4 2 2 4" xfId="32455" xr:uid="{E52D2360-91A4-4A7D-8E21-4836F582EC80}"/>
    <cellStyle name="Currency 13 4 2 4 2 2 5" xfId="47339" xr:uid="{880578AE-BB70-4194-BC8E-EE39EEAF1F63}"/>
    <cellStyle name="Currency 13 4 2 4 2 3" xfId="22187" xr:uid="{0582A654-A3F5-4A18-AE84-5E3522F76342}"/>
    <cellStyle name="Currency 13 4 2 4 2 3 2" xfId="35879" xr:uid="{F5EB00BE-9E9D-4E15-8459-721E9AE18F7F}"/>
    <cellStyle name="Currency 13 4 2 4 2 3 3" xfId="50763" xr:uid="{A7E24BF9-C090-4770-B749-301EF9807AF9}"/>
    <cellStyle name="Currency 13 4 2 4 2 4" xfId="15343" xr:uid="{40D34105-B627-47BB-A730-03FDC278E2CD}"/>
    <cellStyle name="Currency 13 4 2 4 2 5" xfId="29033" xr:uid="{71721202-0553-4431-8211-D00D925E2C90}"/>
    <cellStyle name="Currency 13 4 2 4 2 6" xfId="43917" xr:uid="{CE0AF844-957A-40F9-97FE-927E7D928254}"/>
    <cellStyle name="Currency 13 4 2 4 3" xfId="10207" xr:uid="{7131E846-3646-4753-A462-258279E3433E}"/>
    <cellStyle name="Currency 13 4 2 4 3 2" xfId="23897" xr:uid="{AFBB8828-22E7-4FD1-AE12-EA032416A064}"/>
    <cellStyle name="Currency 13 4 2 4 3 2 2" xfId="37589" xr:uid="{779A1579-C955-4C0E-8F05-D83F46360372}"/>
    <cellStyle name="Currency 13 4 2 4 3 2 3" xfId="52473" xr:uid="{4229C51C-6A75-4460-AD83-570C9FA5B934}"/>
    <cellStyle name="Currency 13 4 2 4 3 3" xfId="17053" xr:uid="{AB6B3416-4118-485A-AD48-8295957EF00E}"/>
    <cellStyle name="Currency 13 4 2 4 3 4" xfId="30743" xr:uid="{02BA996D-58D7-459A-9E97-9838BB633EF2}"/>
    <cellStyle name="Currency 13 4 2 4 3 5" xfId="45627" xr:uid="{94452B74-2DCF-4AC7-86C8-8652F6249E16}"/>
    <cellStyle name="Currency 13 4 2 4 4" xfId="20475" xr:uid="{4C959A64-1535-4E71-B770-1C4C88E8DCFB}"/>
    <cellStyle name="Currency 13 4 2 4 4 2" xfId="34167" xr:uid="{DF7EB56C-09D5-487E-9566-DE4AED5E63A8}"/>
    <cellStyle name="Currency 13 4 2 4 4 3" xfId="49051" xr:uid="{8059AF93-74D5-46DA-9171-D764DB5EAD20}"/>
    <cellStyle name="Currency 13 4 2 4 5" xfId="13631" xr:uid="{0CE504FC-93C7-4AF4-9E88-F4C8DDE41433}"/>
    <cellStyle name="Currency 13 4 2 4 6" xfId="27321" xr:uid="{CE9F21E7-7750-45F8-9B77-570CD7F3E822}"/>
    <cellStyle name="Currency 13 4 2 4 7" xfId="42205" xr:uid="{36B2C6C9-1D37-4A72-B2A0-E0FE687F2A02}"/>
    <cellStyle name="Currency 13 4 2 5" xfId="8493" xr:uid="{4214627B-C043-402C-82DE-F9FD70D34E47}"/>
    <cellStyle name="Currency 13 4 2 5 2" xfId="11915" xr:uid="{F48AA5FC-9EB4-44FB-AB10-167FC6B72A93}"/>
    <cellStyle name="Currency 13 4 2 5 2 2" xfId="25605" xr:uid="{DF0FED97-DDCC-4CED-A445-F17E888D3444}"/>
    <cellStyle name="Currency 13 4 2 5 2 2 2" xfId="39297" xr:uid="{2931FC72-C476-4827-9DD8-02C269370F94}"/>
    <cellStyle name="Currency 13 4 2 5 2 2 3" xfId="54181" xr:uid="{9E59988B-9CBD-48F2-A12D-4ECEAF8EF840}"/>
    <cellStyle name="Currency 13 4 2 5 2 3" xfId="18761" xr:uid="{43FF579F-D2A1-446F-94ED-7264B9D67A8A}"/>
    <cellStyle name="Currency 13 4 2 5 2 4" xfId="32451" xr:uid="{83A2D53A-024B-437E-AA4A-3F7801D12D46}"/>
    <cellStyle name="Currency 13 4 2 5 2 5" xfId="47335" xr:uid="{D8D756E2-2DC0-4007-8D5D-6C5F26EF9631}"/>
    <cellStyle name="Currency 13 4 2 5 3" xfId="22183" xr:uid="{A01102BC-D9EC-4098-BECC-EA66BB300FB8}"/>
    <cellStyle name="Currency 13 4 2 5 3 2" xfId="35875" xr:uid="{CD28F6F0-19E3-4D38-AEA9-42CED7A71D41}"/>
    <cellStyle name="Currency 13 4 2 5 3 3" xfId="50759" xr:uid="{9DE30ED4-85E6-40DC-9B6A-730F1085FF1E}"/>
    <cellStyle name="Currency 13 4 2 5 4" xfId="15339" xr:uid="{2EDFFEEA-CD77-4F3B-9EB7-E6B56FCA8EA0}"/>
    <cellStyle name="Currency 13 4 2 5 5" xfId="29029" xr:uid="{37B056EC-DD87-4587-B545-DC25C76C84FA}"/>
    <cellStyle name="Currency 13 4 2 5 6" xfId="43913" xr:uid="{DDD28B8B-E0F0-474E-AF46-CD1A8BC4F8D2}"/>
    <cellStyle name="Currency 13 4 2 6" xfId="10203" xr:uid="{135F93DA-3EC4-407E-875A-FEE0FC21AFD8}"/>
    <cellStyle name="Currency 13 4 2 6 2" xfId="23893" xr:uid="{C87A9611-E3B8-464C-8D68-9CB6BAB73410}"/>
    <cellStyle name="Currency 13 4 2 6 2 2" xfId="37585" xr:uid="{B299C8E5-113D-491D-843F-7C1CC16F9FB8}"/>
    <cellStyle name="Currency 13 4 2 6 2 3" xfId="52469" xr:uid="{C0226AA5-DF8F-45EC-A3B9-E927FA241199}"/>
    <cellStyle name="Currency 13 4 2 6 3" xfId="17049" xr:uid="{6213931A-27F5-475D-BF8A-8D25A2D0080E}"/>
    <cellStyle name="Currency 13 4 2 6 4" xfId="30739" xr:uid="{EEB0A6BC-C3B8-4C76-A7AB-C42B8FF2A4D8}"/>
    <cellStyle name="Currency 13 4 2 6 5" xfId="45623" xr:uid="{53799B96-F2F5-458A-BA90-ABF55CBEAD81}"/>
    <cellStyle name="Currency 13 4 2 7" xfId="20471" xr:uid="{F562B34C-2E22-4BE7-A8F2-9FC538659C95}"/>
    <cellStyle name="Currency 13 4 2 7 2" xfId="34163" xr:uid="{231E68BC-42D1-4CAE-A202-D3971D692197}"/>
    <cellStyle name="Currency 13 4 2 7 3" xfId="49047" xr:uid="{ED2E8730-919F-482F-AA2B-1EB8153DF92E}"/>
    <cellStyle name="Currency 13 4 2 8" xfId="13627" xr:uid="{376729A2-28D1-404D-8EA6-06DB8D89B915}"/>
    <cellStyle name="Currency 13 4 2 9" xfId="27317" xr:uid="{0628D6DF-8A1A-4CF0-953C-A74ECA7E4C50}"/>
    <cellStyle name="Currency 13 4 3" xfId="6784" xr:uid="{59FD651F-C349-41CC-8ECD-AC99A57B4926}"/>
    <cellStyle name="Currency 13 4 3 10" xfId="42206" xr:uid="{198373D4-4FBA-4975-97EE-88CD0CC50CE3}"/>
    <cellStyle name="Currency 13 4 3 2" xfId="6785" xr:uid="{4F3B261C-0E79-402D-B6B4-3E3036AB0458}"/>
    <cellStyle name="Currency 13 4 3 2 2" xfId="6786" xr:uid="{464EBC3A-2A90-41C3-92EB-855CA874B2F0}"/>
    <cellStyle name="Currency 13 4 3 2 2 2" xfId="8500" xr:uid="{002C924F-EEF1-4A9F-A482-AD3BBE1F298C}"/>
    <cellStyle name="Currency 13 4 3 2 2 2 2" xfId="11922" xr:uid="{5AA95C12-08B0-4E2E-A680-D30B84AACDB1}"/>
    <cellStyle name="Currency 13 4 3 2 2 2 2 2" xfId="25612" xr:uid="{4C3ECCF4-E006-441A-8FE9-6C26FEF4F872}"/>
    <cellStyle name="Currency 13 4 3 2 2 2 2 2 2" xfId="39304" xr:uid="{D137ACB7-1204-45AC-A269-D9C52CF4D56A}"/>
    <cellStyle name="Currency 13 4 3 2 2 2 2 2 3" xfId="54188" xr:uid="{67CFDAFD-15E6-441A-8FF9-5D05E6BDE8AE}"/>
    <cellStyle name="Currency 13 4 3 2 2 2 2 3" xfId="18768" xr:uid="{D9B97BC0-D724-4FA6-AE16-0C4DEF6E8E1F}"/>
    <cellStyle name="Currency 13 4 3 2 2 2 2 4" xfId="32458" xr:uid="{DF0E89DA-C012-4732-8F8F-A1D25EA8B8EC}"/>
    <cellStyle name="Currency 13 4 3 2 2 2 2 5" xfId="47342" xr:uid="{77DC2E35-A03F-406F-9A3E-1E0F6A72254C}"/>
    <cellStyle name="Currency 13 4 3 2 2 2 3" xfId="22190" xr:uid="{F83FBD21-C209-43D8-9FBD-2C3D6866F95F}"/>
    <cellStyle name="Currency 13 4 3 2 2 2 3 2" xfId="35882" xr:uid="{D77EFD5B-5ABB-438D-88A6-8BFA1191252B}"/>
    <cellStyle name="Currency 13 4 3 2 2 2 3 3" xfId="50766" xr:uid="{E9E58D4A-81AD-44B5-8B6C-BA881FA83872}"/>
    <cellStyle name="Currency 13 4 3 2 2 2 4" xfId="15346" xr:uid="{B63004DB-3673-4089-BB72-756D31CF5088}"/>
    <cellStyle name="Currency 13 4 3 2 2 2 5" xfId="29036" xr:uid="{DB24521A-F31E-4EB7-9F45-A8BBE78F2172}"/>
    <cellStyle name="Currency 13 4 3 2 2 2 6" xfId="43920" xr:uid="{E4529A26-7F94-4D57-8FAB-073C7386441A}"/>
    <cellStyle name="Currency 13 4 3 2 2 3" xfId="10210" xr:uid="{ACD380F8-D962-42CB-890A-044CD20ECF20}"/>
    <cellStyle name="Currency 13 4 3 2 2 3 2" xfId="23900" xr:uid="{77927899-1DCF-4B96-A40B-11BE8231C2FD}"/>
    <cellStyle name="Currency 13 4 3 2 2 3 2 2" xfId="37592" xr:uid="{0A85B06D-FE12-42EA-969A-7E7E13672407}"/>
    <cellStyle name="Currency 13 4 3 2 2 3 2 3" xfId="52476" xr:uid="{62974D5D-4000-499B-9A50-4F0931A52D99}"/>
    <cellStyle name="Currency 13 4 3 2 2 3 3" xfId="17056" xr:uid="{D3AC87FA-2A7B-4A70-8AB1-0D6E2D756DDB}"/>
    <cellStyle name="Currency 13 4 3 2 2 3 4" xfId="30746" xr:uid="{2D7E2E68-AC6E-4BE2-8A6A-A76B087726D8}"/>
    <cellStyle name="Currency 13 4 3 2 2 3 5" xfId="45630" xr:uid="{65810610-1507-4C18-9451-9399D565B3EE}"/>
    <cellStyle name="Currency 13 4 3 2 2 4" xfId="20478" xr:uid="{B117ADD4-2470-4EA4-8AEF-67F53D28FAFA}"/>
    <cellStyle name="Currency 13 4 3 2 2 4 2" xfId="34170" xr:uid="{DA0BC5F7-9123-4464-B37B-D31810E313B7}"/>
    <cellStyle name="Currency 13 4 3 2 2 4 3" xfId="49054" xr:uid="{E698BD56-5CF5-4178-A920-B856FDDE5847}"/>
    <cellStyle name="Currency 13 4 3 2 2 5" xfId="13634" xr:uid="{A9226431-BCC8-4065-96FA-15273B652A50}"/>
    <cellStyle name="Currency 13 4 3 2 2 6" xfId="27324" xr:uid="{72BA3125-4540-47C0-8414-72527384B6D9}"/>
    <cellStyle name="Currency 13 4 3 2 2 7" xfId="42208" xr:uid="{E1244DB7-5189-4AFE-99B9-548DB80141E7}"/>
    <cellStyle name="Currency 13 4 3 2 3" xfId="8499" xr:uid="{F5BD7896-8913-41D2-9239-B92955752E6C}"/>
    <cellStyle name="Currency 13 4 3 2 3 2" xfId="11921" xr:uid="{C5078FAA-98EE-4D95-8AC5-61D49CEBD947}"/>
    <cellStyle name="Currency 13 4 3 2 3 2 2" xfId="25611" xr:uid="{D55CED23-1584-49A1-A724-74A3656A4F88}"/>
    <cellStyle name="Currency 13 4 3 2 3 2 2 2" xfId="39303" xr:uid="{A6B71107-5CC1-4EA4-8053-86D56C03BE09}"/>
    <cellStyle name="Currency 13 4 3 2 3 2 2 3" xfId="54187" xr:uid="{9A021676-BFE9-488E-98C5-F70C89C2C1AA}"/>
    <cellStyle name="Currency 13 4 3 2 3 2 3" xfId="18767" xr:uid="{D0A730EB-E724-4794-B28F-66AB572F0FB0}"/>
    <cellStyle name="Currency 13 4 3 2 3 2 4" xfId="32457" xr:uid="{2FA8F323-A933-4A39-8AA7-7B52AC9C65EE}"/>
    <cellStyle name="Currency 13 4 3 2 3 2 5" xfId="47341" xr:uid="{DC49752A-86C5-4C1D-95E2-7B4154BAB409}"/>
    <cellStyle name="Currency 13 4 3 2 3 3" xfId="22189" xr:uid="{2F0DE4C0-92C8-49F0-8E3E-228AC8707B97}"/>
    <cellStyle name="Currency 13 4 3 2 3 3 2" xfId="35881" xr:uid="{7D90EB9C-3DC6-4BA0-9518-E3A4433E6F63}"/>
    <cellStyle name="Currency 13 4 3 2 3 3 3" xfId="50765" xr:uid="{DACC2912-40B1-4D78-AF4C-0C1A212C9E56}"/>
    <cellStyle name="Currency 13 4 3 2 3 4" xfId="15345" xr:uid="{62B88408-B155-4DEC-A14F-20247A6FF3F7}"/>
    <cellStyle name="Currency 13 4 3 2 3 5" xfId="29035" xr:uid="{98274335-A462-4CE6-847B-E8B6F7B12569}"/>
    <cellStyle name="Currency 13 4 3 2 3 6" xfId="43919" xr:uid="{6B837BA9-1943-4BA6-82AD-632B40B04323}"/>
    <cellStyle name="Currency 13 4 3 2 4" xfId="10209" xr:uid="{FD6413DF-DC23-46DE-AE50-A0F3148C4563}"/>
    <cellStyle name="Currency 13 4 3 2 4 2" xfId="23899" xr:uid="{769D8E3E-BCD9-4A9E-9C16-819E9A8E83CA}"/>
    <cellStyle name="Currency 13 4 3 2 4 2 2" xfId="37591" xr:uid="{0B5EBE36-DEE8-4FCF-BCA0-0C06FC6A03C5}"/>
    <cellStyle name="Currency 13 4 3 2 4 2 3" xfId="52475" xr:uid="{57F8DBB6-EEF2-4A73-8269-7F18FE2F562E}"/>
    <cellStyle name="Currency 13 4 3 2 4 3" xfId="17055" xr:uid="{021C378D-FF8E-4C4F-A294-3800301893E2}"/>
    <cellStyle name="Currency 13 4 3 2 4 4" xfId="30745" xr:uid="{3DE8FA4F-7C83-40BB-9E9A-99BE1DEFE631}"/>
    <cellStyle name="Currency 13 4 3 2 4 5" xfId="45629" xr:uid="{FB784903-DAC5-43E7-8B1B-D53B841015A3}"/>
    <cellStyle name="Currency 13 4 3 2 5" xfId="20477" xr:uid="{32ECF9A7-F9EF-4A85-836F-806C96D9A0C4}"/>
    <cellStyle name="Currency 13 4 3 2 5 2" xfId="34169" xr:uid="{32002262-3269-466C-99C9-FBA0687CFB18}"/>
    <cellStyle name="Currency 13 4 3 2 5 3" xfId="49053" xr:uid="{02761004-E31C-4442-9F54-D200EB9C1A09}"/>
    <cellStyle name="Currency 13 4 3 2 6" xfId="13633" xr:uid="{83138AD1-3493-4200-9D00-D90138834C98}"/>
    <cellStyle name="Currency 13 4 3 2 7" xfId="27323" xr:uid="{2E85ED23-F492-40E7-AC9D-451A09FDE5A2}"/>
    <cellStyle name="Currency 13 4 3 2 8" xfId="42207" xr:uid="{BF5801BE-0EAA-475A-A28D-AE383E175060}"/>
    <cellStyle name="Currency 13 4 3 3" xfId="6787" xr:uid="{908BB8F7-E12F-46D6-92D0-61201B1612D1}"/>
    <cellStyle name="Currency 13 4 3 3 2" xfId="8501" xr:uid="{6952A27D-92E7-4399-B5D8-D6F9DEF8B637}"/>
    <cellStyle name="Currency 13 4 3 3 2 2" xfId="11923" xr:uid="{58FD90E7-6B60-4F81-969B-1EBBB43C52DD}"/>
    <cellStyle name="Currency 13 4 3 3 2 2 2" xfId="25613" xr:uid="{625C78D4-1BA7-4098-AA97-2893CA3B3E08}"/>
    <cellStyle name="Currency 13 4 3 3 2 2 2 2" xfId="39305" xr:uid="{1DB72A7C-8EF2-4FC5-A59A-B344B2782673}"/>
    <cellStyle name="Currency 13 4 3 3 2 2 2 3" xfId="54189" xr:uid="{9E745931-FA1F-4975-BBAE-50836D918D03}"/>
    <cellStyle name="Currency 13 4 3 3 2 2 3" xfId="18769" xr:uid="{A5A2DB21-F3CD-40F8-B136-38E5A3FCCD03}"/>
    <cellStyle name="Currency 13 4 3 3 2 2 4" xfId="32459" xr:uid="{61C47BBE-FC82-4D2C-A42F-C71FE857E34F}"/>
    <cellStyle name="Currency 13 4 3 3 2 2 5" xfId="47343" xr:uid="{905ECDFB-E76D-40A8-A9BC-9735C769A86E}"/>
    <cellStyle name="Currency 13 4 3 3 2 3" xfId="22191" xr:uid="{B7806E30-91EC-4BED-8319-A5F23D8CD3A4}"/>
    <cellStyle name="Currency 13 4 3 3 2 3 2" xfId="35883" xr:uid="{DE71395D-AB96-4EA7-B2D6-0C2ED2F73F64}"/>
    <cellStyle name="Currency 13 4 3 3 2 3 3" xfId="50767" xr:uid="{442936A7-C401-4D60-85DD-FA2770F35B1E}"/>
    <cellStyle name="Currency 13 4 3 3 2 4" xfId="15347" xr:uid="{74A00B21-2EA6-46D3-94F1-28EADF454562}"/>
    <cellStyle name="Currency 13 4 3 3 2 5" xfId="29037" xr:uid="{04A985E4-D294-45D8-A0AB-9D81A1F2EECE}"/>
    <cellStyle name="Currency 13 4 3 3 2 6" xfId="43921" xr:uid="{61AE1E0A-9EEB-431B-829C-63B4B0B4742D}"/>
    <cellStyle name="Currency 13 4 3 3 3" xfId="10211" xr:uid="{5854AD5C-FE6F-4140-A8E0-3B76B1C2A1AD}"/>
    <cellStyle name="Currency 13 4 3 3 3 2" xfId="23901" xr:uid="{779E6F4A-D771-4049-AEE1-2807BEA76606}"/>
    <cellStyle name="Currency 13 4 3 3 3 2 2" xfId="37593" xr:uid="{4B1A8541-0F74-42EB-B1A9-09331FFDBE5C}"/>
    <cellStyle name="Currency 13 4 3 3 3 2 3" xfId="52477" xr:uid="{D45532A4-0AA9-4908-9C18-76F6974C6101}"/>
    <cellStyle name="Currency 13 4 3 3 3 3" xfId="17057" xr:uid="{DF995453-8970-4D89-925A-4039751316CA}"/>
    <cellStyle name="Currency 13 4 3 3 3 4" xfId="30747" xr:uid="{C4111024-98A4-402D-ABA9-EC298535CB18}"/>
    <cellStyle name="Currency 13 4 3 3 3 5" xfId="45631" xr:uid="{BE0E0157-3E26-47CC-9F51-267E249A5005}"/>
    <cellStyle name="Currency 13 4 3 3 4" xfId="20479" xr:uid="{F21D0656-0DEB-42CA-85AC-8D8543235CCF}"/>
    <cellStyle name="Currency 13 4 3 3 4 2" xfId="34171" xr:uid="{99BAB185-B99E-4F35-8926-17CAC8D196B7}"/>
    <cellStyle name="Currency 13 4 3 3 4 3" xfId="49055" xr:uid="{94F263F8-0361-43DB-B521-14C056010B49}"/>
    <cellStyle name="Currency 13 4 3 3 5" xfId="13635" xr:uid="{2858913C-CB81-4D35-B238-B1C7B86924B1}"/>
    <cellStyle name="Currency 13 4 3 3 6" xfId="27325" xr:uid="{675D8292-8902-4688-B0A7-3BC2527CEF5E}"/>
    <cellStyle name="Currency 13 4 3 3 7" xfId="42209" xr:uid="{22365658-9876-40B7-8552-245AB7959EAD}"/>
    <cellStyle name="Currency 13 4 3 4" xfId="6788" xr:uid="{573EB230-ED51-4989-85F2-98755A3C0420}"/>
    <cellStyle name="Currency 13 4 3 4 2" xfId="8502" xr:uid="{0FB74E5C-C8E4-475D-80C7-80F27AF00E74}"/>
    <cellStyle name="Currency 13 4 3 4 2 2" xfId="11924" xr:uid="{F51C3812-A42E-4DD6-B8A0-F72B8D0A96BF}"/>
    <cellStyle name="Currency 13 4 3 4 2 2 2" xfId="25614" xr:uid="{7255F7D5-1C49-47CC-8DE4-01C6C59D4F4A}"/>
    <cellStyle name="Currency 13 4 3 4 2 2 2 2" xfId="39306" xr:uid="{849E4E24-7ACB-49C8-B82F-5D30078E3552}"/>
    <cellStyle name="Currency 13 4 3 4 2 2 2 3" xfId="54190" xr:uid="{CA863872-7B9E-49D3-A2F1-F4E7EDA4CB39}"/>
    <cellStyle name="Currency 13 4 3 4 2 2 3" xfId="18770" xr:uid="{506D28C3-21D9-4D29-868A-92AE3FE1A34A}"/>
    <cellStyle name="Currency 13 4 3 4 2 2 4" xfId="32460" xr:uid="{F5711F04-4C54-4955-921D-9665125DD07F}"/>
    <cellStyle name="Currency 13 4 3 4 2 2 5" xfId="47344" xr:uid="{8682A3DB-3DE0-4122-9069-F3DB9A049C87}"/>
    <cellStyle name="Currency 13 4 3 4 2 3" xfId="22192" xr:uid="{C233C9B8-A1DF-4B6D-9135-6929C5EC55EE}"/>
    <cellStyle name="Currency 13 4 3 4 2 3 2" xfId="35884" xr:uid="{82C4B93A-DC95-423E-8269-E6B3873976D6}"/>
    <cellStyle name="Currency 13 4 3 4 2 3 3" xfId="50768" xr:uid="{38849D77-3F7D-4922-BD9D-8569559146D6}"/>
    <cellStyle name="Currency 13 4 3 4 2 4" xfId="15348" xr:uid="{F6A9D422-5935-4137-ACD3-5AFD675FDF7E}"/>
    <cellStyle name="Currency 13 4 3 4 2 5" xfId="29038" xr:uid="{4A98934E-E40B-4024-84C8-7394AFF22107}"/>
    <cellStyle name="Currency 13 4 3 4 2 6" xfId="43922" xr:uid="{1F3D3F82-C3F1-4DB5-AEFF-AE34CD183016}"/>
    <cellStyle name="Currency 13 4 3 4 3" xfId="10212" xr:uid="{87A7E17D-3C2C-4CFD-9B63-EA527C36CBDB}"/>
    <cellStyle name="Currency 13 4 3 4 3 2" xfId="23902" xr:uid="{748E0724-57A3-4836-89BE-68AA73490482}"/>
    <cellStyle name="Currency 13 4 3 4 3 2 2" xfId="37594" xr:uid="{33E11DF4-8372-4190-80B3-B96A2583B155}"/>
    <cellStyle name="Currency 13 4 3 4 3 2 3" xfId="52478" xr:uid="{5D5FFCD5-3CE9-489C-88D6-B032941300B4}"/>
    <cellStyle name="Currency 13 4 3 4 3 3" xfId="17058" xr:uid="{3064A7FD-1B10-48EF-8270-D0DD9408DCB6}"/>
    <cellStyle name="Currency 13 4 3 4 3 4" xfId="30748" xr:uid="{E22652DA-45D9-4E32-85F8-A2058F59E83F}"/>
    <cellStyle name="Currency 13 4 3 4 3 5" xfId="45632" xr:uid="{784A3BCC-D8D7-44EA-BDE0-C939DAD94658}"/>
    <cellStyle name="Currency 13 4 3 4 4" xfId="20480" xr:uid="{0C396A5A-82C7-4A10-B26A-3A5E184B3AFF}"/>
    <cellStyle name="Currency 13 4 3 4 4 2" xfId="34172" xr:uid="{E51DDA5E-6CF0-4B7B-B422-59BD30AEB5C7}"/>
    <cellStyle name="Currency 13 4 3 4 4 3" xfId="49056" xr:uid="{005948A2-1807-4178-B022-1351A204E052}"/>
    <cellStyle name="Currency 13 4 3 4 5" xfId="13636" xr:uid="{2F980DEF-1BAE-4EB4-A18E-5245ABFDB3B9}"/>
    <cellStyle name="Currency 13 4 3 4 6" xfId="27326" xr:uid="{7C94B231-D8FC-43DA-BF67-9C2246A05193}"/>
    <cellStyle name="Currency 13 4 3 4 7" xfId="42210" xr:uid="{0BF1707D-9013-42C4-8701-4E3D4883FCCB}"/>
    <cellStyle name="Currency 13 4 3 5" xfId="8498" xr:uid="{6C3DC472-C927-4127-8980-1A4F236C7B04}"/>
    <cellStyle name="Currency 13 4 3 5 2" xfId="11920" xr:uid="{EEA8982F-8F3B-44F7-AF35-AA5A0677412B}"/>
    <cellStyle name="Currency 13 4 3 5 2 2" xfId="25610" xr:uid="{B48D04BD-560E-4DB5-8F27-5403706EE189}"/>
    <cellStyle name="Currency 13 4 3 5 2 2 2" xfId="39302" xr:uid="{CEF507A7-F1AF-4B35-A5E0-2981D403C3C0}"/>
    <cellStyle name="Currency 13 4 3 5 2 2 3" xfId="54186" xr:uid="{42DAB8EB-6E46-4C48-AE21-CC1F840985D1}"/>
    <cellStyle name="Currency 13 4 3 5 2 3" xfId="18766" xr:uid="{60EACE24-DF6C-41AC-B656-ABCFC614A614}"/>
    <cellStyle name="Currency 13 4 3 5 2 4" xfId="32456" xr:uid="{1F22E800-9E86-4356-9336-29AAEE1E23C8}"/>
    <cellStyle name="Currency 13 4 3 5 2 5" xfId="47340" xr:uid="{C6069B9C-9139-4ACA-9296-978EF0BA5613}"/>
    <cellStyle name="Currency 13 4 3 5 3" xfId="22188" xr:uid="{45262F59-C3A3-40D9-A1CB-CE4178229C30}"/>
    <cellStyle name="Currency 13 4 3 5 3 2" xfId="35880" xr:uid="{41D4739B-5BE4-4D6E-8E33-08573C3EB0AA}"/>
    <cellStyle name="Currency 13 4 3 5 3 3" xfId="50764" xr:uid="{A06BCA02-4C08-4008-B44F-DD8945042C19}"/>
    <cellStyle name="Currency 13 4 3 5 4" xfId="15344" xr:uid="{1B4C16D5-90F3-4145-B250-D5AF276EDEB4}"/>
    <cellStyle name="Currency 13 4 3 5 5" xfId="29034" xr:uid="{9C71375D-392D-4369-AF4E-812553ACB8C5}"/>
    <cellStyle name="Currency 13 4 3 5 6" xfId="43918" xr:uid="{ADC8E607-BB42-40A7-B659-EB19A041F79B}"/>
    <cellStyle name="Currency 13 4 3 6" xfId="10208" xr:uid="{90CFEFED-561B-4D16-A2B6-74BD92586782}"/>
    <cellStyle name="Currency 13 4 3 6 2" xfId="23898" xr:uid="{0CF4925A-4409-43F9-99D2-4286C76B7AD2}"/>
    <cellStyle name="Currency 13 4 3 6 2 2" xfId="37590" xr:uid="{5EBFD52A-5098-4E3D-BF8E-45D4DF99DC60}"/>
    <cellStyle name="Currency 13 4 3 6 2 3" xfId="52474" xr:uid="{1D49AA58-15C8-4735-9C1C-F136CB04A969}"/>
    <cellStyle name="Currency 13 4 3 6 3" xfId="17054" xr:uid="{03C8CC1A-13C4-4A00-A2B4-BAC14F0DD66C}"/>
    <cellStyle name="Currency 13 4 3 6 4" xfId="30744" xr:uid="{76783DA2-99D9-488B-B782-41560C61EFB2}"/>
    <cellStyle name="Currency 13 4 3 6 5" xfId="45628" xr:uid="{B92FD02A-8E3F-43EF-8FFC-3916A176AEA2}"/>
    <cellStyle name="Currency 13 4 3 7" xfId="20476" xr:uid="{331FC9CD-5CEC-4495-95B0-98F79CD1DCA7}"/>
    <cellStyle name="Currency 13 4 3 7 2" xfId="34168" xr:uid="{5E7E7A73-F918-4C30-8B2F-7688A6933DD9}"/>
    <cellStyle name="Currency 13 4 3 7 3" xfId="49052" xr:uid="{E4D26CC0-80EA-493A-A931-D1CE7A3479A3}"/>
    <cellStyle name="Currency 13 4 3 8" xfId="13632" xr:uid="{B5F7AB8E-E422-4D60-B6D1-16E05379D5D5}"/>
    <cellStyle name="Currency 13 4 3 9" xfId="27322" xr:uid="{23AB810F-E41F-47FB-AB77-586115B4882F}"/>
    <cellStyle name="Currency 13 4 4" xfId="6789" xr:uid="{A709E210-5737-407A-96DD-7C8BC2544F3D}"/>
    <cellStyle name="Currency 13 4 4 2" xfId="6790" xr:uid="{EA474323-0988-45A6-98E2-85D9D593543D}"/>
    <cellStyle name="Currency 13 4 4 2 2" xfId="8504" xr:uid="{31654104-2E0F-43EB-A30C-23F39319F45E}"/>
    <cellStyle name="Currency 13 4 4 2 2 2" xfId="11926" xr:uid="{78A59C26-F768-4EFF-869C-3E250FA2EDF6}"/>
    <cellStyle name="Currency 13 4 4 2 2 2 2" xfId="25616" xr:uid="{7BEEAFC0-846C-4131-9811-1DEFD94C6E9B}"/>
    <cellStyle name="Currency 13 4 4 2 2 2 2 2" xfId="39308" xr:uid="{786FC8AD-467D-47A6-A7D0-A59BF32EFE57}"/>
    <cellStyle name="Currency 13 4 4 2 2 2 2 3" xfId="54192" xr:uid="{D841D8D2-9C65-4232-A7A1-185FA6CF010D}"/>
    <cellStyle name="Currency 13 4 4 2 2 2 3" xfId="18772" xr:uid="{B0ED6DF3-A57B-4FFB-A777-996F492C0375}"/>
    <cellStyle name="Currency 13 4 4 2 2 2 4" xfId="32462" xr:uid="{41B0CF3C-84F2-424E-BE08-3C8631AA07D9}"/>
    <cellStyle name="Currency 13 4 4 2 2 2 5" xfId="47346" xr:uid="{14AA064B-CB1E-45EF-BDC7-BF3A4B326E55}"/>
    <cellStyle name="Currency 13 4 4 2 2 3" xfId="22194" xr:uid="{039FF5BA-00C6-44D8-BC3E-A92583F975A1}"/>
    <cellStyle name="Currency 13 4 4 2 2 3 2" xfId="35886" xr:uid="{9EF86444-8D67-47FD-8E98-35A1CDD6A575}"/>
    <cellStyle name="Currency 13 4 4 2 2 3 3" xfId="50770" xr:uid="{596480AA-11F9-4C26-BCA1-7BEB765455E7}"/>
    <cellStyle name="Currency 13 4 4 2 2 4" xfId="15350" xr:uid="{D69B804E-62EB-4101-815B-5A8FD657FE24}"/>
    <cellStyle name="Currency 13 4 4 2 2 5" xfId="29040" xr:uid="{5C43717A-9ED0-4A9D-B117-80E20B4A4DC5}"/>
    <cellStyle name="Currency 13 4 4 2 2 6" xfId="43924" xr:uid="{76C22B43-4A5B-4BED-9084-4F3EAB391E6B}"/>
    <cellStyle name="Currency 13 4 4 2 3" xfId="10214" xr:uid="{4B7DFBAE-8167-47DC-B978-1A035458F18B}"/>
    <cellStyle name="Currency 13 4 4 2 3 2" xfId="23904" xr:uid="{0450420B-542B-423E-AB48-9131748B497C}"/>
    <cellStyle name="Currency 13 4 4 2 3 2 2" xfId="37596" xr:uid="{6799EA59-7D51-460E-9EC0-ADFADBDED7F2}"/>
    <cellStyle name="Currency 13 4 4 2 3 2 3" xfId="52480" xr:uid="{E519561A-5236-4F3A-8208-DF3BC0E0B72F}"/>
    <cellStyle name="Currency 13 4 4 2 3 3" xfId="17060" xr:uid="{F6EA10A0-B645-4DC3-B648-4631C77AF625}"/>
    <cellStyle name="Currency 13 4 4 2 3 4" xfId="30750" xr:uid="{F30C9153-C3F1-4252-BFAD-208F14822DF4}"/>
    <cellStyle name="Currency 13 4 4 2 3 5" xfId="45634" xr:uid="{B99DE332-3E37-4E42-B5E1-07F89C3B82B0}"/>
    <cellStyle name="Currency 13 4 4 2 4" xfId="20482" xr:uid="{DED3CC7A-2EF0-4D8B-B93D-6C7599BB7695}"/>
    <cellStyle name="Currency 13 4 4 2 4 2" xfId="34174" xr:uid="{088766B5-9AFD-41AF-99D8-0408F5CF4E71}"/>
    <cellStyle name="Currency 13 4 4 2 4 3" xfId="49058" xr:uid="{9013AB48-4867-4E0C-9B0A-7986A4ABF2DE}"/>
    <cellStyle name="Currency 13 4 4 2 5" xfId="13638" xr:uid="{C69EF9CA-B36E-4542-BA03-95DCA274BB8D}"/>
    <cellStyle name="Currency 13 4 4 2 6" xfId="27328" xr:uid="{E51B4C37-9EAA-4F1F-B22C-FF56B01C31AB}"/>
    <cellStyle name="Currency 13 4 4 2 7" xfId="42212" xr:uid="{81728E91-4C2E-4709-BCA3-15035CB026A4}"/>
    <cellStyle name="Currency 13 4 4 3" xfId="8503" xr:uid="{290B7966-050B-4626-8533-B46EC3DBEA79}"/>
    <cellStyle name="Currency 13 4 4 3 2" xfId="11925" xr:uid="{7DE5E83A-5939-4138-95E8-550C703E9E2D}"/>
    <cellStyle name="Currency 13 4 4 3 2 2" xfId="25615" xr:uid="{C80EE9CD-E87A-4ED3-8A36-C34ACD81C6EC}"/>
    <cellStyle name="Currency 13 4 4 3 2 2 2" xfId="39307" xr:uid="{E9DB4423-2765-4702-B611-753AF6D24227}"/>
    <cellStyle name="Currency 13 4 4 3 2 2 3" xfId="54191" xr:uid="{E4EEBFA8-E564-4A11-B6C2-F81A2F25878D}"/>
    <cellStyle name="Currency 13 4 4 3 2 3" xfId="18771" xr:uid="{7E7CCD76-BED4-4087-BDD5-5C35DB504E5B}"/>
    <cellStyle name="Currency 13 4 4 3 2 4" xfId="32461" xr:uid="{D68CC836-06BB-4F24-BAE4-4343EFFDF298}"/>
    <cellStyle name="Currency 13 4 4 3 2 5" xfId="47345" xr:uid="{9AE99DD9-4349-4047-BAC4-751501F51CE2}"/>
    <cellStyle name="Currency 13 4 4 3 3" xfId="22193" xr:uid="{3A69F35C-62B7-4ABA-B8F9-5BF265558221}"/>
    <cellStyle name="Currency 13 4 4 3 3 2" xfId="35885" xr:uid="{9A4A4225-34CC-4F04-8866-8F179911B28D}"/>
    <cellStyle name="Currency 13 4 4 3 3 3" xfId="50769" xr:uid="{325B3063-ABDC-435B-8AA1-2A338EDD5734}"/>
    <cellStyle name="Currency 13 4 4 3 4" xfId="15349" xr:uid="{E22F51DF-2B2A-402D-8259-6DE3E5C0B50C}"/>
    <cellStyle name="Currency 13 4 4 3 5" xfId="29039" xr:uid="{093E5ADB-3747-4204-8650-27256DF7F82F}"/>
    <cellStyle name="Currency 13 4 4 3 6" xfId="43923" xr:uid="{9CDDB9A9-6F29-4434-9677-C09C64EE66D5}"/>
    <cellStyle name="Currency 13 4 4 4" xfId="10213" xr:uid="{3CD22748-7921-4E76-B7F7-EC91DB9F0AB6}"/>
    <cellStyle name="Currency 13 4 4 4 2" xfId="23903" xr:uid="{4D98B97B-94FD-4159-ADF9-1EC29F1C2089}"/>
    <cellStyle name="Currency 13 4 4 4 2 2" xfId="37595" xr:uid="{54FF867D-2002-4223-B93F-767930B4FFFE}"/>
    <cellStyle name="Currency 13 4 4 4 2 3" xfId="52479" xr:uid="{F759F958-93F4-4AD4-9B87-A7DFA54F8F01}"/>
    <cellStyle name="Currency 13 4 4 4 3" xfId="17059" xr:uid="{165926FC-E899-4141-8080-CBC456542E5C}"/>
    <cellStyle name="Currency 13 4 4 4 4" xfId="30749" xr:uid="{EF3231AF-F70C-4A85-9C71-8A0612B45901}"/>
    <cellStyle name="Currency 13 4 4 4 5" xfId="45633" xr:uid="{572253B2-0FD9-4608-9B28-EDA66430F192}"/>
    <cellStyle name="Currency 13 4 4 5" xfId="20481" xr:uid="{1B1EEB44-10C3-4807-AE11-B3B78937664C}"/>
    <cellStyle name="Currency 13 4 4 5 2" xfId="34173" xr:uid="{1FF652B5-5640-4067-BFB6-F197701C2CCF}"/>
    <cellStyle name="Currency 13 4 4 5 3" xfId="49057" xr:uid="{1FF16B09-E114-4C26-B349-B04FC867A2B9}"/>
    <cellStyle name="Currency 13 4 4 6" xfId="13637" xr:uid="{26E2FA9F-87AC-4DE2-B5B1-4022408FCDD5}"/>
    <cellStyle name="Currency 13 4 4 7" xfId="27327" xr:uid="{83E548F2-A508-4304-93C0-B8BF577D2908}"/>
    <cellStyle name="Currency 13 4 4 8" xfId="42211" xr:uid="{C4BCEDE6-5F4D-4FE5-B486-8D06C5342AB8}"/>
    <cellStyle name="Currency 13 4 5" xfId="6791" xr:uid="{5B0884AB-C9B3-401A-8320-545F855E3F8F}"/>
    <cellStyle name="Currency 13 4 5 2" xfId="8505" xr:uid="{8F538AE0-1A5C-40DB-889A-ECFCDE57A183}"/>
    <cellStyle name="Currency 13 4 5 2 2" xfId="11927" xr:uid="{179C016A-A6F5-4467-9598-7EE1832BDCF6}"/>
    <cellStyle name="Currency 13 4 5 2 2 2" xfId="25617" xr:uid="{B1390309-32CF-4E0A-992F-B9689942035C}"/>
    <cellStyle name="Currency 13 4 5 2 2 2 2" xfId="39309" xr:uid="{A155F2F8-7C30-4BCE-B95B-531C7A1B34F7}"/>
    <cellStyle name="Currency 13 4 5 2 2 2 3" xfId="54193" xr:uid="{07D8B63C-19A1-4F98-B627-F1E429438678}"/>
    <cellStyle name="Currency 13 4 5 2 2 3" xfId="18773" xr:uid="{2AC09828-9EC4-4262-9037-D17D4725C561}"/>
    <cellStyle name="Currency 13 4 5 2 2 4" xfId="32463" xr:uid="{40E8DA8C-8CF6-47D9-81E7-A9B258D10CB4}"/>
    <cellStyle name="Currency 13 4 5 2 2 5" xfId="47347" xr:uid="{99D13412-D692-4E93-BA86-268E934DA9F1}"/>
    <cellStyle name="Currency 13 4 5 2 3" xfId="22195" xr:uid="{AB3785E2-9E72-4F8A-A27E-BC84D36CC8B1}"/>
    <cellStyle name="Currency 13 4 5 2 3 2" xfId="35887" xr:uid="{506E716A-9524-41F2-8274-E69E179FA64B}"/>
    <cellStyle name="Currency 13 4 5 2 3 3" xfId="50771" xr:uid="{C99A3835-36E3-42E5-B029-E4AE5ECBF927}"/>
    <cellStyle name="Currency 13 4 5 2 4" xfId="15351" xr:uid="{D62A2475-9D27-4C34-9ADD-A9E972BD6A9A}"/>
    <cellStyle name="Currency 13 4 5 2 5" xfId="29041" xr:uid="{5C5840C5-095E-42A6-BD23-10CF41974263}"/>
    <cellStyle name="Currency 13 4 5 2 6" xfId="43925" xr:uid="{AC50BB5F-21AD-47FD-952E-1E725AAA5F59}"/>
    <cellStyle name="Currency 13 4 5 3" xfId="10215" xr:uid="{151B6682-1E2D-4718-9267-32F8DB542D50}"/>
    <cellStyle name="Currency 13 4 5 3 2" xfId="23905" xr:uid="{1E31E1C3-6AF2-4514-8CD9-FC6321133EB4}"/>
    <cellStyle name="Currency 13 4 5 3 2 2" xfId="37597" xr:uid="{A291E000-9052-4132-AE67-C8A3C896BEA4}"/>
    <cellStyle name="Currency 13 4 5 3 2 3" xfId="52481" xr:uid="{EF0E104C-3515-4898-BFDC-496E12EA9642}"/>
    <cellStyle name="Currency 13 4 5 3 3" xfId="17061" xr:uid="{9E2EDBF7-5CB5-40AC-B51F-4B600DCB91F0}"/>
    <cellStyle name="Currency 13 4 5 3 4" xfId="30751" xr:uid="{82910FC2-59AF-4156-B160-06AD5FF5FAD1}"/>
    <cellStyle name="Currency 13 4 5 3 5" xfId="45635" xr:uid="{FB8D8AFF-89F6-42E2-AC8C-86D6E53FEE62}"/>
    <cellStyle name="Currency 13 4 5 4" xfId="20483" xr:uid="{C764F6EA-6D1F-4ED9-AFAF-2F5C0C81266D}"/>
    <cellStyle name="Currency 13 4 5 4 2" xfId="34175" xr:uid="{50ABAC5D-B2C4-4AEE-9187-7A6C2E61D0B1}"/>
    <cellStyle name="Currency 13 4 5 4 3" xfId="49059" xr:uid="{A6CDE4FD-7215-4016-A2A0-410BA1C99082}"/>
    <cellStyle name="Currency 13 4 5 5" xfId="13639" xr:uid="{5A3523B7-D4F4-4738-B648-30D9226214CB}"/>
    <cellStyle name="Currency 13 4 5 6" xfId="27329" xr:uid="{CCC02D01-C183-41C3-8472-F31B322BE141}"/>
    <cellStyle name="Currency 13 4 5 7" xfId="42213" xr:uid="{93006793-9B6E-4C90-ADA3-65E24F169668}"/>
    <cellStyle name="Currency 13 4 6" xfId="6792" xr:uid="{22459F2F-C0B7-4A26-99A4-DA4FE14D5A88}"/>
    <cellStyle name="Currency 13 4 6 2" xfId="8506" xr:uid="{2FB9EFE0-7EC5-4DD3-889F-4CCD643A0D4E}"/>
    <cellStyle name="Currency 13 4 6 2 2" xfId="11928" xr:uid="{3CFCB3FD-9492-4810-A5A0-E206DC1BD462}"/>
    <cellStyle name="Currency 13 4 6 2 2 2" xfId="25618" xr:uid="{19AAFAF2-84BB-4392-B2DF-73D8D29AFA44}"/>
    <cellStyle name="Currency 13 4 6 2 2 2 2" xfId="39310" xr:uid="{924756FA-39F5-4EB0-B87C-25A4087E9E4F}"/>
    <cellStyle name="Currency 13 4 6 2 2 2 3" xfId="54194" xr:uid="{079EEF62-8CE4-4507-827A-42A3F0213479}"/>
    <cellStyle name="Currency 13 4 6 2 2 3" xfId="18774" xr:uid="{AC7B05F4-E54E-478F-B636-F3AAD51606E3}"/>
    <cellStyle name="Currency 13 4 6 2 2 4" xfId="32464" xr:uid="{1212D0BF-38CB-49EF-916D-1C4252F3C024}"/>
    <cellStyle name="Currency 13 4 6 2 2 5" xfId="47348" xr:uid="{98A8323A-6F14-40B6-904F-4C8C7D0E8B64}"/>
    <cellStyle name="Currency 13 4 6 2 3" xfId="22196" xr:uid="{79261FDF-6414-45C4-BFE3-90B43B7404E2}"/>
    <cellStyle name="Currency 13 4 6 2 3 2" xfId="35888" xr:uid="{CEC09764-A76D-4326-A73B-B88F1378BF20}"/>
    <cellStyle name="Currency 13 4 6 2 3 3" xfId="50772" xr:uid="{3229FF82-FD39-4EC4-9A1B-8FFBFE596C22}"/>
    <cellStyle name="Currency 13 4 6 2 4" xfId="15352" xr:uid="{BE592A14-B480-4386-AEBC-D4296C3CC605}"/>
    <cellStyle name="Currency 13 4 6 2 5" xfId="29042" xr:uid="{491DB47B-0C71-4FFC-A467-4DBD70181916}"/>
    <cellStyle name="Currency 13 4 6 2 6" xfId="43926" xr:uid="{C019A74B-4CC2-45D7-A0DA-1E22D2DEA3E9}"/>
    <cellStyle name="Currency 13 4 6 3" xfId="10216" xr:uid="{4B32869B-9095-4886-AC36-C0B6D3FD5C44}"/>
    <cellStyle name="Currency 13 4 6 3 2" xfId="23906" xr:uid="{73783F8C-5E52-46BC-ABF4-FED7D7CA984F}"/>
    <cellStyle name="Currency 13 4 6 3 2 2" xfId="37598" xr:uid="{65B8D25B-515A-4247-A762-73A31AB9BCA8}"/>
    <cellStyle name="Currency 13 4 6 3 2 3" xfId="52482" xr:uid="{96EAA8D1-EF9F-4648-895E-CA98A97ABBC5}"/>
    <cellStyle name="Currency 13 4 6 3 3" xfId="17062" xr:uid="{99EE89BB-38F0-4986-8D53-47932451DDEA}"/>
    <cellStyle name="Currency 13 4 6 3 4" xfId="30752" xr:uid="{F40002E7-2C15-493B-93B0-A18C889F25FB}"/>
    <cellStyle name="Currency 13 4 6 3 5" xfId="45636" xr:uid="{875FC729-65FD-4CAC-8F42-12DEB2E5862E}"/>
    <cellStyle name="Currency 13 4 6 4" xfId="20484" xr:uid="{16A67500-CBAE-40F2-9D60-27AF9CC17B43}"/>
    <cellStyle name="Currency 13 4 6 4 2" xfId="34176" xr:uid="{BC46CF31-7932-4B53-A02D-54A62731FF92}"/>
    <cellStyle name="Currency 13 4 6 4 3" xfId="49060" xr:uid="{CF71940B-E0FC-486E-A436-82EA89B52ADD}"/>
    <cellStyle name="Currency 13 4 6 5" xfId="13640" xr:uid="{53D6FA70-D11F-4FE6-BB5F-208695008DAE}"/>
    <cellStyle name="Currency 13 4 6 6" xfId="27330" xr:uid="{C3F23386-D925-490F-9217-25EBC79D2D89}"/>
    <cellStyle name="Currency 13 4 6 7" xfId="42214" xr:uid="{F8B87213-447C-428B-A690-8C31A665788C}"/>
    <cellStyle name="Currency 13 4 7" xfId="8492" xr:uid="{FFDEA280-C8C0-425E-A440-7FDB6F3A60A1}"/>
    <cellStyle name="Currency 13 4 7 2" xfId="11914" xr:uid="{7ADDAFB4-DE02-4D4C-B49D-54F957E83465}"/>
    <cellStyle name="Currency 13 4 7 2 2" xfId="25604" xr:uid="{60D51396-FE0F-4822-97BF-10A828DDCEC9}"/>
    <cellStyle name="Currency 13 4 7 2 2 2" xfId="39296" xr:uid="{535E2009-8F2F-4426-AB95-5F4167385B76}"/>
    <cellStyle name="Currency 13 4 7 2 2 3" xfId="54180" xr:uid="{6B2B3A34-DAB1-432D-9D21-FDD7E178946B}"/>
    <cellStyle name="Currency 13 4 7 2 3" xfId="18760" xr:uid="{38324CF2-12BD-4CFA-944B-BA3F0EA5FD4F}"/>
    <cellStyle name="Currency 13 4 7 2 4" xfId="32450" xr:uid="{DF812DC0-2AE7-4A07-87B7-883C4A3FF615}"/>
    <cellStyle name="Currency 13 4 7 2 5" xfId="47334" xr:uid="{9AAFFBF8-33DE-4693-A3CF-9A6CD47F410E}"/>
    <cellStyle name="Currency 13 4 7 3" xfId="22182" xr:uid="{5EE2EA7C-8187-4A12-B4F5-4BBBBC0AD22B}"/>
    <cellStyle name="Currency 13 4 7 3 2" xfId="35874" xr:uid="{43EBA80E-CB8B-4E57-9573-E6F5F57DD276}"/>
    <cellStyle name="Currency 13 4 7 3 3" xfId="50758" xr:uid="{A721FC02-F66C-48F6-945D-ECBE0A47A707}"/>
    <cellStyle name="Currency 13 4 7 4" xfId="15338" xr:uid="{742E2D25-ED82-4A0B-B820-A0BAB27FF679}"/>
    <cellStyle name="Currency 13 4 7 5" xfId="29028" xr:uid="{4DC008AB-CBA0-47D9-A2F8-7AD30F4FA817}"/>
    <cellStyle name="Currency 13 4 7 6" xfId="43912" xr:uid="{5245B45F-7547-4A77-ABDE-F14AD5D950E8}"/>
    <cellStyle name="Currency 13 4 8" xfId="10202" xr:uid="{EAD25223-C8CC-4E62-BC5C-3EE173B1F6CA}"/>
    <cellStyle name="Currency 13 4 8 2" xfId="23892" xr:uid="{B9B7E224-3145-43A5-AD92-EDEAC3A65298}"/>
    <cellStyle name="Currency 13 4 8 2 2" xfId="37584" xr:uid="{FD4F9A84-E3A3-4851-A9D5-0564EDD0F484}"/>
    <cellStyle name="Currency 13 4 8 2 3" xfId="52468" xr:uid="{347F7756-7138-4CE9-85D2-FFD324CC7EA2}"/>
    <cellStyle name="Currency 13 4 8 3" xfId="17048" xr:uid="{364A3727-EC70-4AC6-896F-EF3BBB2FF12E}"/>
    <cellStyle name="Currency 13 4 8 4" xfId="30738" xr:uid="{3C2E3D19-F826-4B69-8214-22CF5B366416}"/>
    <cellStyle name="Currency 13 4 8 5" xfId="45622" xr:uid="{B182EF14-05D8-458A-96EE-D0EAD2ADE2BA}"/>
    <cellStyle name="Currency 13 4 9" xfId="20470" xr:uid="{E3E093EF-3DE0-4020-A206-616CBCED80BE}"/>
    <cellStyle name="Currency 13 4 9 2" xfId="34162" xr:uid="{7E5CBCBF-4993-4650-8BA6-1A87561054EB}"/>
    <cellStyle name="Currency 13 4 9 3" xfId="49046" xr:uid="{2B091636-4D28-41E8-8ADA-E9FB6266B924}"/>
    <cellStyle name="Currency 13 5" xfId="4761" xr:uid="{CA74F409-F0E8-44AA-A5F1-8DF43175ED16}"/>
    <cellStyle name="Currency 13 5 10" xfId="13641" xr:uid="{731F2969-11E0-47E3-AE2E-DAB3E0C34C4C}"/>
    <cellStyle name="Currency 13 5 10 2" xfId="41390" xr:uid="{14B079DE-B600-40C3-B536-754A3A924BCA}"/>
    <cellStyle name="Currency 13 5 11" xfId="27331" xr:uid="{8C272830-3F23-47A5-8428-F5548F8A6BF1}"/>
    <cellStyle name="Currency 13 5 12" xfId="42215" xr:uid="{66EC1602-F44D-4BE7-AA5D-7C15C82692FD}"/>
    <cellStyle name="Currency 13 5 13" xfId="6793" xr:uid="{CC990518-8E58-444D-ADAE-8580C1BB68AB}"/>
    <cellStyle name="Currency 13 5 2" xfId="6794" xr:uid="{919361D2-6B39-43C9-84B9-147E60C7AE4F}"/>
    <cellStyle name="Currency 13 5 2 10" xfId="42216" xr:uid="{7B3E7DCD-B2D5-4868-AF08-D88B547CDD91}"/>
    <cellStyle name="Currency 13 5 2 2" xfId="6795" xr:uid="{0BB0FB95-B746-430C-B4E1-BD1CC328E798}"/>
    <cellStyle name="Currency 13 5 2 2 2" xfId="6796" xr:uid="{76065BCF-1377-4B4E-B7CE-F11BEE0FBF62}"/>
    <cellStyle name="Currency 13 5 2 2 2 2" xfId="8510" xr:uid="{E7231761-B99A-4BD5-B6B7-8E2F47B08F1B}"/>
    <cellStyle name="Currency 13 5 2 2 2 2 2" xfId="11932" xr:uid="{4AB5A5BC-C70F-441A-866B-67C9560D0F30}"/>
    <cellStyle name="Currency 13 5 2 2 2 2 2 2" xfId="25622" xr:uid="{518E2CB2-2BE1-4BBB-B575-83E3B51B6E3E}"/>
    <cellStyle name="Currency 13 5 2 2 2 2 2 2 2" xfId="39314" xr:uid="{8A32317A-6FB8-44FD-BD52-4C41EBEB027B}"/>
    <cellStyle name="Currency 13 5 2 2 2 2 2 2 3" xfId="54198" xr:uid="{ABA9C499-7DB1-4C34-9F8C-E8D2A4BEB5F4}"/>
    <cellStyle name="Currency 13 5 2 2 2 2 2 3" xfId="18778" xr:uid="{5484C095-B7C7-47B8-8C2C-A180E8C79029}"/>
    <cellStyle name="Currency 13 5 2 2 2 2 2 4" xfId="32468" xr:uid="{093B099A-5953-429F-A24E-AC1E66F623C3}"/>
    <cellStyle name="Currency 13 5 2 2 2 2 2 5" xfId="47352" xr:uid="{BADF68B5-9661-4C8D-A9D5-F4FC84EBFCD9}"/>
    <cellStyle name="Currency 13 5 2 2 2 2 3" xfId="22200" xr:uid="{23737A08-1410-4A73-AED2-047BA2E4EFD1}"/>
    <cellStyle name="Currency 13 5 2 2 2 2 3 2" xfId="35892" xr:uid="{B8BE390A-2AD9-4B6A-ACB2-B4343939A74E}"/>
    <cellStyle name="Currency 13 5 2 2 2 2 3 3" xfId="50776" xr:uid="{A0B8E177-7633-4913-86F2-33266EB15F07}"/>
    <cellStyle name="Currency 13 5 2 2 2 2 4" xfId="15356" xr:uid="{15E3D8A4-ED77-430C-9B8B-F0E823F5D4FC}"/>
    <cellStyle name="Currency 13 5 2 2 2 2 5" xfId="29046" xr:uid="{92A0C2A1-A44B-4F49-B910-16E09AC02E92}"/>
    <cellStyle name="Currency 13 5 2 2 2 2 6" xfId="43930" xr:uid="{049C13F7-7B8D-4574-B617-3117BB350658}"/>
    <cellStyle name="Currency 13 5 2 2 2 3" xfId="10220" xr:uid="{7A2F4EF8-B636-472F-AB2C-941A94719E4C}"/>
    <cellStyle name="Currency 13 5 2 2 2 3 2" xfId="23910" xr:uid="{F13A3136-0925-4525-9A1E-E11148A397F0}"/>
    <cellStyle name="Currency 13 5 2 2 2 3 2 2" xfId="37602" xr:uid="{31842624-104F-4FC6-8C1D-7B0EF28D662E}"/>
    <cellStyle name="Currency 13 5 2 2 2 3 2 3" xfId="52486" xr:uid="{411940E4-B00A-428B-B8D3-D2C5B182A25C}"/>
    <cellStyle name="Currency 13 5 2 2 2 3 3" xfId="17066" xr:uid="{AB115CAE-0177-4260-83AA-2F40A3B86A45}"/>
    <cellStyle name="Currency 13 5 2 2 2 3 4" xfId="30756" xr:uid="{BDA51485-367F-493D-94F6-7B11698BA989}"/>
    <cellStyle name="Currency 13 5 2 2 2 3 5" xfId="45640" xr:uid="{046C65EB-26F9-414A-83F9-BEB7460AD522}"/>
    <cellStyle name="Currency 13 5 2 2 2 4" xfId="20488" xr:uid="{40775BBD-AE41-4C1F-8383-1532DF14AE83}"/>
    <cellStyle name="Currency 13 5 2 2 2 4 2" xfId="34180" xr:uid="{23BFC5CD-341D-4D3A-B9B0-782543E3C0CE}"/>
    <cellStyle name="Currency 13 5 2 2 2 4 3" xfId="49064" xr:uid="{45859DC0-7A75-4669-BE0D-A618A4F0C11B}"/>
    <cellStyle name="Currency 13 5 2 2 2 5" xfId="13644" xr:uid="{F3C85429-5D5F-4166-9F0B-C948088EE39A}"/>
    <cellStyle name="Currency 13 5 2 2 2 6" xfId="27334" xr:uid="{64D73EE9-BEE0-4BF9-A43B-B5D4AB9577EA}"/>
    <cellStyle name="Currency 13 5 2 2 2 7" xfId="42218" xr:uid="{5C8A1A2F-82FB-490C-9971-0B56860574C7}"/>
    <cellStyle name="Currency 13 5 2 2 3" xfId="8509" xr:uid="{5E73F822-A518-4976-B9E3-E7035B580291}"/>
    <cellStyle name="Currency 13 5 2 2 3 2" xfId="11931" xr:uid="{BBA4B9E6-CBD2-4392-AB24-D1250A47FC42}"/>
    <cellStyle name="Currency 13 5 2 2 3 2 2" xfId="25621" xr:uid="{76FF5F50-B107-4F96-9F98-FE5EB561BB91}"/>
    <cellStyle name="Currency 13 5 2 2 3 2 2 2" xfId="39313" xr:uid="{2F3A795A-D363-480A-A506-F420442F3994}"/>
    <cellStyle name="Currency 13 5 2 2 3 2 2 3" xfId="54197" xr:uid="{93F91250-E16B-40C4-AE39-43F93DEA6C6B}"/>
    <cellStyle name="Currency 13 5 2 2 3 2 3" xfId="18777" xr:uid="{CD4456CB-1A98-4E68-913E-143474986256}"/>
    <cellStyle name="Currency 13 5 2 2 3 2 4" xfId="32467" xr:uid="{B201AAD9-591D-4D42-A81F-455CA7DD0187}"/>
    <cellStyle name="Currency 13 5 2 2 3 2 5" xfId="47351" xr:uid="{FDE78531-506D-46CE-8D13-3587B7467F49}"/>
    <cellStyle name="Currency 13 5 2 2 3 3" xfId="22199" xr:uid="{6A34DD38-E75D-474C-96FF-20DAA752D012}"/>
    <cellStyle name="Currency 13 5 2 2 3 3 2" xfId="35891" xr:uid="{B15A25D8-D897-498A-9530-B86EE58264FF}"/>
    <cellStyle name="Currency 13 5 2 2 3 3 3" xfId="50775" xr:uid="{72EB377B-6FB3-4C03-8C5B-4F383D9002E6}"/>
    <cellStyle name="Currency 13 5 2 2 3 4" xfId="15355" xr:uid="{6991D3A7-A614-4AA9-9584-B562079CF01C}"/>
    <cellStyle name="Currency 13 5 2 2 3 5" xfId="29045" xr:uid="{71434B67-23A0-4187-94B6-6A711EC1689E}"/>
    <cellStyle name="Currency 13 5 2 2 3 6" xfId="43929" xr:uid="{881F9908-DB80-4596-91A6-D2F6D5C149CA}"/>
    <cellStyle name="Currency 13 5 2 2 4" xfId="10219" xr:uid="{54E9F8A8-5FFF-4A9A-B5D5-0972B47EAFEE}"/>
    <cellStyle name="Currency 13 5 2 2 4 2" xfId="23909" xr:uid="{385D57AC-ADDE-482F-A252-CD949CD48242}"/>
    <cellStyle name="Currency 13 5 2 2 4 2 2" xfId="37601" xr:uid="{A904897E-5E41-4E08-B504-815F47DD83EC}"/>
    <cellStyle name="Currency 13 5 2 2 4 2 3" xfId="52485" xr:uid="{A8597635-9CE7-47D2-AFD0-A976DAEBEDD9}"/>
    <cellStyle name="Currency 13 5 2 2 4 3" xfId="17065" xr:uid="{B40FCAC7-443D-4C05-BA9E-3844943CD1B7}"/>
    <cellStyle name="Currency 13 5 2 2 4 4" xfId="30755" xr:uid="{69D586C3-48C2-4F67-BFB2-BC2FF876223E}"/>
    <cellStyle name="Currency 13 5 2 2 4 5" xfId="45639" xr:uid="{D8EC0309-0292-4B53-9F33-E3F74A2A11BB}"/>
    <cellStyle name="Currency 13 5 2 2 5" xfId="20487" xr:uid="{3CAC649D-957C-4D3F-9153-DA50B162AFC9}"/>
    <cellStyle name="Currency 13 5 2 2 5 2" xfId="34179" xr:uid="{6CF22235-1D8C-4CB8-9698-636774D31A66}"/>
    <cellStyle name="Currency 13 5 2 2 5 3" xfId="49063" xr:uid="{9D252145-577A-447D-B8D7-AC5F5A6680A5}"/>
    <cellStyle name="Currency 13 5 2 2 6" xfId="13643" xr:uid="{E00A5144-8E1C-4ED2-B2A5-C3BC63688782}"/>
    <cellStyle name="Currency 13 5 2 2 7" xfId="27333" xr:uid="{C1C9DDED-E54D-41F2-8694-167AEA0035D1}"/>
    <cellStyle name="Currency 13 5 2 2 8" xfId="42217" xr:uid="{10270F82-9B14-43FD-87AE-AB06C39DD977}"/>
    <cellStyle name="Currency 13 5 2 3" xfId="6797" xr:uid="{3DE90AD4-4022-44B4-8F02-DDDC6E590B89}"/>
    <cellStyle name="Currency 13 5 2 3 2" xfId="8511" xr:uid="{A120A2A1-502C-4F81-897E-BFEF34255B98}"/>
    <cellStyle name="Currency 13 5 2 3 2 2" xfId="11933" xr:uid="{0925E770-80AC-4DAC-AAF1-959A28AEAF5E}"/>
    <cellStyle name="Currency 13 5 2 3 2 2 2" xfId="25623" xr:uid="{588300D0-E746-4367-A58A-4E36E073F327}"/>
    <cellStyle name="Currency 13 5 2 3 2 2 2 2" xfId="39315" xr:uid="{4C1019D3-AB3F-4BB8-87F3-F0DCDF44CC10}"/>
    <cellStyle name="Currency 13 5 2 3 2 2 2 3" xfId="54199" xr:uid="{0272B749-4521-46D9-A06E-EC130D8B0295}"/>
    <cellStyle name="Currency 13 5 2 3 2 2 3" xfId="18779" xr:uid="{6FD956CA-461A-411B-85F6-189D60681895}"/>
    <cellStyle name="Currency 13 5 2 3 2 2 4" xfId="32469" xr:uid="{B951E843-D712-4C7B-A124-CC2FEA080E10}"/>
    <cellStyle name="Currency 13 5 2 3 2 2 5" xfId="47353" xr:uid="{B90BF384-4F89-4680-A611-04C8EA0BAF1A}"/>
    <cellStyle name="Currency 13 5 2 3 2 3" xfId="22201" xr:uid="{D1779BDA-E6BA-4FD5-A59C-58D76520A690}"/>
    <cellStyle name="Currency 13 5 2 3 2 3 2" xfId="35893" xr:uid="{5B753558-98C9-4548-B68C-87B530BB7FB2}"/>
    <cellStyle name="Currency 13 5 2 3 2 3 3" xfId="50777" xr:uid="{9A7DED61-8814-4930-A7DD-08FB47DA7897}"/>
    <cellStyle name="Currency 13 5 2 3 2 4" xfId="15357" xr:uid="{8ACE27C1-2172-444C-8ED9-BE9468E3217E}"/>
    <cellStyle name="Currency 13 5 2 3 2 5" xfId="29047" xr:uid="{621D8EE7-963E-4D8D-826C-19D717E4C154}"/>
    <cellStyle name="Currency 13 5 2 3 2 6" xfId="43931" xr:uid="{0E1A5793-F221-4B37-AB04-5E15D3EE1EEF}"/>
    <cellStyle name="Currency 13 5 2 3 3" xfId="10221" xr:uid="{2A3BAB27-C873-4EC8-A127-A0A39E150A46}"/>
    <cellStyle name="Currency 13 5 2 3 3 2" xfId="23911" xr:uid="{1598FF73-BCDD-49C2-90B1-1978E74B7F20}"/>
    <cellStyle name="Currency 13 5 2 3 3 2 2" xfId="37603" xr:uid="{B584D4A3-7419-418F-88D7-8BAC339B0314}"/>
    <cellStyle name="Currency 13 5 2 3 3 2 3" xfId="52487" xr:uid="{62986F00-01CE-47AF-A434-C3A9BF973714}"/>
    <cellStyle name="Currency 13 5 2 3 3 3" xfId="17067" xr:uid="{A144F95F-5F96-4440-BDDF-A66C64AE40ED}"/>
    <cellStyle name="Currency 13 5 2 3 3 4" xfId="30757" xr:uid="{A3B102A8-3A97-489E-831A-47EBD8E9BF90}"/>
    <cellStyle name="Currency 13 5 2 3 3 5" xfId="45641" xr:uid="{96376D6A-B250-4478-B2A1-0CAD58317D63}"/>
    <cellStyle name="Currency 13 5 2 3 4" xfId="20489" xr:uid="{523147D4-D4C9-4F66-9E4E-6F5AA09D6DC8}"/>
    <cellStyle name="Currency 13 5 2 3 4 2" xfId="34181" xr:uid="{3B8BD8EA-9809-43D1-97A1-50276DC7EE13}"/>
    <cellStyle name="Currency 13 5 2 3 4 3" xfId="49065" xr:uid="{FB61FBEE-0016-4918-9588-9BD75DCE1FC7}"/>
    <cellStyle name="Currency 13 5 2 3 5" xfId="13645" xr:uid="{B7EFE2C3-912B-4E89-83A2-033EFF1A9F50}"/>
    <cellStyle name="Currency 13 5 2 3 6" xfId="27335" xr:uid="{1AB0D11F-7510-4612-9F13-4B58BACFE78C}"/>
    <cellStyle name="Currency 13 5 2 3 7" xfId="42219" xr:uid="{D954EEA0-F44A-4DAB-AABB-4986AB09D1C2}"/>
    <cellStyle name="Currency 13 5 2 4" xfId="6798" xr:uid="{B2264E3C-555D-4E23-9DC0-5991B5909A1A}"/>
    <cellStyle name="Currency 13 5 2 4 2" xfId="8512" xr:uid="{189DE942-BB47-4B17-ADC1-1F24CE255DD9}"/>
    <cellStyle name="Currency 13 5 2 4 2 2" xfId="11934" xr:uid="{CF1FD4F2-B31C-4C58-91B7-BBBB913621D4}"/>
    <cellStyle name="Currency 13 5 2 4 2 2 2" xfId="25624" xr:uid="{B7989398-B1FA-4FE6-8741-9EC289A5720D}"/>
    <cellStyle name="Currency 13 5 2 4 2 2 2 2" xfId="39316" xr:uid="{5731412A-6694-4A64-AA1C-5BEA135C7541}"/>
    <cellStyle name="Currency 13 5 2 4 2 2 2 3" xfId="54200" xr:uid="{C46602A4-22C6-4674-B2C0-66D34FF1E5C6}"/>
    <cellStyle name="Currency 13 5 2 4 2 2 3" xfId="18780" xr:uid="{FA5BA2E8-46F8-4E52-AD99-66960D3BFB19}"/>
    <cellStyle name="Currency 13 5 2 4 2 2 4" xfId="32470" xr:uid="{942061DE-3C7B-46DC-9CA1-57F2DB6762B1}"/>
    <cellStyle name="Currency 13 5 2 4 2 2 5" xfId="47354" xr:uid="{9D069F14-55E8-40F3-8DB1-77CE238C8499}"/>
    <cellStyle name="Currency 13 5 2 4 2 3" xfId="22202" xr:uid="{639F3C84-DDD4-4722-88E9-A53FD1B6EE58}"/>
    <cellStyle name="Currency 13 5 2 4 2 3 2" xfId="35894" xr:uid="{DB7455F9-47C2-46B0-91F1-27431D80E43D}"/>
    <cellStyle name="Currency 13 5 2 4 2 3 3" xfId="50778" xr:uid="{E5C5B1F4-85CA-40B5-8B1F-1E13B0F36E61}"/>
    <cellStyle name="Currency 13 5 2 4 2 4" xfId="15358" xr:uid="{BC8B34E4-48D9-4956-BD6C-1F187B2E3A63}"/>
    <cellStyle name="Currency 13 5 2 4 2 5" xfId="29048" xr:uid="{90B969C9-CE1C-40D0-AE8B-EED593BA9986}"/>
    <cellStyle name="Currency 13 5 2 4 2 6" xfId="43932" xr:uid="{9E873A4C-919C-4416-BF09-AF5408328792}"/>
    <cellStyle name="Currency 13 5 2 4 3" xfId="10222" xr:uid="{AE18B38E-F8E1-413F-B75E-FADF80B453AC}"/>
    <cellStyle name="Currency 13 5 2 4 3 2" xfId="23912" xr:uid="{F19D31CB-D808-493A-A4C7-D1F43B918851}"/>
    <cellStyle name="Currency 13 5 2 4 3 2 2" xfId="37604" xr:uid="{F5AD1CEF-4EF0-41AF-BBC1-5B5DA87C5A71}"/>
    <cellStyle name="Currency 13 5 2 4 3 2 3" xfId="52488" xr:uid="{6C3E0FDE-E7EB-4C72-96CE-0D1D6899AAB7}"/>
    <cellStyle name="Currency 13 5 2 4 3 3" xfId="17068" xr:uid="{D87D67F8-68F4-4611-A7B2-DC6BF0D8A2A0}"/>
    <cellStyle name="Currency 13 5 2 4 3 4" xfId="30758" xr:uid="{5F2E63BC-F11C-4028-9238-E5CD3651283A}"/>
    <cellStyle name="Currency 13 5 2 4 3 5" xfId="45642" xr:uid="{7FA4C2C4-B69B-47E1-B5BA-628B742914B3}"/>
    <cellStyle name="Currency 13 5 2 4 4" xfId="20490" xr:uid="{8823550B-2B3E-4DE8-B9AA-D75EBE0311EC}"/>
    <cellStyle name="Currency 13 5 2 4 4 2" xfId="34182" xr:uid="{6DAB7CCC-BF10-42D1-A48F-C130A397381E}"/>
    <cellStyle name="Currency 13 5 2 4 4 3" xfId="49066" xr:uid="{8B7A2503-E4E5-4B14-927B-AD58603797D2}"/>
    <cellStyle name="Currency 13 5 2 4 5" xfId="13646" xr:uid="{6A39E95B-C24E-49A1-A8B2-38F6B535CEC6}"/>
    <cellStyle name="Currency 13 5 2 4 6" xfId="27336" xr:uid="{D1C22F35-D4E6-4D44-A3ED-7CFDEA8882B0}"/>
    <cellStyle name="Currency 13 5 2 4 7" xfId="42220" xr:uid="{AA1CE0E2-F164-49E6-8980-F988279DB135}"/>
    <cellStyle name="Currency 13 5 2 5" xfId="8508" xr:uid="{6C51144C-ED67-412E-B6E5-9C10B988FB85}"/>
    <cellStyle name="Currency 13 5 2 5 2" xfId="11930" xr:uid="{ED1F4B9C-19EB-49BC-ADFF-E0BFFBDAA9E5}"/>
    <cellStyle name="Currency 13 5 2 5 2 2" xfId="25620" xr:uid="{31644AE3-95C4-4DEA-A591-B7C0D98D79DA}"/>
    <cellStyle name="Currency 13 5 2 5 2 2 2" xfId="39312" xr:uid="{0A422A3E-FF63-4A86-854A-26A5EE1E89D5}"/>
    <cellStyle name="Currency 13 5 2 5 2 2 3" xfId="54196" xr:uid="{DA0EA934-7A29-4ACF-85F7-6257BEF785E8}"/>
    <cellStyle name="Currency 13 5 2 5 2 3" xfId="18776" xr:uid="{39CCA48F-F547-4F0A-8B4D-3BE13FC24E58}"/>
    <cellStyle name="Currency 13 5 2 5 2 4" xfId="32466" xr:uid="{943E0B92-7808-42B8-8091-7A3BF040B727}"/>
    <cellStyle name="Currency 13 5 2 5 2 5" xfId="47350" xr:uid="{AF2C8F0F-1523-4C0B-816B-079C4641B98E}"/>
    <cellStyle name="Currency 13 5 2 5 3" xfId="22198" xr:uid="{FD89BE9B-D9B2-412C-926B-F80C3783EF31}"/>
    <cellStyle name="Currency 13 5 2 5 3 2" xfId="35890" xr:uid="{42D05D37-E76A-47BE-A6AD-40F3DA7D3A10}"/>
    <cellStyle name="Currency 13 5 2 5 3 3" xfId="50774" xr:uid="{67B49BCF-1C8D-4D25-A26F-BBA54F92C138}"/>
    <cellStyle name="Currency 13 5 2 5 4" xfId="15354" xr:uid="{0FD4FB72-695F-44EC-9D33-2CB03125E5F6}"/>
    <cellStyle name="Currency 13 5 2 5 5" xfId="29044" xr:uid="{75286E9B-7F66-424C-BE0A-076F27440771}"/>
    <cellStyle name="Currency 13 5 2 5 6" xfId="43928" xr:uid="{6EEC1760-8C43-41DB-A2B1-EC282A32B1A3}"/>
    <cellStyle name="Currency 13 5 2 6" xfId="10218" xr:uid="{15404920-DCD7-4D84-9AF2-A8E63D71ABCB}"/>
    <cellStyle name="Currency 13 5 2 6 2" xfId="23908" xr:uid="{604D5264-6F0D-46FE-854C-D9EE45F611D3}"/>
    <cellStyle name="Currency 13 5 2 6 2 2" xfId="37600" xr:uid="{DD451C60-DF13-4B68-8B94-CD3BC129147E}"/>
    <cellStyle name="Currency 13 5 2 6 2 3" xfId="52484" xr:uid="{4359F485-BE9C-4071-AA45-EF398C9A6BCA}"/>
    <cellStyle name="Currency 13 5 2 6 3" xfId="17064" xr:uid="{0A9900CE-D0B7-457C-A950-CF12E1203CB2}"/>
    <cellStyle name="Currency 13 5 2 6 4" xfId="30754" xr:uid="{E120BEB7-3A9E-40A8-969D-A4695E026150}"/>
    <cellStyle name="Currency 13 5 2 6 5" xfId="45638" xr:uid="{F9757A58-F666-4456-97F6-BCA4C06A3450}"/>
    <cellStyle name="Currency 13 5 2 7" xfId="20486" xr:uid="{6484D8B2-6651-401D-A4E4-2A29F89BE61B}"/>
    <cellStyle name="Currency 13 5 2 7 2" xfId="34178" xr:uid="{05A00BBD-10A0-47D9-BE51-78411423084D}"/>
    <cellStyle name="Currency 13 5 2 7 3" xfId="49062" xr:uid="{A56EB3CA-416E-4AF4-9368-97F0F542134F}"/>
    <cellStyle name="Currency 13 5 2 8" xfId="13642" xr:uid="{94443FC0-4298-4FB0-A3AA-722D18D2462A}"/>
    <cellStyle name="Currency 13 5 2 9" xfId="27332" xr:uid="{22B1EE56-6865-4BE3-9898-55C64B5C3D5D}"/>
    <cellStyle name="Currency 13 5 3" xfId="6799" xr:uid="{0E7CA14A-B77F-40E9-9DE2-E25795DF9CE3}"/>
    <cellStyle name="Currency 13 5 3 10" xfId="42221" xr:uid="{E2BD4C61-03A7-4F3C-9F01-CAE972F47A6E}"/>
    <cellStyle name="Currency 13 5 3 2" xfId="6800" xr:uid="{633C7972-FA44-4079-A22C-C3BD0E2819A0}"/>
    <cellStyle name="Currency 13 5 3 2 2" xfId="6801" xr:uid="{892D79EB-BE34-4D54-812A-9BB4B2F884D0}"/>
    <cellStyle name="Currency 13 5 3 2 2 2" xfId="8515" xr:uid="{7897DF7E-8491-4E8F-BB31-7E1F4F3F6773}"/>
    <cellStyle name="Currency 13 5 3 2 2 2 2" xfId="11937" xr:uid="{84754BB9-9313-4B8A-94E5-D52C7C68908E}"/>
    <cellStyle name="Currency 13 5 3 2 2 2 2 2" xfId="25627" xr:uid="{E2C32CE0-0FBC-4014-AD4E-DEE4856AD3A9}"/>
    <cellStyle name="Currency 13 5 3 2 2 2 2 2 2" xfId="39319" xr:uid="{FB7EA3B2-C5C7-48F2-AC2E-8F3958899001}"/>
    <cellStyle name="Currency 13 5 3 2 2 2 2 2 3" xfId="54203" xr:uid="{B1E8A923-B385-40B7-B90F-620CCCC1438E}"/>
    <cellStyle name="Currency 13 5 3 2 2 2 2 3" xfId="18783" xr:uid="{935101B2-A59D-4404-A31B-69C7AA90BA8B}"/>
    <cellStyle name="Currency 13 5 3 2 2 2 2 4" xfId="32473" xr:uid="{1ACF0080-67D2-4647-9F07-E321918E566D}"/>
    <cellStyle name="Currency 13 5 3 2 2 2 2 5" xfId="47357" xr:uid="{42009A43-84BE-47C5-8E5A-E940407C2640}"/>
    <cellStyle name="Currency 13 5 3 2 2 2 3" xfId="22205" xr:uid="{01BF4FF6-7203-43F3-B0B8-499990928CA4}"/>
    <cellStyle name="Currency 13 5 3 2 2 2 3 2" xfId="35897" xr:uid="{C0F27D21-E1E0-43C9-840A-956649D0BB72}"/>
    <cellStyle name="Currency 13 5 3 2 2 2 3 3" xfId="50781" xr:uid="{318B5CAC-CF2B-4DA8-9A7A-F9BDBDADF5CF}"/>
    <cellStyle name="Currency 13 5 3 2 2 2 4" xfId="15361" xr:uid="{91BC0662-E18E-4209-A9F8-37CEF06A6CCA}"/>
    <cellStyle name="Currency 13 5 3 2 2 2 5" xfId="29051" xr:uid="{58E48AA8-0BFF-4D13-9A44-245CF90473FF}"/>
    <cellStyle name="Currency 13 5 3 2 2 2 6" xfId="43935" xr:uid="{A09FAC2C-9468-4B8C-9178-67296107ECA3}"/>
    <cellStyle name="Currency 13 5 3 2 2 3" xfId="10225" xr:uid="{9D751BBF-AA68-446B-8738-FE52EB930BE1}"/>
    <cellStyle name="Currency 13 5 3 2 2 3 2" xfId="23915" xr:uid="{33A04F07-E54F-457A-8901-815986EDE935}"/>
    <cellStyle name="Currency 13 5 3 2 2 3 2 2" xfId="37607" xr:uid="{5C9FA75A-7A5B-43DC-9063-DA82370DF494}"/>
    <cellStyle name="Currency 13 5 3 2 2 3 2 3" xfId="52491" xr:uid="{5BBBBBEB-6B2B-41E5-AAB0-E853F36D894F}"/>
    <cellStyle name="Currency 13 5 3 2 2 3 3" xfId="17071" xr:uid="{027D2509-5F23-42CB-ACF7-BCF74CBD5A5E}"/>
    <cellStyle name="Currency 13 5 3 2 2 3 4" xfId="30761" xr:uid="{FFC2F304-B165-4FF1-A846-5C552246A306}"/>
    <cellStyle name="Currency 13 5 3 2 2 3 5" xfId="45645" xr:uid="{43D1CD63-99B4-4146-BC9A-0F465CDD22BB}"/>
    <cellStyle name="Currency 13 5 3 2 2 4" xfId="20493" xr:uid="{0AEAC526-5008-4C2C-9BD9-624D4BD4EFCA}"/>
    <cellStyle name="Currency 13 5 3 2 2 4 2" xfId="34185" xr:uid="{4D68318A-2ABB-4B04-9093-04CD26959EBC}"/>
    <cellStyle name="Currency 13 5 3 2 2 4 3" xfId="49069" xr:uid="{1682CF6A-A5AA-4E68-8B03-48749F162684}"/>
    <cellStyle name="Currency 13 5 3 2 2 5" xfId="13649" xr:uid="{22A7F7B5-916C-4012-BDF0-DE17C1E83C05}"/>
    <cellStyle name="Currency 13 5 3 2 2 6" xfId="27339" xr:uid="{CEF1EC49-9658-4FD9-8694-26EFA0FC4822}"/>
    <cellStyle name="Currency 13 5 3 2 2 7" xfId="42223" xr:uid="{9130D96C-438A-4727-9E1F-6A4384B87DB0}"/>
    <cellStyle name="Currency 13 5 3 2 3" xfId="8514" xr:uid="{E0FD705C-5B71-46EB-B2B9-CFC605035F3A}"/>
    <cellStyle name="Currency 13 5 3 2 3 2" xfId="11936" xr:uid="{BF93456A-9326-4F86-A7B1-5024C46E66F0}"/>
    <cellStyle name="Currency 13 5 3 2 3 2 2" xfId="25626" xr:uid="{8C33A6F3-E91B-4A85-9C11-30B97CF3D378}"/>
    <cellStyle name="Currency 13 5 3 2 3 2 2 2" xfId="39318" xr:uid="{8E9B96AC-546C-41D1-B24C-794FD0CC8EC4}"/>
    <cellStyle name="Currency 13 5 3 2 3 2 2 3" xfId="54202" xr:uid="{9DCBB38C-19EA-4700-BA93-E8950E986548}"/>
    <cellStyle name="Currency 13 5 3 2 3 2 3" xfId="18782" xr:uid="{E11F7BE7-FCB4-4268-9505-C3FAB05EFE2E}"/>
    <cellStyle name="Currency 13 5 3 2 3 2 4" xfId="32472" xr:uid="{FA051710-EB9A-4D7D-B957-EBB38B022738}"/>
    <cellStyle name="Currency 13 5 3 2 3 2 5" xfId="47356" xr:uid="{4FDD52BE-F381-4393-81DA-7278D86F964B}"/>
    <cellStyle name="Currency 13 5 3 2 3 3" xfId="22204" xr:uid="{1355D66C-4B16-4B5D-B029-8BA7914AE62B}"/>
    <cellStyle name="Currency 13 5 3 2 3 3 2" xfId="35896" xr:uid="{CA0D65BD-D7BB-4803-9573-6A7F3C366E8A}"/>
    <cellStyle name="Currency 13 5 3 2 3 3 3" xfId="50780" xr:uid="{78FE2B6B-84AE-49C3-9E32-BEF842D6912C}"/>
    <cellStyle name="Currency 13 5 3 2 3 4" xfId="15360" xr:uid="{D6F5C9A8-48BB-4069-BD61-A857E1560F81}"/>
    <cellStyle name="Currency 13 5 3 2 3 5" xfId="29050" xr:uid="{5E75F643-0407-40AA-9453-A082B911D99E}"/>
    <cellStyle name="Currency 13 5 3 2 3 6" xfId="43934" xr:uid="{52652426-D8DA-4552-A9C6-42C4D29D7F24}"/>
    <cellStyle name="Currency 13 5 3 2 4" xfId="10224" xr:uid="{AA144D80-6A55-457E-AAF1-4F268C2B75C4}"/>
    <cellStyle name="Currency 13 5 3 2 4 2" xfId="23914" xr:uid="{E8EF5FB2-31FF-4BDA-9C75-73D117F99E18}"/>
    <cellStyle name="Currency 13 5 3 2 4 2 2" xfId="37606" xr:uid="{E42A2287-5C57-42CF-8AFB-0C1CE12215BB}"/>
    <cellStyle name="Currency 13 5 3 2 4 2 3" xfId="52490" xr:uid="{049E8020-8BD3-4205-91C2-154A6DE34527}"/>
    <cellStyle name="Currency 13 5 3 2 4 3" xfId="17070" xr:uid="{A8E0E242-B784-461E-A282-154EC6B2EEAD}"/>
    <cellStyle name="Currency 13 5 3 2 4 4" xfId="30760" xr:uid="{6B019089-047A-4A66-A332-56B4ECCEAFF9}"/>
    <cellStyle name="Currency 13 5 3 2 4 5" xfId="45644" xr:uid="{E2C4D121-E9F7-476D-A402-F6CC888B3DB6}"/>
    <cellStyle name="Currency 13 5 3 2 5" xfId="20492" xr:uid="{15EF1CB9-56A8-47FD-BBF4-8633EC0F5621}"/>
    <cellStyle name="Currency 13 5 3 2 5 2" xfId="34184" xr:uid="{E7E07AF8-CE52-46A4-92DF-8C363E90E19D}"/>
    <cellStyle name="Currency 13 5 3 2 5 3" xfId="49068" xr:uid="{37839474-41D1-49CE-B045-69958A3CFB65}"/>
    <cellStyle name="Currency 13 5 3 2 6" xfId="13648" xr:uid="{E0DE3252-8994-4BBC-80F1-B60A390B7F26}"/>
    <cellStyle name="Currency 13 5 3 2 7" xfId="27338" xr:uid="{D2122F8A-E14E-4C22-914D-F499E81CD9E5}"/>
    <cellStyle name="Currency 13 5 3 2 8" xfId="42222" xr:uid="{42762FA6-8945-461A-8427-BA01F164DB5F}"/>
    <cellStyle name="Currency 13 5 3 3" xfId="6802" xr:uid="{2C32AF4B-0801-4CD0-B8E5-15391E626945}"/>
    <cellStyle name="Currency 13 5 3 3 2" xfId="8516" xr:uid="{69DA1323-C0C5-44E4-963E-D5EA48DE5705}"/>
    <cellStyle name="Currency 13 5 3 3 2 2" xfId="11938" xr:uid="{90C28D66-4866-4A92-95EA-F67B67677138}"/>
    <cellStyle name="Currency 13 5 3 3 2 2 2" xfId="25628" xr:uid="{55CBDC54-F9BE-4794-BD1F-E83B2A7CB3A7}"/>
    <cellStyle name="Currency 13 5 3 3 2 2 2 2" xfId="39320" xr:uid="{A3AF8CBF-5841-4894-8BF8-11DA76010431}"/>
    <cellStyle name="Currency 13 5 3 3 2 2 2 3" xfId="54204" xr:uid="{6806FA7D-D3A6-43C6-AC68-DFFBE3EA4C56}"/>
    <cellStyle name="Currency 13 5 3 3 2 2 3" xfId="18784" xr:uid="{4A9EC331-202A-4E3A-A470-7B4C96A68407}"/>
    <cellStyle name="Currency 13 5 3 3 2 2 4" xfId="32474" xr:uid="{333A3581-0BFA-494D-8160-3D3140C5385F}"/>
    <cellStyle name="Currency 13 5 3 3 2 2 5" xfId="47358" xr:uid="{C27B773D-0F2B-44A8-8D43-2118344BBB52}"/>
    <cellStyle name="Currency 13 5 3 3 2 3" xfId="22206" xr:uid="{AD572301-B29E-41D1-83C0-5345A2EF1D9A}"/>
    <cellStyle name="Currency 13 5 3 3 2 3 2" xfId="35898" xr:uid="{7E2F4697-73DF-412B-AEFF-CEAC48708A6C}"/>
    <cellStyle name="Currency 13 5 3 3 2 3 3" xfId="50782" xr:uid="{B6A085BC-D35C-4301-8168-B33F6FCC9298}"/>
    <cellStyle name="Currency 13 5 3 3 2 4" xfId="15362" xr:uid="{C18E34C3-10DC-4F3E-BF74-DD7B54436EC0}"/>
    <cellStyle name="Currency 13 5 3 3 2 5" xfId="29052" xr:uid="{C7E8A05C-9B8E-4246-AB40-63AC3B9DD425}"/>
    <cellStyle name="Currency 13 5 3 3 2 6" xfId="43936" xr:uid="{9DAF3285-A989-472F-A911-9C870B8995BC}"/>
    <cellStyle name="Currency 13 5 3 3 3" xfId="10226" xr:uid="{E6473FC9-09F6-4AAD-AAE7-FA4E5B47D250}"/>
    <cellStyle name="Currency 13 5 3 3 3 2" xfId="23916" xr:uid="{4DD366E0-1829-4190-B1E9-B00BCD69A4EC}"/>
    <cellStyle name="Currency 13 5 3 3 3 2 2" xfId="37608" xr:uid="{94BD5E77-B7EB-486E-9CC9-B531FBC66A24}"/>
    <cellStyle name="Currency 13 5 3 3 3 2 3" xfId="52492" xr:uid="{0278248E-858D-4916-8715-503AE6521FEF}"/>
    <cellStyle name="Currency 13 5 3 3 3 3" xfId="17072" xr:uid="{317E34F5-60C3-4EE2-94B3-CAD356042434}"/>
    <cellStyle name="Currency 13 5 3 3 3 4" xfId="30762" xr:uid="{1FC8639A-2224-4BAD-88C4-EBC4EF0B34F6}"/>
    <cellStyle name="Currency 13 5 3 3 3 5" xfId="45646" xr:uid="{93E86EE7-FEDB-4993-A514-8B91A389E430}"/>
    <cellStyle name="Currency 13 5 3 3 4" xfId="20494" xr:uid="{9DC5DE27-C549-4AAF-81D3-50C617496899}"/>
    <cellStyle name="Currency 13 5 3 3 4 2" xfId="34186" xr:uid="{D4B5691F-D550-4C86-9A07-AA2CD385ED46}"/>
    <cellStyle name="Currency 13 5 3 3 4 3" xfId="49070" xr:uid="{62C78919-DD4A-4EEA-9509-00BDC7040A6F}"/>
    <cellStyle name="Currency 13 5 3 3 5" xfId="13650" xr:uid="{9B2E51C3-7D75-40E8-BBC4-B37BA2637710}"/>
    <cellStyle name="Currency 13 5 3 3 6" xfId="27340" xr:uid="{B2807EAD-5B9A-4BA4-A574-D7A84DCE9B0B}"/>
    <cellStyle name="Currency 13 5 3 3 7" xfId="42224" xr:uid="{E553E78D-5928-4DED-A2A0-88BC1F9445FB}"/>
    <cellStyle name="Currency 13 5 3 4" xfId="6803" xr:uid="{737EC31F-2072-4DC9-8A70-4B504B5067B4}"/>
    <cellStyle name="Currency 13 5 3 4 2" xfId="8517" xr:uid="{7E8E39D2-C592-4B5A-BEC1-EADF8B578E77}"/>
    <cellStyle name="Currency 13 5 3 4 2 2" xfId="11939" xr:uid="{9A713184-CB67-468B-B0A6-E50292B1EACE}"/>
    <cellStyle name="Currency 13 5 3 4 2 2 2" xfId="25629" xr:uid="{D3208A50-E8A1-4AF3-8FD5-494ED8429461}"/>
    <cellStyle name="Currency 13 5 3 4 2 2 2 2" xfId="39321" xr:uid="{378A240B-696F-4CCE-BB31-3925F7DB8128}"/>
    <cellStyle name="Currency 13 5 3 4 2 2 2 3" xfId="54205" xr:uid="{64180A50-E5EB-41CC-ADA3-A4A54FD24EFA}"/>
    <cellStyle name="Currency 13 5 3 4 2 2 3" xfId="18785" xr:uid="{B3007D21-8708-424E-A93F-EDD518357F8E}"/>
    <cellStyle name="Currency 13 5 3 4 2 2 4" xfId="32475" xr:uid="{C7F211B1-7E72-4DB9-90D6-78421D081B5E}"/>
    <cellStyle name="Currency 13 5 3 4 2 2 5" xfId="47359" xr:uid="{EE0D724A-4EA2-46A1-A881-D64E9F096F9A}"/>
    <cellStyle name="Currency 13 5 3 4 2 3" xfId="22207" xr:uid="{3D08F90F-F90E-461C-81D8-DC555F22CB73}"/>
    <cellStyle name="Currency 13 5 3 4 2 3 2" xfId="35899" xr:uid="{2769B88B-A09C-44D7-BDDD-9BC1D57B5AC9}"/>
    <cellStyle name="Currency 13 5 3 4 2 3 3" xfId="50783" xr:uid="{51AC257F-6873-434B-830D-99E89A2974CE}"/>
    <cellStyle name="Currency 13 5 3 4 2 4" xfId="15363" xr:uid="{5FB6AAB0-7AC2-4597-A300-9E493D2AD31D}"/>
    <cellStyle name="Currency 13 5 3 4 2 5" xfId="29053" xr:uid="{CBCF825D-3E10-491A-9677-2A24E6E8C9EF}"/>
    <cellStyle name="Currency 13 5 3 4 2 6" xfId="43937" xr:uid="{8F8F56D7-7114-4B80-8013-50999D611CDB}"/>
    <cellStyle name="Currency 13 5 3 4 3" xfId="10227" xr:uid="{46F1A67A-08FE-4ECA-AB81-D4681486D147}"/>
    <cellStyle name="Currency 13 5 3 4 3 2" xfId="23917" xr:uid="{9A94B765-9F20-44B3-BAEF-7ADFFA54B5F2}"/>
    <cellStyle name="Currency 13 5 3 4 3 2 2" xfId="37609" xr:uid="{D0804F07-7B27-4A0E-95B4-301686F75902}"/>
    <cellStyle name="Currency 13 5 3 4 3 2 3" xfId="52493" xr:uid="{239563E7-87D5-4284-8138-183E97C39A5F}"/>
    <cellStyle name="Currency 13 5 3 4 3 3" xfId="17073" xr:uid="{C6D49BD0-4BC9-46AA-B672-C5A608DB1F69}"/>
    <cellStyle name="Currency 13 5 3 4 3 4" xfId="30763" xr:uid="{36A37E1F-F64D-43C8-BC37-D19BD07446D8}"/>
    <cellStyle name="Currency 13 5 3 4 3 5" xfId="45647" xr:uid="{8219357B-D89A-44D9-BD92-075319257B04}"/>
    <cellStyle name="Currency 13 5 3 4 4" xfId="20495" xr:uid="{9CF54974-EB3A-457C-B1A7-DD439542C5E7}"/>
    <cellStyle name="Currency 13 5 3 4 4 2" xfId="34187" xr:uid="{55A9CE54-720B-45D4-BBE5-7B6997A152A2}"/>
    <cellStyle name="Currency 13 5 3 4 4 3" xfId="49071" xr:uid="{CE5B93C9-5A46-4BA2-8ACE-22452F48824C}"/>
    <cellStyle name="Currency 13 5 3 4 5" xfId="13651" xr:uid="{FB25DFD9-5F20-4391-AAA2-FE52F62D9A56}"/>
    <cellStyle name="Currency 13 5 3 4 6" xfId="27341" xr:uid="{88319053-8660-46B2-899A-255A471326A6}"/>
    <cellStyle name="Currency 13 5 3 4 7" xfId="42225" xr:uid="{0FE5CD45-595C-44E4-9619-67F3876BB7C8}"/>
    <cellStyle name="Currency 13 5 3 5" xfId="8513" xr:uid="{0EEB092B-8737-4CD7-AB69-D36321031B4E}"/>
    <cellStyle name="Currency 13 5 3 5 2" xfId="11935" xr:uid="{4D3D874E-9466-45D6-A66A-1146833448EF}"/>
    <cellStyle name="Currency 13 5 3 5 2 2" xfId="25625" xr:uid="{8B33A168-DC90-469F-85B3-638C28CC7848}"/>
    <cellStyle name="Currency 13 5 3 5 2 2 2" xfId="39317" xr:uid="{B8136D9D-E61A-4A48-AAE0-69B1EBB3201C}"/>
    <cellStyle name="Currency 13 5 3 5 2 2 3" xfId="54201" xr:uid="{54A6C7EF-1F90-4AD7-B9DF-B7E333E98C1C}"/>
    <cellStyle name="Currency 13 5 3 5 2 3" xfId="18781" xr:uid="{7327B972-5436-40FD-9B1C-630C8D490481}"/>
    <cellStyle name="Currency 13 5 3 5 2 4" xfId="32471" xr:uid="{2FA5B1AB-6116-4CFE-B8A1-12844ECDE9AD}"/>
    <cellStyle name="Currency 13 5 3 5 2 5" xfId="47355" xr:uid="{99B8F135-DDB8-4AEA-9F75-991075F21AF5}"/>
    <cellStyle name="Currency 13 5 3 5 3" xfId="22203" xr:uid="{710FA13A-EBA9-4C01-AD4A-5C2CA714D775}"/>
    <cellStyle name="Currency 13 5 3 5 3 2" xfId="35895" xr:uid="{581BAEF1-4A1F-45EE-8F58-7507128DC20E}"/>
    <cellStyle name="Currency 13 5 3 5 3 3" xfId="50779" xr:uid="{1D294D35-19B2-4B93-A4F5-C36CB6ECFA0C}"/>
    <cellStyle name="Currency 13 5 3 5 4" xfId="15359" xr:uid="{7A59DE11-71A2-422F-BA9A-6B72692E9628}"/>
    <cellStyle name="Currency 13 5 3 5 5" xfId="29049" xr:uid="{7942F888-EFD5-4123-92DD-D31D029295A9}"/>
    <cellStyle name="Currency 13 5 3 5 6" xfId="43933" xr:uid="{F78240FC-3D7B-4D90-95C0-45E323867222}"/>
    <cellStyle name="Currency 13 5 3 6" xfId="10223" xr:uid="{78EAAEA6-074E-48CC-BE33-629A72C62B07}"/>
    <cellStyle name="Currency 13 5 3 6 2" xfId="23913" xr:uid="{0B8258F4-DEB3-472E-AC76-F72A83BAF837}"/>
    <cellStyle name="Currency 13 5 3 6 2 2" xfId="37605" xr:uid="{B3026710-9B73-4C70-B693-25AEEEBAF2FF}"/>
    <cellStyle name="Currency 13 5 3 6 2 3" xfId="52489" xr:uid="{9B1DF4F7-0E59-4E35-915B-A1EE669D1C42}"/>
    <cellStyle name="Currency 13 5 3 6 3" xfId="17069" xr:uid="{71A331A0-8DDC-468B-9B9A-C452E11403AC}"/>
    <cellStyle name="Currency 13 5 3 6 4" xfId="30759" xr:uid="{D178A43E-19E2-4942-9F1B-BDE26AF8C272}"/>
    <cellStyle name="Currency 13 5 3 6 5" xfId="45643" xr:uid="{667A5FBB-4373-4586-9985-2D30FB3A88FB}"/>
    <cellStyle name="Currency 13 5 3 7" xfId="20491" xr:uid="{3D20D326-B8A0-4BE9-B49E-E3E60706C0B2}"/>
    <cellStyle name="Currency 13 5 3 7 2" xfId="34183" xr:uid="{C1BC3531-DAAC-4774-B3E9-0DF121E34AAF}"/>
    <cellStyle name="Currency 13 5 3 7 3" xfId="49067" xr:uid="{C575087E-4334-4C97-8169-61ACBD05A41E}"/>
    <cellStyle name="Currency 13 5 3 8" xfId="13647" xr:uid="{0A4F2BC3-75C0-4FBA-8459-98A728BF27C3}"/>
    <cellStyle name="Currency 13 5 3 9" xfId="27337" xr:uid="{3CBD5833-FA9A-4FDD-A930-FC586A4670DF}"/>
    <cellStyle name="Currency 13 5 4" xfId="6804" xr:uid="{F59C7620-E3FD-4BFF-9B89-641A10BD6093}"/>
    <cellStyle name="Currency 13 5 4 2" xfId="6805" xr:uid="{DCBEFCF2-EA2A-4BDE-93D9-D366DE2562B1}"/>
    <cellStyle name="Currency 13 5 4 2 2" xfId="8519" xr:uid="{EBF55E41-E43D-44E6-A167-22411CD0CB65}"/>
    <cellStyle name="Currency 13 5 4 2 2 2" xfId="11941" xr:uid="{36C44139-9DB9-4EEC-B262-C084A016A39B}"/>
    <cellStyle name="Currency 13 5 4 2 2 2 2" xfId="25631" xr:uid="{B4690E7D-8F3B-4543-B0A9-CF7A96FACF2E}"/>
    <cellStyle name="Currency 13 5 4 2 2 2 2 2" xfId="39323" xr:uid="{1837C19E-BC43-4BD7-A86C-6B38AFBBF795}"/>
    <cellStyle name="Currency 13 5 4 2 2 2 2 3" xfId="54207" xr:uid="{877D3A06-4F1A-476B-829D-AB1FB0DF3750}"/>
    <cellStyle name="Currency 13 5 4 2 2 2 3" xfId="18787" xr:uid="{0120B260-E05D-4B5D-8E5B-7AA3A5C73FAA}"/>
    <cellStyle name="Currency 13 5 4 2 2 2 4" xfId="32477" xr:uid="{43942098-CBEB-441C-BEDC-88FD6595747A}"/>
    <cellStyle name="Currency 13 5 4 2 2 2 5" xfId="47361" xr:uid="{9AAEF939-0229-4999-876D-6F245C55B820}"/>
    <cellStyle name="Currency 13 5 4 2 2 3" xfId="22209" xr:uid="{ADBA23E3-D9ED-46EF-9CD8-C103A6C8D39D}"/>
    <cellStyle name="Currency 13 5 4 2 2 3 2" xfId="35901" xr:uid="{84B28D4D-D8AF-4FB1-8749-C085CA53A669}"/>
    <cellStyle name="Currency 13 5 4 2 2 3 3" xfId="50785" xr:uid="{FC4EB5ED-C17D-4E74-94E3-5A28BA297CBE}"/>
    <cellStyle name="Currency 13 5 4 2 2 4" xfId="15365" xr:uid="{98F02301-AB42-4C33-9D63-E77E8EE5B99A}"/>
    <cellStyle name="Currency 13 5 4 2 2 5" xfId="29055" xr:uid="{68B356D7-5A0E-4546-AB3E-6D830344A6A6}"/>
    <cellStyle name="Currency 13 5 4 2 2 6" xfId="43939" xr:uid="{63CC7234-67DB-4A91-AAEC-F0E2AA263A9F}"/>
    <cellStyle name="Currency 13 5 4 2 3" xfId="10229" xr:uid="{1DAAF9B1-AB4B-4C32-8C04-47C3D8303628}"/>
    <cellStyle name="Currency 13 5 4 2 3 2" xfId="23919" xr:uid="{DD6588A2-E58F-4AB4-A01D-8A852845A01C}"/>
    <cellStyle name="Currency 13 5 4 2 3 2 2" xfId="37611" xr:uid="{B50E18A3-3EEF-40C3-AF4C-830A7A6112ED}"/>
    <cellStyle name="Currency 13 5 4 2 3 2 3" xfId="52495" xr:uid="{3A5C360D-0D56-42E6-9DEC-F216078C736F}"/>
    <cellStyle name="Currency 13 5 4 2 3 3" xfId="17075" xr:uid="{544709AB-3B64-4708-AF03-9F25E2318727}"/>
    <cellStyle name="Currency 13 5 4 2 3 4" xfId="30765" xr:uid="{6FF272F7-2DD1-4CBA-B173-DBA0E2311843}"/>
    <cellStyle name="Currency 13 5 4 2 3 5" xfId="45649" xr:uid="{542D86B2-E3CF-4D98-AF51-F63C14FD2A25}"/>
    <cellStyle name="Currency 13 5 4 2 4" xfId="20497" xr:uid="{1AF71F9A-D491-4398-AC8C-91D2FCF0A0D4}"/>
    <cellStyle name="Currency 13 5 4 2 4 2" xfId="34189" xr:uid="{0F9A69A8-B45A-401E-8EAD-06B3ACCD2284}"/>
    <cellStyle name="Currency 13 5 4 2 4 3" xfId="49073" xr:uid="{E2BA3DA0-8DA4-4A41-B3D3-9FE7440C1FE0}"/>
    <cellStyle name="Currency 13 5 4 2 5" xfId="13653" xr:uid="{5E8E0189-3730-4017-A21A-93AFA6CC8883}"/>
    <cellStyle name="Currency 13 5 4 2 6" xfId="27343" xr:uid="{7BBFB7B0-C272-4D0D-8429-516A9916BEAE}"/>
    <cellStyle name="Currency 13 5 4 2 7" xfId="42227" xr:uid="{5CCC2FBB-36D3-46D8-BD36-724BBF946256}"/>
    <cellStyle name="Currency 13 5 4 3" xfId="8518" xr:uid="{6F3D8029-A6BF-4044-AB37-EEBB8FA481BA}"/>
    <cellStyle name="Currency 13 5 4 3 2" xfId="11940" xr:uid="{3E239B92-5E1A-48C1-9D60-7FD5A4EDBC87}"/>
    <cellStyle name="Currency 13 5 4 3 2 2" xfId="25630" xr:uid="{2FC2ACD2-67AD-4681-A5B4-25847A97E8EC}"/>
    <cellStyle name="Currency 13 5 4 3 2 2 2" xfId="39322" xr:uid="{9843F456-8A2C-4907-96F6-38C9C35A170B}"/>
    <cellStyle name="Currency 13 5 4 3 2 2 3" xfId="54206" xr:uid="{9ED41835-A0AC-4DBA-B29F-F7D7A4CE659C}"/>
    <cellStyle name="Currency 13 5 4 3 2 3" xfId="18786" xr:uid="{2DB7A0B5-7D70-4E31-BEB8-EC66949C36BF}"/>
    <cellStyle name="Currency 13 5 4 3 2 4" xfId="32476" xr:uid="{DF7DDB2F-59A4-443F-B9A0-BBA3EA1FB707}"/>
    <cellStyle name="Currency 13 5 4 3 2 5" xfId="47360" xr:uid="{68C02350-88EB-4A24-B995-42376A10F8CE}"/>
    <cellStyle name="Currency 13 5 4 3 3" xfId="22208" xr:uid="{856DA7D9-3493-44C8-B78F-E0D29E856E18}"/>
    <cellStyle name="Currency 13 5 4 3 3 2" xfId="35900" xr:uid="{2A2D451A-56CB-4FE7-BD25-13A267A9CEAE}"/>
    <cellStyle name="Currency 13 5 4 3 3 3" xfId="50784" xr:uid="{8E9939D3-E713-4B4F-832E-33A30BBD6435}"/>
    <cellStyle name="Currency 13 5 4 3 4" xfId="15364" xr:uid="{452D1535-7608-4079-A568-98397FB86952}"/>
    <cellStyle name="Currency 13 5 4 3 5" xfId="29054" xr:uid="{6628C66E-3F78-4B95-83B4-71E335F3EB14}"/>
    <cellStyle name="Currency 13 5 4 3 6" xfId="43938" xr:uid="{2C80689F-6289-45CF-A9E2-063369EDF418}"/>
    <cellStyle name="Currency 13 5 4 4" xfId="10228" xr:uid="{E9359D36-5416-47F6-952B-53BE4829FE90}"/>
    <cellStyle name="Currency 13 5 4 4 2" xfId="23918" xr:uid="{A0A9F6B1-B0BB-4FE9-A935-1B2AEAA54667}"/>
    <cellStyle name="Currency 13 5 4 4 2 2" xfId="37610" xr:uid="{09E69946-4B65-466D-9516-618606305D18}"/>
    <cellStyle name="Currency 13 5 4 4 2 3" xfId="52494" xr:uid="{2BE60CB9-C4CA-4B91-89DA-6027E540E657}"/>
    <cellStyle name="Currency 13 5 4 4 3" xfId="17074" xr:uid="{257190B0-8BB6-4BCC-AEDB-4C13D9FFD15D}"/>
    <cellStyle name="Currency 13 5 4 4 4" xfId="30764" xr:uid="{D5C5B1D0-06D2-4FF2-A667-CE0838DE5AEB}"/>
    <cellStyle name="Currency 13 5 4 4 5" xfId="45648" xr:uid="{DE6B75ED-363F-4093-BC72-C2BD7A38A532}"/>
    <cellStyle name="Currency 13 5 4 5" xfId="20496" xr:uid="{DD262EED-F250-43FA-8EE9-0DF8615CA349}"/>
    <cellStyle name="Currency 13 5 4 5 2" xfId="34188" xr:uid="{71C9F7C2-6F71-4004-B181-ACFC4CCD5A9B}"/>
    <cellStyle name="Currency 13 5 4 5 3" xfId="49072" xr:uid="{451D0EAD-A0CF-4A3C-8609-5277299D2614}"/>
    <cellStyle name="Currency 13 5 4 6" xfId="13652" xr:uid="{41C15390-5595-4A99-AE31-C89AABEDF952}"/>
    <cellStyle name="Currency 13 5 4 7" xfId="27342" xr:uid="{C6143747-6D64-48C7-9190-8ECE1115FC5A}"/>
    <cellStyle name="Currency 13 5 4 8" xfId="42226" xr:uid="{D4B9AE74-D91F-4698-96BA-8ADD4A7D5738}"/>
    <cellStyle name="Currency 13 5 5" xfId="6806" xr:uid="{DA1EF441-8D1A-4CD5-B95B-F04C63C3E23B}"/>
    <cellStyle name="Currency 13 5 5 2" xfId="8520" xr:uid="{C753FD2B-19E4-4618-B718-AFFB58BFA647}"/>
    <cellStyle name="Currency 13 5 5 2 2" xfId="11942" xr:uid="{1FFB91D3-3936-435C-9799-77BB0FC11D58}"/>
    <cellStyle name="Currency 13 5 5 2 2 2" xfId="25632" xr:uid="{B14C5282-589F-4B38-9611-26DA5A07E524}"/>
    <cellStyle name="Currency 13 5 5 2 2 2 2" xfId="39324" xr:uid="{9A88AD2D-06D2-40BD-8C47-226CC24955E7}"/>
    <cellStyle name="Currency 13 5 5 2 2 2 3" xfId="54208" xr:uid="{BA0B0AC0-0A38-49DD-99BA-4A7B98490F78}"/>
    <cellStyle name="Currency 13 5 5 2 2 3" xfId="18788" xr:uid="{49B0AB79-DD4D-49A4-B918-27F603483CB8}"/>
    <cellStyle name="Currency 13 5 5 2 2 4" xfId="32478" xr:uid="{0F1AFBE7-916D-4DE7-B4AB-CAED332947C3}"/>
    <cellStyle name="Currency 13 5 5 2 2 5" xfId="47362" xr:uid="{5F034512-775C-46B1-A6B8-0283DBB85EF7}"/>
    <cellStyle name="Currency 13 5 5 2 3" xfId="22210" xr:uid="{9322637D-3FF6-4934-AEC3-71CD1E3291C0}"/>
    <cellStyle name="Currency 13 5 5 2 3 2" xfId="35902" xr:uid="{BC6DE8CC-88AA-444D-B53F-B49CA7C55B75}"/>
    <cellStyle name="Currency 13 5 5 2 3 3" xfId="50786" xr:uid="{B7142666-364C-40F2-B0D4-7ABD2F09E1B9}"/>
    <cellStyle name="Currency 13 5 5 2 4" xfId="15366" xr:uid="{A31F7074-6610-42CB-8D6F-E221DA0B6B0C}"/>
    <cellStyle name="Currency 13 5 5 2 5" xfId="29056" xr:uid="{2B77977F-F9C4-4D70-9E7C-AEFA45CF5D8B}"/>
    <cellStyle name="Currency 13 5 5 2 6" xfId="43940" xr:uid="{392AC647-28CD-4E2E-B793-153BAEC743D0}"/>
    <cellStyle name="Currency 13 5 5 3" xfId="10230" xr:uid="{79A2763C-152B-4206-90B2-B34D751615E9}"/>
    <cellStyle name="Currency 13 5 5 3 2" xfId="23920" xr:uid="{81180EC9-F3FC-4521-85B8-FC6565FB6EAF}"/>
    <cellStyle name="Currency 13 5 5 3 2 2" xfId="37612" xr:uid="{974E002C-9C42-4340-B5F2-C44D32E54D31}"/>
    <cellStyle name="Currency 13 5 5 3 2 3" xfId="52496" xr:uid="{3F407E24-FA53-494B-8774-E04A593E78E2}"/>
    <cellStyle name="Currency 13 5 5 3 3" xfId="17076" xr:uid="{CFDD2453-9515-4FD9-B671-0BF7A7C38F7C}"/>
    <cellStyle name="Currency 13 5 5 3 4" xfId="30766" xr:uid="{9F17D5C0-B26F-4661-BBC7-21CF3C4E2CF8}"/>
    <cellStyle name="Currency 13 5 5 3 5" xfId="45650" xr:uid="{85ACDC9D-122F-4BBE-B2E2-5FB892A6E912}"/>
    <cellStyle name="Currency 13 5 5 4" xfId="20498" xr:uid="{C908A552-1ACF-42F2-9F79-9C39EFB4A212}"/>
    <cellStyle name="Currency 13 5 5 4 2" xfId="34190" xr:uid="{83FDA98C-9EA4-4F80-95CE-1BB3390738FD}"/>
    <cellStyle name="Currency 13 5 5 4 3" xfId="49074" xr:uid="{6957053F-F22E-4E3C-8B24-30F077D75017}"/>
    <cellStyle name="Currency 13 5 5 5" xfId="13654" xr:uid="{33F44A99-A2F1-47C4-BED3-77C2F9257519}"/>
    <cellStyle name="Currency 13 5 5 6" xfId="27344" xr:uid="{0073D1F8-CA5D-42B9-A199-E9392624A47B}"/>
    <cellStyle name="Currency 13 5 5 7" xfId="42228" xr:uid="{6B6642DB-ED57-41C4-A54E-6BFD236604A5}"/>
    <cellStyle name="Currency 13 5 6" xfId="6807" xr:uid="{8B087E07-31D7-468B-BB57-299E11A887D8}"/>
    <cellStyle name="Currency 13 5 6 2" xfId="8521" xr:uid="{ACA1C506-0320-4082-A33E-03884BADA56D}"/>
    <cellStyle name="Currency 13 5 6 2 2" xfId="11943" xr:uid="{3212C13A-FCBA-4D0A-A99F-77056AC07596}"/>
    <cellStyle name="Currency 13 5 6 2 2 2" xfId="25633" xr:uid="{0C940E4C-3E67-41DD-ADE6-2C43C5DAAAFE}"/>
    <cellStyle name="Currency 13 5 6 2 2 2 2" xfId="39325" xr:uid="{4D277F52-5BBB-4049-9328-85331E27F121}"/>
    <cellStyle name="Currency 13 5 6 2 2 2 3" xfId="54209" xr:uid="{12CA79FE-F0CE-4C6A-8F4C-23E986586A38}"/>
    <cellStyle name="Currency 13 5 6 2 2 3" xfId="18789" xr:uid="{DF82B78E-078B-4A1E-B2E5-4C51889DADCF}"/>
    <cellStyle name="Currency 13 5 6 2 2 4" xfId="32479" xr:uid="{5629945C-5907-4CF0-A112-37CE1180590D}"/>
    <cellStyle name="Currency 13 5 6 2 2 5" xfId="47363" xr:uid="{3BC64B26-E55F-47CF-A433-E6715C709EC3}"/>
    <cellStyle name="Currency 13 5 6 2 3" xfId="22211" xr:uid="{B48B3872-839E-4834-BD63-D4DF5D18CE97}"/>
    <cellStyle name="Currency 13 5 6 2 3 2" xfId="35903" xr:uid="{921318D3-5D79-4879-AFDA-EEB8B83F7A25}"/>
    <cellStyle name="Currency 13 5 6 2 3 3" xfId="50787" xr:uid="{914882AD-89C3-458C-B26F-7D3CFAD96C62}"/>
    <cellStyle name="Currency 13 5 6 2 4" xfId="15367" xr:uid="{C0185B70-FFBC-41B1-9D7B-5F9D69DD0E3E}"/>
    <cellStyle name="Currency 13 5 6 2 5" xfId="29057" xr:uid="{100904AE-396F-4821-813C-5DBCB7E4C37A}"/>
    <cellStyle name="Currency 13 5 6 2 6" xfId="43941" xr:uid="{0B4F9F39-7E83-4A99-8507-79E2BB528C45}"/>
    <cellStyle name="Currency 13 5 6 3" xfId="10231" xr:uid="{A31C5944-3C6C-4810-94BF-ED87C6E9CA93}"/>
    <cellStyle name="Currency 13 5 6 3 2" xfId="23921" xr:uid="{50140318-6597-49E1-B746-064F2E790C1B}"/>
    <cellStyle name="Currency 13 5 6 3 2 2" xfId="37613" xr:uid="{43D6E723-135B-4469-845E-5A965C097275}"/>
    <cellStyle name="Currency 13 5 6 3 2 3" xfId="52497" xr:uid="{1E93AACA-44B1-4BBB-AD95-0B9533E1CDC3}"/>
    <cellStyle name="Currency 13 5 6 3 3" xfId="17077" xr:uid="{8B283819-5305-4B02-A03E-4E9F2CE06BDA}"/>
    <cellStyle name="Currency 13 5 6 3 4" xfId="30767" xr:uid="{54CA6437-29E0-429C-8929-2D43562EA8C7}"/>
    <cellStyle name="Currency 13 5 6 3 5" xfId="45651" xr:uid="{C624EA57-D227-4C82-8985-532A771F51F9}"/>
    <cellStyle name="Currency 13 5 6 4" xfId="20499" xr:uid="{9F346C36-4E2D-4E91-8D5D-D87BD9356148}"/>
    <cellStyle name="Currency 13 5 6 4 2" xfId="34191" xr:uid="{5F134C6D-5F20-437B-BE37-97ECA6E438E0}"/>
    <cellStyle name="Currency 13 5 6 4 3" xfId="49075" xr:uid="{E241ADEB-23CF-41D9-8456-494B718FBAD4}"/>
    <cellStyle name="Currency 13 5 6 5" xfId="13655" xr:uid="{042E91C8-136C-4E0A-B039-03BA859E02D4}"/>
    <cellStyle name="Currency 13 5 6 6" xfId="27345" xr:uid="{F1F5A8EF-8214-45DC-9A6B-B586E655580E}"/>
    <cellStyle name="Currency 13 5 6 7" xfId="42229" xr:uid="{62467A6D-6BBE-40E3-893D-FA37CE36FC01}"/>
    <cellStyle name="Currency 13 5 7" xfId="8507" xr:uid="{AEEAD7AB-251A-4CA2-83AF-2D03C4EAC62E}"/>
    <cellStyle name="Currency 13 5 7 2" xfId="11929" xr:uid="{4B6AF2B4-E551-4972-B57C-7DDBC2A8D9A0}"/>
    <cellStyle name="Currency 13 5 7 2 2" xfId="25619" xr:uid="{25B996E7-E560-4453-9945-39E549BD12ED}"/>
    <cellStyle name="Currency 13 5 7 2 2 2" xfId="39311" xr:uid="{BA67287E-7A48-434A-92DD-5B7BF097E44E}"/>
    <cellStyle name="Currency 13 5 7 2 2 3" xfId="54195" xr:uid="{D550C0FE-3588-4750-B4B1-8EACDA3DB25C}"/>
    <cellStyle name="Currency 13 5 7 2 3" xfId="18775" xr:uid="{2C71E5D7-0BA8-47F0-A38D-22A078D02AF4}"/>
    <cellStyle name="Currency 13 5 7 2 4" xfId="32465" xr:uid="{5DE256F8-0B41-4ECD-A3CD-F4C3C42F79D2}"/>
    <cellStyle name="Currency 13 5 7 2 5" xfId="47349" xr:uid="{DD9EDD37-6535-4F51-9F68-466BB66F6B2C}"/>
    <cellStyle name="Currency 13 5 7 3" xfId="22197" xr:uid="{5682CCA6-DCD3-4E29-82B1-184A75FD8184}"/>
    <cellStyle name="Currency 13 5 7 3 2" xfId="35889" xr:uid="{EF86E597-64B3-4866-B60F-BA7D318BD0AE}"/>
    <cellStyle name="Currency 13 5 7 3 3" xfId="50773" xr:uid="{05D92A58-52ED-48C7-959D-0FEC7F536F26}"/>
    <cellStyle name="Currency 13 5 7 4" xfId="15353" xr:uid="{322F2A5C-E944-4DF9-961D-9A2917327E28}"/>
    <cellStyle name="Currency 13 5 7 5" xfId="29043" xr:uid="{22915766-9AF1-4AC7-B3A5-F17C40C03A9D}"/>
    <cellStyle name="Currency 13 5 7 6" xfId="43927" xr:uid="{C0244526-EE0A-4BA8-A138-0B6551EE27B7}"/>
    <cellStyle name="Currency 13 5 8" xfId="10217" xr:uid="{B3E00CA7-26B1-4B2A-99F0-694E971FB7EE}"/>
    <cellStyle name="Currency 13 5 8 2" xfId="23907" xr:uid="{EF6CAC34-E6A8-44D9-8D77-039BDCBD89BA}"/>
    <cellStyle name="Currency 13 5 8 2 2" xfId="37599" xr:uid="{5177C5A0-46EC-4014-8B29-8234252EF2FC}"/>
    <cellStyle name="Currency 13 5 8 2 3" xfId="52483" xr:uid="{BA040C9F-8842-40A6-92CA-53F9ADCA5261}"/>
    <cellStyle name="Currency 13 5 8 3" xfId="17063" xr:uid="{AA458D2C-977D-4FF6-8CBB-787CAC1FD762}"/>
    <cellStyle name="Currency 13 5 8 4" xfId="30753" xr:uid="{5C3E5C89-73A7-4537-B150-F8E3C9EEBC0B}"/>
    <cellStyle name="Currency 13 5 8 5" xfId="45637" xr:uid="{97B58347-E2D1-4953-8EBE-980951CCE48B}"/>
    <cellStyle name="Currency 13 5 9" xfId="20485" xr:uid="{29FB109C-D432-4303-8F10-F18764D65C36}"/>
    <cellStyle name="Currency 13 5 9 2" xfId="34177" xr:uid="{C58A9E01-32E4-4ABD-9609-5C975B7FA2E4}"/>
    <cellStyle name="Currency 13 5 9 3" xfId="49061" xr:uid="{020A22B3-4E28-4ABF-B319-DF5F6EA75C91}"/>
    <cellStyle name="Currency 13 6" xfId="6808" xr:uid="{BC61EBC1-DE6F-4E38-969B-C7CCB3C6C7EE}"/>
    <cellStyle name="Currency 13 6 10" xfId="42230" xr:uid="{6DCFEEE1-A9CD-46AB-AF50-F0B86473782B}"/>
    <cellStyle name="Currency 13 6 2" xfId="6809" xr:uid="{DB8A9CB6-C3FD-464D-AD1A-05AF49F8AE9B}"/>
    <cellStyle name="Currency 13 6 2 2" xfId="6810" xr:uid="{9FB14134-AD92-497E-9A8F-60C90010C680}"/>
    <cellStyle name="Currency 13 6 2 2 2" xfId="8524" xr:uid="{501E97D6-1501-4D33-A0EC-7D40346D6CBE}"/>
    <cellStyle name="Currency 13 6 2 2 2 2" xfId="11946" xr:uid="{95E13733-FC81-46A1-96C4-934276233C64}"/>
    <cellStyle name="Currency 13 6 2 2 2 2 2" xfId="25636" xr:uid="{297BA7BB-05DD-429A-99DD-9CF1FF6094E7}"/>
    <cellStyle name="Currency 13 6 2 2 2 2 2 2" xfId="39328" xr:uid="{15760BA2-FC8B-4748-8F87-EC13E472A256}"/>
    <cellStyle name="Currency 13 6 2 2 2 2 2 3" xfId="54212" xr:uid="{33462356-E875-4C37-B417-32A80CFDCDB4}"/>
    <cellStyle name="Currency 13 6 2 2 2 2 3" xfId="18792" xr:uid="{BF8180E5-6CC1-42A3-B26D-9FE8B9511923}"/>
    <cellStyle name="Currency 13 6 2 2 2 2 4" xfId="32482" xr:uid="{06C5A48C-B0A4-4E49-93BC-B2792A52DEC9}"/>
    <cellStyle name="Currency 13 6 2 2 2 2 5" xfId="47366" xr:uid="{555C76C6-33B9-4952-AFC7-E9B4B2105CF7}"/>
    <cellStyle name="Currency 13 6 2 2 2 3" xfId="22214" xr:uid="{F5C23300-323A-4788-9A78-E88936511E64}"/>
    <cellStyle name="Currency 13 6 2 2 2 3 2" xfId="35906" xr:uid="{3C43891B-8D3C-400E-9EEF-12A8093D9F37}"/>
    <cellStyle name="Currency 13 6 2 2 2 3 3" xfId="50790" xr:uid="{CB939274-0D4D-40E1-B806-E477B38AD515}"/>
    <cellStyle name="Currency 13 6 2 2 2 4" xfId="15370" xr:uid="{AF614BFF-1384-4B66-9F93-F67961552697}"/>
    <cellStyle name="Currency 13 6 2 2 2 5" xfId="29060" xr:uid="{4BEC07DF-1717-48D9-A36D-30D29830F061}"/>
    <cellStyle name="Currency 13 6 2 2 2 6" xfId="43944" xr:uid="{6FD3E424-4024-4BA1-B389-F524B56873EC}"/>
    <cellStyle name="Currency 13 6 2 2 3" xfId="10234" xr:uid="{0E6586B0-8E35-446C-B7EB-68D3F6E95D54}"/>
    <cellStyle name="Currency 13 6 2 2 3 2" xfId="23924" xr:uid="{A714C02F-97D3-46C9-9D7E-CDA7E04F50AA}"/>
    <cellStyle name="Currency 13 6 2 2 3 2 2" xfId="37616" xr:uid="{ECA07000-9BEA-476E-B67A-7E0A4D43F55C}"/>
    <cellStyle name="Currency 13 6 2 2 3 2 3" xfId="52500" xr:uid="{3DC5F257-7219-4B72-9096-6C3A903314B4}"/>
    <cellStyle name="Currency 13 6 2 2 3 3" xfId="17080" xr:uid="{9003C2BD-CDE2-451D-8FA3-36A9F6A16BF0}"/>
    <cellStyle name="Currency 13 6 2 2 3 4" xfId="30770" xr:uid="{7C229AF4-04C3-4B82-97E2-ACB0CD4271BF}"/>
    <cellStyle name="Currency 13 6 2 2 3 5" xfId="45654" xr:uid="{001DE3F7-2DB8-46C1-A6B5-8E943CEBC72E}"/>
    <cellStyle name="Currency 13 6 2 2 4" xfId="20502" xr:uid="{991707F4-48DF-4FA8-B349-20DD946CB18E}"/>
    <cellStyle name="Currency 13 6 2 2 4 2" xfId="34194" xr:uid="{AB02B3C8-C732-44F5-BB85-7874B643A879}"/>
    <cellStyle name="Currency 13 6 2 2 4 3" xfId="49078" xr:uid="{98F10744-09BD-4CC5-B547-91575213E37B}"/>
    <cellStyle name="Currency 13 6 2 2 5" xfId="13658" xr:uid="{328DA590-0E47-4864-8275-9239DE1A3B50}"/>
    <cellStyle name="Currency 13 6 2 2 6" xfId="27348" xr:uid="{4482D954-27C6-416B-BD61-9CF951FC81FB}"/>
    <cellStyle name="Currency 13 6 2 2 7" xfId="42232" xr:uid="{BCB22778-A042-41E7-B698-E9E6A975C4B2}"/>
    <cellStyle name="Currency 13 6 2 3" xfId="8523" xr:uid="{C787BB65-7BBA-4EFD-98DF-D0412DBBDCC1}"/>
    <cellStyle name="Currency 13 6 2 3 2" xfId="11945" xr:uid="{1CFDBD36-D0EF-4A49-A179-72C4A28D7B90}"/>
    <cellStyle name="Currency 13 6 2 3 2 2" xfId="25635" xr:uid="{FBA45E01-BC87-4AB5-BE3E-C45E72A2E549}"/>
    <cellStyle name="Currency 13 6 2 3 2 2 2" xfId="39327" xr:uid="{4485E3C0-9374-411E-9EC6-F77A353A238B}"/>
    <cellStyle name="Currency 13 6 2 3 2 2 3" xfId="54211" xr:uid="{628DA4AB-1448-4E75-B0EF-A155E765C53B}"/>
    <cellStyle name="Currency 13 6 2 3 2 3" xfId="18791" xr:uid="{15261AF9-808A-43B9-9157-A45B2E4CE857}"/>
    <cellStyle name="Currency 13 6 2 3 2 4" xfId="32481" xr:uid="{2B50A7B6-FD58-4015-B449-ABE19006DACA}"/>
    <cellStyle name="Currency 13 6 2 3 2 5" xfId="47365" xr:uid="{E034FE10-75F5-4022-8327-8B376CC14F8C}"/>
    <cellStyle name="Currency 13 6 2 3 3" xfId="22213" xr:uid="{07148466-52B3-4EC8-BE25-968C26505852}"/>
    <cellStyle name="Currency 13 6 2 3 3 2" xfId="35905" xr:uid="{634392F2-2D1B-4412-9D39-D11137092716}"/>
    <cellStyle name="Currency 13 6 2 3 3 3" xfId="50789" xr:uid="{D17EB267-2730-4398-8542-A5B824133D7A}"/>
    <cellStyle name="Currency 13 6 2 3 4" xfId="15369" xr:uid="{6A038649-9B85-445B-8C24-72AFCFC5EB9A}"/>
    <cellStyle name="Currency 13 6 2 3 5" xfId="29059" xr:uid="{6AF88130-BC40-4A24-8339-5C14FD3CD43A}"/>
    <cellStyle name="Currency 13 6 2 3 6" xfId="43943" xr:uid="{EC64EF7E-5D16-4552-9B74-C41DF4E1865B}"/>
    <cellStyle name="Currency 13 6 2 4" xfId="10233" xr:uid="{1EA408A1-CFF6-4C9C-B1B6-F20CB73EA493}"/>
    <cellStyle name="Currency 13 6 2 4 2" xfId="23923" xr:uid="{C3639BC4-24A4-4AC1-920A-0E9A805F40A1}"/>
    <cellStyle name="Currency 13 6 2 4 2 2" xfId="37615" xr:uid="{76019FF0-0E08-4FB8-9BE8-5C4267F0AC50}"/>
    <cellStyle name="Currency 13 6 2 4 2 3" xfId="52499" xr:uid="{EA2D14C2-D40E-496A-81AF-D986C14675C2}"/>
    <cellStyle name="Currency 13 6 2 4 3" xfId="17079" xr:uid="{31FD6695-FCDB-4673-9A9B-EEA47925B7BA}"/>
    <cellStyle name="Currency 13 6 2 4 4" xfId="30769" xr:uid="{3DFE2D48-D3F1-4FB4-B64A-1C75C27FD4CC}"/>
    <cellStyle name="Currency 13 6 2 4 5" xfId="45653" xr:uid="{47400869-7771-48F9-9398-7706D5337CD6}"/>
    <cellStyle name="Currency 13 6 2 5" xfId="20501" xr:uid="{BAFC8671-E192-49D1-BD03-3E95E8265A4E}"/>
    <cellStyle name="Currency 13 6 2 5 2" xfId="34193" xr:uid="{A3309F29-7713-416D-BD09-2C50B150FAFB}"/>
    <cellStyle name="Currency 13 6 2 5 3" xfId="49077" xr:uid="{D2C1850F-FC27-479F-996B-B93A8885BFB6}"/>
    <cellStyle name="Currency 13 6 2 6" xfId="13657" xr:uid="{FFF04208-DBB1-4C5D-A47A-6DAD2A892B41}"/>
    <cellStyle name="Currency 13 6 2 7" xfId="27347" xr:uid="{B3DDC181-498F-4575-B509-F8E05BC236A2}"/>
    <cellStyle name="Currency 13 6 2 8" xfId="42231" xr:uid="{B8E1A37E-1616-47BE-A830-F5491A01A7F3}"/>
    <cellStyle name="Currency 13 6 3" xfId="6811" xr:uid="{9A3F99FF-4B8D-4BAA-99AA-DF64C134B0CF}"/>
    <cellStyle name="Currency 13 6 3 2" xfId="8525" xr:uid="{D6836585-126E-406D-B017-70A1215DCDA5}"/>
    <cellStyle name="Currency 13 6 3 2 2" xfId="11947" xr:uid="{961A98E6-8934-4C5A-AE63-E3EBB347AD26}"/>
    <cellStyle name="Currency 13 6 3 2 2 2" xfId="25637" xr:uid="{65C2E51E-7854-4D51-9151-DC592C94E1B6}"/>
    <cellStyle name="Currency 13 6 3 2 2 2 2" xfId="39329" xr:uid="{A3B4F539-5295-45EB-965D-28A9C942C6FE}"/>
    <cellStyle name="Currency 13 6 3 2 2 2 3" xfId="54213" xr:uid="{FD294F5D-751C-4BE8-B24B-2DF7D8BC2F7E}"/>
    <cellStyle name="Currency 13 6 3 2 2 3" xfId="18793" xr:uid="{04AD3592-FFFF-4A10-A07D-5C368E5638B7}"/>
    <cellStyle name="Currency 13 6 3 2 2 4" xfId="32483" xr:uid="{B2B453A9-4D05-457B-916C-65F580BE5B16}"/>
    <cellStyle name="Currency 13 6 3 2 2 5" xfId="47367" xr:uid="{A4B86E81-4653-4CA7-AFAA-EE977C3401DB}"/>
    <cellStyle name="Currency 13 6 3 2 3" xfId="22215" xr:uid="{FCE37D05-405B-45CB-83BC-15CA3E40A513}"/>
    <cellStyle name="Currency 13 6 3 2 3 2" xfId="35907" xr:uid="{294BBA43-BBFC-452E-9516-626293936979}"/>
    <cellStyle name="Currency 13 6 3 2 3 3" xfId="50791" xr:uid="{CD8FF525-F1E9-4988-97DE-FF74DB7FF376}"/>
    <cellStyle name="Currency 13 6 3 2 4" xfId="15371" xr:uid="{398D1702-26E9-4C6D-A269-21DCB9A0C691}"/>
    <cellStyle name="Currency 13 6 3 2 5" xfId="29061" xr:uid="{0769A5CE-0EEE-4901-999F-ACB4E3DAA93B}"/>
    <cellStyle name="Currency 13 6 3 2 6" xfId="43945" xr:uid="{099B2B33-DB79-4FC2-B0A2-E4FE6E31B517}"/>
    <cellStyle name="Currency 13 6 3 3" xfId="10235" xr:uid="{5D84DAA5-ED94-488C-BBF0-A40C01C75BF0}"/>
    <cellStyle name="Currency 13 6 3 3 2" xfId="23925" xr:uid="{4346E655-318C-41F8-B89C-ED7A2E106D05}"/>
    <cellStyle name="Currency 13 6 3 3 2 2" xfId="37617" xr:uid="{D3F84EE6-0591-4116-91E0-EDCAC334F361}"/>
    <cellStyle name="Currency 13 6 3 3 2 3" xfId="52501" xr:uid="{F0E02777-149F-4E59-B8B7-575E284EF494}"/>
    <cellStyle name="Currency 13 6 3 3 3" xfId="17081" xr:uid="{14206C6D-022E-4ADE-955E-CEE7B78AB0B8}"/>
    <cellStyle name="Currency 13 6 3 3 4" xfId="30771" xr:uid="{78AE9ECD-533A-4203-8495-2A0BD1383495}"/>
    <cellStyle name="Currency 13 6 3 3 5" xfId="45655" xr:uid="{CC189B10-F7E2-4E6E-8796-47C4E31CC5F3}"/>
    <cellStyle name="Currency 13 6 3 4" xfId="20503" xr:uid="{5B39F3A4-AB90-48C1-8E37-CBA91496DF15}"/>
    <cellStyle name="Currency 13 6 3 4 2" xfId="34195" xr:uid="{BC923C26-AD7D-45F9-9339-5C084999D26D}"/>
    <cellStyle name="Currency 13 6 3 4 3" xfId="49079" xr:uid="{4207CCA6-68FC-4263-920E-AA348C149B12}"/>
    <cellStyle name="Currency 13 6 3 5" xfId="13659" xr:uid="{C252E2AA-557D-47FF-BF5E-E87DD92B10B7}"/>
    <cellStyle name="Currency 13 6 3 6" xfId="27349" xr:uid="{C8F92024-E751-416C-8A0A-6A2A2A551E94}"/>
    <cellStyle name="Currency 13 6 3 7" xfId="42233" xr:uid="{3C8F312E-D025-4DF3-98AF-78B1176194BF}"/>
    <cellStyle name="Currency 13 6 4" xfId="6812" xr:uid="{2D80461F-B057-4E28-A0E8-3B5EC0A6298A}"/>
    <cellStyle name="Currency 13 6 4 2" xfId="8526" xr:uid="{01E0F02C-6C94-4833-94A3-D2A4C8C24606}"/>
    <cellStyle name="Currency 13 6 4 2 2" xfId="11948" xr:uid="{91DAF2D3-77EC-48A7-BE55-93105E59AB22}"/>
    <cellStyle name="Currency 13 6 4 2 2 2" xfId="25638" xr:uid="{79AB5771-24D0-481C-B19F-C882AC43BE43}"/>
    <cellStyle name="Currency 13 6 4 2 2 2 2" xfId="39330" xr:uid="{FDD451E6-70FD-4495-A67B-77169F7A1091}"/>
    <cellStyle name="Currency 13 6 4 2 2 2 3" xfId="54214" xr:uid="{9E6E3863-48E7-46ED-BCE1-07EFF86BE58E}"/>
    <cellStyle name="Currency 13 6 4 2 2 3" xfId="18794" xr:uid="{7A42197E-CABA-463D-8B38-482009752BC1}"/>
    <cellStyle name="Currency 13 6 4 2 2 4" xfId="32484" xr:uid="{5A72FB8D-4224-4FD3-90E9-AA71C80CF8CB}"/>
    <cellStyle name="Currency 13 6 4 2 2 5" xfId="47368" xr:uid="{52693D13-9E03-4FD3-99E5-E3663303AA35}"/>
    <cellStyle name="Currency 13 6 4 2 3" xfId="22216" xr:uid="{9FEB9D69-4542-4EF5-858C-B10BDD93F0AF}"/>
    <cellStyle name="Currency 13 6 4 2 3 2" xfId="35908" xr:uid="{EF226A72-498B-400C-8B92-4867814F25BC}"/>
    <cellStyle name="Currency 13 6 4 2 3 3" xfId="50792" xr:uid="{C52EB9DE-54FC-4976-9289-2AB06FEE1000}"/>
    <cellStyle name="Currency 13 6 4 2 4" xfId="15372" xr:uid="{500D9824-1C7F-4C29-ABE8-D0CB2861DBAB}"/>
    <cellStyle name="Currency 13 6 4 2 5" xfId="29062" xr:uid="{F6353D84-4E67-40AC-AC99-48580CD2DC1C}"/>
    <cellStyle name="Currency 13 6 4 2 6" xfId="43946" xr:uid="{CDF4759B-25AA-45ED-AFCE-C23DCEAADA3B}"/>
    <cellStyle name="Currency 13 6 4 3" xfId="10236" xr:uid="{3E47501D-76EC-4A67-9E83-E7A7B685B1D5}"/>
    <cellStyle name="Currency 13 6 4 3 2" xfId="23926" xr:uid="{6CFADD0D-A16C-4EB5-B7FD-FC612ACCD597}"/>
    <cellStyle name="Currency 13 6 4 3 2 2" xfId="37618" xr:uid="{171CB6C3-5F72-4031-8EAA-547D290FBEC9}"/>
    <cellStyle name="Currency 13 6 4 3 2 3" xfId="52502" xr:uid="{BA82E2B6-2807-4DCB-9CA8-D8184744BC93}"/>
    <cellStyle name="Currency 13 6 4 3 3" xfId="17082" xr:uid="{D8243F5A-E66C-435E-BE1F-D368477F502F}"/>
    <cellStyle name="Currency 13 6 4 3 4" xfId="30772" xr:uid="{0C8AD047-2B63-414F-806E-315B7E31B7BD}"/>
    <cellStyle name="Currency 13 6 4 3 5" xfId="45656" xr:uid="{E731B17D-C8C1-4C88-9F2A-5CF87156C13B}"/>
    <cellStyle name="Currency 13 6 4 4" xfId="20504" xr:uid="{3F75F3D1-32C4-4DF0-B847-E4605B310FA0}"/>
    <cellStyle name="Currency 13 6 4 4 2" xfId="34196" xr:uid="{56A754B8-BFF2-4A49-9B11-F202F0BCD395}"/>
    <cellStyle name="Currency 13 6 4 4 3" xfId="49080" xr:uid="{64DEDE9E-E1B8-4D92-863C-BA4DB50A159E}"/>
    <cellStyle name="Currency 13 6 4 5" xfId="13660" xr:uid="{715748D6-5B32-48D2-A750-2EEC2F5B6E2F}"/>
    <cellStyle name="Currency 13 6 4 6" xfId="27350" xr:uid="{2C6DA755-CB39-4056-AFC0-D1028AFDEA6E}"/>
    <cellStyle name="Currency 13 6 4 7" xfId="42234" xr:uid="{6F3D34A0-DD7C-4758-AE3C-8186308E87BE}"/>
    <cellStyle name="Currency 13 6 5" xfId="8522" xr:uid="{25998E9F-051C-4613-AAAC-6C07CE995B82}"/>
    <cellStyle name="Currency 13 6 5 2" xfId="11944" xr:uid="{2BC7B9BF-9A7F-41CC-9D29-24802737AA72}"/>
    <cellStyle name="Currency 13 6 5 2 2" xfId="25634" xr:uid="{C95E03B8-D1B5-4711-8B86-91728807AC50}"/>
    <cellStyle name="Currency 13 6 5 2 2 2" xfId="39326" xr:uid="{DB83972E-5B16-4666-AA20-009DE584EAA5}"/>
    <cellStyle name="Currency 13 6 5 2 2 3" xfId="54210" xr:uid="{EC325068-B92D-4453-97ED-1AB97D916C09}"/>
    <cellStyle name="Currency 13 6 5 2 3" xfId="18790" xr:uid="{A70E7423-61FE-4FAF-9B3F-0265B6D34C7A}"/>
    <cellStyle name="Currency 13 6 5 2 4" xfId="32480" xr:uid="{9999488D-F213-4A98-8CE3-0ACEBC0BD05A}"/>
    <cellStyle name="Currency 13 6 5 2 5" xfId="47364" xr:uid="{BB5E6404-C2BE-4DDE-BE4E-8E3A564E2456}"/>
    <cellStyle name="Currency 13 6 5 3" xfId="22212" xr:uid="{6A88444E-8FA7-4049-96C5-02610724BC82}"/>
    <cellStyle name="Currency 13 6 5 3 2" xfId="35904" xr:uid="{581656EE-D7FF-45C1-9FAA-D2B980E82C72}"/>
    <cellStyle name="Currency 13 6 5 3 3" xfId="50788" xr:uid="{1AD3FA26-7A54-43FF-BD45-EE08F16796A2}"/>
    <cellStyle name="Currency 13 6 5 4" xfId="15368" xr:uid="{F98BC171-5CE7-4548-BF54-65096B19E175}"/>
    <cellStyle name="Currency 13 6 5 5" xfId="29058" xr:uid="{D78A98CF-19EB-4EE6-B333-3BFEA035F900}"/>
    <cellStyle name="Currency 13 6 5 6" xfId="43942" xr:uid="{53B6C1AC-7F3E-47AF-9743-455213987982}"/>
    <cellStyle name="Currency 13 6 6" xfId="10232" xr:uid="{4F5B8009-36E1-4171-BBBA-1773BBAB75DD}"/>
    <cellStyle name="Currency 13 6 6 2" xfId="23922" xr:uid="{859A7BC7-193B-495B-A933-48560DC8B00F}"/>
    <cellStyle name="Currency 13 6 6 2 2" xfId="37614" xr:uid="{FD014100-E7C6-4D7C-B216-E33E5BB26336}"/>
    <cellStyle name="Currency 13 6 6 2 3" xfId="52498" xr:uid="{1B31E34E-F0E5-4570-8583-96C7403A6221}"/>
    <cellStyle name="Currency 13 6 6 3" xfId="17078" xr:uid="{02D160BF-E104-4A9B-BA4D-9B604AB018E8}"/>
    <cellStyle name="Currency 13 6 6 4" xfId="30768" xr:uid="{69565D81-D7FF-42F5-948E-FD2619660CA9}"/>
    <cellStyle name="Currency 13 6 6 5" xfId="45652" xr:uid="{1EFFD6A6-C512-4B0E-AEF4-EC7EDA95092F}"/>
    <cellStyle name="Currency 13 6 7" xfId="20500" xr:uid="{8EC8B3C2-2E96-49CD-A32D-3E65D19D68AF}"/>
    <cellStyle name="Currency 13 6 7 2" xfId="34192" xr:uid="{5D43625C-8CB3-49F9-9A4E-522723133EFC}"/>
    <cellStyle name="Currency 13 6 7 3" xfId="49076" xr:uid="{37C94B95-F5E4-4A39-A7F8-F194403E13E2}"/>
    <cellStyle name="Currency 13 6 8" xfId="13656" xr:uid="{420069EA-4310-4B42-B7A9-339FB599F4DD}"/>
    <cellStyle name="Currency 13 6 9" xfId="27346" xr:uid="{9666DB2B-0F8F-473D-A9C1-61D5E2D62E84}"/>
    <cellStyle name="Currency 13 7" xfId="6813" xr:uid="{10FA1986-06BC-4EDD-B7F0-A1BF10287F57}"/>
    <cellStyle name="Currency 13 7 10" xfId="42235" xr:uid="{6347A9C6-20C8-4587-A2E5-9DC750ADF959}"/>
    <cellStyle name="Currency 13 7 2" xfId="6814" xr:uid="{B8F6B41D-11D7-4747-B7C1-9E6049A5C430}"/>
    <cellStyle name="Currency 13 7 2 2" xfId="6815" xr:uid="{119B9C7C-0D40-4298-BC08-4ED91CDEC048}"/>
    <cellStyle name="Currency 13 7 2 2 2" xfId="8529" xr:uid="{0B701054-268B-4BED-AB5C-CE940E387D0A}"/>
    <cellStyle name="Currency 13 7 2 2 2 2" xfId="11951" xr:uid="{1C750693-D27B-4439-BFB8-AB5DA15486CE}"/>
    <cellStyle name="Currency 13 7 2 2 2 2 2" xfId="25641" xr:uid="{3F84F822-6083-4C0A-83FA-D43182B8EC1C}"/>
    <cellStyle name="Currency 13 7 2 2 2 2 2 2" xfId="39333" xr:uid="{8441270A-7498-4D8E-A943-47EB7D7E79BC}"/>
    <cellStyle name="Currency 13 7 2 2 2 2 2 3" xfId="54217" xr:uid="{55D6B1D4-D002-4190-A56D-9506275EE8DC}"/>
    <cellStyle name="Currency 13 7 2 2 2 2 3" xfId="18797" xr:uid="{F3EAD828-844E-47F2-A35F-028068507DD6}"/>
    <cellStyle name="Currency 13 7 2 2 2 2 4" xfId="32487" xr:uid="{2AA8E0DC-DF87-4C25-B577-E977DC466BA5}"/>
    <cellStyle name="Currency 13 7 2 2 2 2 5" xfId="47371" xr:uid="{CC40E330-10E4-45BE-8FCA-1A9AD3D57578}"/>
    <cellStyle name="Currency 13 7 2 2 2 3" xfId="22219" xr:uid="{E1C1B2B3-C00E-45FA-AA57-92F2D153FE23}"/>
    <cellStyle name="Currency 13 7 2 2 2 3 2" xfId="35911" xr:uid="{B7EBD1B3-B8CD-4838-8280-A1521FF15005}"/>
    <cellStyle name="Currency 13 7 2 2 2 3 3" xfId="50795" xr:uid="{481C271E-E7F6-4811-99CA-F793563E6503}"/>
    <cellStyle name="Currency 13 7 2 2 2 4" xfId="15375" xr:uid="{AF07387D-5F07-4160-BE50-1FB878BE6D57}"/>
    <cellStyle name="Currency 13 7 2 2 2 5" xfId="29065" xr:uid="{7921CA95-128C-4DD7-916A-B407C1361356}"/>
    <cellStyle name="Currency 13 7 2 2 2 6" xfId="43949" xr:uid="{6669E1C2-DC42-4C33-A863-5B706380EF37}"/>
    <cellStyle name="Currency 13 7 2 2 3" xfId="10239" xr:uid="{D2D3CBDC-7AE5-4E0A-B59D-A3455A6DB3E3}"/>
    <cellStyle name="Currency 13 7 2 2 3 2" xfId="23929" xr:uid="{8DC2BA23-405A-4D05-8A1A-8E7F4E5343C8}"/>
    <cellStyle name="Currency 13 7 2 2 3 2 2" xfId="37621" xr:uid="{F1E18B85-CCCC-4E36-81C7-689B9D75CAA6}"/>
    <cellStyle name="Currency 13 7 2 2 3 2 3" xfId="52505" xr:uid="{005E1A1F-0367-49A6-AF9F-7EFBFA23503E}"/>
    <cellStyle name="Currency 13 7 2 2 3 3" xfId="17085" xr:uid="{79613446-3CBE-4030-9D48-8A1CDF96E0F7}"/>
    <cellStyle name="Currency 13 7 2 2 3 4" xfId="30775" xr:uid="{70226BDC-CE37-477F-A964-865293AFB912}"/>
    <cellStyle name="Currency 13 7 2 2 3 5" xfId="45659" xr:uid="{582DD77A-2D1E-4F89-97AB-7AC239390EBD}"/>
    <cellStyle name="Currency 13 7 2 2 4" xfId="20507" xr:uid="{9A58F5C8-1277-4E6D-A591-D460C7E8F6A1}"/>
    <cellStyle name="Currency 13 7 2 2 4 2" xfId="34199" xr:uid="{0E29A2A9-5DAB-49C0-8187-237F96123217}"/>
    <cellStyle name="Currency 13 7 2 2 4 3" xfId="49083" xr:uid="{C7066C28-02C3-4C11-BC03-0D67A99D47EF}"/>
    <cellStyle name="Currency 13 7 2 2 5" xfId="13663" xr:uid="{F3D2A82F-E38F-47D0-9CC2-83DC1AAB7E84}"/>
    <cellStyle name="Currency 13 7 2 2 6" xfId="27353" xr:uid="{22B0A8A7-9190-4B24-8ABB-CD764B85B1EC}"/>
    <cellStyle name="Currency 13 7 2 2 7" xfId="42237" xr:uid="{2ECD79DF-07A5-4EA4-85BC-5F7EF11B24F0}"/>
    <cellStyle name="Currency 13 7 2 3" xfId="8528" xr:uid="{6FB3E800-C490-444A-8F47-C69F558153D2}"/>
    <cellStyle name="Currency 13 7 2 3 2" xfId="11950" xr:uid="{347D99BE-D555-4EAA-86DC-BBF18EDF988B}"/>
    <cellStyle name="Currency 13 7 2 3 2 2" xfId="25640" xr:uid="{CCA0347D-143E-4638-8D4D-FD2C67A8B6B2}"/>
    <cellStyle name="Currency 13 7 2 3 2 2 2" xfId="39332" xr:uid="{2B0BE7FA-0951-430C-B41A-48A18615A7C0}"/>
    <cellStyle name="Currency 13 7 2 3 2 2 3" xfId="54216" xr:uid="{D60A97C1-1BA3-4F51-BEF7-0626DEEA30A6}"/>
    <cellStyle name="Currency 13 7 2 3 2 3" xfId="18796" xr:uid="{6B96C836-2F81-436E-B82D-C39470E4CB64}"/>
    <cellStyle name="Currency 13 7 2 3 2 4" xfId="32486" xr:uid="{17B752E8-C231-4A68-8C84-3A6C341ACD49}"/>
    <cellStyle name="Currency 13 7 2 3 2 5" xfId="47370" xr:uid="{08D4C2C1-15F1-468D-9B13-F289124FCED7}"/>
    <cellStyle name="Currency 13 7 2 3 3" xfId="22218" xr:uid="{CC5F8C58-1B24-4C56-BC68-786C8DD109DA}"/>
    <cellStyle name="Currency 13 7 2 3 3 2" xfId="35910" xr:uid="{CEF3ED00-C918-4044-BA99-ECD69038F616}"/>
    <cellStyle name="Currency 13 7 2 3 3 3" xfId="50794" xr:uid="{C1D628AE-E75A-483C-AF37-3B201D41DE2A}"/>
    <cellStyle name="Currency 13 7 2 3 4" xfId="15374" xr:uid="{71E5A823-460E-42E4-9768-086B934474AB}"/>
    <cellStyle name="Currency 13 7 2 3 5" xfId="29064" xr:uid="{D5922224-66B0-4061-B2BA-F1F5AFCA8296}"/>
    <cellStyle name="Currency 13 7 2 3 6" xfId="43948" xr:uid="{8930B2E8-00E0-4F9A-8E6E-D926253FE85D}"/>
    <cellStyle name="Currency 13 7 2 4" xfId="10238" xr:uid="{5FB357E4-B865-4844-B634-95FEA8FDF562}"/>
    <cellStyle name="Currency 13 7 2 4 2" xfId="23928" xr:uid="{416CC67D-6B1A-49AE-B3ED-118C48098EA3}"/>
    <cellStyle name="Currency 13 7 2 4 2 2" xfId="37620" xr:uid="{3D2FC3DA-4806-4121-ACB3-F19A751F2577}"/>
    <cellStyle name="Currency 13 7 2 4 2 3" xfId="52504" xr:uid="{764813E2-71B8-418F-A489-9BDC3795FEBF}"/>
    <cellStyle name="Currency 13 7 2 4 3" xfId="17084" xr:uid="{2631C63A-B49E-4413-808A-14BEFA5FC2B7}"/>
    <cellStyle name="Currency 13 7 2 4 4" xfId="30774" xr:uid="{71CE75F2-F785-4260-8FF8-9979F166F564}"/>
    <cellStyle name="Currency 13 7 2 4 5" xfId="45658" xr:uid="{9D68B442-4F22-41C2-983E-408F8BE4D7DB}"/>
    <cellStyle name="Currency 13 7 2 5" xfId="20506" xr:uid="{F727DD76-720D-430F-8FD1-1CD2DD5A8A76}"/>
    <cellStyle name="Currency 13 7 2 5 2" xfId="34198" xr:uid="{985ACE17-077A-47A0-8F9A-E370F43F57CC}"/>
    <cellStyle name="Currency 13 7 2 5 3" xfId="49082" xr:uid="{1ED93E1A-10F4-4420-9F81-5CE17167F235}"/>
    <cellStyle name="Currency 13 7 2 6" xfId="13662" xr:uid="{17D054FB-3CD4-4DA5-B802-26E766785E20}"/>
    <cellStyle name="Currency 13 7 2 7" xfId="27352" xr:uid="{D3AB6D9A-D66F-4583-B95B-062880C9B9E4}"/>
    <cellStyle name="Currency 13 7 2 8" xfId="42236" xr:uid="{5A14DC8B-A33D-4E30-97BB-A33BDFDFB7A5}"/>
    <cellStyle name="Currency 13 7 3" xfId="6816" xr:uid="{F111D97B-290B-40FD-ACEB-81B68F386039}"/>
    <cellStyle name="Currency 13 7 3 2" xfId="8530" xr:uid="{F4066E1E-03A8-4A1F-8B72-71D275D17F5C}"/>
    <cellStyle name="Currency 13 7 3 2 2" xfId="11952" xr:uid="{6F9FA8B1-F3D2-4519-9A19-5BB6BF3FE0AC}"/>
    <cellStyle name="Currency 13 7 3 2 2 2" xfId="25642" xr:uid="{EF0877DE-408F-4B11-A56E-183B0B9B2884}"/>
    <cellStyle name="Currency 13 7 3 2 2 2 2" xfId="39334" xr:uid="{BE3C320F-DEBA-4E2F-9463-C7EDF7BEFEC8}"/>
    <cellStyle name="Currency 13 7 3 2 2 2 3" xfId="54218" xr:uid="{A4177366-0A84-4214-B47B-4854E8BC2777}"/>
    <cellStyle name="Currency 13 7 3 2 2 3" xfId="18798" xr:uid="{B4DB6AD9-4DCF-4633-B1C5-45C91D180EAF}"/>
    <cellStyle name="Currency 13 7 3 2 2 4" xfId="32488" xr:uid="{34A186D8-6EDF-46D0-A07B-F1AD91A221E4}"/>
    <cellStyle name="Currency 13 7 3 2 2 5" xfId="47372" xr:uid="{2A15CC3E-162F-4D13-B2FC-9E9EB3314B43}"/>
    <cellStyle name="Currency 13 7 3 2 3" xfId="22220" xr:uid="{CF333061-B2A4-46F8-869F-2A2211A6AF98}"/>
    <cellStyle name="Currency 13 7 3 2 3 2" xfId="35912" xr:uid="{DC750F6E-5566-4F49-9139-878ACC289264}"/>
    <cellStyle name="Currency 13 7 3 2 3 3" xfId="50796" xr:uid="{F74A50A6-E65F-48FD-86B4-4C499EBF581A}"/>
    <cellStyle name="Currency 13 7 3 2 4" xfId="15376" xr:uid="{EFD7EDD2-7BFD-42FC-B7B5-CB147D6D74B1}"/>
    <cellStyle name="Currency 13 7 3 2 5" xfId="29066" xr:uid="{3501CAFB-D6BC-40F0-B639-5C1D8F8CCC52}"/>
    <cellStyle name="Currency 13 7 3 2 6" xfId="43950" xr:uid="{B34F48F2-6317-4833-B85E-FBDFB8A1ACA2}"/>
    <cellStyle name="Currency 13 7 3 3" xfId="10240" xr:uid="{CA6D8D9F-54F2-4764-9D07-5B235E1CC5FD}"/>
    <cellStyle name="Currency 13 7 3 3 2" xfId="23930" xr:uid="{62427C62-E3EC-474E-9855-336259E8A609}"/>
    <cellStyle name="Currency 13 7 3 3 2 2" xfId="37622" xr:uid="{220CDDF6-699E-4A7F-B044-1B90B8AC24CA}"/>
    <cellStyle name="Currency 13 7 3 3 2 3" xfId="52506" xr:uid="{369549F4-B0DA-4594-9B8F-44E72022E68E}"/>
    <cellStyle name="Currency 13 7 3 3 3" xfId="17086" xr:uid="{1886F560-2896-479D-9143-8142A0E4619F}"/>
    <cellStyle name="Currency 13 7 3 3 4" xfId="30776" xr:uid="{787892B0-6041-43C2-B80D-F21A2ABB5BC1}"/>
    <cellStyle name="Currency 13 7 3 3 5" xfId="45660" xr:uid="{F135AA48-1377-4485-99B4-7FFF926E5DCB}"/>
    <cellStyle name="Currency 13 7 3 4" xfId="20508" xr:uid="{F93DFBCF-0D08-4124-AE85-9B585315EF7A}"/>
    <cellStyle name="Currency 13 7 3 4 2" xfId="34200" xr:uid="{628AD81D-759A-4314-95AF-48E9F0E3A699}"/>
    <cellStyle name="Currency 13 7 3 4 3" xfId="49084" xr:uid="{B97BEBA9-7A73-4A65-823E-B1CE5E413EAE}"/>
    <cellStyle name="Currency 13 7 3 5" xfId="13664" xr:uid="{9C3F7331-9C2F-42AC-8057-8EFDE8F6CFC2}"/>
    <cellStyle name="Currency 13 7 3 6" xfId="27354" xr:uid="{458B8000-B2AB-4192-985D-DE27E1AD2077}"/>
    <cellStyle name="Currency 13 7 3 7" xfId="42238" xr:uid="{ACF48FAF-2691-4E78-B9B3-0B9680DCD00B}"/>
    <cellStyle name="Currency 13 7 4" xfId="6817" xr:uid="{A0848707-9590-45F4-9FD6-B2F6817BBB47}"/>
    <cellStyle name="Currency 13 7 4 2" xfId="8531" xr:uid="{99C621DA-E316-45AE-A3CA-9442AA86A244}"/>
    <cellStyle name="Currency 13 7 4 2 2" xfId="11953" xr:uid="{790CBACE-1CDD-40C8-AA98-FEE2B6EFF0F5}"/>
    <cellStyle name="Currency 13 7 4 2 2 2" xfId="25643" xr:uid="{7B388449-7E9C-41F2-9CA7-0F50FDA5DF27}"/>
    <cellStyle name="Currency 13 7 4 2 2 2 2" xfId="39335" xr:uid="{08E8BDCC-D3AC-4D54-8630-D91AD9E82961}"/>
    <cellStyle name="Currency 13 7 4 2 2 2 3" xfId="54219" xr:uid="{CDACF25E-7F86-4501-8862-09671B084AD0}"/>
    <cellStyle name="Currency 13 7 4 2 2 3" xfId="18799" xr:uid="{D6B80EA7-6B9C-4907-8C51-F5A90DBD83B1}"/>
    <cellStyle name="Currency 13 7 4 2 2 4" xfId="32489" xr:uid="{D424DC5B-F939-461C-85B7-7E3893889389}"/>
    <cellStyle name="Currency 13 7 4 2 2 5" xfId="47373" xr:uid="{63AC52CE-3EF4-4F49-81CA-5BE04A573DC5}"/>
    <cellStyle name="Currency 13 7 4 2 3" xfId="22221" xr:uid="{04E6E7FD-F3B7-4F2F-AEE5-FE14763E1955}"/>
    <cellStyle name="Currency 13 7 4 2 3 2" xfId="35913" xr:uid="{78DC7E8C-6681-480A-B691-24BE82CCE363}"/>
    <cellStyle name="Currency 13 7 4 2 3 3" xfId="50797" xr:uid="{0D38AFE5-9028-42D0-A017-73FD230C39EC}"/>
    <cellStyle name="Currency 13 7 4 2 4" xfId="15377" xr:uid="{3F6CA3A7-71F4-4718-A540-5BC04CF19725}"/>
    <cellStyle name="Currency 13 7 4 2 5" xfId="29067" xr:uid="{E4CE5168-46B8-4389-B87A-4F8004AAA882}"/>
    <cellStyle name="Currency 13 7 4 2 6" xfId="43951" xr:uid="{3A36E7BE-0887-42BC-9A9F-958273D98DF6}"/>
    <cellStyle name="Currency 13 7 4 3" xfId="10241" xr:uid="{9FA2B534-F992-4425-BBDE-F1B11F9E853B}"/>
    <cellStyle name="Currency 13 7 4 3 2" xfId="23931" xr:uid="{338A665D-F8E6-48CF-A837-B1F23FB151C1}"/>
    <cellStyle name="Currency 13 7 4 3 2 2" xfId="37623" xr:uid="{758A0015-205C-4FCB-880A-28F2D85B8B81}"/>
    <cellStyle name="Currency 13 7 4 3 2 3" xfId="52507" xr:uid="{731AD7E8-E18D-4AC7-A0A3-F5CF4F18F096}"/>
    <cellStyle name="Currency 13 7 4 3 3" xfId="17087" xr:uid="{F81C1378-BD20-4BA1-B309-7E64C5A0AEBF}"/>
    <cellStyle name="Currency 13 7 4 3 4" xfId="30777" xr:uid="{6EF020B5-6CAB-48A8-8738-3539FE2719DC}"/>
    <cellStyle name="Currency 13 7 4 3 5" xfId="45661" xr:uid="{72D25876-4E15-43BB-97A5-093B17E69614}"/>
    <cellStyle name="Currency 13 7 4 4" xfId="20509" xr:uid="{E6893A01-C322-4F84-897C-F1E8DA48DB11}"/>
    <cellStyle name="Currency 13 7 4 4 2" xfId="34201" xr:uid="{3DD96BB7-1B14-4414-A8A3-DFF5E8B37657}"/>
    <cellStyle name="Currency 13 7 4 4 3" xfId="49085" xr:uid="{B155A0AA-4503-47AE-9AAD-7A66EF9CF411}"/>
    <cellStyle name="Currency 13 7 4 5" xfId="13665" xr:uid="{033E9EF5-BCA0-42F8-A65B-268269842799}"/>
    <cellStyle name="Currency 13 7 4 6" xfId="27355" xr:uid="{C628195B-2858-4BA8-A120-B5DA4EB61094}"/>
    <cellStyle name="Currency 13 7 4 7" xfId="42239" xr:uid="{36309D81-4EBA-4797-B7D1-48B01ECF0910}"/>
    <cellStyle name="Currency 13 7 5" xfId="8527" xr:uid="{68C1F815-37ED-4F21-A055-F0305C5ADCCB}"/>
    <cellStyle name="Currency 13 7 5 2" xfId="11949" xr:uid="{53E581B8-A15E-456F-8AA2-6006AA3DEF59}"/>
    <cellStyle name="Currency 13 7 5 2 2" xfId="25639" xr:uid="{F346A416-059E-43B3-9099-F044DCBA9FC3}"/>
    <cellStyle name="Currency 13 7 5 2 2 2" xfId="39331" xr:uid="{D814DCE5-0F09-4252-9513-6DB96D8C989C}"/>
    <cellStyle name="Currency 13 7 5 2 2 3" xfId="54215" xr:uid="{017FE4C3-581A-44F5-AA4F-FC885C47E1B3}"/>
    <cellStyle name="Currency 13 7 5 2 3" xfId="18795" xr:uid="{B08B3098-BCC4-493C-BBE9-51F0F992696D}"/>
    <cellStyle name="Currency 13 7 5 2 4" xfId="32485" xr:uid="{AFC62028-E91B-4CFE-859F-6E64F57EF25A}"/>
    <cellStyle name="Currency 13 7 5 2 5" xfId="47369" xr:uid="{0353DA10-A061-4796-A030-423E08390A2C}"/>
    <cellStyle name="Currency 13 7 5 3" xfId="22217" xr:uid="{8E719D3E-7563-48F8-A204-0CE59BF422C2}"/>
    <cellStyle name="Currency 13 7 5 3 2" xfId="35909" xr:uid="{114A8FEF-C6F5-4C60-8396-DA3745075A37}"/>
    <cellStyle name="Currency 13 7 5 3 3" xfId="50793" xr:uid="{47DC1BD4-0CBC-45A1-A9A8-DDEEEA117FEB}"/>
    <cellStyle name="Currency 13 7 5 4" xfId="15373" xr:uid="{21DF4523-6296-4931-8700-E56689B690B7}"/>
    <cellStyle name="Currency 13 7 5 5" xfId="29063" xr:uid="{200382CB-1A19-4FA8-9EFA-417F32FD0BF8}"/>
    <cellStyle name="Currency 13 7 5 6" xfId="43947" xr:uid="{746DFD00-E9FD-45D7-99E4-317B7A4CDFDE}"/>
    <cellStyle name="Currency 13 7 6" xfId="10237" xr:uid="{16C3BF40-4931-43C6-A251-81385D0E3A57}"/>
    <cellStyle name="Currency 13 7 6 2" xfId="23927" xr:uid="{C2B4619C-8BA1-4C8B-A523-4E53437A3D45}"/>
    <cellStyle name="Currency 13 7 6 2 2" xfId="37619" xr:uid="{22420F15-5042-47DE-BBF0-3CC22292C4AB}"/>
    <cellStyle name="Currency 13 7 6 2 3" xfId="52503" xr:uid="{00122A87-339A-42DA-8879-2E0A0636BB34}"/>
    <cellStyle name="Currency 13 7 6 3" xfId="17083" xr:uid="{024AB649-BC2C-4D9F-ADFA-E60F433F55F6}"/>
    <cellStyle name="Currency 13 7 6 4" xfId="30773" xr:uid="{8DE97AB6-73B0-4941-BD45-9378EE281ECA}"/>
    <cellStyle name="Currency 13 7 6 5" xfId="45657" xr:uid="{15C54DD2-5AE2-43F6-9950-E24972BD5FC7}"/>
    <cellStyle name="Currency 13 7 7" xfId="20505" xr:uid="{BCABD364-CE06-4594-8F59-644652090F95}"/>
    <cellStyle name="Currency 13 7 7 2" xfId="34197" xr:uid="{B3C910F7-2A13-4538-B4C4-D7229B718377}"/>
    <cellStyle name="Currency 13 7 7 3" xfId="49081" xr:uid="{AB8FBE68-790D-49BD-A686-A0585D2FBF44}"/>
    <cellStyle name="Currency 13 7 8" xfId="13661" xr:uid="{B7439997-8806-4934-ABBF-6E98C08B59AB}"/>
    <cellStyle name="Currency 13 7 9" xfId="27351" xr:uid="{174D4A18-ED93-4623-A7BC-77698CACDB08}"/>
    <cellStyle name="Currency 13 8" xfId="6818" xr:uid="{163DE180-0B20-4472-AD2F-EC3B61892061}"/>
    <cellStyle name="Currency 13 8 2" xfId="6819" xr:uid="{851C63BE-A828-4973-9CD5-7B9696D65022}"/>
    <cellStyle name="Currency 13 8 2 2" xfId="8533" xr:uid="{3792F07A-38B9-4196-9C9F-48FF9C45D51F}"/>
    <cellStyle name="Currency 13 8 2 2 2" xfId="11955" xr:uid="{1FF69C82-4C88-483D-9ADE-961FF0BD23BD}"/>
    <cellStyle name="Currency 13 8 2 2 2 2" xfId="25645" xr:uid="{64102D1F-D671-4AA3-B6AE-FE95B1038566}"/>
    <cellStyle name="Currency 13 8 2 2 2 2 2" xfId="39337" xr:uid="{6A255574-A97C-45E4-82D4-5C6145B9D2DA}"/>
    <cellStyle name="Currency 13 8 2 2 2 2 3" xfId="54221" xr:uid="{CBA3F492-F023-44E2-B171-571B89C1FCDB}"/>
    <cellStyle name="Currency 13 8 2 2 2 3" xfId="18801" xr:uid="{47F2767E-B8C6-4354-BF71-B8B960B0B616}"/>
    <cellStyle name="Currency 13 8 2 2 2 4" xfId="32491" xr:uid="{805AFBAA-1E50-4B59-B6C3-F07CE3ACAB74}"/>
    <cellStyle name="Currency 13 8 2 2 2 5" xfId="47375" xr:uid="{A53E52ED-5C3A-4A06-80F7-73D0CA23FDF5}"/>
    <cellStyle name="Currency 13 8 2 2 3" xfId="22223" xr:uid="{209A1FFA-EABC-4433-A5F2-45B0C7127A90}"/>
    <cellStyle name="Currency 13 8 2 2 3 2" xfId="35915" xr:uid="{A2F202F4-51B7-4BF4-B350-90933BB079BB}"/>
    <cellStyle name="Currency 13 8 2 2 3 3" xfId="50799" xr:uid="{DCDD5B15-75A1-4D26-A0C9-77F3CFF8AFDF}"/>
    <cellStyle name="Currency 13 8 2 2 4" xfId="15379" xr:uid="{62CDB9FC-33C4-487F-8D14-53474C3E3668}"/>
    <cellStyle name="Currency 13 8 2 2 5" xfId="29069" xr:uid="{A8BC04F0-B5FE-4451-AD05-593E0F1873AB}"/>
    <cellStyle name="Currency 13 8 2 2 6" xfId="43953" xr:uid="{DC430A15-F661-4D79-A868-3FC2137D3A77}"/>
    <cellStyle name="Currency 13 8 2 3" xfId="10243" xr:uid="{85D438D5-4D74-4D9E-AEBC-6A98F20C4649}"/>
    <cellStyle name="Currency 13 8 2 3 2" xfId="23933" xr:uid="{F75D25F1-96CD-429D-B757-10ACB919B12B}"/>
    <cellStyle name="Currency 13 8 2 3 2 2" xfId="37625" xr:uid="{1980AA73-FCBA-4E52-B35D-111CDC1D894C}"/>
    <cellStyle name="Currency 13 8 2 3 2 3" xfId="52509" xr:uid="{ACAB6AA5-08DA-4ED4-BB5C-AE58602C56B1}"/>
    <cellStyle name="Currency 13 8 2 3 3" xfId="17089" xr:uid="{B5CC4BE8-4615-4307-91C6-0D1C76DBE92F}"/>
    <cellStyle name="Currency 13 8 2 3 4" xfId="30779" xr:uid="{4E58C4CC-FDAD-406C-969D-22F61604CF80}"/>
    <cellStyle name="Currency 13 8 2 3 5" xfId="45663" xr:uid="{9E2E7A7C-253D-4B65-8FC1-DC6916003855}"/>
    <cellStyle name="Currency 13 8 2 4" xfId="20511" xr:uid="{653D6A95-EF8B-4CA3-9328-A14BA6ED2302}"/>
    <cellStyle name="Currency 13 8 2 4 2" xfId="34203" xr:uid="{045A5D43-DDA2-4A58-908A-F4F01E58EE60}"/>
    <cellStyle name="Currency 13 8 2 4 3" xfId="49087" xr:uid="{46486BAF-4A9F-4381-814F-6BE6CD07DF4F}"/>
    <cellStyle name="Currency 13 8 2 5" xfId="13667" xr:uid="{F11C6483-C5BB-400F-B0FF-A462ED7316C8}"/>
    <cellStyle name="Currency 13 8 2 6" xfId="27357" xr:uid="{126405DF-803B-45F7-AF56-E5DB0C773FA5}"/>
    <cellStyle name="Currency 13 8 2 7" xfId="42241" xr:uid="{3D2C2E1E-CABC-443B-AD59-6F28CFBC85A3}"/>
    <cellStyle name="Currency 13 8 3" xfId="8532" xr:uid="{2B0F5B76-0111-4D4B-892D-ADEB91DE771B}"/>
    <cellStyle name="Currency 13 8 3 2" xfId="11954" xr:uid="{F33B9A11-4ADC-43BC-9435-F7CEA597FE76}"/>
    <cellStyle name="Currency 13 8 3 2 2" xfId="25644" xr:uid="{2E9E5CE3-5768-4B8B-9262-1803F4286E4A}"/>
    <cellStyle name="Currency 13 8 3 2 2 2" xfId="39336" xr:uid="{6603764B-170F-44A8-A27E-AFC57C2492F6}"/>
    <cellStyle name="Currency 13 8 3 2 2 3" xfId="54220" xr:uid="{5019BAEA-FC63-4BD7-B9D4-F114E97B86C4}"/>
    <cellStyle name="Currency 13 8 3 2 3" xfId="18800" xr:uid="{858BE61F-66A7-4BB5-97F5-3903C4C2D010}"/>
    <cellStyle name="Currency 13 8 3 2 4" xfId="32490" xr:uid="{9C625351-7B7F-4272-89D8-50E15E1B1BD6}"/>
    <cellStyle name="Currency 13 8 3 2 5" xfId="47374" xr:uid="{95083297-F90D-4E3F-BDE3-EFDDED672831}"/>
    <cellStyle name="Currency 13 8 3 3" xfId="22222" xr:uid="{EB690B4C-B7EB-4B60-987D-F55B4DEE1A8E}"/>
    <cellStyle name="Currency 13 8 3 3 2" xfId="35914" xr:uid="{E9920058-48D7-4282-B7DD-82C0A12CB883}"/>
    <cellStyle name="Currency 13 8 3 3 3" xfId="50798" xr:uid="{23C4346B-67D3-459E-8EED-A2C1FA8F16AA}"/>
    <cellStyle name="Currency 13 8 3 4" xfId="15378" xr:uid="{0F052B60-F7C8-4688-9B9A-3D562EAD467E}"/>
    <cellStyle name="Currency 13 8 3 5" xfId="29068" xr:uid="{9B814E9F-6988-4275-B99A-C22DE062E104}"/>
    <cellStyle name="Currency 13 8 3 6" xfId="43952" xr:uid="{7C31D8B3-578B-45F6-AAB6-F28142258AD3}"/>
    <cellStyle name="Currency 13 8 4" xfId="10242" xr:uid="{FCE93439-3DAE-4CCE-8DEB-78776C58AC65}"/>
    <cellStyle name="Currency 13 8 4 2" xfId="23932" xr:uid="{B11866BD-6FAB-4FF3-A61E-26E93BDFC2DE}"/>
    <cellStyle name="Currency 13 8 4 2 2" xfId="37624" xr:uid="{B2B52426-DD9E-4B5B-BDB2-75EFB0806CD5}"/>
    <cellStyle name="Currency 13 8 4 2 3" xfId="52508" xr:uid="{29CDA4AC-A1C8-47B6-A56F-8F204025A748}"/>
    <cellStyle name="Currency 13 8 4 3" xfId="17088" xr:uid="{81F74B9F-3D47-4D0B-BDCD-9DF6D52FA28D}"/>
    <cellStyle name="Currency 13 8 4 4" xfId="30778" xr:uid="{611BA77D-171E-41A9-8723-7260C5F00490}"/>
    <cellStyle name="Currency 13 8 4 5" xfId="45662" xr:uid="{34C5A34B-60EB-45B0-95AF-6B25C459F637}"/>
    <cellStyle name="Currency 13 8 5" xfId="20510" xr:uid="{25F15E20-2879-4DE3-9308-4C4294658519}"/>
    <cellStyle name="Currency 13 8 5 2" xfId="34202" xr:uid="{5C3D8337-CA7B-4C44-B875-403433EA3CA6}"/>
    <cellStyle name="Currency 13 8 5 3" xfId="49086" xr:uid="{59889133-92C0-4B26-A090-3C73031A40A5}"/>
    <cellStyle name="Currency 13 8 6" xfId="13666" xr:uid="{D441B468-A98B-4FCE-9A88-65284B697CA9}"/>
    <cellStyle name="Currency 13 8 7" xfId="27356" xr:uid="{67DA875A-9065-4BDA-944C-56EB15C9CFDE}"/>
    <cellStyle name="Currency 13 8 8" xfId="42240" xr:uid="{D06DE999-CF3A-449E-8D2A-3C860C5FA660}"/>
    <cellStyle name="Currency 13 9" xfId="6820" xr:uid="{3BDBFCBE-46A4-4540-8F55-F02E5D3DFAF2}"/>
    <cellStyle name="Currency 13 9 2" xfId="8534" xr:uid="{5D543515-11FB-42BA-BA98-0078CC0F3D60}"/>
    <cellStyle name="Currency 13 9 2 2" xfId="11956" xr:uid="{1874BCCC-F388-4685-A9AF-ABD0B0EE20AF}"/>
    <cellStyle name="Currency 13 9 2 2 2" xfId="25646" xr:uid="{51E0E23B-E240-46CF-BFA2-89D30B76423E}"/>
    <cellStyle name="Currency 13 9 2 2 2 2" xfId="39338" xr:uid="{44E4E11D-A153-4B22-9198-D177108C374B}"/>
    <cellStyle name="Currency 13 9 2 2 2 3" xfId="54222" xr:uid="{FBA6E903-F1F1-4E22-B765-3846A4546A57}"/>
    <cellStyle name="Currency 13 9 2 2 3" xfId="18802" xr:uid="{EAB27D4A-1028-426A-B31D-1BD703018D33}"/>
    <cellStyle name="Currency 13 9 2 2 4" xfId="32492" xr:uid="{F16D15EE-01F8-43C3-A3FE-8747FC232C8A}"/>
    <cellStyle name="Currency 13 9 2 2 5" xfId="47376" xr:uid="{8CCDED5E-B23F-416B-AA00-991ACA021062}"/>
    <cellStyle name="Currency 13 9 2 3" xfId="22224" xr:uid="{D4AEDCDF-F976-437C-9E28-6408FF84E614}"/>
    <cellStyle name="Currency 13 9 2 3 2" xfId="35916" xr:uid="{E5D5EB14-D4E2-426B-A25E-DFCB8F590A90}"/>
    <cellStyle name="Currency 13 9 2 3 3" xfId="50800" xr:uid="{A2C0A96B-9A33-4A6D-A604-A6A89F7A443C}"/>
    <cellStyle name="Currency 13 9 2 4" xfId="15380" xr:uid="{9A12E1EF-BC9E-47E1-A60A-C7566E46815B}"/>
    <cellStyle name="Currency 13 9 2 5" xfId="29070" xr:uid="{61F3E9B7-4C30-4EEC-8577-581D1EE45AC3}"/>
    <cellStyle name="Currency 13 9 2 6" xfId="43954" xr:uid="{BD47046F-DF33-448F-8F17-4706C20B4902}"/>
    <cellStyle name="Currency 13 9 3" xfId="10244" xr:uid="{93D46214-6B20-4E9C-A633-0737E65E159D}"/>
    <cellStyle name="Currency 13 9 3 2" xfId="23934" xr:uid="{1941C121-7D9B-44F5-AEBD-3CE3405A1AD3}"/>
    <cellStyle name="Currency 13 9 3 2 2" xfId="37626" xr:uid="{C8D30F58-9BA6-4CB8-A3C8-2DCA5F59B1D1}"/>
    <cellStyle name="Currency 13 9 3 2 3" xfId="52510" xr:uid="{EF1E69F0-5A9D-4CB5-8AF5-B52A6E80F54E}"/>
    <cellStyle name="Currency 13 9 3 3" xfId="17090" xr:uid="{67668541-5170-409D-859F-8F5605DE34DD}"/>
    <cellStyle name="Currency 13 9 3 4" xfId="30780" xr:uid="{D0104819-B382-407D-B476-61765701830A}"/>
    <cellStyle name="Currency 13 9 3 5" xfId="45664" xr:uid="{ABE93685-0C6E-4593-87D7-2A7937E6D9D0}"/>
    <cellStyle name="Currency 13 9 4" xfId="20512" xr:uid="{14D9A0B2-4227-4640-A010-EB229491ADFC}"/>
    <cellStyle name="Currency 13 9 4 2" xfId="34204" xr:uid="{7255136D-FE62-4F70-854D-7756AF5FB6C6}"/>
    <cellStyle name="Currency 13 9 4 3" xfId="49088" xr:uid="{48073799-812F-4958-9F54-684DE003112B}"/>
    <cellStyle name="Currency 13 9 5" xfId="13668" xr:uid="{4C1DAD93-9B7A-4D8F-AFFE-89DC129782A9}"/>
    <cellStyle name="Currency 13 9 6" xfId="27358" xr:uid="{E95D258E-12F7-426A-909C-BC7495757123}"/>
    <cellStyle name="Currency 13 9 7" xfId="42242" xr:uid="{D0851156-3614-4B6B-8154-B058C3C7B446}"/>
    <cellStyle name="Currency 14" xfId="21" xr:uid="{A8D9EAF0-C917-4A07-809B-459594806721}"/>
    <cellStyle name="Currency 14 2" xfId="215" xr:uid="{76D95F6C-1BE3-4BED-A9EF-B266C242387B}"/>
    <cellStyle name="Currency 14 2 2" xfId="4627" xr:uid="{3FA6AA8D-7BF4-4F9D-AC2A-6E0A504CFA36}"/>
    <cellStyle name="Currency 14 3" xfId="4521" xr:uid="{C8FBCBCF-60D7-4C6E-A893-892C923E9718}"/>
    <cellStyle name="Currency 15" xfId="4417" xr:uid="{7C260F7A-1AAB-4BA9-A055-55DF15AFD49D}"/>
    <cellStyle name="Currency 15 2" xfId="6821" xr:uid="{36084CCA-A913-4B47-ADDE-26D0B4831E53}"/>
    <cellStyle name="Currency 17" xfId="4327" xr:uid="{C9EEE027-0828-427D-957F-32E0CDF965EC}"/>
    <cellStyle name="Currency 2" xfId="22" xr:uid="{FDFE63FE-CD81-46AB-8B9B-3F690DA6C45A}"/>
    <cellStyle name="Currency 2 2" xfId="23" xr:uid="{B68D10A5-D8DC-450C-9999-7DF7170AA165}"/>
    <cellStyle name="Currency 2 2 2" xfId="24" xr:uid="{0D50C3F6-C872-4530-BBDF-EEA6C148AC27}"/>
    <cellStyle name="Currency 2 2 2 2" xfId="25" xr:uid="{EF568433-B752-41E6-AF53-6C7A64C178F2}"/>
    <cellStyle name="Currency 2 2 2 2 10" xfId="6823" xr:uid="{C6161E4C-2362-49D8-8C1F-DB6EF39116D0}"/>
    <cellStyle name="Currency 2 2 2 2 10 2" xfId="8536" xr:uid="{F766B8E0-5CD1-40AD-B01D-7B813C18D054}"/>
    <cellStyle name="Currency 2 2 2 2 10 2 2" xfId="11958" xr:uid="{B863673C-1E12-4D30-ACC2-46835B0D9FC4}"/>
    <cellStyle name="Currency 2 2 2 2 10 2 2 2" xfId="25648" xr:uid="{EA70916A-0E57-4FC2-9352-3A4C00926251}"/>
    <cellStyle name="Currency 2 2 2 2 10 2 2 2 2" xfId="39340" xr:uid="{200F8A50-6B5A-4364-8CDA-99BF126061DD}"/>
    <cellStyle name="Currency 2 2 2 2 10 2 2 2 3" xfId="54224" xr:uid="{14CF00F3-42D2-4D93-A6BE-0E659D53C455}"/>
    <cellStyle name="Currency 2 2 2 2 10 2 2 3" xfId="18804" xr:uid="{41B67A8F-0C28-4E24-8C4A-419442464758}"/>
    <cellStyle name="Currency 2 2 2 2 10 2 2 4" xfId="32494" xr:uid="{07633DBE-416E-4C2F-95EB-C3B6A67F798F}"/>
    <cellStyle name="Currency 2 2 2 2 10 2 2 5" xfId="47378" xr:uid="{FF882A24-20BD-4C7F-AD3D-65AD084411C0}"/>
    <cellStyle name="Currency 2 2 2 2 10 2 3" xfId="22226" xr:uid="{FB48EE4D-64A1-40F9-804F-5E053D2451F9}"/>
    <cellStyle name="Currency 2 2 2 2 10 2 3 2" xfId="35918" xr:uid="{49988370-3A96-490B-9E7A-65034A63E642}"/>
    <cellStyle name="Currency 2 2 2 2 10 2 3 3" xfId="50802" xr:uid="{C39321C7-FEB4-46E0-A584-F2A47B64CFF1}"/>
    <cellStyle name="Currency 2 2 2 2 10 2 4" xfId="15382" xr:uid="{C3959FDE-442E-4009-9304-0A4E5BF4C906}"/>
    <cellStyle name="Currency 2 2 2 2 10 2 5" xfId="29072" xr:uid="{78C5768A-F5D7-4028-ACFF-8EE48B5A76A7}"/>
    <cellStyle name="Currency 2 2 2 2 10 2 6" xfId="43956" xr:uid="{362FE5AE-4327-44CF-B13E-8E5520BBAA9A}"/>
    <cellStyle name="Currency 2 2 2 2 10 3" xfId="10246" xr:uid="{260DA658-29F6-492A-B983-5EDF2A5985F7}"/>
    <cellStyle name="Currency 2 2 2 2 10 3 2" xfId="23936" xr:uid="{B6EC5C19-112F-4E11-8033-8E4850CE9F64}"/>
    <cellStyle name="Currency 2 2 2 2 10 3 2 2" xfId="37628" xr:uid="{C18CE8FE-810B-4D18-814F-5D27BF04D01C}"/>
    <cellStyle name="Currency 2 2 2 2 10 3 2 3" xfId="52512" xr:uid="{459DD1A7-2718-47A5-83A2-67E3D29E1AB1}"/>
    <cellStyle name="Currency 2 2 2 2 10 3 3" xfId="17092" xr:uid="{F7FB8D6C-69DC-4D11-8CB1-59179730B732}"/>
    <cellStyle name="Currency 2 2 2 2 10 3 4" xfId="30782" xr:uid="{81C4E1AA-F73B-419A-B7E0-8893BEA0591C}"/>
    <cellStyle name="Currency 2 2 2 2 10 3 5" xfId="45666" xr:uid="{BD2CD4AE-DF78-4EE5-AF78-FCEAE99DF19F}"/>
    <cellStyle name="Currency 2 2 2 2 10 4" xfId="20514" xr:uid="{D5F0390E-262D-4887-A44B-44FDF111DB05}"/>
    <cellStyle name="Currency 2 2 2 2 10 4 2" xfId="34206" xr:uid="{07D46F6E-8E3B-441B-B821-8F8E8A4360E4}"/>
    <cellStyle name="Currency 2 2 2 2 10 4 3" xfId="49090" xr:uid="{BBEE9A10-228C-459D-9A34-62FB506DF50A}"/>
    <cellStyle name="Currency 2 2 2 2 10 5" xfId="13670" xr:uid="{9A3865C7-526E-46A3-9E8C-4628387DA1CE}"/>
    <cellStyle name="Currency 2 2 2 2 10 6" xfId="27360" xr:uid="{9F3AFD58-4BB1-4805-88BA-A7F23A1CAFAC}"/>
    <cellStyle name="Currency 2 2 2 2 10 7" xfId="42244" xr:uid="{50E8D88F-178F-47F6-9F35-586AFBE6E8EA}"/>
    <cellStyle name="Currency 2 2 2 2 11" xfId="8535" xr:uid="{FE564928-C65D-457C-A5E3-3DDB52475346}"/>
    <cellStyle name="Currency 2 2 2 2 11 2" xfId="11957" xr:uid="{9CBAA3E8-0917-434B-A7E8-72CB9117D516}"/>
    <cellStyle name="Currency 2 2 2 2 11 2 2" xfId="25647" xr:uid="{EC3F5827-5DD0-49A9-932B-C1755ACC7961}"/>
    <cellStyle name="Currency 2 2 2 2 11 2 2 2" xfId="39339" xr:uid="{E8A3865E-F01A-4CD6-9665-5710B298ECE7}"/>
    <cellStyle name="Currency 2 2 2 2 11 2 2 3" xfId="54223" xr:uid="{FFFB6B62-8FA3-40C7-B403-539623EAF893}"/>
    <cellStyle name="Currency 2 2 2 2 11 2 3" xfId="18803" xr:uid="{F0452E5C-9710-4116-8A90-DFB343B7F366}"/>
    <cellStyle name="Currency 2 2 2 2 11 2 4" xfId="32493" xr:uid="{F781D0D3-41FE-415A-AC91-2BA920FB78C9}"/>
    <cellStyle name="Currency 2 2 2 2 11 2 5" xfId="47377" xr:uid="{2E195498-F6D9-40E4-AB46-015F1872C779}"/>
    <cellStyle name="Currency 2 2 2 2 11 3" xfId="22225" xr:uid="{9C9090A2-2BF9-4275-A77A-306C27FCFDB6}"/>
    <cellStyle name="Currency 2 2 2 2 11 3 2" xfId="35917" xr:uid="{91C4FCCA-2AE8-4338-A238-8C45D1BAC24B}"/>
    <cellStyle name="Currency 2 2 2 2 11 3 3" xfId="50801" xr:uid="{F99802EC-AB11-4A20-AC50-8C5143B6FF3D}"/>
    <cellStyle name="Currency 2 2 2 2 11 4" xfId="15381" xr:uid="{16637FC7-4C9A-449E-ACCD-A8F823823A29}"/>
    <cellStyle name="Currency 2 2 2 2 11 5" xfId="29071" xr:uid="{464265AF-8AF6-4007-AD19-5BD0737A434B}"/>
    <cellStyle name="Currency 2 2 2 2 11 6" xfId="43955" xr:uid="{186E3B21-097B-493E-B55E-F100450597CE}"/>
    <cellStyle name="Currency 2 2 2 2 12" xfId="10245" xr:uid="{0568B9C7-1F41-402B-9BDB-8D3EA7522084}"/>
    <cellStyle name="Currency 2 2 2 2 12 2" xfId="23935" xr:uid="{EB5D53D4-E9C7-45BB-BF35-B06FFFE7CC76}"/>
    <cellStyle name="Currency 2 2 2 2 12 2 2" xfId="37627" xr:uid="{39FD878F-408E-467F-B4C5-B34D53830101}"/>
    <cellStyle name="Currency 2 2 2 2 12 2 3" xfId="52511" xr:uid="{E2F4B278-2C37-4354-9BD1-317CDF4519A2}"/>
    <cellStyle name="Currency 2 2 2 2 12 3" xfId="17091" xr:uid="{B03EFF80-4585-4C83-9518-1300546833ED}"/>
    <cellStyle name="Currency 2 2 2 2 12 4" xfId="30781" xr:uid="{49C776A2-EBC0-4E6C-B236-6720C458B1EF}"/>
    <cellStyle name="Currency 2 2 2 2 12 5" xfId="45665" xr:uid="{D3F55BC1-4061-45B6-8F15-A3E9C96D7DEC}"/>
    <cellStyle name="Currency 2 2 2 2 13" xfId="20513" xr:uid="{332ABAF4-8483-44AA-AD6B-588354367539}"/>
    <cellStyle name="Currency 2 2 2 2 13 2" xfId="34205" xr:uid="{0CA0AFF3-D1C1-48F4-B51D-0595B70E56B1}"/>
    <cellStyle name="Currency 2 2 2 2 13 3" xfId="49089" xr:uid="{BB6B982E-4824-45F7-AD82-6108680E5632}"/>
    <cellStyle name="Currency 2 2 2 2 14" xfId="13669" xr:uid="{46769296-66DD-4C34-BBB2-D974D5AFFAB1}"/>
    <cellStyle name="Currency 2 2 2 2 14 2" xfId="40755" xr:uid="{A4B28005-22D5-4CDD-A3A9-DEFB3EF09CD5}"/>
    <cellStyle name="Currency 2 2 2 2 15" xfId="27359" xr:uid="{2D793C11-D6B1-4C1B-8A55-E7A55A110C3D}"/>
    <cellStyle name="Currency 2 2 2 2 16" xfId="42243" xr:uid="{48E67A05-C1FF-46EF-A197-D7117B4EB541}"/>
    <cellStyle name="Currency 2 2 2 2 17" xfId="6822" xr:uid="{22B92367-6BCA-498E-BC00-B2307C1D9DB8}"/>
    <cellStyle name="Currency 2 2 2 2 18" xfId="5933" xr:uid="{C5753BA2-142B-4342-A22A-4577CFA711DA}"/>
    <cellStyle name="Currency 2 2 2 2 19" xfId="5341" xr:uid="{6AC7FA40-F06C-42F4-9EC8-4F8F92493DCF}"/>
    <cellStyle name="Currency 2 2 2 2 2" xfId="4763" xr:uid="{C17237AA-566B-4BDF-95EB-F8B4D4AD383B}"/>
    <cellStyle name="Currency 2 2 2 2 2 10" xfId="8537" xr:uid="{CAFF63F9-D8B5-4DA7-B397-F093C8B86612}"/>
    <cellStyle name="Currency 2 2 2 2 2 10 2" xfId="11959" xr:uid="{FC10C2B3-3A76-4D17-BFD9-4BD016ECDE94}"/>
    <cellStyle name="Currency 2 2 2 2 2 10 2 2" xfId="25649" xr:uid="{615C3758-2A66-4EAC-B9BB-22CE859A5C41}"/>
    <cellStyle name="Currency 2 2 2 2 2 10 2 2 2" xfId="39341" xr:uid="{989510FC-6066-429F-8125-E4B38F499A46}"/>
    <cellStyle name="Currency 2 2 2 2 2 10 2 2 3" xfId="54225" xr:uid="{964CFB84-9E1D-4ABD-AFE9-4C75B218A797}"/>
    <cellStyle name="Currency 2 2 2 2 2 10 2 3" xfId="18805" xr:uid="{381C9F0C-51CF-4496-A182-59ED1CA1F7F4}"/>
    <cellStyle name="Currency 2 2 2 2 2 10 2 4" xfId="32495" xr:uid="{96B89357-342C-414C-BB3F-14382FCEA8CE}"/>
    <cellStyle name="Currency 2 2 2 2 2 10 2 5" xfId="47379" xr:uid="{CBEA5D85-5860-4B79-A60D-6651DA6A21BB}"/>
    <cellStyle name="Currency 2 2 2 2 2 10 3" xfId="22227" xr:uid="{BD45AEAF-8447-476E-8C6F-29408D85B094}"/>
    <cellStyle name="Currency 2 2 2 2 2 10 3 2" xfId="35919" xr:uid="{9130C278-AE29-48D7-93DD-FD473CA9421D}"/>
    <cellStyle name="Currency 2 2 2 2 2 10 3 3" xfId="50803" xr:uid="{8786A69E-3B6A-4D06-A600-E800461D617B}"/>
    <cellStyle name="Currency 2 2 2 2 2 10 4" xfId="15383" xr:uid="{E6B37A4A-CA3E-4969-A160-A201AE4F594D}"/>
    <cellStyle name="Currency 2 2 2 2 2 10 5" xfId="29073" xr:uid="{CCA9829B-DF33-4F53-BF76-C7BF9670A531}"/>
    <cellStyle name="Currency 2 2 2 2 2 10 6" xfId="43957" xr:uid="{4064054B-4BE3-4165-886A-55AD4686947A}"/>
    <cellStyle name="Currency 2 2 2 2 2 11" xfId="10247" xr:uid="{F4AE77B8-BF16-4D80-A343-ED6E15F230CB}"/>
    <cellStyle name="Currency 2 2 2 2 2 11 2" xfId="23937" xr:uid="{EF4234E7-2BB0-4A44-89D6-3DEADFE848FF}"/>
    <cellStyle name="Currency 2 2 2 2 2 11 2 2" xfId="37629" xr:uid="{D6E8CCF1-3EDE-47C4-B9D7-210228D2F224}"/>
    <cellStyle name="Currency 2 2 2 2 2 11 2 3" xfId="52513" xr:uid="{FC775F73-5111-4DB9-865D-9136CB4CD991}"/>
    <cellStyle name="Currency 2 2 2 2 2 11 3" xfId="17093" xr:uid="{CA59936F-1E43-4A69-9F72-9D4EF9B0D29A}"/>
    <cellStyle name="Currency 2 2 2 2 2 11 4" xfId="30783" xr:uid="{67AC7559-DD28-4C5E-9637-9C0A184FA992}"/>
    <cellStyle name="Currency 2 2 2 2 2 11 5" xfId="45667" xr:uid="{9D93B910-07AA-4562-AB51-2A7D55C70CD4}"/>
    <cellStyle name="Currency 2 2 2 2 2 12" xfId="20515" xr:uid="{2BD9B32D-970F-46DC-B7D1-BA0E8061B08C}"/>
    <cellStyle name="Currency 2 2 2 2 2 12 2" xfId="34207" xr:uid="{97F65507-792B-48FF-96D0-EA2A853AA160}"/>
    <cellStyle name="Currency 2 2 2 2 2 12 3" xfId="49091" xr:uid="{8EB86C7C-42D8-40F7-AE7F-2CC6816E4619}"/>
    <cellStyle name="Currency 2 2 2 2 2 13" xfId="13671" xr:uid="{92787433-4B3B-4F56-9EF9-20E226382D85}"/>
    <cellStyle name="Currency 2 2 2 2 2 13 2" xfId="41392" xr:uid="{B4BBBBAC-9745-478A-8825-F302A8674761}"/>
    <cellStyle name="Currency 2 2 2 2 2 14" xfId="27361" xr:uid="{5C1B75A3-5F10-4A76-A3E1-C7F26B920B8A}"/>
    <cellStyle name="Currency 2 2 2 2 2 15" xfId="42245" xr:uid="{37E35A59-DC39-4595-BEB7-ECAEF3BFF741}"/>
    <cellStyle name="Currency 2 2 2 2 2 16" xfId="6824" xr:uid="{92910739-335E-4774-8A33-98F8F4DFC5FA}"/>
    <cellStyle name="Currency 2 2 2 2 2 2" xfId="6825" xr:uid="{0E66F20C-A748-4C88-9CE4-19A38229D62A}"/>
    <cellStyle name="Currency 2 2 2 2 2 2 10" xfId="20516" xr:uid="{05F49477-3856-4A4C-A82F-A769A40251F5}"/>
    <cellStyle name="Currency 2 2 2 2 2 2 10 2" xfId="34208" xr:uid="{4B5292F8-D033-4289-9EF3-2FBD749CDC76}"/>
    <cellStyle name="Currency 2 2 2 2 2 2 10 3" xfId="49092" xr:uid="{FF6992F9-F971-4E1D-97E0-C32D4D04B563}"/>
    <cellStyle name="Currency 2 2 2 2 2 2 11" xfId="13672" xr:uid="{362BAA44-3C7A-4F86-81A3-4E3655E9515B}"/>
    <cellStyle name="Currency 2 2 2 2 2 2 12" xfId="27362" xr:uid="{DE88D686-7012-4E88-8118-2F31E46258DA}"/>
    <cellStyle name="Currency 2 2 2 2 2 2 13" xfId="42246" xr:uid="{8BF501F7-72CF-44D8-AD0C-171251AE349A}"/>
    <cellStyle name="Currency 2 2 2 2 2 2 2" xfId="6826" xr:uid="{15BED337-2551-4299-869B-CE56BA9952A6}"/>
    <cellStyle name="Currency 2 2 2 2 2 2 2 10" xfId="13673" xr:uid="{82131A11-FA8E-48C0-89BF-6464DD09B866}"/>
    <cellStyle name="Currency 2 2 2 2 2 2 2 11" xfId="27363" xr:uid="{F9589AB7-1109-49FA-A986-78DBD7877DF5}"/>
    <cellStyle name="Currency 2 2 2 2 2 2 2 12" xfId="42247" xr:uid="{9C4354E6-422E-4CF2-99FE-DAE60098A2AB}"/>
    <cellStyle name="Currency 2 2 2 2 2 2 2 2" xfId="6827" xr:uid="{F67E6203-C4F8-4271-ADD3-17938C6BE8CB}"/>
    <cellStyle name="Currency 2 2 2 2 2 2 2 2 10" xfId="42248" xr:uid="{802035E8-8C8F-40AE-9063-803722FF0DE2}"/>
    <cellStyle name="Currency 2 2 2 2 2 2 2 2 2" xfId="6828" xr:uid="{4D6D945D-6C9A-4A51-94AF-E89F0DEF6B8F}"/>
    <cellStyle name="Currency 2 2 2 2 2 2 2 2 2 2" xfId="6829" xr:uid="{7EAF304A-AD9D-46B1-A784-2C0ED21FCA0F}"/>
    <cellStyle name="Currency 2 2 2 2 2 2 2 2 2 2 2" xfId="8542" xr:uid="{3CBA940A-448B-4D79-987C-4A3A2F7C8858}"/>
    <cellStyle name="Currency 2 2 2 2 2 2 2 2 2 2 2 2" xfId="11964" xr:uid="{9CC18263-25B3-47E8-8D4B-D936895DFFF2}"/>
    <cellStyle name="Currency 2 2 2 2 2 2 2 2 2 2 2 2 2" xfId="25654" xr:uid="{C1758BE7-B593-4793-9B21-181097ADF6FE}"/>
    <cellStyle name="Currency 2 2 2 2 2 2 2 2 2 2 2 2 2 2" xfId="39346" xr:uid="{3A0A6962-E511-4A01-979F-ADCBDD9DB300}"/>
    <cellStyle name="Currency 2 2 2 2 2 2 2 2 2 2 2 2 2 3" xfId="54230" xr:uid="{5CD527C8-2511-4FA3-8906-AF538A6881B5}"/>
    <cellStyle name="Currency 2 2 2 2 2 2 2 2 2 2 2 2 3" xfId="18810" xr:uid="{06EFA423-8604-4633-8A40-E2837074ABB6}"/>
    <cellStyle name="Currency 2 2 2 2 2 2 2 2 2 2 2 2 4" xfId="32500" xr:uid="{627F9795-ACE9-44A7-ADCC-200561966062}"/>
    <cellStyle name="Currency 2 2 2 2 2 2 2 2 2 2 2 2 5" xfId="47384" xr:uid="{81587F22-FA27-4C37-BFAE-2CE5047F2C39}"/>
    <cellStyle name="Currency 2 2 2 2 2 2 2 2 2 2 2 3" xfId="22232" xr:uid="{C73E72A6-8C25-4FF2-B0C2-5FE0A579D3D3}"/>
    <cellStyle name="Currency 2 2 2 2 2 2 2 2 2 2 2 3 2" xfId="35924" xr:uid="{114A69D9-5ED5-4C0A-AA4F-8A1399776BDC}"/>
    <cellStyle name="Currency 2 2 2 2 2 2 2 2 2 2 2 3 3" xfId="50808" xr:uid="{8EBEAF5F-8D51-43BE-B9E0-95CE1BE80569}"/>
    <cellStyle name="Currency 2 2 2 2 2 2 2 2 2 2 2 4" xfId="15388" xr:uid="{C533D1B6-461C-4455-A4CF-0641AFAE1660}"/>
    <cellStyle name="Currency 2 2 2 2 2 2 2 2 2 2 2 5" xfId="29078" xr:uid="{18A54AE2-EE94-45B6-91BB-9B62E0C1EED7}"/>
    <cellStyle name="Currency 2 2 2 2 2 2 2 2 2 2 2 6" xfId="43962" xr:uid="{480CB15D-01AC-4874-BB78-F2F060672378}"/>
    <cellStyle name="Currency 2 2 2 2 2 2 2 2 2 2 3" xfId="10252" xr:uid="{E0F2A5DA-913D-475C-908F-4FED29542CDA}"/>
    <cellStyle name="Currency 2 2 2 2 2 2 2 2 2 2 3 2" xfId="23942" xr:uid="{59251208-BD3A-4546-8F0B-7E9AC63D447D}"/>
    <cellStyle name="Currency 2 2 2 2 2 2 2 2 2 2 3 2 2" xfId="37634" xr:uid="{D8D55471-E119-4C30-94B7-BA0D0FFE13BA}"/>
    <cellStyle name="Currency 2 2 2 2 2 2 2 2 2 2 3 2 3" xfId="52518" xr:uid="{6AB15172-DEB9-4EAF-97B0-E9194AC7EC37}"/>
    <cellStyle name="Currency 2 2 2 2 2 2 2 2 2 2 3 3" xfId="17098" xr:uid="{330F14AE-8562-44B2-9122-CB9AEAEB6401}"/>
    <cellStyle name="Currency 2 2 2 2 2 2 2 2 2 2 3 4" xfId="30788" xr:uid="{E5E08354-5C9B-4220-87DD-CD156D38915D}"/>
    <cellStyle name="Currency 2 2 2 2 2 2 2 2 2 2 3 5" xfId="45672" xr:uid="{994B43EE-189D-4123-ABFD-6B2B4CC22A07}"/>
    <cellStyle name="Currency 2 2 2 2 2 2 2 2 2 2 4" xfId="20520" xr:uid="{3D6A439B-960A-402E-8B2C-B3B7E35757E8}"/>
    <cellStyle name="Currency 2 2 2 2 2 2 2 2 2 2 4 2" xfId="34212" xr:uid="{2671EC69-F730-4101-8A98-46A00508DB72}"/>
    <cellStyle name="Currency 2 2 2 2 2 2 2 2 2 2 4 3" xfId="49096" xr:uid="{EAE5840A-2515-4F9E-888B-387E802F82DA}"/>
    <cellStyle name="Currency 2 2 2 2 2 2 2 2 2 2 5" xfId="13676" xr:uid="{946D58E1-1C9F-4A6F-9890-EA50D0AA319A}"/>
    <cellStyle name="Currency 2 2 2 2 2 2 2 2 2 2 6" xfId="27366" xr:uid="{3616F03A-EC16-43C4-922C-73D6D5746974}"/>
    <cellStyle name="Currency 2 2 2 2 2 2 2 2 2 2 7" xfId="42250" xr:uid="{9AA7C9F4-F602-4301-9020-9CD3BB4DBA9C}"/>
    <cellStyle name="Currency 2 2 2 2 2 2 2 2 2 3" xfId="8541" xr:uid="{F598B1BC-C2C6-4F98-9BD6-D13F390E1D74}"/>
    <cellStyle name="Currency 2 2 2 2 2 2 2 2 2 3 2" xfId="11963" xr:uid="{5DC40C1F-5B17-4828-9F46-4E28E0D5D373}"/>
    <cellStyle name="Currency 2 2 2 2 2 2 2 2 2 3 2 2" xfId="25653" xr:uid="{1F19C9E8-C4C4-439D-A7BE-FC1F4AB169FD}"/>
    <cellStyle name="Currency 2 2 2 2 2 2 2 2 2 3 2 2 2" xfId="39345" xr:uid="{9530983B-3BA4-4648-9D9F-32B96BBD00E0}"/>
    <cellStyle name="Currency 2 2 2 2 2 2 2 2 2 3 2 2 3" xfId="54229" xr:uid="{8580C592-476B-4B8F-8613-A9FF20B33173}"/>
    <cellStyle name="Currency 2 2 2 2 2 2 2 2 2 3 2 3" xfId="18809" xr:uid="{B37BE3DE-C8A8-432B-9224-48E1BFC62654}"/>
    <cellStyle name="Currency 2 2 2 2 2 2 2 2 2 3 2 4" xfId="32499" xr:uid="{78156BD7-FE3A-4A89-BA8C-5F24A3A9E1EF}"/>
    <cellStyle name="Currency 2 2 2 2 2 2 2 2 2 3 2 5" xfId="47383" xr:uid="{E47D2170-CE32-4092-975F-1C41A95D2489}"/>
    <cellStyle name="Currency 2 2 2 2 2 2 2 2 2 3 3" xfId="22231" xr:uid="{4A8F25C0-FC06-453C-BEC1-6BD543CF9271}"/>
    <cellStyle name="Currency 2 2 2 2 2 2 2 2 2 3 3 2" xfId="35923" xr:uid="{F735CF66-AEB7-429D-A371-E5A2F7F2A330}"/>
    <cellStyle name="Currency 2 2 2 2 2 2 2 2 2 3 3 3" xfId="50807" xr:uid="{75D987A7-E0C0-4F5F-A01C-CD57A21BD4DF}"/>
    <cellStyle name="Currency 2 2 2 2 2 2 2 2 2 3 4" xfId="15387" xr:uid="{0A08CE66-811C-4F62-A6FF-966BA9750B70}"/>
    <cellStyle name="Currency 2 2 2 2 2 2 2 2 2 3 5" xfId="29077" xr:uid="{0D50CAE4-738B-4842-A559-E23CA0C74365}"/>
    <cellStyle name="Currency 2 2 2 2 2 2 2 2 2 3 6" xfId="43961" xr:uid="{A854EE84-3FD4-4043-B9BD-8DBF7D2347D9}"/>
    <cellStyle name="Currency 2 2 2 2 2 2 2 2 2 4" xfId="10251" xr:uid="{E21299F3-2BD0-44DA-A244-D8E995CFCB8D}"/>
    <cellStyle name="Currency 2 2 2 2 2 2 2 2 2 4 2" xfId="23941" xr:uid="{A6AF4E2D-DE24-43E9-9F12-7E0D81F17C91}"/>
    <cellStyle name="Currency 2 2 2 2 2 2 2 2 2 4 2 2" xfId="37633" xr:uid="{36416D93-BD19-4FA2-B3CE-BDC618E304CF}"/>
    <cellStyle name="Currency 2 2 2 2 2 2 2 2 2 4 2 3" xfId="52517" xr:uid="{4DDC0C7E-C76D-4F2E-8645-7140574683AC}"/>
    <cellStyle name="Currency 2 2 2 2 2 2 2 2 2 4 3" xfId="17097" xr:uid="{B6A07E15-B3BD-4207-AE0E-C17322C1807C}"/>
    <cellStyle name="Currency 2 2 2 2 2 2 2 2 2 4 4" xfId="30787" xr:uid="{2D377001-7C26-491D-9003-AABA1888D9C3}"/>
    <cellStyle name="Currency 2 2 2 2 2 2 2 2 2 4 5" xfId="45671" xr:uid="{6AC73829-373A-4DF4-8853-98820CE3CE08}"/>
    <cellStyle name="Currency 2 2 2 2 2 2 2 2 2 5" xfId="20519" xr:uid="{30E15B00-E3FE-4531-801C-5E76825C6DA8}"/>
    <cellStyle name="Currency 2 2 2 2 2 2 2 2 2 5 2" xfId="34211" xr:uid="{32575B1D-DF8F-4DC7-B778-667DB33B0088}"/>
    <cellStyle name="Currency 2 2 2 2 2 2 2 2 2 5 3" xfId="49095" xr:uid="{652D9A99-05C7-4986-B1CE-330831453248}"/>
    <cellStyle name="Currency 2 2 2 2 2 2 2 2 2 6" xfId="13675" xr:uid="{ECE4FBB1-6158-4F43-8156-B46E42487322}"/>
    <cellStyle name="Currency 2 2 2 2 2 2 2 2 2 7" xfId="27365" xr:uid="{EF1DD59E-69F2-454C-967F-5DDA1BD6DA1E}"/>
    <cellStyle name="Currency 2 2 2 2 2 2 2 2 2 8" xfId="42249" xr:uid="{4A5F73F4-3A69-4FCE-B0B1-B714655418B8}"/>
    <cellStyle name="Currency 2 2 2 2 2 2 2 2 3" xfId="6830" xr:uid="{D738C0B7-7DC3-42DC-8A5A-C6D62F59341D}"/>
    <cellStyle name="Currency 2 2 2 2 2 2 2 2 3 2" xfId="8543" xr:uid="{53A59952-BFC4-4F0A-B75F-67944A792D14}"/>
    <cellStyle name="Currency 2 2 2 2 2 2 2 2 3 2 2" xfId="11965" xr:uid="{ECA9F18D-7216-4E15-B7D5-ADF60FADD33B}"/>
    <cellStyle name="Currency 2 2 2 2 2 2 2 2 3 2 2 2" xfId="25655" xr:uid="{F899F2C0-FE75-4B01-8E8A-497018DC9A87}"/>
    <cellStyle name="Currency 2 2 2 2 2 2 2 2 3 2 2 2 2" xfId="39347" xr:uid="{3DB5710F-1A05-473D-B68F-AAF97D349135}"/>
    <cellStyle name="Currency 2 2 2 2 2 2 2 2 3 2 2 2 3" xfId="54231" xr:uid="{AC527EF2-B7C5-4649-8E9F-26BB0E75036C}"/>
    <cellStyle name="Currency 2 2 2 2 2 2 2 2 3 2 2 3" xfId="18811" xr:uid="{E7E59F53-69A7-4992-B25F-FDE412332B37}"/>
    <cellStyle name="Currency 2 2 2 2 2 2 2 2 3 2 2 4" xfId="32501" xr:uid="{4A7D202D-2F12-4010-B2C6-299FAF949A37}"/>
    <cellStyle name="Currency 2 2 2 2 2 2 2 2 3 2 2 5" xfId="47385" xr:uid="{689DFB23-EF91-485F-B3EA-F22392DBC327}"/>
    <cellStyle name="Currency 2 2 2 2 2 2 2 2 3 2 3" xfId="22233" xr:uid="{5987357F-147F-41FF-AF47-CC0363E3538D}"/>
    <cellStyle name="Currency 2 2 2 2 2 2 2 2 3 2 3 2" xfId="35925" xr:uid="{B90E29FD-9E22-42A0-AAAF-4161A34B51C4}"/>
    <cellStyle name="Currency 2 2 2 2 2 2 2 2 3 2 3 3" xfId="50809" xr:uid="{8D618E33-F60A-49FC-9FF6-1D2EDEC73F81}"/>
    <cellStyle name="Currency 2 2 2 2 2 2 2 2 3 2 4" xfId="15389" xr:uid="{A9233785-AD41-4B68-BE15-A1B42B0FD957}"/>
    <cellStyle name="Currency 2 2 2 2 2 2 2 2 3 2 5" xfId="29079" xr:uid="{474BDA8E-C7A8-48EF-ABEF-80F8D1924F49}"/>
    <cellStyle name="Currency 2 2 2 2 2 2 2 2 3 2 6" xfId="43963" xr:uid="{850577CF-88C6-4D65-9CE7-5F304CE1CF06}"/>
    <cellStyle name="Currency 2 2 2 2 2 2 2 2 3 3" xfId="10253" xr:uid="{3EE2B493-59D2-4BCE-B530-D39751D12651}"/>
    <cellStyle name="Currency 2 2 2 2 2 2 2 2 3 3 2" xfId="23943" xr:uid="{55D7C6E6-A42D-4EB1-8166-9261951B3980}"/>
    <cellStyle name="Currency 2 2 2 2 2 2 2 2 3 3 2 2" xfId="37635" xr:uid="{802C0D6A-ED86-4C4F-85F6-B19AB7A1A6F7}"/>
    <cellStyle name="Currency 2 2 2 2 2 2 2 2 3 3 2 3" xfId="52519" xr:uid="{90543F9F-1541-467C-A16F-D14CB2F40EC2}"/>
    <cellStyle name="Currency 2 2 2 2 2 2 2 2 3 3 3" xfId="17099" xr:uid="{1CDF1DE9-70DE-4FA8-A012-70F693B83986}"/>
    <cellStyle name="Currency 2 2 2 2 2 2 2 2 3 3 4" xfId="30789" xr:uid="{85D1E238-DD35-4F89-835C-FF14F2A42F53}"/>
    <cellStyle name="Currency 2 2 2 2 2 2 2 2 3 3 5" xfId="45673" xr:uid="{E98E212B-E889-4751-9940-98E21E22C45A}"/>
    <cellStyle name="Currency 2 2 2 2 2 2 2 2 3 4" xfId="20521" xr:uid="{D9C23529-3630-489F-AA7C-1CD229D86D42}"/>
    <cellStyle name="Currency 2 2 2 2 2 2 2 2 3 4 2" xfId="34213" xr:uid="{C348C513-20C4-4083-91AC-1682CBB137FF}"/>
    <cellStyle name="Currency 2 2 2 2 2 2 2 2 3 4 3" xfId="49097" xr:uid="{3CBB4EBE-E268-4321-8F52-AAAB19357ED4}"/>
    <cellStyle name="Currency 2 2 2 2 2 2 2 2 3 5" xfId="13677" xr:uid="{BE4E9FF2-1580-4C61-AE26-3068A4BEBA4F}"/>
    <cellStyle name="Currency 2 2 2 2 2 2 2 2 3 6" xfId="27367" xr:uid="{5CC5ED3A-ED03-49ED-B67B-B5BE1293A6E4}"/>
    <cellStyle name="Currency 2 2 2 2 2 2 2 2 3 7" xfId="42251" xr:uid="{695E69FD-B6FD-4293-85CD-B471D74287F1}"/>
    <cellStyle name="Currency 2 2 2 2 2 2 2 2 4" xfId="6831" xr:uid="{0AE9C244-129C-42F9-B5D0-6D5A7C7D32C1}"/>
    <cellStyle name="Currency 2 2 2 2 2 2 2 2 4 2" xfId="8544" xr:uid="{FEAA62AA-D72F-48C3-B7CB-E94CEBFF9CEB}"/>
    <cellStyle name="Currency 2 2 2 2 2 2 2 2 4 2 2" xfId="11966" xr:uid="{2F603A70-B3CB-4B3C-B03F-6F3F6E48FAA5}"/>
    <cellStyle name="Currency 2 2 2 2 2 2 2 2 4 2 2 2" xfId="25656" xr:uid="{F93F5BBD-E23E-4534-90BA-6C04A779EB54}"/>
    <cellStyle name="Currency 2 2 2 2 2 2 2 2 4 2 2 2 2" xfId="39348" xr:uid="{E591EF7F-DB97-4216-B8F1-8CC26DA46377}"/>
    <cellStyle name="Currency 2 2 2 2 2 2 2 2 4 2 2 2 3" xfId="54232" xr:uid="{EA6B57AC-8153-4E26-B524-1E7B6BB0E422}"/>
    <cellStyle name="Currency 2 2 2 2 2 2 2 2 4 2 2 3" xfId="18812" xr:uid="{93C007C3-7921-44CD-9BF2-809015C56E31}"/>
    <cellStyle name="Currency 2 2 2 2 2 2 2 2 4 2 2 4" xfId="32502" xr:uid="{6CC379D9-F15B-43FE-ACF0-C07DAF77B9E3}"/>
    <cellStyle name="Currency 2 2 2 2 2 2 2 2 4 2 2 5" xfId="47386" xr:uid="{9448DD67-FDD0-4173-B8C7-3437F66052B1}"/>
    <cellStyle name="Currency 2 2 2 2 2 2 2 2 4 2 3" xfId="22234" xr:uid="{115C1A7D-8794-4822-9EF6-999FE9984426}"/>
    <cellStyle name="Currency 2 2 2 2 2 2 2 2 4 2 3 2" xfId="35926" xr:uid="{E9E83C32-6B1F-4D03-9E6C-00F6BC62A096}"/>
    <cellStyle name="Currency 2 2 2 2 2 2 2 2 4 2 3 3" xfId="50810" xr:uid="{F8A53BA9-71C8-4191-B9AB-2B6789C5602C}"/>
    <cellStyle name="Currency 2 2 2 2 2 2 2 2 4 2 4" xfId="15390" xr:uid="{404EE9D4-F975-48A4-B41E-F5C78F81A5EC}"/>
    <cellStyle name="Currency 2 2 2 2 2 2 2 2 4 2 5" xfId="29080" xr:uid="{FF07C853-2E17-4C1D-AA60-D82974A498D9}"/>
    <cellStyle name="Currency 2 2 2 2 2 2 2 2 4 2 6" xfId="43964" xr:uid="{785C8AEC-BC55-47E7-AD0A-FBFCC37408BB}"/>
    <cellStyle name="Currency 2 2 2 2 2 2 2 2 4 3" xfId="10254" xr:uid="{F2ABA76D-B7A4-4659-8F71-E56422973C41}"/>
    <cellStyle name="Currency 2 2 2 2 2 2 2 2 4 3 2" xfId="23944" xr:uid="{A3B8305C-6B64-4202-B85C-B9A70944B120}"/>
    <cellStyle name="Currency 2 2 2 2 2 2 2 2 4 3 2 2" xfId="37636" xr:uid="{1F27FFF0-2402-4C23-B773-5F737A273D58}"/>
    <cellStyle name="Currency 2 2 2 2 2 2 2 2 4 3 2 3" xfId="52520" xr:uid="{48A93B34-B733-41EB-B4C0-E0CED449134F}"/>
    <cellStyle name="Currency 2 2 2 2 2 2 2 2 4 3 3" xfId="17100" xr:uid="{41AFDD89-A32C-41C7-95A6-3EC1B6DBA872}"/>
    <cellStyle name="Currency 2 2 2 2 2 2 2 2 4 3 4" xfId="30790" xr:uid="{117CDEF5-F2E9-4C37-BE1D-D8B08D51B778}"/>
    <cellStyle name="Currency 2 2 2 2 2 2 2 2 4 3 5" xfId="45674" xr:uid="{83DF0B82-85CE-4098-BE84-52ED1E3E7BB0}"/>
    <cellStyle name="Currency 2 2 2 2 2 2 2 2 4 4" xfId="20522" xr:uid="{6C1B7C8E-F34B-459B-89C2-EFAD76718510}"/>
    <cellStyle name="Currency 2 2 2 2 2 2 2 2 4 4 2" xfId="34214" xr:uid="{DD7DBD85-C54F-4904-8E06-A99529B9B823}"/>
    <cellStyle name="Currency 2 2 2 2 2 2 2 2 4 4 3" xfId="49098" xr:uid="{A521A318-450B-48E2-BC09-42F5A6B1AF99}"/>
    <cellStyle name="Currency 2 2 2 2 2 2 2 2 4 5" xfId="13678" xr:uid="{C049B2B1-AD6E-4727-B276-01C6675569A8}"/>
    <cellStyle name="Currency 2 2 2 2 2 2 2 2 4 6" xfId="27368" xr:uid="{3D606287-EB85-4C88-A657-BF92A4417747}"/>
    <cellStyle name="Currency 2 2 2 2 2 2 2 2 4 7" xfId="42252" xr:uid="{A1DD0487-4000-4062-9A2E-1E2C7E967C07}"/>
    <cellStyle name="Currency 2 2 2 2 2 2 2 2 5" xfId="8540" xr:uid="{F391ED4C-A293-4F46-B779-C6D6DE13F94D}"/>
    <cellStyle name="Currency 2 2 2 2 2 2 2 2 5 2" xfId="11962" xr:uid="{8DFEBFEA-F62B-4301-BCB9-8815976941A7}"/>
    <cellStyle name="Currency 2 2 2 2 2 2 2 2 5 2 2" xfId="25652" xr:uid="{EBCB0E4F-F273-440E-89C7-2F724EB5AD62}"/>
    <cellStyle name="Currency 2 2 2 2 2 2 2 2 5 2 2 2" xfId="39344" xr:uid="{67E6C945-3414-4563-998E-B0A972F5A340}"/>
    <cellStyle name="Currency 2 2 2 2 2 2 2 2 5 2 2 3" xfId="54228" xr:uid="{2BB97681-EA2D-4F79-AEFC-9454B7D1FB00}"/>
    <cellStyle name="Currency 2 2 2 2 2 2 2 2 5 2 3" xfId="18808" xr:uid="{702B404B-671D-422D-9361-FA38CA774C54}"/>
    <cellStyle name="Currency 2 2 2 2 2 2 2 2 5 2 4" xfId="32498" xr:uid="{1F1BC7C0-9614-4DBA-8E55-967EFD866352}"/>
    <cellStyle name="Currency 2 2 2 2 2 2 2 2 5 2 5" xfId="47382" xr:uid="{B9AAE919-56BE-4FF9-B507-6156DC411C47}"/>
    <cellStyle name="Currency 2 2 2 2 2 2 2 2 5 3" xfId="22230" xr:uid="{32BF808E-184E-4F07-9F41-26FE773C1C49}"/>
    <cellStyle name="Currency 2 2 2 2 2 2 2 2 5 3 2" xfId="35922" xr:uid="{55D147A8-5A7C-47F4-9D4C-3797FCF7224C}"/>
    <cellStyle name="Currency 2 2 2 2 2 2 2 2 5 3 3" xfId="50806" xr:uid="{89555FDA-3945-400A-A5F6-52229E4C6143}"/>
    <cellStyle name="Currency 2 2 2 2 2 2 2 2 5 4" xfId="15386" xr:uid="{C1DB56DE-28C5-4993-9E5B-46FD3C3077A4}"/>
    <cellStyle name="Currency 2 2 2 2 2 2 2 2 5 5" xfId="29076" xr:uid="{36FDE042-3F69-4394-9A5F-2811CD0821CF}"/>
    <cellStyle name="Currency 2 2 2 2 2 2 2 2 5 6" xfId="43960" xr:uid="{4B0DACE4-5F0F-497F-B341-E963A29EC071}"/>
    <cellStyle name="Currency 2 2 2 2 2 2 2 2 6" xfId="10250" xr:uid="{3488D107-7BB5-4348-A8B0-E99AC955972F}"/>
    <cellStyle name="Currency 2 2 2 2 2 2 2 2 6 2" xfId="23940" xr:uid="{28175214-94AE-4819-BC7A-5EFD61060275}"/>
    <cellStyle name="Currency 2 2 2 2 2 2 2 2 6 2 2" xfId="37632" xr:uid="{0DB93041-0A7D-4E27-9B67-9684E0E7750A}"/>
    <cellStyle name="Currency 2 2 2 2 2 2 2 2 6 2 3" xfId="52516" xr:uid="{90C8291A-6D27-46AB-9265-DAC136E0420D}"/>
    <cellStyle name="Currency 2 2 2 2 2 2 2 2 6 3" xfId="17096" xr:uid="{25BA888B-8031-4224-A0E6-CCCF13DF1A50}"/>
    <cellStyle name="Currency 2 2 2 2 2 2 2 2 6 4" xfId="30786" xr:uid="{FD48A76E-648D-4B26-90CC-83FEB896543E}"/>
    <cellStyle name="Currency 2 2 2 2 2 2 2 2 6 5" xfId="45670" xr:uid="{0F6276C5-1D10-4D3F-A18B-3A4F332CDE1D}"/>
    <cellStyle name="Currency 2 2 2 2 2 2 2 2 7" xfId="20518" xr:uid="{9F1DDCE4-B146-446E-B591-E1D5F2247BAC}"/>
    <cellStyle name="Currency 2 2 2 2 2 2 2 2 7 2" xfId="34210" xr:uid="{CB7407F4-51EC-461D-93EF-F049BBE0FF15}"/>
    <cellStyle name="Currency 2 2 2 2 2 2 2 2 7 3" xfId="49094" xr:uid="{F67EE83E-1F03-4FF6-9824-FAE276E997DF}"/>
    <cellStyle name="Currency 2 2 2 2 2 2 2 2 8" xfId="13674" xr:uid="{DFB20AE2-D94A-48C1-B246-0D016F7E518F}"/>
    <cellStyle name="Currency 2 2 2 2 2 2 2 2 9" xfId="27364" xr:uid="{2F5947D0-ACD0-42A3-A937-91B84A159A97}"/>
    <cellStyle name="Currency 2 2 2 2 2 2 2 3" xfId="6832" xr:uid="{875CD457-34CE-4339-A20A-EA382437BFAC}"/>
    <cellStyle name="Currency 2 2 2 2 2 2 2 3 10" xfId="42253" xr:uid="{0D0C647A-E17F-4BBC-ABE0-CCA7E9F650C3}"/>
    <cellStyle name="Currency 2 2 2 2 2 2 2 3 2" xfId="6833" xr:uid="{E07341C3-3645-46D7-ABA4-B9B740635E9B}"/>
    <cellStyle name="Currency 2 2 2 2 2 2 2 3 2 2" xfId="6834" xr:uid="{BE454ED5-4EC6-4930-9EDD-8475159B6A40}"/>
    <cellStyle name="Currency 2 2 2 2 2 2 2 3 2 2 2" xfId="8547" xr:uid="{7705D255-000D-4778-8558-974A4FC0333A}"/>
    <cellStyle name="Currency 2 2 2 2 2 2 2 3 2 2 2 2" xfId="11969" xr:uid="{6943F049-30F7-4E30-9041-E396C32918D0}"/>
    <cellStyle name="Currency 2 2 2 2 2 2 2 3 2 2 2 2 2" xfId="25659" xr:uid="{43BFB903-6ADB-44BB-B55A-1EB61AC869BF}"/>
    <cellStyle name="Currency 2 2 2 2 2 2 2 3 2 2 2 2 2 2" xfId="39351" xr:uid="{FB9C17D7-5A35-4764-94F9-8E1921185D3E}"/>
    <cellStyle name="Currency 2 2 2 2 2 2 2 3 2 2 2 2 2 3" xfId="54235" xr:uid="{8F155315-795B-405C-97D8-73B40DE212D4}"/>
    <cellStyle name="Currency 2 2 2 2 2 2 2 3 2 2 2 2 3" xfId="18815" xr:uid="{77D664C9-B5FF-4D6D-9C94-510E6FC8CBFD}"/>
    <cellStyle name="Currency 2 2 2 2 2 2 2 3 2 2 2 2 4" xfId="32505" xr:uid="{414D21F9-36D7-4C4E-AA3F-85308AE7B4A5}"/>
    <cellStyle name="Currency 2 2 2 2 2 2 2 3 2 2 2 2 5" xfId="47389" xr:uid="{6A27D808-5697-4733-871E-F518C7FA3C18}"/>
    <cellStyle name="Currency 2 2 2 2 2 2 2 3 2 2 2 3" xfId="22237" xr:uid="{5E550DEA-0A12-4F08-8901-AD99561C66F1}"/>
    <cellStyle name="Currency 2 2 2 2 2 2 2 3 2 2 2 3 2" xfId="35929" xr:uid="{36D9652C-A0F8-4BD4-AA0F-52489ACC11AA}"/>
    <cellStyle name="Currency 2 2 2 2 2 2 2 3 2 2 2 3 3" xfId="50813" xr:uid="{84E8E18E-2AD4-465D-B2C7-93BF9A0DCAAF}"/>
    <cellStyle name="Currency 2 2 2 2 2 2 2 3 2 2 2 4" xfId="15393" xr:uid="{D6CE1B10-652E-4A48-B720-F38837118A6C}"/>
    <cellStyle name="Currency 2 2 2 2 2 2 2 3 2 2 2 5" xfId="29083" xr:uid="{276F9689-04FB-4A86-A182-8720F8ADB042}"/>
    <cellStyle name="Currency 2 2 2 2 2 2 2 3 2 2 2 6" xfId="43967" xr:uid="{857FC84B-4C22-492A-B3FD-A7E9E47678C6}"/>
    <cellStyle name="Currency 2 2 2 2 2 2 2 3 2 2 3" xfId="10257" xr:uid="{3B26DF81-DD8A-45A0-8A31-1891980D7330}"/>
    <cellStyle name="Currency 2 2 2 2 2 2 2 3 2 2 3 2" xfId="23947" xr:uid="{FAF56897-8694-41E0-BF1B-AB57038669AA}"/>
    <cellStyle name="Currency 2 2 2 2 2 2 2 3 2 2 3 2 2" xfId="37639" xr:uid="{1720C7D9-A3C1-4D45-9A2D-371CF9C089C1}"/>
    <cellStyle name="Currency 2 2 2 2 2 2 2 3 2 2 3 2 3" xfId="52523" xr:uid="{E94087E5-B363-447D-907F-21A71A25F505}"/>
    <cellStyle name="Currency 2 2 2 2 2 2 2 3 2 2 3 3" xfId="17103" xr:uid="{6CB12522-FD6B-4754-9ADF-E110FE695F8B}"/>
    <cellStyle name="Currency 2 2 2 2 2 2 2 3 2 2 3 4" xfId="30793" xr:uid="{5FECB6F3-8494-459E-92C4-53D42187AC82}"/>
    <cellStyle name="Currency 2 2 2 2 2 2 2 3 2 2 3 5" xfId="45677" xr:uid="{1252513E-4AF1-4A4C-9629-CA706B5341A7}"/>
    <cellStyle name="Currency 2 2 2 2 2 2 2 3 2 2 4" xfId="20525" xr:uid="{C23FCD37-8C4D-4ED2-B4FC-E2C4F50B260F}"/>
    <cellStyle name="Currency 2 2 2 2 2 2 2 3 2 2 4 2" xfId="34217" xr:uid="{C5E0DDD0-6943-4D75-8EFF-4F4F391B130A}"/>
    <cellStyle name="Currency 2 2 2 2 2 2 2 3 2 2 4 3" xfId="49101" xr:uid="{3C1EEC62-3931-4BCD-9644-6A829D679803}"/>
    <cellStyle name="Currency 2 2 2 2 2 2 2 3 2 2 5" xfId="13681" xr:uid="{BFCE346F-17C1-42E5-BC4D-67C0DE686FF3}"/>
    <cellStyle name="Currency 2 2 2 2 2 2 2 3 2 2 6" xfId="27371" xr:uid="{40C44757-C426-4A51-BA4C-B6DB962F466D}"/>
    <cellStyle name="Currency 2 2 2 2 2 2 2 3 2 2 7" xfId="42255" xr:uid="{54A40518-5365-41C8-89D0-DED8DA839FA4}"/>
    <cellStyle name="Currency 2 2 2 2 2 2 2 3 2 3" xfId="8546" xr:uid="{AC596393-1772-4E08-A111-CEC74F3FF986}"/>
    <cellStyle name="Currency 2 2 2 2 2 2 2 3 2 3 2" xfId="11968" xr:uid="{0B1AD3F3-A423-4885-8AF1-D69582A662DE}"/>
    <cellStyle name="Currency 2 2 2 2 2 2 2 3 2 3 2 2" xfId="25658" xr:uid="{982792CB-F364-44EF-8E44-0E118A24CA57}"/>
    <cellStyle name="Currency 2 2 2 2 2 2 2 3 2 3 2 2 2" xfId="39350" xr:uid="{74000C68-6431-40C0-95B6-833370B5A582}"/>
    <cellStyle name="Currency 2 2 2 2 2 2 2 3 2 3 2 2 3" xfId="54234" xr:uid="{1A316797-A963-4CB7-8077-AEC417B32683}"/>
    <cellStyle name="Currency 2 2 2 2 2 2 2 3 2 3 2 3" xfId="18814" xr:uid="{4A31F076-CD62-4081-BE5D-97CB8DB822DF}"/>
    <cellStyle name="Currency 2 2 2 2 2 2 2 3 2 3 2 4" xfId="32504" xr:uid="{1CC3455A-415C-4252-8B82-02EFFA1779C3}"/>
    <cellStyle name="Currency 2 2 2 2 2 2 2 3 2 3 2 5" xfId="47388" xr:uid="{35160D78-EE94-4C98-88E3-B58FFDAB3025}"/>
    <cellStyle name="Currency 2 2 2 2 2 2 2 3 2 3 3" xfId="22236" xr:uid="{41F4C637-3C35-420B-8F16-B95B6E7F6AD9}"/>
    <cellStyle name="Currency 2 2 2 2 2 2 2 3 2 3 3 2" xfId="35928" xr:uid="{4CC863D7-08D2-4ACA-A2B7-06B7A6AB6DED}"/>
    <cellStyle name="Currency 2 2 2 2 2 2 2 3 2 3 3 3" xfId="50812" xr:uid="{1118BF4C-1718-4AF1-A27A-C4B186495449}"/>
    <cellStyle name="Currency 2 2 2 2 2 2 2 3 2 3 4" xfId="15392" xr:uid="{47414509-19F2-457E-B7E3-0E8D5E0057FC}"/>
    <cellStyle name="Currency 2 2 2 2 2 2 2 3 2 3 5" xfId="29082" xr:uid="{0EE7887B-2A51-4972-9045-1F4FDDCE1AEA}"/>
    <cellStyle name="Currency 2 2 2 2 2 2 2 3 2 3 6" xfId="43966" xr:uid="{B398BE4F-6548-4EBB-BEDA-F9AB0AA49E0F}"/>
    <cellStyle name="Currency 2 2 2 2 2 2 2 3 2 4" xfId="10256" xr:uid="{61CE1138-A8F9-4E5B-90F0-952ED61AD71D}"/>
    <cellStyle name="Currency 2 2 2 2 2 2 2 3 2 4 2" xfId="23946" xr:uid="{00A84DE5-B910-49EA-B916-6982CBE190C3}"/>
    <cellStyle name="Currency 2 2 2 2 2 2 2 3 2 4 2 2" xfId="37638" xr:uid="{11EE8BF7-09C9-47F6-8346-84249E687016}"/>
    <cellStyle name="Currency 2 2 2 2 2 2 2 3 2 4 2 3" xfId="52522" xr:uid="{FAC14B0E-7818-4C5B-8C64-321516946A06}"/>
    <cellStyle name="Currency 2 2 2 2 2 2 2 3 2 4 3" xfId="17102" xr:uid="{BBCC0995-5430-4320-AE78-0C9597A2D547}"/>
    <cellStyle name="Currency 2 2 2 2 2 2 2 3 2 4 4" xfId="30792" xr:uid="{463D826B-4B70-4DF1-B17F-6C43BEEA9DB1}"/>
    <cellStyle name="Currency 2 2 2 2 2 2 2 3 2 4 5" xfId="45676" xr:uid="{FD383B55-96F3-45B4-BD14-3EC496810DCF}"/>
    <cellStyle name="Currency 2 2 2 2 2 2 2 3 2 5" xfId="20524" xr:uid="{992C04E2-978B-4660-AEE7-72C8DD782B2F}"/>
    <cellStyle name="Currency 2 2 2 2 2 2 2 3 2 5 2" xfId="34216" xr:uid="{9826420F-A1BF-413D-A7C8-01C803667690}"/>
    <cellStyle name="Currency 2 2 2 2 2 2 2 3 2 5 3" xfId="49100" xr:uid="{25909E99-A9E8-4332-9B63-F135289EE60B}"/>
    <cellStyle name="Currency 2 2 2 2 2 2 2 3 2 6" xfId="13680" xr:uid="{0DEC3C2B-691F-4CF7-9E29-636BC3DCD100}"/>
    <cellStyle name="Currency 2 2 2 2 2 2 2 3 2 7" xfId="27370" xr:uid="{8C70C1EE-680C-46B4-B1CA-9BACFDCD5238}"/>
    <cellStyle name="Currency 2 2 2 2 2 2 2 3 2 8" xfId="42254" xr:uid="{064D5FD5-E35B-4DF9-9BF6-4CFD6B9C5C94}"/>
    <cellStyle name="Currency 2 2 2 2 2 2 2 3 3" xfId="6835" xr:uid="{E2D32DF7-3EF5-4670-9FD2-A0B77FFFB1F4}"/>
    <cellStyle name="Currency 2 2 2 2 2 2 2 3 3 2" xfId="8548" xr:uid="{662FB1AE-A79F-48A4-8317-87D85E6A43CE}"/>
    <cellStyle name="Currency 2 2 2 2 2 2 2 3 3 2 2" xfId="11970" xr:uid="{54350564-C5F4-468A-A7C7-27C35282AB57}"/>
    <cellStyle name="Currency 2 2 2 2 2 2 2 3 3 2 2 2" xfId="25660" xr:uid="{4CD4DED5-DF67-452A-A95B-62E037332D4D}"/>
    <cellStyle name="Currency 2 2 2 2 2 2 2 3 3 2 2 2 2" xfId="39352" xr:uid="{71E34A84-C64A-4FEC-8D07-99284E7DFDD2}"/>
    <cellStyle name="Currency 2 2 2 2 2 2 2 3 3 2 2 2 3" xfId="54236" xr:uid="{9644B00A-AE89-4A15-B00A-E7DD550B0657}"/>
    <cellStyle name="Currency 2 2 2 2 2 2 2 3 3 2 2 3" xfId="18816" xr:uid="{B6EF1D1C-E982-496B-9CAA-3C0C559ED80A}"/>
    <cellStyle name="Currency 2 2 2 2 2 2 2 3 3 2 2 4" xfId="32506" xr:uid="{0B112A04-7485-4FBA-8859-E2E806FCD17F}"/>
    <cellStyle name="Currency 2 2 2 2 2 2 2 3 3 2 2 5" xfId="47390" xr:uid="{C9283B37-F803-4C8E-BDCE-324BF3595F92}"/>
    <cellStyle name="Currency 2 2 2 2 2 2 2 3 3 2 3" xfId="22238" xr:uid="{81EE28B0-0E10-45B4-B457-F941A6FB956F}"/>
    <cellStyle name="Currency 2 2 2 2 2 2 2 3 3 2 3 2" xfId="35930" xr:uid="{B56DAFAF-693F-4CF3-B275-2F7E91C5603E}"/>
    <cellStyle name="Currency 2 2 2 2 2 2 2 3 3 2 3 3" xfId="50814" xr:uid="{AF8C8ABE-7607-4CAD-9503-B2F25BC9D6B5}"/>
    <cellStyle name="Currency 2 2 2 2 2 2 2 3 3 2 4" xfId="15394" xr:uid="{6B0E9C7E-7508-4664-9F34-38D948B1AF06}"/>
    <cellStyle name="Currency 2 2 2 2 2 2 2 3 3 2 5" xfId="29084" xr:uid="{774694C5-5FA4-40BF-88EB-1C2F35C2D87E}"/>
    <cellStyle name="Currency 2 2 2 2 2 2 2 3 3 2 6" xfId="43968" xr:uid="{F83D96F5-AC76-47FB-AC9E-97BAB06A1642}"/>
    <cellStyle name="Currency 2 2 2 2 2 2 2 3 3 3" xfId="10258" xr:uid="{F91AEEF5-A2C3-4633-829E-1747764E7E0A}"/>
    <cellStyle name="Currency 2 2 2 2 2 2 2 3 3 3 2" xfId="23948" xr:uid="{87976469-4881-4D6D-A7E3-F062D4503E54}"/>
    <cellStyle name="Currency 2 2 2 2 2 2 2 3 3 3 2 2" xfId="37640" xr:uid="{433D0657-CFF7-4496-AE99-A5132B6276C5}"/>
    <cellStyle name="Currency 2 2 2 2 2 2 2 3 3 3 2 3" xfId="52524" xr:uid="{98E1270B-E7E0-462D-8473-A45DFB474E54}"/>
    <cellStyle name="Currency 2 2 2 2 2 2 2 3 3 3 3" xfId="17104" xr:uid="{7555D258-BB19-4BD2-AE22-F638524F6E8C}"/>
    <cellStyle name="Currency 2 2 2 2 2 2 2 3 3 3 4" xfId="30794" xr:uid="{28C652FA-ED73-4493-BF9F-197E3CE79BFB}"/>
    <cellStyle name="Currency 2 2 2 2 2 2 2 3 3 3 5" xfId="45678" xr:uid="{E7CFCCD2-0461-488B-872A-DC99DDC83F8D}"/>
    <cellStyle name="Currency 2 2 2 2 2 2 2 3 3 4" xfId="20526" xr:uid="{7EEA0D11-0183-418F-8E07-734E1B883FFC}"/>
    <cellStyle name="Currency 2 2 2 2 2 2 2 3 3 4 2" xfId="34218" xr:uid="{C5818C47-F49A-4157-B3D0-6EAB1D8F691D}"/>
    <cellStyle name="Currency 2 2 2 2 2 2 2 3 3 4 3" xfId="49102" xr:uid="{4F2A1FB0-FD9F-415E-BA02-AEE0B44C19E8}"/>
    <cellStyle name="Currency 2 2 2 2 2 2 2 3 3 5" xfId="13682" xr:uid="{DE57DF25-908F-4F0D-91AF-F99169BD2934}"/>
    <cellStyle name="Currency 2 2 2 2 2 2 2 3 3 6" xfId="27372" xr:uid="{107B0D9F-D791-4B8D-819B-A114F02D70BF}"/>
    <cellStyle name="Currency 2 2 2 2 2 2 2 3 3 7" xfId="42256" xr:uid="{7A15CC57-0E72-48BF-A8A8-1C7903F389F8}"/>
    <cellStyle name="Currency 2 2 2 2 2 2 2 3 4" xfId="6836" xr:uid="{EA1E9887-7C48-46CC-9D71-61D468021AFA}"/>
    <cellStyle name="Currency 2 2 2 2 2 2 2 3 4 2" xfId="8549" xr:uid="{951A4511-8DAC-46DC-911D-5B25841BDE19}"/>
    <cellStyle name="Currency 2 2 2 2 2 2 2 3 4 2 2" xfId="11971" xr:uid="{20963617-EB5C-47F3-90FE-C59A03AC0E7E}"/>
    <cellStyle name="Currency 2 2 2 2 2 2 2 3 4 2 2 2" xfId="25661" xr:uid="{CE2FF57D-BA4F-4842-8984-E7675896C677}"/>
    <cellStyle name="Currency 2 2 2 2 2 2 2 3 4 2 2 2 2" xfId="39353" xr:uid="{6DAD5449-D369-4319-9D17-C51156D9D4FA}"/>
    <cellStyle name="Currency 2 2 2 2 2 2 2 3 4 2 2 2 3" xfId="54237" xr:uid="{B5F041C0-655E-454B-B5C7-596DA4E6D947}"/>
    <cellStyle name="Currency 2 2 2 2 2 2 2 3 4 2 2 3" xfId="18817" xr:uid="{03F53991-D532-4E82-A159-607563B6281C}"/>
    <cellStyle name="Currency 2 2 2 2 2 2 2 3 4 2 2 4" xfId="32507" xr:uid="{B56D9E8B-E0EB-42E0-9597-417D6370FD06}"/>
    <cellStyle name="Currency 2 2 2 2 2 2 2 3 4 2 2 5" xfId="47391" xr:uid="{C6E5FE04-18E7-4D40-98DD-0E965BA401ED}"/>
    <cellStyle name="Currency 2 2 2 2 2 2 2 3 4 2 3" xfId="22239" xr:uid="{E3C3F9BE-CAC3-41D6-AA09-75074C1E5630}"/>
    <cellStyle name="Currency 2 2 2 2 2 2 2 3 4 2 3 2" xfId="35931" xr:uid="{7D63B02E-4DF6-4CD7-A11F-5D118254CC4B}"/>
    <cellStyle name="Currency 2 2 2 2 2 2 2 3 4 2 3 3" xfId="50815" xr:uid="{684F4582-3C5F-49B1-A31D-9C783DDF10DD}"/>
    <cellStyle name="Currency 2 2 2 2 2 2 2 3 4 2 4" xfId="15395" xr:uid="{8B5D4A6C-6EA5-416E-8B50-B4CC93BCE632}"/>
    <cellStyle name="Currency 2 2 2 2 2 2 2 3 4 2 5" xfId="29085" xr:uid="{E93BE11B-9EED-4B7F-9CA7-38855A4588E5}"/>
    <cellStyle name="Currency 2 2 2 2 2 2 2 3 4 2 6" xfId="43969" xr:uid="{0D5EBF21-6C31-4BAB-91C6-BD6F1965F5FC}"/>
    <cellStyle name="Currency 2 2 2 2 2 2 2 3 4 3" xfId="10259" xr:uid="{5161F95E-F45A-4F0C-BDD6-D5DD9247248B}"/>
    <cellStyle name="Currency 2 2 2 2 2 2 2 3 4 3 2" xfId="23949" xr:uid="{B1D8F956-BF06-4FAE-BF3A-B37CEAB90F16}"/>
    <cellStyle name="Currency 2 2 2 2 2 2 2 3 4 3 2 2" xfId="37641" xr:uid="{94F0DE13-53E2-41E9-ACFE-F426A76CE9D6}"/>
    <cellStyle name="Currency 2 2 2 2 2 2 2 3 4 3 2 3" xfId="52525" xr:uid="{7CE7E430-F417-4B6D-9B7E-8EABF5B6F415}"/>
    <cellStyle name="Currency 2 2 2 2 2 2 2 3 4 3 3" xfId="17105" xr:uid="{90FB0291-60DF-4C57-9979-3392D2696AC9}"/>
    <cellStyle name="Currency 2 2 2 2 2 2 2 3 4 3 4" xfId="30795" xr:uid="{85DD4B63-715B-4013-A27B-F28A0EAAE91D}"/>
    <cellStyle name="Currency 2 2 2 2 2 2 2 3 4 3 5" xfId="45679" xr:uid="{BB79A25E-D33D-477A-A4E4-071D95BB3194}"/>
    <cellStyle name="Currency 2 2 2 2 2 2 2 3 4 4" xfId="20527" xr:uid="{D80D43C4-6BF4-4E7F-90BF-870DE195F0FD}"/>
    <cellStyle name="Currency 2 2 2 2 2 2 2 3 4 4 2" xfId="34219" xr:uid="{44848715-A53E-4B79-8A15-FE8ECD35B1EF}"/>
    <cellStyle name="Currency 2 2 2 2 2 2 2 3 4 4 3" xfId="49103" xr:uid="{DEECA493-69CE-4C0A-9A01-01DDDE40B561}"/>
    <cellStyle name="Currency 2 2 2 2 2 2 2 3 4 5" xfId="13683" xr:uid="{B2D6A749-B1A5-45E5-9958-DD256AA82817}"/>
    <cellStyle name="Currency 2 2 2 2 2 2 2 3 4 6" xfId="27373" xr:uid="{B293CCC4-9F22-4439-8C01-A23712890A8F}"/>
    <cellStyle name="Currency 2 2 2 2 2 2 2 3 4 7" xfId="42257" xr:uid="{CFBE07F4-DAF9-493E-9DEC-4A415C9CB839}"/>
    <cellStyle name="Currency 2 2 2 2 2 2 2 3 5" xfId="8545" xr:uid="{4AF23BAA-9E1C-46F4-A99C-E5EED52EC98A}"/>
    <cellStyle name="Currency 2 2 2 2 2 2 2 3 5 2" xfId="11967" xr:uid="{931C6C42-EAE4-428D-A853-8CEC98C97F37}"/>
    <cellStyle name="Currency 2 2 2 2 2 2 2 3 5 2 2" xfId="25657" xr:uid="{E771DEFC-D3E6-4CE3-9297-06F3E44CA24A}"/>
    <cellStyle name="Currency 2 2 2 2 2 2 2 3 5 2 2 2" xfId="39349" xr:uid="{E7CAA34F-09A0-426E-99FB-D873AF3A4B7A}"/>
    <cellStyle name="Currency 2 2 2 2 2 2 2 3 5 2 2 3" xfId="54233" xr:uid="{A7E8D4A3-0F0B-4AD1-9F5D-87FBCD86A1A7}"/>
    <cellStyle name="Currency 2 2 2 2 2 2 2 3 5 2 3" xfId="18813" xr:uid="{DE9069FD-C431-4C18-B474-39FB7904FB67}"/>
    <cellStyle name="Currency 2 2 2 2 2 2 2 3 5 2 4" xfId="32503" xr:uid="{E12C0C4F-F286-4B2C-90B1-9CDF6214479F}"/>
    <cellStyle name="Currency 2 2 2 2 2 2 2 3 5 2 5" xfId="47387" xr:uid="{B1B267FD-9480-4D91-A925-18818398C531}"/>
    <cellStyle name="Currency 2 2 2 2 2 2 2 3 5 3" xfId="22235" xr:uid="{CCD9B8A7-57B6-4A93-90C8-E3DD68BBA21B}"/>
    <cellStyle name="Currency 2 2 2 2 2 2 2 3 5 3 2" xfId="35927" xr:uid="{E6551E3B-07BD-44F1-B6A4-84B60D6C81DF}"/>
    <cellStyle name="Currency 2 2 2 2 2 2 2 3 5 3 3" xfId="50811" xr:uid="{FBD48A3A-356B-46E5-BCDD-885977A2537B}"/>
    <cellStyle name="Currency 2 2 2 2 2 2 2 3 5 4" xfId="15391" xr:uid="{4273F75B-827F-4328-8A97-D9ED8485A8A3}"/>
    <cellStyle name="Currency 2 2 2 2 2 2 2 3 5 5" xfId="29081" xr:uid="{19AD3903-7D3A-4531-9DBD-C845400F5C5B}"/>
    <cellStyle name="Currency 2 2 2 2 2 2 2 3 5 6" xfId="43965" xr:uid="{F982CD80-033F-4C19-838E-DD68CB9F1DB3}"/>
    <cellStyle name="Currency 2 2 2 2 2 2 2 3 6" xfId="10255" xr:uid="{92253C38-17B5-4AD9-9C21-98D64BAD4155}"/>
    <cellStyle name="Currency 2 2 2 2 2 2 2 3 6 2" xfId="23945" xr:uid="{814A3049-8DDB-4005-9CE4-C8DD69ADF54F}"/>
    <cellStyle name="Currency 2 2 2 2 2 2 2 3 6 2 2" xfId="37637" xr:uid="{0B9D9D7E-A3AC-472D-9381-5E6A992E9A88}"/>
    <cellStyle name="Currency 2 2 2 2 2 2 2 3 6 2 3" xfId="52521" xr:uid="{858F7FF6-D97B-499B-83D1-CD9E4339A5CE}"/>
    <cellStyle name="Currency 2 2 2 2 2 2 2 3 6 3" xfId="17101" xr:uid="{F28137AF-1B5C-459A-A45C-0550B5BF29F4}"/>
    <cellStyle name="Currency 2 2 2 2 2 2 2 3 6 4" xfId="30791" xr:uid="{9D3DCE11-7D75-48D2-9FE2-63CE4CE6B407}"/>
    <cellStyle name="Currency 2 2 2 2 2 2 2 3 6 5" xfId="45675" xr:uid="{0AE84780-B0CB-4AFB-89C8-9A2EB3426DA7}"/>
    <cellStyle name="Currency 2 2 2 2 2 2 2 3 7" xfId="20523" xr:uid="{67822B8F-1364-4D1E-BC67-D9AE396D2659}"/>
    <cellStyle name="Currency 2 2 2 2 2 2 2 3 7 2" xfId="34215" xr:uid="{E68C65B1-AC1C-4651-B8BC-07BD80785BB0}"/>
    <cellStyle name="Currency 2 2 2 2 2 2 2 3 7 3" xfId="49099" xr:uid="{1961A746-3488-4D1D-A17B-0050630E9E5C}"/>
    <cellStyle name="Currency 2 2 2 2 2 2 2 3 8" xfId="13679" xr:uid="{128B14FA-8534-4F56-83C7-4B1B4F8353EE}"/>
    <cellStyle name="Currency 2 2 2 2 2 2 2 3 9" xfId="27369" xr:uid="{2B861339-D80E-4E2E-BD0E-64831D7B3544}"/>
    <cellStyle name="Currency 2 2 2 2 2 2 2 4" xfId="6837" xr:uid="{A311C18D-FBCF-429A-A063-BF237E54592A}"/>
    <cellStyle name="Currency 2 2 2 2 2 2 2 4 2" xfId="6838" xr:uid="{96922851-409F-4F96-8987-98869BF4FEE5}"/>
    <cellStyle name="Currency 2 2 2 2 2 2 2 4 2 2" xfId="8551" xr:uid="{8D123CE0-DC12-47E4-87BA-161E3FC680FD}"/>
    <cellStyle name="Currency 2 2 2 2 2 2 2 4 2 2 2" xfId="11973" xr:uid="{BAA3A286-B522-4B6B-A25D-D76B6B6006DD}"/>
    <cellStyle name="Currency 2 2 2 2 2 2 2 4 2 2 2 2" xfId="25663" xr:uid="{585D0518-F142-47DF-8913-B72951D966F7}"/>
    <cellStyle name="Currency 2 2 2 2 2 2 2 4 2 2 2 2 2" xfId="39355" xr:uid="{98CE5DDF-0F00-4066-B4EF-F8D8DCF1A587}"/>
    <cellStyle name="Currency 2 2 2 2 2 2 2 4 2 2 2 2 3" xfId="54239" xr:uid="{1430229D-B38C-4E95-AF75-0C89D6656CE0}"/>
    <cellStyle name="Currency 2 2 2 2 2 2 2 4 2 2 2 3" xfId="18819" xr:uid="{71129E4C-E056-417B-9F97-05DAFCC24410}"/>
    <cellStyle name="Currency 2 2 2 2 2 2 2 4 2 2 2 4" xfId="32509" xr:uid="{83988F81-0B1B-433E-99EF-614169136EE6}"/>
    <cellStyle name="Currency 2 2 2 2 2 2 2 4 2 2 2 5" xfId="47393" xr:uid="{E1BEA017-FDD7-4BE8-ACE9-06B05B6453EA}"/>
    <cellStyle name="Currency 2 2 2 2 2 2 2 4 2 2 3" xfId="22241" xr:uid="{C9921FAD-689C-4F07-875B-0E95CE4EE00C}"/>
    <cellStyle name="Currency 2 2 2 2 2 2 2 4 2 2 3 2" xfId="35933" xr:uid="{5B61E6C4-0A56-4343-9882-BDEDD37F999D}"/>
    <cellStyle name="Currency 2 2 2 2 2 2 2 4 2 2 3 3" xfId="50817" xr:uid="{DC0D835C-92FD-4717-A4AE-ACD827F47F33}"/>
    <cellStyle name="Currency 2 2 2 2 2 2 2 4 2 2 4" xfId="15397" xr:uid="{573D75F3-A88F-4704-B16A-BA775A6D6622}"/>
    <cellStyle name="Currency 2 2 2 2 2 2 2 4 2 2 5" xfId="29087" xr:uid="{33AA123C-3592-4231-A4FF-75D8287713BE}"/>
    <cellStyle name="Currency 2 2 2 2 2 2 2 4 2 2 6" xfId="43971" xr:uid="{EC3DF421-8405-467C-B8FA-59F6EB886C26}"/>
    <cellStyle name="Currency 2 2 2 2 2 2 2 4 2 3" xfId="10261" xr:uid="{313242F9-1B7E-4663-9357-1E248819682A}"/>
    <cellStyle name="Currency 2 2 2 2 2 2 2 4 2 3 2" xfId="23951" xr:uid="{105C01AD-FFFB-42DB-BE4F-E3B89B704785}"/>
    <cellStyle name="Currency 2 2 2 2 2 2 2 4 2 3 2 2" xfId="37643" xr:uid="{5CF19E23-9016-448F-A691-A3584EC4FDCC}"/>
    <cellStyle name="Currency 2 2 2 2 2 2 2 4 2 3 2 3" xfId="52527" xr:uid="{D6637C05-86C9-4118-8BD8-B21704CE32A9}"/>
    <cellStyle name="Currency 2 2 2 2 2 2 2 4 2 3 3" xfId="17107" xr:uid="{C089669C-EBD2-4CCF-A5AF-BB0943E7BB67}"/>
    <cellStyle name="Currency 2 2 2 2 2 2 2 4 2 3 4" xfId="30797" xr:uid="{976C9375-0C95-4E70-8A49-694A3AA6F22C}"/>
    <cellStyle name="Currency 2 2 2 2 2 2 2 4 2 3 5" xfId="45681" xr:uid="{06C6C5E2-A260-485A-9D17-3EE8C369E233}"/>
    <cellStyle name="Currency 2 2 2 2 2 2 2 4 2 4" xfId="20529" xr:uid="{0D848BC9-CADB-4D9D-8EC0-B14ACCD3D5A5}"/>
    <cellStyle name="Currency 2 2 2 2 2 2 2 4 2 4 2" xfId="34221" xr:uid="{F36E235A-4D21-426D-BBEE-1AD0C7ADAADA}"/>
    <cellStyle name="Currency 2 2 2 2 2 2 2 4 2 4 3" xfId="49105" xr:uid="{7E74347A-5502-4832-A61E-FEFD2647E199}"/>
    <cellStyle name="Currency 2 2 2 2 2 2 2 4 2 5" xfId="13685" xr:uid="{B9F41F5C-0D86-4C09-82E1-4DE2BF2B35A2}"/>
    <cellStyle name="Currency 2 2 2 2 2 2 2 4 2 6" xfId="27375" xr:uid="{A4DDC4FB-2643-4B76-82F9-B5954CECC9CD}"/>
    <cellStyle name="Currency 2 2 2 2 2 2 2 4 2 7" xfId="42259" xr:uid="{4F7B2EF0-65F4-46DA-8F88-1E7F3E45F6B1}"/>
    <cellStyle name="Currency 2 2 2 2 2 2 2 4 3" xfId="8550" xr:uid="{FE2FC673-425F-4A0B-BF1F-5AAF9E0A865B}"/>
    <cellStyle name="Currency 2 2 2 2 2 2 2 4 3 2" xfId="11972" xr:uid="{5085A19D-4909-4CB0-AB9F-621524733EC3}"/>
    <cellStyle name="Currency 2 2 2 2 2 2 2 4 3 2 2" xfId="25662" xr:uid="{E39A5C0E-6825-42D9-8AC6-3667E3154102}"/>
    <cellStyle name="Currency 2 2 2 2 2 2 2 4 3 2 2 2" xfId="39354" xr:uid="{CE473CD4-0F0D-41B5-8879-3ED9DB899F84}"/>
    <cellStyle name="Currency 2 2 2 2 2 2 2 4 3 2 2 3" xfId="54238" xr:uid="{64AE6A00-0F22-49CA-9781-D135D39A5FC5}"/>
    <cellStyle name="Currency 2 2 2 2 2 2 2 4 3 2 3" xfId="18818" xr:uid="{CF9F54BE-D085-4710-8CED-723C708CC89F}"/>
    <cellStyle name="Currency 2 2 2 2 2 2 2 4 3 2 4" xfId="32508" xr:uid="{14851067-2C30-4CBD-82CD-30148BCF881B}"/>
    <cellStyle name="Currency 2 2 2 2 2 2 2 4 3 2 5" xfId="47392" xr:uid="{FED991B9-0314-48FC-A967-BD8E9DC71350}"/>
    <cellStyle name="Currency 2 2 2 2 2 2 2 4 3 3" xfId="22240" xr:uid="{D0EBCBEA-6040-4344-B9AF-E52093ABB0D9}"/>
    <cellStyle name="Currency 2 2 2 2 2 2 2 4 3 3 2" xfId="35932" xr:uid="{570F2E02-9654-4F28-A3C0-DE3CB3E33395}"/>
    <cellStyle name="Currency 2 2 2 2 2 2 2 4 3 3 3" xfId="50816" xr:uid="{5E5D2B4A-7B5C-4946-A881-4890A682590D}"/>
    <cellStyle name="Currency 2 2 2 2 2 2 2 4 3 4" xfId="15396" xr:uid="{F47F4C55-F5A0-4A97-BA34-B57D4E3048A6}"/>
    <cellStyle name="Currency 2 2 2 2 2 2 2 4 3 5" xfId="29086" xr:uid="{E0BA8EF5-053D-4C76-AFA8-C70B7519A51B}"/>
    <cellStyle name="Currency 2 2 2 2 2 2 2 4 3 6" xfId="43970" xr:uid="{147AF632-C55C-4B64-94DD-F1CC288DD23D}"/>
    <cellStyle name="Currency 2 2 2 2 2 2 2 4 4" xfId="10260" xr:uid="{440A30CB-677A-440F-9AEA-D450864405BE}"/>
    <cellStyle name="Currency 2 2 2 2 2 2 2 4 4 2" xfId="23950" xr:uid="{591C4C23-BF91-46E7-9B3D-57659FAA56F2}"/>
    <cellStyle name="Currency 2 2 2 2 2 2 2 4 4 2 2" xfId="37642" xr:uid="{FC99B4FD-9246-4C71-9A82-ABBF2CC1C549}"/>
    <cellStyle name="Currency 2 2 2 2 2 2 2 4 4 2 3" xfId="52526" xr:uid="{04E0ED09-B33B-4F33-8912-C9D5C9E94F1E}"/>
    <cellStyle name="Currency 2 2 2 2 2 2 2 4 4 3" xfId="17106" xr:uid="{FA614DE0-0E71-4688-A4DB-5B991453DF29}"/>
    <cellStyle name="Currency 2 2 2 2 2 2 2 4 4 4" xfId="30796" xr:uid="{1E3A9DAD-3105-4467-BBE4-17F67E9B8AD3}"/>
    <cellStyle name="Currency 2 2 2 2 2 2 2 4 4 5" xfId="45680" xr:uid="{FAA4FEC0-B906-45EC-B663-CFB735463B9A}"/>
    <cellStyle name="Currency 2 2 2 2 2 2 2 4 5" xfId="20528" xr:uid="{0C7B1768-21F7-4677-BB1F-E4410CDD7FFA}"/>
    <cellStyle name="Currency 2 2 2 2 2 2 2 4 5 2" xfId="34220" xr:uid="{E7595BB2-3176-4257-A586-EB4BC254567E}"/>
    <cellStyle name="Currency 2 2 2 2 2 2 2 4 5 3" xfId="49104" xr:uid="{D76F8199-F196-4B30-B3A7-7C4C9BA732E2}"/>
    <cellStyle name="Currency 2 2 2 2 2 2 2 4 6" xfId="13684" xr:uid="{06687D40-2B82-403D-8948-96E418F51158}"/>
    <cellStyle name="Currency 2 2 2 2 2 2 2 4 7" xfId="27374" xr:uid="{9BC2E5F9-01A7-461F-9C78-4080BC0B764F}"/>
    <cellStyle name="Currency 2 2 2 2 2 2 2 4 8" xfId="42258" xr:uid="{920AE58C-57C5-4538-BF25-EB45EFAB11A7}"/>
    <cellStyle name="Currency 2 2 2 2 2 2 2 5" xfId="6839" xr:uid="{885B2B2E-979E-459E-A8E4-693EB213079C}"/>
    <cellStyle name="Currency 2 2 2 2 2 2 2 5 2" xfId="8552" xr:uid="{3EA86A97-331A-48A7-8E34-B069BCE91682}"/>
    <cellStyle name="Currency 2 2 2 2 2 2 2 5 2 2" xfId="11974" xr:uid="{E643A4EA-A950-4BD0-8B6B-A72E9C88F3EA}"/>
    <cellStyle name="Currency 2 2 2 2 2 2 2 5 2 2 2" xfId="25664" xr:uid="{A1D27A95-6127-47F5-B363-DE1265F92B19}"/>
    <cellStyle name="Currency 2 2 2 2 2 2 2 5 2 2 2 2" xfId="39356" xr:uid="{6FE0EF89-800C-49BC-98A5-E42896412246}"/>
    <cellStyle name="Currency 2 2 2 2 2 2 2 5 2 2 2 3" xfId="54240" xr:uid="{131D12A5-21EB-421D-A1D2-A8090C755AFF}"/>
    <cellStyle name="Currency 2 2 2 2 2 2 2 5 2 2 3" xfId="18820" xr:uid="{83985DB3-2697-4F3A-AD74-E1F1E0C6CFC4}"/>
    <cellStyle name="Currency 2 2 2 2 2 2 2 5 2 2 4" xfId="32510" xr:uid="{E736D44F-AE05-45D4-B352-B824CDA573C6}"/>
    <cellStyle name="Currency 2 2 2 2 2 2 2 5 2 2 5" xfId="47394" xr:uid="{19C8EE0E-AF3A-4856-B16A-0EEEF42E0CF3}"/>
    <cellStyle name="Currency 2 2 2 2 2 2 2 5 2 3" xfId="22242" xr:uid="{7057AA26-E0E8-4AFB-9584-CE024559F037}"/>
    <cellStyle name="Currency 2 2 2 2 2 2 2 5 2 3 2" xfId="35934" xr:uid="{EECDBFEC-3777-468F-AAB6-A166493BCC9D}"/>
    <cellStyle name="Currency 2 2 2 2 2 2 2 5 2 3 3" xfId="50818" xr:uid="{11EB6345-A2DF-4F83-AB1F-46FCD9451122}"/>
    <cellStyle name="Currency 2 2 2 2 2 2 2 5 2 4" xfId="15398" xr:uid="{0AF792D2-CEC5-469C-BC2A-B643EC52AAB1}"/>
    <cellStyle name="Currency 2 2 2 2 2 2 2 5 2 5" xfId="29088" xr:uid="{12D2C8AA-F92D-4EC3-A3E7-2C2DBBA7713B}"/>
    <cellStyle name="Currency 2 2 2 2 2 2 2 5 2 6" xfId="43972" xr:uid="{15D1685F-ED65-4819-A4CF-78440DF7871B}"/>
    <cellStyle name="Currency 2 2 2 2 2 2 2 5 3" xfId="10262" xr:uid="{656443F9-D4B8-4356-B9D1-55410AE404A5}"/>
    <cellStyle name="Currency 2 2 2 2 2 2 2 5 3 2" xfId="23952" xr:uid="{699C0DB1-5D5E-4A5A-84B6-4EF335EFDE40}"/>
    <cellStyle name="Currency 2 2 2 2 2 2 2 5 3 2 2" xfId="37644" xr:uid="{1CEAE593-C8A4-44BA-A18C-82EBD82B9327}"/>
    <cellStyle name="Currency 2 2 2 2 2 2 2 5 3 2 3" xfId="52528" xr:uid="{5C3D7FEE-F9A2-4BDB-8EED-218B89A76BC5}"/>
    <cellStyle name="Currency 2 2 2 2 2 2 2 5 3 3" xfId="17108" xr:uid="{FD131185-B8D6-4E91-90E4-5095335917FF}"/>
    <cellStyle name="Currency 2 2 2 2 2 2 2 5 3 4" xfId="30798" xr:uid="{7F9E8B6F-DBCB-4F0C-9414-FB58D2748ED0}"/>
    <cellStyle name="Currency 2 2 2 2 2 2 2 5 3 5" xfId="45682" xr:uid="{5C1F26FD-807E-4E4A-8E6F-88F8A46AF8F3}"/>
    <cellStyle name="Currency 2 2 2 2 2 2 2 5 4" xfId="20530" xr:uid="{91D83FB7-240B-4BAE-9825-D4AFD5D3B72E}"/>
    <cellStyle name="Currency 2 2 2 2 2 2 2 5 4 2" xfId="34222" xr:uid="{2535C9CD-BA0E-4E35-91D2-2DEA71FF7E95}"/>
    <cellStyle name="Currency 2 2 2 2 2 2 2 5 4 3" xfId="49106" xr:uid="{11DE49DD-BD95-42C8-ABEE-C602D5BDCA05}"/>
    <cellStyle name="Currency 2 2 2 2 2 2 2 5 5" xfId="13686" xr:uid="{63F36BF8-9826-471E-9C49-5513932520BE}"/>
    <cellStyle name="Currency 2 2 2 2 2 2 2 5 6" xfId="27376" xr:uid="{46D34F90-F63E-4D83-A391-B9E8E3A57E12}"/>
    <cellStyle name="Currency 2 2 2 2 2 2 2 5 7" xfId="42260" xr:uid="{7C5E309B-423D-4D83-B05F-CA44B0EF7A92}"/>
    <cellStyle name="Currency 2 2 2 2 2 2 2 6" xfId="6840" xr:uid="{0DA762BF-AF61-46CF-8773-D53C0A64BBA3}"/>
    <cellStyle name="Currency 2 2 2 2 2 2 2 6 2" xfId="8553" xr:uid="{75DFF73B-81E6-47DC-92B0-8858AB300078}"/>
    <cellStyle name="Currency 2 2 2 2 2 2 2 6 2 2" xfId="11975" xr:uid="{994492A8-1BD0-41B8-B867-E3CE65CD8562}"/>
    <cellStyle name="Currency 2 2 2 2 2 2 2 6 2 2 2" xfId="25665" xr:uid="{4E90E481-F7E3-45B2-8504-393C74524173}"/>
    <cellStyle name="Currency 2 2 2 2 2 2 2 6 2 2 2 2" xfId="39357" xr:uid="{EC61C512-3ACD-454A-9AB8-CF5955D6C799}"/>
    <cellStyle name="Currency 2 2 2 2 2 2 2 6 2 2 2 3" xfId="54241" xr:uid="{4DDE4ADE-348E-4DDC-8CBA-0FEE50B353C2}"/>
    <cellStyle name="Currency 2 2 2 2 2 2 2 6 2 2 3" xfId="18821" xr:uid="{46BBFCEE-18D4-4260-BF53-3D5DC0D1996B}"/>
    <cellStyle name="Currency 2 2 2 2 2 2 2 6 2 2 4" xfId="32511" xr:uid="{81D1ED75-FEC4-406F-B83B-D7CCBC5CAB2F}"/>
    <cellStyle name="Currency 2 2 2 2 2 2 2 6 2 2 5" xfId="47395" xr:uid="{32F25D68-6CE9-4A82-9F08-D6476AD930A1}"/>
    <cellStyle name="Currency 2 2 2 2 2 2 2 6 2 3" xfId="22243" xr:uid="{CC8D6470-FB14-4B40-A22C-50F07E2D37A1}"/>
    <cellStyle name="Currency 2 2 2 2 2 2 2 6 2 3 2" xfId="35935" xr:uid="{9CF81C19-6C55-4C73-ABC7-267D746BD8F9}"/>
    <cellStyle name="Currency 2 2 2 2 2 2 2 6 2 3 3" xfId="50819" xr:uid="{A36B412F-1038-4EC7-9227-C828DACD2C70}"/>
    <cellStyle name="Currency 2 2 2 2 2 2 2 6 2 4" xfId="15399" xr:uid="{65D00D91-0E93-4E87-B936-CD8EF07078B2}"/>
    <cellStyle name="Currency 2 2 2 2 2 2 2 6 2 5" xfId="29089" xr:uid="{ABEBEDA0-9687-4746-A86B-2EAB02197DA4}"/>
    <cellStyle name="Currency 2 2 2 2 2 2 2 6 2 6" xfId="43973" xr:uid="{C240CB54-70DB-4F69-AE8A-7DB69A9AE73D}"/>
    <cellStyle name="Currency 2 2 2 2 2 2 2 6 3" xfId="10263" xr:uid="{0F9E0B75-F544-4C7A-9678-1ADDCB092973}"/>
    <cellStyle name="Currency 2 2 2 2 2 2 2 6 3 2" xfId="23953" xr:uid="{D8511FAA-9468-42B2-958E-C2B9D757F6A4}"/>
    <cellStyle name="Currency 2 2 2 2 2 2 2 6 3 2 2" xfId="37645" xr:uid="{8D7D2FE0-B29B-46F4-B76D-0D8620705FA8}"/>
    <cellStyle name="Currency 2 2 2 2 2 2 2 6 3 2 3" xfId="52529" xr:uid="{CFF6960D-FF8C-4CED-B608-1162A1E5E6E2}"/>
    <cellStyle name="Currency 2 2 2 2 2 2 2 6 3 3" xfId="17109" xr:uid="{EEE5A4FB-C0A1-46A9-A00A-3FA9E06391A6}"/>
    <cellStyle name="Currency 2 2 2 2 2 2 2 6 3 4" xfId="30799" xr:uid="{952436E8-A95F-4950-AE87-C8DAC7C816F4}"/>
    <cellStyle name="Currency 2 2 2 2 2 2 2 6 3 5" xfId="45683" xr:uid="{C6FF22E0-9703-42AD-9BDC-C7C8B1C30C52}"/>
    <cellStyle name="Currency 2 2 2 2 2 2 2 6 4" xfId="20531" xr:uid="{406360D5-123F-453F-A1F4-8C06C21D07AD}"/>
    <cellStyle name="Currency 2 2 2 2 2 2 2 6 4 2" xfId="34223" xr:uid="{A62982E2-484D-4D69-8AAE-7E5F6DD097BA}"/>
    <cellStyle name="Currency 2 2 2 2 2 2 2 6 4 3" xfId="49107" xr:uid="{3DECA671-2828-4F2A-B0B8-535B97058530}"/>
    <cellStyle name="Currency 2 2 2 2 2 2 2 6 5" xfId="13687" xr:uid="{BED058A9-0254-4C9C-B33E-B46CA023049E}"/>
    <cellStyle name="Currency 2 2 2 2 2 2 2 6 6" xfId="27377" xr:uid="{D1F09B5B-82D3-4BD3-8374-CB558BAA3B9E}"/>
    <cellStyle name="Currency 2 2 2 2 2 2 2 6 7" xfId="42261" xr:uid="{BF977980-1C9B-4B4C-9D01-E4D9204E3242}"/>
    <cellStyle name="Currency 2 2 2 2 2 2 2 7" xfId="8539" xr:uid="{2D27E675-3C38-46CC-9467-0DF53466D4BE}"/>
    <cellStyle name="Currency 2 2 2 2 2 2 2 7 2" xfId="11961" xr:uid="{38758D47-799C-45FA-852B-C0354DDD6293}"/>
    <cellStyle name="Currency 2 2 2 2 2 2 2 7 2 2" xfId="25651" xr:uid="{C9088C93-D47D-4365-A331-C4ADBE307492}"/>
    <cellStyle name="Currency 2 2 2 2 2 2 2 7 2 2 2" xfId="39343" xr:uid="{1C61EDCE-BEA1-4035-A40B-F8CE03047940}"/>
    <cellStyle name="Currency 2 2 2 2 2 2 2 7 2 2 3" xfId="54227" xr:uid="{2265311F-BDAB-4838-9C64-AF76CFB37122}"/>
    <cellStyle name="Currency 2 2 2 2 2 2 2 7 2 3" xfId="18807" xr:uid="{E45A7B75-31B0-4D34-B14B-B09BFD8D9A51}"/>
    <cellStyle name="Currency 2 2 2 2 2 2 2 7 2 4" xfId="32497" xr:uid="{AE00AA78-42AB-4E4D-8489-58A68BD24C63}"/>
    <cellStyle name="Currency 2 2 2 2 2 2 2 7 2 5" xfId="47381" xr:uid="{955D0196-B57F-4B95-8E37-7707E57008E9}"/>
    <cellStyle name="Currency 2 2 2 2 2 2 2 7 3" xfId="22229" xr:uid="{F902A824-49C6-43BD-938F-6B0701CEB3C4}"/>
    <cellStyle name="Currency 2 2 2 2 2 2 2 7 3 2" xfId="35921" xr:uid="{2F471E73-6539-46C4-AFBA-318E30267E9A}"/>
    <cellStyle name="Currency 2 2 2 2 2 2 2 7 3 3" xfId="50805" xr:uid="{D026A924-3FED-4AC8-B043-0B297891CA37}"/>
    <cellStyle name="Currency 2 2 2 2 2 2 2 7 4" xfId="15385" xr:uid="{FC803205-4D4E-409C-BD22-F0ACA4F45BE3}"/>
    <cellStyle name="Currency 2 2 2 2 2 2 2 7 5" xfId="29075" xr:uid="{19D355AC-11C3-48F9-805B-8A35FC6B58A0}"/>
    <cellStyle name="Currency 2 2 2 2 2 2 2 7 6" xfId="43959" xr:uid="{15E7CCFF-8818-4D2E-A4C0-6353FB54C0D5}"/>
    <cellStyle name="Currency 2 2 2 2 2 2 2 8" xfId="10249" xr:uid="{CEC6A7B9-D0DA-4D85-ABE6-6429A0002325}"/>
    <cellStyle name="Currency 2 2 2 2 2 2 2 8 2" xfId="23939" xr:uid="{DFE85EDA-D2EC-483A-AE39-39BC5EA32EDB}"/>
    <cellStyle name="Currency 2 2 2 2 2 2 2 8 2 2" xfId="37631" xr:uid="{59C63B57-C011-4EF9-B4CD-6B0FFDA74319}"/>
    <cellStyle name="Currency 2 2 2 2 2 2 2 8 2 3" xfId="52515" xr:uid="{FBD5B5C7-09DE-4C43-A2EC-2107B261250A}"/>
    <cellStyle name="Currency 2 2 2 2 2 2 2 8 3" xfId="17095" xr:uid="{E85D5104-17D3-407A-8D1A-E5DFB032B831}"/>
    <cellStyle name="Currency 2 2 2 2 2 2 2 8 4" xfId="30785" xr:uid="{E4946053-9A32-4EB3-84A7-C86A447D0718}"/>
    <cellStyle name="Currency 2 2 2 2 2 2 2 8 5" xfId="45669" xr:uid="{7EFF0805-CA74-4642-8225-D333E549C197}"/>
    <cellStyle name="Currency 2 2 2 2 2 2 2 9" xfId="20517" xr:uid="{80BE5099-0031-47FA-8642-520193C71A1C}"/>
    <cellStyle name="Currency 2 2 2 2 2 2 2 9 2" xfId="34209" xr:uid="{3ACE84A8-6333-4549-B1CE-9A13F34656D5}"/>
    <cellStyle name="Currency 2 2 2 2 2 2 2 9 3" xfId="49093" xr:uid="{F84E0743-F667-4156-A9A5-D5BB30C379DD}"/>
    <cellStyle name="Currency 2 2 2 2 2 2 3" xfId="6841" xr:uid="{3BC0810D-6F02-4B85-A45E-4E7A6AAEF185}"/>
    <cellStyle name="Currency 2 2 2 2 2 2 3 10" xfId="42262" xr:uid="{378517E3-E952-4EA0-88ED-098C33B525E8}"/>
    <cellStyle name="Currency 2 2 2 2 2 2 3 2" xfId="6842" xr:uid="{6FDDE048-01EA-4FCF-90D4-6E0D6FCF7AB9}"/>
    <cellStyle name="Currency 2 2 2 2 2 2 3 2 2" xfId="6843" xr:uid="{6A257325-DE2D-4124-80CA-9B8F670ACC6D}"/>
    <cellStyle name="Currency 2 2 2 2 2 2 3 2 2 2" xfId="8556" xr:uid="{EED2B52D-FEBD-4043-9303-43B710EB3951}"/>
    <cellStyle name="Currency 2 2 2 2 2 2 3 2 2 2 2" xfId="11978" xr:uid="{DC8E2C36-0BEA-4B28-996D-7E079DF33BDE}"/>
    <cellStyle name="Currency 2 2 2 2 2 2 3 2 2 2 2 2" xfId="25668" xr:uid="{BEFE4AC8-AC83-48E5-BB04-568EE95A90E2}"/>
    <cellStyle name="Currency 2 2 2 2 2 2 3 2 2 2 2 2 2" xfId="39360" xr:uid="{5AF10CAF-DC26-4666-877D-F420D820D806}"/>
    <cellStyle name="Currency 2 2 2 2 2 2 3 2 2 2 2 2 3" xfId="54244" xr:uid="{3E9EBC98-7BC2-4FE5-BC41-EDA45FD5B46A}"/>
    <cellStyle name="Currency 2 2 2 2 2 2 3 2 2 2 2 3" xfId="18824" xr:uid="{9EDE7AB4-A181-418F-8427-69F26A308988}"/>
    <cellStyle name="Currency 2 2 2 2 2 2 3 2 2 2 2 4" xfId="32514" xr:uid="{46028C65-FEF7-4CA1-B35C-D1633EE6A2E3}"/>
    <cellStyle name="Currency 2 2 2 2 2 2 3 2 2 2 2 5" xfId="47398" xr:uid="{4932D838-9D6B-4FB9-85AC-258A34986E1E}"/>
    <cellStyle name="Currency 2 2 2 2 2 2 3 2 2 2 3" xfId="22246" xr:uid="{D14A1D96-2FC3-4444-8EB7-149798E56160}"/>
    <cellStyle name="Currency 2 2 2 2 2 2 3 2 2 2 3 2" xfId="35938" xr:uid="{BE69D194-DF35-4038-8BDE-C3ED6ADE11CE}"/>
    <cellStyle name="Currency 2 2 2 2 2 2 3 2 2 2 3 3" xfId="50822" xr:uid="{5173E3C8-3692-4765-A259-A68F4C1BF095}"/>
    <cellStyle name="Currency 2 2 2 2 2 2 3 2 2 2 4" xfId="15402" xr:uid="{BA7524B2-79FE-437A-A64E-8AC4061E2BAB}"/>
    <cellStyle name="Currency 2 2 2 2 2 2 3 2 2 2 5" xfId="29092" xr:uid="{7C0B5AE2-5E15-49CC-8AE1-F6691CF6CBD0}"/>
    <cellStyle name="Currency 2 2 2 2 2 2 3 2 2 2 6" xfId="43976" xr:uid="{48EED11F-164F-41F2-B116-336476B111BD}"/>
    <cellStyle name="Currency 2 2 2 2 2 2 3 2 2 3" xfId="10266" xr:uid="{469686A7-BAFA-4F58-AE8A-B88E57842A94}"/>
    <cellStyle name="Currency 2 2 2 2 2 2 3 2 2 3 2" xfId="23956" xr:uid="{C82DE8B5-E7CA-4C99-A1A3-EC6E538D406E}"/>
    <cellStyle name="Currency 2 2 2 2 2 2 3 2 2 3 2 2" xfId="37648" xr:uid="{BC153B5F-E3D7-4786-B6F9-3060629C772D}"/>
    <cellStyle name="Currency 2 2 2 2 2 2 3 2 2 3 2 3" xfId="52532" xr:uid="{9C27BA7C-507C-46FB-86D1-005DF24C72A6}"/>
    <cellStyle name="Currency 2 2 2 2 2 2 3 2 2 3 3" xfId="17112" xr:uid="{AFA56B32-257C-459E-A7C3-A894BFA5F22C}"/>
    <cellStyle name="Currency 2 2 2 2 2 2 3 2 2 3 4" xfId="30802" xr:uid="{BEEC7161-9827-48BA-9FB5-D633447692C4}"/>
    <cellStyle name="Currency 2 2 2 2 2 2 3 2 2 3 5" xfId="45686" xr:uid="{53BA2591-B45B-4492-80CB-7EFB0C62EC04}"/>
    <cellStyle name="Currency 2 2 2 2 2 2 3 2 2 4" xfId="20534" xr:uid="{A6103256-8449-4545-912F-181A6836F050}"/>
    <cellStyle name="Currency 2 2 2 2 2 2 3 2 2 4 2" xfId="34226" xr:uid="{0EF280EF-6203-4541-BDA7-8C66475666C9}"/>
    <cellStyle name="Currency 2 2 2 2 2 2 3 2 2 4 3" xfId="49110" xr:uid="{8FCD14F6-ED1D-4035-8EE5-5F9FBBF9D672}"/>
    <cellStyle name="Currency 2 2 2 2 2 2 3 2 2 5" xfId="13690" xr:uid="{9994B571-A6E7-4B4E-AB58-626914703932}"/>
    <cellStyle name="Currency 2 2 2 2 2 2 3 2 2 6" xfId="27380" xr:uid="{097F883D-6DAB-40E7-8B73-91BACBE37A68}"/>
    <cellStyle name="Currency 2 2 2 2 2 2 3 2 2 7" xfId="42264" xr:uid="{F4D7FC13-0472-4CBA-BB8B-74E1A6D68B76}"/>
    <cellStyle name="Currency 2 2 2 2 2 2 3 2 3" xfId="8555" xr:uid="{54D98C3D-5F70-4FC8-B596-8C616A675B00}"/>
    <cellStyle name="Currency 2 2 2 2 2 2 3 2 3 2" xfId="11977" xr:uid="{67D1F688-B6A2-4E06-A76C-529A6403F373}"/>
    <cellStyle name="Currency 2 2 2 2 2 2 3 2 3 2 2" xfId="25667" xr:uid="{8615CDDF-1CAD-47C5-8569-09575AC21B36}"/>
    <cellStyle name="Currency 2 2 2 2 2 2 3 2 3 2 2 2" xfId="39359" xr:uid="{5B0E304F-99F4-44B9-8900-B457D886AD43}"/>
    <cellStyle name="Currency 2 2 2 2 2 2 3 2 3 2 2 3" xfId="54243" xr:uid="{FB63E8EB-3C72-4456-926B-9665BE5E9482}"/>
    <cellStyle name="Currency 2 2 2 2 2 2 3 2 3 2 3" xfId="18823" xr:uid="{0B6F19E3-8BCE-4C97-8DE6-7F1D06BA1C75}"/>
    <cellStyle name="Currency 2 2 2 2 2 2 3 2 3 2 4" xfId="32513" xr:uid="{1635E5CF-0A37-4053-9417-23FB1E69E7FA}"/>
    <cellStyle name="Currency 2 2 2 2 2 2 3 2 3 2 5" xfId="47397" xr:uid="{07741644-B612-4A12-86E4-73410E47F3FB}"/>
    <cellStyle name="Currency 2 2 2 2 2 2 3 2 3 3" xfId="22245" xr:uid="{C568760E-9F69-41FD-B34E-B0326EABCFA3}"/>
    <cellStyle name="Currency 2 2 2 2 2 2 3 2 3 3 2" xfId="35937" xr:uid="{2F9ECC08-7411-4548-9079-F10A5E636F37}"/>
    <cellStyle name="Currency 2 2 2 2 2 2 3 2 3 3 3" xfId="50821" xr:uid="{B03EF755-9808-4072-9E98-F5DFEB57184C}"/>
    <cellStyle name="Currency 2 2 2 2 2 2 3 2 3 4" xfId="15401" xr:uid="{C9632761-1763-4F66-997F-C2F130C03775}"/>
    <cellStyle name="Currency 2 2 2 2 2 2 3 2 3 5" xfId="29091" xr:uid="{AA95C037-3F14-40D5-9B3E-D1105C43AF0B}"/>
    <cellStyle name="Currency 2 2 2 2 2 2 3 2 3 6" xfId="43975" xr:uid="{FDFBE066-C2B4-4CFA-918C-631D7B409158}"/>
    <cellStyle name="Currency 2 2 2 2 2 2 3 2 4" xfId="10265" xr:uid="{01EC6BD3-3633-4C4C-BC46-97BA70AD529A}"/>
    <cellStyle name="Currency 2 2 2 2 2 2 3 2 4 2" xfId="23955" xr:uid="{14F2BB31-586F-4D75-923B-BDF2EE8EF8A6}"/>
    <cellStyle name="Currency 2 2 2 2 2 2 3 2 4 2 2" xfId="37647" xr:uid="{F96AB8B0-37DA-4A33-9D26-2E25F1CB8E7E}"/>
    <cellStyle name="Currency 2 2 2 2 2 2 3 2 4 2 3" xfId="52531" xr:uid="{831D999E-9A69-4909-A2AC-DD8D2FFB7C76}"/>
    <cellStyle name="Currency 2 2 2 2 2 2 3 2 4 3" xfId="17111" xr:uid="{6FD527DD-5AB6-4993-99C2-28F8B2480BC5}"/>
    <cellStyle name="Currency 2 2 2 2 2 2 3 2 4 4" xfId="30801" xr:uid="{11272F93-6A1E-4EA6-B709-15C9B8CF55AB}"/>
    <cellStyle name="Currency 2 2 2 2 2 2 3 2 4 5" xfId="45685" xr:uid="{0E56C19F-B534-4ED6-92A1-D1159C9BDE2B}"/>
    <cellStyle name="Currency 2 2 2 2 2 2 3 2 5" xfId="20533" xr:uid="{7196B5B0-2BCA-49A0-A489-374736C1BCA0}"/>
    <cellStyle name="Currency 2 2 2 2 2 2 3 2 5 2" xfId="34225" xr:uid="{D296075A-65A3-468C-B938-48CDA644E212}"/>
    <cellStyle name="Currency 2 2 2 2 2 2 3 2 5 3" xfId="49109" xr:uid="{DF8A233B-D778-4BF0-A902-6BB118EF250E}"/>
    <cellStyle name="Currency 2 2 2 2 2 2 3 2 6" xfId="13689" xr:uid="{0EDE2C95-257C-4E19-B4A9-037544285860}"/>
    <cellStyle name="Currency 2 2 2 2 2 2 3 2 7" xfId="27379" xr:uid="{BC5E777E-61F1-4CDD-9D11-E83EE4DA6696}"/>
    <cellStyle name="Currency 2 2 2 2 2 2 3 2 8" xfId="42263" xr:uid="{FE4BAA68-B32A-4FBA-9D88-0CC865BA9FCA}"/>
    <cellStyle name="Currency 2 2 2 2 2 2 3 3" xfId="6844" xr:uid="{9E576755-15B5-408E-8306-E1681F9AB0FD}"/>
    <cellStyle name="Currency 2 2 2 2 2 2 3 3 2" xfId="8557" xr:uid="{210C1CCB-650E-4000-9460-DE03ED541DCA}"/>
    <cellStyle name="Currency 2 2 2 2 2 2 3 3 2 2" xfId="11979" xr:uid="{DE617F05-1389-4437-8A6C-2F5B484878A6}"/>
    <cellStyle name="Currency 2 2 2 2 2 2 3 3 2 2 2" xfId="25669" xr:uid="{49E55D8D-291C-4D47-B018-84A7A8BFD40F}"/>
    <cellStyle name="Currency 2 2 2 2 2 2 3 3 2 2 2 2" xfId="39361" xr:uid="{A61970D5-93E7-4CCD-A266-58E007FB9D3B}"/>
    <cellStyle name="Currency 2 2 2 2 2 2 3 3 2 2 2 3" xfId="54245" xr:uid="{C9701B50-22B5-4A84-8179-95EEBE9D17DB}"/>
    <cellStyle name="Currency 2 2 2 2 2 2 3 3 2 2 3" xfId="18825" xr:uid="{07364B44-D82F-431F-AFE8-547501669E2F}"/>
    <cellStyle name="Currency 2 2 2 2 2 2 3 3 2 2 4" xfId="32515" xr:uid="{BC4E3B61-6696-4F33-B0EC-BCA81CB88795}"/>
    <cellStyle name="Currency 2 2 2 2 2 2 3 3 2 2 5" xfId="47399" xr:uid="{E4987666-2A39-4F08-B761-2954798FB3CF}"/>
    <cellStyle name="Currency 2 2 2 2 2 2 3 3 2 3" xfId="22247" xr:uid="{89C94C82-E49C-49B6-9C20-46D29D48AF0E}"/>
    <cellStyle name="Currency 2 2 2 2 2 2 3 3 2 3 2" xfId="35939" xr:uid="{6BCE0BB1-11C7-44AC-85F2-7A298EABE3FA}"/>
    <cellStyle name="Currency 2 2 2 2 2 2 3 3 2 3 3" xfId="50823" xr:uid="{ED7AFA35-97EC-40E4-9B3F-C33E2554524E}"/>
    <cellStyle name="Currency 2 2 2 2 2 2 3 3 2 4" xfId="15403" xr:uid="{ED3E12D9-4232-42E0-B556-31BDF0B1178D}"/>
    <cellStyle name="Currency 2 2 2 2 2 2 3 3 2 5" xfId="29093" xr:uid="{8C0A2670-A672-46E3-BFDA-984F0920BEAF}"/>
    <cellStyle name="Currency 2 2 2 2 2 2 3 3 2 6" xfId="43977" xr:uid="{8069D0F8-0597-4763-9E86-52095B86E73C}"/>
    <cellStyle name="Currency 2 2 2 2 2 2 3 3 3" xfId="10267" xr:uid="{BF5B4EF1-4650-41DA-B670-7E9054CFD0B5}"/>
    <cellStyle name="Currency 2 2 2 2 2 2 3 3 3 2" xfId="23957" xr:uid="{DE073978-CF26-4CF7-A049-A08DB1FCB971}"/>
    <cellStyle name="Currency 2 2 2 2 2 2 3 3 3 2 2" xfId="37649" xr:uid="{E4EB7F9D-B67F-4197-AA70-7F8791FA3B91}"/>
    <cellStyle name="Currency 2 2 2 2 2 2 3 3 3 2 3" xfId="52533" xr:uid="{7AD204D8-3BC0-479A-808B-862B6E105EC9}"/>
    <cellStyle name="Currency 2 2 2 2 2 2 3 3 3 3" xfId="17113" xr:uid="{BEA0ACE1-B521-4001-8837-FF66A7C8E03E}"/>
    <cellStyle name="Currency 2 2 2 2 2 2 3 3 3 4" xfId="30803" xr:uid="{BF9C138C-6BBF-41F8-925B-8260C00F9D89}"/>
    <cellStyle name="Currency 2 2 2 2 2 2 3 3 3 5" xfId="45687" xr:uid="{1620F1F3-CFBA-40AB-A4BA-81855CB971A7}"/>
    <cellStyle name="Currency 2 2 2 2 2 2 3 3 4" xfId="20535" xr:uid="{12F372AE-37B9-4664-A3D0-33572DEFA8F5}"/>
    <cellStyle name="Currency 2 2 2 2 2 2 3 3 4 2" xfId="34227" xr:uid="{0011C618-9DFF-41E5-B97A-086AB4AF66C3}"/>
    <cellStyle name="Currency 2 2 2 2 2 2 3 3 4 3" xfId="49111" xr:uid="{D7559CC4-41CC-41A0-9D4E-86834E32F5BF}"/>
    <cellStyle name="Currency 2 2 2 2 2 2 3 3 5" xfId="13691" xr:uid="{307A8FC9-ADC3-41E0-9B4C-66CA49ACEC69}"/>
    <cellStyle name="Currency 2 2 2 2 2 2 3 3 6" xfId="27381" xr:uid="{861A65F0-9916-4703-A099-EC5D0C226045}"/>
    <cellStyle name="Currency 2 2 2 2 2 2 3 3 7" xfId="42265" xr:uid="{D19F4189-2863-4B3A-97B1-85D37443350D}"/>
    <cellStyle name="Currency 2 2 2 2 2 2 3 4" xfId="6845" xr:uid="{9D946BF5-AA1C-4AE3-A747-C5F9A0197AA5}"/>
    <cellStyle name="Currency 2 2 2 2 2 2 3 4 2" xfId="8558" xr:uid="{A3BF7027-CB93-4CA2-A16A-F8382F92DB72}"/>
    <cellStyle name="Currency 2 2 2 2 2 2 3 4 2 2" xfId="11980" xr:uid="{3131B145-5659-4623-A47E-D1301505CCE3}"/>
    <cellStyle name="Currency 2 2 2 2 2 2 3 4 2 2 2" xfId="25670" xr:uid="{23405563-1F03-454F-97DE-1F4D60DF584F}"/>
    <cellStyle name="Currency 2 2 2 2 2 2 3 4 2 2 2 2" xfId="39362" xr:uid="{2823A7E3-DF38-4C74-8415-BA1AC6E2445F}"/>
    <cellStyle name="Currency 2 2 2 2 2 2 3 4 2 2 2 3" xfId="54246" xr:uid="{4A3E839E-8582-46A1-AF36-32BA194D4A60}"/>
    <cellStyle name="Currency 2 2 2 2 2 2 3 4 2 2 3" xfId="18826" xr:uid="{19A523C9-3ACB-4E36-A460-37228A2B362E}"/>
    <cellStyle name="Currency 2 2 2 2 2 2 3 4 2 2 4" xfId="32516" xr:uid="{925EAE6E-0659-4363-B994-ABC713EF102D}"/>
    <cellStyle name="Currency 2 2 2 2 2 2 3 4 2 2 5" xfId="47400" xr:uid="{84BF27EE-71A4-48CF-B776-74212928B2C3}"/>
    <cellStyle name="Currency 2 2 2 2 2 2 3 4 2 3" xfId="22248" xr:uid="{BDC8E167-0B42-4E56-846F-AF34F1AD31F4}"/>
    <cellStyle name="Currency 2 2 2 2 2 2 3 4 2 3 2" xfId="35940" xr:uid="{091731F7-54F4-494B-887C-A90965B14D3E}"/>
    <cellStyle name="Currency 2 2 2 2 2 2 3 4 2 3 3" xfId="50824" xr:uid="{0D60B34A-8317-41C3-8864-C6C145B605B5}"/>
    <cellStyle name="Currency 2 2 2 2 2 2 3 4 2 4" xfId="15404" xr:uid="{9A95F3F7-CB06-4421-81B7-58BBCF62F333}"/>
    <cellStyle name="Currency 2 2 2 2 2 2 3 4 2 5" xfId="29094" xr:uid="{41B8A3A4-B5C6-46FE-9F69-F945E1B340B8}"/>
    <cellStyle name="Currency 2 2 2 2 2 2 3 4 2 6" xfId="43978" xr:uid="{E98F5E78-479A-451C-8B4A-053B80A6EDC3}"/>
    <cellStyle name="Currency 2 2 2 2 2 2 3 4 3" xfId="10268" xr:uid="{C91707D2-994C-4B56-A34C-66B503D62ACC}"/>
    <cellStyle name="Currency 2 2 2 2 2 2 3 4 3 2" xfId="23958" xr:uid="{C332DAC6-863D-42C1-B9CB-805F7D10DC50}"/>
    <cellStyle name="Currency 2 2 2 2 2 2 3 4 3 2 2" xfId="37650" xr:uid="{F0558F84-0CF6-4033-BB9D-1ACE6272A934}"/>
    <cellStyle name="Currency 2 2 2 2 2 2 3 4 3 2 3" xfId="52534" xr:uid="{5601C235-517C-44D2-B34B-EFC931F2BFAA}"/>
    <cellStyle name="Currency 2 2 2 2 2 2 3 4 3 3" xfId="17114" xr:uid="{438E6621-CD1A-47A0-97CD-8D20AB297CD4}"/>
    <cellStyle name="Currency 2 2 2 2 2 2 3 4 3 4" xfId="30804" xr:uid="{C348864E-A318-4667-BDB0-920E44EF99B3}"/>
    <cellStyle name="Currency 2 2 2 2 2 2 3 4 3 5" xfId="45688" xr:uid="{C4627A46-2024-444B-8C58-6DCBDE0760BA}"/>
    <cellStyle name="Currency 2 2 2 2 2 2 3 4 4" xfId="20536" xr:uid="{B38E2BFD-CC93-4E6D-A9E7-52FC9D8133BB}"/>
    <cellStyle name="Currency 2 2 2 2 2 2 3 4 4 2" xfId="34228" xr:uid="{71D15E9A-98CC-4296-A409-DE0A9EE701F2}"/>
    <cellStyle name="Currency 2 2 2 2 2 2 3 4 4 3" xfId="49112" xr:uid="{D1886E0A-6E87-47A4-B665-79AF9A8649CD}"/>
    <cellStyle name="Currency 2 2 2 2 2 2 3 4 5" xfId="13692" xr:uid="{A3418E6E-45EB-45A7-B128-57609EF80F32}"/>
    <cellStyle name="Currency 2 2 2 2 2 2 3 4 6" xfId="27382" xr:uid="{4B6CD56A-B53E-4A49-844B-36E1E6C88AF6}"/>
    <cellStyle name="Currency 2 2 2 2 2 2 3 4 7" xfId="42266" xr:uid="{0FF71BF9-6074-438D-B45D-732B85673E49}"/>
    <cellStyle name="Currency 2 2 2 2 2 2 3 5" xfId="8554" xr:uid="{20D3C23A-F865-4BE1-A579-A3FA04C2E4CA}"/>
    <cellStyle name="Currency 2 2 2 2 2 2 3 5 2" xfId="11976" xr:uid="{2A2D423C-608F-4CF9-AA5D-F661EB4B0F61}"/>
    <cellStyle name="Currency 2 2 2 2 2 2 3 5 2 2" xfId="25666" xr:uid="{00A37D92-92B8-4803-AFBB-9AD98AE0573B}"/>
    <cellStyle name="Currency 2 2 2 2 2 2 3 5 2 2 2" xfId="39358" xr:uid="{2A8DFB2C-ADA4-40F2-BDD8-2E768EECD8B5}"/>
    <cellStyle name="Currency 2 2 2 2 2 2 3 5 2 2 3" xfId="54242" xr:uid="{439DAA3F-329C-446C-8099-45ED35E9C840}"/>
    <cellStyle name="Currency 2 2 2 2 2 2 3 5 2 3" xfId="18822" xr:uid="{81FAC2CE-E59E-43CF-BCF1-1F98B501158A}"/>
    <cellStyle name="Currency 2 2 2 2 2 2 3 5 2 4" xfId="32512" xr:uid="{8AAE6C39-9742-4C32-AD30-8834F7C19AB2}"/>
    <cellStyle name="Currency 2 2 2 2 2 2 3 5 2 5" xfId="47396" xr:uid="{545BB4A4-588B-4B9D-8F2D-332E8A9C38F2}"/>
    <cellStyle name="Currency 2 2 2 2 2 2 3 5 3" xfId="22244" xr:uid="{4033DEAE-F6B8-4A37-A484-28D73EF0EC6B}"/>
    <cellStyle name="Currency 2 2 2 2 2 2 3 5 3 2" xfId="35936" xr:uid="{351C5B42-3C24-4E0D-AF1F-4DE0866C71DA}"/>
    <cellStyle name="Currency 2 2 2 2 2 2 3 5 3 3" xfId="50820" xr:uid="{F509E5D5-EABB-4A30-AE6E-27CAC01242DA}"/>
    <cellStyle name="Currency 2 2 2 2 2 2 3 5 4" xfId="15400" xr:uid="{56B90EAF-58B5-496A-823C-8DD7EE6CE012}"/>
    <cellStyle name="Currency 2 2 2 2 2 2 3 5 5" xfId="29090" xr:uid="{C176261F-B68D-4E9F-BBBC-D8FD8A420614}"/>
    <cellStyle name="Currency 2 2 2 2 2 2 3 5 6" xfId="43974" xr:uid="{19A85210-9BA0-494A-A6DC-FFCBB45A833A}"/>
    <cellStyle name="Currency 2 2 2 2 2 2 3 6" xfId="10264" xr:uid="{6673D195-F911-4A5B-A367-F8EE06C52AC5}"/>
    <cellStyle name="Currency 2 2 2 2 2 2 3 6 2" xfId="23954" xr:uid="{DDB5EBA4-372A-4709-8085-1805D4EF99B1}"/>
    <cellStyle name="Currency 2 2 2 2 2 2 3 6 2 2" xfId="37646" xr:uid="{33A44B6F-0599-46A2-9F78-CCC96020EE98}"/>
    <cellStyle name="Currency 2 2 2 2 2 2 3 6 2 3" xfId="52530" xr:uid="{03DAAA0A-B360-4B4B-A3E9-D803F486F168}"/>
    <cellStyle name="Currency 2 2 2 2 2 2 3 6 3" xfId="17110" xr:uid="{4CDF23B8-48A8-49BD-BF19-2520D5925223}"/>
    <cellStyle name="Currency 2 2 2 2 2 2 3 6 4" xfId="30800" xr:uid="{77067C85-B27D-44ED-856C-E34F05ABF082}"/>
    <cellStyle name="Currency 2 2 2 2 2 2 3 6 5" xfId="45684" xr:uid="{BB80D624-789D-47BC-AE96-548528B10CE1}"/>
    <cellStyle name="Currency 2 2 2 2 2 2 3 7" xfId="20532" xr:uid="{D3B0D032-CF24-40BB-82C4-85CC06BBAD94}"/>
    <cellStyle name="Currency 2 2 2 2 2 2 3 7 2" xfId="34224" xr:uid="{479AFAA3-E736-4FDB-B371-85D1B5B1ED66}"/>
    <cellStyle name="Currency 2 2 2 2 2 2 3 7 3" xfId="49108" xr:uid="{3CE1BC15-A3BA-4C04-838E-47FD417F65AF}"/>
    <cellStyle name="Currency 2 2 2 2 2 2 3 8" xfId="13688" xr:uid="{727D0E3C-3A01-4C6E-B095-3318117F127C}"/>
    <cellStyle name="Currency 2 2 2 2 2 2 3 9" xfId="27378" xr:uid="{9A092153-82D3-44EC-B467-D90A7DF2AAF1}"/>
    <cellStyle name="Currency 2 2 2 2 2 2 4" xfId="6846" xr:uid="{0415B58B-499E-4E2A-9BFF-992DB368CDF2}"/>
    <cellStyle name="Currency 2 2 2 2 2 2 4 10" xfId="42267" xr:uid="{CE8F066E-5031-421E-BB4A-BD7FAC19469E}"/>
    <cellStyle name="Currency 2 2 2 2 2 2 4 2" xfId="6847" xr:uid="{7A42083C-67F6-4095-98E3-61FB7F9FB7BD}"/>
    <cellStyle name="Currency 2 2 2 2 2 2 4 2 2" xfId="6848" xr:uid="{593A956B-1962-4C84-AFAA-5A9F46B23098}"/>
    <cellStyle name="Currency 2 2 2 2 2 2 4 2 2 2" xfId="8561" xr:uid="{97EC3026-AE01-4CD0-A081-9718C12DFE94}"/>
    <cellStyle name="Currency 2 2 2 2 2 2 4 2 2 2 2" xfId="11983" xr:uid="{F8E7662F-67F0-49A6-AA19-DA6C939B8F49}"/>
    <cellStyle name="Currency 2 2 2 2 2 2 4 2 2 2 2 2" xfId="25673" xr:uid="{FB4E6B79-6A8D-428D-B773-A86FFB4A484A}"/>
    <cellStyle name="Currency 2 2 2 2 2 2 4 2 2 2 2 2 2" xfId="39365" xr:uid="{DDC0ACE1-6CE3-4E26-8A73-1F7FFA10D1C1}"/>
    <cellStyle name="Currency 2 2 2 2 2 2 4 2 2 2 2 2 3" xfId="54249" xr:uid="{B9B2B4AD-BA7A-4889-B880-2E9C437DE917}"/>
    <cellStyle name="Currency 2 2 2 2 2 2 4 2 2 2 2 3" xfId="18829" xr:uid="{356BEB52-16ED-4FB5-AEF4-9C416BABE53D}"/>
    <cellStyle name="Currency 2 2 2 2 2 2 4 2 2 2 2 4" xfId="32519" xr:uid="{AB422788-CA7E-4186-BE57-1BE5DD2E43CE}"/>
    <cellStyle name="Currency 2 2 2 2 2 2 4 2 2 2 2 5" xfId="47403" xr:uid="{E3AFF74B-CE7B-4F6B-A66B-70E5E71A6705}"/>
    <cellStyle name="Currency 2 2 2 2 2 2 4 2 2 2 3" xfId="22251" xr:uid="{7730FFCE-5432-4A72-AAC6-8D8BAC73DE70}"/>
    <cellStyle name="Currency 2 2 2 2 2 2 4 2 2 2 3 2" xfId="35943" xr:uid="{B0146CAE-C35A-40A1-90A7-C8E3C5322E77}"/>
    <cellStyle name="Currency 2 2 2 2 2 2 4 2 2 2 3 3" xfId="50827" xr:uid="{0C95666E-CB5F-4A82-BCB0-C4098814CCF0}"/>
    <cellStyle name="Currency 2 2 2 2 2 2 4 2 2 2 4" xfId="15407" xr:uid="{FAD1FFAA-5D98-4D01-9514-C9E509C667AD}"/>
    <cellStyle name="Currency 2 2 2 2 2 2 4 2 2 2 5" xfId="29097" xr:uid="{49D01FC0-4F65-4E2B-BC5B-BEFFB9793022}"/>
    <cellStyle name="Currency 2 2 2 2 2 2 4 2 2 2 6" xfId="43981" xr:uid="{6BCA663B-3E60-4069-8D47-AA8109D14B9A}"/>
    <cellStyle name="Currency 2 2 2 2 2 2 4 2 2 3" xfId="10271" xr:uid="{41222211-A0A2-4CA1-96AE-8B8004EE70E1}"/>
    <cellStyle name="Currency 2 2 2 2 2 2 4 2 2 3 2" xfId="23961" xr:uid="{5579F6F7-F9C3-4D26-B548-465BC819C118}"/>
    <cellStyle name="Currency 2 2 2 2 2 2 4 2 2 3 2 2" xfId="37653" xr:uid="{1992C323-3A0D-4EE1-A641-466F9D4AB607}"/>
    <cellStyle name="Currency 2 2 2 2 2 2 4 2 2 3 2 3" xfId="52537" xr:uid="{204F28B5-2EB3-4A58-81D3-C79408D7D396}"/>
    <cellStyle name="Currency 2 2 2 2 2 2 4 2 2 3 3" xfId="17117" xr:uid="{F4B57BEC-6425-4D44-8D64-78DAABB74E7C}"/>
    <cellStyle name="Currency 2 2 2 2 2 2 4 2 2 3 4" xfId="30807" xr:uid="{205374A0-E1A5-4681-ADF5-06522188C7DB}"/>
    <cellStyle name="Currency 2 2 2 2 2 2 4 2 2 3 5" xfId="45691" xr:uid="{88510AA0-A898-4EC1-B24A-9F65A8E6651A}"/>
    <cellStyle name="Currency 2 2 2 2 2 2 4 2 2 4" xfId="20539" xr:uid="{64F7EC6B-AE0D-4285-8212-93F4B5173762}"/>
    <cellStyle name="Currency 2 2 2 2 2 2 4 2 2 4 2" xfId="34231" xr:uid="{DD6511B7-9AF3-42C9-BA9A-E9D60B751059}"/>
    <cellStyle name="Currency 2 2 2 2 2 2 4 2 2 4 3" xfId="49115" xr:uid="{3E569EB5-A39B-43C3-A641-F1BFA0C59E2E}"/>
    <cellStyle name="Currency 2 2 2 2 2 2 4 2 2 5" xfId="13695" xr:uid="{5F75BD6A-99AA-44B9-80F8-A7F53E9027E2}"/>
    <cellStyle name="Currency 2 2 2 2 2 2 4 2 2 6" xfId="27385" xr:uid="{D0A05617-BE32-41DC-A18B-DC2940B127F0}"/>
    <cellStyle name="Currency 2 2 2 2 2 2 4 2 2 7" xfId="42269" xr:uid="{ED47B5E3-B3F4-4B2C-A7B9-FC3587357611}"/>
    <cellStyle name="Currency 2 2 2 2 2 2 4 2 3" xfId="8560" xr:uid="{7F4C7CD8-1686-477F-8FE4-AB052FE77F17}"/>
    <cellStyle name="Currency 2 2 2 2 2 2 4 2 3 2" xfId="11982" xr:uid="{D48CCD7D-5959-4C84-A8C1-60515E3E07BC}"/>
    <cellStyle name="Currency 2 2 2 2 2 2 4 2 3 2 2" xfId="25672" xr:uid="{40F6EA1B-F17B-4B27-8C1F-5FDCD766A15E}"/>
    <cellStyle name="Currency 2 2 2 2 2 2 4 2 3 2 2 2" xfId="39364" xr:uid="{B1264D9C-DD03-4952-AC34-71C74C1E6FE7}"/>
    <cellStyle name="Currency 2 2 2 2 2 2 4 2 3 2 2 3" xfId="54248" xr:uid="{C44C0F77-6DD2-4829-99B9-E646A7FD6C75}"/>
    <cellStyle name="Currency 2 2 2 2 2 2 4 2 3 2 3" xfId="18828" xr:uid="{56D9B62D-1309-4F93-8732-97E1314AB0D2}"/>
    <cellStyle name="Currency 2 2 2 2 2 2 4 2 3 2 4" xfId="32518" xr:uid="{06CFF0ED-46D3-444E-9C6E-EDAF52F1A4C5}"/>
    <cellStyle name="Currency 2 2 2 2 2 2 4 2 3 2 5" xfId="47402" xr:uid="{79786B77-FFD2-4767-A1D8-1F344B109CCF}"/>
    <cellStyle name="Currency 2 2 2 2 2 2 4 2 3 3" xfId="22250" xr:uid="{537B761F-9F2D-418D-80C0-49F94670527C}"/>
    <cellStyle name="Currency 2 2 2 2 2 2 4 2 3 3 2" xfId="35942" xr:uid="{12977B61-5D94-43F1-85C5-DD3BF875F792}"/>
    <cellStyle name="Currency 2 2 2 2 2 2 4 2 3 3 3" xfId="50826" xr:uid="{4F1BE364-CB46-4C97-9815-346580CAFFFC}"/>
    <cellStyle name="Currency 2 2 2 2 2 2 4 2 3 4" xfId="15406" xr:uid="{DFD5A507-7CA0-400E-B73E-FC6A1934BFEA}"/>
    <cellStyle name="Currency 2 2 2 2 2 2 4 2 3 5" xfId="29096" xr:uid="{03EA67D0-6E79-4AE3-A590-D36F00EDDB12}"/>
    <cellStyle name="Currency 2 2 2 2 2 2 4 2 3 6" xfId="43980" xr:uid="{5F2C6199-0F65-4501-9F79-3C61DBE4EA80}"/>
    <cellStyle name="Currency 2 2 2 2 2 2 4 2 4" xfId="10270" xr:uid="{0E371515-058E-45C2-A1E1-D7C091E0AD15}"/>
    <cellStyle name="Currency 2 2 2 2 2 2 4 2 4 2" xfId="23960" xr:uid="{D8E0B019-3EA9-4B0A-9314-44A112AF7F8D}"/>
    <cellStyle name="Currency 2 2 2 2 2 2 4 2 4 2 2" xfId="37652" xr:uid="{FC710EA7-3F17-4F2D-9EB4-CA5F712B9C99}"/>
    <cellStyle name="Currency 2 2 2 2 2 2 4 2 4 2 3" xfId="52536" xr:uid="{E0997897-A664-4B88-B66C-7F639B84B149}"/>
    <cellStyle name="Currency 2 2 2 2 2 2 4 2 4 3" xfId="17116" xr:uid="{5CF706DD-AC2A-4544-882B-EC2908019FD6}"/>
    <cellStyle name="Currency 2 2 2 2 2 2 4 2 4 4" xfId="30806" xr:uid="{3CA0663B-3FBA-4ECD-BF0D-E44B38FFB952}"/>
    <cellStyle name="Currency 2 2 2 2 2 2 4 2 4 5" xfId="45690" xr:uid="{D7E07D15-1983-4D96-B838-82783A22C19F}"/>
    <cellStyle name="Currency 2 2 2 2 2 2 4 2 5" xfId="20538" xr:uid="{0EF28C91-889D-429A-9210-A14BF610455B}"/>
    <cellStyle name="Currency 2 2 2 2 2 2 4 2 5 2" xfId="34230" xr:uid="{D663AC39-D1AD-4B45-ABA7-1C4E11BF48F5}"/>
    <cellStyle name="Currency 2 2 2 2 2 2 4 2 5 3" xfId="49114" xr:uid="{D8836EA0-4BCB-4498-8BC0-29D0CE3179D8}"/>
    <cellStyle name="Currency 2 2 2 2 2 2 4 2 6" xfId="13694" xr:uid="{8F4B3813-6238-4243-B536-932A317ED19A}"/>
    <cellStyle name="Currency 2 2 2 2 2 2 4 2 7" xfId="27384" xr:uid="{4FAD1580-F148-453D-8B26-A5A3829F27BD}"/>
    <cellStyle name="Currency 2 2 2 2 2 2 4 2 8" xfId="42268" xr:uid="{AC25A31E-39AC-47A1-A409-F13657F85AE2}"/>
    <cellStyle name="Currency 2 2 2 2 2 2 4 3" xfId="6849" xr:uid="{08289540-7F31-4C21-8551-85C067E6FEF7}"/>
    <cellStyle name="Currency 2 2 2 2 2 2 4 3 2" xfId="8562" xr:uid="{95A444CA-330B-40C4-83DD-7C93ABB29714}"/>
    <cellStyle name="Currency 2 2 2 2 2 2 4 3 2 2" xfId="11984" xr:uid="{637A18FC-C33E-42EE-A34D-A3005651A797}"/>
    <cellStyle name="Currency 2 2 2 2 2 2 4 3 2 2 2" xfId="25674" xr:uid="{83F21B71-40EA-4274-BB2E-7D2548A868D2}"/>
    <cellStyle name="Currency 2 2 2 2 2 2 4 3 2 2 2 2" xfId="39366" xr:uid="{E23252A3-AA15-4BCD-823E-47DD523C5C4D}"/>
    <cellStyle name="Currency 2 2 2 2 2 2 4 3 2 2 2 3" xfId="54250" xr:uid="{8787DB1B-A967-48B2-93FE-E5EBEFD3781E}"/>
    <cellStyle name="Currency 2 2 2 2 2 2 4 3 2 2 3" xfId="18830" xr:uid="{94BD0C8D-4E0A-45A4-875E-BAA6F07A4F70}"/>
    <cellStyle name="Currency 2 2 2 2 2 2 4 3 2 2 4" xfId="32520" xr:uid="{6B60D7D8-5D29-43B8-B099-9832EB26EFD8}"/>
    <cellStyle name="Currency 2 2 2 2 2 2 4 3 2 2 5" xfId="47404" xr:uid="{50CBDC45-08CA-4BD8-87B8-6C905507A66B}"/>
    <cellStyle name="Currency 2 2 2 2 2 2 4 3 2 3" xfId="22252" xr:uid="{4F064A26-15FF-46DA-882C-B6F4373E02D7}"/>
    <cellStyle name="Currency 2 2 2 2 2 2 4 3 2 3 2" xfId="35944" xr:uid="{588058B2-6212-4F6B-B53B-6F12B6147B1A}"/>
    <cellStyle name="Currency 2 2 2 2 2 2 4 3 2 3 3" xfId="50828" xr:uid="{79945EF9-A4EB-44C1-8FFB-8E1E6837E852}"/>
    <cellStyle name="Currency 2 2 2 2 2 2 4 3 2 4" xfId="15408" xr:uid="{4F9143D4-3CE3-4FA9-8ED2-FFE8AEC67ACB}"/>
    <cellStyle name="Currency 2 2 2 2 2 2 4 3 2 5" xfId="29098" xr:uid="{E71DCE0B-E853-4307-81A3-19A13028797A}"/>
    <cellStyle name="Currency 2 2 2 2 2 2 4 3 2 6" xfId="43982" xr:uid="{FFE45407-0002-413E-9004-C1A0ED080CBB}"/>
    <cellStyle name="Currency 2 2 2 2 2 2 4 3 3" xfId="10272" xr:uid="{0980F0CD-4A71-48F0-BCB9-5A14F6C4FFA0}"/>
    <cellStyle name="Currency 2 2 2 2 2 2 4 3 3 2" xfId="23962" xr:uid="{2608C4D8-F55C-45E7-9E7A-6FAEE25C7832}"/>
    <cellStyle name="Currency 2 2 2 2 2 2 4 3 3 2 2" xfId="37654" xr:uid="{75AF154B-F3C0-4E10-8FC7-9CDDFE6A4757}"/>
    <cellStyle name="Currency 2 2 2 2 2 2 4 3 3 2 3" xfId="52538" xr:uid="{BFD33BF8-2697-42F7-B807-2CA2E5C7AFBC}"/>
    <cellStyle name="Currency 2 2 2 2 2 2 4 3 3 3" xfId="17118" xr:uid="{FB6D3EB8-BD9E-41D8-BEB7-282D5E16DC0D}"/>
    <cellStyle name="Currency 2 2 2 2 2 2 4 3 3 4" xfId="30808" xr:uid="{0BF4ED35-8E1B-4DA1-A0B5-9758D49F69DC}"/>
    <cellStyle name="Currency 2 2 2 2 2 2 4 3 3 5" xfId="45692" xr:uid="{172A79C8-C255-4A28-A4A1-D14D7FD5D85B}"/>
    <cellStyle name="Currency 2 2 2 2 2 2 4 3 4" xfId="20540" xr:uid="{FD50E694-C443-47A7-B813-CDB10F3F6B48}"/>
    <cellStyle name="Currency 2 2 2 2 2 2 4 3 4 2" xfId="34232" xr:uid="{275EED89-8E41-4884-820A-726F8D95BA51}"/>
    <cellStyle name="Currency 2 2 2 2 2 2 4 3 4 3" xfId="49116" xr:uid="{9B4E909E-B514-4410-82E7-784F9E9776DF}"/>
    <cellStyle name="Currency 2 2 2 2 2 2 4 3 5" xfId="13696" xr:uid="{E22015BE-1AF5-40F0-9FF6-84629965BDDC}"/>
    <cellStyle name="Currency 2 2 2 2 2 2 4 3 6" xfId="27386" xr:uid="{DC67338F-F1D9-4413-92B0-BE701F152FD7}"/>
    <cellStyle name="Currency 2 2 2 2 2 2 4 3 7" xfId="42270" xr:uid="{42D99950-763A-4EFB-B8CE-09FBF6AF10F5}"/>
    <cellStyle name="Currency 2 2 2 2 2 2 4 4" xfId="6850" xr:uid="{08159EFA-FB9C-413F-A800-DA2886723D2E}"/>
    <cellStyle name="Currency 2 2 2 2 2 2 4 4 2" xfId="8563" xr:uid="{960C4EE3-4A68-4395-B83E-E50AEAC065AB}"/>
    <cellStyle name="Currency 2 2 2 2 2 2 4 4 2 2" xfId="11985" xr:uid="{6085EE3C-79AB-4B87-9ACD-79A5E2027D27}"/>
    <cellStyle name="Currency 2 2 2 2 2 2 4 4 2 2 2" xfId="25675" xr:uid="{0D6B4BE7-05CE-48DB-96B2-C73B7DB635D9}"/>
    <cellStyle name="Currency 2 2 2 2 2 2 4 4 2 2 2 2" xfId="39367" xr:uid="{4CFBDEF0-379F-401E-84EE-206DFD2515EE}"/>
    <cellStyle name="Currency 2 2 2 2 2 2 4 4 2 2 2 3" xfId="54251" xr:uid="{2243AA9E-3EEB-4854-BC84-A2C41E458245}"/>
    <cellStyle name="Currency 2 2 2 2 2 2 4 4 2 2 3" xfId="18831" xr:uid="{B0B322A6-5079-4B6F-A95C-50E1B8475F70}"/>
    <cellStyle name="Currency 2 2 2 2 2 2 4 4 2 2 4" xfId="32521" xr:uid="{0EDB2633-038A-474E-ABA0-02FF86A75872}"/>
    <cellStyle name="Currency 2 2 2 2 2 2 4 4 2 2 5" xfId="47405" xr:uid="{7FED8A18-7485-48A9-A04A-C90540AD1979}"/>
    <cellStyle name="Currency 2 2 2 2 2 2 4 4 2 3" xfId="22253" xr:uid="{C3A5C880-C8BA-4972-ADC3-AF68562AA09D}"/>
    <cellStyle name="Currency 2 2 2 2 2 2 4 4 2 3 2" xfId="35945" xr:uid="{1918FFE6-387B-414B-A7FD-C03CBF1D8508}"/>
    <cellStyle name="Currency 2 2 2 2 2 2 4 4 2 3 3" xfId="50829" xr:uid="{E7E77E67-3413-4266-9A80-FE7FA1BFB803}"/>
    <cellStyle name="Currency 2 2 2 2 2 2 4 4 2 4" xfId="15409" xr:uid="{1FE0D40F-3C53-48C8-AB63-26C7C5C27215}"/>
    <cellStyle name="Currency 2 2 2 2 2 2 4 4 2 5" xfId="29099" xr:uid="{594E6BF9-2885-46A2-BFEC-7333A9350114}"/>
    <cellStyle name="Currency 2 2 2 2 2 2 4 4 2 6" xfId="43983" xr:uid="{F9C60FC6-E22A-4F27-A799-9597EFA4CA43}"/>
    <cellStyle name="Currency 2 2 2 2 2 2 4 4 3" xfId="10273" xr:uid="{A6C66F7A-BBA8-4C97-8AF5-29C842F5E448}"/>
    <cellStyle name="Currency 2 2 2 2 2 2 4 4 3 2" xfId="23963" xr:uid="{46A65257-B490-4949-B99B-23E2B33C7606}"/>
    <cellStyle name="Currency 2 2 2 2 2 2 4 4 3 2 2" xfId="37655" xr:uid="{A63ACBDA-A7C8-4C07-8DF0-1CF3C843FA3E}"/>
    <cellStyle name="Currency 2 2 2 2 2 2 4 4 3 2 3" xfId="52539" xr:uid="{F17E0278-CCBA-400A-A33D-82EC750E14BB}"/>
    <cellStyle name="Currency 2 2 2 2 2 2 4 4 3 3" xfId="17119" xr:uid="{E54D4946-5DF6-4584-ACF4-7513023D9BDF}"/>
    <cellStyle name="Currency 2 2 2 2 2 2 4 4 3 4" xfId="30809" xr:uid="{2AB5911C-A862-4A58-914D-0BD8A85277BA}"/>
    <cellStyle name="Currency 2 2 2 2 2 2 4 4 3 5" xfId="45693" xr:uid="{544938FA-1AFA-40B0-AB10-DB583ED77F85}"/>
    <cellStyle name="Currency 2 2 2 2 2 2 4 4 4" xfId="20541" xr:uid="{366FABB6-8A4A-4410-8EC2-C933741B866D}"/>
    <cellStyle name="Currency 2 2 2 2 2 2 4 4 4 2" xfId="34233" xr:uid="{03B78832-DE7E-4C44-B1CB-575CCE5AD06B}"/>
    <cellStyle name="Currency 2 2 2 2 2 2 4 4 4 3" xfId="49117" xr:uid="{6D664884-7610-4A5B-846A-EF64DBA41100}"/>
    <cellStyle name="Currency 2 2 2 2 2 2 4 4 5" xfId="13697" xr:uid="{7D0DD9DC-315D-4D08-8447-DCFF26D45F92}"/>
    <cellStyle name="Currency 2 2 2 2 2 2 4 4 6" xfId="27387" xr:uid="{9EB2437D-27A9-492B-AD54-27EC88088DF2}"/>
    <cellStyle name="Currency 2 2 2 2 2 2 4 4 7" xfId="42271" xr:uid="{2EFD3024-FA10-4870-BCB0-B60A3682EEFC}"/>
    <cellStyle name="Currency 2 2 2 2 2 2 4 5" xfId="8559" xr:uid="{85BE1BF7-FE38-41A7-A0A8-6DDFA3AE7D82}"/>
    <cellStyle name="Currency 2 2 2 2 2 2 4 5 2" xfId="11981" xr:uid="{FB99E353-E7FB-49E8-9BB5-B9877E4DF621}"/>
    <cellStyle name="Currency 2 2 2 2 2 2 4 5 2 2" xfId="25671" xr:uid="{900A43E7-59EF-433E-8B00-094741E788C0}"/>
    <cellStyle name="Currency 2 2 2 2 2 2 4 5 2 2 2" xfId="39363" xr:uid="{08DBD26B-AE5F-4C58-83E9-E4D6190098F7}"/>
    <cellStyle name="Currency 2 2 2 2 2 2 4 5 2 2 3" xfId="54247" xr:uid="{82A84C85-94A1-4E58-B29F-A7842BCE2FAA}"/>
    <cellStyle name="Currency 2 2 2 2 2 2 4 5 2 3" xfId="18827" xr:uid="{C0087B9D-8264-463A-A0E5-63728A64ACE1}"/>
    <cellStyle name="Currency 2 2 2 2 2 2 4 5 2 4" xfId="32517" xr:uid="{C69E6C8F-AE3E-4129-AB5F-EFE3027729E3}"/>
    <cellStyle name="Currency 2 2 2 2 2 2 4 5 2 5" xfId="47401" xr:uid="{F21282B8-D514-4124-9DDD-40B88D0A0A64}"/>
    <cellStyle name="Currency 2 2 2 2 2 2 4 5 3" xfId="22249" xr:uid="{8851591D-14A0-44EE-9ED5-415DE2F06D28}"/>
    <cellStyle name="Currency 2 2 2 2 2 2 4 5 3 2" xfId="35941" xr:uid="{BF43D8F4-D119-4CFB-84AA-9BA10C82A2F3}"/>
    <cellStyle name="Currency 2 2 2 2 2 2 4 5 3 3" xfId="50825" xr:uid="{695A80F1-BFD9-497C-92D9-7EEF98C362F5}"/>
    <cellStyle name="Currency 2 2 2 2 2 2 4 5 4" xfId="15405" xr:uid="{81A72572-2B77-45C2-B7E7-6565818187F7}"/>
    <cellStyle name="Currency 2 2 2 2 2 2 4 5 5" xfId="29095" xr:uid="{9EE4935E-94A4-448E-A9E1-D6D23EF0D628}"/>
    <cellStyle name="Currency 2 2 2 2 2 2 4 5 6" xfId="43979" xr:uid="{1A05C0A2-BA5C-4375-B83F-5C0A07096E18}"/>
    <cellStyle name="Currency 2 2 2 2 2 2 4 6" xfId="10269" xr:uid="{BD363E0A-DCD3-41B2-AF4B-5A40242DBA9F}"/>
    <cellStyle name="Currency 2 2 2 2 2 2 4 6 2" xfId="23959" xr:uid="{232D00A0-D44B-4A80-89BF-63D4BC61357E}"/>
    <cellStyle name="Currency 2 2 2 2 2 2 4 6 2 2" xfId="37651" xr:uid="{4D74692D-B1BF-4707-942F-62367C2E0A3D}"/>
    <cellStyle name="Currency 2 2 2 2 2 2 4 6 2 3" xfId="52535" xr:uid="{28D9328F-BD4B-4350-86F5-BF00B1D409E5}"/>
    <cellStyle name="Currency 2 2 2 2 2 2 4 6 3" xfId="17115" xr:uid="{8BDD9EEA-FE03-400C-85BE-3D2BF036D423}"/>
    <cellStyle name="Currency 2 2 2 2 2 2 4 6 4" xfId="30805" xr:uid="{AAA98FA9-0113-4644-AF09-67880F89FB0F}"/>
    <cellStyle name="Currency 2 2 2 2 2 2 4 6 5" xfId="45689" xr:uid="{B5CB8231-0D61-4E28-9292-BA916F2F3411}"/>
    <cellStyle name="Currency 2 2 2 2 2 2 4 7" xfId="20537" xr:uid="{A7A3E1BA-B986-4D3B-9DDA-6C9CF15738EB}"/>
    <cellStyle name="Currency 2 2 2 2 2 2 4 7 2" xfId="34229" xr:uid="{723BCBB2-22F4-42DB-ADA2-0C6774ADEF47}"/>
    <cellStyle name="Currency 2 2 2 2 2 2 4 7 3" xfId="49113" xr:uid="{7C62827F-01CE-4826-A3BE-9B4195FE2BFF}"/>
    <cellStyle name="Currency 2 2 2 2 2 2 4 8" xfId="13693" xr:uid="{4472B7A0-B1D4-42B7-AF00-075245244D6C}"/>
    <cellStyle name="Currency 2 2 2 2 2 2 4 9" xfId="27383" xr:uid="{F0185367-970E-438D-A077-4824B9425002}"/>
    <cellStyle name="Currency 2 2 2 2 2 2 5" xfId="6851" xr:uid="{B9C9A3A5-DD42-44FC-B176-C329BF63BE66}"/>
    <cellStyle name="Currency 2 2 2 2 2 2 5 2" xfId="6852" xr:uid="{C02123E8-BC18-4F88-8447-2E904A740C78}"/>
    <cellStyle name="Currency 2 2 2 2 2 2 5 2 2" xfId="8565" xr:uid="{F3B24AFC-0BAC-43CB-A2AC-4E6D4660A945}"/>
    <cellStyle name="Currency 2 2 2 2 2 2 5 2 2 2" xfId="11987" xr:uid="{36C2F11E-570B-4428-BDA1-F50C50CC92F9}"/>
    <cellStyle name="Currency 2 2 2 2 2 2 5 2 2 2 2" xfId="25677" xr:uid="{5139FAAC-44F9-4877-A46A-BBB34F242515}"/>
    <cellStyle name="Currency 2 2 2 2 2 2 5 2 2 2 2 2" xfId="39369" xr:uid="{0E02C977-C21A-4DA9-B45E-468367155FAB}"/>
    <cellStyle name="Currency 2 2 2 2 2 2 5 2 2 2 2 3" xfId="54253" xr:uid="{0D889735-76D2-4CD7-A4AE-831C29038C27}"/>
    <cellStyle name="Currency 2 2 2 2 2 2 5 2 2 2 3" xfId="18833" xr:uid="{45201EFC-CE3B-405D-A1AF-3EC1A75447B9}"/>
    <cellStyle name="Currency 2 2 2 2 2 2 5 2 2 2 4" xfId="32523" xr:uid="{A7090DF3-4BB1-4F85-AAE5-07FC6991101F}"/>
    <cellStyle name="Currency 2 2 2 2 2 2 5 2 2 2 5" xfId="47407" xr:uid="{5781EB67-145D-411A-93F5-B8572378E7A7}"/>
    <cellStyle name="Currency 2 2 2 2 2 2 5 2 2 3" xfId="22255" xr:uid="{AE1D1A7E-FDC2-4989-A0F6-D8BEF19D9AE2}"/>
    <cellStyle name="Currency 2 2 2 2 2 2 5 2 2 3 2" xfId="35947" xr:uid="{DCD19AB5-A407-4A2F-A44C-38D682649100}"/>
    <cellStyle name="Currency 2 2 2 2 2 2 5 2 2 3 3" xfId="50831" xr:uid="{FC3D282E-4461-4DCB-AA30-D5105E5DF83F}"/>
    <cellStyle name="Currency 2 2 2 2 2 2 5 2 2 4" xfId="15411" xr:uid="{8139DE5E-4BF1-47BD-B390-28212ADAB0B4}"/>
    <cellStyle name="Currency 2 2 2 2 2 2 5 2 2 5" xfId="29101" xr:uid="{7F3CC56D-F18E-4853-8066-9F62BD68B13A}"/>
    <cellStyle name="Currency 2 2 2 2 2 2 5 2 2 6" xfId="43985" xr:uid="{67610E86-D4E6-4F54-A691-9B6C8F99712B}"/>
    <cellStyle name="Currency 2 2 2 2 2 2 5 2 3" xfId="10275" xr:uid="{2404E49C-4DB1-471D-9FB6-DEE14DCE60E5}"/>
    <cellStyle name="Currency 2 2 2 2 2 2 5 2 3 2" xfId="23965" xr:uid="{461420A2-2A56-4A9A-B1D7-10E71E79AEB7}"/>
    <cellStyle name="Currency 2 2 2 2 2 2 5 2 3 2 2" xfId="37657" xr:uid="{3F00E680-1582-45A2-A664-631CE8F2A2D7}"/>
    <cellStyle name="Currency 2 2 2 2 2 2 5 2 3 2 3" xfId="52541" xr:uid="{4FFD9624-9CC9-4A25-B58D-148CF0800B35}"/>
    <cellStyle name="Currency 2 2 2 2 2 2 5 2 3 3" xfId="17121" xr:uid="{373EBE61-DA4F-4A99-8473-B82FEEEA6834}"/>
    <cellStyle name="Currency 2 2 2 2 2 2 5 2 3 4" xfId="30811" xr:uid="{2F904266-5688-4826-8ECA-10973E5C4F97}"/>
    <cellStyle name="Currency 2 2 2 2 2 2 5 2 3 5" xfId="45695" xr:uid="{9254CBB6-0C6D-41BF-B50D-9B0CD452D5DD}"/>
    <cellStyle name="Currency 2 2 2 2 2 2 5 2 4" xfId="20543" xr:uid="{65E6C789-5718-4047-8BFF-08AB8C04A173}"/>
    <cellStyle name="Currency 2 2 2 2 2 2 5 2 4 2" xfId="34235" xr:uid="{1AC67D96-9BB0-414A-9DE1-466B7741F760}"/>
    <cellStyle name="Currency 2 2 2 2 2 2 5 2 4 3" xfId="49119" xr:uid="{322920B6-B495-43F3-B9CA-053E89F7D6E1}"/>
    <cellStyle name="Currency 2 2 2 2 2 2 5 2 5" xfId="13699" xr:uid="{A752EB04-3F81-43F4-A128-CD47657D76A2}"/>
    <cellStyle name="Currency 2 2 2 2 2 2 5 2 6" xfId="27389" xr:uid="{5AF4C5B8-6D7D-4FFD-B54A-4183342EE561}"/>
    <cellStyle name="Currency 2 2 2 2 2 2 5 2 7" xfId="42273" xr:uid="{831ACCE8-8FF7-44D5-8537-8496EE7FB31F}"/>
    <cellStyle name="Currency 2 2 2 2 2 2 5 3" xfId="8564" xr:uid="{3802C726-18FE-41AB-AB7A-A8A4DB521C50}"/>
    <cellStyle name="Currency 2 2 2 2 2 2 5 3 2" xfId="11986" xr:uid="{E5D18E50-5A27-4CDF-A7DA-B5C0918559C5}"/>
    <cellStyle name="Currency 2 2 2 2 2 2 5 3 2 2" xfId="25676" xr:uid="{FCCC02A1-F732-4A66-AD7A-E5047223B265}"/>
    <cellStyle name="Currency 2 2 2 2 2 2 5 3 2 2 2" xfId="39368" xr:uid="{7B2C7332-2AF4-4AFE-BD3C-39D4AC710A82}"/>
    <cellStyle name="Currency 2 2 2 2 2 2 5 3 2 2 3" xfId="54252" xr:uid="{30BC6799-F5EE-4AE8-AB78-1045CD64A7C8}"/>
    <cellStyle name="Currency 2 2 2 2 2 2 5 3 2 3" xfId="18832" xr:uid="{04BFC2D1-DC24-4519-9DC1-99122425FA8E}"/>
    <cellStyle name="Currency 2 2 2 2 2 2 5 3 2 4" xfId="32522" xr:uid="{973FD029-5F77-431C-AF9D-A0DF145EB230}"/>
    <cellStyle name="Currency 2 2 2 2 2 2 5 3 2 5" xfId="47406" xr:uid="{58A9A935-B342-4179-9EB7-1CCF6B8278F7}"/>
    <cellStyle name="Currency 2 2 2 2 2 2 5 3 3" xfId="22254" xr:uid="{2D6B1570-F248-4F55-A247-7707D21CA105}"/>
    <cellStyle name="Currency 2 2 2 2 2 2 5 3 3 2" xfId="35946" xr:uid="{8C21C70C-4909-4A04-B12E-1127271DB371}"/>
    <cellStyle name="Currency 2 2 2 2 2 2 5 3 3 3" xfId="50830" xr:uid="{CFAE3A12-2F44-4DBE-B26B-E20A02A860B3}"/>
    <cellStyle name="Currency 2 2 2 2 2 2 5 3 4" xfId="15410" xr:uid="{50723F27-B6FE-46A7-A25E-9CA632CECB1A}"/>
    <cellStyle name="Currency 2 2 2 2 2 2 5 3 5" xfId="29100" xr:uid="{767199BA-42DD-440E-9754-095D5DDC42DC}"/>
    <cellStyle name="Currency 2 2 2 2 2 2 5 3 6" xfId="43984" xr:uid="{91FBB1DA-5895-4672-99C7-B588E93D06F7}"/>
    <cellStyle name="Currency 2 2 2 2 2 2 5 4" xfId="10274" xr:uid="{73C6C83C-F726-4F38-B9E9-6281DD011960}"/>
    <cellStyle name="Currency 2 2 2 2 2 2 5 4 2" xfId="23964" xr:uid="{9AD3FE71-0929-490B-A510-646BED16BAEE}"/>
    <cellStyle name="Currency 2 2 2 2 2 2 5 4 2 2" xfId="37656" xr:uid="{B2A1AA2A-E1EF-4457-8F22-48E5F1410B5D}"/>
    <cellStyle name="Currency 2 2 2 2 2 2 5 4 2 3" xfId="52540" xr:uid="{11EAF0B1-9725-4A91-A37B-E81197453961}"/>
    <cellStyle name="Currency 2 2 2 2 2 2 5 4 3" xfId="17120" xr:uid="{2C4EF138-DC60-4AD8-956E-54F86BEB2AC5}"/>
    <cellStyle name="Currency 2 2 2 2 2 2 5 4 4" xfId="30810" xr:uid="{F08E09B1-7C22-4EBF-9330-2B88BF8257E7}"/>
    <cellStyle name="Currency 2 2 2 2 2 2 5 4 5" xfId="45694" xr:uid="{F859C845-F74E-4BF5-91AD-A2700519FE43}"/>
    <cellStyle name="Currency 2 2 2 2 2 2 5 5" xfId="20542" xr:uid="{9577D3AE-E1E4-4D65-B60B-E0F2F8ECB953}"/>
    <cellStyle name="Currency 2 2 2 2 2 2 5 5 2" xfId="34234" xr:uid="{DC356EAB-B1E7-43A4-BD31-146C2C063FA8}"/>
    <cellStyle name="Currency 2 2 2 2 2 2 5 5 3" xfId="49118" xr:uid="{A05AA53A-1EE9-4239-91E3-26AD1DC6F4AF}"/>
    <cellStyle name="Currency 2 2 2 2 2 2 5 6" xfId="13698" xr:uid="{0C60ED65-AF08-4C25-B45F-3BAB5BC5726E}"/>
    <cellStyle name="Currency 2 2 2 2 2 2 5 7" xfId="27388" xr:uid="{613392AC-CB20-4ACB-AAB8-CB09890CB975}"/>
    <cellStyle name="Currency 2 2 2 2 2 2 5 8" xfId="42272" xr:uid="{6E26903C-6D2C-4221-8747-2050FD6671A5}"/>
    <cellStyle name="Currency 2 2 2 2 2 2 6" xfId="6853" xr:uid="{11B6C96A-6E95-4D6A-980C-0974E7552F6A}"/>
    <cellStyle name="Currency 2 2 2 2 2 2 6 2" xfId="8566" xr:uid="{72198A1D-2ED5-4120-9033-0B50C3FB4FFB}"/>
    <cellStyle name="Currency 2 2 2 2 2 2 6 2 2" xfId="11988" xr:uid="{0CBA7345-8B98-4C55-95D0-C787B3A047F0}"/>
    <cellStyle name="Currency 2 2 2 2 2 2 6 2 2 2" xfId="25678" xr:uid="{81339C08-C729-4F23-9C35-0ECFF9AA80AD}"/>
    <cellStyle name="Currency 2 2 2 2 2 2 6 2 2 2 2" xfId="39370" xr:uid="{D2A09109-AAD7-4557-AA49-4F931CD1254E}"/>
    <cellStyle name="Currency 2 2 2 2 2 2 6 2 2 2 3" xfId="54254" xr:uid="{5F38F701-9917-4492-8290-7FEBACF2F251}"/>
    <cellStyle name="Currency 2 2 2 2 2 2 6 2 2 3" xfId="18834" xr:uid="{4C9552D0-8F7A-4103-9693-B40670FA3B0A}"/>
    <cellStyle name="Currency 2 2 2 2 2 2 6 2 2 4" xfId="32524" xr:uid="{5761922C-F96F-4B97-9738-DD0D50D2E615}"/>
    <cellStyle name="Currency 2 2 2 2 2 2 6 2 2 5" xfId="47408" xr:uid="{AF28A19A-1AAC-4E3E-9CD4-9136CA98F6D2}"/>
    <cellStyle name="Currency 2 2 2 2 2 2 6 2 3" xfId="22256" xr:uid="{25F9F2EC-551C-43FD-A3E9-79AF75278B73}"/>
    <cellStyle name="Currency 2 2 2 2 2 2 6 2 3 2" xfId="35948" xr:uid="{C6D44F31-B1E0-4719-BAEC-FD7F1D3683DA}"/>
    <cellStyle name="Currency 2 2 2 2 2 2 6 2 3 3" xfId="50832" xr:uid="{E8460D8F-1FD2-4D78-8365-1799BE5F8071}"/>
    <cellStyle name="Currency 2 2 2 2 2 2 6 2 4" xfId="15412" xr:uid="{C7139EB1-0B3B-4C3C-8661-81AC20B4C99C}"/>
    <cellStyle name="Currency 2 2 2 2 2 2 6 2 5" xfId="29102" xr:uid="{BC2768C3-04B2-4130-95A5-684CEDEB3049}"/>
    <cellStyle name="Currency 2 2 2 2 2 2 6 2 6" xfId="43986" xr:uid="{1B1931A1-A660-4F1F-B638-DF2065CC70BB}"/>
    <cellStyle name="Currency 2 2 2 2 2 2 6 3" xfId="10276" xr:uid="{E7EA31E4-3D4C-4A91-A3E9-59950631F1A5}"/>
    <cellStyle name="Currency 2 2 2 2 2 2 6 3 2" xfId="23966" xr:uid="{7EDD862F-563F-40B2-AE76-1B5E50BECDD7}"/>
    <cellStyle name="Currency 2 2 2 2 2 2 6 3 2 2" xfId="37658" xr:uid="{D76D75A5-8A3A-4D72-90B6-CF951139A607}"/>
    <cellStyle name="Currency 2 2 2 2 2 2 6 3 2 3" xfId="52542" xr:uid="{C04DE896-45EF-4FBC-9C34-C7E282807B70}"/>
    <cellStyle name="Currency 2 2 2 2 2 2 6 3 3" xfId="17122" xr:uid="{B398C0B7-1A67-4A5F-8180-A7BC33CE89A9}"/>
    <cellStyle name="Currency 2 2 2 2 2 2 6 3 4" xfId="30812" xr:uid="{EBF75144-2158-4DEE-8578-A666CF10C07D}"/>
    <cellStyle name="Currency 2 2 2 2 2 2 6 3 5" xfId="45696" xr:uid="{68033505-7CCD-4FEB-B64C-0B216BA6A498}"/>
    <cellStyle name="Currency 2 2 2 2 2 2 6 4" xfId="20544" xr:uid="{53276F9E-1F80-45D8-9512-9C229722D4C6}"/>
    <cellStyle name="Currency 2 2 2 2 2 2 6 4 2" xfId="34236" xr:uid="{CFB12F0A-BF3D-4303-912E-37E3B0363380}"/>
    <cellStyle name="Currency 2 2 2 2 2 2 6 4 3" xfId="49120" xr:uid="{A5B0536E-1B96-4FB9-9F29-112EDE4B1397}"/>
    <cellStyle name="Currency 2 2 2 2 2 2 6 5" xfId="13700" xr:uid="{2FB1EC0E-0FA2-4095-A142-806692334F9B}"/>
    <cellStyle name="Currency 2 2 2 2 2 2 6 6" xfId="27390" xr:uid="{38C55D90-4D06-4C9A-913B-7BF9556927BC}"/>
    <cellStyle name="Currency 2 2 2 2 2 2 6 7" xfId="42274" xr:uid="{4632BC94-9C35-45D6-A40E-18FD782D15EE}"/>
    <cellStyle name="Currency 2 2 2 2 2 2 7" xfId="6854" xr:uid="{96CD9C60-94EB-420D-9BDA-63AC14E26C66}"/>
    <cellStyle name="Currency 2 2 2 2 2 2 7 2" xfId="8567" xr:uid="{3A4BC87F-A967-45F7-B158-0730A95EE4CB}"/>
    <cellStyle name="Currency 2 2 2 2 2 2 7 2 2" xfId="11989" xr:uid="{DBD80E0A-D73D-43F2-B41D-098B2D07FB9E}"/>
    <cellStyle name="Currency 2 2 2 2 2 2 7 2 2 2" xfId="25679" xr:uid="{AC835E87-8A2F-45C4-BBF9-5979BDF2A78F}"/>
    <cellStyle name="Currency 2 2 2 2 2 2 7 2 2 2 2" xfId="39371" xr:uid="{98636C72-2A34-435C-B866-BBF93B604094}"/>
    <cellStyle name="Currency 2 2 2 2 2 2 7 2 2 2 3" xfId="54255" xr:uid="{7EAE6C9F-D87A-4B29-85C3-D7F0C6220DCC}"/>
    <cellStyle name="Currency 2 2 2 2 2 2 7 2 2 3" xfId="18835" xr:uid="{D74916E2-B5DB-4C56-895E-88B4C350C100}"/>
    <cellStyle name="Currency 2 2 2 2 2 2 7 2 2 4" xfId="32525" xr:uid="{06003B50-F099-4AAA-97B3-B5C8557E46F4}"/>
    <cellStyle name="Currency 2 2 2 2 2 2 7 2 2 5" xfId="47409" xr:uid="{EA30B3D5-3C09-4C71-8856-D92FFE7C24B0}"/>
    <cellStyle name="Currency 2 2 2 2 2 2 7 2 3" xfId="22257" xr:uid="{3AA321FB-5A03-402B-B66D-EF1901720F14}"/>
    <cellStyle name="Currency 2 2 2 2 2 2 7 2 3 2" xfId="35949" xr:uid="{5A152EB6-303B-44B2-839B-0D14DC42F604}"/>
    <cellStyle name="Currency 2 2 2 2 2 2 7 2 3 3" xfId="50833" xr:uid="{EF979931-222C-413B-BF92-6DCF39568207}"/>
    <cellStyle name="Currency 2 2 2 2 2 2 7 2 4" xfId="15413" xr:uid="{810836A2-810A-43F3-A675-5EEA17A97251}"/>
    <cellStyle name="Currency 2 2 2 2 2 2 7 2 5" xfId="29103" xr:uid="{A0769F44-DFD5-4DB8-BDB4-C56DE197158C}"/>
    <cellStyle name="Currency 2 2 2 2 2 2 7 2 6" xfId="43987" xr:uid="{1BEEA471-2DB7-44FF-9547-92E48E8FB272}"/>
    <cellStyle name="Currency 2 2 2 2 2 2 7 3" xfId="10277" xr:uid="{A410ED87-33BF-4C5C-B8BC-7C0E59320104}"/>
    <cellStyle name="Currency 2 2 2 2 2 2 7 3 2" xfId="23967" xr:uid="{F7C3E25C-719C-402C-B50F-950B7FD6A847}"/>
    <cellStyle name="Currency 2 2 2 2 2 2 7 3 2 2" xfId="37659" xr:uid="{2AC002F5-6DD2-4AA8-864B-7343A0C48B88}"/>
    <cellStyle name="Currency 2 2 2 2 2 2 7 3 2 3" xfId="52543" xr:uid="{6829F39C-A2F3-4CC3-B447-C10D6CCCC5EB}"/>
    <cellStyle name="Currency 2 2 2 2 2 2 7 3 3" xfId="17123" xr:uid="{7CF74AE8-8BCD-478E-AC6C-8D22567CBA8F}"/>
    <cellStyle name="Currency 2 2 2 2 2 2 7 3 4" xfId="30813" xr:uid="{AB5BD3FF-407F-46F7-A883-E0CEAB6F8E5E}"/>
    <cellStyle name="Currency 2 2 2 2 2 2 7 3 5" xfId="45697" xr:uid="{A839A46A-1FF1-4154-BBEE-3883A484909C}"/>
    <cellStyle name="Currency 2 2 2 2 2 2 7 4" xfId="20545" xr:uid="{96B46AF1-BDFD-4445-A09A-32989764CDA3}"/>
    <cellStyle name="Currency 2 2 2 2 2 2 7 4 2" xfId="34237" xr:uid="{4D0B4701-6FC4-4A35-BDC5-879A94222D21}"/>
    <cellStyle name="Currency 2 2 2 2 2 2 7 4 3" xfId="49121" xr:uid="{D58AA689-A062-4200-B7F2-ACDCD9902BBF}"/>
    <cellStyle name="Currency 2 2 2 2 2 2 7 5" xfId="13701" xr:uid="{391F4893-F8E4-43DE-A5B3-8D7AABD4C5D3}"/>
    <cellStyle name="Currency 2 2 2 2 2 2 7 6" xfId="27391" xr:uid="{7956E2C8-D76B-4177-90A8-2280AB27BEAC}"/>
    <cellStyle name="Currency 2 2 2 2 2 2 7 7" xfId="42275" xr:uid="{348EB9FA-BFAD-4B1D-8287-F09D2200C945}"/>
    <cellStyle name="Currency 2 2 2 2 2 2 8" xfId="8538" xr:uid="{37673CAF-6A42-4619-92FA-0C7E6A25A8B0}"/>
    <cellStyle name="Currency 2 2 2 2 2 2 8 2" xfId="11960" xr:uid="{2EC80B76-0296-4B4C-859E-1C63E1979604}"/>
    <cellStyle name="Currency 2 2 2 2 2 2 8 2 2" xfId="25650" xr:uid="{D52B3E0F-0886-4638-B6D8-DFA97663762F}"/>
    <cellStyle name="Currency 2 2 2 2 2 2 8 2 2 2" xfId="39342" xr:uid="{B2307D6D-AD89-47B0-80A0-BE07217DEF77}"/>
    <cellStyle name="Currency 2 2 2 2 2 2 8 2 2 3" xfId="54226" xr:uid="{1B9708DF-A91E-41F5-8BCF-85F83410751A}"/>
    <cellStyle name="Currency 2 2 2 2 2 2 8 2 3" xfId="18806" xr:uid="{8B6270AF-5C56-4847-9510-5F4A3D711452}"/>
    <cellStyle name="Currency 2 2 2 2 2 2 8 2 4" xfId="32496" xr:uid="{A57C3141-0E2D-4807-88C1-4ED06C894A1F}"/>
    <cellStyle name="Currency 2 2 2 2 2 2 8 2 5" xfId="47380" xr:uid="{3A7F94F6-7780-45F6-9D05-CEBE8134F570}"/>
    <cellStyle name="Currency 2 2 2 2 2 2 8 3" xfId="22228" xr:uid="{4E1E1903-A59A-4A00-8088-95E8E448AB49}"/>
    <cellStyle name="Currency 2 2 2 2 2 2 8 3 2" xfId="35920" xr:uid="{D9DF1B35-9528-4324-A9CE-FB66EB988465}"/>
    <cellStyle name="Currency 2 2 2 2 2 2 8 3 3" xfId="50804" xr:uid="{5078013F-F347-4516-B6EC-4CAFAB60BC56}"/>
    <cellStyle name="Currency 2 2 2 2 2 2 8 4" xfId="15384" xr:uid="{9CF19A06-99B9-44BF-AC7B-BABE84D75AF9}"/>
    <cellStyle name="Currency 2 2 2 2 2 2 8 5" xfId="29074" xr:uid="{2AC553E2-18F6-413A-86D7-5764F3D19018}"/>
    <cellStyle name="Currency 2 2 2 2 2 2 8 6" xfId="43958" xr:uid="{8ED17468-9626-44BE-9E52-497A5D0A398B}"/>
    <cellStyle name="Currency 2 2 2 2 2 2 9" xfId="10248" xr:uid="{FA0C72AD-72FE-4E04-94DF-49CC4466F111}"/>
    <cellStyle name="Currency 2 2 2 2 2 2 9 2" xfId="23938" xr:uid="{6F1E2673-E9A5-457C-B4E2-7002B3CF71D0}"/>
    <cellStyle name="Currency 2 2 2 2 2 2 9 2 2" xfId="37630" xr:uid="{EBC7119C-363A-47E3-8654-A469BA1C73A7}"/>
    <cellStyle name="Currency 2 2 2 2 2 2 9 2 3" xfId="52514" xr:uid="{42036B1B-6830-4262-98B4-88B5B42F3BAC}"/>
    <cellStyle name="Currency 2 2 2 2 2 2 9 3" xfId="17094" xr:uid="{AEF92C74-214E-43EA-B574-00F15BAD938F}"/>
    <cellStyle name="Currency 2 2 2 2 2 2 9 4" xfId="30784" xr:uid="{031B50E9-7FDE-42C9-A657-8C01FD9B4DE4}"/>
    <cellStyle name="Currency 2 2 2 2 2 2 9 5" xfId="45668" xr:uid="{90C93736-C3A7-4985-BB73-14578E18B1B6}"/>
    <cellStyle name="Currency 2 2 2 2 2 3" xfId="6855" xr:uid="{FF3D1EF2-3143-4932-9803-6F6E44B3CD2A}"/>
    <cellStyle name="Currency 2 2 2 2 2 3 10" xfId="13702" xr:uid="{57B97827-A0AB-49D7-B236-7D213D2A4D92}"/>
    <cellStyle name="Currency 2 2 2 2 2 3 11" xfId="27392" xr:uid="{88F2A33B-351C-472B-A693-03255F41ABC5}"/>
    <cellStyle name="Currency 2 2 2 2 2 3 12" xfId="42276" xr:uid="{A11601A2-824C-476A-91AE-2BC97F094DA3}"/>
    <cellStyle name="Currency 2 2 2 2 2 3 2" xfId="6856" xr:uid="{CFFE4287-C43D-44C4-B124-4ADA2FCD27A9}"/>
    <cellStyle name="Currency 2 2 2 2 2 3 2 10" xfId="42277" xr:uid="{4B9DFCE8-E488-466B-A932-2678CC832EC4}"/>
    <cellStyle name="Currency 2 2 2 2 2 3 2 2" xfId="6857" xr:uid="{B5A96EA4-EA7D-418E-9FA9-FA5BA2AA3397}"/>
    <cellStyle name="Currency 2 2 2 2 2 3 2 2 2" xfId="6858" xr:uid="{902D1FF9-4039-4481-A241-012F8391DDA8}"/>
    <cellStyle name="Currency 2 2 2 2 2 3 2 2 2 2" xfId="8571" xr:uid="{6FCF58D2-063F-4B48-8C25-4CFFC7BC5765}"/>
    <cellStyle name="Currency 2 2 2 2 2 3 2 2 2 2 2" xfId="11993" xr:uid="{F984A2B4-C35A-4722-9ED1-0C014EDFFA4B}"/>
    <cellStyle name="Currency 2 2 2 2 2 3 2 2 2 2 2 2" xfId="25683" xr:uid="{970B0352-B80C-4F74-ABD4-4F330AA64AF5}"/>
    <cellStyle name="Currency 2 2 2 2 2 3 2 2 2 2 2 2 2" xfId="39375" xr:uid="{B9E7D914-EE0B-4E4E-91A5-035C84687D3A}"/>
    <cellStyle name="Currency 2 2 2 2 2 3 2 2 2 2 2 2 3" xfId="54259" xr:uid="{FA660FD9-2282-4BFF-9919-10FFFF952DD3}"/>
    <cellStyle name="Currency 2 2 2 2 2 3 2 2 2 2 2 3" xfId="18839" xr:uid="{857BEF87-D254-4A26-A614-1BCADBAF0381}"/>
    <cellStyle name="Currency 2 2 2 2 2 3 2 2 2 2 2 4" xfId="32529" xr:uid="{FF98BEF8-AF16-4DE2-8383-4844B035F2B6}"/>
    <cellStyle name="Currency 2 2 2 2 2 3 2 2 2 2 2 5" xfId="47413" xr:uid="{3D40647A-B130-437C-BFA6-5A18AFFFCCEE}"/>
    <cellStyle name="Currency 2 2 2 2 2 3 2 2 2 2 3" xfId="22261" xr:uid="{28841A6B-6A60-40C1-B5A3-5F674D8E983E}"/>
    <cellStyle name="Currency 2 2 2 2 2 3 2 2 2 2 3 2" xfId="35953" xr:uid="{224BF75B-DF30-4E77-8D6F-F686064BB368}"/>
    <cellStyle name="Currency 2 2 2 2 2 3 2 2 2 2 3 3" xfId="50837" xr:uid="{4866ADB5-10CC-4C4D-85B4-2C73BE4A8421}"/>
    <cellStyle name="Currency 2 2 2 2 2 3 2 2 2 2 4" xfId="15417" xr:uid="{8D644018-73EA-4CC8-90D4-EFCD70EAD093}"/>
    <cellStyle name="Currency 2 2 2 2 2 3 2 2 2 2 5" xfId="29107" xr:uid="{F1B8E5B9-EFD9-483B-B380-7588A89BA24D}"/>
    <cellStyle name="Currency 2 2 2 2 2 3 2 2 2 2 6" xfId="43991" xr:uid="{1D03D86F-9A31-4A36-B5B9-194FDC4BB962}"/>
    <cellStyle name="Currency 2 2 2 2 2 3 2 2 2 3" xfId="10281" xr:uid="{9C110582-7458-40D7-871E-708236DA0CC2}"/>
    <cellStyle name="Currency 2 2 2 2 2 3 2 2 2 3 2" xfId="23971" xr:uid="{D71AFDB6-CC7C-455F-B18C-698A59988AE0}"/>
    <cellStyle name="Currency 2 2 2 2 2 3 2 2 2 3 2 2" xfId="37663" xr:uid="{D1295EE4-7365-454E-94FB-A147DABB50EF}"/>
    <cellStyle name="Currency 2 2 2 2 2 3 2 2 2 3 2 3" xfId="52547" xr:uid="{502873AD-8A9B-4D1F-899A-3D601425D799}"/>
    <cellStyle name="Currency 2 2 2 2 2 3 2 2 2 3 3" xfId="17127" xr:uid="{D26BAB56-BD70-47D7-95A3-4C7C02229EC0}"/>
    <cellStyle name="Currency 2 2 2 2 2 3 2 2 2 3 4" xfId="30817" xr:uid="{2160B1FD-57B8-4A30-BB9A-D404A97246DA}"/>
    <cellStyle name="Currency 2 2 2 2 2 3 2 2 2 3 5" xfId="45701" xr:uid="{8333D232-41E3-457A-99E4-5C26DA3F6203}"/>
    <cellStyle name="Currency 2 2 2 2 2 3 2 2 2 4" xfId="20549" xr:uid="{E67DCEB8-1A4A-47FE-BD1C-AA88F8CA2E25}"/>
    <cellStyle name="Currency 2 2 2 2 2 3 2 2 2 4 2" xfId="34241" xr:uid="{79F185B6-1E6E-44D0-B818-2D31D5B62226}"/>
    <cellStyle name="Currency 2 2 2 2 2 3 2 2 2 4 3" xfId="49125" xr:uid="{5979137E-79F0-4441-9602-0C0396436557}"/>
    <cellStyle name="Currency 2 2 2 2 2 3 2 2 2 5" xfId="13705" xr:uid="{8A26B4B5-659F-4BC9-B0B6-EB247F209175}"/>
    <cellStyle name="Currency 2 2 2 2 2 3 2 2 2 6" xfId="27395" xr:uid="{B78C58CA-4764-42EB-9485-A3A7F6D6B902}"/>
    <cellStyle name="Currency 2 2 2 2 2 3 2 2 2 7" xfId="42279" xr:uid="{DED80E08-8B27-47BB-9A53-FD211543D499}"/>
    <cellStyle name="Currency 2 2 2 2 2 3 2 2 3" xfId="8570" xr:uid="{C0E05528-126B-4BCE-B49E-5044E2009118}"/>
    <cellStyle name="Currency 2 2 2 2 2 3 2 2 3 2" xfId="11992" xr:uid="{4C2EDBB3-3A7B-42E4-B088-E5F8DC5ED344}"/>
    <cellStyle name="Currency 2 2 2 2 2 3 2 2 3 2 2" xfId="25682" xr:uid="{57A7BD9B-72BE-416E-B12D-EF14728C32DD}"/>
    <cellStyle name="Currency 2 2 2 2 2 3 2 2 3 2 2 2" xfId="39374" xr:uid="{292ADC2C-FD46-4C71-9742-FB81BD1EBBFA}"/>
    <cellStyle name="Currency 2 2 2 2 2 3 2 2 3 2 2 3" xfId="54258" xr:uid="{807767B6-3431-4F76-882D-E798AC104368}"/>
    <cellStyle name="Currency 2 2 2 2 2 3 2 2 3 2 3" xfId="18838" xr:uid="{762E8880-45D0-4426-AE4A-CEBFBF7A8033}"/>
    <cellStyle name="Currency 2 2 2 2 2 3 2 2 3 2 4" xfId="32528" xr:uid="{D19F919B-09F1-41CE-A499-CE2D8948593D}"/>
    <cellStyle name="Currency 2 2 2 2 2 3 2 2 3 2 5" xfId="47412" xr:uid="{F5E6867D-4F39-4B2B-A4BA-380F67D17270}"/>
    <cellStyle name="Currency 2 2 2 2 2 3 2 2 3 3" xfId="22260" xr:uid="{292B5B0B-D95E-4CF4-8387-0F25C5BCD626}"/>
    <cellStyle name="Currency 2 2 2 2 2 3 2 2 3 3 2" xfId="35952" xr:uid="{8A8529DA-7C9E-4A89-A873-C31E67089CE2}"/>
    <cellStyle name="Currency 2 2 2 2 2 3 2 2 3 3 3" xfId="50836" xr:uid="{0BE7D633-3156-47F7-AABF-DCF9CD79FB51}"/>
    <cellStyle name="Currency 2 2 2 2 2 3 2 2 3 4" xfId="15416" xr:uid="{4BD5F269-0038-4875-B838-ED72216D2330}"/>
    <cellStyle name="Currency 2 2 2 2 2 3 2 2 3 5" xfId="29106" xr:uid="{AFC75513-1D30-4B76-B506-1F555A01A009}"/>
    <cellStyle name="Currency 2 2 2 2 2 3 2 2 3 6" xfId="43990" xr:uid="{74FAA387-EC36-4035-91C8-BECC7BEDCDF9}"/>
    <cellStyle name="Currency 2 2 2 2 2 3 2 2 4" xfId="10280" xr:uid="{90FFD076-7349-43F3-A213-BE9AD89C6D0B}"/>
    <cellStyle name="Currency 2 2 2 2 2 3 2 2 4 2" xfId="23970" xr:uid="{3ACFF780-1A33-4519-B338-9E41482C97BC}"/>
    <cellStyle name="Currency 2 2 2 2 2 3 2 2 4 2 2" xfId="37662" xr:uid="{9EC39FF7-5B52-458F-90E4-B16F2DC3F2B7}"/>
    <cellStyle name="Currency 2 2 2 2 2 3 2 2 4 2 3" xfId="52546" xr:uid="{7FFF531C-FAD9-4D2E-8E9C-11560F7BCC95}"/>
    <cellStyle name="Currency 2 2 2 2 2 3 2 2 4 3" xfId="17126" xr:uid="{CF8365A4-EA8E-4C22-86CD-77E595A0BFFA}"/>
    <cellStyle name="Currency 2 2 2 2 2 3 2 2 4 4" xfId="30816" xr:uid="{93F26CC6-98A6-4CFD-B457-1D33AD589959}"/>
    <cellStyle name="Currency 2 2 2 2 2 3 2 2 4 5" xfId="45700" xr:uid="{2EBA9E32-BF0D-418A-B7B9-6AF8393D975D}"/>
    <cellStyle name="Currency 2 2 2 2 2 3 2 2 5" xfId="20548" xr:uid="{2D4EFEAD-6661-40EF-AE2A-2F2D856BE921}"/>
    <cellStyle name="Currency 2 2 2 2 2 3 2 2 5 2" xfId="34240" xr:uid="{B3E89D32-C90B-43D8-8DBC-C57C01D45263}"/>
    <cellStyle name="Currency 2 2 2 2 2 3 2 2 5 3" xfId="49124" xr:uid="{6AB8B9C3-C069-4E7F-A9A9-04B5F26FE898}"/>
    <cellStyle name="Currency 2 2 2 2 2 3 2 2 6" xfId="13704" xr:uid="{E5AA2B63-0AC5-4555-B7C2-768DB2E66EC7}"/>
    <cellStyle name="Currency 2 2 2 2 2 3 2 2 7" xfId="27394" xr:uid="{49BAC0F6-997F-4D78-965F-E27C184343BF}"/>
    <cellStyle name="Currency 2 2 2 2 2 3 2 2 8" xfId="42278" xr:uid="{516D599B-8695-4447-AE60-3701FC177858}"/>
    <cellStyle name="Currency 2 2 2 2 2 3 2 3" xfId="6859" xr:uid="{E5EC2566-F504-4A9B-B25C-39EE21810A7D}"/>
    <cellStyle name="Currency 2 2 2 2 2 3 2 3 2" xfId="8572" xr:uid="{6EAF8244-0EC4-4D7F-B4D4-97E18F33D352}"/>
    <cellStyle name="Currency 2 2 2 2 2 3 2 3 2 2" xfId="11994" xr:uid="{BABABEEC-AD93-4251-B6A7-FD3B22D02707}"/>
    <cellStyle name="Currency 2 2 2 2 2 3 2 3 2 2 2" xfId="25684" xr:uid="{F9142B45-625F-4091-90C6-7CA571F63099}"/>
    <cellStyle name="Currency 2 2 2 2 2 3 2 3 2 2 2 2" xfId="39376" xr:uid="{F95CD164-2E92-4CCF-BFDE-C4A2CE33D062}"/>
    <cellStyle name="Currency 2 2 2 2 2 3 2 3 2 2 2 3" xfId="54260" xr:uid="{80D51826-38B6-4C59-B22E-BCFD4F50AA07}"/>
    <cellStyle name="Currency 2 2 2 2 2 3 2 3 2 2 3" xfId="18840" xr:uid="{7161F591-4E01-4256-BAB2-945DF6652443}"/>
    <cellStyle name="Currency 2 2 2 2 2 3 2 3 2 2 4" xfId="32530" xr:uid="{CDEF98B7-9C07-4F85-AE01-80F3CC34BAB3}"/>
    <cellStyle name="Currency 2 2 2 2 2 3 2 3 2 2 5" xfId="47414" xr:uid="{883AF668-071A-457A-8994-814FD6C298FA}"/>
    <cellStyle name="Currency 2 2 2 2 2 3 2 3 2 3" xfId="22262" xr:uid="{C80C9F88-C839-40A9-B0F4-D85359F02A18}"/>
    <cellStyle name="Currency 2 2 2 2 2 3 2 3 2 3 2" xfId="35954" xr:uid="{F6EC4E3D-A472-417B-8E9A-1C61127C3280}"/>
    <cellStyle name="Currency 2 2 2 2 2 3 2 3 2 3 3" xfId="50838" xr:uid="{FB676D6C-D252-4BD6-AB67-9DA57DDD607E}"/>
    <cellStyle name="Currency 2 2 2 2 2 3 2 3 2 4" xfId="15418" xr:uid="{4EF01FC2-C3D9-4351-B59B-C4FF78E2FC11}"/>
    <cellStyle name="Currency 2 2 2 2 2 3 2 3 2 5" xfId="29108" xr:uid="{A315495B-9CAC-4BE7-8C9E-7E0C59DFAE79}"/>
    <cellStyle name="Currency 2 2 2 2 2 3 2 3 2 6" xfId="43992" xr:uid="{D62CAF2D-CC48-470B-A7B2-0BAE83A676B8}"/>
    <cellStyle name="Currency 2 2 2 2 2 3 2 3 3" xfId="10282" xr:uid="{D6B11FB0-1EFD-4085-A24A-5033F87BA797}"/>
    <cellStyle name="Currency 2 2 2 2 2 3 2 3 3 2" xfId="23972" xr:uid="{0E81FA3A-5819-4BC5-B49B-EAA5A2D70907}"/>
    <cellStyle name="Currency 2 2 2 2 2 3 2 3 3 2 2" xfId="37664" xr:uid="{FFE3128E-9442-493E-A146-320DB183BF1D}"/>
    <cellStyle name="Currency 2 2 2 2 2 3 2 3 3 2 3" xfId="52548" xr:uid="{6C9E9F5D-1540-4A53-9CBA-5C0163DC3A5B}"/>
    <cellStyle name="Currency 2 2 2 2 2 3 2 3 3 3" xfId="17128" xr:uid="{48C6BD05-AB23-4829-8347-385CB2FE9009}"/>
    <cellStyle name="Currency 2 2 2 2 2 3 2 3 3 4" xfId="30818" xr:uid="{2E124CEC-D324-4D31-9BD9-5F0A5CF30477}"/>
    <cellStyle name="Currency 2 2 2 2 2 3 2 3 3 5" xfId="45702" xr:uid="{DBC377B9-DB75-4713-B0E3-7BB2E8E90E6A}"/>
    <cellStyle name="Currency 2 2 2 2 2 3 2 3 4" xfId="20550" xr:uid="{C01E6F0E-6744-44AF-ADFE-D510A97CF045}"/>
    <cellStyle name="Currency 2 2 2 2 2 3 2 3 4 2" xfId="34242" xr:uid="{CB2806D9-E754-45FC-A863-191FDA2441D3}"/>
    <cellStyle name="Currency 2 2 2 2 2 3 2 3 4 3" xfId="49126" xr:uid="{36065B10-79A0-403B-AE4B-38D6EAAE39C4}"/>
    <cellStyle name="Currency 2 2 2 2 2 3 2 3 5" xfId="13706" xr:uid="{07BEE62A-BAD5-4C08-ABCC-734909C70A51}"/>
    <cellStyle name="Currency 2 2 2 2 2 3 2 3 6" xfId="27396" xr:uid="{065719FD-D4F9-431E-B844-08BFDA31DE75}"/>
    <cellStyle name="Currency 2 2 2 2 2 3 2 3 7" xfId="42280" xr:uid="{F6458FF3-CDBB-4480-BAE5-CD7832D6FC09}"/>
    <cellStyle name="Currency 2 2 2 2 2 3 2 4" xfId="6860" xr:uid="{EF186A7F-CC76-410D-BD00-98CA5F660C37}"/>
    <cellStyle name="Currency 2 2 2 2 2 3 2 4 2" xfId="8573" xr:uid="{C0DF49D0-05E7-48DA-9561-BE1037D3B126}"/>
    <cellStyle name="Currency 2 2 2 2 2 3 2 4 2 2" xfId="11995" xr:uid="{D15988FC-EFEA-4D66-99A8-C22927633E5B}"/>
    <cellStyle name="Currency 2 2 2 2 2 3 2 4 2 2 2" xfId="25685" xr:uid="{887DD0D9-6459-4D99-833D-C0341850E166}"/>
    <cellStyle name="Currency 2 2 2 2 2 3 2 4 2 2 2 2" xfId="39377" xr:uid="{5AB9DC1A-5E8E-4680-B9E2-7E1BA01EEB37}"/>
    <cellStyle name="Currency 2 2 2 2 2 3 2 4 2 2 2 3" xfId="54261" xr:uid="{CD987DC1-F096-455A-9CF4-10D74BDB6CF4}"/>
    <cellStyle name="Currency 2 2 2 2 2 3 2 4 2 2 3" xfId="18841" xr:uid="{67D17162-CD75-49CD-9D0F-EFE084A13128}"/>
    <cellStyle name="Currency 2 2 2 2 2 3 2 4 2 2 4" xfId="32531" xr:uid="{BCB2B152-825E-4C7B-860E-75875825F350}"/>
    <cellStyle name="Currency 2 2 2 2 2 3 2 4 2 2 5" xfId="47415" xr:uid="{A87C67C4-EE1E-4AC3-825B-AD7D7A39320B}"/>
    <cellStyle name="Currency 2 2 2 2 2 3 2 4 2 3" xfId="22263" xr:uid="{53556C5B-D9F3-4F33-9382-FD957C07C1DC}"/>
    <cellStyle name="Currency 2 2 2 2 2 3 2 4 2 3 2" xfId="35955" xr:uid="{CA07BDE5-C28C-44ED-83AF-9E61FFA4C0EC}"/>
    <cellStyle name="Currency 2 2 2 2 2 3 2 4 2 3 3" xfId="50839" xr:uid="{4DFB9EC8-4E94-4F76-999F-7F60FDCBC503}"/>
    <cellStyle name="Currency 2 2 2 2 2 3 2 4 2 4" xfId="15419" xr:uid="{2C8B8360-15C5-4416-B244-AE2A94973C0F}"/>
    <cellStyle name="Currency 2 2 2 2 2 3 2 4 2 5" xfId="29109" xr:uid="{0790DDAD-5444-4719-9EDE-51AEA42774CC}"/>
    <cellStyle name="Currency 2 2 2 2 2 3 2 4 2 6" xfId="43993" xr:uid="{27A58404-C31B-4EEA-9489-BBE62B58BE15}"/>
    <cellStyle name="Currency 2 2 2 2 2 3 2 4 3" xfId="10283" xr:uid="{40232EB1-A77C-471A-807D-641AA395D0FC}"/>
    <cellStyle name="Currency 2 2 2 2 2 3 2 4 3 2" xfId="23973" xr:uid="{68094F5A-07B4-4651-9D59-3147BB0B0231}"/>
    <cellStyle name="Currency 2 2 2 2 2 3 2 4 3 2 2" xfId="37665" xr:uid="{43B572E3-6102-4D15-AC08-372EA0108D49}"/>
    <cellStyle name="Currency 2 2 2 2 2 3 2 4 3 2 3" xfId="52549" xr:uid="{A5C2D0E1-6956-4861-B9F3-EA1EA368FE03}"/>
    <cellStyle name="Currency 2 2 2 2 2 3 2 4 3 3" xfId="17129" xr:uid="{2E3FD3C4-30D4-479E-B381-05770AD9EB97}"/>
    <cellStyle name="Currency 2 2 2 2 2 3 2 4 3 4" xfId="30819" xr:uid="{9986EBF1-CC0B-4BD4-BEAA-A5ABB9EE44B1}"/>
    <cellStyle name="Currency 2 2 2 2 2 3 2 4 3 5" xfId="45703" xr:uid="{50D37924-DD52-4754-BF0F-26D5C9993196}"/>
    <cellStyle name="Currency 2 2 2 2 2 3 2 4 4" xfId="20551" xr:uid="{B11EDD77-3E2D-43E3-8CDA-6E619686FF63}"/>
    <cellStyle name="Currency 2 2 2 2 2 3 2 4 4 2" xfId="34243" xr:uid="{A11CDF01-E765-4061-8AE7-945B3E5B38CC}"/>
    <cellStyle name="Currency 2 2 2 2 2 3 2 4 4 3" xfId="49127" xr:uid="{BC968CF1-C7F8-401C-A06C-723036210317}"/>
    <cellStyle name="Currency 2 2 2 2 2 3 2 4 5" xfId="13707" xr:uid="{2C30E781-6D09-407C-8DB5-3D629E9D2381}"/>
    <cellStyle name="Currency 2 2 2 2 2 3 2 4 6" xfId="27397" xr:uid="{EEDB2468-D4F3-45DC-B56A-90C51D741D01}"/>
    <cellStyle name="Currency 2 2 2 2 2 3 2 4 7" xfId="42281" xr:uid="{802C1A8A-8B98-4CAC-8FDF-152A5914F87E}"/>
    <cellStyle name="Currency 2 2 2 2 2 3 2 5" xfId="8569" xr:uid="{E81F74FB-47AF-4E19-8168-E028E2350BB1}"/>
    <cellStyle name="Currency 2 2 2 2 2 3 2 5 2" xfId="11991" xr:uid="{AF4F48A1-FAB3-4F37-A581-C73330E86881}"/>
    <cellStyle name="Currency 2 2 2 2 2 3 2 5 2 2" xfId="25681" xr:uid="{9287BF5E-9C5E-49CA-BBB7-082D544575E7}"/>
    <cellStyle name="Currency 2 2 2 2 2 3 2 5 2 2 2" xfId="39373" xr:uid="{03C5C379-52F8-441B-808A-3ADDD9F5A90F}"/>
    <cellStyle name="Currency 2 2 2 2 2 3 2 5 2 2 3" xfId="54257" xr:uid="{EA7E669F-76DD-40A7-8430-FDD39BBCE7EB}"/>
    <cellStyle name="Currency 2 2 2 2 2 3 2 5 2 3" xfId="18837" xr:uid="{261D8A63-E3D7-4767-A2C1-BA9F36F7555D}"/>
    <cellStyle name="Currency 2 2 2 2 2 3 2 5 2 4" xfId="32527" xr:uid="{EDF1D25E-CC76-460E-B34C-78918CDFDCA8}"/>
    <cellStyle name="Currency 2 2 2 2 2 3 2 5 2 5" xfId="47411" xr:uid="{8C74BCA1-63DD-4372-B1C6-F6AF9B841A62}"/>
    <cellStyle name="Currency 2 2 2 2 2 3 2 5 3" xfId="22259" xr:uid="{61DD9F16-1965-4ECE-867D-BDC5B1888100}"/>
    <cellStyle name="Currency 2 2 2 2 2 3 2 5 3 2" xfId="35951" xr:uid="{D10C9DC4-C5CB-45F2-953B-468C436E362D}"/>
    <cellStyle name="Currency 2 2 2 2 2 3 2 5 3 3" xfId="50835" xr:uid="{7B065337-60D8-4F3B-B374-35191EBF6042}"/>
    <cellStyle name="Currency 2 2 2 2 2 3 2 5 4" xfId="15415" xr:uid="{7AA80C6F-E8CD-4F6A-B585-87EA93179026}"/>
    <cellStyle name="Currency 2 2 2 2 2 3 2 5 5" xfId="29105" xr:uid="{11AFD527-6A37-45CA-B4D7-91EEC6BA3F3D}"/>
    <cellStyle name="Currency 2 2 2 2 2 3 2 5 6" xfId="43989" xr:uid="{B2B14D4B-D74E-46FB-8E39-356860A44530}"/>
    <cellStyle name="Currency 2 2 2 2 2 3 2 6" xfId="10279" xr:uid="{80EBDC42-4A75-4BC9-85FA-E60487EF26B5}"/>
    <cellStyle name="Currency 2 2 2 2 2 3 2 6 2" xfId="23969" xr:uid="{58F54483-11A5-4656-A676-B3F69B0B2AEF}"/>
    <cellStyle name="Currency 2 2 2 2 2 3 2 6 2 2" xfId="37661" xr:uid="{8667BF24-B144-482D-BD0B-A8A9635887CD}"/>
    <cellStyle name="Currency 2 2 2 2 2 3 2 6 2 3" xfId="52545" xr:uid="{7A67C807-7FA5-47AA-8E84-8D592595DDF8}"/>
    <cellStyle name="Currency 2 2 2 2 2 3 2 6 3" xfId="17125" xr:uid="{3222B534-A479-4C32-84F4-F8908B0174EF}"/>
    <cellStyle name="Currency 2 2 2 2 2 3 2 6 4" xfId="30815" xr:uid="{59CE2CCA-A24B-49DA-9779-EFCD59B9B569}"/>
    <cellStyle name="Currency 2 2 2 2 2 3 2 6 5" xfId="45699" xr:uid="{57DF8B77-AF99-4F9F-9E7D-46357BAD11E0}"/>
    <cellStyle name="Currency 2 2 2 2 2 3 2 7" xfId="20547" xr:uid="{330D4566-0601-4D6C-BD9C-D3E5FCA1ED85}"/>
    <cellStyle name="Currency 2 2 2 2 2 3 2 7 2" xfId="34239" xr:uid="{0D974F5D-0B31-49D2-9846-F8060EF695CB}"/>
    <cellStyle name="Currency 2 2 2 2 2 3 2 7 3" xfId="49123" xr:uid="{B8C1BE6D-C206-48AB-BA54-4E2CD01147F8}"/>
    <cellStyle name="Currency 2 2 2 2 2 3 2 8" xfId="13703" xr:uid="{7A879CD1-881F-473D-BA2E-3A04867E2F02}"/>
    <cellStyle name="Currency 2 2 2 2 2 3 2 9" xfId="27393" xr:uid="{52BDD903-5EE8-4343-AAEC-D6266B505FC1}"/>
    <cellStyle name="Currency 2 2 2 2 2 3 3" xfId="6861" xr:uid="{F0FFA501-C3F3-4775-B7E5-F50773AA1B14}"/>
    <cellStyle name="Currency 2 2 2 2 2 3 3 10" xfId="42282" xr:uid="{A1552592-9C79-4333-804E-23FE0FAE466F}"/>
    <cellStyle name="Currency 2 2 2 2 2 3 3 2" xfId="6862" xr:uid="{A0B0BA01-1CDA-41E8-9FBD-89D497ED3AA6}"/>
    <cellStyle name="Currency 2 2 2 2 2 3 3 2 2" xfId="6863" xr:uid="{F2BABEE9-F932-4B1C-8A05-50E18CF7ED65}"/>
    <cellStyle name="Currency 2 2 2 2 2 3 3 2 2 2" xfId="8576" xr:uid="{5DC05FB8-4CA7-4625-A847-4232AEBB05EE}"/>
    <cellStyle name="Currency 2 2 2 2 2 3 3 2 2 2 2" xfId="11998" xr:uid="{C0593FE3-EF86-4FE8-89BF-35E2B03B2A9A}"/>
    <cellStyle name="Currency 2 2 2 2 2 3 3 2 2 2 2 2" xfId="25688" xr:uid="{77CD734C-016B-4062-AFE7-1584930F1B2A}"/>
    <cellStyle name="Currency 2 2 2 2 2 3 3 2 2 2 2 2 2" xfId="39380" xr:uid="{BFBE1369-63CC-42CA-A997-212D2836A996}"/>
    <cellStyle name="Currency 2 2 2 2 2 3 3 2 2 2 2 2 3" xfId="54264" xr:uid="{178F832A-2C27-481C-8AD3-7BF2291E3705}"/>
    <cellStyle name="Currency 2 2 2 2 2 3 3 2 2 2 2 3" xfId="18844" xr:uid="{D0155649-28AD-4D33-87A5-E96A69A63AEF}"/>
    <cellStyle name="Currency 2 2 2 2 2 3 3 2 2 2 2 4" xfId="32534" xr:uid="{F8326E3F-93B5-4F41-B13F-1ED992338A84}"/>
    <cellStyle name="Currency 2 2 2 2 2 3 3 2 2 2 2 5" xfId="47418" xr:uid="{A9373849-68B7-4927-96D7-34751C6A0863}"/>
    <cellStyle name="Currency 2 2 2 2 2 3 3 2 2 2 3" xfId="22266" xr:uid="{744ACFDC-1A62-461D-B9C3-BF8D83AC9DB2}"/>
    <cellStyle name="Currency 2 2 2 2 2 3 3 2 2 2 3 2" xfId="35958" xr:uid="{D1C86D4A-89AD-4F2E-995B-D30EBADCC672}"/>
    <cellStyle name="Currency 2 2 2 2 2 3 3 2 2 2 3 3" xfId="50842" xr:uid="{2BA8E5A2-AD39-4019-9AAF-8FD948F1EB6C}"/>
    <cellStyle name="Currency 2 2 2 2 2 3 3 2 2 2 4" xfId="15422" xr:uid="{F783E899-8BF1-48FC-9B68-BF59C52D1C67}"/>
    <cellStyle name="Currency 2 2 2 2 2 3 3 2 2 2 5" xfId="29112" xr:uid="{0B9F1CE7-1C6E-44E2-9C67-9E4CB7F9BAD1}"/>
    <cellStyle name="Currency 2 2 2 2 2 3 3 2 2 2 6" xfId="43996" xr:uid="{2473BB71-7810-4A8F-9AE7-4C58D6D3D06B}"/>
    <cellStyle name="Currency 2 2 2 2 2 3 3 2 2 3" xfId="10286" xr:uid="{6CE78967-CFA1-4C0B-9E34-E4ACC17F57E3}"/>
    <cellStyle name="Currency 2 2 2 2 2 3 3 2 2 3 2" xfId="23976" xr:uid="{82CC8B01-7EBF-46C9-B67F-F45E1BA766AD}"/>
    <cellStyle name="Currency 2 2 2 2 2 3 3 2 2 3 2 2" xfId="37668" xr:uid="{48D29E95-3813-4093-BD53-7D5AF14D7923}"/>
    <cellStyle name="Currency 2 2 2 2 2 3 3 2 2 3 2 3" xfId="52552" xr:uid="{735BEA0C-984F-48D1-A202-C50ACA2498B5}"/>
    <cellStyle name="Currency 2 2 2 2 2 3 3 2 2 3 3" xfId="17132" xr:uid="{2E706088-EC84-436B-946C-7C31D0B6E3A3}"/>
    <cellStyle name="Currency 2 2 2 2 2 3 3 2 2 3 4" xfId="30822" xr:uid="{E17C3F93-8836-40CE-98AB-0211DBB79052}"/>
    <cellStyle name="Currency 2 2 2 2 2 3 3 2 2 3 5" xfId="45706" xr:uid="{ED5E7713-0DE3-4A5F-ACC3-2E2A218CC5CC}"/>
    <cellStyle name="Currency 2 2 2 2 2 3 3 2 2 4" xfId="20554" xr:uid="{1D81C2DF-5575-46D1-A1F4-3E78ADF618C6}"/>
    <cellStyle name="Currency 2 2 2 2 2 3 3 2 2 4 2" xfId="34246" xr:uid="{2076A074-A651-435F-A892-99934FB11F09}"/>
    <cellStyle name="Currency 2 2 2 2 2 3 3 2 2 4 3" xfId="49130" xr:uid="{ACBE9ED2-FB35-4E75-BB26-1663C97759A8}"/>
    <cellStyle name="Currency 2 2 2 2 2 3 3 2 2 5" xfId="13710" xr:uid="{04AC8CD5-BBAB-4325-AD7C-E7B862DB3652}"/>
    <cellStyle name="Currency 2 2 2 2 2 3 3 2 2 6" xfId="27400" xr:uid="{49D07F78-E3FC-40D4-B3FE-434D334E5FCE}"/>
    <cellStyle name="Currency 2 2 2 2 2 3 3 2 2 7" xfId="42284" xr:uid="{8965C91B-DE3F-4271-9849-1B21887AD5AC}"/>
    <cellStyle name="Currency 2 2 2 2 2 3 3 2 3" xfId="8575" xr:uid="{3F91B252-4EE3-4E25-AEB9-01B231AF136D}"/>
    <cellStyle name="Currency 2 2 2 2 2 3 3 2 3 2" xfId="11997" xr:uid="{AC12CC1F-8E2B-407A-8768-8A30FFD35982}"/>
    <cellStyle name="Currency 2 2 2 2 2 3 3 2 3 2 2" xfId="25687" xr:uid="{F7890152-D62E-48CB-AE4F-4AE42EF6A0E0}"/>
    <cellStyle name="Currency 2 2 2 2 2 3 3 2 3 2 2 2" xfId="39379" xr:uid="{4FC19E0D-9225-4D01-8C42-5D6ACD649AA7}"/>
    <cellStyle name="Currency 2 2 2 2 2 3 3 2 3 2 2 3" xfId="54263" xr:uid="{3E24D81B-A4F4-49D5-9A90-659F1F51631A}"/>
    <cellStyle name="Currency 2 2 2 2 2 3 3 2 3 2 3" xfId="18843" xr:uid="{C26F9385-63FE-42B5-B010-C5DCF42AE57C}"/>
    <cellStyle name="Currency 2 2 2 2 2 3 3 2 3 2 4" xfId="32533" xr:uid="{47EBC3C2-169F-4708-859C-140AAAB946B3}"/>
    <cellStyle name="Currency 2 2 2 2 2 3 3 2 3 2 5" xfId="47417" xr:uid="{18BF76BD-49DD-4CE5-9DA0-6F34D69BEE4D}"/>
    <cellStyle name="Currency 2 2 2 2 2 3 3 2 3 3" xfId="22265" xr:uid="{B072F059-58A7-478F-A1E8-A2AE48DEDEA8}"/>
    <cellStyle name="Currency 2 2 2 2 2 3 3 2 3 3 2" xfId="35957" xr:uid="{CFFE53E8-3D29-4D62-830B-8D3F9C8F013E}"/>
    <cellStyle name="Currency 2 2 2 2 2 3 3 2 3 3 3" xfId="50841" xr:uid="{450618CD-82BA-4A10-B3B2-4B7BCC8CFC70}"/>
    <cellStyle name="Currency 2 2 2 2 2 3 3 2 3 4" xfId="15421" xr:uid="{D9FA9AC5-0498-4F56-8D54-D11166A8BBCD}"/>
    <cellStyle name="Currency 2 2 2 2 2 3 3 2 3 5" xfId="29111" xr:uid="{12DFDDDD-9806-42B9-B8BF-105492F050D3}"/>
    <cellStyle name="Currency 2 2 2 2 2 3 3 2 3 6" xfId="43995" xr:uid="{86601970-3F6F-48C5-9D4F-CF8A83BBD020}"/>
    <cellStyle name="Currency 2 2 2 2 2 3 3 2 4" xfId="10285" xr:uid="{D5C378B8-D425-40E1-A23B-F4B149A91F51}"/>
    <cellStyle name="Currency 2 2 2 2 2 3 3 2 4 2" xfId="23975" xr:uid="{2030915C-F968-44E6-AA2A-18A92768480E}"/>
    <cellStyle name="Currency 2 2 2 2 2 3 3 2 4 2 2" xfId="37667" xr:uid="{D2B6FEE9-7346-4E0F-8939-E61B32E466C6}"/>
    <cellStyle name="Currency 2 2 2 2 2 3 3 2 4 2 3" xfId="52551" xr:uid="{F5CF2345-E66E-476E-A330-AEEE45E00343}"/>
    <cellStyle name="Currency 2 2 2 2 2 3 3 2 4 3" xfId="17131" xr:uid="{EE885AB4-3D99-43B0-9645-05C902E64AE6}"/>
    <cellStyle name="Currency 2 2 2 2 2 3 3 2 4 4" xfId="30821" xr:uid="{E9F422BD-4792-4F3E-B5F7-A30A06614563}"/>
    <cellStyle name="Currency 2 2 2 2 2 3 3 2 4 5" xfId="45705" xr:uid="{6B29A022-2947-4910-A34F-09E8626556C7}"/>
    <cellStyle name="Currency 2 2 2 2 2 3 3 2 5" xfId="20553" xr:uid="{F02E6547-172F-458C-BB70-1ABCA9C834CE}"/>
    <cellStyle name="Currency 2 2 2 2 2 3 3 2 5 2" xfId="34245" xr:uid="{CB73220C-C83D-4A7B-9AD3-63A315EEDC4D}"/>
    <cellStyle name="Currency 2 2 2 2 2 3 3 2 5 3" xfId="49129" xr:uid="{903D47E0-1733-4EC0-9BFC-0F92CD75FDCC}"/>
    <cellStyle name="Currency 2 2 2 2 2 3 3 2 6" xfId="13709" xr:uid="{1FFC43B4-551A-4DF0-801A-2656BD6D354C}"/>
    <cellStyle name="Currency 2 2 2 2 2 3 3 2 7" xfId="27399" xr:uid="{EED9FD11-F2E7-4890-BA1C-0D5DFD7C927D}"/>
    <cellStyle name="Currency 2 2 2 2 2 3 3 2 8" xfId="42283" xr:uid="{FACD6431-7A79-44AF-AB34-1F10C801B162}"/>
    <cellStyle name="Currency 2 2 2 2 2 3 3 3" xfId="6864" xr:uid="{FCE0F19B-0593-4DB3-9729-6CDDAF728332}"/>
    <cellStyle name="Currency 2 2 2 2 2 3 3 3 2" xfId="8577" xr:uid="{9F95F100-5F88-4BF8-8A24-782B542175E8}"/>
    <cellStyle name="Currency 2 2 2 2 2 3 3 3 2 2" xfId="11999" xr:uid="{74BF6E4A-B374-4238-A385-6D57A86EFFFA}"/>
    <cellStyle name="Currency 2 2 2 2 2 3 3 3 2 2 2" xfId="25689" xr:uid="{461FB59B-90CE-4AE0-BE04-7B3D5C6D40E1}"/>
    <cellStyle name="Currency 2 2 2 2 2 3 3 3 2 2 2 2" xfId="39381" xr:uid="{C85695FE-574C-4450-8477-8B8E95FE8A1E}"/>
    <cellStyle name="Currency 2 2 2 2 2 3 3 3 2 2 2 3" xfId="54265" xr:uid="{23A8BE7F-46AA-4FFA-BBC5-9332A35AE4B9}"/>
    <cellStyle name="Currency 2 2 2 2 2 3 3 3 2 2 3" xfId="18845" xr:uid="{2789D91B-DF7B-4B6F-B6CD-E3430FAC7AF5}"/>
    <cellStyle name="Currency 2 2 2 2 2 3 3 3 2 2 4" xfId="32535" xr:uid="{D587BCBF-45C7-4D28-A724-CB7C06649F77}"/>
    <cellStyle name="Currency 2 2 2 2 2 3 3 3 2 2 5" xfId="47419" xr:uid="{03E3BC3C-856E-4079-AAC5-CD1BD55FA552}"/>
    <cellStyle name="Currency 2 2 2 2 2 3 3 3 2 3" xfId="22267" xr:uid="{0D3A6C77-2A6B-4F8D-AF0A-F1E0F61F8116}"/>
    <cellStyle name="Currency 2 2 2 2 2 3 3 3 2 3 2" xfId="35959" xr:uid="{5EED15FB-2852-4E07-B5BE-FEE3C0D66F55}"/>
    <cellStyle name="Currency 2 2 2 2 2 3 3 3 2 3 3" xfId="50843" xr:uid="{8C398284-D3EA-4A6B-A95B-61F50FF17693}"/>
    <cellStyle name="Currency 2 2 2 2 2 3 3 3 2 4" xfId="15423" xr:uid="{0341FEDD-A5C3-49F5-A5AF-8308396B466A}"/>
    <cellStyle name="Currency 2 2 2 2 2 3 3 3 2 5" xfId="29113" xr:uid="{08186501-A0BA-4BE8-A656-CFA8D685A7FD}"/>
    <cellStyle name="Currency 2 2 2 2 2 3 3 3 2 6" xfId="43997" xr:uid="{7368D55C-9DE7-4D25-9F2A-EC19DCFA9A97}"/>
    <cellStyle name="Currency 2 2 2 2 2 3 3 3 3" xfId="10287" xr:uid="{80A6A936-CFD5-4501-9A5F-23D68312BAAE}"/>
    <cellStyle name="Currency 2 2 2 2 2 3 3 3 3 2" xfId="23977" xr:uid="{96C15C24-6ACE-4E6C-A381-A2C3B6E1A1D6}"/>
    <cellStyle name="Currency 2 2 2 2 2 3 3 3 3 2 2" xfId="37669" xr:uid="{87D3C7D3-598F-48E5-8BED-99DB9FB19396}"/>
    <cellStyle name="Currency 2 2 2 2 2 3 3 3 3 2 3" xfId="52553" xr:uid="{E7685DA0-A839-446A-900F-3CFCDF940BEB}"/>
    <cellStyle name="Currency 2 2 2 2 2 3 3 3 3 3" xfId="17133" xr:uid="{0FF56DE3-9FE3-4046-B55A-9F12A3574F3E}"/>
    <cellStyle name="Currency 2 2 2 2 2 3 3 3 3 4" xfId="30823" xr:uid="{ADA8C352-99D3-41BF-8801-9EC2838C592B}"/>
    <cellStyle name="Currency 2 2 2 2 2 3 3 3 3 5" xfId="45707" xr:uid="{C676EEF0-9541-46A4-B73B-328E40E8D1D7}"/>
    <cellStyle name="Currency 2 2 2 2 2 3 3 3 4" xfId="20555" xr:uid="{08877BA7-A3D8-4687-81EC-71D803A66AA1}"/>
    <cellStyle name="Currency 2 2 2 2 2 3 3 3 4 2" xfId="34247" xr:uid="{F0309FFA-9801-4268-A9E7-563C91EC6B87}"/>
    <cellStyle name="Currency 2 2 2 2 2 3 3 3 4 3" xfId="49131" xr:uid="{858A1C8A-FFAD-4642-8927-309BBA6D9B3B}"/>
    <cellStyle name="Currency 2 2 2 2 2 3 3 3 5" xfId="13711" xr:uid="{FBFE78F5-3FB2-41BB-B0BF-D9915D624150}"/>
    <cellStyle name="Currency 2 2 2 2 2 3 3 3 6" xfId="27401" xr:uid="{A2290197-02A3-4D9A-BAFD-E47402EFEE6A}"/>
    <cellStyle name="Currency 2 2 2 2 2 3 3 3 7" xfId="42285" xr:uid="{093620BF-5ADC-4C20-A62F-887160CC0318}"/>
    <cellStyle name="Currency 2 2 2 2 2 3 3 4" xfId="6865" xr:uid="{035DD4D6-89E7-46EA-B289-2D6375804502}"/>
    <cellStyle name="Currency 2 2 2 2 2 3 3 4 2" xfId="8578" xr:uid="{F21646B3-51D5-46A2-ACB7-EC599B008B52}"/>
    <cellStyle name="Currency 2 2 2 2 2 3 3 4 2 2" xfId="12000" xr:uid="{B8814EBF-E74D-4529-AE67-C7AB96515D8F}"/>
    <cellStyle name="Currency 2 2 2 2 2 3 3 4 2 2 2" xfId="25690" xr:uid="{956DBE8D-9511-4259-AF2E-9A1C96D3101E}"/>
    <cellStyle name="Currency 2 2 2 2 2 3 3 4 2 2 2 2" xfId="39382" xr:uid="{70A4CBA4-3D63-447D-87A1-C5454B375A8F}"/>
    <cellStyle name="Currency 2 2 2 2 2 3 3 4 2 2 2 3" xfId="54266" xr:uid="{B887E3BC-851C-44E7-A6B1-62B82441FFA4}"/>
    <cellStyle name="Currency 2 2 2 2 2 3 3 4 2 2 3" xfId="18846" xr:uid="{D7B17F68-9F2B-4E09-89C3-9F2878673850}"/>
    <cellStyle name="Currency 2 2 2 2 2 3 3 4 2 2 4" xfId="32536" xr:uid="{13C9C3BD-88AB-4853-A06B-1651D72BC46B}"/>
    <cellStyle name="Currency 2 2 2 2 2 3 3 4 2 2 5" xfId="47420" xr:uid="{CFFD68F6-F4CF-487F-8101-72E6AE6A0CA3}"/>
    <cellStyle name="Currency 2 2 2 2 2 3 3 4 2 3" xfId="22268" xr:uid="{DD6F05AF-A0EF-429F-BD27-4702CD1F38D2}"/>
    <cellStyle name="Currency 2 2 2 2 2 3 3 4 2 3 2" xfId="35960" xr:uid="{0B294E4E-E946-4334-BE67-4FA164A55E67}"/>
    <cellStyle name="Currency 2 2 2 2 2 3 3 4 2 3 3" xfId="50844" xr:uid="{DEC96FF2-225A-41EB-AF14-41432E87006D}"/>
    <cellStyle name="Currency 2 2 2 2 2 3 3 4 2 4" xfId="15424" xr:uid="{06D950C3-4D8A-4D34-9A30-A1D42F62BB32}"/>
    <cellStyle name="Currency 2 2 2 2 2 3 3 4 2 5" xfId="29114" xr:uid="{0E8B22A0-CCBC-413B-933D-81F00BD84DF8}"/>
    <cellStyle name="Currency 2 2 2 2 2 3 3 4 2 6" xfId="43998" xr:uid="{4C64A24E-40C3-4EB0-A06C-D64388A25FAA}"/>
    <cellStyle name="Currency 2 2 2 2 2 3 3 4 3" xfId="10288" xr:uid="{7848DF7C-6D30-43E8-AF02-6C34DB692019}"/>
    <cellStyle name="Currency 2 2 2 2 2 3 3 4 3 2" xfId="23978" xr:uid="{463E31B0-2E0F-4118-953D-8D71A5C68678}"/>
    <cellStyle name="Currency 2 2 2 2 2 3 3 4 3 2 2" xfId="37670" xr:uid="{735A02D4-3952-46FC-BD4C-8455EB13693F}"/>
    <cellStyle name="Currency 2 2 2 2 2 3 3 4 3 2 3" xfId="52554" xr:uid="{9EECE565-8341-40AE-8A7C-99D98B75EDD6}"/>
    <cellStyle name="Currency 2 2 2 2 2 3 3 4 3 3" xfId="17134" xr:uid="{80ECABBF-6579-4E6F-9461-3096F1673411}"/>
    <cellStyle name="Currency 2 2 2 2 2 3 3 4 3 4" xfId="30824" xr:uid="{5D2AC18E-B047-45FE-80A4-637539A82A55}"/>
    <cellStyle name="Currency 2 2 2 2 2 3 3 4 3 5" xfId="45708" xr:uid="{E07A59AE-7837-492E-A5C2-DC9A7643B32A}"/>
    <cellStyle name="Currency 2 2 2 2 2 3 3 4 4" xfId="20556" xr:uid="{CCF821BA-C931-4B59-A7FD-88CDDC9EC298}"/>
    <cellStyle name="Currency 2 2 2 2 2 3 3 4 4 2" xfId="34248" xr:uid="{574968A5-77F6-47E9-ACEE-6AE26B77D29B}"/>
    <cellStyle name="Currency 2 2 2 2 2 3 3 4 4 3" xfId="49132" xr:uid="{5DB8384D-C6B0-4642-AD1E-9F66B7CB1092}"/>
    <cellStyle name="Currency 2 2 2 2 2 3 3 4 5" xfId="13712" xr:uid="{7444AAD0-73C0-445C-AE32-A84752114E6E}"/>
    <cellStyle name="Currency 2 2 2 2 2 3 3 4 6" xfId="27402" xr:uid="{103E5C61-6805-4D6F-97AA-9EDC1FEC9DB4}"/>
    <cellStyle name="Currency 2 2 2 2 2 3 3 4 7" xfId="42286" xr:uid="{0CB4735C-100B-4573-9770-020B37372B86}"/>
    <cellStyle name="Currency 2 2 2 2 2 3 3 5" xfId="8574" xr:uid="{32C839FD-7F7B-4F80-83ED-6693DB043AFD}"/>
    <cellStyle name="Currency 2 2 2 2 2 3 3 5 2" xfId="11996" xr:uid="{DA8F0439-4E4E-4AEE-B7BB-A0734A6A3994}"/>
    <cellStyle name="Currency 2 2 2 2 2 3 3 5 2 2" xfId="25686" xr:uid="{AD166B46-338E-491F-98B1-5F98918B882E}"/>
    <cellStyle name="Currency 2 2 2 2 2 3 3 5 2 2 2" xfId="39378" xr:uid="{5CDB9A42-7B7C-4B77-A107-DE4C086DA587}"/>
    <cellStyle name="Currency 2 2 2 2 2 3 3 5 2 2 3" xfId="54262" xr:uid="{69206B46-909F-45BB-B66F-120754D41A85}"/>
    <cellStyle name="Currency 2 2 2 2 2 3 3 5 2 3" xfId="18842" xr:uid="{DA62A1FE-A476-4DA4-9AA7-5B01C1121153}"/>
    <cellStyle name="Currency 2 2 2 2 2 3 3 5 2 4" xfId="32532" xr:uid="{C0B3839E-5E5E-4408-BF89-68C79DF03480}"/>
    <cellStyle name="Currency 2 2 2 2 2 3 3 5 2 5" xfId="47416" xr:uid="{F58FB95A-E697-4901-8FA6-08065E4539FC}"/>
    <cellStyle name="Currency 2 2 2 2 2 3 3 5 3" xfId="22264" xr:uid="{8B440465-4A30-478B-8E3F-ECD9E20E70D3}"/>
    <cellStyle name="Currency 2 2 2 2 2 3 3 5 3 2" xfId="35956" xr:uid="{3A7A8AC4-AD89-4914-9281-35F5EB603CCC}"/>
    <cellStyle name="Currency 2 2 2 2 2 3 3 5 3 3" xfId="50840" xr:uid="{45E945F0-F245-40A8-93F5-0BF1953D8433}"/>
    <cellStyle name="Currency 2 2 2 2 2 3 3 5 4" xfId="15420" xr:uid="{B18EEC7C-10D4-4768-84A1-D7C97FAAA638}"/>
    <cellStyle name="Currency 2 2 2 2 2 3 3 5 5" xfId="29110" xr:uid="{475D358C-22D7-4746-87A4-D7423C9D9C4C}"/>
    <cellStyle name="Currency 2 2 2 2 2 3 3 5 6" xfId="43994" xr:uid="{348183E4-0D95-4B04-9370-1C45A887A042}"/>
    <cellStyle name="Currency 2 2 2 2 2 3 3 6" xfId="10284" xr:uid="{F7EEF056-70D2-43FF-AF28-0CC2600A5179}"/>
    <cellStyle name="Currency 2 2 2 2 2 3 3 6 2" xfId="23974" xr:uid="{A3846075-09A9-437E-84DE-F5614F0AAE73}"/>
    <cellStyle name="Currency 2 2 2 2 2 3 3 6 2 2" xfId="37666" xr:uid="{8656B5C5-EEBA-45CD-8649-739BE26E281A}"/>
    <cellStyle name="Currency 2 2 2 2 2 3 3 6 2 3" xfId="52550" xr:uid="{3C0E9D6F-02C6-4C5B-93F1-AA0F812E8F00}"/>
    <cellStyle name="Currency 2 2 2 2 2 3 3 6 3" xfId="17130" xr:uid="{754EF7C7-2C61-41DD-9E6E-A25D7CB4448C}"/>
    <cellStyle name="Currency 2 2 2 2 2 3 3 6 4" xfId="30820" xr:uid="{7F8BF8C9-DA80-4F55-B9CE-7D2F16A096F5}"/>
    <cellStyle name="Currency 2 2 2 2 2 3 3 6 5" xfId="45704" xr:uid="{C64DE68A-B5CA-43D3-81A7-54B33B4E5954}"/>
    <cellStyle name="Currency 2 2 2 2 2 3 3 7" xfId="20552" xr:uid="{1FF79AD9-1515-46D9-8D73-72D3CAAB2664}"/>
    <cellStyle name="Currency 2 2 2 2 2 3 3 7 2" xfId="34244" xr:uid="{585F92FF-8A40-47E3-85B5-DA89E8424BD3}"/>
    <cellStyle name="Currency 2 2 2 2 2 3 3 7 3" xfId="49128" xr:uid="{A9742852-62FE-420B-A272-DE1870669277}"/>
    <cellStyle name="Currency 2 2 2 2 2 3 3 8" xfId="13708" xr:uid="{879B2F81-02F7-42DB-9792-0A6ADBA28867}"/>
    <cellStyle name="Currency 2 2 2 2 2 3 3 9" xfId="27398" xr:uid="{4C43D79E-7BC7-4CB1-92EB-1DECAE8725AE}"/>
    <cellStyle name="Currency 2 2 2 2 2 3 4" xfId="6866" xr:uid="{BC299FB4-C414-49A4-87CF-696748B6491D}"/>
    <cellStyle name="Currency 2 2 2 2 2 3 4 2" xfId="6867" xr:uid="{4C0512B0-4029-46C6-AF1E-9AED5F8499D6}"/>
    <cellStyle name="Currency 2 2 2 2 2 3 4 2 2" xfId="8580" xr:uid="{89F50B8B-6303-4DA3-A904-EB2A8CAA37A7}"/>
    <cellStyle name="Currency 2 2 2 2 2 3 4 2 2 2" xfId="12002" xr:uid="{7C43E236-1D8D-48E2-868B-42C822D0F563}"/>
    <cellStyle name="Currency 2 2 2 2 2 3 4 2 2 2 2" xfId="25692" xr:uid="{A83893F1-8EE4-4314-A766-869278A6914C}"/>
    <cellStyle name="Currency 2 2 2 2 2 3 4 2 2 2 2 2" xfId="39384" xr:uid="{A706200C-E11E-4678-9E29-44378F7BEFA0}"/>
    <cellStyle name="Currency 2 2 2 2 2 3 4 2 2 2 2 3" xfId="54268" xr:uid="{C22C3513-46C8-48BD-9A11-168D3E46192B}"/>
    <cellStyle name="Currency 2 2 2 2 2 3 4 2 2 2 3" xfId="18848" xr:uid="{73009B72-BA51-4AA5-AAF7-675A5C556E35}"/>
    <cellStyle name="Currency 2 2 2 2 2 3 4 2 2 2 4" xfId="32538" xr:uid="{37FD3DCC-96DB-4E1F-8620-9A6ADF603803}"/>
    <cellStyle name="Currency 2 2 2 2 2 3 4 2 2 2 5" xfId="47422" xr:uid="{44A56A3C-4613-47A2-AEFE-16FDE496D404}"/>
    <cellStyle name="Currency 2 2 2 2 2 3 4 2 2 3" xfId="22270" xr:uid="{7AF7B6C8-8E1A-4561-833B-386F73708217}"/>
    <cellStyle name="Currency 2 2 2 2 2 3 4 2 2 3 2" xfId="35962" xr:uid="{07B4907B-69BA-4215-A846-3CD91C765811}"/>
    <cellStyle name="Currency 2 2 2 2 2 3 4 2 2 3 3" xfId="50846" xr:uid="{D31B3B04-CCE9-4D75-88DD-2CBD6D19C74B}"/>
    <cellStyle name="Currency 2 2 2 2 2 3 4 2 2 4" xfId="15426" xr:uid="{D7D27594-50E4-4F09-9A76-2E58973A2A9C}"/>
    <cellStyle name="Currency 2 2 2 2 2 3 4 2 2 5" xfId="29116" xr:uid="{770C124B-F47D-4480-B00B-6507D7FA0775}"/>
    <cellStyle name="Currency 2 2 2 2 2 3 4 2 2 6" xfId="44000" xr:uid="{8A5FDED2-B2CA-4E1B-B8E9-5BC94C25FCC5}"/>
    <cellStyle name="Currency 2 2 2 2 2 3 4 2 3" xfId="10290" xr:uid="{D77D4909-DEE6-4641-8ABA-BC8F8C5FBBD5}"/>
    <cellStyle name="Currency 2 2 2 2 2 3 4 2 3 2" xfId="23980" xr:uid="{348943E3-ADD3-43A3-BB23-EFFC73BB00A7}"/>
    <cellStyle name="Currency 2 2 2 2 2 3 4 2 3 2 2" xfId="37672" xr:uid="{1ECB38AA-A9D7-4CB0-90B2-1E226A800356}"/>
    <cellStyle name="Currency 2 2 2 2 2 3 4 2 3 2 3" xfId="52556" xr:uid="{ECFB0572-2652-4D06-B7F5-F239868F3D9D}"/>
    <cellStyle name="Currency 2 2 2 2 2 3 4 2 3 3" xfId="17136" xr:uid="{99DD05D2-3E95-4BAA-AA78-3CAC8E396728}"/>
    <cellStyle name="Currency 2 2 2 2 2 3 4 2 3 4" xfId="30826" xr:uid="{79879A7C-DEAD-4866-96E2-9F266149D8BB}"/>
    <cellStyle name="Currency 2 2 2 2 2 3 4 2 3 5" xfId="45710" xr:uid="{711715DE-3239-4D09-8D7A-003FB19FF8C2}"/>
    <cellStyle name="Currency 2 2 2 2 2 3 4 2 4" xfId="20558" xr:uid="{FEB0A3FB-59D4-44C2-B746-BF6EA529F342}"/>
    <cellStyle name="Currency 2 2 2 2 2 3 4 2 4 2" xfId="34250" xr:uid="{7C3847F3-4875-49FB-83FE-8CF9DCD5FE07}"/>
    <cellStyle name="Currency 2 2 2 2 2 3 4 2 4 3" xfId="49134" xr:uid="{736EAE43-9FDD-43E9-9434-1F7CCE06A20F}"/>
    <cellStyle name="Currency 2 2 2 2 2 3 4 2 5" xfId="13714" xr:uid="{4083C93E-78F7-42A4-856A-DAFF6AB1196F}"/>
    <cellStyle name="Currency 2 2 2 2 2 3 4 2 6" xfId="27404" xr:uid="{8F6CB338-819D-44DC-878D-703D7999DB88}"/>
    <cellStyle name="Currency 2 2 2 2 2 3 4 2 7" xfId="42288" xr:uid="{9D82EBB8-CC41-459D-9E24-2A8CF51D90E5}"/>
    <cellStyle name="Currency 2 2 2 2 2 3 4 3" xfId="8579" xr:uid="{655BC29E-B1F7-45E6-95FB-0811CDB6731B}"/>
    <cellStyle name="Currency 2 2 2 2 2 3 4 3 2" xfId="12001" xr:uid="{C287D9E6-9DA3-47F7-873F-43B48025DC70}"/>
    <cellStyle name="Currency 2 2 2 2 2 3 4 3 2 2" xfId="25691" xr:uid="{92F32C3B-2197-4F9C-A02B-1D62F50D2FB7}"/>
    <cellStyle name="Currency 2 2 2 2 2 3 4 3 2 2 2" xfId="39383" xr:uid="{90AECA1F-04BF-4354-B734-82AD7963B638}"/>
    <cellStyle name="Currency 2 2 2 2 2 3 4 3 2 2 3" xfId="54267" xr:uid="{03150375-CDBA-4893-9BDA-32466B2753BB}"/>
    <cellStyle name="Currency 2 2 2 2 2 3 4 3 2 3" xfId="18847" xr:uid="{DCF09A9D-B2F5-4325-9AEB-8113946703E5}"/>
    <cellStyle name="Currency 2 2 2 2 2 3 4 3 2 4" xfId="32537" xr:uid="{A3C3480F-F8CD-495F-915F-C6C523867607}"/>
    <cellStyle name="Currency 2 2 2 2 2 3 4 3 2 5" xfId="47421" xr:uid="{252C5159-3C34-41A9-B297-21C81806C4AE}"/>
    <cellStyle name="Currency 2 2 2 2 2 3 4 3 3" xfId="22269" xr:uid="{CCA15C87-21BE-4B4E-8385-FF5A0D16B026}"/>
    <cellStyle name="Currency 2 2 2 2 2 3 4 3 3 2" xfId="35961" xr:uid="{0200633B-11AE-44A0-BFE5-0F0AA884F135}"/>
    <cellStyle name="Currency 2 2 2 2 2 3 4 3 3 3" xfId="50845" xr:uid="{E22C68DF-0ECB-47A3-B6AC-139E2F113BD5}"/>
    <cellStyle name="Currency 2 2 2 2 2 3 4 3 4" xfId="15425" xr:uid="{9CB89681-7D9E-4165-B6D6-8F5D7BC59216}"/>
    <cellStyle name="Currency 2 2 2 2 2 3 4 3 5" xfId="29115" xr:uid="{0B4DCA42-8C86-4AB6-83B7-291630BA937D}"/>
    <cellStyle name="Currency 2 2 2 2 2 3 4 3 6" xfId="43999" xr:uid="{2855C278-7CFF-40E0-8211-CED6AF721072}"/>
    <cellStyle name="Currency 2 2 2 2 2 3 4 4" xfId="10289" xr:uid="{9710760C-55F7-49A2-8A5B-1EE36762A652}"/>
    <cellStyle name="Currency 2 2 2 2 2 3 4 4 2" xfId="23979" xr:uid="{0AFBD87A-C14E-402C-A8B6-8E94D4184B71}"/>
    <cellStyle name="Currency 2 2 2 2 2 3 4 4 2 2" xfId="37671" xr:uid="{C5261C2B-5994-4EEF-8730-CF1E389DFFCF}"/>
    <cellStyle name="Currency 2 2 2 2 2 3 4 4 2 3" xfId="52555" xr:uid="{A3F3C82D-5E24-4EF8-849B-51FA35D5DC80}"/>
    <cellStyle name="Currency 2 2 2 2 2 3 4 4 3" xfId="17135" xr:uid="{FB81FD46-7684-4C35-B945-97B6C8D31841}"/>
    <cellStyle name="Currency 2 2 2 2 2 3 4 4 4" xfId="30825" xr:uid="{C4ED2893-EE27-445D-984F-AC255106E945}"/>
    <cellStyle name="Currency 2 2 2 2 2 3 4 4 5" xfId="45709" xr:uid="{5AD80282-886A-4B0E-B08D-63469AEBD561}"/>
    <cellStyle name="Currency 2 2 2 2 2 3 4 5" xfId="20557" xr:uid="{134880AD-108F-425D-8FF9-8217ED00DA7B}"/>
    <cellStyle name="Currency 2 2 2 2 2 3 4 5 2" xfId="34249" xr:uid="{5D30ADBD-C994-4697-9F9D-07146FC7B224}"/>
    <cellStyle name="Currency 2 2 2 2 2 3 4 5 3" xfId="49133" xr:uid="{AE747A32-E898-4D9E-A64D-E26A9F14EEF4}"/>
    <cellStyle name="Currency 2 2 2 2 2 3 4 6" xfId="13713" xr:uid="{856C2316-612A-4D77-B832-1C30E65A3C8B}"/>
    <cellStyle name="Currency 2 2 2 2 2 3 4 7" xfId="27403" xr:uid="{C0B8E480-55CD-4D53-BE32-FED8FC83473D}"/>
    <cellStyle name="Currency 2 2 2 2 2 3 4 8" xfId="42287" xr:uid="{E8EE663C-5FA5-4500-AAD3-6F1042E48F29}"/>
    <cellStyle name="Currency 2 2 2 2 2 3 5" xfId="6868" xr:uid="{0D85C220-DA6B-47D2-B14E-93A30BB2445C}"/>
    <cellStyle name="Currency 2 2 2 2 2 3 5 2" xfId="8581" xr:uid="{AD87F13E-F079-45B8-BA90-0C7A6B75C747}"/>
    <cellStyle name="Currency 2 2 2 2 2 3 5 2 2" xfId="12003" xr:uid="{79F62D1D-6EBF-4DAE-BBA6-28DF450A1F0C}"/>
    <cellStyle name="Currency 2 2 2 2 2 3 5 2 2 2" xfId="25693" xr:uid="{18847EEB-7B92-4A74-AA59-2E5D9116E7E8}"/>
    <cellStyle name="Currency 2 2 2 2 2 3 5 2 2 2 2" xfId="39385" xr:uid="{0D87FF2D-FC7B-4B01-BF74-70C84076D51D}"/>
    <cellStyle name="Currency 2 2 2 2 2 3 5 2 2 2 3" xfId="54269" xr:uid="{C4B4B8A7-DF89-47B2-8001-C04B88DBBC42}"/>
    <cellStyle name="Currency 2 2 2 2 2 3 5 2 2 3" xfId="18849" xr:uid="{77692950-B54F-469F-B520-1E8DA56000E1}"/>
    <cellStyle name="Currency 2 2 2 2 2 3 5 2 2 4" xfId="32539" xr:uid="{14759394-2610-4A08-9767-64F1EC362C6E}"/>
    <cellStyle name="Currency 2 2 2 2 2 3 5 2 2 5" xfId="47423" xr:uid="{27E1A7DD-577F-441C-A89E-D4D24F198E71}"/>
    <cellStyle name="Currency 2 2 2 2 2 3 5 2 3" xfId="22271" xr:uid="{ACBD096D-A95C-45FC-8FC5-2979C3333CD9}"/>
    <cellStyle name="Currency 2 2 2 2 2 3 5 2 3 2" xfId="35963" xr:uid="{B0CF39C1-D03D-4761-A009-8CC3E6CC9CFE}"/>
    <cellStyle name="Currency 2 2 2 2 2 3 5 2 3 3" xfId="50847" xr:uid="{95CFC08E-1243-41C1-978F-23920C226E31}"/>
    <cellStyle name="Currency 2 2 2 2 2 3 5 2 4" xfId="15427" xr:uid="{7EB51E9A-A2E7-4A66-9C0D-6BBC82615060}"/>
    <cellStyle name="Currency 2 2 2 2 2 3 5 2 5" xfId="29117" xr:uid="{D9E8853D-8927-403E-809A-58F2E035FCB6}"/>
    <cellStyle name="Currency 2 2 2 2 2 3 5 2 6" xfId="44001" xr:uid="{9AEA1F64-4173-4ABC-AAE0-CBD55F9E1BEE}"/>
    <cellStyle name="Currency 2 2 2 2 2 3 5 3" xfId="10291" xr:uid="{2018FF4D-BC85-49B2-BF33-94A9E4389984}"/>
    <cellStyle name="Currency 2 2 2 2 2 3 5 3 2" xfId="23981" xr:uid="{4E90EAAF-7251-4A3C-8F67-45672FE674F3}"/>
    <cellStyle name="Currency 2 2 2 2 2 3 5 3 2 2" xfId="37673" xr:uid="{6780EE1D-CA14-406A-AEB0-742B43FC24DA}"/>
    <cellStyle name="Currency 2 2 2 2 2 3 5 3 2 3" xfId="52557" xr:uid="{81D7EB79-C422-4D30-89FB-7075C261B843}"/>
    <cellStyle name="Currency 2 2 2 2 2 3 5 3 3" xfId="17137" xr:uid="{095D5938-72B0-4CFC-BE31-F8DC61980C3F}"/>
    <cellStyle name="Currency 2 2 2 2 2 3 5 3 4" xfId="30827" xr:uid="{C22370F1-20F7-4D0B-9BE0-1C6E8308A73C}"/>
    <cellStyle name="Currency 2 2 2 2 2 3 5 3 5" xfId="45711" xr:uid="{AFD8BBCD-A515-460E-9AA2-396D9D093EA5}"/>
    <cellStyle name="Currency 2 2 2 2 2 3 5 4" xfId="20559" xr:uid="{CCE78DB8-3036-49B8-962B-480A274AC5FB}"/>
    <cellStyle name="Currency 2 2 2 2 2 3 5 4 2" xfId="34251" xr:uid="{92B4E40C-41FD-421B-ADBE-689562F0D8C4}"/>
    <cellStyle name="Currency 2 2 2 2 2 3 5 4 3" xfId="49135" xr:uid="{73C54EF0-7188-403A-A80B-5AD87FEF7B8E}"/>
    <cellStyle name="Currency 2 2 2 2 2 3 5 5" xfId="13715" xr:uid="{5456B040-1D6B-4FEC-B6D1-B923DA39330D}"/>
    <cellStyle name="Currency 2 2 2 2 2 3 5 6" xfId="27405" xr:uid="{940C32A6-EECA-4F75-A803-D5CBF9A1BE08}"/>
    <cellStyle name="Currency 2 2 2 2 2 3 5 7" xfId="42289" xr:uid="{6591562E-9C1A-4F02-946A-506D2826E61B}"/>
    <cellStyle name="Currency 2 2 2 2 2 3 6" xfId="6869" xr:uid="{E8D04D0C-A28F-462F-9756-F84ED39EEDDA}"/>
    <cellStyle name="Currency 2 2 2 2 2 3 6 2" xfId="8582" xr:uid="{9635B734-1359-4B3A-87E5-DCA8DBC10117}"/>
    <cellStyle name="Currency 2 2 2 2 2 3 6 2 2" xfId="12004" xr:uid="{B4F8B25D-2C60-4F62-8DE9-EE59DE6F87F9}"/>
    <cellStyle name="Currency 2 2 2 2 2 3 6 2 2 2" xfId="25694" xr:uid="{43535BA8-1124-4F15-815D-99F9F624520D}"/>
    <cellStyle name="Currency 2 2 2 2 2 3 6 2 2 2 2" xfId="39386" xr:uid="{14439394-1621-4A23-A254-6F5F554E22B0}"/>
    <cellStyle name="Currency 2 2 2 2 2 3 6 2 2 2 3" xfId="54270" xr:uid="{FEA09FEA-EAF2-40A9-85B0-1DAAABFB9E93}"/>
    <cellStyle name="Currency 2 2 2 2 2 3 6 2 2 3" xfId="18850" xr:uid="{212E9014-D76C-4084-BFBA-11EB9B0700B8}"/>
    <cellStyle name="Currency 2 2 2 2 2 3 6 2 2 4" xfId="32540" xr:uid="{3D9FAD78-AE6D-4EA2-AEC7-821EA1ADCCFE}"/>
    <cellStyle name="Currency 2 2 2 2 2 3 6 2 2 5" xfId="47424" xr:uid="{CFA6E64F-F328-417F-9D09-1DEA4FDB350D}"/>
    <cellStyle name="Currency 2 2 2 2 2 3 6 2 3" xfId="22272" xr:uid="{032BD746-EDB3-4A6E-BE31-EA8ED4CA25EB}"/>
    <cellStyle name="Currency 2 2 2 2 2 3 6 2 3 2" xfId="35964" xr:uid="{D2F0C4B2-7D4C-4F95-84B1-00FB33F43350}"/>
    <cellStyle name="Currency 2 2 2 2 2 3 6 2 3 3" xfId="50848" xr:uid="{543B78CF-5C11-47E6-BF72-9A50BE52EC40}"/>
    <cellStyle name="Currency 2 2 2 2 2 3 6 2 4" xfId="15428" xr:uid="{648220C8-94E2-4860-969A-F257EA87C83B}"/>
    <cellStyle name="Currency 2 2 2 2 2 3 6 2 5" xfId="29118" xr:uid="{5F1A64C9-E2F2-4457-A2B1-0184823EF4C9}"/>
    <cellStyle name="Currency 2 2 2 2 2 3 6 2 6" xfId="44002" xr:uid="{C04B10EF-E303-4754-A57D-8C604FA6897A}"/>
    <cellStyle name="Currency 2 2 2 2 2 3 6 3" xfId="10292" xr:uid="{10F15253-F548-48FA-B274-B927C99E992B}"/>
    <cellStyle name="Currency 2 2 2 2 2 3 6 3 2" xfId="23982" xr:uid="{0DEFCEB1-40A3-4CEF-95E5-19E3ECF4952E}"/>
    <cellStyle name="Currency 2 2 2 2 2 3 6 3 2 2" xfId="37674" xr:uid="{62F279C4-99E6-4876-A52F-35A05745FC84}"/>
    <cellStyle name="Currency 2 2 2 2 2 3 6 3 2 3" xfId="52558" xr:uid="{894A196B-1243-4E55-A74F-CCDB0DC3C989}"/>
    <cellStyle name="Currency 2 2 2 2 2 3 6 3 3" xfId="17138" xr:uid="{50CE5F53-FE76-4630-8119-E35C5017BCD9}"/>
    <cellStyle name="Currency 2 2 2 2 2 3 6 3 4" xfId="30828" xr:uid="{782C8C38-1A84-4EF6-A3D0-395039845372}"/>
    <cellStyle name="Currency 2 2 2 2 2 3 6 3 5" xfId="45712" xr:uid="{4C1E1100-7A31-4D5E-AEF6-622FA10221EC}"/>
    <cellStyle name="Currency 2 2 2 2 2 3 6 4" xfId="20560" xr:uid="{28D0A72A-68A6-4F0F-8F68-CF237C9B3814}"/>
    <cellStyle name="Currency 2 2 2 2 2 3 6 4 2" xfId="34252" xr:uid="{9222F725-C343-42D9-8C54-F4C8E001F1B1}"/>
    <cellStyle name="Currency 2 2 2 2 2 3 6 4 3" xfId="49136" xr:uid="{4E5BD5EC-EB67-4512-8973-C51F94E4DA08}"/>
    <cellStyle name="Currency 2 2 2 2 2 3 6 5" xfId="13716" xr:uid="{0AB391BA-FF9B-4992-BC93-E030C154A275}"/>
    <cellStyle name="Currency 2 2 2 2 2 3 6 6" xfId="27406" xr:uid="{69566046-809A-4D7D-981E-59764C7E8703}"/>
    <cellStyle name="Currency 2 2 2 2 2 3 6 7" xfId="42290" xr:uid="{2E76CB63-B850-4A5D-9A51-B474DCFA2F92}"/>
    <cellStyle name="Currency 2 2 2 2 2 3 7" xfId="8568" xr:uid="{2E3894E3-8EC9-4603-AC7E-99D13BFE4580}"/>
    <cellStyle name="Currency 2 2 2 2 2 3 7 2" xfId="11990" xr:uid="{AD523A61-32D9-47BE-9713-22C9156346D3}"/>
    <cellStyle name="Currency 2 2 2 2 2 3 7 2 2" xfId="25680" xr:uid="{CB1ACBE1-E276-49A0-824D-10E7425AC864}"/>
    <cellStyle name="Currency 2 2 2 2 2 3 7 2 2 2" xfId="39372" xr:uid="{7144BD63-5C1A-456E-9B02-F466B55B6FBF}"/>
    <cellStyle name="Currency 2 2 2 2 2 3 7 2 2 3" xfId="54256" xr:uid="{C3A07455-8EFC-4BA2-8B22-EF1E937F3252}"/>
    <cellStyle name="Currency 2 2 2 2 2 3 7 2 3" xfId="18836" xr:uid="{96F326C7-7D2C-43A5-A5B4-914685D24528}"/>
    <cellStyle name="Currency 2 2 2 2 2 3 7 2 4" xfId="32526" xr:uid="{DDF6073C-9324-410C-A11E-2F69EC25941C}"/>
    <cellStyle name="Currency 2 2 2 2 2 3 7 2 5" xfId="47410" xr:uid="{5DB36142-BB99-4568-A61F-7CF9394D8B73}"/>
    <cellStyle name="Currency 2 2 2 2 2 3 7 3" xfId="22258" xr:uid="{4B22C20B-378A-4244-83CC-EFD2242FA856}"/>
    <cellStyle name="Currency 2 2 2 2 2 3 7 3 2" xfId="35950" xr:uid="{4F90B937-316A-47F4-8791-457B4C96B035}"/>
    <cellStyle name="Currency 2 2 2 2 2 3 7 3 3" xfId="50834" xr:uid="{F7D3F4D5-CAEC-46F6-B4D2-46CE50813275}"/>
    <cellStyle name="Currency 2 2 2 2 2 3 7 4" xfId="15414" xr:uid="{17FC944D-4E55-4CFF-A288-D751E02BD2E8}"/>
    <cellStyle name="Currency 2 2 2 2 2 3 7 5" xfId="29104" xr:uid="{8E42FE9B-DEDF-4105-9958-AFD04E21A34E}"/>
    <cellStyle name="Currency 2 2 2 2 2 3 7 6" xfId="43988" xr:uid="{AAB9BA74-6972-491D-81E8-834B1A836632}"/>
    <cellStyle name="Currency 2 2 2 2 2 3 8" xfId="10278" xr:uid="{A334E4D6-8DD9-4DC1-A68B-9CA1709E8C9D}"/>
    <cellStyle name="Currency 2 2 2 2 2 3 8 2" xfId="23968" xr:uid="{C0DEE695-9F17-4AAF-97B3-A292D6E91E33}"/>
    <cellStyle name="Currency 2 2 2 2 2 3 8 2 2" xfId="37660" xr:uid="{A18F1F26-E45F-4B1B-9C4E-863E33501B60}"/>
    <cellStyle name="Currency 2 2 2 2 2 3 8 2 3" xfId="52544" xr:uid="{9989956E-6F4C-4788-88DE-C2A5870A588A}"/>
    <cellStyle name="Currency 2 2 2 2 2 3 8 3" xfId="17124" xr:uid="{B0889D06-97BA-4418-AA6B-0EBDE2271294}"/>
    <cellStyle name="Currency 2 2 2 2 2 3 8 4" xfId="30814" xr:uid="{43ADAA91-DB81-4B40-B898-B8B7FA857DED}"/>
    <cellStyle name="Currency 2 2 2 2 2 3 8 5" xfId="45698" xr:uid="{D230ECD4-811A-4D03-8013-119933DB79E1}"/>
    <cellStyle name="Currency 2 2 2 2 2 3 9" xfId="20546" xr:uid="{8F3E1F0F-3C73-45F1-9B72-33F74EF3B9D3}"/>
    <cellStyle name="Currency 2 2 2 2 2 3 9 2" xfId="34238" xr:uid="{DCC5527A-53F4-4981-907C-CAED1F5FD276}"/>
    <cellStyle name="Currency 2 2 2 2 2 3 9 3" xfId="49122" xr:uid="{1D5C2601-7118-40C2-B818-B9895E836FC2}"/>
    <cellStyle name="Currency 2 2 2 2 2 4" xfId="6870" xr:uid="{F7E75782-4517-48A5-923C-54BD4E72D1D6}"/>
    <cellStyle name="Currency 2 2 2 2 2 4 10" xfId="13717" xr:uid="{4C7C82CC-D8B8-4357-8723-3D78F66DF8D8}"/>
    <cellStyle name="Currency 2 2 2 2 2 4 11" xfId="27407" xr:uid="{F2ADB7D5-962D-42F8-B4FE-F113FDCA938C}"/>
    <cellStyle name="Currency 2 2 2 2 2 4 12" xfId="42291" xr:uid="{0C666C1D-2F23-44B4-8087-B8AD99129E3F}"/>
    <cellStyle name="Currency 2 2 2 2 2 4 2" xfId="6871" xr:uid="{4791BAE7-76FD-4958-A523-DBE0EBE86B18}"/>
    <cellStyle name="Currency 2 2 2 2 2 4 2 10" xfId="42292" xr:uid="{8C7C5D7C-CCEF-4091-A061-671955E13CB0}"/>
    <cellStyle name="Currency 2 2 2 2 2 4 2 2" xfId="6872" xr:uid="{9DE6A66E-47E0-4EB8-A490-4C35FD7834F2}"/>
    <cellStyle name="Currency 2 2 2 2 2 4 2 2 2" xfId="6873" xr:uid="{F1EB8946-6A1E-4964-968F-1FF19D8DDB97}"/>
    <cellStyle name="Currency 2 2 2 2 2 4 2 2 2 2" xfId="8586" xr:uid="{0998D3FE-6A71-48C3-80F7-77D8EC826861}"/>
    <cellStyle name="Currency 2 2 2 2 2 4 2 2 2 2 2" xfId="12008" xr:uid="{040D59B5-2397-4412-A3B1-7461CC0D61BB}"/>
    <cellStyle name="Currency 2 2 2 2 2 4 2 2 2 2 2 2" xfId="25698" xr:uid="{FEAC2E67-DE58-423F-AEC1-6DA3DBBFE0F1}"/>
    <cellStyle name="Currency 2 2 2 2 2 4 2 2 2 2 2 2 2" xfId="39390" xr:uid="{598A98A1-3258-427E-AAFD-F5E89912BA39}"/>
    <cellStyle name="Currency 2 2 2 2 2 4 2 2 2 2 2 2 3" xfId="54274" xr:uid="{883FDA41-89B3-4CB7-AE3D-1BB383D678AD}"/>
    <cellStyle name="Currency 2 2 2 2 2 4 2 2 2 2 2 3" xfId="18854" xr:uid="{CF53EEAB-7D60-47CE-9DBD-00BD4288D49B}"/>
    <cellStyle name="Currency 2 2 2 2 2 4 2 2 2 2 2 4" xfId="32544" xr:uid="{CD965C31-73C0-493A-8347-6602A121AAC3}"/>
    <cellStyle name="Currency 2 2 2 2 2 4 2 2 2 2 2 5" xfId="47428" xr:uid="{BBBDC4E5-40C1-4513-AEA8-47A9C923A535}"/>
    <cellStyle name="Currency 2 2 2 2 2 4 2 2 2 2 3" xfId="22276" xr:uid="{220D32F9-EB4B-4158-9741-D9559068B500}"/>
    <cellStyle name="Currency 2 2 2 2 2 4 2 2 2 2 3 2" xfId="35968" xr:uid="{D70CB8B7-6B61-4E86-A571-1309519992BD}"/>
    <cellStyle name="Currency 2 2 2 2 2 4 2 2 2 2 3 3" xfId="50852" xr:uid="{0E681249-2F77-429D-AE8F-BC95AE5EC4D8}"/>
    <cellStyle name="Currency 2 2 2 2 2 4 2 2 2 2 4" xfId="15432" xr:uid="{20FF7BB2-3D3D-4384-A5FA-A5B9F47CA3DD}"/>
    <cellStyle name="Currency 2 2 2 2 2 4 2 2 2 2 5" xfId="29122" xr:uid="{17413DD3-8F65-4C31-A519-5B4BE1CC30D5}"/>
    <cellStyle name="Currency 2 2 2 2 2 4 2 2 2 2 6" xfId="44006" xr:uid="{28118ED8-2762-4B3A-B2A2-AFADF53289AB}"/>
    <cellStyle name="Currency 2 2 2 2 2 4 2 2 2 3" xfId="10296" xr:uid="{507075A0-3F88-4761-AB55-73E8B63967C8}"/>
    <cellStyle name="Currency 2 2 2 2 2 4 2 2 2 3 2" xfId="23986" xr:uid="{15BE1B96-B19F-4896-B286-2A38B6995CAC}"/>
    <cellStyle name="Currency 2 2 2 2 2 4 2 2 2 3 2 2" xfId="37678" xr:uid="{57199989-3FE7-438C-97EC-B111F7CD9A56}"/>
    <cellStyle name="Currency 2 2 2 2 2 4 2 2 2 3 2 3" xfId="52562" xr:uid="{907007EA-C25C-4D22-A85A-3D756BBA5565}"/>
    <cellStyle name="Currency 2 2 2 2 2 4 2 2 2 3 3" xfId="17142" xr:uid="{7814DA25-4BCD-4937-B3D8-3B3376338AD8}"/>
    <cellStyle name="Currency 2 2 2 2 2 4 2 2 2 3 4" xfId="30832" xr:uid="{4E7CB918-4F75-4F27-9E35-0E61052F293C}"/>
    <cellStyle name="Currency 2 2 2 2 2 4 2 2 2 3 5" xfId="45716" xr:uid="{F909F2D0-6D4A-4056-BB14-37DCF56D877A}"/>
    <cellStyle name="Currency 2 2 2 2 2 4 2 2 2 4" xfId="20564" xr:uid="{9FA86185-E1CB-4415-A44F-B0EB05A632DB}"/>
    <cellStyle name="Currency 2 2 2 2 2 4 2 2 2 4 2" xfId="34256" xr:uid="{A6545D8F-0EA5-480E-BFD3-5ABD35ED92BF}"/>
    <cellStyle name="Currency 2 2 2 2 2 4 2 2 2 4 3" xfId="49140" xr:uid="{C0EC339D-22E9-40D0-8098-8E7C4C9EC963}"/>
    <cellStyle name="Currency 2 2 2 2 2 4 2 2 2 5" xfId="13720" xr:uid="{DCA4ED55-E04C-4771-8DD7-483DC80368ED}"/>
    <cellStyle name="Currency 2 2 2 2 2 4 2 2 2 6" xfId="27410" xr:uid="{10F9366A-10AE-490B-BCCF-894C88616728}"/>
    <cellStyle name="Currency 2 2 2 2 2 4 2 2 2 7" xfId="42294" xr:uid="{1736B12A-6C81-466D-B0E0-FE121CC44DA2}"/>
    <cellStyle name="Currency 2 2 2 2 2 4 2 2 3" xfId="8585" xr:uid="{F0461678-5CAE-41F7-B871-16042236CC95}"/>
    <cellStyle name="Currency 2 2 2 2 2 4 2 2 3 2" xfId="12007" xr:uid="{2505B30A-7DD8-4D7A-825D-2FF84E548898}"/>
    <cellStyle name="Currency 2 2 2 2 2 4 2 2 3 2 2" xfId="25697" xr:uid="{3F18927F-FCAF-47F0-BA8F-339B35BB7F08}"/>
    <cellStyle name="Currency 2 2 2 2 2 4 2 2 3 2 2 2" xfId="39389" xr:uid="{81578F06-A3A5-454A-905E-86A56575C257}"/>
    <cellStyle name="Currency 2 2 2 2 2 4 2 2 3 2 2 3" xfId="54273" xr:uid="{A9D28E74-36E7-43CE-8546-9AEFEB6972A7}"/>
    <cellStyle name="Currency 2 2 2 2 2 4 2 2 3 2 3" xfId="18853" xr:uid="{8EF93659-476A-4606-B997-60A17E9205B8}"/>
    <cellStyle name="Currency 2 2 2 2 2 4 2 2 3 2 4" xfId="32543" xr:uid="{012314CF-8CA5-406D-A350-505011CDDA80}"/>
    <cellStyle name="Currency 2 2 2 2 2 4 2 2 3 2 5" xfId="47427" xr:uid="{11E17E22-E79A-409D-A0B9-2D2C6B79664E}"/>
    <cellStyle name="Currency 2 2 2 2 2 4 2 2 3 3" xfId="22275" xr:uid="{9DBC70A8-1CFD-49F7-8CA7-04B52D9758F0}"/>
    <cellStyle name="Currency 2 2 2 2 2 4 2 2 3 3 2" xfId="35967" xr:uid="{AE6F9B09-3067-4562-B4FC-E98D16617AA7}"/>
    <cellStyle name="Currency 2 2 2 2 2 4 2 2 3 3 3" xfId="50851" xr:uid="{9AEA1A85-2C7B-48B3-9289-C6EDB86203EC}"/>
    <cellStyle name="Currency 2 2 2 2 2 4 2 2 3 4" xfId="15431" xr:uid="{CE26690C-EE4D-4CD7-8EB0-10428159BDCE}"/>
    <cellStyle name="Currency 2 2 2 2 2 4 2 2 3 5" xfId="29121" xr:uid="{9E5635EE-0AEA-497F-9D47-134D3A52A991}"/>
    <cellStyle name="Currency 2 2 2 2 2 4 2 2 3 6" xfId="44005" xr:uid="{78F2E8DD-E3DA-4A2D-AA6A-0B50CCD58F7C}"/>
    <cellStyle name="Currency 2 2 2 2 2 4 2 2 4" xfId="10295" xr:uid="{69D6C241-9D8F-4525-88DB-3C29F2017EB6}"/>
    <cellStyle name="Currency 2 2 2 2 2 4 2 2 4 2" xfId="23985" xr:uid="{3167A9FD-9BD6-492E-9B4C-9D26FE65BA4A}"/>
    <cellStyle name="Currency 2 2 2 2 2 4 2 2 4 2 2" xfId="37677" xr:uid="{A9A68EA0-B1A2-4EEE-A43B-427B5D622A03}"/>
    <cellStyle name="Currency 2 2 2 2 2 4 2 2 4 2 3" xfId="52561" xr:uid="{4F7482DD-C97B-471B-A561-0EE9BFA7657B}"/>
    <cellStyle name="Currency 2 2 2 2 2 4 2 2 4 3" xfId="17141" xr:uid="{F6CB37FB-A066-486C-B043-016B9A615C02}"/>
    <cellStyle name="Currency 2 2 2 2 2 4 2 2 4 4" xfId="30831" xr:uid="{F8D21C32-DD4B-4AC3-8D22-8FEA61DC1988}"/>
    <cellStyle name="Currency 2 2 2 2 2 4 2 2 4 5" xfId="45715" xr:uid="{82A10A4E-3C30-43AD-A4E6-1252E0FBC531}"/>
    <cellStyle name="Currency 2 2 2 2 2 4 2 2 5" xfId="20563" xr:uid="{AF500E1C-DA02-4861-8351-411B3BAF3BF8}"/>
    <cellStyle name="Currency 2 2 2 2 2 4 2 2 5 2" xfId="34255" xr:uid="{104A445C-CB8B-49E9-A386-387C8CA499D4}"/>
    <cellStyle name="Currency 2 2 2 2 2 4 2 2 5 3" xfId="49139" xr:uid="{023CDEE1-0BD5-4A17-9BDB-0C3A2A495F35}"/>
    <cellStyle name="Currency 2 2 2 2 2 4 2 2 6" xfId="13719" xr:uid="{2BC6D824-3E88-4E39-BF5F-BF0823E0945D}"/>
    <cellStyle name="Currency 2 2 2 2 2 4 2 2 7" xfId="27409" xr:uid="{31297234-4B7A-4676-8E6E-786542F44511}"/>
    <cellStyle name="Currency 2 2 2 2 2 4 2 2 8" xfId="42293" xr:uid="{C3F864C3-74CC-44D7-8591-49FC602476DE}"/>
    <cellStyle name="Currency 2 2 2 2 2 4 2 3" xfId="6874" xr:uid="{72479898-FE21-4BF6-9777-599F7A998FC0}"/>
    <cellStyle name="Currency 2 2 2 2 2 4 2 3 2" xfId="8587" xr:uid="{5BFF1394-4C84-4536-8CFC-CD429161B6DE}"/>
    <cellStyle name="Currency 2 2 2 2 2 4 2 3 2 2" xfId="12009" xr:uid="{778B1A50-780E-46DC-814D-28F086E1EC7C}"/>
    <cellStyle name="Currency 2 2 2 2 2 4 2 3 2 2 2" xfId="25699" xr:uid="{081E5B44-7278-4007-98B1-1E9F767FABA4}"/>
    <cellStyle name="Currency 2 2 2 2 2 4 2 3 2 2 2 2" xfId="39391" xr:uid="{E1AB47D1-0C6E-48AB-9357-E83D5140A4E9}"/>
    <cellStyle name="Currency 2 2 2 2 2 4 2 3 2 2 2 3" xfId="54275" xr:uid="{BBDDF508-1249-4627-8AFD-A01A17DF9D58}"/>
    <cellStyle name="Currency 2 2 2 2 2 4 2 3 2 2 3" xfId="18855" xr:uid="{FD92A695-60EC-49AC-9E70-618C33913150}"/>
    <cellStyle name="Currency 2 2 2 2 2 4 2 3 2 2 4" xfId="32545" xr:uid="{670BD705-511F-428B-98B6-4CFFF301B191}"/>
    <cellStyle name="Currency 2 2 2 2 2 4 2 3 2 2 5" xfId="47429" xr:uid="{34F535CE-DF3E-408F-8005-31849EDEA49E}"/>
    <cellStyle name="Currency 2 2 2 2 2 4 2 3 2 3" xfId="22277" xr:uid="{10238558-5E7C-489F-ABFE-D1A42BD041D4}"/>
    <cellStyle name="Currency 2 2 2 2 2 4 2 3 2 3 2" xfId="35969" xr:uid="{2339B4AE-43FC-4181-9D24-83C0DC305BE7}"/>
    <cellStyle name="Currency 2 2 2 2 2 4 2 3 2 3 3" xfId="50853" xr:uid="{3B912FA4-ACB7-429D-A28F-A81BF0B7418B}"/>
    <cellStyle name="Currency 2 2 2 2 2 4 2 3 2 4" xfId="15433" xr:uid="{F34A5B47-73E0-4070-8739-C650734C8019}"/>
    <cellStyle name="Currency 2 2 2 2 2 4 2 3 2 5" xfId="29123" xr:uid="{2054C36F-04DB-4247-8186-F7EF3E899648}"/>
    <cellStyle name="Currency 2 2 2 2 2 4 2 3 2 6" xfId="44007" xr:uid="{E6F1D512-84EF-4E0C-A193-F88AEA0460BB}"/>
    <cellStyle name="Currency 2 2 2 2 2 4 2 3 3" xfId="10297" xr:uid="{74450813-BB17-440F-A8C4-93E9D73B6F76}"/>
    <cellStyle name="Currency 2 2 2 2 2 4 2 3 3 2" xfId="23987" xr:uid="{05591BCB-6B1B-43B6-A7C5-6DC94E2F64F1}"/>
    <cellStyle name="Currency 2 2 2 2 2 4 2 3 3 2 2" xfId="37679" xr:uid="{D505BECC-A5B8-43C6-B4EA-93D69C1215CC}"/>
    <cellStyle name="Currency 2 2 2 2 2 4 2 3 3 2 3" xfId="52563" xr:uid="{B542F1F9-AB4A-4188-BA96-6C396BEE4443}"/>
    <cellStyle name="Currency 2 2 2 2 2 4 2 3 3 3" xfId="17143" xr:uid="{016CD916-DAD8-4974-B8D3-7B2141F47E5E}"/>
    <cellStyle name="Currency 2 2 2 2 2 4 2 3 3 4" xfId="30833" xr:uid="{397D7B88-05BE-4700-A9F2-F4F740397976}"/>
    <cellStyle name="Currency 2 2 2 2 2 4 2 3 3 5" xfId="45717" xr:uid="{A44BF1D2-5776-4E7C-A342-103877F1CA51}"/>
    <cellStyle name="Currency 2 2 2 2 2 4 2 3 4" xfId="20565" xr:uid="{324EF8F3-9D37-42AA-B8CC-1556DA39A481}"/>
    <cellStyle name="Currency 2 2 2 2 2 4 2 3 4 2" xfId="34257" xr:uid="{B9565B18-6769-4E01-B537-AB0A21264B92}"/>
    <cellStyle name="Currency 2 2 2 2 2 4 2 3 4 3" xfId="49141" xr:uid="{F89E3254-26C4-47EC-96E5-DEDFCEFEFC48}"/>
    <cellStyle name="Currency 2 2 2 2 2 4 2 3 5" xfId="13721" xr:uid="{8EB86459-519E-4FF2-9B59-19E4566241CF}"/>
    <cellStyle name="Currency 2 2 2 2 2 4 2 3 6" xfId="27411" xr:uid="{F2D17EF7-CD74-4083-879F-213069562464}"/>
    <cellStyle name="Currency 2 2 2 2 2 4 2 3 7" xfId="42295" xr:uid="{6160A7AF-3292-4FD8-B518-279C8077C114}"/>
    <cellStyle name="Currency 2 2 2 2 2 4 2 4" xfId="6875" xr:uid="{3769244B-5504-4C69-80B4-D13ECAB1CF55}"/>
    <cellStyle name="Currency 2 2 2 2 2 4 2 4 2" xfId="8588" xr:uid="{5ED7D0E9-C3FA-4DC6-819C-8EE823D4B5CA}"/>
    <cellStyle name="Currency 2 2 2 2 2 4 2 4 2 2" xfId="12010" xr:uid="{274789F5-9672-4CD3-9C5D-CB8913D9AB4C}"/>
    <cellStyle name="Currency 2 2 2 2 2 4 2 4 2 2 2" xfId="25700" xr:uid="{7A152DD5-7DDF-40BC-93E7-E3E47B910A36}"/>
    <cellStyle name="Currency 2 2 2 2 2 4 2 4 2 2 2 2" xfId="39392" xr:uid="{B61FA931-938A-4D59-804C-FE17BA245733}"/>
    <cellStyle name="Currency 2 2 2 2 2 4 2 4 2 2 2 3" xfId="54276" xr:uid="{B87EFA08-026B-4BC2-B3A4-7EF912B145BB}"/>
    <cellStyle name="Currency 2 2 2 2 2 4 2 4 2 2 3" xfId="18856" xr:uid="{BF54DE5E-4ED7-4CC1-9A24-1B6F516F84EE}"/>
    <cellStyle name="Currency 2 2 2 2 2 4 2 4 2 2 4" xfId="32546" xr:uid="{F0516A90-5B68-4713-B70A-391C06F5DEF0}"/>
    <cellStyle name="Currency 2 2 2 2 2 4 2 4 2 2 5" xfId="47430" xr:uid="{B7D2BB92-3DCF-4F99-930E-A11058B64BE3}"/>
    <cellStyle name="Currency 2 2 2 2 2 4 2 4 2 3" xfId="22278" xr:uid="{11CAFADC-2DEB-4330-9656-31F64BBD9DA6}"/>
    <cellStyle name="Currency 2 2 2 2 2 4 2 4 2 3 2" xfId="35970" xr:uid="{7D9BB7DA-FCE3-4637-B5B9-FBA2C52F0310}"/>
    <cellStyle name="Currency 2 2 2 2 2 4 2 4 2 3 3" xfId="50854" xr:uid="{ECEB2A6B-BADF-4396-B48C-C4CB97B7E1A1}"/>
    <cellStyle name="Currency 2 2 2 2 2 4 2 4 2 4" xfId="15434" xr:uid="{90898FFF-28AB-4368-B320-389553DBE5E8}"/>
    <cellStyle name="Currency 2 2 2 2 2 4 2 4 2 5" xfId="29124" xr:uid="{7CA71882-A600-462C-9562-CD16CB7F1433}"/>
    <cellStyle name="Currency 2 2 2 2 2 4 2 4 2 6" xfId="44008" xr:uid="{AC30E977-B2C3-4239-A716-33AAE0580A3F}"/>
    <cellStyle name="Currency 2 2 2 2 2 4 2 4 3" xfId="10298" xr:uid="{D816ECCF-1388-4F19-92B1-EBC0D9150371}"/>
    <cellStyle name="Currency 2 2 2 2 2 4 2 4 3 2" xfId="23988" xr:uid="{33EBDBD1-27A0-40E9-8898-08217029563A}"/>
    <cellStyle name="Currency 2 2 2 2 2 4 2 4 3 2 2" xfId="37680" xr:uid="{E34D8F70-DD5C-4EED-A963-87E0704D850F}"/>
    <cellStyle name="Currency 2 2 2 2 2 4 2 4 3 2 3" xfId="52564" xr:uid="{611E7A02-1C2E-41B2-BB7C-459DC81127DB}"/>
    <cellStyle name="Currency 2 2 2 2 2 4 2 4 3 3" xfId="17144" xr:uid="{827C6C72-F731-4670-B05E-7CF695BCCCB4}"/>
    <cellStyle name="Currency 2 2 2 2 2 4 2 4 3 4" xfId="30834" xr:uid="{EBB734FC-1F3F-4087-B9E0-A04C591BB223}"/>
    <cellStyle name="Currency 2 2 2 2 2 4 2 4 3 5" xfId="45718" xr:uid="{D5911C99-7379-4709-8290-AB456FC16960}"/>
    <cellStyle name="Currency 2 2 2 2 2 4 2 4 4" xfId="20566" xr:uid="{8BB70D76-3C09-4C1D-B65C-CF4211BA5613}"/>
    <cellStyle name="Currency 2 2 2 2 2 4 2 4 4 2" xfId="34258" xr:uid="{BA54C9CA-8D1E-4DBA-A349-8D4690D50F6D}"/>
    <cellStyle name="Currency 2 2 2 2 2 4 2 4 4 3" xfId="49142" xr:uid="{196F6A61-7250-426E-8342-2483B84206F5}"/>
    <cellStyle name="Currency 2 2 2 2 2 4 2 4 5" xfId="13722" xr:uid="{DDA50EC5-5366-4503-8683-144F170ECC3C}"/>
    <cellStyle name="Currency 2 2 2 2 2 4 2 4 6" xfId="27412" xr:uid="{96837A96-06A2-459A-8CB1-FEA526A04002}"/>
    <cellStyle name="Currency 2 2 2 2 2 4 2 4 7" xfId="42296" xr:uid="{48CF0C5D-5C99-46B6-B33D-26E650CAE4A4}"/>
    <cellStyle name="Currency 2 2 2 2 2 4 2 5" xfId="8584" xr:uid="{4AFD9DDB-F70B-49FF-BF0A-B16B9EEFD098}"/>
    <cellStyle name="Currency 2 2 2 2 2 4 2 5 2" xfId="12006" xr:uid="{A50F6601-4B3C-4171-B6F3-D40545C1A94C}"/>
    <cellStyle name="Currency 2 2 2 2 2 4 2 5 2 2" xfId="25696" xr:uid="{AA8DDA6A-F82D-4EAC-BCBF-EEA39FDBDBAA}"/>
    <cellStyle name="Currency 2 2 2 2 2 4 2 5 2 2 2" xfId="39388" xr:uid="{9026A151-E596-428D-A740-EBAFC4604792}"/>
    <cellStyle name="Currency 2 2 2 2 2 4 2 5 2 2 3" xfId="54272" xr:uid="{9164846C-E03D-41A4-9D32-955E86CAD3B9}"/>
    <cellStyle name="Currency 2 2 2 2 2 4 2 5 2 3" xfId="18852" xr:uid="{1F748D40-DACA-41CB-A4C8-6687F8F61CB1}"/>
    <cellStyle name="Currency 2 2 2 2 2 4 2 5 2 4" xfId="32542" xr:uid="{C8F192B4-6AF2-4EB7-BADA-B2FF248F044E}"/>
    <cellStyle name="Currency 2 2 2 2 2 4 2 5 2 5" xfId="47426" xr:uid="{040F38B7-ACEA-47D7-9F16-F85BF9417AA5}"/>
    <cellStyle name="Currency 2 2 2 2 2 4 2 5 3" xfId="22274" xr:uid="{D357163F-E2AD-44D8-9DF8-464D70BF503A}"/>
    <cellStyle name="Currency 2 2 2 2 2 4 2 5 3 2" xfId="35966" xr:uid="{6A23FB50-4962-4A11-B090-56F496CF9D47}"/>
    <cellStyle name="Currency 2 2 2 2 2 4 2 5 3 3" xfId="50850" xr:uid="{10F421EA-1E63-4B26-AF17-C7FD5923ECD4}"/>
    <cellStyle name="Currency 2 2 2 2 2 4 2 5 4" xfId="15430" xr:uid="{7D3E1E04-1918-455D-B870-A149DE7B3052}"/>
    <cellStyle name="Currency 2 2 2 2 2 4 2 5 5" xfId="29120" xr:uid="{17D382F7-B483-4B95-9AC7-E8B9D0A5F3CD}"/>
    <cellStyle name="Currency 2 2 2 2 2 4 2 5 6" xfId="44004" xr:uid="{315CF47A-E0CA-4578-BA82-F5A5FC836B07}"/>
    <cellStyle name="Currency 2 2 2 2 2 4 2 6" xfId="10294" xr:uid="{4FB1DDF4-D3DC-4E64-937E-817565A5AC7C}"/>
    <cellStyle name="Currency 2 2 2 2 2 4 2 6 2" xfId="23984" xr:uid="{38542ABF-70B6-434A-9ECD-A4B33CFBDD06}"/>
    <cellStyle name="Currency 2 2 2 2 2 4 2 6 2 2" xfId="37676" xr:uid="{1A52E1EB-C7B8-4440-BEE6-C4B58E59B8B0}"/>
    <cellStyle name="Currency 2 2 2 2 2 4 2 6 2 3" xfId="52560" xr:uid="{1902E1E3-5071-4134-BE03-8CE62F0C27E8}"/>
    <cellStyle name="Currency 2 2 2 2 2 4 2 6 3" xfId="17140" xr:uid="{039E81DF-63D8-46B0-B5B3-E76CE5BD2FCB}"/>
    <cellStyle name="Currency 2 2 2 2 2 4 2 6 4" xfId="30830" xr:uid="{E7D73F5A-360E-42EE-AD1B-C4B38D8E28E4}"/>
    <cellStyle name="Currency 2 2 2 2 2 4 2 6 5" xfId="45714" xr:uid="{CC22B404-D2D8-46AB-9438-61A490A5B2D2}"/>
    <cellStyle name="Currency 2 2 2 2 2 4 2 7" xfId="20562" xr:uid="{F92BA7A3-B655-4E09-BD03-EA0A954EAC15}"/>
    <cellStyle name="Currency 2 2 2 2 2 4 2 7 2" xfId="34254" xr:uid="{193423E8-7C5B-4A34-AA1E-B1FD3AF346CB}"/>
    <cellStyle name="Currency 2 2 2 2 2 4 2 7 3" xfId="49138" xr:uid="{222F119B-FEC9-480E-B056-F2F218D1697A}"/>
    <cellStyle name="Currency 2 2 2 2 2 4 2 8" xfId="13718" xr:uid="{C7D64543-2628-4127-8B30-F1A97E3DC9B8}"/>
    <cellStyle name="Currency 2 2 2 2 2 4 2 9" xfId="27408" xr:uid="{F6740F2F-DE22-49EE-97E7-B9901488D8CD}"/>
    <cellStyle name="Currency 2 2 2 2 2 4 3" xfId="6876" xr:uid="{AD6A815B-E8BD-433F-9520-2215A0149B6E}"/>
    <cellStyle name="Currency 2 2 2 2 2 4 3 10" xfId="42297" xr:uid="{D515D341-7862-4712-9D9B-DBDF165ECD87}"/>
    <cellStyle name="Currency 2 2 2 2 2 4 3 2" xfId="6877" xr:uid="{F051B5A4-9A4C-446C-9843-441208ABCB92}"/>
    <cellStyle name="Currency 2 2 2 2 2 4 3 2 2" xfId="6878" xr:uid="{CBAD7D03-476B-4B0F-8B54-9D044EAD9EE2}"/>
    <cellStyle name="Currency 2 2 2 2 2 4 3 2 2 2" xfId="8591" xr:uid="{4847D831-5AE0-4D9E-9EB1-3842CD3EA9E9}"/>
    <cellStyle name="Currency 2 2 2 2 2 4 3 2 2 2 2" xfId="12013" xr:uid="{65434473-7D9B-44E0-87D3-91517CA997AC}"/>
    <cellStyle name="Currency 2 2 2 2 2 4 3 2 2 2 2 2" xfId="25703" xr:uid="{F1BF44A4-8F07-455C-A7E7-CC06F399B55A}"/>
    <cellStyle name="Currency 2 2 2 2 2 4 3 2 2 2 2 2 2" xfId="39395" xr:uid="{60035F8D-C29D-40B2-85B1-B440489FFCDB}"/>
    <cellStyle name="Currency 2 2 2 2 2 4 3 2 2 2 2 2 3" xfId="54279" xr:uid="{B94214E6-D77C-46EC-9C7E-5088D8BA5230}"/>
    <cellStyle name="Currency 2 2 2 2 2 4 3 2 2 2 2 3" xfId="18859" xr:uid="{67655D1C-EDC5-4455-AF0C-1E48C4A68E8C}"/>
    <cellStyle name="Currency 2 2 2 2 2 4 3 2 2 2 2 4" xfId="32549" xr:uid="{14E4B5EE-DA6B-45A4-A1D2-A83548A03CC8}"/>
    <cellStyle name="Currency 2 2 2 2 2 4 3 2 2 2 2 5" xfId="47433" xr:uid="{61AB4561-6331-4FC8-9C4F-FC0ED708D83A}"/>
    <cellStyle name="Currency 2 2 2 2 2 4 3 2 2 2 3" xfId="22281" xr:uid="{FB151DCB-63E9-47DA-A3E7-FDD566FB676F}"/>
    <cellStyle name="Currency 2 2 2 2 2 4 3 2 2 2 3 2" xfId="35973" xr:uid="{FC2110D4-6E27-41F3-9F2A-AC0F3501E7DF}"/>
    <cellStyle name="Currency 2 2 2 2 2 4 3 2 2 2 3 3" xfId="50857" xr:uid="{07DAC389-6248-40EC-8E2A-88B4B8F872FA}"/>
    <cellStyle name="Currency 2 2 2 2 2 4 3 2 2 2 4" xfId="15437" xr:uid="{7FFBA827-17A8-43F7-8603-D2D374DAD77A}"/>
    <cellStyle name="Currency 2 2 2 2 2 4 3 2 2 2 5" xfId="29127" xr:uid="{D9AF8CEA-9254-4B62-84AA-D6A0AA1ECB3A}"/>
    <cellStyle name="Currency 2 2 2 2 2 4 3 2 2 2 6" xfId="44011" xr:uid="{9B06C906-C7C2-4F33-8684-B723AB6E0A6C}"/>
    <cellStyle name="Currency 2 2 2 2 2 4 3 2 2 3" xfId="10301" xr:uid="{E7BA0D75-E418-4969-88EB-7F5767656D8E}"/>
    <cellStyle name="Currency 2 2 2 2 2 4 3 2 2 3 2" xfId="23991" xr:uid="{0A24DF4E-E39B-4447-8BDA-A5C49BBF0873}"/>
    <cellStyle name="Currency 2 2 2 2 2 4 3 2 2 3 2 2" xfId="37683" xr:uid="{82204288-840C-4CF1-8A9E-485858DA1184}"/>
    <cellStyle name="Currency 2 2 2 2 2 4 3 2 2 3 2 3" xfId="52567" xr:uid="{4EB8B7C4-235C-47F6-A30C-873AEABBF0C9}"/>
    <cellStyle name="Currency 2 2 2 2 2 4 3 2 2 3 3" xfId="17147" xr:uid="{D39DC225-65D3-49F2-8CC0-59A632E2E34B}"/>
    <cellStyle name="Currency 2 2 2 2 2 4 3 2 2 3 4" xfId="30837" xr:uid="{3A130393-F802-4470-8BF7-BAB10372ABE9}"/>
    <cellStyle name="Currency 2 2 2 2 2 4 3 2 2 3 5" xfId="45721" xr:uid="{AD197A9F-472E-4528-808B-9E2C5D9796D9}"/>
    <cellStyle name="Currency 2 2 2 2 2 4 3 2 2 4" xfId="20569" xr:uid="{B372FFEF-C17D-4B00-99E7-100B900A8237}"/>
    <cellStyle name="Currency 2 2 2 2 2 4 3 2 2 4 2" xfId="34261" xr:uid="{96ABAAE2-CAF8-4450-BE82-A58C1FCB9453}"/>
    <cellStyle name="Currency 2 2 2 2 2 4 3 2 2 4 3" xfId="49145" xr:uid="{19CEA7E8-82DB-49E7-BA09-5636640D79A2}"/>
    <cellStyle name="Currency 2 2 2 2 2 4 3 2 2 5" xfId="13725" xr:uid="{62CEB8D1-E3F4-4E1F-BB46-7CD4A21C25C5}"/>
    <cellStyle name="Currency 2 2 2 2 2 4 3 2 2 6" xfId="27415" xr:uid="{9B57738E-6361-4477-BBCF-E6F5FF1EB5D2}"/>
    <cellStyle name="Currency 2 2 2 2 2 4 3 2 2 7" xfId="42299" xr:uid="{2B1BC310-B059-4CCC-857F-99E91936A20C}"/>
    <cellStyle name="Currency 2 2 2 2 2 4 3 2 3" xfId="8590" xr:uid="{023F2B0D-A264-4FD9-9EB6-AB421770402A}"/>
    <cellStyle name="Currency 2 2 2 2 2 4 3 2 3 2" xfId="12012" xr:uid="{65E5916D-081C-4C55-9ED0-85BB6F6D812A}"/>
    <cellStyle name="Currency 2 2 2 2 2 4 3 2 3 2 2" xfId="25702" xr:uid="{EDDD2A80-5091-41F0-95DC-C7FE534F2B53}"/>
    <cellStyle name="Currency 2 2 2 2 2 4 3 2 3 2 2 2" xfId="39394" xr:uid="{946188F3-9C33-47D4-899F-0A8D21B6672E}"/>
    <cellStyle name="Currency 2 2 2 2 2 4 3 2 3 2 2 3" xfId="54278" xr:uid="{3F472258-0724-47F5-BFD5-0B34B4E46609}"/>
    <cellStyle name="Currency 2 2 2 2 2 4 3 2 3 2 3" xfId="18858" xr:uid="{35C7E6AF-2B55-4A2D-8606-CD3D57803B79}"/>
    <cellStyle name="Currency 2 2 2 2 2 4 3 2 3 2 4" xfId="32548" xr:uid="{2CC5E604-5E76-4C97-BDFB-D5A3BBC1A212}"/>
    <cellStyle name="Currency 2 2 2 2 2 4 3 2 3 2 5" xfId="47432" xr:uid="{DDAA06EE-389F-4420-8643-A4206B1EBE45}"/>
    <cellStyle name="Currency 2 2 2 2 2 4 3 2 3 3" xfId="22280" xr:uid="{A4AEE3C9-702D-496F-B240-53C7F459341E}"/>
    <cellStyle name="Currency 2 2 2 2 2 4 3 2 3 3 2" xfId="35972" xr:uid="{DB0293EC-6B8C-45C6-A388-B8EC97F56F5A}"/>
    <cellStyle name="Currency 2 2 2 2 2 4 3 2 3 3 3" xfId="50856" xr:uid="{559E367F-5CFD-4C92-A8CF-3AAA30853CDB}"/>
    <cellStyle name="Currency 2 2 2 2 2 4 3 2 3 4" xfId="15436" xr:uid="{8802FB32-00BC-42B7-A7AE-026D8697F70B}"/>
    <cellStyle name="Currency 2 2 2 2 2 4 3 2 3 5" xfId="29126" xr:uid="{C7781687-F820-45E2-B6CE-A4FF8E0BE85D}"/>
    <cellStyle name="Currency 2 2 2 2 2 4 3 2 3 6" xfId="44010" xr:uid="{6BD83441-B370-4C11-94E8-F7567B03FDD5}"/>
    <cellStyle name="Currency 2 2 2 2 2 4 3 2 4" xfId="10300" xr:uid="{A8A5DC97-9CFC-49E1-836A-A140821273C7}"/>
    <cellStyle name="Currency 2 2 2 2 2 4 3 2 4 2" xfId="23990" xr:uid="{25077489-18F7-4E56-9372-A883DF855256}"/>
    <cellStyle name="Currency 2 2 2 2 2 4 3 2 4 2 2" xfId="37682" xr:uid="{DA9BEB27-ACD9-4015-8F73-BBC1E0B708B9}"/>
    <cellStyle name="Currency 2 2 2 2 2 4 3 2 4 2 3" xfId="52566" xr:uid="{74103BE0-1CBD-4945-ABBF-BBAE846DAD67}"/>
    <cellStyle name="Currency 2 2 2 2 2 4 3 2 4 3" xfId="17146" xr:uid="{0F456CB3-6BB7-4387-81C4-ED7DD61B146D}"/>
    <cellStyle name="Currency 2 2 2 2 2 4 3 2 4 4" xfId="30836" xr:uid="{E5B2BDF0-1649-4A74-9791-FC82FDD22012}"/>
    <cellStyle name="Currency 2 2 2 2 2 4 3 2 4 5" xfId="45720" xr:uid="{420D1D00-1268-4851-827A-0E9298D94833}"/>
    <cellStyle name="Currency 2 2 2 2 2 4 3 2 5" xfId="20568" xr:uid="{ED9BAB25-DDC1-4B68-A94B-4DF66E57978F}"/>
    <cellStyle name="Currency 2 2 2 2 2 4 3 2 5 2" xfId="34260" xr:uid="{56FEB75E-D9E9-4098-A819-BC3FA70C675B}"/>
    <cellStyle name="Currency 2 2 2 2 2 4 3 2 5 3" xfId="49144" xr:uid="{0BB3B68A-6224-4A74-A034-36EA095B9215}"/>
    <cellStyle name="Currency 2 2 2 2 2 4 3 2 6" xfId="13724" xr:uid="{DF20B10F-599B-4B51-B3D4-33EB455CD05D}"/>
    <cellStyle name="Currency 2 2 2 2 2 4 3 2 7" xfId="27414" xr:uid="{B19771D6-3B88-4A5B-BF71-E85DF60AE1A8}"/>
    <cellStyle name="Currency 2 2 2 2 2 4 3 2 8" xfId="42298" xr:uid="{0CD971A1-071D-4AF8-B094-3745EC8B60F8}"/>
    <cellStyle name="Currency 2 2 2 2 2 4 3 3" xfId="6879" xr:uid="{01A3A7D9-3ED9-4DC2-AFEB-A5ADACB67A19}"/>
    <cellStyle name="Currency 2 2 2 2 2 4 3 3 2" xfId="8592" xr:uid="{6ABA3AE7-46D9-4F09-993C-907E31094AC4}"/>
    <cellStyle name="Currency 2 2 2 2 2 4 3 3 2 2" xfId="12014" xr:uid="{65DA1FFB-14F4-49CB-B4F1-7E9DD6069EC4}"/>
    <cellStyle name="Currency 2 2 2 2 2 4 3 3 2 2 2" xfId="25704" xr:uid="{71ECE288-706D-425E-B488-923F38471592}"/>
    <cellStyle name="Currency 2 2 2 2 2 4 3 3 2 2 2 2" xfId="39396" xr:uid="{F792A1E2-1456-4746-8C92-BF10FAB17DEC}"/>
    <cellStyle name="Currency 2 2 2 2 2 4 3 3 2 2 2 3" xfId="54280" xr:uid="{88B50719-94C1-4B12-A3B1-0C272C1932CE}"/>
    <cellStyle name="Currency 2 2 2 2 2 4 3 3 2 2 3" xfId="18860" xr:uid="{CA1927D0-9327-43E2-B0F3-F959D679E2BF}"/>
    <cellStyle name="Currency 2 2 2 2 2 4 3 3 2 2 4" xfId="32550" xr:uid="{BB831CF9-19DF-4CCB-90D8-6940573BD959}"/>
    <cellStyle name="Currency 2 2 2 2 2 4 3 3 2 2 5" xfId="47434" xr:uid="{4287D5E1-A77F-4E77-BDE3-D29330834CE1}"/>
    <cellStyle name="Currency 2 2 2 2 2 4 3 3 2 3" xfId="22282" xr:uid="{54EAE659-49A4-491A-AFB5-9E7347676F5A}"/>
    <cellStyle name="Currency 2 2 2 2 2 4 3 3 2 3 2" xfId="35974" xr:uid="{E58D73C5-7E21-4732-884A-2B8CD40414F3}"/>
    <cellStyle name="Currency 2 2 2 2 2 4 3 3 2 3 3" xfId="50858" xr:uid="{21F725D6-E6FF-4792-BC15-52F620BCD9B1}"/>
    <cellStyle name="Currency 2 2 2 2 2 4 3 3 2 4" xfId="15438" xr:uid="{3664FE90-5075-4D81-854F-3DAAA32498A2}"/>
    <cellStyle name="Currency 2 2 2 2 2 4 3 3 2 5" xfId="29128" xr:uid="{9EBF02CB-92B4-4446-82F7-9031DD3432EA}"/>
    <cellStyle name="Currency 2 2 2 2 2 4 3 3 2 6" xfId="44012" xr:uid="{7D8A4CB7-16A4-41D6-B49F-0EA769741807}"/>
    <cellStyle name="Currency 2 2 2 2 2 4 3 3 3" xfId="10302" xr:uid="{49A5C1E3-C0FE-44D9-AF2A-52C4F358DC87}"/>
    <cellStyle name="Currency 2 2 2 2 2 4 3 3 3 2" xfId="23992" xr:uid="{87550B18-1F20-4672-839D-9F36877E4515}"/>
    <cellStyle name="Currency 2 2 2 2 2 4 3 3 3 2 2" xfId="37684" xr:uid="{6831745E-9B7F-4178-8C2C-0D8F4821CD78}"/>
    <cellStyle name="Currency 2 2 2 2 2 4 3 3 3 2 3" xfId="52568" xr:uid="{CB3A0573-DBE1-495F-AC27-B32932175393}"/>
    <cellStyle name="Currency 2 2 2 2 2 4 3 3 3 3" xfId="17148" xr:uid="{D1EA928F-67C4-46CD-AB62-E4B2E6944ED3}"/>
    <cellStyle name="Currency 2 2 2 2 2 4 3 3 3 4" xfId="30838" xr:uid="{B52F5563-124A-423C-8C29-2B94CA453F07}"/>
    <cellStyle name="Currency 2 2 2 2 2 4 3 3 3 5" xfId="45722" xr:uid="{916717CA-4C58-4CCC-B932-E938F8327AE2}"/>
    <cellStyle name="Currency 2 2 2 2 2 4 3 3 4" xfId="20570" xr:uid="{5E3FE08F-101C-4C9D-B6E5-FDC07BB1B230}"/>
    <cellStyle name="Currency 2 2 2 2 2 4 3 3 4 2" xfId="34262" xr:uid="{F2143830-0435-44A4-8718-B2DBDA3B9342}"/>
    <cellStyle name="Currency 2 2 2 2 2 4 3 3 4 3" xfId="49146" xr:uid="{B8453ABC-F85A-4125-BF02-5FD5436DC1EA}"/>
    <cellStyle name="Currency 2 2 2 2 2 4 3 3 5" xfId="13726" xr:uid="{223BA244-342D-442F-9B9C-BCBA23737AE8}"/>
    <cellStyle name="Currency 2 2 2 2 2 4 3 3 6" xfId="27416" xr:uid="{02DE3CA5-6CE5-4BA3-887D-4543B4A567C4}"/>
    <cellStyle name="Currency 2 2 2 2 2 4 3 3 7" xfId="42300" xr:uid="{4D42A4BE-1BA9-42BE-92C8-83CC9C605393}"/>
    <cellStyle name="Currency 2 2 2 2 2 4 3 4" xfId="6880" xr:uid="{78ACF7A3-73DF-4C06-839E-3A0A10C21EDE}"/>
    <cellStyle name="Currency 2 2 2 2 2 4 3 4 2" xfId="8593" xr:uid="{1720721B-E2D7-4981-895F-B614F33E90F8}"/>
    <cellStyle name="Currency 2 2 2 2 2 4 3 4 2 2" xfId="12015" xr:uid="{5B7AFF09-CF34-430D-A928-197F06AF23DA}"/>
    <cellStyle name="Currency 2 2 2 2 2 4 3 4 2 2 2" xfId="25705" xr:uid="{D7448BE9-9E0A-4AAF-AD56-553B878C86A1}"/>
    <cellStyle name="Currency 2 2 2 2 2 4 3 4 2 2 2 2" xfId="39397" xr:uid="{ECB069E1-9042-4E3D-A299-85A7000FBAE5}"/>
    <cellStyle name="Currency 2 2 2 2 2 4 3 4 2 2 2 3" xfId="54281" xr:uid="{7247C125-62FE-4CEF-8382-CFA8B0A241D0}"/>
    <cellStyle name="Currency 2 2 2 2 2 4 3 4 2 2 3" xfId="18861" xr:uid="{EA224D32-2E9F-438D-9293-5BBE4E7BE13B}"/>
    <cellStyle name="Currency 2 2 2 2 2 4 3 4 2 2 4" xfId="32551" xr:uid="{2ADD2837-2CF4-41EC-9534-C67080364C6F}"/>
    <cellStyle name="Currency 2 2 2 2 2 4 3 4 2 2 5" xfId="47435" xr:uid="{92377DB4-4F44-4B65-AA5F-449EB5CC46E3}"/>
    <cellStyle name="Currency 2 2 2 2 2 4 3 4 2 3" xfId="22283" xr:uid="{1BDE6F21-C5E3-4C5A-9769-7D047698EAE1}"/>
    <cellStyle name="Currency 2 2 2 2 2 4 3 4 2 3 2" xfId="35975" xr:uid="{27E99E1C-EDE0-4FA9-93A1-3223AA6268FE}"/>
    <cellStyle name="Currency 2 2 2 2 2 4 3 4 2 3 3" xfId="50859" xr:uid="{98E32710-8959-4875-BBD9-8CA279E98017}"/>
    <cellStyle name="Currency 2 2 2 2 2 4 3 4 2 4" xfId="15439" xr:uid="{E3B4FE52-F4FB-4827-8A54-BB6E410055A8}"/>
    <cellStyle name="Currency 2 2 2 2 2 4 3 4 2 5" xfId="29129" xr:uid="{E7EC50F6-84B4-40B6-91C9-841EBD074C49}"/>
    <cellStyle name="Currency 2 2 2 2 2 4 3 4 2 6" xfId="44013" xr:uid="{3DFAE9F9-9F4A-48F8-8DB8-25A3610C3B8A}"/>
    <cellStyle name="Currency 2 2 2 2 2 4 3 4 3" xfId="10303" xr:uid="{6335928B-FF31-41CC-89D3-F78377E21312}"/>
    <cellStyle name="Currency 2 2 2 2 2 4 3 4 3 2" xfId="23993" xr:uid="{67D8DDE8-A487-4C88-B6C9-0A1CB29C63C5}"/>
    <cellStyle name="Currency 2 2 2 2 2 4 3 4 3 2 2" xfId="37685" xr:uid="{9D31D4D6-883C-4ECC-A05E-82330AC903B5}"/>
    <cellStyle name="Currency 2 2 2 2 2 4 3 4 3 2 3" xfId="52569" xr:uid="{8BF12E9A-4902-44BD-A528-15220459BE41}"/>
    <cellStyle name="Currency 2 2 2 2 2 4 3 4 3 3" xfId="17149" xr:uid="{11FDDAEF-78E9-4F0D-8275-6D120102039A}"/>
    <cellStyle name="Currency 2 2 2 2 2 4 3 4 3 4" xfId="30839" xr:uid="{45E24FD3-EEB5-4844-8BF8-CFDFB25A99E2}"/>
    <cellStyle name="Currency 2 2 2 2 2 4 3 4 3 5" xfId="45723" xr:uid="{5FCEE176-F4CF-4284-819E-334E287C6A0B}"/>
    <cellStyle name="Currency 2 2 2 2 2 4 3 4 4" xfId="20571" xr:uid="{CFB1B9DB-A4E5-4E94-83AA-2A8DF7AE3B80}"/>
    <cellStyle name="Currency 2 2 2 2 2 4 3 4 4 2" xfId="34263" xr:uid="{4B4BE7BE-9924-4D9F-9E10-7A92A39746DE}"/>
    <cellStyle name="Currency 2 2 2 2 2 4 3 4 4 3" xfId="49147" xr:uid="{B45A839D-C524-4005-A8DF-0745495A6907}"/>
    <cellStyle name="Currency 2 2 2 2 2 4 3 4 5" xfId="13727" xr:uid="{6F681F67-A0E5-4CBE-AF94-9890643D705F}"/>
    <cellStyle name="Currency 2 2 2 2 2 4 3 4 6" xfId="27417" xr:uid="{2E83840A-8D36-4499-B119-4A5A6AC1EAC7}"/>
    <cellStyle name="Currency 2 2 2 2 2 4 3 4 7" xfId="42301" xr:uid="{1AD6F96C-B381-47E5-814F-0559775F3D1B}"/>
    <cellStyle name="Currency 2 2 2 2 2 4 3 5" xfId="8589" xr:uid="{ACE86F39-B464-4198-B0BF-6D2D8FFFCDDE}"/>
    <cellStyle name="Currency 2 2 2 2 2 4 3 5 2" xfId="12011" xr:uid="{08B903C6-5BB0-47EC-8B5E-12689030DD53}"/>
    <cellStyle name="Currency 2 2 2 2 2 4 3 5 2 2" xfId="25701" xr:uid="{30DD4056-CA52-4F41-9E5E-FE0C6359A824}"/>
    <cellStyle name="Currency 2 2 2 2 2 4 3 5 2 2 2" xfId="39393" xr:uid="{C214F876-C400-480E-A567-C5244FCD6969}"/>
    <cellStyle name="Currency 2 2 2 2 2 4 3 5 2 2 3" xfId="54277" xr:uid="{9A8B122F-E173-4966-83D6-C445757D9F4C}"/>
    <cellStyle name="Currency 2 2 2 2 2 4 3 5 2 3" xfId="18857" xr:uid="{1312DC85-5ED5-4EEE-AED9-A9DBA5A9230F}"/>
    <cellStyle name="Currency 2 2 2 2 2 4 3 5 2 4" xfId="32547" xr:uid="{089B6DAA-5F1B-4C57-9815-CDA8C7288F1A}"/>
    <cellStyle name="Currency 2 2 2 2 2 4 3 5 2 5" xfId="47431" xr:uid="{0F7F2455-2E04-48D7-9A11-C6E504C32F31}"/>
    <cellStyle name="Currency 2 2 2 2 2 4 3 5 3" xfId="22279" xr:uid="{FEB56C77-7C83-4E46-A31E-13CBB772A002}"/>
    <cellStyle name="Currency 2 2 2 2 2 4 3 5 3 2" xfId="35971" xr:uid="{9FDDD353-E1ED-4428-8FA6-D14A0ECECA60}"/>
    <cellStyle name="Currency 2 2 2 2 2 4 3 5 3 3" xfId="50855" xr:uid="{C0D8AF66-8264-4BEE-A8DA-56D1B45A5D19}"/>
    <cellStyle name="Currency 2 2 2 2 2 4 3 5 4" xfId="15435" xr:uid="{F2A1CD52-2EBC-4432-B0FF-AE5A4AEFC8A3}"/>
    <cellStyle name="Currency 2 2 2 2 2 4 3 5 5" xfId="29125" xr:uid="{A3D14391-CE1C-4874-A3FA-A5F57A8BAC11}"/>
    <cellStyle name="Currency 2 2 2 2 2 4 3 5 6" xfId="44009" xr:uid="{DD0C7816-79B3-44AC-9850-A590BE0DB10B}"/>
    <cellStyle name="Currency 2 2 2 2 2 4 3 6" xfId="10299" xr:uid="{3875575D-4395-4CE1-91AF-6AFF3530C298}"/>
    <cellStyle name="Currency 2 2 2 2 2 4 3 6 2" xfId="23989" xr:uid="{DD11E4F1-4AAF-48E4-9B5C-C1E3CA73A2E6}"/>
    <cellStyle name="Currency 2 2 2 2 2 4 3 6 2 2" xfId="37681" xr:uid="{80F769A6-D431-4F4D-B190-BB8CFE54A04C}"/>
    <cellStyle name="Currency 2 2 2 2 2 4 3 6 2 3" xfId="52565" xr:uid="{6B86928A-7817-4636-9B9F-C4128835CCA9}"/>
    <cellStyle name="Currency 2 2 2 2 2 4 3 6 3" xfId="17145" xr:uid="{53F2D8CD-B017-4A96-BFF5-5864AB8864A9}"/>
    <cellStyle name="Currency 2 2 2 2 2 4 3 6 4" xfId="30835" xr:uid="{41A1574F-C941-4FA7-87E1-DEDD4AD58B38}"/>
    <cellStyle name="Currency 2 2 2 2 2 4 3 6 5" xfId="45719" xr:uid="{0093A408-7DDC-4ACA-80D9-8D27E744020F}"/>
    <cellStyle name="Currency 2 2 2 2 2 4 3 7" xfId="20567" xr:uid="{0ECBF8D1-E7C1-4C1F-BC9D-44F4F952520D}"/>
    <cellStyle name="Currency 2 2 2 2 2 4 3 7 2" xfId="34259" xr:uid="{DB45B59D-EC89-4050-9EF7-87CB43ED4DE0}"/>
    <cellStyle name="Currency 2 2 2 2 2 4 3 7 3" xfId="49143" xr:uid="{FA159EBD-3C13-4277-8A97-25844896C785}"/>
    <cellStyle name="Currency 2 2 2 2 2 4 3 8" xfId="13723" xr:uid="{D8DBBD77-1D72-4858-97C3-044BB05F48B7}"/>
    <cellStyle name="Currency 2 2 2 2 2 4 3 9" xfId="27413" xr:uid="{CA0D0EDA-9C63-47C1-80EC-8D8902061A20}"/>
    <cellStyle name="Currency 2 2 2 2 2 4 4" xfId="6881" xr:uid="{9E939794-942E-47B9-97E3-15B3FCF6E26D}"/>
    <cellStyle name="Currency 2 2 2 2 2 4 4 2" xfId="6882" xr:uid="{F93811B0-654C-4828-80AA-9977F2F25F87}"/>
    <cellStyle name="Currency 2 2 2 2 2 4 4 2 2" xfId="8595" xr:uid="{7AE64AB7-840F-469D-9AB1-A0F5656C3880}"/>
    <cellStyle name="Currency 2 2 2 2 2 4 4 2 2 2" xfId="12017" xr:uid="{9DFACC81-31CB-4721-8A21-1F7B30B0BFA2}"/>
    <cellStyle name="Currency 2 2 2 2 2 4 4 2 2 2 2" xfId="25707" xr:uid="{5C04E661-6CFA-43D0-BE5F-7EA28CB2360E}"/>
    <cellStyle name="Currency 2 2 2 2 2 4 4 2 2 2 2 2" xfId="39399" xr:uid="{1625150A-ACBB-44B4-8B3D-D56F9420C36B}"/>
    <cellStyle name="Currency 2 2 2 2 2 4 4 2 2 2 2 3" xfId="54283" xr:uid="{96709235-57AF-40A0-9770-80224D5F6AEE}"/>
    <cellStyle name="Currency 2 2 2 2 2 4 4 2 2 2 3" xfId="18863" xr:uid="{3ED56762-C04E-4BBD-80B7-5FA6A3E973E2}"/>
    <cellStyle name="Currency 2 2 2 2 2 4 4 2 2 2 4" xfId="32553" xr:uid="{D883C43A-DB30-439E-8F3F-9D293687D762}"/>
    <cellStyle name="Currency 2 2 2 2 2 4 4 2 2 2 5" xfId="47437" xr:uid="{73B8B27B-DC61-4CE6-B95F-166EF82C9DF9}"/>
    <cellStyle name="Currency 2 2 2 2 2 4 4 2 2 3" xfId="22285" xr:uid="{93B9CA89-1DF4-464A-B328-2C5AC2958896}"/>
    <cellStyle name="Currency 2 2 2 2 2 4 4 2 2 3 2" xfId="35977" xr:uid="{F6D857ED-5591-4AD4-AD58-9820B3939A07}"/>
    <cellStyle name="Currency 2 2 2 2 2 4 4 2 2 3 3" xfId="50861" xr:uid="{E3F76994-800C-4C1B-8028-324F907D686C}"/>
    <cellStyle name="Currency 2 2 2 2 2 4 4 2 2 4" xfId="15441" xr:uid="{038AD6EE-43B3-4410-A4E5-760042403CBE}"/>
    <cellStyle name="Currency 2 2 2 2 2 4 4 2 2 5" xfId="29131" xr:uid="{C7445301-B6BC-48D6-8290-FD998801CAEA}"/>
    <cellStyle name="Currency 2 2 2 2 2 4 4 2 2 6" xfId="44015" xr:uid="{5B1E9F22-3838-46AD-9487-63739757484D}"/>
    <cellStyle name="Currency 2 2 2 2 2 4 4 2 3" xfId="10305" xr:uid="{C8FF4717-0C80-42F7-BC9C-D1A2E14EB190}"/>
    <cellStyle name="Currency 2 2 2 2 2 4 4 2 3 2" xfId="23995" xr:uid="{818CC3E5-FAEF-4E30-BCD9-536539604112}"/>
    <cellStyle name="Currency 2 2 2 2 2 4 4 2 3 2 2" xfId="37687" xr:uid="{54C7092E-804E-46FB-A9AC-724779F90CDF}"/>
    <cellStyle name="Currency 2 2 2 2 2 4 4 2 3 2 3" xfId="52571" xr:uid="{7F718756-01DC-4E63-8CE7-7AE7B4B2BCEB}"/>
    <cellStyle name="Currency 2 2 2 2 2 4 4 2 3 3" xfId="17151" xr:uid="{94C48DC6-ACD2-4148-B2F7-3EC01BDD6EAD}"/>
    <cellStyle name="Currency 2 2 2 2 2 4 4 2 3 4" xfId="30841" xr:uid="{0EE3E307-CC03-4791-A66E-FF37FF14E461}"/>
    <cellStyle name="Currency 2 2 2 2 2 4 4 2 3 5" xfId="45725" xr:uid="{91D7FF90-C24F-49AA-9451-EB40D289543B}"/>
    <cellStyle name="Currency 2 2 2 2 2 4 4 2 4" xfId="20573" xr:uid="{A5F73793-5E31-47B1-8EA8-4123BAC32D97}"/>
    <cellStyle name="Currency 2 2 2 2 2 4 4 2 4 2" xfId="34265" xr:uid="{1D9C57D3-9F0D-4194-959D-3AAFD8E019C4}"/>
    <cellStyle name="Currency 2 2 2 2 2 4 4 2 4 3" xfId="49149" xr:uid="{99469B69-C685-4B89-8556-300FFD1FECCC}"/>
    <cellStyle name="Currency 2 2 2 2 2 4 4 2 5" xfId="13729" xr:uid="{0FD936EE-4EFC-491B-8D19-95710EEA8CCA}"/>
    <cellStyle name="Currency 2 2 2 2 2 4 4 2 6" xfId="27419" xr:uid="{0A905780-90C7-469D-9D79-1C67E191CEEA}"/>
    <cellStyle name="Currency 2 2 2 2 2 4 4 2 7" xfId="42303" xr:uid="{74022A37-2C96-4A75-BB5B-416F302401D0}"/>
    <cellStyle name="Currency 2 2 2 2 2 4 4 3" xfId="8594" xr:uid="{60E8ADA7-55B4-4676-8E60-58B676CC8905}"/>
    <cellStyle name="Currency 2 2 2 2 2 4 4 3 2" xfId="12016" xr:uid="{8DDC9E39-47E4-4C08-B3AD-35F18A513473}"/>
    <cellStyle name="Currency 2 2 2 2 2 4 4 3 2 2" xfId="25706" xr:uid="{03B08F09-0C96-44B4-83E8-0BD9112242B4}"/>
    <cellStyle name="Currency 2 2 2 2 2 4 4 3 2 2 2" xfId="39398" xr:uid="{581A8B18-01AD-4DAC-8B5B-F08FA326728C}"/>
    <cellStyle name="Currency 2 2 2 2 2 4 4 3 2 2 3" xfId="54282" xr:uid="{576B600F-AAF7-455E-BD69-8BBA7727CD02}"/>
    <cellStyle name="Currency 2 2 2 2 2 4 4 3 2 3" xfId="18862" xr:uid="{68ECB5F6-F83D-467D-90A7-67AAE43316FE}"/>
    <cellStyle name="Currency 2 2 2 2 2 4 4 3 2 4" xfId="32552" xr:uid="{9CEBD4BB-CFE8-4923-8F59-8CCBCE0A74DA}"/>
    <cellStyle name="Currency 2 2 2 2 2 4 4 3 2 5" xfId="47436" xr:uid="{27CF8EDC-9686-496D-AB82-35D5666DE8EF}"/>
    <cellStyle name="Currency 2 2 2 2 2 4 4 3 3" xfId="22284" xr:uid="{96259AE5-FC13-4C04-8ABD-07E5F4371EDA}"/>
    <cellStyle name="Currency 2 2 2 2 2 4 4 3 3 2" xfId="35976" xr:uid="{BFC23D22-3FEF-4096-A5E0-77874C2673EB}"/>
    <cellStyle name="Currency 2 2 2 2 2 4 4 3 3 3" xfId="50860" xr:uid="{14EC516F-1165-4774-B9C2-28B7047CB9A9}"/>
    <cellStyle name="Currency 2 2 2 2 2 4 4 3 4" xfId="15440" xr:uid="{6A2BD561-F81D-44E1-8595-54D0FB0288A6}"/>
    <cellStyle name="Currency 2 2 2 2 2 4 4 3 5" xfId="29130" xr:uid="{13F6F9CF-EC06-455C-B6D4-D2E68790606A}"/>
    <cellStyle name="Currency 2 2 2 2 2 4 4 3 6" xfId="44014" xr:uid="{BF3254B6-9BE1-458C-9DB0-EB42355730BA}"/>
    <cellStyle name="Currency 2 2 2 2 2 4 4 4" xfId="10304" xr:uid="{2262249B-D057-42EB-A684-4BDE5E42E2D1}"/>
    <cellStyle name="Currency 2 2 2 2 2 4 4 4 2" xfId="23994" xr:uid="{93DC8E58-2798-4644-B56D-A0893725DC91}"/>
    <cellStyle name="Currency 2 2 2 2 2 4 4 4 2 2" xfId="37686" xr:uid="{D243BA7F-A6CF-4946-8BA9-61DECD3BB714}"/>
    <cellStyle name="Currency 2 2 2 2 2 4 4 4 2 3" xfId="52570" xr:uid="{CAC61F79-BD55-4E20-9320-236FE63C9198}"/>
    <cellStyle name="Currency 2 2 2 2 2 4 4 4 3" xfId="17150" xr:uid="{CF60CD72-3AFB-4BF1-AF6F-0FAAF6563EAE}"/>
    <cellStyle name="Currency 2 2 2 2 2 4 4 4 4" xfId="30840" xr:uid="{40F05092-8BA5-43AA-9A35-9409CFA50597}"/>
    <cellStyle name="Currency 2 2 2 2 2 4 4 4 5" xfId="45724" xr:uid="{6BBE7AD5-59EB-4AC4-A6DB-9CC665A229E7}"/>
    <cellStyle name="Currency 2 2 2 2 2 4 4 5" xfId="20572" xr:uid="{70016FC0-28C3-486E-A46B-7A3F0BB01657}"/>
    <cellStyle name="Currency 2 2 2 2 2 4 4 5 2" xfId="34264" xr:uid="{D2437DAF-EC36-47F7-A9AE-CF5C85A89645}"/>
    <cellStyle name="Currency 2 2 2 2 2 4 4 5 3" xfId="49148" xr:uid="{59A21D27-B939-4640-A4C5-A238C53F7D79}"/>
    <cellStyle name="Currency 2 2 2 2 2 4 4 6" xfId="13728" xr:uid="{2EFE2146-7389-42BA-A180-75BFDFD96E97}"/>
    <cellStyle name="Currency 2 2 2 2 2 4 4 7" xfId="27418" xr:uid="{BCE4EF9E-CBC0-464C-BFD7-E888E76F95C5}"/>
    <cellStyle name="Currency 2 2 2 2 2 4 4 8" xfId="42302" xr:uid="{B48FD2A4-CF63-412C-8DC5-F8008A3666A0}"/>
    <cellStyle name="Currency 2 2 2 2 2 4 5" xfId="6883" xr:uid="{78FFBB2F-F6BA-42AA-BAEF-359C078A3436}"/>
    <cellStyle name="Currency 2 2 2 2 2 4 5 2" xfId="8596" xr:uid="{50A5653B-E8A1-40DC-97C8-2B19AF32FB36}"/>
    <cellStyle name="Currency 2 2 2 2 2 4 5 2 2" xfId="12018" xr:uid="{8AD752DA-8990-4FAA-8428-787E9A086CB0}"/>
    <cellStyle name="Currency 2 2 2 2 2 4 5 2 2 2" xfId="25708" xr:uid="{D6F0DC06-7C49-46B9-89BF-6F74BCD68D4F}"/>
    <cellStyle name="Currency 2 2 2 2 2 4 5 2 2 2 2" xfId="39400" xr:uid="{3BD8B67F-7A30-4BAA-B6D1-BB5B5D555D06}"/>
    <cellStyle name="Currency 2 2 2 2 2 4 5 2 2 2 3" xfId="54284" xr:uid="{84611F9E-7E42-4DC6-8F42-46350500F5C1}"/>
    <cellStyle name="Currency 2 2 2 2 2 4 5 2 2 3" xfId="18864" xr:uid="{1575F774-31B9-4AF9-A834-8DC9CB0B3AB3}"/>
    <cellStyle name="Currency 2 2 2 2 2 4 5 2 2 4" xfId="32554" xr:uid="{B8FBB59A-1CB1-4E57-A7DD-DDE4465D23C1}"/>
    <cellStyle name="Currency 2 2 2 2 2 4 5 2 2 5" xfId="47438" xr:uid="{32979B9E-5355-4046-A17A-5B1F7BF9074B}"/>
    <cellStyle name="Currency 2 2 2 2 2 4 5 2 3" xfId="22286" xr:uid="{7B7BD1B7-C2F5-4D54-8DD6-05EB740368B3}"/>
    <cellStyle name="Currency 2 2 2 2 2 4 5 2 3 2" xfId="35978" xr:uid="{47A36BA5-DC1D-4081-9833-F0CDF5D0EA68}"/>
    <cellStyle name="Currency 2 2 2 2 2 4 5 2 3 3" xfId="50862" xr:uid="{119BAD9B-4B94-4836-B9E5-8F9865825FCC}"/>
    <cellStyle name="Currency 2 2 2 2 2 4 5 2 4" xfId="15442" xr:uid="{1C2D6EA4-BE21-4CD3-82BE-324C90A4890E}"/>
    <cellStyle name="Currency 2 2 2 2 2 4 5 2 5" xfId="29132" xr:uid="{18E9149A-4E12-4052-8D2C-EB61E02BC243}"/>
    <cellStyle name="Currency 2 2 2 2 2 4 5 2 6" xfId="44016" xr:uid="{67D24C1B-DFC7-4633-A6BB-3CEC21D5A6E7}"/>
    <cellStyle name="Currency 2 2 2 2 2 4 5 3" xfId="10306" xr:uid="{C201223B-2EFB-4C4D-B0C5-7D6D4D4DF50B}"/>
    <cellStyle name="Currency 2 2 2 2 2 4 5 3 2" xfId="23996" xr:uid="{A4635E03-55B4-4288-83AD-3E411D481460}"/>
    <cellStyle name="Currency 2 2 2 2 2 4 5 3 2 2" xfId="37688" xr:uid="{199A3655-F5F7-47F4-80E9-6559CE17169B}"/>
    <cellStyle name="Currency 2 2 2 2 2 4 5 3 2 3" xfId="52572" xr:uid="{8EF42639-8AC0-4E1D-9C6C-9F37B7C6A88E}"/>
    <cellStyle name="Currency 2 2 2 2 2 4 5 3 3" xfId="17152" xr:uid="{C75A21AC-1CD3-4B1C-B8B2-1998225BE7DE}"/>
    <cellStyle name="Currency 2 2 2 2 2 4 5 3 4" xfId="30842" xr:uid="{5D522333-912A-4B24-8F08-37F58FE9D70F}"/>
    <cellStyle name="Currency 2 2 2 2 2 4 5 3 5" xfId="45726" xr:uid="{3536172A-F14C-4B61-AC99-DDC8A41980BC}"/>
    <cellStyle name="Currency 2 2 2 2 2 4 5 4" xfId="20574" xr:uid="{6A742F56-BB29-43D0-BEB7-208C0D4E2D99}"/>
    <cellStyle name="Currency 2 2 2 2 2 4 5 4 2" xfId="34266" xr:uid="{99622C5D-CBD6-45F9-8429-20CA3B67C617}"/>
    <cellStyle name="Currency 2 2 2 2 2 4 5 4 3" xfId="49150" xr:uid="{B2716AA6-2140-44D8-B8A5-F94FB347802C}"/>
    <cellStyle name="Currency 2 2 2 2 2 4 5 5" xfId="13730" xr:uid="{4CD754F9-EA72-4343-A55F-3F10C4F2C2ED}"/>
    <cellStyle name="Currency 2 2 2 2 2 4 5 6" xfId="27420" xr:uid="{7509D26E-A559-46FE-8F51-77F391E65B8D}"/>
    <cellStyle name="Currency 2 2 2 2 2 4 5 7" xfId="42304" xr:uid="{13090698-58EA-42F3-AB89-366479062579}"/>
    <cellStyle name="Currency 2 2 2 2 2 4 6" xfId="6884" xr:uid="{BFFD51B1-4E6B-45AF-A55C-5B5D486BFC0C}"/>
    <cellStyle name="Currency 2 2 2 2 2 4 6 2" xfId="8597" xr:uid="{C7D360C4-2BA1-46EB-AED9-A2C01E8900A5}"/>
    <cellStyle name="Currency 2 2 2 2 2 4 6 2 2" xfId="12019" xr:uid="{6F06A979-85E6-4BC1-8F00-CBEF079F891D}"/>
    <cellStyle name="Currency 2 2 2 2 2 4 6 2 2 2" xfId="25709" xr:uid="{A726E860-FAAC-4B01-A099-A56B144D76CD}"/>
    <cellStyle name="Currency 2 2 2 2 2 4 6 2 2 2 2" xfId="39401" xr:uid="{DFF8BBE9-457B-4D5A-A8E5-44959492E05B}"/>
    <cellStyle name="Currency 2 2 2 2 2 4 6 2 2 2 3" xfId="54285" xr:uid="{1430CEF6-1B5C-4126-BB7F-E06997D0B716}"/>
    <cellStyle name="Currency 2 2 2 2 2 4 6 2 2 3" xfId="18865" xr:uid="{115AEB59-8B1B-49B9-9621-057CB3EA3A4E}"/>
    <cellStyle name="Currency 2 2 2 2 2 4 6 2 2 4" xfId="32555" xr:uid="{97B6B0C6-865C-49F0-ACEF-308AC022CF6F}"/>
    <cellStyle name="Currency 2 2 2 2 2 4 6 2 2 5" xfId="47439" xr:uid="{8AD1F095-EF09-4E3F-8FB4-C8AE36AD2434}"/>
    <cellStyle name="Currency 2 2 2 2 2 4 6 2 3" xfId="22287" xr:uid="{784BBB17-EAE8-40DA-A58D-DD344BCE0EFE}"/>
    <cellStyle name="Currency 2 2 2 2 2 4 6 2 3 2" xfId="35979" xr:uid="{61D8D0C0-DB03-49B2-9B8E-6EC2144850B9}"/>
    <cellStyle name="Currency 2 2 2 2 2 4 6 2 3 3" xfId="50863" xr:uid="{0F6B16FC-7E47-43B9-BD09-DA48F4312BBD}"/>
    <cellStyle name="Currency 2 2 2 2 2 4 6 2 4" xfId="15443" xr:uid="{A9F6C01E-9545-4402-B4EF-DBB37C7A6EB3}"/>
    <cellStyle name="Currency 2 2 2 2 2 4 6 2 5" xfId="29133" xr:uid="{FEAEC502-305A-4CC8-83BD-503CC4B890C0}"/>
    <cellStyle name="Currency 2 2 2 2 2 4 6 2 6" xfId="44017" xr:uid="{E838A172-4DAE-43F8-AD42-7D53BA2B25EA}"/>
    <cellStyle name="Currency 2 2 2 2 2 4 6 3" xfId="10307" xr:uid="{9D2B7B49-DEB0-4B39-8AAC-2A3DF1C4C449}"/>
    <cellStyle name="Currency 2 2 2 2 2 4 6 3 2" xfId="23997" xr:uid="{3C6DDDF9-73D6-4FFB-ADC9-61D6B5F9245C}"/>
    <cellStyle name="Currency 2 2 2 2 2 4 6 3 2 2" xfId="37689" xr:uid="{B307A809-C88E-48D2-9468-2B3D7EB09BF0}"/>
    <cellStyle name="Currency 2 2 2 2 2 4 6 3 2 3" xfId="52573" xr:uid="{AFFBE13E-878D-4A12-9BF0-1F625A954545}"/>
    <cellStyle name="Currency 2 2 2 2 2 4 6 3 3" xfId="17153" xr:uid="{9369777B-CAD6-403D-8F4D-D5E46E89137C}"/>
    <cellStyle name="Currency 2 2 2 2 2 4 6 3 4" xfId="30843" xr:uid="{A13108EB-884B-4B94-BEA6-0529FC82CBAF}"/>
    <cellStyle name="Currency 2 2 2 2 2 4 6 3 5" xfId="45727" xr:uid="{53B10BDA-FB40-4EBE-ACDF-00ECFA02DDBC}"/>
    <cellStyle name="Currency 2 2 2 2 2 4 6 4" xfId="20575" xr:uid="{78E1885D-4A95-4FA6-8A49-04D2FD1A1734}"/>
    <cellStyle name="Currency 2 2 2 2 2 4 6 4 2" xfId="34267" xr:uid="{EF2A4DAC-4D30-4155-A064-D128F8ECB015}"/>
    <cellStyle name="Currency 2 2 2 2 2 4 6 4 3" xfId="49151" xr:uid="{19F1BE8D-37D7-49B6-AA1F-1F11A4172392}"/>
    <cellStyle name="Currency 2 2 2 2 2 4 6 5" xfId="13731" xr:uid="{9B97C029-024B-4605-9F05-88430B9F6636}"/>
    <cellStyle name="Currency 2 2 2 2 2 4 6 6" xfId="27421" xr:uid="{30BAB6BF-D297-4391-9DBC-40678DFFA748}"/>
    <cellStyle name="Currency 2 2 2 2 2 4 6 7" xfId="42305" xr:uid="{56F223D5-0EFF-4430-8815-529EE6460351}"/>
    <cellStyle name="Currency 2 2 2 2 2 4 7" xfId="8583" xr:uid="{7694D4FE-F25A-4F0E-9A7E-145EE40397BD}"/>
    <cellStyle name="Currency 2 2 2 2 2 4 7 2" xfId="12005" xr:uid="{F4FA146A-3330-4F2D-B50B-CB06A0155C7D}"/>
    <cellStyle name="Currency 2 2 2 2 2 4 7 2 2" xfId="25695" xr:uid="{E9EF156C-12D3-4288-84EB-F8132DBDB0F5}"/>
    <cellStyle name="Currency 2 2 2 2 2 4 7 2 2 2" xfId="39387" xr:uid="{E34851C9-A85C-4ABB-8DD2-7797E7B8F5A4}"/>
    <cellStyle name="Currency 2 2 2 2 2 4 7 2 2 3" xfId="54271" xr:uid="{5BBC6F5D-5708-42FA-A5F8-B4627D73010E}"/>
    <cellStyle name="Currency 2 2 2 2 2 4 7 2 3" xfId="18851" xr:uid="{E456DB8C-2231-4601-A5DD-7B2E9068E38A}"/>
    <cellStyle name="Currency 2 2 2 2 2 4 7 2 4" xfId="32541" xr:uid="{441A8913-0CDB-498D-82AA-BC5900A9B8E3}"/>
    <cellStyle name="Currency 2 2 2 2 2 4 7 2 5" xfId="47425" xr:uid="{73A6ED44-E147-4C8A-AF3A-45A9FB109903}"/>
    <cellStyle name="Currency 2 2 2 2 2 4 7 3" xfId="22273" xr:uid="{E0D2A69F-6FBB-45E7-807E-A2B19E7B9141}"/>
    <cellStyle name="Currency 2 2 2 2 2 4 7 3 2" xfId="35965" xr:uid="{3C4D3593-642C-42CD-BC67-521B75CD549B}"/>
    <cellStyle name="Currency 2 2 2 2 2 4 7 3 3" xfId="50849" xr:uid="{BEA8A886-2DD9-42A1-B70D-B634FE5C57F2}"/>
    <cellStyle name="Currency 2 2 2 2 2 4 7 4" xfId="15429" xr:uid="{E140292E-DF0B-4505-869A-C01DD48647D2}"/>
    <cellStyle name="Currency 2 2 2 2 2 4 7 5" xfId="29119" xr:uid="{CFFA3E9C-7E06-49F1-8A3F-57A4BE8251AE}"/>
    <cellStyle name="Currency 2 2 2 2 2 4 7 6" xfId="44003" xr:uid="{09B743D4-6768-4C2F-82CB-DA8FC88B5BA0}"/>
    <cellStyle name="Currency 2 2 2 2 2 4 8" xfId="10293" xr:uid="{690D1254-3547-433A-8EF4-7E2DBC12ABD4}"/>
    <cellStyle name="Currency 2 2 2 2 2 4 8 2" xfId="23983" xr:uid="{09C76992-1B0D-43A5-86E7-E04941EDD759}"/>
    <cellStyle name="Currency 2 2 2 2 2 4 8 2 2" xfId="37675" xr:uid="{1B55667E-268A-4CD6-A70B-BD2A3D049449}"/>
    <cellStyle name="Currency 2 2 2 2 2 4 8 2 3" xfId="52559" xr:uid="{A4D7874E-EA43-49FD-A504-29CD1AA351E8}"/>
    <cellStyle name="Currency 2 2 2 2 2 4 8 3" xfId="17139" xr:uid="{97598DD6-F6D7-47D1-AC37-528B1EA2132B}"/>
    <cellStyle name="Currency 2 2 2 2 2 4 8 4" xfId="30829" xr:uid="{9A1BA8BC-BBC3-4B84-A9FB-153C1092AECC}"/>
    <cellStyle name="Currency 2 2 2 2 2 4 8 5" xfId="45713" xr:uid="{39DB90AB-5EA9-49A5-A5E8-6DBCF869B75E}"/>
    <cellStyle name="Currency 2 2 2 2 2 4 9" xfId="20561" xr:uid="{7E49A62F-867C-405F-AE0A-FBC2ECA36044}"/>
    <cellStyle name="Currency 2 2 2 2 2 4 9 2" xfId="34253" xr:uid="{43D098A0-47CD-414C-82B4-E756B8EE57FE}"/>
    <cellStyle name="Currency 2 2 2 2 2 4 9 3" xfId="49137" xr:uid="{2DECF94C-39C7-4D51-BEFF-0B9DB5682112}"/>
    <cellStyle name="Currency 2 2 2 2 2 5" xfId="6885" xr:uid="{2033ACBD-D7E6-4403-A4BA-012A9DB044AD}"/>
    <cellStyle name="Currency 2 2 2 2 2 5 10" xfId="42306" xr:uid="{85C717C1-2706-4BBB-BAAD-51FA04147736}"/>
    <cellStyle name="Currency 2 2 2 2 2 5 2" xfId="6886" xr:uid="{D6953131-0DE5-4EC7-8A5B-F7AE4CCCF024}"/>
    <cellStyle name="Currency 2 2 2 2 2 5 2 2" xfId="6887" xr:uid="{6DD73C54-0D36-4108-AD02-97C3476A7634}"/>
    <cellStyle name="Currency 2 2 2 2 2 5 2 2 2" xfId="8600" xr:uid="{ABC3C408-DB13-4B8B-9BEB-74BE27349023}"/>
    <cellStyle name="Currency 2 2 2 2 2 5 2 2 2 2" xfId="12022" xr:uid="{C8516164-3B3D-4A3A-8F1E-929307A2D670}"/>
    <cellStyle name="Currency 2 2 2 2 2 5 2 2 2 2 2" xfId="25712" xr:uid="{237562E7-9F87-4C27-91A9-4889C266781B}"/>
    <cellStyle name="Currency 2 2 2 2 2 5 2 2 2 2 2 2" xfId="39404" xr:uid="{BE438D5E-558C-4D37-B370-924202F087DA}"/>
    <cellStyle name="Currency 2 2 2 2 2 5 2 2 2 2 2 3" xfId="54288" xr:uid="{DD1E288C-450B-453E-ACE3-50BA03C53ABD}"/>
    <cellStyle name="Currency 2 2 2 2 2 5 2 2 2 2 3" xfId="18868" xr:uid="{E7CA4470-2AB5-47CD-8A31-03BFC358D560}"/>
    <cellStyle name="Currency 2 2 2 2 2 5 2 2 2 2 4" xfId="32558" xr:uid="{E6E76F2C-2AC6-476A-B894-A99318E5804E}"/>
    <cellStyle name="Currency 2 2 2 2 2 5 2 2 2 2 5" xfId="47442" xr:uid="{D65B0EA0-D42E-4911-A1AF-5BC74D580F75}"/>
    <cellStyle name="Currency 2 2 2 2 2 5 2 2 2 3" xfId="22290" xr:uid="{66E298E0-AF25-47DE-8ADC-1A43AA1C9BA9}"/>
    <cellStyle name="Currency 2 2 2 2 2 5 2 2 2 3 2" xfId="35982" xr:uid="{A408961C-59DC-4E34-9F77-C31352BF37CB}"/>
    <cellStyle name="Currency 2 2 2 2 2 5 2 2 2 3 3" xfId="50866" xr:uid="{DF7BA19F-1BB1-4AB6-85F0-F8A49938BDB8}"/>
    <cellStyle name="Currency 2 2 2 2 2 5 2 2 2 4" xfId="15446" xr:uid="{EA8102B3-F342-4361-86FB-632C284FF0B0}"/>
    <cellStyle name="Currency 2 2 2 2 2 5 2 2 2 5" xfId="29136" xr:uid="{BF017314-B637-4574-996D-957446CC73F7}"/>
    <cellStyle name="Currency 2 2 2 2 2 5 2 2 2 6" xfId="44020" xr:uid="{091FC4F7-5688-4011-BEED-CD8E3A1CC029}"/>
    <cellStyle name="Currency 2 2 2 2 2 5 2 2 3" xfId="10310" xr:uid="{DDAAFA38-F461-4D57-AFAD-BA4612FA6788}"/>
    <cellStyle name="Currency 2 2 2 2 2 5 2 2 3 2" xfId="24000" xr:uid="{48EF8F57-2E7A-4D75-A15A-1BB906B34AFF}"/>
    <cellStyle name="Currency 2 2 2 2 2 5 2 2 3 2 2" xfId="37692" xr:uid="{5BE2575F-2580-4CDD-B009-5EDFBBAA77D3}"/>
    <cellStyle name="Currency 2 2 2 2 2 5 2 2 3 2 3" xfId="52576" xr:uid="{B21C38FC-FA4B-491E-A771-739B0D129066}"/>
    <cellStyle name="Currency 2 2 2 2 2 5 2 2 3 3" xfId="17156" xr:uid="{02649634-B440-42BE-8279-71A47CC5C769}"/>
    <cellStyle name="Currency 2 2 2 2 2 5 2 2 3 4" xfId="30846" xr:uid="{6961090A-1637-457E-ABEA-FEC090C4E7DF}"/>
    <cellStyle name="Currency 2 2 2 2 2 5 2 2 3 5" xfId="45730" xr:uid="{0FE1035F-BB4C-4EA5-9EAA-589A2E479990}"/>
    <cellStyle name="Currency 2 2 2 2 2 5 2 2 4" xfId="20578" xr:uid="{88AC42A3-7869-4FA0-8920-441BA58CD97C}"/>
    <cellStyle name="Currency 2 2 2 2 2 5 2 2 4 2" xfId="34270" xr:uid="{71071F41-D6CB-4AA1-8BA2-3ACBCA535473}"/>
    <cellStyle name="Currency 2 2 2 2 2 5 2 2 4 3" xfId="49154" xr:uid="{A132F4EC-47C9-48EB-8F93-38CD27864DB6}"/>
    <cellStyle name="Currency 2 2 2 2 2 5 2 2 5" xfId="13734" xr:uid="{2274357C-6948-4CD5-A474-93E78AE3208B}"/>
    <cellStyle name="Currency 2 2 2 2 2 5 2 2 6" xfId="27424" xr:uid="{3C20439B-CD18-4B19-94AD-AD923C4E43DA}"/>
    <cellStyle name="Currency 2 2 2 2 2 5 2 2 7" xfId="42308" xr:uid="{C7F0E028-A3C5-40D5-AB61-E21D22099BCA}"/>
    <cellStyle name="Currency 2 2 2 2 2 5 2 3" xfId="8599" xr:uid="{48782FCA-80DF-40B2-81B7-9E45011A5C56}"/>
    <cellStyle name="Currency 2 2 2 2 2 5 2 3 2" xfId="12021" xr:uid="{16AD4C8A-1678-47B2-B147-5C6CE1D4B74C}"/>
    <cellStyle name="Currency 2 2 2 2 2 5 2 3 2 2" xfId="25711" xr:uid="{7BE9A4D1-D29C-4168-8AB3-90B3D3131AE8}"/>
    <cellStyle name="Currency 2 2 2 2 2 5 2 3 2 2 2" xfId="39403" xr:uid="{4BBD80C2-D0CD-4791-ACE0-A7B262C38BB3}"/>
    <cellStyle name="Currency 2 2 2 2 2 5 2 3 2 2 3" xfId="54287" xr:uid="{67E9E2F6-0CA4-458A-9EFA-FC6AF903931A}"/>
    <cellStyle name="Currency 2 2 2 2 2 5 2 3 2 3" xfId="18867" xr:uid="{E28E0C88-7DB5-4238-B067-56B954716971}"/>
    <cellStyle name="Currency 2 2 2 2 2 5 2 3 2 4" xfId="32557" xr:uid="{C9AA7855-DEFA-440F-886A-42C0E3ACDC43}"/>
    <cellStyle name="Currency 2 2 2 2 2 5 2 3 2 5" xfId="47441" xr:uid="{8AF9EB01-4EAC-4179-8985-A6DFB0933155}"/>
    <cellStyle name="Currency 2 2 2 2 2 5 2 3 3" xfId="22289" xr:uid="{03C974D3-D6B5-4A6A-AF34-A5E78B25316A}"/>
    <cellStyle name="Currency 2 2 2 2 2 5 2 3 3 2" xfId="35981" xr:uid="{92E0DC2A-885C-4FCB-BA14-EB1279A268A8}"/>
    <cellStyle name="Currency 2 2 2 2 2 5 2 3 3 3" xfId="50865" xr:uid="{A5ABB0F3-D2CB-4318-8F74-39D635A31546}"/>
    <cellStyle name="Currency 2 2 2 2 2 5 2 3 4" xfId="15445" xr:uid="{E0E6BCB0-B6E6-4671-98AE-752ECC537FAD}"/>
    <cellStyle name="Currency 2 2 2 2 2 5 2 3 5" xfId="29135" xr:uid="{243CE34C-5514-4FF0-AD6F-08D9C8E368AE}"/>
    <cellStyle name="Currency 2 2 2 2 2 5 2 3 6" xfId="44019" xr:uid="{409DFF04-6F5B-4367-8570-80E7DAA1B673}"/>
    <cellStyle name="Currency 2 2 2 2 2 5 2 4" xfId="10309" xr:uid="{FAC7500C-F8D5-42F8-9F32-341E3536A4BA}"/>
    <cellStyle name="Currency 2 2 2 2 2 5 2 4 2" xfId="23999" xr:uid="{16D7F77C-FE5F-4CD0-8360-6AF70C35FF98}"/>
    <cellStyle name="Currency 2 2 2 2 2 5 2 4 2 2" xfId="37691" xr:uid="{B301DF66-81C8-4515-9430-C3BEB4F5F9C4}"/>
    <cellStyle name="Currency 2 2 2 2 2 5 2 4 2 3" xfId="52575" xr:uid="{BC494C99-1A47-4A26-AA33-2A4A490BF5EC}"/>
    <cellStyle name="Currency 2 2 2 2 2 5 2 4 3" xfId="17155" xr:uid="{2FBE00FE-EBCA-47A0-92A7-D6B0567B0FCD}"/>
    <cellStyle name="Currency 2 2 2 2 2 5 2 4 4" xfId="30845" xr:uid="{73389159-A677-4D9C-8CEA-40DB6180A86B}"/>
    <cellStyle name="Currency 2 2 2 2 2 5 2 4 5" xfId="45729" xr:uid="{737000A2-BF06-4291-B05E-738F2FDC1D6E}"/>
    <cellStyle name="Currency 2 2 2 2 2 5 2 5" xfId="20577" xr:uid="{3BEE7E0F-DBB4-4F30-875A-0411D73F0E71}"/>
    <cellStyle name="Currency 2 2 2 2 2 5 2 5 2" xfId="34269" xr:uid="{E7E2345C-C062-4248-BE49-BAB2978BC782}"/>
    <cellStyle name="Currency 2 2 2 2 2 5 2 5 3" xfId="49153" xr:uid="{680BCC9D-FFB1-49E0-A85C-C88B6CFC62A8}"/>
    <cellStyle name="Currency 2 2 2 2 2 5 2 6" xfId="13733" xr:uid="{28883CD5-EFB9-42C7-8449-781739C76E8B}"/>
    <cellStyle name="Currency 2 2 2 2 2 5 2 7" xfId="27423" xr:uid="{81D5A133-52AD-4D60-95E5-74C717CC3DA3}"/>
    <cellStyle name="Currency 2 2 2 2 2 5 2 8" xfId="42307" xr:uid="{82F07F26-A976-4894-A2A5-6065B82B76BA}"/>
    <cellStyle name="Currency 2 2 2 2 2 5 3" xfId="6888" xr:uid="{5366E07E-B494-45D1-8BD2-5D5D6555BC8C}"/>
    <cellStyle name="Currency 2 2 2 2 2 5 3 2" xfId="8601" xr:uid="{0876A6A7-1183-4893-909F-96AAFECBE60D}"/>
    <cellStyle name="Currency 2 2 2 2 2 5 3 2 2" xfId="12023" xr:uid="{707878FC-904E-4C22-B273-40A30825F737}"/>
    <cellStyle name="Currency 2 2 2 2 2 5 3 2 2 2" xfId="25713" xr:uid="{DC83EDF4-8588-4B49-B91F-34DECA4C5205}"/>
    <cellStyle name="Currency 2 2 2 2 2 5 3 2 2 2 2" xfId="39405" xr:uid="{D871804E-272A-44AB-8539-A684197684FB}"/>
    <cellStyle name="Currency 2 2 2 2 2 5 3 2 2 2 3" xfId="54289" xr:uid="{32D0A259-F2AD-4362-928E-3796DB70A54B}"/>
    <cellStyle name="Currency 2 2 2 2 2 5 3 2 2 3" xfId="18869" xr:uid="{E0B86341-B197-4D72-B2AA-29FED8C9DD57}"/>
    <cellStyle name="Currency 2 2 2 2 2 5 3 2 2 4" xfId="32559" xr:uid="{CA79D97A-DA20-4ED3-9001-9606C48A98AE}"/>
    <cellStyle name="Currency 2 2 2 2 2 5 3 2 2 5" xfId="47443" xr:uid="{582037CE-ED3F-41E2-ACCB-DBD4B4D0B9CB}"/>
    <cellStyle name="Currency 2 2 2 2 2 5 3 2 3" xfId="22291" xr:uid="{676097FF-EB86-4A3D-828B-C09BEACC9066}"/>
    <cellStyle name="Currency 2 2 2 2 2 5 3 2 3 2" xfId="35983" xr:uid="{B96DB807-AFD4-44BD-ADDE-600EE2463274}"/>
    <cellStyle name="Currency 2 2 2 2 2 5 3 2 3 3" xfId="50867" xr:uid="{A9057909-507E-4D64-9D8B-52A3E73A24A8}"/>
    <cellStyle name="Currency 2 2 2 2 2 5 3 2 4" xfId="15447" xr:uid="{0914DD06-9002-44BB-90EF-3273287351ED}"/>
    <cellStyle name="Currency 2 2 2 2 2 5 3 2 5" xfId="29137" xr:uid="{C1441049-42C7-4039-B9DD-58F9C699FEC5}"/>
    <cellStyle name="Currency 2 2 2 2 2 5 3 2 6" xfId="44021" xr:uid="{56A4E880-1D49-401D-8845-CF0FEEFC260A}"/>
    <cellStyle name="Currency 2 2 2 2 2 5 3 3" xfId="10311" xr:uid="{03903E05-9CDE-4741-B5E3-73342A94E5E2}"/>
    <cellStyle name="Currency 2 2 2 2 2 5 3 3 2" xfId="24001" xr:uid="{19DB18F5-ABEE-4957-B5B2-9E4DF290166B}"/>
    <cellStyle name="Currency 2 2 2 2 2 5 3 3 2 2" xfId="37693" xr:uid="{A4E6C9EB-3612-46C7-8015-53D66E61A27E}"/>
    <cellStyle name="Currency 2 2 2 2 2 5 3 3 2 3" xfId="52577" xr:uid="{D5CFA82B-7F71-48AE-8434-B50BC634B201}"/>
    <cellStyle name="Currency 2 2 2 2 2 5 3 3 3" xfId="17157" xr:uid="{44D8021D-884E-4C65-83CB-FDC77562ABC2}"/>
    <cellStyle name="Currency 2 2 2 2 2 5 3 3 4" xfId="30847" xr:uid="{05EC7C94-8253-42DD-9C20-C91BEB333184}"/>
    <cellStyle name="Currency 2 2 2 2 2 5 3 3 5" xfId="45731" xr:uid="{6381D67F-440B-4CB5-AC4A-ABE33237BD86}"/>
    <cellStyle name="Currency 2 2 2 2 2 5 3 4" xfId="20579" xr:uid="{EC331849-7F26-476E-B063-3CB2A71B1D46}"/>
    <cellStyle name="Currency 2 2 2 2 2 5 3 4 2" xfId="34271" xr:uid="{8FDA5CDF-406A-49E6-9F3E-1309C2BD8E45}"/>
    <cellStyle name="Currency 2 2 2 2 2 5 3 4 3" xfId="49155" xr:uid="{A0346232-1714-4FAB-91F7-258A9B0C973D}"/>
    <cellStyle name="Currency 2 2 2 2 2 5 3 5" xfId="13735" xr:uid="{5C4497F2-9F51-4398-983E-4B6AFFEBD6BD}"/>
    <cellStyle name="Currency 2 2 2 2 2 5 3 6" xfId="27425" xr:uid="{2BB71BAA-FF73-48B5-BA47-0A07CF6D316E}"/>
    <cellStyle name="Currency 2 2 2 2 2 5 3 7" xfId="42309" xr:uid="{C38D083F-CC92-4162-9780-6B8297F5E95A}"/>
    <cellStyle name="Currency 2 2 2 2 2 5 4" xfId="6889" xr:uid="{70F1F122-8B42-4A2A-8403-1890B060C0A2}"/>
    <cellStyle name="Currency 2 2 2 2 2 5 4 2" xfId="8602" xr:uid="{3B41129B-9C9E-414F-99BB-BD23905CF4F1}"/>
    <cellStyle name="Currency 2 2 2 2 2 5 4 2 2" xfId="12024" xr:uid="{2FE06988-5038-48DE-99F1-B33E34B034A0}"/>
    <cellStyle name="Currency 2 2 2 2 2 5 4 2 2 2" xfId="25714" xr:uid="{56439D03-B024-4E1D-9399-946F2CF3EF2D}"/>
    <cellStyle name="Currency 2 2 2 2 2 5 4 2 2 2 2" xfId="39406" xr:uid="{BDCF05AE-3E8C-4451-9013-25E48D34AD2A}"/>
    <cellStyle name="Currency 2 2 2 2 2 5 4 2 2 2 3" xfId="54290" xr:uid="{0122FA0C-DE5D-45E2-87F6-8253E6F7D312}"/>
    <cellStyle name="Currency 2 2 2 2 2 5 4 2 2 3" xfId="18870" xr:uid="{8365F635-ADDA-4630-97B8-2E7FF3C321A9}"/>
    <cellStyle name="Currency 2 2 2 2 2 5 4 2 2 4" xfId="32560" xr:uid="{5EBD9F24-F00F-4192-9EAD-D268D2289AB7}"/>
    <cellStyle name="Currency 2 2 2 2 2 5 4 2 2 5" xfId="47444" xr:uid="{3FBAC051-D306-4077-B665-DEC834BA50FC}"/>
    <cellStyle name="Currency 2 2 2 2 2 5 4 2 3" xfId="22292" xr:uid="{7054AF8B-FDE4-4258-A157-0970159A1331}"/>
    <cellStyle name="Currency 2 2 2 2 2 5 4 2 3 2" xfId="35984" xr:uid="{A6689E97-B078-4485-AD2E-00C4E5DEF61E}"/>
    <cellStyle name="Currency 2 2 2 2 2 5 4 2 3 3" xfId="50868" xr:uid="{8345638F-5C1C-4141-B25D-64793A3D19C5}"/>
    <cellStyle name="Currency 2 2 2 2 2 5 4 2 4" xfId="15448" xr:uid="{A439A0F6-B743-4FAC-B7C3-36E5851FB2D8}"/>
    <cellStyle name="Currency 2 2 2 2 2 5 4 2 5" xfId="29138" xr:uid="{D7F418F1-7D09-4616-BEF7-17FCA3E7D6AD}"/>
    <cellStyle name="Currency 2 2 2 2 2 5 4 2 6" xfId="44022" xr:uid="{C24BB4DA-3292-4D78-8015-2EEEF3937EDC}"/>
    <cellStyle name="Currency 2 2 2 2 2 5 4 3" xfId="10312" xr:uid="{1AA136FF-3E65-4896-AF3F-0CF03B9F39EE}"/>
    <cellStyle name="Currency 2 2 2 2 2 5 4 3 2" xfId="24002" xr:uid="{B216D7A0-5715-40AE-8884-EC801CD68EA3}"/>
    <cellStyle name="Currency 2 2 2 2 2 5 4 3 2 2" xfId="37694" xr:uid="{141DE49D-E204-40BC-B38D-6F5129E5971A}"/>
    <cellStyle name="Currency 2 2 2 2 2 5 4 3 2 3" xfId="52578" xr:uid="{DBE6F6AE-FF18-44D1-A9B6-8565F9DE8F3A}"/>
    <cellStyle name="Currency 2 2 2 2 2 5 4 3 3" xfId="17158" xr:uid="{D4F95DBC-C965-4447-9AB1-1B061F6782EC}"/>
    <cellStyle name="Currency 2 2 2 2 2 5 4 3 4" xfId="30848" xr:uid="{CA3B7BD2-1CF9-4543-B51C-36E6D2B675FF}"/>
    <cellStyle name="Currency 2 2 2 2 2 5 4 3 5" xfId="45732" xr:uid="{0BC903D1-D683-4754-80BA-D62667517FCB}"/>
    <cellStyle name="Currency 2 2 2 2 2 5 4 4" xfId="20580" xr:uid="{F99B0B63-0E0E-411B-A2D0-03A6A36FB64B}"/>
    <cellStyle name="Currency 2 2 2 2 2 5 4 4 2" xfId="34272" xr:uid="{8AF598F5-BD12-400A-9337-85F02E78C855}"/>
    <cellStyle name="Currency 2 2 2 2 2 5 4 4 3" xfId="49156" xr:uid="{740A847E-6F3B-4EFE-9FD4-F290F253A9A9}"/>
    <cellStyle name="Currency 2 2 2 2 2 5 4 5" xfId="13736" xr:uid="{1DA8D20C-4F4F-425A-B7DC-43624BF2523A}"/>
    <cellStyle name="Currency 2 2 2 2 2 5 4 6" xfId="27426" xr:uid="{FF7874C0-A9CC-45C5-927B-7F7DEFDB32ED}"/>
    <cellStyle name="Currency 2 2 2 2 2 5 4 7" xfId="42310" xr:uid="{75B06C8E-5AF4-4CB8-8F40-40B6C1E63DED}"/>
    <cellStyle name="Currency 2 2 2 2 2 5 5" xfId="8598" xr:uid="{891382CC-1FB6-4279-B209-FDAF3D11AF36}"/>
    <cellStyle name="Currency 2 2 2 2 2 5 5 2" xfId="12020" xr:uid="{554E776C-F546-4FA9-BA84-5621CBFBE5E4}"/>
    <cellStyle name="Currency 2 2 2 2 2 5 5 2 2" xfId="25710" xr:uid="{6E396D00-4619-40E8-B6D2-864B7D31FC9D}"/>
    <cellStyle name="Currency 2 2 2 2 2 5 5 2 2 2" xfId="39402" xr:uid="{197EF113-63FD-42D1-9C80-CCC2AA9F29E3}"/>
    <cellStyle name="Currency 2 2 2 2 2 5 5 2 2 3" xfId="54286" xr:uid="{7902EB51-7096-4328-8F2C-79590660334C}"/>
    <cellStyle name="Currency 2 2 2 2 2 5 5 2 3" xfId="18866" xr:uid="{4C62772C-EE7F-4EF7-864C-5A99BC3BD174}"/>
    <cellStyle name="Currency 2 2 2 2 2 5 5 2 4" xfId="32556" xr:uid="{D2645C69-FDC2-4874-AED2-B49A4625075F}"/>
    <cellStyle name="Currency 2 2 2 2 2 5 5 2 5" xfId="47440" xr:uid="{83CA2DC9-57FD-4ED5-A807-EE532A84AF96}"/>
    <cellStyle name="Currency 2 2 2 2 2 5 5 3" xfId="22288" xr:uid="{98B1906C-D786-41FA-8EFB-5EC7DBA46063}"/>
    <cellStyle name="Currency 2 2 2 2 2 5 5 3 2" xfId="35980" xr:uid="{2F1D3BA8-0479-4018-BEF0-BB098611E173}"/>
    <cellStyle name="Currency 2 2 2 2 2 5 5 3 3" xfId="50864" xr:uid="{16147067-D9BD-45EE-BC1A-B9790E01EF9E}"/>
    <cellStyle name="Currency 2 2 2 2 2 5 5 4" xfId="15444" xr:uid="{6B74B59C-9F9F-4565-B86A-9F47C96E8E10}"/>
    <cellStyle name="Currency 2 2 2 2 2 5 5 5" xfId="29134" xr:uid="{9B4EF2A1-612B-493B-8751-484FB70BFA94}"/>
    <cellStyle name="Currency 2 2 2 2 2 5 5 6" xfId="44018" xr:uid="{F1C75110-E651-41C2-BC90-F623E5A2B473}"/>
    <cellStyle name="Currency 2 2 2 2 2 5 6" xfId="10308" xr:uid="{2D45BEE1-1E1E-4AA2-8363-AEDF6553216B}"/>
    <cellStyle name="Currency 2 2 2 2 2 5 6 2" xfId="23998" xr:uid="{33B5DEC6-796E-4D03-898D-51AD03FDFEB7}"/>
    <cellStyle name="Currency 2 2 2 2 2 5 6 2 2" xfId="37690" xr:uid="{C3AACD23-BBA5-468B-B681-D31CEB6A352D}"/>
    <cellStyle name="Currency 2 2 2 2 2 5 6 2 3" xfId="52574" xr:uid="{9F2214CD-AC41-4400-B66B-4CB8FA87CA38}"/>
    <cellStyle name="Currency 2 2 2 2 2 5 6 3" xfId="17154" xr:uid="{8DB0AD26-098E-4FB8-A51C-6300DA3323A7}"/>
    <cellStyle name="Currency 2 2 2 2 2 5 6 4" xfId="30844" xr:uid="{B9E25BF3-4A96-4A02-A209-F00319521ACD}"/>
    <cellStyle name="Currency 2 2 2 2 2 5 6 5" xfId="45728" xr:uid="{942EA07D-85F5-452E-B9E3-3933965C45CD}"/>
    <cellStyle name="Currency 2 2 2 2 2 5 7" xfId="20576" xr:uid="{2AEB5BA7-1244-4528-B4DA-A3F6D6E4E063}"/>
    <cellStyle name="Currency 2 2 2 2 2 5 7 2" xfId="34268" xr:uid="{245B8DC2-FDCB-48C1-A09D-E3CBE3AD1D49}"/>
    <cellStyle name="Currency 2 2 2 2 2 5 7 3" xfId="49152" xr:uid="{668BD4A6-38B5-449B-ADE4-564D496240D8}"/>
    <cellStyle name="Currency 2 2 2 2 2 5 8" xfId="13732" xr:uid="{3579D770-1C2F-4C51-A00A-64028569A69E}"/>
    <cellStyle name="Currency 2 2 2 2 2 5 9" xfId="27422" xr:uid="{A56CE454-6956-4329-A245-1684EAE1456A}"/>
    <cellStyle name="Currency 2 2 2 2 2 6" xfId="6890" xr:uid="{88BEFE13-393C-4BB9-8FB2-95238396D2DE}"/>
    <cellStyle name="Currency 2 2 2 2 2 6 10" xfId="42311" xr:uid="{5FCD3035-7864-44C1-969D-ACB1F5EBDEAB}"/>
    <cellStyle name="Currency 2 2 2 2 2 6 2" xfId="6891" xr:uid="{A4CA6EEC-A288-4D60-A82B-BCC03A94943A}"/>
    <cellStyle name="Currency 2 2 2 2 2 6 2 2" xfId="6892" xr:uid="{9F3E5FC3-276D-468F-8D81-2D4BCD325A96}"/>
    <cellStyle name="Currency 2 2 2 2 2 6 2 2 2" xfId="8605" xr:uid="{D341875D-F4B5-4380-9B40-41EAC6C5A340}"/>
    <cellStyle name="Currency 2 2 2 2 2 6 2 2 2 2" xfId="12027" xr:uid="{C865DC22-DD44-4FF3-9CA9-538B54CCFDF9}"/>
    <cellStyle name="Currency 2 2 2 2 2 6 2 2 2 2 2" xfId="25717" xr:uid="{DE6B1D4B-841B-4D25-8294-E0D11F46D506}"/>
    <cellStyle name="Currency 2 2 2 2 2 6 2 2 2 2 2 2" xfId="39409" xr:uid="{34AB4BE4-87F5-410E-B796-34D48682E167}"/>
    <cellStyle name="Currency 2 2 2 2 2 6 2 2 2 2 2 3" xfId="54293" xr:uid="{46DC6D6E-AC15-40DF-8040-851F2D2F21AA}"/>
    <cellStyle name="Currency 2 2 2 2 2 6 2 2 2 2 3" xfId="18873" xr:uid="{09B8A0F8-B724-42DF-810F-D7F28438B73E}"/>
    <cellStyle name="Currency 2 2 2 2 2 6 2 2 2 2 4" xfId="32563" xr:uid="{7C86FED0-437A-40F2-BD7E-8F9A6B78D45A}"/>
    <cellStyle name="Currency 2 2 2 2 2 6 2 2 2 2 5" xfId="47447" xr:uid="{68724C19-3B53-4370-9385-8D4FCA3A8BEC}"/>
    <cellStyle name="Currency 2 2 2 2 2 6 2 2 2 3" xfId="22295" xr:uid="{7B1CB91D-9BBF-4792-9A87-226FDC763008}"/>
    <cellStyle name="Currency 2 2 2 2 2 6 2 2 2 3 2" xfId="35987" xr:uid="{4D304803-D447-4BC0-B7C2-F26E477C6409}"/>
    <cellStyle name="Currency 2 2 2 2 2 6 2 2 2 3 3" xfId="50871" xr:uid="{CD99D84B-8183-4161-ACBB-50D0177939E0}"/>
    <cellStyle name="Currency 2 2 2 2 2 6 2 2 2 4" xfId="15451" xr:uid="{0E874424-5501-49F7-8339-4B357E0CBFEF}"/>
    <cellStyle name="Currency 2 2 2 2 2 6 2 2 2 5" xfId="29141" xr:uid="{2EEB9593-3E00-41E4-8CB7-DBC28DA4914E}"/>
    <cellStyle name="Currency 2 2 2 2 2 6 2 2 2 6" xfId="44025" xr:uid="{23B4690E-AB71-4EA4-BEB6-3B1555208C76}"/>
    <cellStyle name="Currency 2 2 2 2 2 6 2 2 3" xfId="10315" xr:uid="{AC54AC5F-E1A3-4590-9DA7-F249F17002B7}"/>
    <cellStyle name="Currency 2 2 2 2 2 6 2 2 3 2" xfId="24005" xr:uid="{539F498A-5CD2-4476-8203-32589C4285C0}"/>
    <cellStyle name="Currency 2 2 2 2 2 6 2 2 3 2 2" xfId="37697" xr:uid="{10E51D94-BE00-466F-876A-9601BDE5A090}"/>
    <cellStyle name="Currency 2 2 2 2 2 6 2 2 3 2 3" xfId="52581" xr:uid="{55888E17-AE4B-4A42-BA44-C4145F3D10C5}"/>
    <cellStyle name="Currency 2 2 2 2 2 6 2 2 3 3" xfId="17161" xr:uid="{2108308E-89ED-48D2-97DE-C7B5E0198972}"/>
    <cellStyle name="Currency 2 2 2 2 2 6 2 2 3 4" xfId="30851" xr:uid="{C24D6938-348A-4E8D-BDC2-002108124E87}"/>
    <cellStyle name="Currency 2 2 2 2 2 6 2 2 3 5" xfId="45735" xr:uid="{5137FB17-AE84-4FCB-BEB3-BD045F9BE2F7}"/>
    <cellStyle name="Currency 2 2 2 2 2 6 2 2 4" xfId="20583" xr:uid="{D6FC2A8D-3679-45BB-B987-0A90F4F25563}"/>
    <cellStyle name="Currency 2 2 2 2 2 6 2 2 4 2" xfId="34275" xr:uid="{B315AAAD-3B74-415C-9BA6-3E7E36BA35C7}"/>
    <cellStyle name="Currency 2 2 2 2 2 6 2 2 4 3" xfId="49159" xr:uid="{1F3A0132-71A2-4DCC-9D90-758C6883554A}"/>
    <cellStyle name="Currency 2 2 2 2 2 6 2 2 5" xfId="13739" xr:uid="{29FA8C4D-3DEB-42F7-AAB8-B71A81E9105D}"/>
    <cellStyle name="Currency 2 2 2 2 2 6 2 2 6" xfId="27429" xr:uid="{D8074AD7-5C6E-4A52-8B00-6DF7923EDD27}"/>
    <cellStyle name="Currency 2 2 2 2 2 6 2 2 7" xfId="42313" xr:uid="{5C074963-79A2-4975-BB96-46F6BF7F6F44}"/>
    <cellStyle name="Currency 2 2 2 2 2 6 2 3" xfId="8604" xr:uid="{9D6BD630-DDAB-4FD6-BA62-DAA962AD85B6}"/>
    <cellStyle name="Currency 2 2 2 2 2 6 2 3 2" xfId="12026" xr:uid="{429EC2C2-E9E1-49C1-9A78-C8AA2D5CD10E}"/>
    <cellStyle name="Currency 2 2 2 2 2 6 2 3 2 2" xfId="25716" xr:uid="{9A957447-CD9A-4EB0-8C3E-8E3AA9624729}"/>
    <cellStyle name="Currency 2 2 2 2 2 6 2 3 2 2 2" xfId="39408" xr:uid="{93DFA382-E709-486D-A7A4-3D8BCEE99A8B}"/>
    <cellStyle name="Currency 2 2 2 2 2 6 2 3 2 2 3" xfId="54292" xr:uid="{85521F5A-D952-4B5B-9F5A-F4F76A80AF46}"/>
    <cellStyle name="Currency 2 2 2 2 2 6 2 3 2 3" xfId="18872" xr:uid="{F8C256A9-0AAF-4369-82D2-711051412698}"/>
    <cellStyle name="Currency 2 2 2 2 2 6 2 3 2 4" xfId="32562" xr:uid="{4DAD8C4B-E01D-4359-A826-3553250176A6}"/>
    <cellStyle name="Currency 2 2 2 2 2 6 2 3 2 5" xfId="47446" xr:uid="{FABCD477-4A56-41C1-9DAB-D616995243F4}"/>
    <cellStyle name="Currency 2 2 2 2 2 6 2 3 3" xfId="22294" xr:uid="{CC0D3940-6351-44D7-A5C4-A505EA1FCAC9}"/>
    <cellStyle name="Currency 2 2 2 2 2 6 2 3 3 2" xfId="35986" xr:uid="{9948586F-988B-45E9-AAD8-90895527153E}"/>
    <cellStyle name="Currency 2 2 2 2 2 6 2 3 3 3" xfId="50870" xr:uid="{88F94DA8-E3D3-4715-A519-C96A9639B621}"/>
    <cellStyle name="Currency 2 2 2 2 2 6 2 3 4" xfId="15450" xr:uid="{2AD5C0A8-EC28-4FA0-8ECB-777BBAE6AFAC}"/>
    <cellStyle name="Currency 2 2 2 2 2 6 2 3 5" xfId="29140" xr:uid="{C4D0541A-761E-41BE-8A3B-54C59BF9CEEE}"/>
    <cellStyle name="Currency 2 2 2 2 2 6 2 3 6" xfId="44024" xr:uid="{4A7807E2-9F2E-4BAB-BD8D-555EA4774F8D}"/>
    <cellStyle name="Currency 2 2 2 2 2 6 2 4" xfId="10314" xr:uid="{C1518E19-DE00-45E5-873B-D56C69D52E91}"/>
    <cellStyle name="Currency 2 2 2 2 2 6 2 4 2" xfId="24004" xr:uid="{7A6FB691-329F-4E0C-9C68-B89E2DF2A330}"/>
    <cellStyle name="Currency 2 2 2 2 2 6 2 4 2 2" xfId="37696" xr:uid="{197AD6FF-6E27-488B-BE8B-0092EABD29BC}"/>
    <cellStyle name="Currency 2 2 2 2 2 6 2 4 2 3" xfId="52580" xr:uid="{00B6F47C-1581-42EF-B4AA-8C022C016F86}"/>
    <cellStyle name="Currency 2 2 2 2 2 6 2 4 3" xfId="17160" xr:uid="{E1356024-CA4C-4B39-A06A-7D205E7500D5}"/>
    <cellStyle name="Currency 2 2 2 2 2 6 2 4 4" xfId="30850" xr:uid="{C53485E7-6A4D-4F7A-A8AF-D631631F9AFB}"/>
    <cellStyle name="Currency 2 2 2 2 2 6 2 4 5" xfId="45734" xr:uid="{390EECD8-A9DF-46E1-BF3B-B252C7D730D4}"/>
    <cellStyle name="Currency 2 2 2 2 2 6 2 5" xfId="20582" xr:uid="{6740835E-3A10-430A-9D94-3633878172D2}"/>
    <cellStyle name="Currency 2 2 2 2 2 6 2 5 2" xfId="34274" xr:uid="{925523F1-3EA9-4FE6-BE06-CA1CEFD4A8B7}"/>
    <cellStyle name="Currency 2 2 2 2 2 6 2 5 3" xfId="49158" xr:uid="{6C8896AE-D530-473B-BC3D-56181D4D9097}"/>
    <cellStyle name="Currency 2 2 2 2 2 6 2 6" xfId="13738" xr:uid="{3D9E5F5E-F245-49A6-800F-962AD80AEA04}"/>
    <cellStyle name="Currency 2 2 2 2 2 6 2 7" xfId="27428" xr:uid="{31741C23-16B8-40C1-A25C-1EC46408B115}"/>
    <cellStyle name="Currency 2 2 2 2 2 6 2 8" xfId="42312" xr:uid="{EA4819E6-F04E-4D6F-8F63-CF4C5FEA0540}"/>
    <cellStyle name="Currency 2 2 2 2 2 6 3" xfId="6893" xr:uid="{E2A8C615-3FBC-44B2-BFDA-BB99871F5A50}"/>
    <cellStyle name="Currency 2 2 2 2 2 6 3 2" xfId="8606" xr:uid="{10B33C6A-5483-4CA0-8910-24CF7FA58514}"/>
    <cellStyle name="Currency 2 2 2 2 2 6 3 2 2" xfId="12028" xr:uid="{76330965-9455-4A6B-A6AE-F679EAB9AA7F}"/>
    <cellStyle name="Currency 2 2 2 2 2 6 3 2 2 2" xfId="25718" xr:uid="{AD5179FB-74DA-46F9-B2AA-B39DEC4273DA}"/>
    <cellStyle name="Currency 2 2 2 2 2 6 3 2 2 2 2" xfId="39410" xr:uid="{9FE4F225-64B9-48D6-815B-D75A8DB38F3C}"/>
    <cellStyle name="Currency 2 2 2 2 2 6 3 2 2 2 3" xfId="54294" xr:uid="{DF9F6D6D-1867-4809-A167-1765BC25B3D3}"/>
    <cellStyle name="Currency 2 2 2 2 2 6 3 2 2 3" xfId="18874" xr:uid="{6D79BD72-068D-4EDD-86F9-BB469EC76FF9}"/>
    <cellStyle name="Currency 2 2 2 2 2 6 3 2 2 4" xfId="32564" xr:uid="{43126DB0-1BF4-4105-BD37-234456B32F7A}"/>
    <cellStyle name="Currency 2 2 2 2 2 6 3 2 2 5" xfId="47448" xr:uid="{C70274C4-C747-442E-90DD-528608519F95}"/>
    <cellStyle name="Currency 2 2 2 2 2 6 3 2 3" xfId="22296" xr:uid="{990D0902-CD7A-4BD7-91D0-9F64EE91C5A0}"/>
    <cellStyle name="Currency 2 2 2 2 2 6 3 2 3 2" xfId="35988" xr:uid="{B71D9413-7FD0-40C4-8F55-5700F0959236}"/>
    <cellStyle name="Currency 2 2 2 2 2 6 3 2 3 3" xfId="50872" xr:uid="{CFF6AA0E-529A-4E3F-B2E9-F81AEF01CF6F}"/>
    <cellStyle name="Currency 2 2 2 2 2 6 3 2 4" xfId="15452" xr:uid="{4A27EA3C-B7C9-462F-87B3-7BDD7AA3464C}"/>
    <cellStyle name="Currency 2 2 2 2 2 6 3 2 5" xfId="29142" xr:uid="{2994B895-C199-4AFF-A935-9CD554575C6C}"/>
    <cellStyle name="Currency 2 2 2 2 2 6 3 2 6" xfId="44026" xr:uid="{3BBBCF5F-84F9-4E5F-B3E0-AD0E004101B8}"/>
    <cellStyle name="Currency 2 2 2 2 2 6 3 3" xfId="10316" xr:uid="{1B33C4A2-A5A1-4035-A7A3-1E4F87A28EDE}"/>
    <cellStyle name="Currency 2 2 2 2 2 6 3 3 2" xfId="24006" xr:uid="{E30866A6-F4C7-44F0-B984-F67338461347}"/>
    <cellStyle name="Currency 2 2 2 2 2 6 3 3 2 2" xfId="37698" xr:uid="{D0F1F4A0-956F-4B92-ACAF-2B07454BC359}"/>
    <cellStyle name="Currency 2 2 2 2 2 6 3 3 2 3" xfId="52582" xr:uid="{12FFB0C9-7B86-4709-9EEF-1F5E77DAF6CE}"/>
    <cellStyle name="Currency 2 2 2 2 2 6 3 3 3" xfId="17162" xr:uid="{1B97930B-61D7-42CC-AC88-96FBAC645A87}"/>
    <cellStyle name="Currency 2 2 2 2 2 6 3 3 4" xfId="30852" xr:uid="{5C2B4C31-474F-4B1A-BC03-D1E841675F7F}"/>
    <cellStyle name="Currency 2 2 2 2 2 6 3 3 5" xfId="45736" xr:uid="{89C7AE41-C49E-435B-BF14-388B0CC0187D}"/>
    <cellStyle name="Currency 2 2 2 2 2 6 3 4" xfId="20584" xr:uid="{947B895D-6C6B-4CC6-9228-9DBF2600C711}"/>
    <cellStyle name="Currency 2 2 2 2 2 6 3 4 2" xfId="34276" xr:uid="{47198749-DC29-4E3D-921D-19B22ACAC97F}"/>
    <cellStyle name="Currency 2 2 2 2 2 6 3 4 3" xfId="49160" xr:uid="{FC8E91A1-9A4A-4C0A-ADE6-C2AA8C32B05F}"/>
    <cellStyle name="Currency 2 2 2 2 2 6 3 5" xfId="13740" xr:uid="{059FC5FB-7372-43A0-8031-3C339D65DEC2}"/>
    <cellStyle name="Currency 2 2 2 2 2 6 3 6" xfId="27430" xr:uid="{4FCFE526-9B97-4D70-9439-F5768C0E08A7}"/>
    <cellStyle name="Currency 2 2 2 2 2 6 3 7" xfId="42314" xr:uid="{59885F0F-3D4F-40FA-A9C8-7934924387F6}"/>
    <cellStyle name="Currency 2 2 2 2 2 6 4" xfId="6894" xr:uid="{66AA15B0-CEED-4060-84F5-FC255C1993C7}"/>
    <cellStyle name="Currency 2 2 2 2 2 6 4 2" xfId="8607" xr:uid="{294333C3-1C5F-4F59-8086-FB339B811E83}"/>
    <cellStyle name="Currency 2 2 2 2 2 6 4 2 2" xfId="12029" xr:uid="{85CBFAF8-26E2-4EB5-8C36-696B9CFE6553}"/>
    <cellStyle name="Currency 2 2 2 2 2 6 4 2 2 2" xfId="25719" xr:uid="{D5258012-D7B2-41B5-81B7-8CF8AA58D733}"/>
    <cellStyle name="Currency 2 2 2 2 2 6 4 2 2 2 2" xfId="39411" xr:uid="{633D3FC2-A537-4D55-8F56-F7221108BCBE}"/>
    <cellStyle name="Currency 2 2 2 2 2 6 4 2 2 2 3" xfId="54295" xr:uid="{BD2FF6A8-DC5A-48AD-9CB4-72B5E07ADE0D}"/>
    <cellStyle name="Currency 2 2 2 2 2 6 4 2 2 3" xfId="18875" xr:uid="{DFFBF752-E93A-4AE3-91E2-36CA52824B0D}"/>
    <cellStyle name="Currency 2 2 2 2 2 6 4 2 2 4" xfId="32565" xr:uid="{27FD75E4-A4D4-4AF2-A399-DF4427B96720}"/>
    <cellStyle name="Currency 2 2 2 2 2 6 4 2 2 5" xfId="47449" xr:uid="{16F88F35-CD67-4605-87B3-48EB8CB6B5BF}"/>
    <cellStyle name="Currency 2 2 2 2 2 6 4 2 3" xfId="22297" xr:uid="{A75E90F7-1EF9-4024-8002-23DAC6B108DD}"/>
    <cellStyle name="Currency 2 2 2 2 2 6 4 2 3 2" xfId="35989" xr:uid="{A470F884-D017-468C-89B6-42A6861D6B52}"/>
    <cellStyle name="Currency 2 2 2 2 2 6 4 2 3 3" xfId="50873" xr:uid="{CACEA381-08A3-4032-9F6F-BBCE24D0ECD0}"/>
    <cellStyle name="Currency 2 2 2 2 2 6 4 2 4" xfId="15453" xr:uid="{1319E091-6EBC-40C6-A82D-1232FF4AAE6E}"/>
    <cellStyle name="Currency 2 2 2 2 2 6 4 2 5" xfId="29143" xr:uid="{35FBA1CD-7635-469F-9967-5F35C5CA072E}"/>
    <cellStyle name="Currency 2 2 2 2 2 6 4 2 6" xfId="44027" xr:uid="{128EF64B-260E-4E1E-B827-D073538F20F1}"/>
    <cellStyle name="Currency 2 2 2 2 2 6 4 3" xfId="10317" xr:uid="{21E848E4-AE58-4C49-976E-46D5929FFFAB}"/>
    <cellStyle name="Currency 2 2 2 2 2 6 4 3 2" xfId="24007" xr:uid="{0FE97896-DEE7-4A8E-A7A3-34E39022A997}"/>
    <cellStyle name="Currency 2 2 2 2 2 6 4 3 2 2" xfId="37699" xr:uid="{3546797A-DC91-4D4A-90EA-3629D2A3F8D6}"/>
    <cellStyle name="Currency 2 2 2 2 2 6 4 3 2 3" xfId="52583" xr:uid="{E4068FB9-10D7-43A1-8196-CF30D91C0DBF}"/>
    <cellStyle name="Currency 2 2 2 2 2 6 4 3 3" xfId="17163" xr:uid="{8FEED16F-4771-47B0-8441-74035A87A175}"/>
    <cellStyle name="Currency 2 2 2 2 2 6 4 3 4" xfId="30853" xr:uid="{F16F0A0D-5C49-4AAF-9C8B-43E8E04EF541}"/>
    <cellStyle name="Currency 2 2 2 2 2 6 4 3 5" xfId="45737" xr:uid="{E7D804D4-B4D5-4442-BB3D-A55966FD0EC6}"/>
    <cellStyle name="Currency 2 2 2 2 2 6 4 4" xfId="20585" xr:uid="{FFD6045A-C45A-4577-B60B-A75966B5540A}"/>
    <cellStyle name="Currency 2 2 2 2 2 6 4 4 2" xfId="34277" xr:uid="{9AFE37FB-5078-43CC-A3A6-F5A59B70CA8F}"/>
    <cellStyle name="Currency 2 2 2 2 2 6 4 4 3" xfId="49161" xr:uid="{BE8845AC-5085-4FD6-93DC-400D80FE1E8D}"/>
    <cellStyle name="Currency 2 2 2 2 2 6 4 5" xfId="13741" xr:uid="{5A1560C4-13B0-4AB7-B97D-FFBFD775D061}"/>
    <cellStyle name="Currency 2 2 2 2 2 6 4 6" xfId="27431" xr:uid="{7ABCFD23-81FB-4448-8752-2659F09F1DF1}"/>
    <cellStyle name="Currency 2 2 2 2 2 6 4 7" xfId="42315" xr:uid="{9C67142F-CADD-41B2-B97F-B8877F7BED17}"/>
    <cellStyle name="Currency 2 2 2 2 2 6 5" xfId="8603" xr:uid="{AB2327C1-8EAD-4830-878D-72B6B0AD2893}"/>
    <cellStyle name="Currency 2 2 2 2 2 6 5 2" xfId="12025" xr:uid="{058DADE1-2AA3-48EE-B324-0A68FA493BFA}"/>
    <cellStyle name="Currency 2 2 2 2 2 6 5 2 2" xfId="25715" xr:uid="{C4AB6371-553A-4671-90F7-03C0C32ACEF5}"/>
    <cellStyle name="Currency 2 2 2 2 2 6 5 2 2 2" xfId="39407" xr:uid="{A4142F41-CFF6-465C-A2FB-9687036BD9E0}"/>
    <cellStyle name="Currency 2 2 2 2 2 6 5 2 2 3" xfId="54291" xr:uid="{410025F0-28D7-4CFA-A96B-297A88920F23}"/>
    <cellStyle name="Currency 2 2 2 2 2 6 5 2 3" xfId="18871" xr:uid="{49A1F6D8-B689-436A-B9D4-EE6CEBB0443D}"/>
    <cellStyle name="Currency 2 2 2 2 2 6 5 2 4" xfId="32561" xr:uid="{309A0AD9-976C-4530-8C7B-3E13E1F7E87E}"/>
    <cellStyle name="Currency 2 2 2 2 2 6 5 2 5" xfId="47445" xr:uid="{8CB276D1-897E-4A90-849C-75466893288D}"/>
    <cellStyle name="Currency 2 2 2 2 2 6 5 3" xfId="22293" xr:uid="{4E76EEA8-68AC-4699-977B-32953E7056D5}"/>
    <cellStyle name="Currency 2 2 2 2 2 6 5 3 2" xfId="35985" xr:uid="{108C9DE8-FAC1-461F-B0A1-E54A2418E8A9}"/>
    <cellStyle name="Currency 2 2 2 2 2 6 5 3 3" xfId="50869" xr:uid="{DF2C4782-8E1B-4769-9BCA-2E1D9F819D7A}"/>
    <cellStyle name="Currency 2 2 2 2 2 6 5 4" xfId="15449" xr:uid="{D75EFDEB-B976-43E5-A1D8-826E3BF321C3}"/>
    <cellStyle name="Currency 2 2 2 2 2 6 5 5" xfId="29139" xr:uid="{BC211126-177D-4A4F-BE17-EC1516979EA7}"/>
    <cellStyle name="Currency 2 2 2 2 2 6 5 6" xfId="44023" xr:uid="{BE6A59DA-5A37-4696-BAE3-861A2B0C67DC}"/>
    <cellStyle name="Currency 2 2 2 2 2 6 6" xfId="10313" xr:uid="{D8C2454B-3DCD-483F-A833-56D1940A6FA5}"/>
    <cellStyle name="Currency 2 2 2 2 2 6 6 2" xfId="24003" xr:uid="{AA463048-4A15-47FE-A6E6-BCDE0DBDB7FC}"/>
    <cellStyle name="Currency 2 2 2 2 2 6 6 2 2" xfId="37695" xr:uid="{55A32732-775A-459A-B548-C18C2A1619A1}"/>
    <cellStyle name="Currency 2 2 2 2 2 6 6 2 3" xfId="52579" xr:uid="{37C7482D-09CA-4B44-A11D-9B1D79201B80}"/>
    <cellStyle name="Currency 2 2 2 2 2 6 6 3" xfId="17159" xr:uid="{C3A30105-423C-46CB-BDAD-449BDAE885B1}"/>
    <cellStyle name="Currency 2 2 2 2 2 6 6 4" xfId="30849" xr:uid="{D5AD10C7-2DDF-4660-B1B9-5A87404C7AD3}"/>
    <cellStyle name="Currency 2 2 2 2 2 6 6 5" xfId="45733" xr:uid="{3F5018D5-0BD2-4736-A931-2980F230E567}"/>
    <cellStyle name="Currency 2 2 2 2 2 6 7" xfId="20581" xr:uid="{12BEDD52-BE3E-4A1E-834C-616C1587DCC4}"/>
    <cellStyle name="Currency 2 2 2 2 2 6 7 2" xfId="34273" xr:uid="{1ABF4FDC-0A43-4D10-90EE-093B44165B1B}"/>
    <cellStyle name="Currency 2 2 2 2 2 6 7 3" xfId="49157" xr:uid="{BBB4507B-EBD7-4F3B-B2D0-45209DA907A5}"/>
    <cellStyle name="Currency 2 2 2 2 2 6 8" xfId="13737" xr:uid="{58D9B206-5575-41FD-BBF5-3C0CEEC547B7}"/>
    <cellStyle name="Currency 2 2 2 2 2 6 9" xfId="27427" xr:uid="{8BEACF8D-F465-4D82-A3C0-3FD23E407EB7}"/>
    <cellStyle name="Currency 2 2 2 2 2 7" xfId="6895" xr:uid="{17CFA27B-5466-4891-9C9D-4494F4BD1F9D}"/>
    <cellStyle name="Currency 2 2 2 2 2 7 2" xfId="6896" xr:uid="{2EF4822E-A97E-4F77-A014-A2904E6F3E69}"/>
    <cellStyle name="Currency 2 2 2 2 2 7 2 2" xfId="8609" xr:uid="{64A8D9D2-FC84-4601-AA9C-C05B5774533F}"/>
    <cellStyle name="Currency 2 2 2 2 2 7 2 2 2" xfId="12031" xr:uid="{1FED117F-530A-48E8-AE20-C201136D3981}"/>
    <cellStyle name="Currency 2 2 2 2 2 7 2 2 2 2" xfId="25721" xr:uid="{C37F41CB-B80A-44C9-85E3-9C60C9F5CBB2}"/>
    <cellStyle name="Currency 2 2 2 2 2 7 2 2 2 2 2" xfId="39413" xr:uid="{F034E4CC-130E-414F-8075-E7B6E23E98A2}"/>
    <cellStyle name="Currency 2 2 2 2 2 7 2 2 2 2 3" xfId="54297" xr:uid="{4B94282E-8F1B-4429-8E33-9BAC62798037}"/>
    <cellStyle name="Currency 2 2 2 2 2 7 2 2 2 3" xfId="18877" xr:uid="{96C8DACE-9FDE-4C03-8FAE-EAC017F0485D}"/>
    <cellStyle name="Currency 2 2 2 2 2 7 2 2 2 4" xfId="32567" xr:uid="{827BA436-EF5A-44E3-81F1-8809DD2CD785}"/>
    <cellStyle name="Currency 2 2 2 2 2 7 2 2 2 5" xfId="47451" xr:uid="{B17DEF03-2EDE-4064-A750-A555FC973C9B}"/>
    <cellStyle name="Currency 2 2 2 2 2 7 2 2 3" xfId="22299" xr:uid="{018F7830-1ACE-4EB6-A10E-65B4CA2F9A0E}"/>
    <cellStyle name="Currency 2 2 2 2 2 7 2 2 3 2" xfId="35991" xr:uid="{0043A14E-92A4-473C-9C66-426777255BBE}"/>
    <cellStyle name="Currency 2 2 2 2 2 7 2 2 3 3" xfId="50875" xr:uid="{0C02ADD4-02CE-4CC7-AA92-26F424A21259}"/>
    <cellStyle name="Currency 2 2 2 2 2 7 2 2 4" xfId="15455" xr:uid="{5F863F9A-DB23-4A24-A9A7-0FF64FBA9C19}"/>
    <cellStyle name="Currency 2 2 2 2 2 7 2 2 5" xfId="29145" xr:uid="{E167AD5A-F81D-4815-9B71-4D972552CE1E}"/>
    <cellStyle name="Currency 2 2 2 2 2 7 2 2 6" xfId="44029" xr:uid="{40C754ED-5106-4F5A-8F9C-2162458B8859}"/>
    <cellStyle name="Currency 2 2 2 2 2 7 2 3" xfId="10319" xr:uid="{9F0A4867-3B02-4D2B-B7E2-6FF208B2B563}"/>
    <cellStyle name="Currency 2 2 2 2 2 7 2 3 2" xfId="24009" xr:uid="{F505DECE-0173-4E68-90C6-6DE4758616A2}"/>
    <cellStyle name="Currency 2 2 2 2 2 7 2 3 2 2" xfId="37701" xr:uid="{08778D47-2CF2-4CB9-9DAE-87BECCAA990F}"/>
    <cellStyle name="Currency 2 2 2 2 2 7 2 3 2 3" xfId="52585" xr:uid="{37F48C9B-AFE5-4A7B-89DF-186D2661BEBC}"/>
    <cellStyle name="Currency 2 2 2 2 2 7 2 3 3" xfId="17165" xr:uid="{E2487639-58E1-4710-9A02-970BA33E32A7}"/>
    <cellStyle name="Currency 2 2 2 2 2 7 2 3 4" xfId="30855" xr:uid="{33994D10-E44A-4F8E-AFBB-2DB5A19C45B0}"/>
    <cellStyle name="Currency 2 2 2 2 2 7 2 3 5" xfId="45739" xr:uid="{BFAF9334-7CD5-4B5E-8039-4F4171BBBEFF}"/>
    <cellStyle name="Currency 2 2 2 2 2 7 2 4" xfId="20587" xr:uid="{7EAB4567-B990-4CDB-82BF-F3F8946EA97A}"/>
    <cellStyle name="Currency 2 2 2 2 2 7 2 4 2" xfId="34279" xr:uid="{CD6EB4F7-3094-4FCE-844F-C6BF62F443C1}"/>
    <cellStyle name="Currency 2 2 2 2 2 7 2 4 3" xfId="49163" xr:uid="{ABF38639-5BCB-4ABA-9F18-DAF62D85ACFF}"/>
    <cellStyle name="Currency 2 2 2 2 2 7 2 5" xfId="13743" xr:uid="{F663FCBC-CD39-4799-8C0E-6B311E55A576}"/>
    <cellStyle name="Currency 2 2 2 2 2 7 2 6" xfId="27433" xr:uid="{39A590A4-6194-45E1-84A4-B2F92B8F227E}"/>
    <cellStyle name="Currency 2 2 2 2 2 7 2 7" xfId="42317" xr:uid="{5EC2621B-6CC8-4631-846A-8937CA2331FD}"/>
    <cellStyle name="Currency 2 2 2 2 2 7 3" xfId="8608" xr:uid="{B585453B-0255-48CF-A444-FF6087B5A9D3}"/>
    <cellStyle name="Currency 2 2 2 2 2 7 3 2" xfId="12030" xr:uid="{144831CF-8044-482B-82D5-E50C9BE0F175}"/>
    <cellStyle name="Currency 2 2 2 2 2 7 3 2 2" xfId="25720" xr:uid="{9D27F5E4-EC75-4A48-8086-32AE0188FCCE}"/>
    <cellStyle name="Currency 2 2 2 2 2 7 3 2 2 2" xfId="39412" xr:uid="{A261CB39-9526-4634-87E7-F683B1762785}"/>
    <cellStyle name="Currency 2 2 2 2 2 7 3 2 2 3" xfId="54296" xr:uid="{C1CE5CD6-C3BE-4663-967B-FDCD531C15C8}"/>
    <cellStyle name="Currency 2 2 2 2 2 7 3 2 3" xfId="18876" xr:uid="{48AD8982-6F23-4969-8B2E-9D1D42370E3C}"/>
    <cellStyle name="Currency 2 2 2 2 2 7 3 2 4" xfId="32566" xr:uid="{93DE1C53-1308-4BA1-8422-E6CE9806F807}"/>
    <cellStyle name="Currency 2 2 2 2 2 7 3 2 5" xfId="47450" xr:uid="{241A3EE8-D97F-45ED-A0F2-C49EC4FE3E54}"/>
    <cellStyle name="Currency 2 2 2 2 2 7 3 3" xfId="22298" xr:uid="{D2E25E1F-6C6B-4039-BB8A-4502B964C512}"/>
    <cellStyle name="Currency 2 2 2 2 2 7 3 3 2" xfId="35990" xr:uid="{3DCBF917-E0CE-4398-B95F-5570D593F0A5}"/>
    <cellStyle name="Currency 2 2 2 2 2 7 3 3 3" xfId="50874" xr:uid="{B40F3BBF-D639-4074-8931-53AFCD0265C5}"/>
    <cellStyle name="Currency 2 2 2 2 2 7 3 4" xfId="15454" xr:uid="{208F8E76-0492-48DC-9F11-1C6D0B13A234}"/>
    <cellStyle name="Currency 2 2 2 2 2 7 3 5" xfId="29144" xr:uid="{94ACAA7F-7406-4A27-9BD2-0FF7D7F169DC}"/>
    <cellStyle name="Currency 2 2 2 2 2 7 3 6" xfId="44028" xr:uid="{CA5C542E-7366-48F9-A308-1DCADEA375D2}"/>
    <cellStyle name="Currency 2 2 2 2 2 7 4" xfId="10318" xr:uid="{B757F389-6E2F-4484-BCDC-73D0565CE5EB}"/>
    <cellStyle name="Currency 2 2 2 2 2 7 4 2" xfId="24008" xr:uid="{4B036D6F-9581-420A-96C3-678A983DCDD8}"/>
    <cellStyle name="Currency 2 2 2 2 2 7 4 2 2" xfId="37700" xr:uid="{7785980E-3D68-4141-8694-03D0DD4112B5}"/>
    <cellStyle name="Currency 2 2 2 2 2 7 4 2 3" xfId="52584" xr:uid="{D1A49B9B-1282-44AF-B7D9-A18F10A33921}"/>
    <cellStyle name="Currency 2 2 2 2 2 7 4 3" xfId="17164" xr:uid="{FC565697-5719-483C-A610-B7C1447B214B}"/>
    <cellStyle name="Currency 2 2 2 2 2 7 4 4" xfId="30854" xr:uid="{11363464-35FA-4484-BF6E-518CF4381C5B}"/>
    <cellStyle name="Currency 2 2 2 2 2 7 4 5" xfId="45738" xr:uid="{F92D5B40-3BC4-44E4-8D2C-92CD49F4E596}"/>
    <cellStyle name="Currency 2 2 2 2 2 7 5" xfId="20586" xr:uid="{5434B7B4-E5AF-4402-ACFC-8BD1F157155C}"/>
    <cellStyle name="Currency 2 2 2 2 2 7 5 2" xfId="34278" xr:uid="{A84838C3-EEF5-4964-8EE2-D953114F9DD5}"/>
    <cellStyle name="Currency 2 2 2 2 2 7 5 3" xfId="49162" xr:uid="{C6A7A01D-1B70-42E7-808C-E8EECAFE5286}"/>
    <cellStyle name="Currency 2 2 2 2 2 7 6" xfId="13742" xr:uid="{CC06F758-5143-413B-B7B2-518E4CC9799C}"/>
    <cellStyle name="Currency 2 2 2 2 2 7 7" xfId="27432" xr:uid="{0CF6FF93-9109-4EFF-A853-F43546593E73}"/>
    <cellStyle name="Currency 2 2 2 2 2 7 8" xfId="42316" xr:uid="{14300D59-913F-4419-9ECB-C20680E6D0E1}"/>
    <cellStyle name="Currency 2 2 2 2 2 8" xfId="6897" xr:uid="{7B9D7B91-05AE-425F-A35B-07380B04DB7F}"/>
    <cellStyle name="Currency 2 2 2 2 2 8 2" xfId="8610" xr:uid="{1C60480F-FEB8-44D9-8C53-91A83E1D8EF6}"/>
    <cellStyle name="Currency 2 2 2 2 2 8 2 2" xfId="12032" xr:uid="{A77FEDDC-93B6-4B68-B88E-BA5ABA072C3A}"/>
    <cellStyle name="Currency 2 2 2 2 2 8 2 2 2" xfId="25722" xr:uid="{EF5C0C53-A736-4D2B-B2D7-15C29B2CB33A}"/>
    <cellStyle name="Currency 2 2 2 2 2 8 2 2 2 2" xfId="39414" xr:uid="{F697BFB1-0B32-474C-8FF3-302F0D76AF0E}"/>
    <cellStyle name="Currency 2 2 2 2 2 8 2 2 2 3" xfId="54298" xr:uid="{6B07C5BD-E637-4D6A-8BFF-E1DA36B50301}"/>
    <cellStyle name="Currency 2 2 2 2 2 8 2 2 3" xfId="18878" xr:uid="{E46D5281-15DB-4545-8E18-7ADE62853D6B}"/>
    <cellStyle name="Currency 2 2 2 2 2 8 2 2 4" xfId="32568" xr:uid="{5C0D9319-8542-4225-A4C3-4359ED2B2B40}"/>
    <cellStyle name="Currency 2 2 2 2 2 8 2 2 5" xfId="47452" xr:uid="{25EB2BFF-5665-4F00-8754-27DA77E924C3}"/>
    <cellStyle name="Currency 2 2 2 2 2 8 2 3" xfId="22300" xr:uid="{FA60F0DB-DFF9-4C1B-B5FA-70B890282D22}"/>
    <cellStyle name="Currency 2 2 2 2 2 8 2 3 2" xfId="35992" xr:uid="{33A5DD96-4589-4B37-B17C-EB662A9CFA4A}"/>
    <cellStyle name="Currency 2 2 2 2 2 8 2 3 3" xfId="50876" xr:uid="{4D0375EF-739D-4146-A7ED-7B6FCEE1569C}"/>
    <cellStyle name="Currency 2 2 2 2 2 8 2 4" xfId="15456" xr:uid="{4439602A-0411-4B37-8B23-5B76E5B0AD4E}"/>
    <cellStyle name="Currency 2 2 2 2 2 8 2 5" xfId="29146" xr:uid="{8F344F9D-BC64-44B8-B30A-EFDA4C428A48}"/>
    <cellStyle name="Currency 2 2 2 2 2 8 2 6" xfId="44030" xr:uid="{3B16FE9D-2D77-43CB-B2B1-B220A6707104}"/>
    <cellStyle name="Currency 2 2 2 2 2 8 3" xfId="10320" xr:uid="{B6D70C80-FD24-4A59-85B7-3A7B5A93D1F1}"/>
    <cellStyle name="Currency 2 2 2 2 2 8 3 2" xfId="24010" xr:uid="{04D10920-B03E-4E97-AE94-1751DA23FA9C}"/>
    <cellStyle name="Currency 2 2 2 2 2 8 3 2 2" xfId="37702" xr:uid="{B8194AC2-1972-4DC0-B44E-92C64F017079}"/>
    <cellStyle name="Currency 2 2 2 2 2 8 3 2 3" xfId="52586" xr:uid="{D143C53C-1227-4CD3-AFEC-F6DA0ED02620}"/>
    <cellStyle name="Currency 2 2 2 2 2 8 3 3" xfId="17166" xr:uid="{BC0CB2BD-CB0B-4CE8-A715-71362E022BD1}"/>
    <cellStyle name="Currency 2 2 2 2 2 8 3 4" xfId="30856" xr:uid="{A20C3016-0EEB-4B57-AB1B-BE731B20BED1}"/>
    <cellStyle name="Currency 2 2 2 2 2 8 3 5" xfId="45740" xr:uid="{36D22872-CA35-41D3-9E9B-2AF512557F1D}"/>
    <cellStyle name="Currency 2 2 2 2 2 8 4" xfId="20588" xr:uid="{C1216217-E084-4521-A6C0-E12EA14E05B5}"/>
    <cellStyle name="Currency 2 2 2 2 2 8 4 2" xfId="34280" xr:uid="{DC81160B-D3F0-468E-97D6-5F737CC20499}"/>
    <cellStyle name="Currency 2 2 2 2 2 8 4 3" xfId="49164" xr:uid="{D2C345C5-E2B7-43A6-97C8-5B5400C85086}"/>
    <cellStyle name="Currency 2 2 2 2 2 8 5" xfId="13744" xr:uid="{9F9D0DAE-FCD2-4A94-8AC9-79268A3A3F84}"/>
    <cellStyle name="Currency 2 2 2 2 2 8 6" xfId="27434" xr:uid="{C7F5B57A-CCF5-4AB7-98B9-42DCC8E43DF2}"/>
    <cellStyle name="Currency 2 2 2 2 2 8 7" xfId="42318" xr:uid="{716DCE92-E86A-49F9-B819-E43D96E8898F}"/>
    <cellStyle name="Currency 2 2 2 2 2 9" xfId="6898" xr:uid="{B6A29136-C027-41BC-BF23-4ECFF656EC25}"/>
    <cellStyle name="Currency 2 2 2 2 2 9 2" xfId="8611" xr:uid="{B660B404-9D1F-4300-AFC6-1C3712FF13A1}"/>
    <cellStyle name="Currency 2 2 2 2 2 9 2 2" xfId="12033" xr:uid="{019FEB9C-C53F-4640-9329-98A74BDD888F}"/>
    <cellStyle name="Currency 2 2 2 2 2 9 2 2 2" xfId="25723" xr:uid="{0CAE1051-1E51-4E6B-9664-DE721C387381}"/>
    <cellStyle name="Currency 2 2 2 2 2 9 2 2 2 2" xfId="39415" xr:uid="{E2A97CBA-4EC7-44C1-862B-255A2F5F2BFB}"/>
    <cellStyle name="Currency 2 2 2 2 2 9 2 2 2 3" xfId="54299" xr:uid="{81DCF202-C550-440B-8C73-9C72A27CB674}"/>
    <cellStyle name="Currency 2 2 2 2 2 9 2 2 3" xfId="18879" xr:uid="{7783A0F0-09B6-4B1B-983B-6746C50CD0B7}"/>
    <cellStyle name="Currency 2 2 2 2 2 9 2 2 4" xfId="32569" xr:uid="{CE7FECE6-DE4C-41D3-9BF0-FC6023EF6900}"/>
    <cellStyle name="Currency 2 2 2 2 2 9 2 2 5" xfId="47453" xr:uid="{F623E8FB-FCF0-48C8-BF28-408851263355}"/>
    <cellStyle name="Currency 2 2 2 2 2 9 2 3" xfId="22301" xr:uid="{1F78F3F9-808F-4367-BF99-800A67B00A3E}"/>
    <cellStyle name="Currency 2 2 2 2 2 9 2 3 2" xfId="35993" xr:uid="{473D7167-7C42-47D0-90FD-8089AC8873C1}"/>
    <cellStyle name="Currency 2 2 2 2 2 9 2 3 3" xfId="50877" xr:uid="{8A47917C-ECCE-4A09-924B-01C0F2173BC7}"/>
    <cellStyle name="Currency 2 2 2 2 2 9 2 4" xfId="15457" xr:uid="{3D4AC8E7-6E8C-4681-9ACE-6F4B4A7E8511}"/>
    <cellStyle name="Currency 2 2 2 2 2 9 2 5" xfId="29147" xr:uid="{6CECF900-8B05-4A69-A8AA-01FB2A2B18A8}"/>
    <cellStyle name="Currency 2 2 2 2 2 9 2 6" xfId="44031" xr:uid="{889AB8A6-1A4F-4E88-A147-49DD2FBEA36D}"/>
    <cellStyle name="Currency 2 2 2 2 2 9 3" xfId="10321" xr:uid="{A357023C-1F72-451D-BAED-196836046219}"/>
    <cellStyle name="Currency 2 2 2 2 2 9 3 2" xfId="24011" xr:uid="{20430581-B709-4BC2-A558-CC456EA9CCB7}"/>
    <cellStyle name="Currency 2 2 2 2 2 9 3 2 2" xfId="37703" xr:uid="{060915A3-F6DA-48D5-B812-E7A7CCB73BB8}"/>
    <cellStyle name="Currency 2 2 2 2 2 9 3 2 3" xfId="52587" xr:uid="{1F7CF74D-F4B5-4C8B-8C27-6DFA8C9D1DF9}"/>
    <cellStyle name="Currency 2 2 2 2 2 9 3 3" xfId="17167" xr:uid="{A6B7F653-1842-429E-92A8-F3B0063985D5}"/>
    <cellStyle name="Currency 2 2 2 2 2 9 3 4" xfId="30857" xr:uid="{4A95AEAF-9A7D-4F9D-9938-31AF038F431E}"/>
    <cellStyle name="Currency 2 2 2 2 2 9 3 5" xfId="45741" xr:uid="{51050ED3-5E61-4561-BE4B-7E02D334F8D8}"/>
    <cellStyle name="Currency 2 2 2 2 2 9 4" xfId="20589" xr:uid="{9E8A3010-3397-4114-9551-7EA5E4106FF5}"/>
    <cellStyle name="Currency 2 2 2 2 2 9 4 2" xfId="34281" xr:uid="{497D6BC6-6C24-4929-86D8-3C7C7EDA159D}"/>
    <cellStyle name="Currency 2 2 2 2 2 9 4 3" xfId="49165" xr:uid="{5A901F6D-3E3A-4641-9A9B-6220FE0BF4E7}"/>
    <cellStyle name="Currency 2 2 2 2 2 9 5" xfId="13745" xr:uid="{17420221-F0EE-4CE9-9960-3475CF9FC5BF}"/>
    <cellStyle name="Currency 2 2 2 2 2 9 6" xfId="27435" xr:uid="{85C90426-AFE7-49A8-B670-274692C4513D}"/>
    <cellStyle name="Currency 2 2 2 2 2 9 7" xfId="42319" xr:uid="{8B078E69-965A-4B5F-AA63-2673063A52FF}"/>
    <cellStyle name="Currency 2 2 2 2 3" xfId="6899" xr:uid="{01AACC15-5D64-4B61-AF65-662F40CB8076}"/>
    <cellStyle name="Currency 2 2 2 2 3 10" xfId="20590" xr:uid="{288DDF73-E8D9-4210-B968-115A9390BF1D}"/>
    <cellStyle name="Currency 2 2 2 2 3 10 2" xfId="34282" xr:uid="{299BA0ED-D31A-485C-8224-D10F78EDEB15}"/>
    <cellStyle name="Currency 2 2 2 2 3 10 3" xfId="49166" xr:uid="{E05BAAB9-2ED1-4B18-9442-012DE82E83D3}"/>
    <cellStyle name="Currency 2 2 2 2 3 11" xfId="13746" xr:uid="{42A95792-B289-4AE9-BC58-EE31788C69D6}"/>
    <cellStyle name="Currency 2 2 2 2 3 12" xfId="27436" xr:uid="{C3ACFDA5-B26A-40A7-AB55-02BF204BB688}"/>
    <cellStyle name="Currency 2 2 2 2 3 13" xfId="42320" xr:uid="{2B4F6BF7-6D4E-46C0-B047-D1880434C7BA}"/>
    <cellStyle name="Currency 2 2 2 2 3 2" xfId="6900" xr:uid="{C0133DA3-4F1D-48E5-AD89-D65A7551B87E}"/>
    <cellStyle name="Currency 2 2 2 2 3 2 10" xfId="13747" xr:uid="{BF737F6E-5971-4E23-ABD5-8FCB9342FA58}"/>
    <cellStyle name="Currency 2 2 2 2 3 2 11" xfId="27437" xr:uid="{D4152212-3B17-4DFE-9FAF-D8AB29E85620}"/>
    <cellStyle name="Currency 2 2 2 2 3 2 12" xfId="42321" xr:uid="{E7591AA2-0AAE-4E0A-AE15-E96D44CC274B}"/>
    <cellStyle name="Currency 2 2 2 2 3 2 2" xfId="6901" xr:uid="{3D0E1D46-A351-4FCA-A267-DCD620239DBA}"/>
    <cellStyle name="Currency 2 2 2 2 3 2 2 10" xfId="42322" xr:uid="{99871E31-E7C8-4E53-BD0D-CB3B7B4D260A}"/>
    <cellStyle name="Currency 2 2 2 2 3 2 2 2" xfId="6902" xr:uid="{F79025B5-2044-4FA6-A582-AB06246E930E}"/>
    <cellStyle name="Currency 2 2 2 2 3 2 2 2 2" xfId="6903" xr:uid="{1E2183AE-849C-4417-9DF9-F5252265C736}"/>
    <cellStyle name="Currency 2 2 2 2 3 2 2 2 2 2" xfId="8616" xr:uid="{76DEAB97-72C3-4695-A7BD-472FC507F2C0}"/>
    <cellStyle name="Currency 2 2 2 2 3 2 2 2 2 2 2" xfId="12038" xr:uid="{68DD0245-F6B6-4D34-AF9E-20C2730D5308}"/>
    <cellStyle name="Currency 2 2 2 2 3 2 2 2 2 2 2 2" xfId="25728" xr:uid="{3E5F9EFF-6120-4771-B0B1-EC7C424276BA}"/>
    <cellStyle name="Currency 2 2 2 2 3 2 2 2 2 2 2 2 2" xfId="39420" xr:uid="{C2668266-1A79-4EFD-BCA0-36D76F31DED4}"/>
    <cellStyle name="Currency 2 2 2 2 3 2 2 2 2 2 2 2 3" xfId="54304" xr:uid="{4E619BE8-7AF6-4B10-995D-BBFA4F3685FE}"/>
    <cellStyle name="Currency 2 2 2 2 3 2 2 2 2 2 2 3" xfId="18884" xr:uid="{F0A3C95B-2F86-4DC3-922D-34BA49FAF987}"/>
    <cellStyle name="Currency 2 2 2 2 3 2 2 2 2 2 2 4" xfId="32574" xr:uid="{604416B1-C400-4EC2-9383-0033D4479CD5}"/>
    <cellStyle name="Currency 2 2 2 2 3 2 2 2 2 2 2 5" xfId="47458" xr:uid="{CDEB183C-7D5E-41C4-874E-841EA4EFE043}"/>
    <cellStyle name="Currency 2 2 2 2 3 2 2 2 2 2 3" xfId="22306" xr:uid="{68A5CF38-B389-40FE-8F86-3F3D578157DA}"/>
    <cellStyle name="Currency 2 2 2 2 3 2 2 2 2 2 3 2" xfId="35998" xr:uid="{8259446F-1CC3-413C-8AEB-9B072A0DC812}"/>
    <cellStyle name="Currency 2 2 2 2 3 2 2 2 2 2 3 3" xfId="50882" xr:uid="{DA31021C-CD10-4FD1-A0E1-33F57178FA88}"/>
    <cellStyle name="Currency 2 2 2 2 3 2 2 2 2 2 4" xfId="15462" xr:uid="{541A2ECF-8797-4357-B85F-1AFDCFC1DDE2}"/>
    <cellStyle name="Currency 2 2 2 2 3 2 2 2 2 2 5" xfId="29152" xr:uid="{4E9C17E7-F96A-4AC7-BDDE-19476FE8842C}"/>
    <cellStyle name="Currency 2 2 2 2 3 2 2 2 2 2 6" xfId="44036" xr:uid="{BAD414E9-8493-47CE-8893-9FC6047F00B6}"/>
    <cellStyle name="Currency 2 2 2 2 3 2 2 2 2 3" xfId="10326" xr:uid="{2F3F92A1-9EA8-44D1-BB66-6B0C044157C4}"/>
    <cellStyle name="Currency 2 2 2 2 3 2 2 2 2 3 2" xfId="24016" xr:uid="{5BF7CA45-C2F4-441E-931B-73AD47041C02}"/>
    <cellStyle name="Currency 2 2 2 2 3 2 2 2 2 3 2 2" xfId="37708" xr:uid="{746A1935-F4F5-40F5-84FD-FE9EFC646DF7}"/>
    <cellStyle name="Currency 2 2 2 2 3 2 2 2 2 3 2 3" xfId="52592" xr:uid="{5583500D-85BF-4A09-9CDE-057D40BE1BA1}"/>
    <cellStyle name="Currency 2 2 2 2 3 2 2 2 2 3 3" xfId="17172" xr:uid="{5A18D1C8-A211-4A79-9398-032F8F8AC747}"/>
    <cellStyle name="Currency 2 2 2 2 3 2 2 2 2 3 4" xfId="30862" xr:uid="{790D3AAB-199B-4C3D-BA41-657EDCE6AAC9}"/>
    <cellStyle name="Currency 2 2 2 2 3 2 2 2 2 3 5" xfId="45746" xr:uid="{AA083225-23B6-4B96-BAB6-B77A74745171}"/>
    <cellStyle name="Currency 2 2 2 2 3 2 2 2 2 4" xfId="20594" xr:uid="{53AA6102-074A-4BE5-A3BE-C61F6F16569C}"/>
    <cellStyle name="Currency 2 2 2 2 3 2 2 2 2 4 2" xfId="34286" xr:uid="{0A541ACF-D49F-4432-BDA9-9485685F4C36}"/>
    <cellStyle name="Currency 2 2 2 2 3 2 2 2 2 4 3" xfId="49170" xr:uid="{9FFA046E-9433-466A-B4F1-B0BA5710FCB0}"/>
    <cellStyle name="Currency 2 2 2 2 3 2 2 2 2 5" xfId="13750" xr:uid="{6F32CEC3-9F96-44D1-935F-6D00A2B4C5DF}"/>
    <cellStyle name="Currency 2 2 2 2 3 2 2 2 2 6" xfId="27440" xr:uid="{C575587A-69A0-4B97-84E2-2F520A10790A}"/>
    <cellStyle name="Currency 2 2 2 2 3 2 2 2 2 7" xfId="42324" xr:uid="{1C5252D1-63AC-48D9-84D5-0C23A1944F53}"/>
    <cellStyle name="Currency 2 2 2 2 3 2 2 2 3" xfId="8615" xr:uid="{D244D03D-3527-4D6E-AF05-5114436DD4C5}"/>
    <cellStyle name="Currency 2 2 2 2 3 2 2 2 3 2" xfId="12037" xr:uid="{8D8785C4-6C31-43B1-8D4A-DB118ABA186D}"/>
    <cellStyle name="Currency 2 2 2 2 3 2 2 2 3 2 2" xfId="25727" xr:uid="{08F9954F-6D9F-4405-B460-E383796EDAA5}"/>
    <cellStyle name="Currency 2 2 2 2 3 2 2 2 3 2 2 2" xfId="39419" xr:uid="{37979843-BA10-49B5-8C89-18F8868954C1}"/>
    <cellStyle name="Currency 2 2 2 2 3 2 2 2 3 2 2 3" xfId="54303" xr:uid="{7D56D849-1E0B-419D-8D1C-4D96EA25EC85}"/>
    <cellStyle name="Currency 2 2 2 2 3 2 2 2 3 2 3" xfId="18883" xr:uid="{8ACBFBA8-210F-41DC-A2EA-3B48889CDD4D}"/>
    <cellStyle name="Currency 2 2 2 2 3 2 2 2 3 2 4" xfId="32573" xr:uid="{A9EBEF5D-D36C-47DE-B5A4-C73668DEA64D}"/>
    <cellStyle name="Currency 2 2 2 2 3 2 2 2 3 2 5" xfId="47457" xr:uid="{BE2277E2-E31E-42AE-A440-09870369E1C4}"/>
    <cellStyle name="Currency 2 2 2 2 3 2 2 2 3 3" xfId="22305" xr:uid="{B3FBDE8E-F049-4267-B4E8-A8CF30C48145}"/>
    <cellStyle name="Currency 2 2 2 2 3 2 2 2 3 3 2" xfId="35997" xr:uid="{07EE9843-3712-4CC4-BE70-F25C4BE07D44}"/>
    <cellStyle name="Currency 2 2 2 2 3 2 2 2 3 3 3" xfId="50881" xr:uid="{715C5513-6171-4C95-81D1-6C443F342272}"/>
    <cellStyle name="Currency 2 2 2 2 3 2 2 2 3 4" xfId="15461" xr:uid="{3E771793-B6CD-4B85-82CB-CD6B235347ED}"/>
    <cellStyle name="Currency 2 2 2 2 3 2 2 2 3 5" xfId="29151" xr:uid="{90382B81-E1F7-4AB4-B6C5-2FB546538ECC}"/>
    <cellStyle name="Currency 2 2 2 2 3 2 2 2 3 6" xfId="44035" xr:uid="{5A71EA28-7CB6-4F66-9A3A-61A26612D405}"/>
    <cellStyle name="Currency 2 2 2 2 3 2 2 2 4" xfId="10325" xr:uid="{616F8126-9D78-4C98-858E-6F660148BC8F}"/>
    <cellStyle name="Currency 2 2 2 2 3 2 2 2 4 2" xfId="24015" xr:uid="{688F4BBF-F528-47E1-9C14-D7A3C9DD64AC}"/>
    <cellStyle name="Currency 2 2 2 2 3 2 2 2 4 2 2" xfId="37707" xr:uid="{715A340D-5AA6-4E26-BD10-B07BC95B5C63}"/>
    <cellStyle name="Currency 2 2 2 2 3 2 2 2 4 2 3" xfId="52591" xr:uid="{6DD00329-4643-49FB-BA51-96085D2C2BC2}"/>
    <cellStyle name="Currency 2 2 2 2 3 2 2 2 4 3" xfId="17171" xr:uid="{DCFAB695-D7D0-490E-BFE3-EF51870FECBD}"/>
    <cellStyle name="Currency 2 2 2 2 3 2 2 2 4 4" xfId="30861" xr:uid="{FD5D6DA9-90E4-4D65-9971-0E91BC77A91B}"/>
    <cellStyle name="Currency 2 2 2 2 3 2 2 2 4 5" xfId="45745" xr:uid="{B8BE0C81-BAFF-420E-AA98-08C8A80E33B2}"/>
    <cellStyle name="Currency 2 2 2 2 3 2 2 2 5" xfId="20593" xr:uid="{E4BA0A58-9602-4FE0-A6E2-1D92D55EE8D0}"/>
    <cellStyle name="Currency 2 2 2 2 3 2 2 2 5 2" xfId="34285" xr:uid="{A75EF78B-EC65-460C-8665-176D68E309B1}"/>
    <cellStyle name="Currency 2 2 2 2 3 2 2 2 5 3" xfId="49169" xr:uid="{66FF8DF5-0477-493E-AB39-1264021F2557}"/>
    <cellStyle name="Currency 2 2 2 2 3 2 2 2 6" xfId="13749" xr:uid="{A17F58C0-3F1B-4E83-A04B-279212119C86}"/>
    <cellStyle name="Currency 2 2 2 2 3 2 2 2 7" xfId="27439" xr:uid="{087B10D0-4BD4-4FD8-909D-B02F7FA90038}"/>
    <cellStyle name="Currency 2 2 2 2 3 2 2 2 8" xfId="42323" xr:uid="{B8DC8E71-158D-4E40-B011-688F8E5B456B}"/>
    <cellStyle name="Currency 2 2 2 2 3 2 2 3" xfId="6904" xr:uid="{D1E43424-8722-4F67-A576-9CDB71C3CBFB}"/>
    <cellStyle name="Currency 2 2 2 2 3 2 2 3 2" xfId="8617" xr:uid="{E8335B11-07ED-4A66-B971-BF1E8D505B52}"/>
    <cellStyle name="Currency 2 2 2 2 3 2 2 3 2 2" xfId="12039" xr:uid="{0C0FBA73-1AC7-4923-A8C4-94A1ADB44422}"/>
    <cellStyle name="Currency 2 2 2 2 3 2 2 3 2 2 2" xfId="25729" xr:uid="{32BC8AA4-6F76-4215-9075-86305575E4AA}"/>
    <cellStyle name="Currency 2 2 2 2 3 2 2 3 2 2 2 2" xfId="39421" xr:uid="{849C87AC-5C7E-4DED-A593-649D71AA96BE}"/>
    <cellStyle name="Currency 2 2 2 2 3 2 2 3 2 2 2 3" xfId="54305" xr:uid="{99F81E34-9DCF-40E2-B8FD-26F664FCC43B}"/>
    <cellStyle name="Currency 2 2 2 2 3 2 2 3 2 2 3" xfId="18885" xr:uid="{15459833-264A-4E11-8DFC-B3E28A657E43}"/>
    <cellStyle name="Currency 2 2 2 2 3 2 2 3 2 2 4" xfId="32575" xr:uid="{32E4E969-AC6E-4E67-AFBD-6268BF5B19BA}"/>
    <cellStyle name="Currency 2 2 2 2 3 2 2 3 2 2 5" xfId="47459" xr:uid="{8437D672-3B24-41F8-908E-448D185F6F79}"/>
    <cellStyle name="Currency 2 2 2 2 3 2 2 3 2 3" xfId="22307" xr:uid="{CB064C08-8D2A-4762-958B-19B281DFE8D2}"/>
    <cellStyle name="Currency 2 2 2 2 3 2 2 3 2 3 2" xfId="35999" xr:uid="{F4865F93-F7F9-46C6-B551-33863D61F376}"/>
    <cellStyle name="Currency 2 2 2 2 3 2 2 3 2 3 3" xfId="50883" xr:uid="{E09DC364-2AE6-41AC-8189-868C6E47002B}"/>
    <cellStyle name="Currency 2 2 2 2 3 2 2 3 2 4" xfId="15463" xr:uid="{C2A9C96D-69F9-4E76-8A5E-E15161553D7A}"/>
    <cellStyle name="Currency 2 2 2 2 3 2 2 3 2 5" xfId="29153" xr:uid="{BFED2262-1E57-409A-89F5-92BE4166B5CF}"/>
    <cellStyle name="Currency 2 2 2 2 3 2 2 3 2 6" xfId="44037" xr:uid="{347E2363-221F-4569-A113-57BC2FDB0F8E}"/>
    <cellStyle name="Currency 2 2 2 2 3 2 2 3 3" xfId="10327" xr:uid="{8ADDEE17-6F88-405B-893E-2DD41515E5BC}"/>
    <cellStyle name="Currency 2 2 2 2 3 2 2 3 3 2" xfId="24017" xr:uid="{8D2300E5-73A0-46D6-A0BE-EA39CE7C4C9C}"/>
    <cellStyle name="Currency 2 2 2 2 3 2 2 3 3 2 2" xfId="37709" xr:uid="{9B8CA994-8325-46D6-A122-B2A76C037F76}"/>
    <cellStyle name="Currency 2 2 2 2 3 2 2 3 3 2 3" xfId="52593" xr:uid="{C0D681B2-17EC-409E-B322-9F652281925B}"/>
    <cellStyle name="Currency 2 2 2 2 3 2 2 3 3 3" xfId="17173" xr:uid="{D2B94B96-1321-4C67-833B-30147DF265BE}"/>
    <cellStyle name="Currency 2 2 2 2 3 2 2 3 3 4" xfId="30863" xr:uid="{82DF2C1A-9CC0-4006-931F-89C3862D0143}"/>
    <cellStyle name="Currency 2 2 2 2 3 2 2 3 3 5" xfId="45747" xr:uid="{AA99E0CA-A88A-4ECC-8B9E-26D8E100B3B5}"/>
    <cellStyle name="Currency 2 2 2 2 3 2 2 3 4" xfId="20595" xr:uid="{277F9689-B5AC-476C-A10F-348FA8A703C9}"/>
    <cellStyle name="Currency 2 2 2 2 3 2 2 3 4 2" xfId="34287" xr:uid="{E5E5AF2E-C4ED-4A26-8AE8-34D53BEBA601}"/>
    <cellStyle name="Currency 2 2 2 2 3 2 2 3 4 3" xfId="49171" xr:uid="{F9EB1548-90D4-4417-A4D0-D617C8B0A364}"/>
    <cellStyle name="Currency 2 2 2 2 3 2 2 3 5" xfId="13751" xr:uid="{EDA52ADC-4968-411E-A8F1-7C6635ADCC53}"/>
    <cellStyle name="Currency 2 2 2 2 3 2 2 3 6" xfId="27441" xr:uid="{33678B2C-A4C1-4A06-9771-49066F446D3F}"/>
    <cellStyle name="Currency 2 2 2 2 3 2 2 3 7" xfId="42325" xr:uid="{CDCD7DC7-2DE5-4EE2-A197-781473808348}"/>
    <cellStyle name="Currency 2 2 2 2 3 2 2 4" xfId="6905" xr:uid="{9D6C7BFD-F7E7-4AE2-980B-D84CF368C777}"/>
    <cellStyle name="Currency 2 2 2 2 3 2 2 4 2" xfId="8618" xr:uid="{239F2A20-C749-4D97-BF1D-7D807B698BFA}"/>
    <cellStyle name="Currency 2 2 2 2 3 2 2 4 2 2" xfId="12040" xr:uid="{08421D4F-9FAC-40B8-B4FD-3A8A4B4CBC3B}"/>
    <cellStyle name="Currency 2 2 2 2 3 2 2 4 2 2 2" xfId="25730" xr:uid="{4636584B-BA69-44E4-B984-F7086375D4C0}"/>
    <cellStyle name="Currency 2 2 2 2 3 2 2 4 2 2 2 2" xfId="39422" xr:uid="{FA4BF0C9-6843-4A98-9BC7-031D72DD8272}"/>
    <cellStyle name="Currency 2 2 2 2 3 2 2 4 2 2 2 3" xfId="54306" xr:uid="{71E898F9-B58B-4086-97D2-E0124B23A131}"/>
    <cellStyle name="Currency 2 2 2 2 3 2 2 4 2 2 3" xfId="18886" xr:uid="{57EA53CA-9BF9-440C-B65C-B472AE40ECA4}"/>
    <cellStyle name="Currency 2 2 2 2 3 2 2 4 2 2 4" xfId="32576" xr:uid="{9824D2AE-AB0E-4C82-BE50-7D1C5426AF13}"/>
    <cellStyle name="Currency 2 2 2 2 3 2 2 4 2 2 5" xfId="47460" xr:uid="{1B968DE9-E24C-44AB-9789-7B01DBE03AF3}"/>
    <cellStyle name="Currency 2 2 2 2 3 2 2 4 2 3" xfId="22308" xr:uid="{21532355-29D3-455B-AF57-2A90362D90AC}"/>
    <cellStyle name="Currency 2 2 2 2 3 2 2 4 2 3 2" xfId="36000" xr:uid="{5A86DBAC-D83F-4A3A-8A71-6F63926A13C1}"/>
    <cellStyle name="Currency 2 2 2 2 3 2 2 4 2 3 3" xfId="50884" xr:uid="{6D8B9AEF-6258-44C4-8E39-2387B5C4D30E}"/>
    <cellStyle name="Currency 2 2 2 2 3 2 2 4 2 4" xfId="15464" xr:uid="{76E20140-E97F-470E-B359-57C51BAC5F43}"/>
    <cellStyle name="Currency 2 2 2 2 3 2 2 4 2 5" xfId="29154" xr:uid="{E5FE951D-91FE-45BD-8A0E-9649D1B93CEB}"/>
    <cellStyle name="Currency 2 2 2 2 3 2 2 4 2 6" xfId="44038" xr:uid="{9E67C70D-CA9F-4254-B90B-261FD7CD7A82}"/>
    <cellStyle name="Currency 2 2 2 2 3 2 2 4 3" xfId="10328" xr:uid="{EE2A01E2-399E-4CC8-878F-8642836E490D}"/>
    <cellStyle name="Currency 2 2 2 2 3 2 2 4 3 2" xfId="24018" xr:uid="{3CB2BD14-3AB5-4CEE-9390-437D0E0ECDDD}"/>
    <cellStyle name="Currency 2 2 2 2 3 2 2 4 3 2 2" xfId="37710" xr:uid="{27AA6AFB-0E00-4FA5-8C41-BC2E93CC029A}"/>
    <cellStyle name="Currency 2 2 2 2 3 2 2 4 3 2 3" xfId="52594" xr:uid="{EAD1211C-7891-4289-BFF0-8D1E8AF67436}"/>
    <cellStyle name="Currency 2 2 2 2 3 2 2 4 3 3" xfId="17174" xr:uid="{F3DE6855-80BB-41C2-A77F-BEE1822DA5FC}"/>
    <cellStyle name="Currency 2 2 2 2 3 2 2 4 3 4" xfId="30864" xr:uid="{30B3F6E7-F53E-491A-B829-B1E8220E6741}"/>
    <cellStyle name="Currency 2 2 2 2 3 2 2 4 3 5" xfId="45748" xr:uid="{90A079B4-6424-46BF-B2C5-9277F845E255}"/>
    <cellStyle name="Currency 2 2 2 2 3 2 2 4 4" xfId="20596" xr:uid="{497A873D-A7D5-4EFB-AA6F-16EE7AE23127}"/>
    <cellStyle name="Currency 2 2 2 2 3 2 2 4 4 2" xfId="34288" xr:uid="{91083D46-06FD-4B5F-8C6C-5EF2D21BD5DA}"/>
    <cellStyle name="Currency 2 2 2 2 3 2 2 4 4 3" xfId="49172" xr:uid="{C51EB2F1-2215-4659-92E3-16B260BAF4B1}"/>
    <cellStyle name="Currency 2 2 2 2 3 2 2 4 5" xfId="13752" xr:uid="{10B62E38-7A67-4C03-8B25-A4CE2B52A8D9}"/>
    <cellStyle name="Currency 2 2 2 2 3 2 2 4 6" xfId="27442" xr:uid="{7BE33897-0F2F-475A-9BE5-9A0341AA11A9}"/>
    <cellStyle name="Currency 2 2 2 2 3 2 2 4 7" xfId="42326" xr:uid="{CEB4962C-5A11-4E88-A8A7-7A864193A758}"/>
    <cellStyle name="Currency 2 2 2 2 3 2 2 5" xfId="8614" xr:uid="{3C334338-CDD2-49FB-A409-4241703760EA}"/>
    <cellStyle name="Currency 2 2 2 2 3 2 2 5 2" xfId="12036" xr:uid="{D59D401C-A8CA-46E7-AD74-355D253FF480}"/>
    <cellStyle name="Currency 2 2 2 2 3 2 2 5 2 2" xfId="25726" xr:uid="{BCED137C-0759-43BC-A2CD-E46CFEF243EA}"/>
    <cellStyle name="Currency 2 2 2 2 3 2 2 5 2 2 2" xfId="39418" xr:uid="{79E9B4E2-05D6-4181-8740-5D9F4D835E02}"/>
    <cellStyle name="Currency 2 2 2 2 3 2 2 5 2 2 3" xfId="54302" xr:uid="{EE529D92-C9CD-4EFB-9C18-3FF6509AC83A}"/>
    <cellStyle name="Currency 2 2 2 2 3 2 2 5 2 3" xfId="18882" xr:uid="{A3F713C3-CB49-4AFE-BE92-53988CB45982}"/>
    <cellStyle name="Currency 2 2 2 2 3 2 2 5 2 4" xfId="32572" xr:uid="{0AFD40E2-D3D5-49FD-9F98-9538D6F0216D}"/>
    <cellStyle name="Currency 2 2 2 2 3 2 2 5 2 5" xfId="47456" xr:uid="{14AE7ACA-1CE3-4E4D-8F7B-3404F051D507}"/>
    <cellStyle name="Currency 2 2 2 2 3 2 2 5 3" xfId="22304" xr:uid="{08EDAE89-9017-4E0C-BC28-EF10ADB0F373}"/>
    <cellStyle name="Currency 2 2 2 2 3 2 2 5 3 2" xfId="35996" xr:uid="{49E153DD-27AF-42E2-B041-17BB425F4426}"/>
    <cellStyle name="Currency 2 2 2 2 3 2 2 5 3 3" xfId="50880" xr:uid="{39A4235A-D5B1-4888-B424-48B05CAE99C2}"/>
    <cellStyle name="Currency 2 2 2 2 3 2 2 5 4" xfId="15460" xr:uid="{A31872A9-598B-4171-99C9-4FE8BF4B5C50}"/>
    <cellStyle name="Currency 2 2 2 2 3 2 2 5 5" xfId="29150" xr:uid="{EC994358-1503-4EF4-8BCF-D7191DB441AD}"/>
    <cellStyle name="Currency 2 2 2 2 3 2 2 5 6" xfId="44034" xr:uid="{A0EB12EE-1A47-482C-8582-F45B1ED943D0}"/>
    <cellStyle name="Currency 2 2 2 2 3 2 2 6" xfId="10324" xr:uid="{6B9CB902-FB89-4595-9F21-5C5F68E31FD5}"/>
    <cellStyle name="Currency 2 2 2 2 3 2 2 6 2" xfId="24014" xr:uid="{A430E870-9D9B-46DE-BD65-689B9BCF586E}"/>
    <cellStyle name="Currency 2 2 2 2 3 2 2 6 2 2" xfId="37706" xr:uid="{33C6C1AD-1242-47CA-9A4B-07F924FE8439}"/>
    <cellStyle name="Currency 2 2 2 2 3 2 2 6 2 3" xfId="52590" xr:uid="{1ED052AD-8A56-4F08-8F56-FCF7BB59F543}"/>
    <cellStyle name="Currency 2 2 2 2 3 2 2 6 3" xfId="17170" xr:uid="{F1F6DEBB-D9A6-470D-8918-7C1200762C25}"/>
    <cellStyle name="Currency 2 2 2 2 3 2 2 6 4" xfId="30860" xr:uid="{9B40E884-8748-450C-BBCC-0A32226FCDC7}"/>
    <cellStyle name="Currency 2 2 2 2 3 2 2 6 5" xfId="45744" xr:uid="{79E47164-B974-4332-BC73-12C33442787A}"/>
    <cellStyle name="Currency 2 2 2 2 3 2 2 7" xfId="20592" xr:uid="{CBC771BC-7F5A-40DA-9963-987AB8CA7056}"/>
    <cellStyle name="Currency 2 2 2 2 3 2 2 7 2" xfId="34284" xr:uid="{3A01B31B-5EB9-4F69-BB9E-83C911AF3E4C}"/>
    <cellStyle name="Currency 2 2 2 2 3 2 2 7 3" xfId="49168" xr:uid="{93490EC1-A648-4B96-BA91-272441C5B463}"/>
    <cellStyle name="Currency 2 2 2 2 3 2 2 8" xfId="13748" xr:uid="{6505C4A0-EA73-4CC7-8552-1C47D69A5E2C}"/>
    <cellStyle name="Currency 2 2 2 2 3 2 2 9" xfId="27438" xr:uid="{A416794F-116D-4CC7-8EEE-FADC0D073F22}"/>
    <cellStyle name="Currency 2 2 2 2 3 2 3" xfId="6906" xr:uid="{5E46642D-F0AA-4C47-BB02-0C4A327370E8}"/>
    <cellStyle name="Currency 2 2 2 2 3 2 3 10" xfId="42327" xr:uid="{EEF97A11-3ADE-4E81-87C7-F5B20FC03055}"/>
    <cellStyle name="Currency 2 2 2 2 3 2 3 2" xfId="6907" xr:uid="{B82C96C9-CC8D-4AC6-853F-12982BC67175}"/>
    <cellStyle name="Currency 2 2 2 2 3 2 3 2 2" xfId="6908" xr:uid="{A24D1D41-B777-4C8E-8DC1-69BE0CD5B202}"/>
    <cellStyle name="Currency 2 2 2 2 3 2 3 2 2 2" xfId="8621" xr:uid="{F2FA91A5-E602-4C98-9FAF-182EFB43CF33}"/>
    <cellStyle name="Currency 2 2 2 2 3 2 3 2 2 2 2" xfId="12043" xr:uid="{FEA950B6-8835-44AA-BB10-AA0FE7429813}"/>
    <cellStyle name="Currency 2 2 2 2 3 2 3 2 2 2 2 2" xfId="25733" xr:uid="{0C9C2449-9E25-4365-8561-AF072EA707C4}"/>
    <cellStyle name="Currency 2 2 2 2 3 2 3 2 2 2 2 2 2" xfId="39425" xr:uid="{8007B4D6-7AA6-460D-8C23-7395324994D9}"/>
    <cellStyle name="Currency 2 2 2 2 3 2 3 2 2 2 2 2 3" xfId="54309" xr:uid="{4247FAFA-F4ED-44D1-8DCF-41CA1160C812}"/>
    <cellStyle name="Currency 2 2 2 2 3 2 3 2 2 2 2 3" xfId="18889" xr:uid="{D1D54D50-6128-47F0-818C-341DA7B28EE6}"/>
    <cellStyle name="Currency 2 2 2 2 3 2 3 2 2 2 2 4" xfId="32579" xr:uid="{9D1DBE84-747F-445B-9DA2-1389B7817A36}"/>
    <cellStyle name="Currency 2 2 2 2 3 2 3 2 2 2 2 5" xfId="47463" xr:uid="{F7C4701A-43EA-4D77-9D9E-8078E60778DB}"/>
    <cellStyle name="Currency 2 2 2 2 3 2 3 2 2 2 3" xfId="22311" xr:uid="{594F90D9-B6C6-4FF8-A27C-91C243FCE39F}"/>
    <cellStyle name="Currency 2 2 2 2 3 2 3 2 2 2 3 2" xfId="36003" xr:uid="{BD66270C-3379-4540-A68F-52A78F6ABED7}"/>
    <cellStyle name="Currency 2 2 2 2 3 2 3 2 2 2 3 3" xfId="50887" xr:uid="{C7C64BF6-5DA2-4829-A93E-A534F45C748C}"/>
    <cellStyle name="Currency 2 2 2 2 3 2 3 2 2 2 4" xfId="15467" xr:uid="{1564E1AE-BA96-4356-9E80-A3A167B466F1}"/>
    <cellStyle name="Currency 2 2 2 2 3 2 3 2 2 2 5" xfId="29157" xr:uid="{C0C0CFAA-D346-4157-9804-6FA43CB03EE1}"/>
    <cellStyle name="Currency 2 2 2 2 3 2 3 2 2 2 6" xfId="44041" xr:uid="{B43FB9C6-FC31-4C13-91F3-C6FE7BB2ABAE}"/>
    <cellStyle name="Currency 2 2 2 2 3 2 3 2 2 3" xfId="10331" xr:uid="{2D2ADFA3-80B6-480F-9B01-385307784360}"/>
    <cellStyle name="Currency 2 2 2 2 3 2 3 2 2 3 2" xfId="24021" xr:uid="{6B912745-AAD5-4AF8-820D-7093F8180D23}"/>
    <cellStyle name="Currency 2 2 2 2 3 2 3 2 2 3 2 2" xfId="37713" xr:uid="{B802D3E5-C108-4BD9-998D-7EBA6B198CD0}"/>
    <cellStyle name="Currency 2 2 2 2 3 2 3 2 2 3 2 3" xfId="52597" xr:uid="{FE8394AD-9E54-473B-B64E-76764AA188B9}"/>
    <cellStyle name="Currency 2 2 2 2 3 2 3 2 2 3 3" xfId="17177" xr:uid="{7F68CBF7-4E6C-4C46-B096-7D6AC6E0D865}"/>
    <cellStyle name="Currency 2 2 2 2 3 2 3 2 2 3 4" xfId="30867" xr:uid="{EFF2C752-2437-4DFC-9850-3064C016FADF}"/>
    <cellStyle name="Currency 2 2 2 2 3 2 3 2 2 3 5" xfId="45751" xr:uid="{1AA9D21A-C6D4-4CAE-8D76-87053E584132}"/>
    <cellStyle name="Currency 2 2 2 2 3 2 3 2 2 4" xfId="20599" xr:uid="{C2BA5C2D-07A8-4364-99E4-2BA3A092E97B}"/>
    <cellStyle name="Currency 2 2 2 2 3 2 3 2 2 4 2" xfId="34291" xr:uid="{2D5872D8-4BBD-43D5-B120-40A5E7E88F3F}"/>
    <cellStyle name="Currency 2 2 2 2 3 2 3 2 2 4 3" xfId="49175" xr:uid="{3B781B17-7164-4AD2-AE6B-DCC2E8CCBD8F}"/>
    <cellStyle name="Currency 2 2 2 2 3 2 3 2 2 5" xfId="13755" xr:uid="{73760682-A091-4943-82E0-DB63232D777B}"/>
    <cellStyle name="Currency 2 2 2 2 3 2 3 2 2 6" xfId="27445" xr:uid="{E384D651-ACA9-43E3-BC72-0EDCDCBEFD84}"/>
    <cellStyle name="Currency 2 2 2 2 3 2 3 2 2 7" xfId="42329" xr:uid="{4648BF18-768A-401F-824D-62E4B28EED9C}"/>
    <cellStyle name="Currency 2 2 2 2 3 2 3 2 3" xfId="8620" xr:uid="{E50179C1-8085-4892-B864-441DDE77AA31}"/>
    <cellStyle name="Currency 2 2 2 2 3 2 3 2 3 2" xfId="12042" xr:uid="{BFBAF831-B2F5-4CC9-ADF5-EB23C97BFCE1}"/>
    <cellStyle name="Currency 2 2 2 2 3 2 3 2 3 2 2" xfId="25732" xr:uid="{D48CCEB2-2185-4E35-9C56-83832FCF6807}"/>
    <cellStyle name="Currency 2 2 2 2 3 2 3 2 3 2 2 2" xfId="39424" xr:uid="{95E29F71-2820-4FDB-AAD1-6330C9745DF7}"/>
    <cellStyle name="Currency 2 2 2 2 3 2 3 2 3 2 2 3" xfId="54308" xr:uid="{1EF47343-59A6-477C-9C48-0FF56FB219AD}"/>
    <cellStyle name="Currency 2 2 2 2 3 2 3 2 3 2 3" xfId="18888" xr:uid="{DE1D3246-7D3E-4071-98CF-C9D36001B5B7}"/>
    <cellStyle name="Currency 2 2 2 2 3 2 3 2 3 2 4" xfId="32578" xr:uid="{B2B9BB99-99EB-4F86-B83B-3EFE65C3BFCF}"/>
    <cellStyle name="Currency 2 2 2 2 3 2 3 2 3 2 5" xfId="47462" xr:uid="{10BB3F21-F75A-4778-B4D9-05257E2C8057}"/>
    <cellStyle name="Currency 2 2 2 2 3 2 3 2 3 3" xfId="22310" xr:uid="{0E5354A9-48F5-4AE2-93C7-7CCDEDD8B1BE}"/>
    <cellStyle name="Currency 2 2 2 2 3 2 3 2 3 3 2" xfId="36002" xr:uid="{48819DC6-32C2-43C4-BD86-6444D9B3BE1C}"/>
    <cellStyle name="Currency 2 2 2 2 3 2 3 2 3 3 3" xfId="50886" xr:uid="{04B0693D-A0A9-4F1C-BDBD-1B43C587E8DE}"/>
    <cellStyle name="Currency 2 2 2 2 3 2 3 2 3 4" xfId="15466" xr:uid="{270D9084-D047-49DC-8F1B-D62F674C9461}"/>
    <cellStyle name="Currency 2 2 2 2 3 2 3 2 3 5" xfId="29156" xr:uid="{EA193932-67E9-40EB-BFAE-C8CA6716D294}"/>
    <cellStyle name="Currency 2 2 2 2 3 2 3 2 3 6" xfId="44040" xr:uid="{FF92436F-A3EF-44D3-84E7-FB753F792506}"/>
    <cellStyle name="Currency 2 2 2 2 3 2 3 2 4" xfId="10330" xr:uid="{4ADC554E-7E45-4124-B9DB-0899B39B4174}"/>
    <cellStyle name="Currency 2 2 2 2 3 2 3 2 4 2" xfId="24020" xr:uid="{324F9865-AAC3-4152-ACBC-287AEE966B44}"/>
    <cellStyle name="Currency 2 2 2 2 3 2 3 2 4 2 2" xfId="37712" xr:uid="{F44E27B2-F813-417F-BAD7-43E3D2927DDA}"/>
    <cellStyle name="Currency 2 2 2 2 3 2 3 2 4 2 3" xfId="52596" xr:uid="{D9BECFC4-12FA-43FB-B2E5-E1A63D15BEAF}"/>
    <cellStyle name="Currency 2 2 2 2 3 2 3 2 4 3" xfId="17176" xr:uid="{82C2E09C-13ED-42F8-A7D0-E0F4CB2FAC4B}"/>
    <cellStyle name="Currency 2 2 2 2 3 2 3 2 4 4" xfId="30866" xr:uid="{4CED7D45-9914-4764-9703-9E8C53BA7020}"/>
    <cellStyle name="Currency 2 2 2 2 3 2 3 2 4 5" xfId="45750" xr:uid="{7C42FB0E-6993-47EC-9AFF-76FC1E3189B8}"/>
    <cellStyle name="Currency 2 2 2 2 3 2 3 2 5" xfId="20598" xr:uid="{B83A58EE-A6C6-4132-B939-8E8ADB4D28D0}"/>
    <cellStyle name="Currency 2 2 2 2 3 2 3 2 5 2" xfId="34290" xr:uid="{9470B7B8-6DF4-4868-8C25-DA84CED67B68}"/>
    <cellStyle name="Currency 2 2 2 2 3 2 3 2 5 3" xfId="49174" xr:uid="{8D0C288E-82AD-45B3-BA0D-B1A82399D332}"/>
    <cellStyle name="Currency 2 2 2 2 3 2 3 2 6" xfId="13754" xr:uid="{5B788951-D6BB-4F3E-B8AF-6D30EC652F4F}"/>
    <cellStyle name="Currency 2 2 2 2 3 2 3 2 7" xfId="27444" xr:uid="{6DB0A372-DC22-40BF-A1E1-437C9314B8F1}"/>
    <cellStyle name="Currency 2 2 2 2 3 2 3 2 8" xfId="42328" xr:uid="{CB49DE9F-B9C6-4151-B03D-7D090104AD27}"/>
    <cellStyle name="Currency 2 2 2 2 3 2 3 3" xfId="6909" xr:uid="{1F8FE9AC-9DD4-483F-B955-15E58B14D6B3}"/>
    <cellStyle name="Currency 2 2 2 2 3 2 3 3 2" xfId="8622" xr:uid="{80F5AC7A-EB8C-483D-AF14-983C01229C21}"/>
    <cellStyle name="Currency 2 2 2 2 3 2 3 3 2 2" xfId="12044" xr:uid="{047C8E0A-165E-4A22-9E39-5602C261697E}"/>
    <cellStyle name="Currency 2 2 2 2 3 2 3 3 2 2 2" xfId="25734" xr:uid="{D6D9D2CD-98D5-40A7-A6CC-34FAB4D705C4}"/>
    <cellStyle name="Currency 2 2 2 2 3 2 3 3 2 2 2 2" xfId="39426" xr:uid="{247B1131-EF92-456A-98DD-64713FAC6CB3}"/>
    <cellStyle name="Currency 2 2 2 2 3 2 3 3 2 2 2 3" xfId="54310" xr:uid="{B6B669C8-6708-46A4-9916-4DBF359AEDA7}"/>
    <cellStyle name="Currency 2 2 2 2 3 2 3 3 2 2 3" xfId="18890" xr:uid="{A7BF7738-B0D4-498C-A7D6-9D4573F7F9B5}"/>
    <cellStyle name="Currency 2 2 2 2 3 2 3 3 2 2 4" xfId="32580" xr:uid="{A4E893BF-E951-49F4-B7C9-A60C0F34E86E}"/>
    <cellStyle name="Currency 2 2 2 2 3 2 3 3 2 2 5" xfId="47464" xr:uid="{FD99D042-B4A9-4FF0-BF6F-13E7366B4480}"/>
    <cellStyle name="Currency 2 2 2 2 3 2 3 3 2 3" xfId="22312" xr:uid="{E34CC6BC-BFC4-4F1F-BEF5-1F396A774CF8}"/>
    <cellStyle name="Currency 2 2 2 2 3 2 3 3 2 3 2" xfId="36004" xr:uid="{5E8E2B00-7843-43AB-9924-C245E65C0C8B}"/>
    <cellStyle name="Currency 2 2 2 2 3 2 3 3 2 3 3" xfId="50888" xr:uid="{48C359FC-1BF0-47DC-A460-9BC8AB0F8334}"/>
    <cellStyle name="Currency 2 2 2 2 3 2 3 3 2 4" xfId="15468" xr:uid="{3EE67EBF-D3A8-449B-AA5A-1F079E435A33}"/>
    <cellStyle name="Currency 2 2 2 2 3 2 3 3 2 5" xfId="29158" xr:uid="{678EB0B6-B716-4EDB-8E95-C73E357781AC}"/>
    <cellStyle name="Currency 2 2 2 2 3 2 3 3 2 6" xfId="44042" xr:uid="{8A9F8862-CD7E-4552-974F-215E894B48D3}"/>
    <cellStyle name="Currency 2 2 2 2 3 2 3 3 3" xfId="10332" xr:uid="{D30B3711-BCB9-4D9B-BF0C-C4A50DF9DC4A}"/>
    <cellStyle name="Currency 2 2 2 2 3 2 3 3 3 2" xfId="24022" xr:uid="{8224A446-5409-48A3-AEA0-F2B19F94384D}"/>
    <cellStyle name="Currency 2 2 2 2 3 2 3 3 3 2 2" xfId="37714" xr:uid="{912EA3C3-26DA-4920-AC13-EF72770A8AB9}"/>
    <cellStyle name="Currency 2 2 2 2 3 2 3 3 3 2 3" xfId="52598" xr:uid="{1AA1E65F-A13F-4C49-92D4-3BAD29007A64}"/>
    <cellStyle name="Currency 2 2 2 2 3 2 3 3 3 3" xfId="17178" xr:uid="{8E6005E6-B437-4E1A-9B53-5DC57A7E93B1}"/>
    <cellStyle name="Currency 2 2 2 2 3 2 3 3 3 4" xfId="30868" xr:uid="{E1FAEE28-E270-4B9D-99A6-6A73A77F9D3A}"/>
    <cellStyle name="Currency 2 2 2 2 3 2 3 3 3 5" xfId="45752" xr:uid="{B1D6A72E-1E13-44D5-B61E-00D38384D7F8}"/>
    <cellStyle name="Currency 2 2 2 2 3 2 3 3 4" xfId="20600" xr:uid="{44F16B52-7FD4-46C8-88D9-833C71FE8F44}"/>
    <cellStyle name="Currency 2 2 2 2 3 2 3 3 4 2" xfId="34292" xr:uid="{1E658D50-6718-430C-848C-DEF78E7D1A0E}"/>
    <cellStyle name="Currency 2 2 2 2 3 2 3 3 4 3" xfId="49176" xr:uid="{3EF0872D-61C2-4884-A526-FA4383F85466}"/>
    <cellStyle name="Currency 2 2 2 2 3 2 3 3 5" xfId="13756" xr:uid="{9BDF62EE-4018-4B0F-84B5-CE9A5D1A71D2}"/>
    <cellStyle name="Currency 2 2 2 2 3 2 3 3 6" xfId="27446" xr:uid="{2E2F7F37-E9FB-49B9-88C0-2025DD8FFEE4}"/>
    <cellStyle name="Currency 2 2 2 2 3 2 3 3 7" xfId="42330" xr:uid="{3A2379E2-3B2F-4FF4-A219-2FC5C89C6127}"/>
    <cellStyle name="Currency 2 2 2 2 3 2 3 4" xfId="6910" xr:uid="{4539A07A-35D2-45E1-9FA8-B967C72A7530}"/>
    <cellStyle name="Currency 2 2 2 2 3 2 3 4 2" xfId="8623" xr:uid="{E581A31F-41D3-4C9C-836C-FD51C6AC34AE}"/>
    <cellStyle name="Currency 2 2 2 2 3 2 3 4 2 2" xfId="12045" xr:uid="{9D6FFD1E-782F-4F28-9847-DF8D36005FD0}"/>
    <cellStyle name="Currency 2 2 2 2 3 2 3 4 2 2 2" xfId="25735" xr:uid="{979B8A3E-7739-4B78-B2CE-FF83A88031B9}"/>
    <cellStyle name="Currency 2 2 2 2 3 2 3 4 2 2 2 2" xfId="39427" xr:uid="{19550B66-CB60-4DED-B57B-B10097F22B84}"/>
    <cellStyle name="Currency 2 2 2 2 3 2 3 4 2 2 2 3" xfId="54311" xr:uid="{23D34D76-3B48-424A-9456-1CD8CD3A4912}"/>
    <cellStyle name="Currency 2 2 2 2 3 2 3 4 2 2 3" xfId="18891" xr:uid="{02F36306-0F36-4E13-81EA-D6817885F11F}"/>
    <cellStyle name="Currency 2 2 2 2 3 2 3 4 2 2 4" xfId="32581" xr:uid="{198FE67C-907F-4B06-ACCE-67D7A3092883}"/>
    <cellStyle name="Currency 2 2 2 2 3 2 3 4 2 2 5" xfId="47465" xr:uid="{D5BF3F0E-5748-43AA-A097-0B293050A33D}"/>
    <cellStyle name="Currency 2 2 2 2 3 2 3 4 2 3" xfId="22313" xr:uid="{FD0DD54C-B13E-40C5-BC60-8359A0C5413D}"/>
    <cellStyle name="Currency 2 2 2 2 3 2 3 4 2 3 2" xfId="36005" xr:uid="{160A5517-51DD-4AD5-8BAD-4604902902EA}"/>
    <cellStyle name="Currency 2 2 2 2 3 2 3 4 2 3 3" xfId="50889" xr:uid="{7C77CD5C-6698-4109-A64E-E3C4DC27C7B0}"/>
    <cellStyle name="Currency 2 2 2 2 3 2 3 4 2 4" xfId="15469" xr:uid="{2135315F-27FA-4EE3-A456-332789562BED}"/>
    <cellStyle name="Currency 2 2 2 2 3 2 3 4 2 5" xfId="29159" xr:uid="{9B8B6AE4-9FAE-498E-A0F3-5B5D42C671DC}"/>
    <cellStyle name="Currency 2 2 2 2 3 2 3 4 2 6" xfId="44043" xr:uid="{F30DB04F-51CF-4993-99A6-EFF8972B4605}"/>
    <cellStyle name="Currency 2 2 2 2 3 2 3 4 3" xfId="10333" xr:uid="{B3E8601E-0FA1-49B9-AD13-E4E7E4EE0E60}"/>
    <cellStyle name="Currency 2 2 2 2 3 2 3 4 3 2" xfId="24023" xr:uid="{5BBC8FFE-AA1C-4969-B733-4E6736CAAA27}"/>
    <cellStyle name="Currency 2 2 2 2 3 2 3 4 3 2 2" xfId="37715" xr:uid="{B49701C4-C942-4A6E-B405-4B32C3FC02FB}"/>
    <cellStyle name="Currency 2 2 2 2 3 2 3 4 3 2 3" xfId="52599" xr:uid="{B5B72C2A-5F21-4CD6-9763-3DA338A62338}"/>
    <cellStyle name="Currency 2 2 2 2 3 2 3 4 3 3" xfId="17179" xr:uid="{35AB69C8-C5AA-4BD5-A51D-610FB1CFF39B}"/>
    <cellStyle name="Currency 2 2 2 2 3 2 3 4 3 4" xfId="30869" xr:uid="{769CD3AA-B11C-46D9-B2FD-D87E9AB077C4}"/>
    <cellStyle name="Currency 2 2 2 2 3 2 3 4 3 5" xfId="45753" xr:uid="{020EEBBF-0013-4C94-A415-B4477CA40ADF}"/>
    <cellStyle name="Currency 2 2 2 2 3 2 3 4 4" xfId="20601" xr:uid="{2792DF3C-ACFA-47FC-8F91-3B8621CF82C6}"/>
    <cellStyle name="Currency 2 2 2 2 3 2 3 4 4 2" xfId="34293" xr:uid="{EF4C63A9-FBA9-40C3-9CCF-CEFC486C973F}"/>
    <cellStyle name="Currency 2 2 2 2 3 2 3 4 4 3" xfId="49177" xr:uid="{DA17DDCD-072C-4B95-92EC-AC0397EC9E92}"/>
    <cellStyle name="Currency 2 2 2 2 3 2 3 4 5" xfId="13757" xr:uid="{5C432F50-74F6-41EB-8EA4-22516F5A4059}"/>
    <cellStyle name="Currency 2 2 2 2 3 2 3 4 6" xfId="27447" xr:uid="{B714F773-3F45-498D-B99B-B4932EBBBA17}"/>
    <cellStyle name="Currency 2 2 2 2 3 2 3 4 7" xfId="42331" xr:uid="{9DC36950-1BC5-42AE-960E-0592AB0FC923}"/>
    <cellStyle name="Currency 2 2 2 2 3 2 3 5" xfId="8619" xr:uid="{65DB5740-4596-45A6-A3CD-9971314A0FD0}"/>
    <cellStyle name="Currency 2 2 2 2 3 2 3 5 2" xfId="12041" xr:uid="{2B3720B0-2BC4-4767-B27D-9152F5F034DF}"/>
    <cellStyle name="Currency 2 2 2 2 3 2 3 5 2 2" xfId="25731" xr:uid="{A83556CF-65EB-4436-AF66-B702281AA316}"/>
    <cellStyle name="Currency 2 2 2 2 3 2 3 5 2 2 2" xfId="39423" xr:uid="{2A29773C-8CC1-475C-A886-B0109B98EC75}"/>
    <cellStyle name="Currency 2 2 2 2 3 2 3 5 2 2 3" xfId="54307" xr:uid="{2D2BB15A-3E09-425C-B35F-188DE932E28A}"/>
    <cellStyle name="Currency 2 2 2 2 3 2 3 5 2 3" xfId="18887" xr:uid="{098D7C64-6807-440D-8DA4-534549C87071}"/>
    <cellStyle name="Currency 2 2 2 2 3 2 3 5 2 4" xfId="32577" xr:uid="{9B2A9C40-C68A-453A-A2D7-B81BC0D5ADED}"/>
    <cellStyle name="Currency 2 2 2 2 3 2 3 5 2 5" xfId="47461" xr:uid="{08448701-D7D8-4054-A6A8-032AD98CC072}"/>
    <cellStyle name="Currency 2 2 2 2 3 2 3 5 3" xfId="22309" xr:uid="{381FAD9D-802A-4B93-B660-FE304194ED8E}"/>
    <cellStyle name="Currency 2 2 2 2 3 2 3 5 3 2" xfId="36001" xr:uid="{4B9ABB7D-D90A-42DA-8A78-3A0E31DF0C25}"/>
    <cellStyle name="Currency 2 2 2 2 3 2 3 5 3 3" xfId="50885" xr:uid="{5784ED8B-F031-4626-A336-40741BB43957}"/>
    <cellStyle name="Currency 2 2 2 2 3 2 3 5 4" xfId="15465" xr:uid="{197804B3-245C-408D-9FD8-5D2091B6FB55}"/>
    <cellStyle name="Currency 2 2 2 2 3 2 3 5 5" xfId="29155" xr:uid="{5437139F-9DA0-4211-87F1-473FB2A96ED0}"/>
    <cellStyle name="Currency 2 2 2 2 3 2 3 5 6" xfId="44039" xr:uid="{3DC92725-FB6D-4E58-9890-C5741F47575C}"/>
    <cellStyle name="Currency 2 2 2 2 3 2 3 6" xfId="10329" xr:uid="{04055337-EA54-42F8-A54F-C0D056BC07AF}"/>
    <cellStyle name="Currency 2 2 2 2 3 2 3 6 2" xfId="24019" xr:uid="{BF313672-D9D6-41E1-AED9-6EA2BD351B6A}"/>
    <cellStyle name="Currency 2 2 2 2 3 2 3 6 2 2" xfId="37711" xr:uid="{0C8CEAC0-894C-4A82-A02F-A1C97BCFD63F}"/>
    <cellStyle name="Currency 2 2 2 2 3 2 3 6 2 3" xfId="52595" xr:uid="{03EDA0F2-33AD-438D-8D75-8CF2D42ACE44}"/>
    <cellStyle name="Currency 2 2 2 2 3 2 3 6 3" xfId="17175" xr:uid="{7C1714DD-D524-4C87-9334-125D82EB7A6E}"/>
    <cellStyle name="Currency 2 2 2 2 3 2 3 6 4" xfId="30865" xr:uid="{14F4BBD2-A275-440F-B430-A502E99F8EE7}"/>
    <cellStyle name="Currency 2 2 2 2 3 2 3 6 5" xfId="45749" xr:uid="{D6B65DA2-A549-48B4-A439-0B96124D91D2}"/>
    <cellStyle name="Currency 2 2 2 2 3 2 3 7" xfId="20597" xr:uid="{DCE0DDC5-2BDF-44CB-A3FA-67EE5DCC22C6}"/>
    <cellStyle name="Currency 2 2 2 2 3 2 3 7 2" xfId="34289" xr:uid="{6161B725-818E-4939-B029-AD635E5ED27A}"/>
    <cellStyle name="Currency 2 2 2 2 3 2 3 7 3" xfId="49173" xr:uid="{5617FAA0-3BA7-4F76-984C-CA070CB14574}"/>
    <cellStyle name="Currency 2 2 2 2 3 2 3 8" xfId="13753" xr:uid="{1B95AECA-0C60-48F4-9CD6-8E9DD7677907}"/>
    <cellStyle name="Currency 2 2 2 2 3 2 3 9" xfId="27443" xr:uid="{E60A4BE4-0757-49E1-B177-3504ECEFDF4A}"/>
    <cellStyle name="Currency 2 2 2 2 3 2 4" xfId="6911" xr:uid="{9B31EA7E-5506-4825-99B9-75983798BBF1}"/>
    <cellStyle name="Currency 2 2 2 2 3 2 4 2" xfId="6912" xr:uid="{CBDE82F0-EDA8-4FE2-B1D2-8FFEB64263D4}"/>
    <cellStyle name="Currency 2 2 2 2 3 2 4 2 2" xfId="8625" xr:uid="{B14BD436-259F-4811-9870-48B6960B0053}"/>
    <cellStyle name="Currency 2 2 2 2 3 2 4 2 2 2" xfId="12047" xr:uid="{5E0E2B4E-6FE8-459C-91A7-1564DAA24881}"/>
    <cellStyle name="Currency 2 2 2 2 3 2 4 2 2 2 2" xfId="25737" xr:uid="{1F5521DE-9D98-45AD-BB6D-E127128D61F4}"/>
    <cellStyle name="Currency 2 2 2 2 3 2 4 2 2 2 2 2" xfId="39429" xr:uid="{667A902A-D061-445F-96EC-3F4D59933A76}"/>
    <cellStyle name="Currency 2 2 2 2 3 2 4 2 2 2 2 3" xfId="54313" xr:uid="{E46D655B-D720-42CF-971A-78EB957F7B46}"/>
    <cellStyle name="Currency 2 2 2 2 3 2 4 2 2 2 3" xfId="18893" xr:uid="{0F220029-E56A-4BA4-BD00-6A413BDC2ED1}"/>
    <cellStyle name="Currency 2 2 2 2 3 2 4 2 2 2 4" xfId="32583" xr:uid="{5B9E0DBE-A01C-46E7-8E27-004645B5C9A4}"/>
    <cellStyle name="Currency 2 2 2 2 3 2 4 2 2 2 5" xfId="47467" xr:uid="{415DAFCB-F0E7-4E46-9326-EB895ECF9D14}"/>
    <cellStyle name="Currency 2 2 2 2 3 2 4 2 2 3" xfId="22315" xr:uid="{57F09FB8-8CCD-4F98-86FF-A8AA49D240A7}"/>
    <cellStyle name="Currency 2 2 2 2 3 2 4 2 2 3 2" xfId="36007" xr:uid="{6D0E360A-4CC8-4495-B981-50BB6F868577}"/>
    <cellStyle name="Currency 2 2 2 2 3 2 4 2 2 3 3" xfId="50891" xr:uid="{7F716062-548B-49E0-8EC1-AB9ED96813D4}"/>
    <cellStyle name="Currency 2 2 2 2 3 2 4 2 2 4" xfId="15471" xr:uid="{0C7BB37F-C4AF-44B4-8456-06DEAED904A1}"/>
    <cellStyle name="Currency 2 2 2 2 3 2 4 2 2 5" xfId="29161" xr:uid="{1F63F92F-75B8-475E-922E-6A6552C8F2E9}"/>
    <cellStyle name="Currency 2 2 2 2 3 2 4 2 2 6" xfId="44045" xr:uid="{050167A1-9078-42AB-AE56-5A0F8DB21352}"/>
    <cellStyle name="Currency 2 2 2 2 3 2 4 2 3" xfId="10335" xr:uid="{AACC27A1-6302-4300-9F31-CEE421226FF0}"/>
    <cellStyle name="Currency 2 2 2 2 3 2 4 2 3 2" xfId="24025" xr:uid="{53DE0D68-F906-481C-8FAA-D61275238040}"/>
    <cellStyle name="Currency 2 2 2 2 3 2 4 2 3 2 2" xfId="37717" xr:uid="{60D8F1B4-A96D-4712-BB74-64E0A8DD4808}"/>
    <cellStyle name="Currency 2 2 2 2 3 2 4 2 3 2 3" xfId="52601" xr:uid="{7D3E63FA-0C94-4A8C-B607-550DEF781C61}"/>
    <cellStyle name="Currency 2 2 2 2 3 2 4 2 3 3" xfId="17181" xr:uid="{4C1BCC3F-4F38-41E2-BCB2-DB87FD96CA8D}"/>
    <cellStyle name="Currency 2 2 2 2 3 2 4 2 3 4" xfId="30871" xr:uid="{4E4BF0BC-EE3D-4433-B883-8CEA5FE450DC}"/>
    <cellStyle name="Currency 2 2 2 2 3 2 4 2 3 5" xfId="45755" xr:uid="{CA4E3993-1433-4829-AFA5-2B2C17BC637D}"/>
    <cellStyle name="Currency 2 2 2 2 3 2 4 2 4" xfId="20603" xr:uid="{9FD906DC-9607-42DA-8F01-5074EC7EEED8}"/>
    <cellStyle name="Currency 2 2 2 2 3 2 4 2 4 2" xfId="34295" xr:uid="{86D51909-FB23-4D17-86AB-969B1BB6604B}"/>
    <cellStyle name="Currency 2 2 2 2 3 2 4 2 4 3" xfId="49179" xr:uid="{CC4E03B9-A781-4771-A44D-5DA28DFC15A1}"/>
    <cellStyle name="Currency 2 2 2 2 3 2 4 2 5" xfId="13759" xr:uid="{A3A02CFF-8E92-40FC-B387-03D64159CF3B}"/>
    <cellStyle name="Currency 2 2 2 2 3 2 4 2 6" xfId="27449" xr:uid="{1776D23C-BE72-4606-B80D-77CF7B510D81}"/>
    <cellStyle name="Currency 2 2 2 2 3 2 4 2 7" xfId="42333" xr:uid="{E95CFBFC-55E2-435E-A79A-72E3D95298A6}"/>
    <cellStyle name="Currency 2 2 2 2 3 2 4 3" xfId="8624" xr:uid="{37521716-3E3E-4F2F-8F59-2808E9B5DE50}"/>
    <cellStyle name="Currency 2 2 2 2 3 2 4 3 2" xfId="12046" xr:uid="{6E9D88A4-AB44-4EF6-9D34-FD4D00C0E9B0}"/>
    <cellStyle name="Currency 2 2 2 2 3 2 4 3 2 2" xfId="25736" xr:uid="{1EF41019-137D-48FD-A7D5-66E184E49E94}"/>
    <cellStyle name="Currency 2 2 2 2 3 2 4 3 2 2 2" xfId="39428" xr:uid="{BCF5DBCA-116E-44B8-B281-F9B398F398E9}"/>
    <cellStyle name="Currency 2 2 2 2 3 2 4 3 2 2 3" xfId="54312" xr:uid="{8116ED60-0F3C-46BB-9A22-2341331E404B}"/>
    <cellStyle name="Currency 2 2 2 2 3 2 4 3 2 3" xfId="18892" xr:uid="{D6B54A39-F171-4D48-A201-E022645F0212}"/>
    <cellStyle name="Currency 2 2 2 2 3 2 4 3 2 4" xfId="32582" xr:uid="{147055B8-D721-433C-B221-698DEFB44B80}"/>
    <cellStyle name="Currency 2 2 2 2 3 2 4 3 2 5" xfId="47466" xr:uid="{98AD3F10-F8A2-46E2-9108-5BD1A68472F1}"/>
    <cellStyle name="Currency 2 2 2 2 3 2 4 3 3" xfId="22314" xr:uid="{18907E86-8A9C-4EC9-B724-E2A5B3D76251}"/>
    <cellStyle name="Currency 2 2 2 2 3 2 4 3 3 2" xfId="36006" xr:uid="{EC075DD2-163F-44EB-95B7-B39702844310}"/>
    <cellStyle name="Currency 2 2 2 2 3 2 4 3 3 3" xfId="50890" xr:uid="{30D034E0-297F-4015-A7F2-46251D4429E0}"/>
    <cellStyle name="Currency 2 2 2 2 3 2 4 3 4" xfId="15470" xr:uid="{2FF07906-A634-44D0-AEE5-109C2EFDE903}"/>
    <cellStyle name="Currency 2 2 2 2 3 2 4 3 5" xfId="29160" xr:uid="{D06225C9-0220-402B-BC0E-98145B0800D1}"/>
    <cellStyle name="Currency 2 2 2 2 3 2 4 3 6" xfId="44044" xr:uid="{1698E537-56AC-47B2-8CA4-A8A994C5BEEF}"/>
    <cellStyle name="Currency 2 2 2 2 3 2 4 4" xfId="10334" xr:uid="{BBE19117-93EC-4D05-9D12-A61D0D96D862}"/>
    <cellStyle name="Currency 2 2 2 2 3 2 4 4 2" xfId="24024" xr:uid="{CF83F33A-619F-410D-B267-D6D1A43745E8}"/>
    <cellStyle name="Currency 2 2 2 2 3 2 4 4 2 2" xfId="37716" xr:uid="{05292F32-F7FB-495B-B6C0-1DEE3D9CDEEA}"/>
    <cellStyle name="Currency 2 2 2 2 3 2 4 4 2 3" xfId="52600" xr:uid="{D910F5F3-7D47-4C09-B28F-07910828815A}"/>
    <cellStyle name="Currency 2 2 2 2 3 2 4 4 3" xfId="17180" xr:uid="{14402B91-378E-4724-84F7-42FB0D702739}"/>
    <cellStyle name="Currency 2 2 2 2 3 2 4 4 4" xfId="30870" xr:uid="{6287C1D7-E561-49B0-88D0-6D819A5DCBEE}"/>
    <cellStyle name="Currency 2 2 2 2 3 2 4 4 5" xfId="45754" xr:uid="{E4EAFCD3-1A56-4DDE-A6B1-FE90AE76BC0E}"/>
    <cellStyle name="Currency 2 2 2 2 3 2 4 5" xfId="20602" xr:uid="{DF4C7F49-56E2-4313-B5E2-BAC5EBDEAD7A}"/>
    <cellStyle name="Currency 2 2 2 2 3 2 4 5 2" xfId="34294" xr:uid="{73C08066-69A8-4D74-9991-E28F3CC14210}"/>
    <cellStyle name="Currency 2 2 2 2 3 2 4 5 3" xfId="49178" xr:uid="{37315DA6-FA45-4852-9610-A817DAE090DD}"/>
    <cellStyle name="Currency 2 2 2 2 3 2 4 6" xfId="13758" xr:uid="{A7B27FF7-2FA1-4EA6-AB2C-DF3E25B638F3}"/>
    <cellStyle name="Currency 2 2 2 2 3 2 4 7" xfId="27448" xr:uid="{6987FD29-6F92-4078-A5F6-F03E44F67150}"/>
    <cellStyle name="Currency 2 2 2 2 3 2 4 8" xfId="42332" xr:uid="{1ABA2B4D-E01F-4C78-96B4-DB34730CC80C}"/>
    <cellStyle name="Currency 2 2 2 2 3 2 5" xfId="6913" xr:uid="{9AD2DAEB-8B67-4760-AF0C-2127287B2C2E}"/>
    <cellStyle name="Currency 2 2 2 2 3 2 5 2" xfId="8626" xr:uid="{A5FDDBFE-EE9B-4E3E-89DE-49331D78F684}"/>
    <cellStyle name="Currency 2 2 2 2 3 2 5 2 2" xfId="12048" xr:uid="{D643E3A3-61AF-4FDE-A0AC-87C7DBE65096}"/>
    <cellStyle name="Currency 2 2 2 2 3 2 5 2 2 2" xfId="25738" xr:uid="{8B6740B4-810A-48D2-A21B-21EE9129E641}"/>
    <cellStyle name="Currency 2 2 2 2 3 2 5 2 2 2 2" xfId="39430" xr:uid="{FF7D38A2-E65D-4495-A210-C80E739FDE52}"/>
    <cellStyle name="Currency 2 2 2 2 3 2 5 2 2 2 3" xfId="54314" xr:uid="{402D9A2C-9FBA-45E2-B3DD-C3C7515BD2D0}"/>
    <cellStyle name="Currency 2 2 2 2 3 2 5 2 2 3" xfId="18894" xr:uid="{6687C395-1411-47F7-95AB-B247D348DE3B}"/>
    <cellStyle name="Currency 2 2 2 2 3 2 5 2 2 4" xfId="32584" xr:uid="{76F6A28B-50B0-4BEC-ACEC-2F34DF04AEDF}"/>
    <cellStyle name="Currency 2 2 2 2 3 2 5 2 2 5" xfId="47468" xr:uid="{5503F4D4-5B10-455F-A9ED-31CB9C09575D}"/>
    <cellStyle name="Currency 2 2 2 2 3 2 5 2 3" xfId="22316" xr:uid="{85686CA4-838D-4FC7-A5C3-220A8DDC44BF}"/>
    <cellStyle name="Currency 2 2 2 2 3 2 5 2 3 2" xfId="36008" xr:uid="{5BBAFA74-CB9A-4FB1-BBA2-2056AD249070}"/>
    <cellStyle name="Currency 2 2 2 2 3 2 5 2 3 3" xfId="50892" xr:uid="{6478EE6E-92BC-4DCE-9FBD-225221932151}"/>
    <cellStyle name="Currency 2 2 2 2 3 2 5 2 4" xfId="15472" xr:uid="{C486CA96-61BD-4DB4-ACBA-4EA1CF847E24}"/>
    <cellStyle name="Currency 2 2 2 2 3 2 5 2 5" xfId="29162" xr:uid="{35257FE5-4B92-43BB-9B3E-2CD92F0C3DDF}"/>
    <cellStyle name="Currency 2 2 2 2 3 2 5 2 6" xfId="44046" xr:uid="{B79EB321-0EE0-49C1-B349-EC30C9706CD1}"/>
    <cellStyle name="Currency 2 2 2 2 3 2 5 3" xfId="10336" xr:uid="{286F67C3-C5D5-4981-895D-61E91E40D55E}"/>
    <cellStyle name="Currency 2 2 2 2 3 2 5 3 2" xfId="24026" xr:uid="{967625F1-5B6C-4D9D-B6C0-63D74C4F277D}"/>
    <cellStyle name="Currency 2 2 2 2 3 2 5 3 2 2" xfId="37718" xr:uid="{8190A795-51FA-4934-AB82-8BE95AF0DAA6}"/>
    <cellStyle name="Currency 2 2 2 2 3 2 5 3 2 3" xfId="52602" xr:uid="{54894C34-9CEA-4E2F-8549-E8735F967267}"/>
    <cellStyle name="Currency 2 2 2 2 3 2 5 3 3" xfId="17182" xr:uid="{125BDAA7-6601-4BD7-8E31-7ED7F17B1DDA}"/>
    <cellStyle name="Currency 2 2 2 2 3 2 5 3 4" xfId="30872" xr:uid="{51503232-F8E2-4BCD-9951-D9978DD44E96}"/>
    <cellStyle name="Currency 2 2 2 2 3 2 5 3 5" xfId="45756" xr:uid="{C313CCE9-7A02-4130-9434-FA304659F278}"/>
    <cellStyle name="Currency 2 2 2 2 3 2 5 4" xfId="20604" xr:uid="{5C218DD3-2BA4-4284-8BF7-8D390ED25372}"/>
    <cellStyle name="Currency 2 2 2 2 3 2 5 4 2" xfId="34296" xr:uid="{295154C2-4731-4001-B52E-8B14EF009FA4}"/>
    <cellStyle name="Currency 2 2 2 2 3 2 5 4 3" xfId="49180" xr:uid="{79FE53F8-5CE4-4947-8AD0-F545CE5323D1}"/>
    <cellStyle name="Currency 2 2 2 2 3 2 5 5" xfId="13760" xr:uid="{92BFB4A0-692A-4ECB-A1D6-1C97650C94E0}"/>
    <cellStyle name="Currency 2 2 2 2 3 2 5 6" xfId="27450" xr:uid="{3C67DAD8-522A-482F-92B2-C16A8C577FBF}"/>
    <cellStyle name="Currency 2 2 2 2 3 2 5 7" xfId="42334" xr:uid="{20655E3E-81F8-4682-9E32-0F105892BB5E}"/>
    <cellStyle name="Currency 2 2 2 2 3 2 6" xfId="6914" xr:uid="{9EB7952E-9F62-4231-B296-7839C80387D6}"/>
    <cellStyle name="Currency 2 2 2 2 3 2 6 2" xfId="8627" xr:uid="{9D4EEC09-7B70-4537-AD0E-61DA314FA68F}"/>
    <cellStyle name="Currency 2 2 2 2 3 2 6 2 2" xfId="12049" xr:uid="{B2C904F7-F712-4A62-AA85-4528CDE1D65E}"/>
    <cellStyle name="Currency 2 2 2 2 3 2 6 2 2 2" xfId="25739" xr:uid="{9B6352CF-9BDF-4F52-B7B0-CDEC17FA6325}"/>
    <cellStyle name="Currency 2 2 2 2 3 2 6 2 2 2 2" xfId="39431" xr:uid="{0A29564B-2870-44AA-9737-667AFF7AECB2}"/>
    <cellStyle name="Currency 2 2 2 2 3 2 6 2 2 2 3" xfId="54315" xr:uid="{EB8CB1C3-DAF4-4893-9E5C-BAC386F7C6F6}"/>
    <cellStyle name="Currency 2 2 2 2 3 2 6 2 2 3" xfId="18895" xr:uid="{A8A59432-C410-419A-9A3D-7817DFC92C98}"/>
    <cellStyle name="Currency 2 2 2 2 3 2 6 2 2 4" xfId="32585" xr:uid="{6788E5C5-2EFD-473F-9B05-4C3BBACE544B}"/>
    <cellStyle name="Currency 2 2 2 2 3 2 6 2 2 5" xfId="47469" xr:uid="{5115D5DB-FEC8-48C5-9740-DFA50E93D17D}"/>
    <cellStyle name="Currency 2 2 2 2 3 2 6 2 3" xfId="22317" xr:uid="{DE0A5E4B-2553-40F7-8AE0-2403CE420BEC}"/>
    <cellStyle name="Currency 2 2 2 2 3 2 6 2 3 2" xfId="36009" xr:uid="{2FD04FA1-6146-4EE1-97BD-6DA7212946F5}"/>
    <cellStyle name="Currency 2 2 2 2 3 2 6 2 3 3" xfId="50893" xr:uid="{9F9C13CC-AD01-4C3F-80E5-70AAB9AB7D95}"/>
    <cellStyle name="Currency 2 2 2 2 3 2 6 2 4" xfId="15473" xr:uid="{C5C14F09-867C-4D26-B24B-FD4C89B5AB35}"/>
    <cellStyle name="Currency 2 2 2 2 3 2 6 2 5" xfId="29163" xr:uid="{ACEEF87E-FF4B-41B2-AE22-8B1807015015}"/>
    <cellStyle name="Currency 2 2 2 2 3 2 6 2 6" xfId="44047" xr:uid="{8C2E7C92-7451-444E-B75D-F8A0B60B3BF9}"/>
    <cellStyle name="Currency 2 2 2 2 3 2 6 3" xfId="10337" xr:uid="{C7D86B79-29D8-4F8A-8F61-2F7A0C22CAF5}"/>
    <cellStyle name="Currency 2 2 2 2 3 2 6 3 2" xfId="24027" xr:uid="{4D47CC99-5A1C-4A49-844A-363D10C7902C}"/>
    <cellStyle name="Currency 2 2 2 2 3 2 6 3 2 2" xfId="37719" xr:uid="{7FFDB949-D966-448E-B8D4-602C8B6F0E0A}"/>
    <cellStyle name="Currency 2 2 2 2 3 2 6 3 2 3" xfId="52603" xr:uid="{EF75936F-3920-4A93-8213-32CBACAFF3B1}"/>
    <cellStyle name="Currency 2 2 2 2 3 2 6 3 3" xfId="17183" xr:uid="{B4A23A44-304F-4D97-8B00-B252AE7124C8}"/>
    <cellStyle name="Currency 2 2 2 2 3 2 6 3 4" xfId="30873" xr:uid="{B249321C-CF98-4BF9-9D9F-924ADA70514B}"/>
    <cellStyle name="Currency 2 2 2 2 3 2 6 3 5" xfId="45757" xr:uid="{3CE7CD19-8647-4840-B25A-CCF41B517801}"/>
    <cellStyle name="Currency 2 2 2 2 3 2 6 4" xfId="20605" xr:uid="{C7894BC1-78EA-4770-BF3E-21D5E7365B92}"/>
    <cellStyle name="Currency 2 2 2 2 3 2 6 4 2" xfId="34297" xr:uid="{EB3F3AC5-2E60-4FFE-BBAB-70BF8D3935FF}"/>
    <cellStyle name="Currency 2 2 2 2 3 2 6 4 3" xfId="49181" xr:uid="{5F8D6DC2-68A4-4721-9997-3E04E6D7C6C1}"/>
    <cellStyle name="Currency 2 2 2 2 3 2 6 5" xfId="13761" xr:uid="{3358ECEC-B0B0-430B-A88B-E0B8051577ED}"/>
    <cellStyle name="Currency 2 2 2 2 3 2 6 6" xfId="27451" xr:uid="{3AE0999F-D2B7-4E58-A0D6-6E0F0CAFC835}"/>
    <cellStyle name="Currency 2 2 2 2 3 2 6 7" xfId="42335" xr:uid="{76EF43F6-F4A2-45F3-8032-BBEDF3E62C2E}"/>
    <cellStyle name="Currency 2 2 2 2 3 2 7" xfId="8613" xr:uid="{0377BBC2-7156-413B-85D3-77E3D66B25C7}"/>
    <cellStyle name="Currency 2 2 2 2 3 2 7 2" xfId="12035" xr:uid="{8123ACA5-C3E4-4226-B622-7474229E837A}"/>
    <cellStyle name="Currency 2 2 2 2 3 2 7 2 2" xfId="25725" xr:uid="{9727B002-AA93-4E43-8131-727DF2007565}"/>
    <cellStyle name="Currency 2 2 2 2 3 2 7 2 2 2" xfId="39417" xr:uid="{9063B135-52CF-4300-85EB-3B89323B8948}"/>
    <cellStyle name="Currency 2 2 2 2 3 2 7 2 2 3" xfId="54301" xr:uid="{ADAB8745-0135-4D1E-A899-D9786205AD44}"/>
    <cellStyle name="Currency 2 2 2 2 3 2 7 2 3" xfId="18881" xr:uid="{085021AE-5848-4D43-A25E-22790F1FCA9D}"/>
    <cellStyle name="Currency 2 2 2 2 3 2 7 2 4" xfId="32571" xr:uid="{233FBBBC-D7B9-4341-9781-56E4B49DE83D}"/>
    <cellStyle name="Currency 2 2 2 2 3 2 7 2 5" xfId="47455" xr:uid="{CF4F898D-D322-44F4-BA7C-B8F84CB787D7}"/>
    <cellStyle name="Currency 2 2 2 2 3 2 7 3" xfId="22303" xr:uid="{0CA37412-0D6C-4186-97B2-268333B78613}"/>
    <cellStyle name="Currency 2 2 2 2 3 2 7 3 2" xfId="35995" xr:uid="{75A45A8B-D0AA-48D8-A992-2F4452D54D31}"/>
    <cellStyle name="Currency 2 2 2 2 3 2 7 3 3" xfId="50879" xr:uid="{BC82388F-C9E4-4A25-B4F8-29E1BA225E5B}"/>
    <cellStyle name="Currency 2 2 2 2 3 2 7 4" xfId="15459" xr:uid="{F050994C-7756-4DE9-82D9-8194EB40C36B}"/>
    <cellStyle name="Currency 2 2 2 2 3 2 7 5" xfId="29149" xr:uid="{083F3AFB-BC58-401E-BA85-E5B90E760409}"/>
    <cellStyle name="Currency 2 2 2 2 3 2 7 6" xfId="44033" xr:uid="{6F3E62B2-67B4-4E69-8DE7-4A302F4748A2}"/>
    <cellStyle name="Currency 2 2 2 2 3 2 8" xfId="10323" xr:uid="{9B87D91C-BE8F-4186-BC7D-C7A4932CD748}"/>
    <cellStyle name="Currency 2 2 2 2 3 2 8 2" xfId="24013" xr:uid="{D4566321-E99F-42E5-AD01-A78B8CA6FA97}"/>
    <cellStyle name="Currency 2 2 2 2 3 2 8 2 2" xfId="37705" xr:uid="{8BB46D61-0CDB-4E42-8AE2-7D560C8AD732}"/>
    <cellStyle name="Currency 2 2 2 2 3 2 8 2 3" xfId="52589" xr:uid="{C140A582-E212-4165-A0B0-74BED0F0DD6A}"/>
    <cellStyle name="Currency 2 2 2 2 3 2 8 3" xfId="17169" xr:uid="{A4B70509-66E3-4DF6-B346-DB14D063030A}"/>
    <cellStyle name="Currency 2 2 2 2 3 2 8 4" xfId="30859" xr:uid="{4C856E4E-F887-4DCC-8CF3-3E8E4E2DD9CE}"/>
    <cellStyle name="Currency 2 2 2 2 3 2 8 5" xfId="45743" xr:uid="{DC2E76A9-C9A3-4838-9736-787056B86C7A}"/>
    <cellStyle name="Currency 2 2 2 2 3 2 9" xfId="20591" xr:uid="{DE5D14BB-4D10-49DB-A989-B91F37C33191}"/>
    <cellStyle name="Currency 2 2 2 2 3 2 9 2" xfId="34283" xr:uid="{1EE55810-E800-463A-A932-019DC745905C}"/>
    <cellStyle name="Currency 2 2 2 2 3 2 9 3" xfId="49167" xr:uid="{F74F756A-CBB8-4007-AAFF-306FB189A955}"/>
    <cellStyle name="Currency 2 2 2 2 3 3" xfId="6915" xr:uid="{406A66DA-7A87-464C-9DAC-64D8617DDBBD}"/>
    <cellStyle name="Currency 2 2 2 2 3 3 10" xfId="42336" xr:uid="{A407F5D0-4BAB-4D34-80F1-6263D83AE6B2}"/>
    <cellStyle name="Currency 2 2 2 2 3 3 2" xfId="6916" xr:uid="{A68E1584-3C68-441E-9637-6EAF235C6769}"/>
    <cellStyle name="Currency 2 2 2 2 3 3 2 2" xfId="6917" xr:uid="{CD82872D-7398-4BBD-A97B-6386867FD2E8}"/>
    <cellStyle name="Currency 2 2 2 2 3 3 2 2 2" xfId="8630" xr:uid="{E3788DF2-3633-4C00-82BB-0D8ECD6BAB80}"/>
    <cellStyle name="Currency 2 2 2 2 3 3 2 2 2 2" xfId="12052" xr:uid="{AACD5846-5179-4952-A210-426D8D82DC13}"/>
    <cellStyle name="Currency 2 2 2 2 3 3 2 2 2 2 2" xfId="25742" xr:uid="{891283F3-7F5D-468D-A29A-A97357FA205A}"/>
    <cellStyle name="Currency 2 2 2 2 3 3 2 2 2 2 2 2" xfId="39434" xr:uid="{D6B10227-96F3-4B43-9F14-3CE9365FA1AA}"/>
    <cellStyle name="Currency 2 2 2 2 3 3 2 2 2 2 2 3" xfId="54318" xr:uid="{8DF25ACD-E572-4EC9-B6D8-4D8BE93A7A32}"/>
    <cellStyle name="Currency 2 2 2 2 3 3 2 2 2 2 3" xfId="18898" xr:uid="{9E95D5E1-A778-4239-BF32-EFE92B86733A}"/>
    <cellStyle name="Currency 2 2 2 2 3 3 2 2 2 2 4" xfId="32588" xr:uid="{0C777010-F0D3-4770-806B-356B23598B72}"/>
    <cellStyle name="Currency 2 2 2 2 3 3 2 2 2 2 5" xfId="47472" xr:uid="{7F9BECFE-7848-4C46-B75C-DAFF43521D2F}"/>
    <cellStyle name="Currency 2 2 2 2 3 3 2 2 2 3" xfId="22320" xr:uid="{00B2524A-CD9F-4CD5-A84B-695A16055788}"/>
    <cellStyle name="Currency 2 2 2 2 3 3 2 2 2 3 2" xfId="36012" xr:uid="{5560B8F5-C3F2-4A84-BB7A-944A4992A34D}"/>
    <cellStyle name="Currency 2 2 2 2 3 3 2 2 2 3 3" xfId="50896" xr:uid="{0233EE6C-653F-4839-93D6-C340729DF20D}"/>
    <cellStyle name="Currency 2 2 2 2 3 3 2 2 2 4" xfId="15476" xr:uid="{C964E931-A571-4BCF-9C66-378F60C0C7EE}"/>
    <cellStyle name="Currency 2 2 2 2 3 3 2 2 2 5" xfId="29166" xr:uid="{0A4A738D-DF91-41B8-9C8D-7CBA25BC057C}"/>
    <cellStyle name="Currency 2 2 2 2 3 3 2 2 2 6" xfId="44050" xr:uid="{EC3C4431-CE3E-4C3C-9F86-1EA01F02401B}"/>
    <cellStyle name="Currency 2 2 2 2 3 3 2 2 3" xfId="10340" xr:uid="{A9E3A18D-066C-46B3-A559-26360FFFC99E}"/>
    <cellStyle name="Currency 2 2 2 2 3 3 2 2 3 2" xfId="24030" xr:uid="{C8EB8837-C216-4AE4-AE87-17B57C5E389E}"/>
    <cellStyle name="Currency 2 2 2 2 3 3 2 2 3 2 2" xfId="37722" xr:uid="{DF0F4F5C-B80F-4056-8562-54EC1F7E14B7}"/>
    <cellStyle name="Currency 2 2 2 2 3 3 2 2 3 2 3" xfId="52606" xr:uid="{2218C267-8B7E-4FEE-813C-8D8956ADEB88}"/>
    <cellStyle name="Currency 2 2 2 2 3 3 2 2 3 3" xfId="17186" xr:uid="{61763162-0275-46ED-BB0E-4B245120F079}"/>
    <cellStyle name="Currency 2 2 2 2 3 3 2 2 3 4" xfId="30876" xr:uid="{32BD4166-055E-40AD-9E4C-6B8F1135FAF9}"/>
    <cellStyle name="Currency 2 2 2 2 3 3 2 2 3 5" xfId="45760" xr:uid="{FF62D77F-EE95-4114-A1DF-2A3562A1E09A}"/>
    <cellStyle name="Currency 2 2 2 2 3 3 2 2 4" xfId="20608" xr:uid="{0580BA89-869C-4CD7-B78A-E60A1D85A16B}"/>
    <cellStyle name="Currency 2 2 2 2 3 3 2 2 4 2" xfId="34300" xr:uid="{5A9F04C5-C125-483E-8BAC-F51D6BD6A150}"/>
    <cellStyle name="Currency 2 2 2 2 3 3 2 2 4 3" xfId="49184" xr:uid="{7DC86A2F-CC19-4478-AD4C-FECFCEEF2951}"/>
    <cellStyle name="Currency 2 2 2 2 3 3 2 2 5" xfId="13764" xr:uid="{E5B6E6F6-95BE-4532-9FBE-950D8A5E6212}"/>
    <cellStyle name="Currency 2 2 2 2 3 3 2 2 6" xfId="27454" xr:uid="{DB10886A-BFBD-4DA8-8D60-09541CE1EB84}"/>
    <cellStyle name="Currency 2 2 2 2 3 3 2 2 7" xfId="42338" xr:uid="{665BE2FE-DF34-423B-A01E-6C71B2D69DD2}"/>
    <cellStyle name="Currency 2 2 2 2 3 3 2 3" xfId="8629" xr:uid="{2D9E089C-5CF0-441E-807E-BF97525DCE4E}"/>
    <cellStyle name="Currency 2 2 2 2 3 3 2 3 2" xfId="12051" xr:uid="{5CA9C077-C0A0-43B4-A043-2724F7F614D0}"/>
    <cellStyle name="Currency 2 2 2 2 3 3 2 3 2 2" xfId="25741" xr:uid="{9F74AF07-56FC-4A6B-89D6-432C72691A71}"/>
    <cellStyle name="Currency 2 2 2 2 3 3 2 3 2 2 2" xfId="39433" xr:uid="{FF3A4BF7-0D11-44FC-AA1E-3AC8CC87CAFD}"/>
    <cellStyle name="Currency 2 2 2 2 3 3 2 3 2 2 3" xfId="54317" xr:uid="{4B373629-44BD-4B66-B2A5-56A11C1C38D0}"/>
    <cellStyle name="Currency 2 2 2 2 3 3 2 3 2 3" xfId="18897" xr:uid="{FF7FB33C-9E14-4DC1-94CD-350B66C6CFBF}"/>
    <cellStyle name="Currency 2 2 2 2 3 3 2 3 2 4" xfId="32587" xr:uid="{6DE6E4E3-F7A8-474F-9388-D62248795074}"/>
    <cellStyle name="Currency 2 2 2 2 3 3 2 3 2 5" xfId="47471" xr:uid="{B93F1137-8920-4411-A118-60B98BC90487}"/>
    <cellStyle name="Currency 2 2 2 2 3 3 2 3 3" xfId="22319" xr:uid="{4946AF14-5D2A-4785-8883-482AB6C6C1BF}"/>
    <cellStyle name="Currency 2 2 2 2 3 3 2 3 3 2" xfId="36011" xr:uid="{CB553D5E-E186-4E87-8BE2-9A13106EF63C}"/>
    <cellStyle name="Currency 2 2 2 2 3 3 2 3 3 3" xfId="50895" xr:uid="{93108C78-D574-46FF-881B-02BEA50B213F}"/>
    <cellStyle name="Currency 2 2 2 2 3 3 2 3 4" xfId="15475" xr:uid="{23C8A956-78CB-419D-A73F-B57D845B650F}"/>
    <cellStyle name="Currency 2 2 2 2 3 3 2 3 5" xfId="29165" xr:uid="{6B3D05B4-DAB6-4CF3-B2BE-1B6518AC0EB1}"/>
    <cellStyle name="Currency 2 2 2 2 3 3 2 3 6" xfId="44049" xr:uid="{6285AF8C-7176-4C24-B78F-296358963147}"/>
    <cellStyle name="Currency 2 2 2 2 3 3 2 4" xfId="10339" xr:uid="{58ED521B-5C78-43D3-B67A-6AC2BF461DD1}"/>
    <cellStyle name="Currency 2 2 2 2 3 3 2 4 2" xfId="24029" xr:uid="{FF9D7946-3F47-4954-B919-2831A22D505A}"/>
    <cellStyle name="Currency 2 2 2 2 3 3 2 4 2 2" xfId="37721" xr:uid="{84A5C159-2303-41EE-997C-FE56F50AFC40}"/>
    <cellStyle name="Currency 2 2 2 2 3 3 2 4 2 3" xfId="52605" xr:uid="{ED1F0B55-4655-4E58-A6CD-0E6DE39CCA79}"/>
    <cellStyle name="Currency 2 2 2 2 3 3 2 4 3" xfId="17185" xr:uid="{C5D6A87F-81EC-44D7-89AF-ADCFE15F98FC}"/>
    <cellStyle name="Currency 2 2 2 2 3 3 2 4 4" xfId="30875" xr:uid="{9BF36CDF-4AAD-4568-9637-31F9450AC5B5}"/>
    <cellStyle name="Currency 2 2 2 2 3 3 2 4 5" xfId="45759" xr:uid="{E82CFBDD-E654-45A7-8ED7-7071FF6248BF}"/>
    <cellStyle name="Currency 2 2 2 2 3 3 2 5" xfId="20607" xr:uid="{793A260D-7BF3-4189-8E12-C1DD1E9B32A6}"/>
    <cellStyle name="Currency 2 2 2 2 3 3 2 5 2" xfId="34299" xr:uid="{DED9EE96-A4F0-4C8F-9D0E-715A1A87282A}"/>
    <cellStyle name="Currency 2 2 2 2 3 3 2 5 3" xfId="49183" xr:uid="{BF74BEB9-6CB3-46F9-A03F-AA6EDCC4943F}"/>
    <cellStyle name="Currency 2 2 2 2 3 3 2 6" xfId="13763" xr:uid="{47352E5B-D3F1-4C69-B564-9CCE85F2ADB7}"/>
    <cellStyle name="Currency 2 2 2 2 3 3 2 7" xfId="27453" xr:uid="{E08E21DA-D21C-4C3D-B471-8D337E7362F1}"/>
    <cellStyle name="Currency 2 2 2 2 3 3 2 8" xfId="42337" xr:uid="{5F184A77-0198-440B-8775-66AAB8DB9063}"/>
    <cellStyle name="Currency 2 2 2 2 3 3 3" xfId="6918" xr:uid="{15CE0C87-FBFE-4BC1-AA37-5445B1B4D1CF}"/>
    <cellStyle name="Currency 2 2 2 2 3 3 3 2" xfId="8631" xr:uid="{60C447AE-8435-41CC-9FAF-2ADD7C69AC02}"/>
    <cellStyle name="Currency 2 2 2 2 3 3 3 2 2" xfId="12053" xr:uid="{2E4FAEB9-92C7-4F68-A980-C950FAF4B12E}"/>
    <cellStyle name="Currency 2 2 2 2 3 3 3 2 2 2" xfId="25743" xr:uid="{E427C4D1-A0B6-44B6-8079-28B01FBDE8AD}"/>
    <cellStyle name="Currency 2 2 2 2 3 3 3 2 2 2 2" xfId="39435" xr:uid="{1E8A81A5-0F3B-4E10-A94E-1A295D4135B1}"/>
    <cellStyle name="Currency 2 2 2 2 3 3 3 2 2 2 3" xfId="54319" xr:uid="{B7D15068-5942-4FF5-BC8D-644096C36B85}"/>
    <cellStyle name="Currency 2 2 2 2 3 3 3 2 2 3" xfId="18899" xr:uid="{9598E04C-6D19-40BE-AE3C-D3F706D2C894}"/>
    <cellStyle name="Currency 2 2 2 2 3 3 3 2 2 4" xfId="32589" xr:uid="{2205A021-4CDF-4ACA-A97C-8EDE367D163E}"/>
    <cellStyle name="Currency 2 2 2 2 3 3 3 2 2 5" xfId="47473" xr:uid="{CFB9F0BE-7BCA-4B72-AD69-CE75DBF8076B}"/>
    <cellStyle name="Currency 2 2 2 2 3 3 3 2 3" xfId="22321" xr:uid="{74BE85F1-7BB9-4E3F-99C1-8F6622E2D842}"/>
    <cellStyle name="Currency 2 2 2 2 3 3 3 2 3 2" xfId="36013" xr:uid="{12D1BB07-5670-41E7-9A2A-DF8B7CFEA953}"/>
    <cellStyle name="Currency 2 2 2 2 3 3 3 2 3 3" xfId="50897" xr:uid="{FF6FD03E-3AEA-48A4-AC4D-11DA6D7AC5BC}"/>
    <cellStyle name="Currency 2 2 2 2 3 3 3 2 4" xfId="15477" xr:uid="{33033DFF-0DA2-4BA0-948C-1FC5444A9AA8}"/>
    <cellStyle name="Currency 2 2 2 2 3 3 3 2 5" xfId="29167" xr:uid="{920918FD-92B6-4D9A-846D-50DC6FE1AE30}"/>
    <cellStyle name="Currency 2 2 2 2 3 3 3 2 6" xfId="44051" xr:uid="{702D538E-0C7F-4CA4-AE57-D9FDFD72D2C8}"/>
    <cellStyle name="Currency 2 2 2 2 3 3 3 3" xfId="10341" xr:uid="{57723421-87EF-4697-80AF-C70390DA3B7F}"/>
    <cellStyle name="Currency 2 2 2 2 3 3 3 3 2" xfId="24031" xr:uid="{265AF559-9665-46A4-B662-F8B63670A132}"/>
    <cellStyle name="Currency 2 2 2 2 3 3 3 3 2 2" xfId="37723" xr:uid="{CAB1E586-F7D2-4EA0-8B73-3C816E74B0BB}"/>
    <cellStyle name="Currency 2 2 2 2 3 3 3 3 2 3" xfId="52607" xr:uid="{AAF27362-2CDF-471B-A12C-4D736C13E4A8}"/>
    <cellStyle name="Currency 2 2 2 2 3 3 3 3 3" xfId="17187" xr:uid="{138B00E1-6769-4866-A034-91ECB5329A20}"/>
    <cellStyle name="Currency 2 2 2 2 3 3 3 3 4" xfId="30877" xr:uid="{7BC85C61-F99F-4061-B28E-00D3CC6094B6}"/>
    <cellStyle name="Currency 2 2 2 2 3 3 3 3 5" xfId="45761" xr:uid="{88393AE7-86D5-4491-97DA-333E6339EEBC}"/>
    <cellStyle name="Currency 2 2 2 2 3 3 3 4" xfId="20609" xr:uid="{7467D1E1-4295-473B-83EE-44F061CB964C}"/>
    <cellStyle name="Currency 2 2 2 2 3 3 3 4 2" xfId="34301" xr:uid="{7AB26822-33D5-4347-BC80-40DA5FD80EBB}"/>
    <cellStyle name="Currency 2 2 2 2 3 3 3 4 3" xfId="49185" xr:uid="{9E1DD444-64D0-4314-8740-29F3281C2B48}"/>
    <cellStyle name="Currency 2 2 2 2 3 3 3 5" xfId="13765" xr:uid="{C7E7F8D7-5873-47A8-989A-FFDA97A276CD}"/>
    <cellStyle name="Currency 2 2 2 2 3 3 3 6" xfId="27455" xr:uid="{8E6E1BC5-4144-430C-897F-D175BFAD5E47}"/>
    <cellStyle name="Currency 2 2 2 2 3 3 3 7" xfId="42339" xr:uid="{E545432F-9DAA-4B84-8F39-F0B41A63665D}"/>
    <cellStyle name="Currency 2 2 2 2 3 3 4" xfId="6919" xr:uid="{EE675F2D-E472-4D3B-A751-3D2D92BEFECA}"/>
    <cellStyle name="Currency 2 2 2 2 3 3 4 2" xfId="8632" xr:uid="{F79AD54D-62BD-425E-B053-A8CACABAAD15}"/>
    <cellStyle name="Currency 2 2 2 2 3 3 4 2 2" xfId="12054" xr:uid="{9F993392-360E-416C-AAA7-311F3BFE1992}"/>
    <cellStyle name="Currency 2 2 2 2 3 3 4 2 2 2" xfId="25744" xr:uid="{24496258-6677-486B-A073-E9FAC5614396}"/>
    <cellStyle name="Currency 2 2 2 2 3 3 4 2 2 2 2" xfId="39436" xr:uid="{AE9EA7DA-1596-4B2F-B352-7EDEF6F80B87}"/>
    <cellStyle name="Currency 2 2 2 2 3 3 4 2 2 2 3" xfId="54320" xr:uid="{EE9C3ED0-0272-4DA2-B5F8-B9BEB293FA79}"/>
    <cellStyle name="Currency 2 2 2 2 3 3 4 2 2 3" xfId="18900" xr:uid="{FCC4BFFC-03DF-4F54-A76B-7D8C00698AFD}"/>
    <cellStyle name="Currency 2 2 2 2 3 3 4 2 2 4" xfId="32590" xr:uid="{F81E4212-6E96-4A4D-A1F3-1C6B4DC70177}"/>
    <cellStyle name="Currency 2 2 2 2 3 3 4 2 2 5" xfId="47474" xr:uid="{59515195-1BF6-47F3-AB44-1C5917D752AA}"/>
    <cellStyle name="Currency 2 2 2 2 3 3 4 2 3" xfId="22322" xr:uid="{2C120B71-9E9D-4E13-983E-0405ECC5B27A}"/>
    <cellStyle name="Currency 2 2 2 2 3 3 4 2 3 2" xfId="36014" xr:uid="{24C84939-C172-4343-BA9E-8E3989F1AB5F}"/>
    <cellStyle name="Currency 2 2 2 2 3 3 4 2 3 3" xfId="50898" xr:uid="{A292ECD3-E214-4865-91B6-C9EC8F15863D}"/>
    <cellStyle name="Currency 2 2 2 2 3 3 4 2 4" xfId="15478" xr:uid="{C73E20B7-F6BC-4678-AC2D-74CC5D4FAD87}"/>
    <cellStyle name="Currency 2 2 2 2 3 3 4 2 5" xfId="29168" xr:uid="{108BEE38-E4E8-4D2A-9A7B-6824326D6D25}"/>
    <cellStyle name="Currency 2 2 2 2 3 3 4 2 6" xfId="44052" xr:uid="{0A0B8B6E-E051-4084-8EEA-F13024965DF1}"/>
    <cellStyle name="Currency 2 2 2 2 3 3 4 3" xfId="10342" xr:uid="{7DFCD8F8-F705-49BA-BFE7-72ED3CB66E67}"/>
    <cellStyle name="Currency 2 2 2 2 3 3 4 3 2" xfId="24032" xr:uid="{1AE10B12-3690-4AAF-A50B-2BCA1D06CD26}"/>
    <cellStyle name="Currency 2 2 2 2 3 3 4 3 2 2" xfId="37724" xr:uid="{D6814611-A7AD-4BAB-BE3F-EE3B5EA74EE1}"/>
    <cellStyle name="Currency 2 2 2 2 3 3 4 3 2 3" xfId="52608" xr:uid="{920036AD-CD94-4886-AF90-8800F0BAB8C6}"/>
    <cellStyle name="Currency 2 2 2 2 3 3 4 3 3" xfId="17188" xr:uid="{44407895-4FBC-4502-BDDD-9D5A7F4437E6}"/>
    <cellStyle name="Currency 2 2 2 2 3 3 4 3 4" xfId="30878" xr:uid="{EC75B515-3E19-46C9-B8AD-537B1BA2835B}"/>
    <cellStyle name="Currency 2 2 2 2 3 3 4 3 5" xfId="45762" xr:uid="{85CE1A99-AFBB-4E93-A21A-8DD2370400F0}"/>
    <cellStyle name="Currency 2 2 2 2 3 3 4 4" xfId="20610" xr:uid="{38B05974-69B9-4A0E-9C78-AABDEB1E52D1}"/>
    <cellStyle name="Currency 2 2 2 2 3 3 4 4 2" xfId="34302" xr:uid="{AC648DC6-CD9C-4F5C-95A9-984DF0C45334}"/>
    <cellStyle name="Currency 2 2 2 2 3 3 4 4 3" xfId="49186" xr:uid="{0DBCE108-F8D6-4D51-A922-F0F07B4AB091}"/>
    <cellStyle name="Currency 2 2 2 2 3 3 4 5" xfId="13766" xr:uid="{19D5FA5E-240E-45FF-9350-34B17DE7800F}"/>
    <cellStyle name="Currency 2 2 2 2 3 3 4 6" xfId="27456" xr:uid="{3BF7901B-AD2E-408A-9379-8E99445C6665}"/>
    <cellStyle name="Currency 2 2 2 2 3 3 4 7" xfId="42340" xr:uid="{EFF736D2-769F-4067-8BE4-1D01B5071DDD}"/>
    <cellStyle name="Currency 2 2 2 2 3 3 5" xfId="8628" xr:uid="{567D1980-0E21-4D93-BE70-00648B9C163D}"/>
    <cellStyle name="Currency 2 2 2 2 3 3 5 2" xfId="12050" xr:uid="{E3ECA959-771D-4E3B-B6AE-2784C0948233}"/>
    <cellStyle name="Currency 2 2 2 2 3 3 5 2 2" xfId="25740" xr:uid="{549D4DEC-60BF-4C65-93BC-36D2DA6E1AB2}"/>
    <cellStyle name="Currency 2 2 2 2 3 3 5 2 2 2" xfId="39432" xr:uid="{D4C8DA35-C3BB-4D43-B0A7-8E14D60D8F41}"/>
    <cellStyle name="Currency 2 2 2 2 3 3 5 2 2 3" xfId="54316" xr:uid="{32028A80-5640-4B90-B1FD-6801BD2D5897}"/>
    <cellStyle name="Currency 2 2 2 2 3 3 5 2 3" xfId="18896" xr:uid="{0E0EF2EF-42F2-4CA3-840A-C95176A95B6A}"/>
    <cellStyle name="Currency 2 2 2 2 3 3 5 2 4" xfId="32586" xr:uid="{2E8455EC-06F0-45BD-9AD7-26F5776612C2}"/>
    <cellStyle name="Currency 2 2 2 2 3 3 5 2 5" xfId="47470" xr:uid="{84CCC3ED-82EB-4079-83E6-7E07DB7211B7}"/>
    <cellStyle name="Currency 2 2 2 2 3 3 5 3" xfId="22318" xr:uid="{247948DF-E8D5-476B-9AED-8C39B0957DF8}"/>
    <cellStyle name="Currency 2 2 2 2 3 3 5 3 2" xfId="36010" xr:uid="{750E921E-FAB8-4246-992E-B1588C967FAA}"/>
    <cellStyle name="Currency 2 2 2 2 3 3 5 3 3" xfId="50894" xr:uid="{1B158310-EF43-4E46-BBCC-C106C57C86B6}"/>
    <cellStyle name="Currency 2 2 2 2 3 3 5 4" xfId="15474" xr:uid="{C7A2779A-1D58-4A68-A720-710F36F2C142}"/>
    <cellStyle name="Currency 2 2 2 2 3 3 5 5" xfId="29164" xr:uid="{CD4B54EA-7BF8-497A-ACDE-D47BCDD2BD44}"/>
    <cellStyle name="Currency 2 2 2 2 3 3 5 6" xfId="44048" xr:uid="{206A3BD9-A343-49BE-96B1-7B77EABFB517}"/>
    <cellStyle name="Currency 2 2 2 2 3 3 6" xfId="10338" xr:uid="{31AE45D3-28FB-4AE6-B5D2-AA7AD5EE522B}"/>
    <cellStyle name="Currency 2 2 2 2 3 3 6 2" xfId="24028" xr:uid="{97A43DD3-1AE3-4DF2-9A3E-008E5B98969B}"/>
    <cellStyle name="Currency 2 2 2 2 3 3 6 2 2" xfId="37720" xr:uid="{28FD9905-7F02-4A43-AAF5-635BB94A735B}"/>
    <cellStyle name="Currency 2 2 2 2 3 3 6 2 3" xfId="52604" xr:uid="{1D7E92EA-F5BF-4413-8891-DFA3356202D6}"/>
    <cellStyle name="Currency 2 2 2 2 3 3 6 3" xfId="17184" xr:uid="{92516F98-BF6E-48D7-826D-3CF0C0151C46}"/>
    <cellStyle name="Currency 2 2 2 2 3 3 6 4" xfId="30874" xr:uid="{624D1E16-B175-444A-8634-CA2E63DEFA6E}"/>
    <cellStyle name="Currency 2 2 2 2 3 3 6 5" xfId="45758" xr:uid="{65B3D057-BE30-4810-89B8-A95030B8BFC5}"/>
    <cellStyle name="Currency 2 2 2 2 3 3 7" xfId="20606" xr:uid="{3D7DBC67-AC01-45CE-A44E-67B73EFF3670}"/>
    <cellStyle name="Currency 2 2 2 2 3 3 7 2" xfId="34298" xr:uid="{BE16BF6C-44F8-4411-B7D1-891BE86CC7A6}"/>
    <cellStyle name="Currency 2 2 2 2 3 3 7 3" xfId="49182" xr:uid="{D1B1E1FA-B5C9-44C1-8E00-07889DBAAAA1}"/>
    <cellStyle name="Currency 2 2 2 2 3 3 8" xfId="13762" xr:uid="{0058A6B9-1CCB-44FE-A8E6-19FD0DDAEBBB}"/>
    <cellStyle name="Currency 2 2 2 2 3 3 9" xfId="27452" xr:uid="{AC7C7E6A-8F1B-4B94-A704-6E4CCBBCB96B}"/>
    <cellStyle name="Currency 2 2 2 2 3 4" xfId="6920" xr:uid="{6875BBB9-2C33-49F2-965A-94A536D23063}"/>
    <cellStyle name="Currency 2 2 2 2 3 4 10" xfId="42341" xr:uid="{E1C6F86C-40F4-4210-81E0-0BC21A8BF8FC}"/>
    <cellStyle name="Currency 2 2 2 2 3 4 2" xfId="6921" xr:uid="{289B42F2-DE81-44B7-8133-7D77C7CB0B85}"/>
    <cellStyle name="Currency 2 2 2 2 3 4 2 2" xfId="6922" xr:uid="{0DE83FF3-8C70-4341-AAD7-8C29BB377F2A}"/>
    <cellStyle name="Currency 2 2 2 2 3 4 2 2 2" xfId="8635" xr:uid="{668D74AB-48B5-4140-96AE-2765C503B7D2}"/>
    <cellStyle name="Currency 2 2 2 2 3 4 2 2 2 2" xfId="12057" xr:uid="{B96D8B6F-4461-41AA-A643-F96C7449AC76}"/>
    <cellStyle name="Currency 2 2 2 2 3 4 2 2 2 2 2" xfId="25747" xr:uid="{B7358645-7DC5-4A8D-B507-161A00BA7559}"/>
    <cellStyle name="Currency 2 2 2 2 3 4 2 2 2 2 2 2" xfId="39439" xr:uid="{AC926F8A-02DB-4668-8794-C588B82220B0}"/>
    <cellStyle name="Currency 2 2 2 2 3 4 2 2 2 2 2 3" xfId="54323" xr:uid="{08367C4C-30C6-478A-8527-CD2A163CBBA2}"/>
    <cellStyle name="Currency 2 2 2 2 3 4 2 2 2 2 3" xfId="18903" xr:uid="{50C15C30-7B6D-49BB-9896-F5729E4BA6ED}"/>
    <cellStyle name="Currency 2 2 2 2 3 4 2 2 2 2 4" xfId="32593" xr:uid="{8EEAEA75-1B6C-4F17-A48C-66C8FE1CE982}"/>
    <cellStyle name="Currency 2 2 2 2 3 4 2 2 2 2 5" xfId="47477" xr:uid="{82E5424D-A213-41C3-A289-16552253AEA2}"/>
    <cellStyle name="Currency 2 2 2 2 3 4 2 2 2 3" xfId="22325" xr:uid="{E07B2FFE-6B89-49BE-B2BD-F7D5461772AC}"/>
    <cellStyle name="Currency 2 2 2 2 3 4 2 2 2 3 2" xfId="36017" xr:uid="{99E59F5C-7936-480A-AE13-2828A8476EA0}"/>
    <cellStyle name="Currency 2 2 2 2 3 4 2 2 2 3 3" xfId="50901" xr:uid="{6322258D-3EB8-4C95-8FB8-352AF2431388}"/>
    <cellStyle name="Currency 2 2 2 2 3 4 2 2 2 4" xfId="15481" xr:uid="{8E8E2C47-6EF3-484E-A26E-1D8D81C71F83}"/>
    <cellStyle name="Currency 2 2 2 2 3 4 2 2 2 5" xfId="29171" xr:uid="{CF3493F2-ACBA-4CCC-A421-84F4773B47D3}"/>
    <cellStyle name="Currency 2 2 2 2 3 4 2 2 2 6" xfId="44055" xr:uid="{046E9003-238F-442D-A42F-A94EEDF29B70}"/>
    <cellStyle name="Currency 2 2 2 2 3 4 2 2 3" xfId="10345" xr:uid="{ACBCE3D9-86E0-46F7-A2BE-64AAC952A06E}"/>
    <cellStyle name="Currency 2 2 2 2 3 4 2 2 3 2" xfId="24035" xr:uid="{FCFD23BD-803C-43B4-A41F-1987EEE1EB6D}"/>
    <cellStyle name="Currency 2 2 2 2 3 4 2 2 3 2 2" xfId="37727" xr:uid="{93045E14-9B22-4166-A2E2-7A210F8C8BB7}"/>
    <cellStyle name="Currency 2 2 2 2 3 4 2 2 3 2 3" xfId="52611" xr:uid="{A97CFB8C-BB4A-4507-B82C-1DB7D197C4F9}"/>
    <cellStyle name="Currency 2 2 2 2 3 4 2 2 3 3" xfId="17191" xr:uid="{9FD561E9-2702-4E1D-BB24-6F5EB2AD401F}"/>
    <cellStyle name="Currency 2 2 2 2 3 4 2 2 3 4" xfId="30881" xr:uid="{DA880805-7A31-4EB0-8338-EA69ECBA1764}"/>
    <cellStyle name="Currency 2 2 2 2 3 4 2 2 3 5" xfId="45765" xr:uid="{EDF5D7AF-F2AD-4387-97F2-6607AC4C106A}"/>
    <cellStyle name="Currency 2 2 2 2 3 4 2 2 4" xfId="20613" xr:uid="{34EE31E9-E2B0-4729-971E-31133BA8EDC4}"/>
    <cellStyle name="Currency 2 2 2 2 3 4 2 2 4 2" xfId="34305" xr:uid="{930BA6D0-E15E-48BC-AAF9-134A984B530B}"/>
    <cellStyle name="Currency 2 2 2 2 3 4 2 2 4 3" xfId="49189" xr:uid="{539AE92E-E7D9-4AF4-BAC3-9EB7CE016172}"/>
    <cellStyle name="Currency 2 2 2 2 3 4 2 2 5" xfId="13769" xr:uid="{819B4060-DBFA-43C4-BA75-7D1A7A0DA4E2}"/>
    <cellStyle name="Currency 2 2 2 2 3 4 2 2 6" xfId="27459" xr:uid="{ABAD25A2-6D3D-4E31-B5FD-BD595FCE73E9}"/>
    <cellStyle name="Currency 2 2 2 2 3 4 2 2 7" xfId="42343" xr:uid="{5767E3F5-CB4F-462F-98AE-E663D72192F6}"/>
    <cellStyle name="Currency 2 2 2 2 3 4 2 3" xfId="8634" xr:uid="{BEEA8C0A-C7A1-4C82-A0B8-996BB8D8EC83}"/>
    <cellStyle name="Currency 2 2 2 2 3 4 2 3 2" xfId="12056" xr:uid="{430B6D15-13AE-42BF-ADCA-7FB5B02EA22B}"/>
    <cellStyle name="Currency 2 2 2 2 3 4 2 3 2 2" xfId="25746" xr:uid="{BF0D021A-BF02-459C-85BC-780F3973947E}"/>
    <cellStyle name="Currency 2 2 2 2 3 4 2 3 2 2 2" xfId="39438" xr:uid="{2DC5470D-B182-4238-9FC3-3A0AAEBF02F3}"/>
    <cellStyle name="Currency 2 2 2 2 3 4 2 3 2 2 3" xfId="54322" xr:uid="{493F921A-6758-4D99-84A9-A409E31FC7FC}"/>
    <cellStyle name="Currency 2 2 2 2 3 4 2 3 2 3" xfId="18902" xr:uid="{647542BF-5F51-4A9E-8AE3-2AF77430C2DA}"/>
    <cellStyle name="Currency 2 2 2 2 3 4 2 3 2 4" xfId="32592" xr:uid="{FE1B18F5-A0EC-48D4-9DFF-B4237F9DA87A}"/>
    <cellStyle name="Currency 2 2 2 2 3 4 2 3 2 5" xfId="47476" xr:uid="{04723AD6-0FCB-4C44-9370-9C376F86D4A6}"/>
    <cellStyle name="Currency 2 2 2 2 3 4 2 3 3" xfId="22324" xr:uid="{A21622CC-BDED-49CE-BD81-E645C01E30CF}"/>
    <cellStyle name="Currency 2 2 2 2 3 4 2 3 3 2" xfId="36016" xr:uid="{CD75CE79-DDEC-4214-A878-3B15F6024589}"/>
    <cellStyle name="Currency 2 2 2 2 3 4 2 3 3 3" xfId="50900" xr:uid="{D41F02DC-2C44-4C1E-9A81-10A379211D43}"/>
    <cellStyle name="Currency 2 2 2 2 3 4 2 3 4" xfId="15480" xr:uid="{EF536614-AD6F-4B52-BD2D-127A2B2AB6BB}"/>
    <cellStyle name="Currency 2 2 2 2 3 4 2 3 5" xfId="29170" xr:uid="{F6E1A321-5F20-4FF8-B2E3-6EF7AA29D315}"/>
    <cellStyle name="Currency 2 2 2 2 3 4 2 3 6" xfId="44054" xr:uid="{B05F258B-EF3E-4969-A25D-0A6B9EACB815}"/>
    <cellStyle name="Currency 2 2 2 2 3 4 2 4" xfId="10344" xr:uid="{6BB9FE10-8D98-43DC-8113-609897271E07}"/>
    <cellStyle name="Currency 2 2 2 2 3 4 2 4 2" xfId="24034" xr:uid="{25C4E2BD-15A3-4F59-A6E4-EF90D4893F2A}"/>
    <cellStyle name="Currency 2 2 2 2 3 4 2 4 2 2" xfId="37726" xr:uid="{4B33BF17-6041-49A8-B500-E29EA837493A}"/>
    <cellStyle name="Currency 2 2 2 2 3 4 2 4 2 3" xfId="52610" xr:uid="{0791313A-6891-4FE1-9239-070CF24DD5D5}"/>
    <cellStyle name="Currency 2 2 2 2 3 4 2 4 3" xfId="17190" xr:uid="{323FDAA5-96EC-4E93-8E03-D1915BD8B2B6}"/>
    <cellStyle name="Currency 2 2 2 2 3 4 2 4 4" xfId="30880" xr:uid="{E39DCD47-BD6A-4E37-BE4F-9FE0213ACDA8}"/>
    <cellStyle name="Currency 2 2 2 2 3 4 2 4 5" xfId="45764" xr:uid="{30BFFD5B-221F-4903-BA43-E47DBB9DAACC}"/>
    <cellStyle name="Currency 2 2 2 2 3 4 2 5" xfId="20612" xr:uid="{403C0E0F-22C8-4DE4-830C-DF87B941A6A4}"/>
    <cellStyle name="Currency 2 2 2 2 3 4 2 5 2" xfId="34304" xr:uid="{0C03F341-8A46-45D7-8FF9-DAACAFAC85F1}"/>
    <cellStyle name="Currency 2 2 2 2 3 4 2 5 3" xfId="49188" xr:uid="{DC559BB0-9162-4C5E-8DC8-B182F7F8C327}"/>
    <cellStyle name="Currency 2 2 2 2 3 4 2 6" xfId="13768" xr:uid="{C3850B21-AAA0-462A-AC84-7A3655245CAD}"/>
    <cellStyle name="Currency 2 2 2 2 3 4 2 7" xfId="27458" xr:uid="{EEEE0115-3E38-4390-9BD2-82538BE656BE}"/>
    <cellStyle name="Currency 2 2 2 2 3 4 2 8" xfId="42342" xr:uid="{D6678589-6DD3-4DE2-BA57-4EBD193BB1BD}"/>
    <cellStyle name="Currency 2 2 2 2 3 4 3" xfId="6923" xr:uid="{70742033-4E03-4F19-A48C-39581564C493}"/>
    <cellStyle name="Currency 2 2 2 2 3 4 3 2" xfId="8636" xr:uid="{C9016368-2F6D-42BC-82C9-3B5724761385}"/>
    <cellStyle name="Currency 2 2 2 2 3 4 3 2 2" xfId="12058" xr:uid="{B75869A6-4509-4381-BABF-D9ACC2371283}"/>
    <cellStyle name="Currency 2 2 2 2 3 4 3 2 2 2" xfId="25748" xr:uid="{B485234A-B79B-4813-850F-75A1F87F4E36}"/>
    <cellStyle name="Currency 2 2 2 2 3 4 3 2 2 2 2" xfId="39440" xr:uid="{3C749C3C-6628-4409-998A-ABBD2C02E6C0}"/>
    <cellStyle name="Currency 2 2 2 2 3 4 3 2 2 2 3" xfId="54324" xr:uid="{EE7FBBCD-8B83-436A-8540-A6980AD31321}"/>
    <cellStyle name="Currency 2 2 2 2 3 4 3 2 2 3" xfId="18904" xr:uid="{F1861850-FFAE-4892-ABE7-CF70618A5CC9}"/>
    <cellStyle name="Currency 2 2 2 2 3 4 3 2 2 4" xfId="32594" xr:uid="{D88AFF68-9DEA-4E27-A5A4-F38118CB1260}"/>
    <cellStyle name="Currency 2 2 2 2 3 4 3 2 2 5" xfId="47478" xr:uid="{DA5695DB-C6F8-40DE-9230-026BEDD6F6E5}"/>
    <cellStyle name="Currency 2 2 2 2 3 4 3 2 3" xfId="22326" xr:uid="{F5311E47-126B-44E0-A700-645D668DB899}"/>
    <cellStyle name="Currency 2 2 2 2 3 4 3 2 3 2" xfId="36018" xr:uid="{57BA74D4-4EE8-44CB-BC29-43F99B948675}"/>
    <cellStyle name="Currency 2 2 2 2 3 4 3 2 3 3" xfId="50902" xr:uid="{8218BFE6-4395-4A53-A400-3C5D1407F843}"/>
    <cellStyle name="Currency 2 2 2 2 3 4 3 2 4" xfId="15482" xr:uid="{5923D47E-E1D3-46A8-9447-9C746712F02F}"/>
    <cellStyle name="Currency 2 2 2 2 3 4 3 2 5" xfId="29172" xr:uid="{817BC01C-BD4C-4ECF-B2AC-57A2E9AD40A2}"/>
    <cellStyle name="Currency 2 2 2 2 3 4 3 2 6" xfId="44056" xr:uid="{0139837C-E69F-46C2-81AC-C9CEE642A376}"/>
    <cellStyle name="Currency 2 2 2 2 3 4 3 3" xfId="10346" xr:uid="{99651E82-B05C-4974-B8E1-86F39069138F}"/>
    <cellStyle name="Currency 2 2 2 2 3 4 3 3 2" xfId="24036" xr:uid="{C047FC62-4B58-4795-84E6-D3616861368C}"/>
    <cellStyle name="Currency 2 2 2 2 3 4 3 3 2 2" xfId="37728" xr:uid="{4AD875AE-2170-4799-805B-7F97CE3569EB}"/>
    <cellStyle name="Currency 2 2 2 2 3 4 3 3 2 3" xfId="52612" xr:uid="{CCB736F9-862C-49F4-9558-EA6EB3F5A869}"/>
    <cellStyle name="Currency 2 2 2 2 3 4 3 3 3" xfId="17192" xr:uid="{656F6992-5A48-4F49-B693-F49BD56061DE}"/>
    <cellStyle name="Currency 2 2 2 2 3 4 3 3 4" xfId="30882" xr:uid="{E0837B44-1171-4288-AB62-FD5B8CF2CE90}"/>
    <cellStyle name="Currency 2 2 2 2 3 4 3 3 5" xfId="45766" xr:uid="{CD0FC987-6905-4D1D-849B-93E1E4200DD1}"/>
    <cellStyle name="Currency 2 2 2 2 3 4 3 4" xfId="20614" xr:uid="{FF59BBF9-96FB-4923-9E03-73B5E9997B08}"/>
    <cellStyle name="Currency 2 2 2 2 3 4 3 4 2" xfId="34306" xr:uid="{05810E7F-62DE-4617-B7BB-43CAB1DDF0D4}"/>
    <cellStyle name="Currency 2 2 2 2 3 4 3 4 3" xfId="49190" xr:uid="{7CCC826A-FCDE-428A-AC32-9131DCB5AD80}"/>
    <cellStyle name="Currency 2 2 2 2 3 4 3 5" xfId="13770" xr:uid="{63019DF4-650E-4D20-8F12-26200DB749D2}"/>
    <cellStyle name="Currency 2 2 2 2 3 4 3 6" xfId="27460" xr:uid="{4A4B59A4-A3B2-431D-89BB-96E8C7934BDC}"/>
    <cellStyle name="Currency 2 2 2 2 3 4 3 7" xfId="42344" xr:uid="{74F10486-04ED-49C2-8D12-1E03F53B2A20}"/>
    <cellStyle name="Currency 2 2 2 2 3 4 4" xfId="6924" xr:uid="{E601D032-D754-4224-B763-2335F080760C}"/>
    <cellStyle name="Currency 2 2 2 2 3 4 4 2" xfId="8637" xr:uid="{6EF8A156-146A-4EFF-B055-715B3BCD9AC3}"/>
    <cellStyle name="Currency 2 2 2 2 3 4 4 2 2" xfId="12059" xr:uid="{7F26E942-2060-4E4E-A0D6-0A6AB77D7693}"/>
    <cellStyle name="Currency 2 2 2 2 3 4 4 2 2 2" xfId="25749" xr:uid="{9ADE0284-793A-4F2B-9A34-FD92C65F879F}"/>
    <cellStyle name="Currency 2 2 2 2 3 4 4 2 2 2 2" xfId="39441" xr:uid="{A41A436C-9922-4E0B-940F-B6E06FC3C3C6}"/>
    <cellStyle name="Currency 2 2 2 2 3 4 4 2 2 2 3" xfId="54325" xr:uid="{C8E11A00-4EAA-4C22-9683-8D8040711ACF}"/>
    <cellStyle name="Currency 2 2 2 2 3 4 4 2 2 3" xfId="18905" xr:uid="{883D4F0B-A472-40C5-8486-D897AAD8A945}"/>
    <cellStyle name="Currency 2 2 2 2 3 4 4 2 2 4" xfId="32595" xr:uid="{E19988E4-3C64-454B-AE94-2D8DB583AE0A}"/>
    <cellStyle name="Currency 2 2 2 2 3 4 4 2 2 5" xfId="47479" xr:uid="{D5F053C3-1CB8-43ED-946A-6401E478874F}"/>
    <cellStyle name="Currency 2 2 2 2 3 4 4 2 3" xfId="22327" xr:uid="{6D924B23-7585-46F9-ADA0-E062B8DF18C1}"/>
    <cellStyle name="Currency 2 2 2 2 3 4 4 2 3 2" xfId="36019" xr:uid="{6F36F132-42B3-44D5-A394-92C2A3BBC7E8}"/>
    <cellStyle name="Currency 2 2 2 2 3 4 4 2 3 3" xfId="50903" xr:uid="{74F473DB-ECE2-4832-B0C9-FF4871B8FABD}"/>
    <cellStyle name="Currency 2 2 2 2 3 4 4 2 4" xfId="15483" xr:uid="{A63664F2-F50A-4691-A2E5-1DA9CACF2CE3}"/>
    <cellStyle name="Currency 2 2 2 2 3 4 4 2 5" xfId="29173" xr:uid="{0938B329-6C3F-45EF-AD34-4A793DD2CBEE}"/>
    <cellStyle name="Currency 2 2 2 2 3 4 4 2 6" xfId="44057" xr:uid="{5436E333-F4A0-4DB5-976D-E8F2DD2A6EC5}"/>
    <cellStyle name="Currency 2 2 2 2 3 4 4 3" xfId="10347" xr:uid="{1D1304DF-5D56-4D32-AA8D-E3776F3650B4}"/>
    <cellStyle name="Currency 2 2 2 2 3 4 4 3 2" xfId="24037" xr:uid="{D9DBF2C6-CA7F-4B88-8609-13BE61644B4F}"/>
    <cellStyle name="Currency 2 2 2 2 3 4 4 3 2 2" xfId="37729" xr:uid="{8214FFAB-7B7A-4199-85A7-1174F3F661C9}"/>
    <cellStyle name="Currency 2 2 2 2 3 4 4 3 2 3" xfId="52613" xr:uid="{BEA29D44-2615-4B55-9A90-52FC4A889CB8}"/>
    <cellStyle name="Currency 2 2 2 2 3 4 4 3 3" xfId="17193" xr:uid="{2E9F0C4D-AD88-4E27-A9C2-188F7D1ADCC4}"/>
    <cellStyle name="Currency 2 2 2 2 3 4 4 3 4" xfId="30883" xr:uid="{6D88F14B-D2D5-4D66-8E1E-15537F89A917}"/>
    <cellStyle name="Currency 2 2 2 2 3 4 4 3 5" xfId="45767" xr:uid="{3BB3184A-BDEA-454B-9E4B-89A4244BF56E}"/>
    <cellStyle name="Currency 2 2 2 2 3 4 4 4" xfId="20615" xr:uid="{67708E99-4016-4D92-B73F-8C8EB29CC057}"/>
    <cellStyle name="Currency 2 2 2 2 3 4 4 4 2" xfId="34307" xr:uid="{A7618D29-B801-457A-A46B-65BCC1D42EBE}"/>
    <cellStyle name="Currency 2 2 2 2 3 4 4 4 3" xfId="49191" xr:uid="{F60F7B57-88DE-41C1-AC9C-42A9CE03069E}"/>
    <cellStyle name="Currency 2 2 2 2 3 4 4 5" xfId="13771" xr:uid="{831D3B92-6A51-4BEA-929F-827C4D9D26D6}"/>
    <cellStyle name="Currency 2 2 2 2 3 4 4 6" xfId="27461" xr:uid="{E461E7AF-8BEB-4127-840C-E8B1973306FE}"/>
    <cellStyle name="Currency 2 2 2 2 3 4 4 7" xfId="42345" xr:uid="{E157B0D6-9698-41F9-8718-36CDF9920B62}"/>
    <cellStyle name="Currency 2 2 2 2 3 4 5" xfId="8633" xr:uid="{7C1D47E8-154D-45EA-9AC8-396882A36AD1}"/>
    <cellStyle name="Currency 2 2 2 2 3 4 5 2" xfId="12055" xr:uid="{A2C4D499-3EA8-47B4-AC44-2351B0EEE344}"/>
    <cellStyle name="Currency 2 2 2 2 3 4 5 2 2" xfId="25745" xr:uid="{CA6BBCC1-255C-4F99-81B1-F89B0F13B090}"/>
    <cellStyle name="Currency 2 2 2 2 3 4 5 2 2 2" xfId="39437" xr:uid="{BE53854D-0E9A-4D94-8E1F-0E9B4AA9109A}"/>
    <cellStyle name="Currency 2 2 2 2 3 4 5 2 2 3" xfId="54321" xr:uid="{33F2B850-77B8-4C9C-985B-A59914AE606C}"/>
    <cellStyle name="Currency 2 2 2 2 3 4 5 2 3" xfId="18901" xr:uid="{919160C2-0D08-4E66-B1B2-ED564ACFEE6B}"/>
    <cellStyle name="Currency 2 2 2 2 3 4 5 2 4" xfId="32591" xr:uid="{4F83313F-55D4-460A-A4B2-827D9200689F}"/>
    <cellStyle name="Currency 2 2 2 2 3 4 5 2 5" xfId="47475" xr:uid="{E3062BCE-6CB4-4453-9CA7-D482DB002DBB}"/>
    <cellStyle name="Currency 2 2 2 2 3 4 5 3" xfId="22323" xr:uid="{B35FCDC9-1507-4B35-9243-BA20A0133ED2}"/>
    <cellStyle name="Currency 2 2 2 2 3 4 5 3 2" xfId="36015" xr:uid="{1EA27416-3FD6-4494-A16C-F89E759EDDCE}"/>
    <cellStyle name="Currency 2 2 2 2 3 4 5 3 3" xfId="50899" xr:uid="{7D4BE189-C1A5-46D9-9E33-A8E42CB63F2D}"/>
    <cellStyle name="Currency 2 2 2 2 3 4 5 4" xfId="15479" xr:uid="{94D0DF86-CA46-4871-A8D1-CE313E1453DA}"/>
    <cellStyle name="Currency 2 2 2 2 3 4 5 5" xfId="29169" xr:uid="{9E5E079A-FD0D-4243-935A-254044A5F32C}"/>
    <cellStyle name="Currency 2 2 2 2 3 4 5 6" xfId="44053" xr:uid="{24564BBA-8C95-4370-916B-1E1085243AF9}"/>
    <cellStyle name="Currency 2 2 2 2 3 4 6" xfId="10343" xr:uid="{2E3051D6-BDD6-4CE7-B7C9-9C75D50A6BF4}"/>
    <cellStyle name="Currency 2 2 2 2 3 4 6 2" xfId="24033" xr:uid="{20F55442-7683-468E-BFF3-43247113391E}"/>
    <cellStyle name="Currency 2 2 2 2 3 4 6 2 2" xfId="37725" xr:uid="{D826E406-329D-4869-A488-BEFF35C4825C}"/>
    <cellStyle name="Currency 2 2 2 2 3 4 6 2 3" xfId="52609" xr:uid="{B5AFAFE3-3CF3-4F22-BB25-4F135E682037}"/>
    <cellStyle name="Currency 2 2 2 2 3 4 6 3" xfId="17189" xr:uid="{BFA81588-988D-4F8D-840C-44BCDEFABC79}"/>
    <cellStyle name="Currency 2 2 2 2 3 4 6 4" xfId="30879" xr:uid="{0E11D66E-C28F-46B2-AC4D-1BF494B6CF0F}"/>
    <cellStyle name="Currency 2 2 2 2 3 4 6 5" xfId="45763" xr:uid="{18F5C9DB-0878-4734-ABC1-ED16C261F00A}"/>
    <cellStyle name="Currency 2 2 2 2 3 4 7" xfId="20611" xr:uid="{33D913BE-B345-4A7F-BF70-88E0064A5490}"/>
    <cellStyle name="Currency 2 2 2 2 3 4 7 2" xfId="34303" xr:uid="{1FF6F5DD-9777-4A79-A524-01914C8973ED}"/>
    <cellStyle name="Currency 2 2 2 2 3 4 7 3" xfId="49187" xr:uid="{E4FC67E5-4873-43A5-8E3B-6F87E6F3F272}"/>
    <cellStyle name="Currency 2 2 2 2 3 4 8" xfId="13767" xr:uid="{55BB3744-1E93-4C5B-8DC8-72166A529A24}"/>
    <cellStyle name="Currency 2 2 2 2 3 4 9" xfId="27457" xr:uid="{B7A94BE5-5953-4EC9-86C4-EB4E27534427}"/>
    <cellStyle name="Currency 2 2 2 2 3 5" xfId="6925" xr:uid="{D977E636-4969-4439-B9B9-7442B79A29EE}"/>
    <cellStyle name="Currency 2 2 2 2 3 5 2" xfId="6926" xr:uid="{E2868036-0D38-454A-8E57-516387C7E875}"/>
    <cellStyle name="Currency 2 2 2 2 3 5 2 2" xfId="8639" xr:uid="{302A1A8F-A00F-4CFF-91B8-B9B18EBBE36B}"/>
    <cellStyle name="Currency 2 2 2 2 3 5 2 2 2" xfId="12061" xr:uid="{96860B10-8FEE-42EA-81CF-4F33FCAC3C9C}"/>
    <cellStyle name="Currency 2 2 2 2 3 5 2 2 2 2" xfId="25751" xr:uid="{B1BE3BA8-FA10-4C70-BA59-074145222007}"/>
    <cellStyle name="Currency 2 2 2 2 3 5 2 2 2 2 2" xfId="39443" xr:uid="{A4A8DB29-E6DD-4E57-B026-845CFAA1DAE8}"/>
    <cellStyle name="Currency 2 2 2 2 3 5 2 2 2 2 3" xfId="54327" xr:uid="{27BFC2CC-96F0-494B-A25E-E614512F003E}"/>
    <cellStyle name="Currency 2 2 2 2 3 5 2 2 2 3" xfId="18907" xr:uid="{206FAAD6-492F-4E03-9DB3-EAC0A249EBA6}"/>
    <cellStyle name="Currency 2 2 2 2 3 5 2 2 2 4" xfId="32597" xr:uid="{1AC37862-EED6-4D81-8820-5199184D3775}"/>
    <cellStyle name="Currency 2 2 2 2 3 5 2 2 2 5" xfId="47481" xr:uid="{919822F8-F2BB-472A-8653-ED1CE8C84ABF}"/>
    <cellStyle name="Currency 2 2 2 2 3 5 2 2 3" xfId="22329" xr:uid="{6209AD04-054E-4BD0-8194-E8DB0AE11C70}"/>
    <cellStyle name="Currency 2 2 2 2 3 5 2 2 3 2" xfId="36021" xr:uid="{272B4FE1-8256-42B5-B41C-F88ED85BB191}"/>
    <cellStyle name="Currency 2 2 2 2 3 5 2 2 3 3" xfId="50905" xr:uid="{BA3203AC-858B-43C5-B5E5-09CF4B906B6F}"/>
    <cellStyle name="Currency 2 2 2 2 3 5 2 2 4" xfId="15485" xr:uid="{5633FA17-3092-45E4-8280-818B38D4FCC7}"/>
    <cellStyle name="Currency 2 2 2 2 3 5 2 2 5" xfId="29175" xr:uid="{722AF35B-B126-4C01-BE79-181AF4FB380D}"/>
    <cellStyle name="Currency 2 2 2 2 3 5 2 2 6" xfId="44059" xr:uid="{80260CC1-C552-4CC1-907B-81D18EBF283A}"/>
    <cellStyle name="Currency 2 2 2 2 3 5 2 3" xfId="10349" xr:uid="{9081EE95-09C9-4526-BFF0-AEC18AB07308}"/>
    <cellStyle name="Currency 2 2 2 2 3 5 2 3 2" xfId="24039" xr:uid="{3FF0DE13-A9EF-4A13-8CD0-B18432D1C740}"/>
    <cellStyle name="Currency 2 2 2 2 3 5 2 3 2 2" xfId="37731" xr:uid="{02B31C30-A256-4E27-B4A6-04C3CC604591}"/>
    <cellStyle name="Currency 2 2 2 2 3 5 2 3 2 3" xfId="52615" xr:uid="{D0094828-EDAC-4605-990F-9B29426758B8}"/>
    <cellStyle name="Currency 2 2 2 2 3 5 2 3 3" xfId="17195" xr:uid="{49ACD440-DC1C-4A33-A362-7AC1DFF69490}"/>
    <cellStyle name="Currency 2 2 2 2 3 5 2 3 4" xfId="30885" xr:uid="{DA8C4F3C-FFBF-42FD-A55F-A1BA3395D64F}"/>
    <cellStyle name="Currency 2 2 2 2 3 5 2 3 5" xfId="45769" xr:uid="{D64C7BFA-3FB1-46C5-A1E4-6F4B5FCE5A09}"/>
    <cellStyle name="Currency 2 2 2 2 3 5 2 4" xfId="20617" xr:uid="{FC5A2AAB-4661-415E-9C1E-A53403554D71}"/>
    <cellStyle name="Currency 2 2 2 2 3 5 2 4 2" xfId="34309" xr:uid="{F682D9C5-6795-4EB9-A2A0-F96E89F7E08F}"/>
    <cellStyle name="Currency 2 2 2 2 3 5 2 4 3" xfId="49193" xr:uid="{B0B1A188-8828-437E-8CA3-625FE73965BB}"/>
    <cellStyle name="Currency 2 2 2 2 3 5 2 5" xfId="13773" xr:uid="{855E5F2C-EE11-4A75-8CB0-9E737407C733}"/>
    <cellStyle name="Currency 2 2 2 2 3 5 2 6" xfId="27463" xr:uid="{09892D03-F0FE-4F62-9F0D-A00A00F302DD}"/>
    <cellStyle name="Currency 2 2 2 2 3 5 2 7" xfId="42347" xr:uid="{798029E6-340C-4643-A00C-5F3A47B0ED7A}"/>
    <cellStyle name="Currency 2 2 2 2 3 5 3" xfId="8638" xr:uid="{2F6B61A0-3D30-47D3-B8EA-AB755945FE3E}"/>
    <cellStyle name="Currency 2 2 2 2 3 5 3 2" xfId="12060" xr:uid="{1CB65463-6CB5-4080-A4D0-8D2CD57B0862}"/>
    <cellStyle name="Currency 2 2 2 2 3 5 3 2 2" xfId="25750" xr:uid="{36977A8C-CE4E-4B5B-B9FD-303C36B06A0D}"/>
    <cellStyle name="Currency 2 2 2 2 3 5 3 2 2 2" xfId="39442" xr:uid="{999BECDC-F784-4D3E-9E97-D269ECFF3953}"/>
    <cellStyle name="Currency 2 2 2 2 3 5 3 2 2 3" xfId="54326" xr:uid="{800ECF2A-8F95-44DE-91CC-41B0A4F1BB38}"/>
    <cellStyle name="Currency 2 2 2 2 3 5 3 2 3" xfId="18906" xr:uid="{D08E07F0-83DC-4BF1-92C2-DE29329EA70C}"/>
    <cellStyle name="Currency 2 2 2 2 3 5 3 2 4" xfId="32596" xr:uid="{A70B8D5E-3326-4A21-A364-3C215C9F9A6B}"/>
    <cellStyle name="Currency 2 2 2 2 3 5 3 2 5" xfId="47480" xr:uid="{5278462A-545C-434E-ADD1-395802D9EE1C}"/>
    <cellStyle name="Currency 2 2 2 2 3 5 3 3" xfId="22328" xr:uid="{F15D90D2-5676-4A18-8F38-57739ABE9B1B}"/>
    <cellStyle name="Currency 2 2 2 2 3 5 3 3 2" xfId="36020" xr:uid="{9FCE58C5-FFF7-4F1C-BF0E-E44534E23A98}"/>
    <cellStyle name="Currency 2 2 2 2 3 5 3 3 3" xfId="50904" xr:uid="{0EC8CFE2-9AC5-404F-B665-AB111A272A65}"/>
    <cellStyle name="Currency 2 2 2 2 3 5 3 4" xfId="15484" xr:uid="{29D7B051-22E3-4FF2-9E0A-1D6B4567B742}"/>
    <cellStyle name="Currency 2 2 2 2 3 5 3 5" xfId="29174" xr:uid="{0B24E9DF-49EA-46CC-BAC1-3D64FED29C1D}"/>
    <cellStyle name="Currency 2 2 2 2 3 5 3 6" xfId="44058" xr:uid="{0B60B2A6-8D66-4824-A828-3A7B6149A5BB}"/>
    <cellStyle name="Currency 2 2 2 2 3 5 4" xfId="10348" xr:uid="{FF642476-242F-4339-AA4F-286FAC67695F}"/>
    <cellStyle name="Currency 2 2 2 2 3 5 4 2" xfId="24038" xr:uid="{EC352AEA-A088-498A-B49E-DB18A3CCF242}"/>
    <cellStyle name="Currency 2 2 2 2 3 5 4 2 2" xfId="37730" xr:uid="{C9E940C7-A78A-4C49-85C7-C692CB9A4428}"/>
    <cellStyle name="Currency 2 2 2 2 3 5 4 2 3" xfId="52614" xr:uid="{03761D99-1740-411B-92C8-700EB53F4E4B}"/>
    <cellStyle name="Currency 2 2 2 2 3 5 4 3" xfId="17194" xr:uid="{3377A50D-022A-4D37-A987-DFC5DF196CA6}"/>
    <cellStyle name="Currency 2 2 2 2 3 5 4 4" xfId="30884" xr:uid="{C4526BF3-FC0B-47EC-8D09-B4989638FE24}"/>
    <cellStyle name="Currency 2 2 2 2 3 5 4 5" xfId="45768" xr:uid="{A3EB0A9E-4F8C-4C7A-9B5F-867F2992E117}"/>
    <cellStyle name="Currency 2 2 2 2 3 5 5" xfId="20616" xr:uid="{B47CF256-999A-4C3C-9829-1653E60DE852}"/>
    <cellStyle name="Currency 2 2 2 2 3 5 5 2" xfId="34308" xr:uid="{61493597-4FB8-4D5D-B1F7-A2976FFFA1FA}"/>
    <cellStyle name="Currency 2 2 2 2 3 5 5 3" xfId="49192" xr:uid="{8A584AA0-7727-4010-8264-0DE51BB654BB}"/>
    <cellStyle name="Currency 2 2 2 2 3 5 6" xfId="13772" xr:uid="{0854C57A-36FA-4282-B890-452D0339D718}"/>
    <cellStyle name="Currency 2 2 2 2 3 5 7" xfId="27462" xr:uid="{3A7E3A14-CF63-4AB0-9079-8DE3A76EBE90}"/>
    <cellStyle name="Currency 2 2 2 2 3 5 8" xfId="42346" xr:uid="{391FF294-613B-4E7F-8DC0-D925CA92E811}"/>
    <cellStyle name="Currency 2 2 2 2 3 6" xfId="6927" xr:uid="{9C04FF81-27CE-4A4F-B509-86B4397253A0}"/>
    <cellStyle name="Currency 2 2 2 2 3 6 2" xfId="8640" xr:uid="{5F9EC55A-EF6E-4865-BAFF-3CE4D5B86BD5}"/>
    <cellStyle name="Currency 2 2 2 2 3 6 2 2" xfId="12062" xr:uid="{44630758-A5D4-4CA3-8EF2-A2FE17954DC5}"/>
    <cellStyle name="Currency 2 2 2 2 3 6 2 2 2" xfId="25752" xr:uid="{5DAC2C02-4DB9-41C6-8BD3-3F426A01D052}"/>
    <cellStyle name="Currency 2 2 2 2 3 6 2 2 2 2" xfId="39444" xr:uid="{E26A6D93-B41D-41FC-AA69-82D5BC11C41E}"/>
    <cellStyle name="Currency 2 2 2 2 3 6 2 2 2 3" xfId="54328" xr:uid="{5C02864B-606D-4802-995F-74C73B5312A2}"/>
    <cellStyle name="Currency 2 2 2 2 3 6 2 2 3" xfId="18908" xr:uid="{6E66F6D8-1C99-4C1E-8A90-EB7F71A14741}"/>
    <cellStyle name="Currency 2 2 2 2 3 6 2 2 4" xfId="32598" xr:uid="{B3A45D0D-88AF-4095-A989-DA79104AA078}"/>
    <cellStyle name="Currency 2 2 2 2 3 6 2 2 5" xfId="47482" xr:uid="{2C33739F-843C-4E3C-89A2-F4DAC42ABA73}"/>
    <cellStyle name="Currency 2 2 2 2 3 6 2 3" xfId="22330" xr:uid="{C586A86E-26EB-4829-8A61-E5E9626AE455}"/>
    <cellStyle name="Currency 2 2 2 2 3 6 2 3 2" xfId="36022" xr:uid="{F02F1766-25DA-4319-BF3A-198CD39ED13F}"/>
    <cellStyle name="Currency 2 2 2 2 3 6 2 3 3" xfId="50906" xr:uid="{2A37C7D6-BDF2-4E26-91F2-AA30FAB2ECED}"/>
    <cellStyle name="Currency 2 2 2 2 3 6 2 4" xfId="15486" xr:uid="{511DB590-8F6A-4D14-A601-7C33AFFBBDCC}"/>
    <cellStyle name="Currency 2 2 2 2 3 6 2 5" xfId="29176" xr:uid="{58E20D0B-0F52-44F0-9024-A088FDC3C3BA}"/>
    <cellStyle name="Currency 2 2 2 2 3 6 2 6" xfId="44060" xr:uid="{DEBEDCAA-9661-4092-A135-55589C5EE99D}"/>
    <cellStyle name="Currency 2 2 2 2 3 6 3" xfId="10350" xr:uid="{4AD1BBC3-8A47-45D9-905E-51F4530C6E3D}"/>
    <cellStyle name="Currency 2 2 2 2 3 6 3 2" xfId="24040" xr:uid="{8DEDB9F9-8DD7-43EA-9AA2-EFE3726023A6}"/>
    <cellStyle name="Currency 2 2 2 2 3 6 3 2 2" xfId="37732" xr:uid="{EA928FFB-5E97-470D-8DE8-5786C5CCF294}"/>
    <cellStyle name="Currency 2 2 2 2 3 6 3 2 3" xfId="52616" xr:uid="{E53C7337-27E7-4E6B-9F47-6F41A3BC4A24}"/>
    <cellStyle name="Currency 2 2 2 2 3 6 3 3" xfId="17196" xr:uid="{DA005B94-C4E1-4EA1-A949-852E3BC8E04E}"/>
    <cellStyle name="Currency 2 2 2 2 3 6 3 4" xfId="30886" xr:uid="{07C98DE1-2ACF-43AA-9840-559D4615612C}"/>
    <cellStyle name="Currency 2 2 2 2 3 6 3 5" xfId="45770" xr:uid="{B42F1E02-F88B-49AA-800D-E705466F991D}"/>
    <cellStyle name="Currency 2 2 2 2 3 6 4" xfId="20618" xr:uid="{FAA89F7C-00A3-463F-9F31-86608F388E0F}"/>
    <cellStyle name="Currency 2 2 2 2 3 6 4 2" xfId="34310" xr:uid="{F7413D1A-135D-4218-8755-1E83EC3989D2}"/>
    <cellStyle name="Currency 2 2 2 2 3 6 4 3" xfId="49194" xr:uid="{73E89376-3E8A-4BA2-B087-EDFADF096CD7}"/>
    <cellStyle name="Currency 2 2 2 2 3 6 5" xfId="13774" xr:uid="{8386E2AC-E66F-403D-B509-7792A8AF914B}"/>
    <cellStyle name="Currency 2 2 2 2 3 6 6" xfId="27464" xr:uid="{6ABC73FD-3D66-49DD-8C01-C2FED49B25E2}"/>
    <cellStyle name="Currency 2 2 2 2 3 6 7" xfId="42348" xr:uid="{6AEE7888-F2F8-4DBC-A560-CB8C5CDFDAE1}"/>
    <cellStyle name="Currency 2 2 2 2 3 7" xfId="6928" xr:uid="{7843F044-549C-4BF7-A77A-C8B1E06EA1A6}"/>
    <cellStyle name="Currency 2 2 2 2 3 7 2" xfId="8641" xr:uid="{78AE4CD4-F307-494B-8FCB-A5534FD4C07D}"/>
    <cellStyle name="Currency 2 2 2 2 3 7 2 2" xfId="12063" xr:uid="{98F5B592-4C35-4CFA-A150-3A5D798EF358}"/>
    <cellStyle name="Currency 2 2 2 2 3 7 2 2 2" xfId="25753" xr:uid="{D8B03170-783C-4237-918D-B15553D7ACA5}"/>
    <cellStyle name="Currency 2 2 2 2 3 7 2 2 2 2" xfId="39445" xr:uid="{9633D6BA-F0C5-45EA-B1D4-1D4D278745B6}"/>
    <cellStyle name="Currency 2 2 2 2 3 7 2 2 2 3" xfId="54329" xr:uid="{2A072EC6-A19C-4BC9-816A-1038D59F1852}"/>
    <cellStyle name="Currency 2 2 2 2 3 7 2 2 3" xfId="18909" xr:uid="{A71041A5-DA81-4D9F-AFD8-2BD6559D5E08}"/>
    <cellStyle name="Currency 2 2 2 2 3 7 2 2 4" xfId="32599" xr:uid="{7CB05B1F-DFB1-4B3B-B6FE-BA0F35289F70}"/>
    <cellStyle name="Currency 2 2 2 2 3 7 2 2 5" xfId="47483" xr:uid="{A16C3EAF-F598-4D85-84C9-DB5293063AD3}"/>
    <cellStyle name="Currency 2 2 2 2 3 7 2 3" xfId="22331" xr:uid="{36AE0EEF-4313-43A8-ABE3-6D0CB835C5A5}"/>
    <cellStyle name="Currency 2 2 2 2 3 7 2 3 2" xfId="36023" xr:uid="{992F8EBB-DCD7-4B03-8DCD-FE2366DC284B}"/>
    <cellStyle name="Currency 2 2 2 2 3 7 2 3 3" xfId="50907" xr:uid="{C2748196-F5E3-4D9A-9EE5-CA588D15EA8E}"/>
    <cellStyle name="Currency 2 2 2 2 3 7 2 4" xfId="15487" xr:uid="{43AB9663-C610-44FF-80C6-628926D5DAD6}"/>
    <cellStyle name="Currency 2 2 2 2 3 7 2 5" xfId="29177" xr:uid="{44E76505-EA35-4B7E-A963-8E6AFCF585AB}"/>
    <cellStyle name="Currency 2 2 2 2 3 7 2 6" xfId="44061" xr:uid="{8039C73A-BCBF-42A9-A6B0-6DA0995A5A66}"/>
    <cellStyle name="Currency 2 2 2 2 3 7 3" xfId="10351" xr:uid="{0019A11C-0FB3-4BAB-B72C-F5C60757C13C}"/>
    <cellStyle name="Currency 2 2 2 2 3 7 3 2" xfId="24041" xr:uid="{35D09E2E-51DA-4652-B286-44A29E3C11A3}"/>
    <cellStyle name="Currency 2 2 2 2 3 7 3 2 2" xfId="37733" xr:uid="{3E0933E2-C150-49A9-8A69-FD3D14E20523}"/>
    <cellStyle name="Currency 2 2 2 2 3 7 3 2 3" xfId="52617" xr:uid="{D82553A0-66BC-4DC9-B2E7-BDBEA07C748B}"/>
    <cellStyle name="Currency 2 2 2 2 3 7 3 3" xfId="17197" xr:uid="{36E32C98-ACD0-4F43-8EB7-8685CEEB67B8}"/>
    <cellStyle name="Currency 2 2 2 2 3 7 3 4" xfId="30887" xr:uid="{E8872622-18C0-4B77-8610-F018377AD04A}"/>
    <cellStyle name="Currency 2 2 2 2 3 7 3 5" xfId="45771" xr:uid="{AFB9C5FB-E6F3-4201-ACC8-DAA65C0BC20B}"/>
    <cellStyle name="Currency 2 2 2 2 3 7 4" xfId="20619" xr:uid="{8B364B31-AD00-4F9C-B1CF-66AE8D9E0CD2}"/>
    <cellStyle name="Currency 2 2 2 2 3 7 4 2" xfId="34311" xr:uid="{B1F0AB06-807B-42EB-90CE-F85C8922BABE}"/>
    <cellStyle name="Currency 2 2 2 2 3 7 4 3" xfId="49195" xr:uid="{F3C22F1D-4A67-4047-9EE3-5530D806A5B1}"/>
    <cellStyle name="Currency 2 2 2 2 3 7 5" xfId="13775" xr:uid="{4D61E7EE-7B4F-4A32-848C-6FAF7C587FDB}"/>
    <cellStyle name="Currency 2 2 2 2 3 7 6" xfId="27465" xr:uid="{D3456BBE-B8EF-4596-81B5-8EFA14A3229B}"/>
    <cellStyle name="Currency 2 2 2 2 3 7 7" xfId="42349" xr:uid="{F921E1A6-C225-405A-B423-F81AE9F671EF}"/>
    <cellStyle name="Currency 2 2 2 2 3 8" xfId="8612" xr:uid="{00DA5B14-54A3-452B-9982-3841DD2606CB}"/>
    <cellStyle name="Currency 2 2 2 2 3 8 2" xfId="12034" xr:uid="{C5D7FF26-5636-484F-A05C-088F40A741D6}"/>
    <cellStyle name="Currency 2 2 2 2 3 8 2 2" xfId="25724" xr:uid="{AB1CAC3C-FB21-42EC-8982-F7BADB68017A}"/>
    <cellStyle name="Currency 2 2 2 2 3 8 2 2 2" xfId="39416" xr:uid="{46FA02A5-721A-42E0-8652-53F752F345D4}"/>
    <cellStyle name="Currency 2 2 2 2 3 8 2 2 3" xfId="54300" xr:uid="{E2FB1930-46DA-4FC6-A402-E6E63BE50BAF}"/>
    <cellStyle name="Currency 2 2 2 2 3 8 2 3" xfId="18880" xr:uid="{F83B12DC-2AE9-46F7-A447-859D3BC22936}"/>
    <cellStyle name="Currency 2 2 2 2 3 8 2 4" xfId="32570" xr:uid="{34EB1745-7388-4781-B3A1-C3DDDCE98190}"/>
    <cellStyle name="Currency 2 2 2 2 3 8 2 5" xfId="47454" xr:uid="{B7C5235E-8808-4F44-A7DE-198334240119}"/>
    <cellStyle name="Currency 2 2 2 2 3 8 3" xfId="22302" xr:uid="{7718ED31-4B74-476F-8EFF-E5D038E223AD}"/>
    <cellStyle name="Currency 2 2 2 2 3 8 3 2" xfId="35994" xr:uid="{6C9EB3FD-252D-49C2-881F-1352EC644731}"/>
    <cellStyle name="Currency 2 2 2 2 3 8 3 3" xfId="50878" xr:uid="{9519F884-68C9-48FE-8ABA-A1EFABAB3677}"/>
    <cellStyle name="Currency 2 2 2 2 3 8 4" xfId="15458" xr:uid="{8FD1C249-FEAB-4B92-959D-5FBDA9306946}"/>
    <cellStyle name="Currency 2 2 2 2 3 8 5" xfId="29148" xr:uid="{BF0ADFC1-7F79-485F-AA83-380E26207FA0}"/>
    <cellStyle name="Currency 2 2 2 2 3 8 6" xfId="44032" xr:uid="{97F8B300-BF65-45DD-8C6B-1086016AC2F5}"/>
    <cellStyle name="Currency 2 2 2 2 3 9" xfId="10322" xr:uid="{3BB241D2-35CA-464B-BE35-CC87D018F991}"/>
    <cellStyle name="Currency 2 2 2 2 3 9 2" xfId="24012" xr:uid="{7DD9784C-00D8-4496-996B-43A979653A57}"/>
    <cellStyle name="Currency 2 2 2 2 3 9 2 2" xfId="37704" xr:uid="{58251C8F-EE1C-4184-8898-0D81D2CCF456}"/>
    <cellStyle name="Currency 2 2 2 2 3 9 2 3" xfId="52588" xr:uid="{36CCF069-2BDD-4EC5-BA85-8F8A61AA4D44}"/>
    <cellStyle name="Currency 2 2 2 2 3 9 3" xfId="17168" xr:uid="{607803AD-3C7F-445B-AE27-F1C87B65709A}"/>
    <cellStyle name="Currency 2 2 2 2 3 9 4" xfId="30858" xr:uid="{5F271F41-D89E-4230-B39E-67B606144B4C}"/>
    <cellStyle name="Currency 2 2 2 2 3 9 5" xfId="45742" xr:uid="{DF547CE7-37D2-4577-829C-952555B65D1A}"/>
    <cellStyle name="Currency 2 2 2 2 4" xfId="6929" xr:uid="{952A5D6C-4E0C-4F88-B0C6-CC2074AAEBF3}"/>
    <cellStyle name="Currency 2 2 2 2 4 10" xfId="13776" xr:uid="{16241C60-193A-4E7B-842F-2D2B8A0F601F}"/>
    <cellStyle name="Currency 2 2 2 2 4 11" xfId="27466" xr:uid="{26F23B78-52D0-49C4-AD2A-E2082C7165EE}"/>
    <cellStyle name="Currency 2 2 2 2 4 12" xfId="42350" xr:uid="{BA3E0DC1-69AD-43C9-8BE1-9D84A57FD8B3}"/>
    <cellStyle name="Currency 2 2 2 2 4 2" xfId="6930" xr:uid="{47B9E25E-F229-4FB9-B9A2-AC4EA2FABF49}"/>
    <cellStyle name="Currency 2 2 2 2 4 2 10" xfId="42351" xr:uid="{7023BD30-2AD4-4FFE-8925-0EAC436A2991}"/>
    <cellStyle name="Currency 2 2 2 2 4 2 2" xfId="6931" xr:uid="{F958384C-85D9-4199-9569-8743838C2350}"/>
    <cellStyle name="Currency 2 2 2 2 4 2 2 2" xfId="6932" xr:uid="{B59DCDE8-8D9F-42B4-9223-BDFAAA19AC37}"/>
    <cellStyle name="Currency 2 2 2 2 4 2 2 2 2" xfId="8645" xr:uid="{CD57760C-5D35-43FB-86EF-735337E5DBD8}"/>
    <cellStyle name="Currency 2 2 2 2 4 2 2 2 2 2" xfId="12067" xr:uid="{950A3C18-4F1A-40CC-8C8B-0317E5F5A8CC}"/>
    <cellStyle name="Currency 2 2 2 2 4 2 2 2 2 2 2" xfId="25757" xr:uid="{DF5B5F98-C8E6-41F6-BC13-CD3D31D6096C}"/>
    <cellStyle name="Currency 2 2 2 2 4 2 2 2 2 2 2 2" xfId="39449" xr:uid="{609C2C09-B957-47E0-A84C-A9BE01DA8427}"/>
    <cellStyle name="Currency 2 2 2 2 4 2 2 2 2 2 2 3" xfId="54333" xr:uid="{969CBB13-C494-441B-9E50-5D195AEB697D}"/>
    <cellStyle name="Currency 2 2 2 2 4 2 2 2 2 2 3" xfId="18913" xr:uid="{10498F67-A3E5-43A1-85E4-B293BDC11294}"/>
    <cellStyle name="Currency 2 2 2 2 4 2 2 2 2 2 4" xfId="32603" xr:uid="{88C4391C-29CE-4FCC-913F-A47A81F9D71A}"/>
    <cellStyle name="Currency 2 2 2 2 4 2 2 2 2 2 5" xfId="47487" xr:uid="{7F48DEB5-0BB8-4F11-A16D-F999EF0EF17C}"/>
    <cellStyle name="Currency 2 2 2 2 4 2 2 2 2 3" xfId="22335" xr:uid="{A82E6B5F-BE42-4FF1-81CB-914FEAD1866D}"/>
    <cellStyle name="Currency 2 2 2 2 4 2 2 2 2 3 2" xfId="36027" xr:uid="{AFB414FD-D807-4C9F-AC7E-2DDD921C753D}"/>
    <cellStyle name="Currency 2 2 2 2 4 2 2 2 2 3 3" xfId="50911" xr:uid="{EDC51777-2C33-4932-8017-89BB38D01DDB}"/>
    <cellStyle name="Currency 2 2 2 2 4 2 2 2 2 4" xfId="15491" xr:uid="{C4882110-087D-4B5E-9044-E056AD878B97}"/>
    <cellStyle name="Currency 2 2 2 2 4 2 2 2 2 5" xfId="29181" xr:uid="{B18AB51B-4B5F-4C0B-84A4-56EE2134BA46}"/>
    <cellStyle name="Currency 2 2 2 2 4 2 2 2 2 6" xfId="44065" xr:uid="{5B33015D-97BE-4A77-9C3E-D11B59B803CC}"/>
    <cellStyle name="Currency 2 2 2 2 4 2 2 2 3" xfId="10355" xr:uid="{D7ACA87F-B1DD-420B-AB93-73F27DEDF0CE}"/>
    <cellStyle name="Currency 2 2 2 2 4 2 2 2 3 2" xfId="24045" xr:uid="{C6537813-D4DF-4053-A827-94F60D7A2667}"/>
    <cellStyle name="Currency 2 2 2 2 4 2 2 2 3 2 2" xfId="37737" xr:uid="{C6296D6D-9EB0-4063-81D0-D27CFB3948DE}"/>
    <cellStyle name="Currency 2 2 2 2 4 2 2 2 3 2 3" xfId="52621" xr:uid="{182F035B-D203-4AF8-A92D-2BDFE15EB7ED}"/>
    <cellStyle name="Currency 2 2 2 2 4 2 2 2 3 3" xfId="17201" xr:uid="{9F708996-7A49-4023-8CA5-6E78650CB792}"/>
    <cellStyle name="Currency 2 2 2 2 4 2 2 2 3 4" xfId="30891" xr:uid="{15049FD7-BB11-43BC-9D48-24C49BE9DD62}"/>
    <cellStyle name="Currency 2 2 2 2 4 2 2 2 3 5" xfId="45775" xr:uid="{8A62B256-B2F7-4BC4-9669-2D92A019D2F8}"/>
    <cellStyle name="Currency 2 2 2 2 4 2 2 2 4" xfId="20623" xr:uid="{066E999C-2459-41B1-AE8A-785CC3F336CA}"/>
    <cellStyle name="Currency 2 2 2 2 4 2 2 2 4 2" xfId="34315" xr:uid="{8E4E0288-E06D-4B1B-984E-BF61E3F9BBC4}"/>
    <cellStyle name="Currency 2 2 2 2 4 2 2 2 4 3" xfId="49199" xr:uid="{94EFA063-A64E-4B52-BE8F-A472D655DC34}"/>
    <cellStyle name="Currency 2 2 2 2 4 2 2 2 5" xfId="13779" xr:uid="{6F9CC347-D82A-4471-BE09-5B49E19C2CF6}"/>
    <cellStyle name="Currency 2 2 2 2 4 2 2 2 6" xfId="27469" xr:uid="{A5795434-1C3C-470E-B372-C5BBBD5779F0}"/>
    <cellStyle name="Currency 2 2 2 2 4 2 2 2 7" xfId="42353" xr:uid="{51A547F9-E975-4E5A-86B5-F75BC7E3AA7C}"/>
    <cellStyle name="Currency 2 2 2 2 4 2 2 3" xfId="8644" xr:uid="{0F67D42E-1E44-4F1F-A398-DA140612728D}"/>
    <cellStyle name="Currency 2 2 2 2 4 2 2 3 2" xfId="12066" xr:uid="{991BFE21-2347-4BA2-99C8-432DA138EE1B}"/>
    <cellStyle name="Currency 2 2 2 2 4 2 2 3 2 2" xfId="25756" xr:uid="{E17E6FA3-A741-41CD-9B77-34167AACD45B}"/>
    <cellStyle name="Currency 2 2 2 2 4 2 2 3 2 2 2" xfId="39448" xr:uid="{B2FAB350-4CCF-451D-8DB7-7D6892520E18}"/>
    <cellStyle name="Currency 2 2 2 2 4 2 2 3 2 2 3" xfId="54332" xr:uid="{A9485E1B-1EDD-4045-9898-759874A4879E}"/>
    <cellStyle name="Currency 2 2 2 2 4 2 2 3 2 3" xfId="18912" xr:uid="{E5A4A2F5-DA38-4A4B-9927-1F7F989A1F51}"/>
    <cellStyle name="Currency 2 2 2 2 4 2 2 3 2 4" xfId="32602" xr:uid="{5C25F8C8-2647-487D-871F-B83C1481925E}"/>
    <cellStyle name="Currency 2 2 2 2 4 2 2 3 2 5" xfId="47486" xr:uid="{6730F1F5-13D3-4F2F-A87E-766ED8BB6DC5}"/>
    <cellStyle name="Currency 2 2 2 2 4 2 2 3 3" xfId="22334" xr:uid="{4B305B6A-81BB-4238-AC3B-4A94FA2108EE}"/>
    <cellStyle name="Currency 2 2 2 2 4 2 2 3 3 2" xfId="36026" xr:uid="{B2C44BD3-7831-48DF-B41D-CAD0228824EA}"/>
    <cellStyle name="Currency 2 2 2 2 4 2 2 3 3 3" xfId="50910" xr:uid="{5204BDDB-9C0B-4F8D-993C-7B5B385AAFFE}"/>
    <cellStyle name="Currency 2 2 2 2 4 2 2 3 4" xfId="15490" xr:uid="{2210F04C-AE90-4959-A6EE-0D54F51E87C9}"/>
    <cellStyle name="Currency 2 2 2 2 4 2 2 3 5" xfId="29180" xr:uid="{A94A0603-690B-4567-A2D1-C12D5554F8E3}"/>
    <cellStyle name="Currency 2 2 2 2 4 2 2 3 6" xfId="44064" xr:uid="{A072435E-E564-4239-B110-C6A064917E94}"/>
    <cellStyle name="Currency 2 2 2 2 4 2 2 4" xfId="10354" xr:uid="{7241AD74-4A50-46B8-9B9B-BCEE9FACD19D}"/>
    <cellStyle name="Currency 2 2 2 2 4 2 2 4 2" xfId="24044" xr:uid="{0591187B-D188-4811-BCA2-4CD6C3F8B652}"/>
    <cellStyle name="Currency 2 2 2 2 4 2 2 4 2 2" xfId="37736" xr:uid="{C098AC63-73A5-4FEC-A648-4B55346B5D3A}"/>
    <cellStyle name="Currency 2 2 2 2 4 2 2 4 2 3" xfId="52620" xr:uid="{304C455A-20B5-456E-976A-E9FEECA1D46A}"/>
    <cellStyle name="Currency 2 2 2 2 4 2 2 4 3" xfId="17200" xr:uid="{603E9F8C-5E07-4390-8485-467A72AE0A02}"/>
    <cellStyle name="Currency 2 2 2 2 4 2 2 4 4" xfId="30890" xr:uid="{1EE09E81-935E-404D-A1D2-0DF370FD1A5C}"/>
    <cellStyle name="Currency 2 2 2 2 4 2 2 4 5" xfId="45774" xr:uid="{A842325F-9D67-4818-9543-F12D3B17C77C}"/>
    <cellStyle name="Currency 2 2 2 2 4 2 2 5" xfId="20622" xr:uid="{2910E545-081B-46ED-9472-FD064E51F0DD}"/>
    <cellStyle name="Currency 2 2 2 2 4 2 2 5 2" xfId="34314" xr:uid="{23895B7A-EB77-4972-A579-542B874D28F6}"/>
    <cellStyle name="Currency 2 2 2 2 4 2 2 5 3" xfId="49198" xr:uid="{DFA9F7CF-30A6-4056-9D0B-5FD61EBEF6DD}"/>
    <cellStyle name="Currency 2 2 2 2 4 2 2 6" xfId="13778" xr:uid="{BA9E5915-B35A-4A74-B96F-72E73E621509}"/>
    <cellStyle name="Currency 2 2 2 2 4 2 2 7" xfId="27468" xr:uid="{A54A07CA-C66E-464A-B5ED-BBD673C66CC4}"/>
    <cellStyle name="Currency 2 2 2 2 4 2 2 8" xfId="42352" xr:uid="{F5FFE8E2-8B8B-40C9-9609-6078CBE566D7}"/>
    <cellStyle name="Currency 2 2 2 2 4 2 3" xfId="6933" xr:uid="{CD4B21D6-35E5-45C4-89CE-1F05D2BF68EA}"/>
    <cellStyle name="Currency 2 2 2 2 4 2 3 2" xfId="8646" xr:uid="{097A9B9D-6BF2-4003-B756-D9C037E0A1D9}"/>
    <cellStyle name="Currency 2 2 2 2 4 2 3 2 2" xfId="12068" xr:uid="{FF79B757-9210-4A83-BDFC-7AD0FDBBE15A}"/>
    <cellStyle name="Currency 2 2 2 2 4 2 3 2 2 2" xfId="25758" xr:uid="{6FBC54BF-589F-4D1B-B8FA-8416082DB0E6}"/>
    <cellStyle name="Currency 2 2 2 2 4 2 3 2 2 2 2" xfId="39450" xr:uid="{5C843A28-302E-4E73-8DEE-410674380427}"/>
    <cellStyle name="Currency 2 2 2 2 4 2 3 2 2 2 3" xfId="54334" xr:uid="{2B8884F6-90A8-4B1F-BF5D-B16CE97E7484}"/>
    <cellStyle name="Currency 2 2 2 2 4 2 3 2 2 3" xfId="18914" xr:uid="{2A210B72-D01C-44B2-B0BE-33399055D5C1}"/>
    <cellStyle name="Currency 2 2 2 2 4 2 3 2 2 4" xfId="32604" xr:uid="{03DD359D-3279-49A1-9652-30389FEBE3D5}"/>
    <cellStyle name="Currency 2 2 2 2 4 2 3 2 2 5" xfId="47488" xr:uid="{982B4221-E955-4DDC-9C94-B18E6C6B25AD}"/>
    <cellStyle name="Currency 2 2 2 2 4 2 3 2 3" xfId="22336" xr:uid="{68035280-8ACE-4266-A2AA-B8DC291D8B2F}"/>
    <cellStyle name="Currency 2 2 2 2 4 2 3 2 3 2" xfId="36028" xr:uid="{636FDF1A-AF90-4A22-A6BF-B57B834BA6B8}"/>
    <cellStyle name="Currency 2 2 2 2 4 2 3 2 3 3" xfId="50912" xr:uid="{129FF91A-B9E6-44FE-B005-89BB9C1DC6E0}"/>
    <cellStyle name="Currency 2 2 2 2 4 2 3 2 4" xfId="15492" xr:uid="{9D66F1C2-8EF5-4C9C-91A8-4CD337FDA362}"/>
    <cellStyle name="Currency 2 2 2 2 4 2 3 2 5" xfId="29182" xr:uid="{683B39F7-9E47-422B-8796-8499C80EF2CC}"/>
    <cellStyle name="Currency 2 2 2 2 4 2 3 2 6" xfId="44066" xr:uid="{8516AA9D-799C-4036-8348-2B122ED048BB}"/>
    <cellStyle name="Currency 2 2 2 2 4 2 3 3" xfId="10356" xr:uid="{632EC472-B79F-4776-8684-FA074D2002C6}"/>
    <cellStyle name="Currency 2 2 2 2 4 2 3 3 2" xfId="24046" xr:uid="{980621C8-B94D-430D-A8A1-12591A6E402C}"/>
    <cellStyle name="Currency 2 2 2 2 4 2 3 3 2 2" xfId="37738" xr:uid="{7EBEAFA7-B990-4824-9E09-F6AFD175193D}"/>
    <cellStyle name="Currency 2 2 2 2 4 2 3 3 2 3" xfId="52622" xr:uid="{10449FF0-B6D3-4A94-A811-2E4433439DE9}"/>
    <cellStyle name="Currency 2 2 2 2 4 2 3 3 3" xfId="17202" xr:uid="{ED7B7CB0-7DA1-465F-AAEA-2765FAA8BFBC}"/>
    <cellStyle name="Currency 2 2 2 2 4 2 3 3 4" xfId="30892" xr:uid="{79F7991D-4B87-485A-AA8A-C2C5767E0872}"/>
    <cellStyle name="Currency 2 2 2 2 4 2 3 3 5" xfId="45776" xr:uid="{D62BB751-DAD4-44F1-9B3B-69A6D25F3032}"/>
    <cellStyle name="Currency 2 2 2 2 4 2 3 4" xfId="20624" xr:uid="{0E49E014-7C71-4BFD-9501-8FF5BBC7233B}"/>
    <cellStyle name="Currency 2 2 2 2 4 2 3 4 2" xfId="34316" xr:uid="{4BC34D65-B565-4E65-A16B-1D5943334A48}"/>
    <cellStyle name="Currency 2 2 2 2 4 2 3 4 3" xfId="49200" xr:uid="{0977F512-0A04-4986-880F-685B5DAA889E}"/>
    <cellStyle name="Currency 2 2 2 2 4 2 3 5" xfId="13780" xr:uid="{47D5F3C9-251E-4777-8442-C631B5538A7E}"/>
    <cellStyle name="Currency 2 2 2 2 4 2 3 6" xfId="27470" xr:uid="{95FCE0E2-4966-41D7-B662-43BA6D70C185}"/>
    <cellStyle name="Currency 2 2 2 2 4 2 3 7" xfId="42354" xr:uid="{2B4E4C73-4B67-4288-98F8-C4199973051F}"/>
    <cellStyle name="Currency 2 2 2 2 4 2 4" xfId="6934" xr:uid="{A72A6D97-B181-406C-9AFD-0551BCF17ADF}"/>
    <cellStyle name="Currency 2 2 2 2 4 2 4 2" xfId="8647" xr:uid="{1FD28844-17C5-4AF6-BD03-7B794BA63ACB}"/>
    <cellStyle name="Currency 2 2 2 2 4 2 4 2 2" xfId="12069" xr:uid="{592C9269-1BCE-4EA6-97CD-1619F16A091C}"/>
    <cellStyle name="Currency 2 2 2 2 4 2 4 2 2 2" xfId="25759" xr:uid="{DDC68E89-041F-4CBA-BDC5-6F50AE96C113}"/>
    <cellStyle name="Currency 2 2 2 2 4 2 4 2 2 2 2" xfId="39451" xr:uid="{78ACD236-E297-48FE-87F6-0C59B6FAF7BA}"/>
    <cellStyle name="Currency 2 2 2 2 4 2 4 2 2 2 3" xfId="54335" xr:uid="{A73BB39F-0065-4B39-823F-8BF7DA5EFED5}"/>
    <cellStyle name="Currency 2 2 2 2 4 2 4 2 2 3" xfId="18915" xr:uid="{6F1269C8-11F6-4E5E-AB2F-595070AF65F9}"/>
    <cellStyle name="Currency 2 2 2 2 4 2 4 2 2 4" xfId="32605" xr:uid="{7B30F902-3A5D-4E11-AFB5-85A170825C5F}"/>
    <cellStyle name="Currency 2 2 2 2 4 2 4 2 2 5" xfId="47489" xr:uid="{E7D48218-13A6-43A7-BE3A-02D908855CBA}"/>
    <cellStyle name="Currency 2 2 2 2 4 2 4 2 3" xfId="22337" xr:uid="{E5E720EB-1E25-4B37-835E-C4BE85C5690A}"/>
    <cellStyle name="Currency 2 2 2 2 4 2 4 2 3 2" xfId="36029" xr:uid="{0BA21C50-C6B4-4E86-8E01-489674DBC506}"/>
    <cellStyle name="Currency 2 2 2 2 4 2 4 2 3 3" xfId="50913" xr:uid="{491B7EE9-4164-4C51-ACF6-37EC36DA802D}"/>
    <cellStyle name="Currency 2 2 2 2 4 2 4 2 4" xfId="15493" xr:uid="{83C47341-9819-4E42-B075-9DFE1126A1E5}"/>
    <cellStyle name="Currency 2 2 2 2 4 2 4 2 5" xfId="29183" xr:uid="{5FE92BA3-B865-4F59-BB36-1989064207A7}"/>
    <cellStyle name="Currency 2 2 2 2 4 2 4 2 6" xfId="44067" xr:uid="{ADCD8EF3-CD91-4586-8BF9-C1C7029B9BE1}"/>
    <cellStyle name="Currency 2 2 2 2 4 2 4 3" xfId="10357" xr:uid="{A3E89EF6-8F0C-4C0A-9D8A-4DFFA8361F28}"/>
    <cellStyle name="Currency 2 2 2 2 4 2 4 3 2" xfId="24047" xr:uid="{4EF2DBA8-0CDD-421B-B7CE-87D34F27F430}"/>
    <cellStyle name="Currency 2 2 2 2 4 2 4 3 2 2" xfId="37739" xr:uid="{385C0CFE-1841-49A6-A8B4-92B2848D9D27}"/>
    <cellStyle name="Currency 2 2 2 2 4 2 4 3 2 3" xfId="52623" xr:uid="{730ACE3A-4487-4A56-A7B4-1A3562FA0856}"/>
    <cellStyle name="Currency 2 2 2 2 4 2 4 3 3" xfId="17203" xr:uid="{74B1178A-F7DD-42E7-BCAA-91AFA9694C8F}"/>
    <cellStyle name="Currency 2 2 2 2 4 2 4 3 4" xfId="30893" xr:uid="{FFC35AE4-7D97-435A-B726-897B39320642}"/>
    <cellStyle name="Currency 2 2 2 2 4 2 4 3 5" xfId="45777" xr:uid="{B12E78AA-494E-4D73-A3EB-6C9E7DB11C57}"/>
    <cellStyle name="Currency 2 2 2 2 4 2 4 4" xfId="20625" xr:uid="{10E44800-3A37-455C-84FC-CFDD45158964}"/>
    <cellStyle name="Currency 2 2 2 2 4 2 4 4 2" xfId="34317" xr:uid="{A1BAC361-190F-4A83-918B-35E6F4EE89F4}"/>
    <cellStyle name="Currency 2 2 2 2 4 2 4 4 3" xfId="49201" xr:uid="{976DC18C-5837-40C9-B8AF-C76064EE0D10}"/>
    <cellStyle name="Currency 2 2 2 2 4 2 4 5" xfId="13781" xr:uid="{95395A9B-10D0-482C-B39E-42FE4237C8B2}"/>
    <cellStyle name="Currency 2 2 2 2 4 2 4 6" xfId="27471" xr:uid="{D9F4C781-DB29-42F6-90B3-BF1A2D229628}"/>
    <cellStyle name="Currency 2 2 2 2 4 2 4 7" xfId="42355" xr:uid="{4ABE8D70-2A85-4E77-9F28-10E2BF41E748}"/>
    <cellStyle name="Currency 2 2 2 2 4 2 5" xfId="8643" xr:uid="{2C0E727A-D51B-4083-90E0-FEBB297B9B54}"/>
    <cellStyle name="Currency 2 2 2 2 4 2 5 2" xfId="12065" xr:uid="{4ACA24D6-32BE-4323-8D0F-DFD176B8D773}"/>
    <cellStyle name="Currency 2 2 2 2 4 2 5 2 2" xfId="25755" xr:uid="{7114F030-582D-4594-B2B4-7DA0A15CEF74}"/>
    <cellStyle name="Currency 2 2 2 2 4 2 5 2 2 2" xfId="39447" xr:uid="{C6D3A83C-C34C-4A02-9289-C89CD58C7DC7}"/>
    <cellStyle name="Currency 2 2 2 2 4 2 5 2 2 3" xfId="54331" xr:uid="{CF050D0F-42C9-4FC3-B755-20EDAEA6B677}"/>
    <cellStyle name="Currency 2 2 2 2 4 2 5 2 3" xfId="18911" xr:uid="{C8A315D5-0D6C-4D1B-9165-197368AEE2F0}"/>
    <cellStyle name="Currency 2 2 2 2 4 2 5 2 4" xfId="32601" xr:uid="{9AF4CE11-CADE-41FE-8C65-76C710821435}"/>
    <cellStyle name="Currency 2 2 2 2 4 2 5 2 5" xfId="47485" xr:uid="{3D4F66A3-D878-457D-9DF7-C020DD040CE0}"/>
    <cellStyle name="Currency 2 2 2 2 4 2 5 3" xfId="22333" xr:uid="{F4DEBAF4-AAEA-49EE-B8B1-48BF81F2C9C8}"/>
    <cellStyle name="Currency 2 2 2 2 4 2 5 3 2" xfId="36025" xr:uid="{F869A7F0-0012-40A8-A6A2-941C14442E0C}"/>
    <cellStyle name="Currency 2 2 2 2 4 2 5 3 3" xfId="50909" xr:uid="{41EE50E2-A11D-49C0-AFB0-ADABF0674F6B}"/>
    <cellStyle name="Currency 2 2 2 2 4 2 5 4" xfId="15489" xr:uid="{4127B41E-7A25-4F90-969A-34773B59DC3F}"/>
    <cellStyle name="Currency 2 2 2 2 4 2 5 5" xfId="29179" xr:uid="{BEB88843-3ED6-4798-8E4A-3CDD3135B0C8}"/>
    <cellStyle name="Currency 2 2 2 2 4 2 5 6" xfId="44063" xr:uid="{24EA78A2-B040-487C-9375-A72F3D99E00F}"/>
    <cellStyle name="Currency 2 2 2 2 4 2 6" xfId="10353" xr:uid="{242CC868-F09C-4509-AE0B-164B92F8FA21}"/>
    <cellStyle name="Currency 2 2 2 2 4 2 6 2" xfId="24043" xr:uid="{ECAF05DF-5C41-4944-A873-C4592B2FC031}"/>
    <cellStyle name="Currency 2 2 2 2 4 2 6 2 2" xfId="37735" xr:uid="{DFC62685-A0D9-4C2C-BF91-476A648793FE}"/>
    <cellStyle name="Currency 2 2 2 2 4 2 6 2 3" xfId="52619" xr:uid="{0BBFDB65-A61F-4900-960B-82616BAE480F}"/>
    <cellStyle name="Currency 2 2 2 2 4 2 6 3" xfId="17199" xr:uid="{96C6951F-D746-4552-A3E9-70425B3EE7BC}"/>
    <cellStyle name="Currency 2 2 2 2 4 2 6 4" xfId="30889" xr:uid="{D8F4FD10-87AC-4F86-9460-B7F626F09A34}"/>
    <cellStyle name="Currency 2 2 2 2 4 2 6 5" xfId="45773" xr:uid="{1C4E67DD-4827-4E53-B55C-0B312144DEB3}"/>
    <cellStyle name="Currency 2 2 2 2 4 2 7" xfId="20621" xr:uid="{140C93AC-99A5-41AA-95C0-9EA5FF44D250}"/>
    <cellStyle name="Currency 2 2 2 2 4 2 7 2" xfId="34313" xr:uid="{4CEDBFF3-25FD-4813-B0A8-1D48B589AFBA}"/>
    <cellStyle name="Currency 2 2 2 2 4 2 7 3" xfId="49197" xr:uid="{B54810C7-6900-44BB-8F27-138E885DF888}"/>
    <cellStyle name="Currency 2 2 2 2 4 2 8" xfId="13777" xr:uid="{D4CDBD5F-A780-4D15-B23E-B84D1A2B4F65}"/>
    <cellStyle name="Currency 2 2 2 2 4 2 9" xfId="27467" xr:uid="{F61C6C66-DE89-4FCD-9B63-CD6C53185AB7}"/>
    <cellStyle name="Currency 2 2 2 2 4 3" xfId="6935" xr:uid="{F5BCDD6A-53F0-4A2A-976C-6660C8A61A54}"/>
    <cellStyle name="Currency 2 2 2 2 4 3 10" xfId="42356" xr:uid="{B1C8040A-F1B5-4A1F-B122-576B361855E6}"/>
    <cellStyle name="Currency 2 2 2 2 4 3 2" xfId="6936" xr:uid="{EE23E577-2E77-444F-ACDC-7B0B7F04A127}"/>
    <cellStyle name="Currency 2 2 2 2 4 3 2 2" xfId="6937" xr:uid="{A968D9B1-48A5-48F1-9A80-C361415721C2}"/>
    <cellStyle name="Currency 2 2 2 2 4 3 2 2 2" xfId="8650" xr:uid="{19E8062B-EAD6-4AFB-9442-F6CD58F09070}"/>
    <cellStyle name="Currency 2 2 2 2 4 3 2 2 2 2" xfId="12072" xr:uid="{9CE2CBFD-875A-4019-AB48-2BDF35782FBB}"/>
    <cellStyle name="Currency 2 2 2 2 4 3 2 2 2 2 2" xfId="25762" xr:uid="{8ED5FD8E-401A-4B3E-B4DC-BA75A341833B}"/>
    <cellStyle name="Currency 2 2 2 2 4 3 2 2 2 2 2 2" xfId="39454" xr:uid="{CC1C929A-98D4-45F7-88C3-78113F5A7CCE}"/>
    <cellStyle name="Currency 2 2 2 2 4 3 2 2 2 2 2 3" xfId="54338" xr:uid="{3CD02070-0548-4D6E-BDD5-15BCDB606CDE}"/>
    <cellStyle name="Currency 2 2 2 2 4 3 2 2 2 2 3" xfId="18918" xr:uid="{CC71C2E6-6616-429F-9CA5-6648030D31DF}"/>
    <cellStyle name="Currency 2 2 2 2 4 3 2 2 2 2 4" xfId="32608" xr:uid="{98171E47-5C78-4435-B60A-274CB455C61D}"/>
    <cellStyle name="Currency 2 2 2 2 4 3 2 2 2 2 5" xfId="47492" xr:uid="{8135A2EA-3183-457C-800A-01E35B379E95}"/>
    <cellStyle name="Currency 2 2 2 2 4 3 2 2 2 3" xfId="22340" xr:uid="{051B92F0-426C-4DAE-A6D2-46AC63EE5C26}"/>
    <cellStyle name="Currency 2 2 2 2 4 3 2 2 2 3 2" xfId="36032" xr:uid="{4AC02356-38B8-4655-8DDC-A6E6DB9A28FD}"/>
    <cellStyle name="Currency 2 2 2 2 4 3 2 2 2 3 3" xfId="50916" xr:uid="{67B9A9A0-859E-4FE9-8038-41C31F1308FE}"/>
    <cellStyle name="Currency 2 2 2 2 4 3 2 2 2 4" xfId="15496" xr:uid="{67C63307-005C-4156-BC02-5DDC141398ED}"/>
    <cellStyle name="Currency 2 2 2 2 4 3 2 2 2 5" xfId="29186" xr:uid="{F21CD5A2-28AE-4B0A-B2B7-12C0D30B3F62}"/>
    <cellStyle name="Currency 2 2 2 2 4 3 2 2 2 6" xfId="44070" xr:uid="{15CFBDA8-9210-4CF6-9AB5-50543C464A15}"/>
    <cellStyle name="Currency 2 2 2 2 4 3 2 2 3" xfId="10360" xr:uid="{2F1E9340-EB2C-4E78-8126-06236AF3F844}"/>
    <cellStyle name="Currency 2 2 2 2 4 3 2 2 3 2" xfId="24050" xr:uid="{885EF0D4-6BBC-4B45-9E2A-F5655F2BB1B7}"/>
    <cellStyle name="Currency 2 2 2 2 4 3 2 2 3 2 2" xfId="37742" xr:uid="{99D8856F-C02E-4CA8-82E1-4883BD59BBC7}"/>
    <cellStyle name="Currency 2 2 2 2 4 3 2 2 3 2 3" xfId="52626" xr:uid="{002DB5FB-9C5B-463A-AC35-44D24413673F}"/>
    <cellStyle name="Currency 2 2 2 2 4 3 2 2 3 3" xfId="17206" xr:uid="{92ABDCAA-591D-4218-A8E1-A1085E1A5A08}"/>
    <cellStyle name="Currency 2 2 2 2 4 3 2 2 3 4" xfId="30896" xr:uid="{1C0673E5-03FE-430C-AA15-ADCC1CF3A4F0}"/>
    <cellStyle name="Currency 2 2 2 2 4 3 2 2 3 5" xfId="45780" xr:uid="{820257D0-9EB9-48AE-98A7-AAAA0044034A}"/>
    <cellStyle name="Currency 2 2 2 2 4 3 2 2 4" xfId="20628" xr:uid="{307CF366-7D82-4CDA-A70C-F96FE2E7D6A2}"/>
    <cellStyle name="Currency 2 2 2 2 4 3 2 2 4 2" xfId="34320" xr:uid="{CA75FB4C-7002-4AE0-87A5-1B831E405E18}"/>
    <cellStyle name="Currency 2 2 2 2 4 3 2 2 4 3" xfId="49204" xr:uid="{0F91D455-7617-47D5-9305-D1D5DA364764}"/>
    <cellStyle name="Currency 2 2 2 2 4 3 2 2 5" xfId="13784" xr:uid="{A9374111-3DAD-412D-94E7-CDBC003CD923}"/>
    <cellStyle name="Currency 2 2 2 2 4 3 2 2 6" xfId="27474" xr:uid="{D57F8211-6022-4A00-AE57-7842EC9DF585}"/>
    <cellStyle name="Currency 2 2 2 2 4 3 2 2 7" xfId="42358" xr:uid="{9A237CD2-181E-48D3-9C90-416E1BC84BFA}"/>
    <cellStyle name="Currency 2 2 2 2 4 3 2 3" xfId="8649" xr:uid="{50C34A74-BC49-4EE6-9E97-E0BCD23F9799}"/>
    <cellStyle name="Currency 2 2 2 2 4 3 2 3 2" xfId="12071" xr:uid="{8E288B4A-4F9C-4A58-87B5-8E16BB302BC6}"/>
    <cellStyle name="Currency 2 2 2 2 4 3 2 3 2 2" xfId="25761" xr:uid="{03B44C31-078D-4EF3-8FD3-F7D11A556B76}"/>
    <cellStyle name="Currency 2 2 2 2 4 3 2 3 2 2 2" xfId="39453" xr:uid="{0C598EB3-327B-4573-AD50-5EBBD71A810C}"/>
    <cellStyle name="Currency 2 2 2 2 4 3 2 3 2 2 3" xfId="54337" xr:uid="{A0AC7F98-117A-4D7A-A57D-19454E874F30}"/>
    <cellStyle name="Currency 2 2 2 2 4 3 2 3 2 3" xfId="18917" xr:uid="{305CED7C-3188-40AF-88B3-3F6F5A390BDD}"/>
    <cellStyle name="Currency 2 2 2 2 4 3 2 3 2 4" xfId="32607" xr:uid="{D73F1B3D-13BB-4A03-9FC7-44C62B60E8FD}"/>
    <cellStyle name="Currency 2 2 2 2 4 3 2 3 2 5" xfId="47491" xr:uid="{32303462-FF82-4507-BF6D-3F849D4EAAE7}"/>
    <cellStyle name="Currency 2 2 2 2 4 3 2 3 3" xfId="22339" xr:uid="{A991890F-049B-4741-9B18-98476342439A}"/>
    <cellStyle name="Currency 2 2 2 2 4 3 2 3 3 2" xfId="36031" xr:uid="{57D874CD-03DF-4A55-B564-574E1330FC99}"/>
    <cellStyle name="Currency 2 2 2 2 4 3 2 3 3 3" xfId="50915" xr:uid="{B182B0C8-1239-4FD1-B3AE-61E03B09CA17}"/>
    <cellStyle name="Currency 2 2 2 2 4 3 2 3 4" xfId="15495" xr:uid="{24D3877B-4781-4EAE-BF95-3AF6CD4EA5E1}"/>
    <cellStyle name="Currency 2 2 2 2 4 3 2 3 5" xfId="29185" xr:uid="{2C6507B5-73C3-47DD-A7FA-A42B6375E90A}"/>
    <cellStyle name="Currency 2 2 2 2 4 3 2 3 6" xfId="44069" xr:uid="{705BA65F-95C5-4D45-B50B-9D12E8470D6D}"/>
    <cellStyle name="Currency 2 2 2 2 4 3 2 4" xfId="10359" xr:uid="{FE12C4F2-AB3B-4538-A412-5FE409DC8B8E}"/>
    <cellStyle name="Currency 2 2 2 2 4 3 2 4 2" xfId="24049" xr:uid="{383D4C0A-87B2-4E53-ABED-4FE48B26B50C}"/>
    <cellStyle name="Currency 2 2 2 2 4 3 2 4 2 2" xfId="37741" xr:uid="{CE8D75FB-5972-4BEC-A435-32EE5500E913}"/>
    <cellStyle name="Currency 2 2 2 2 4 3 2 4 2 3" xfId="52625" xr:uid="{BC6642E6-2F57-4B5A-932C-4AF576E20E0D}"/>
    <cellStyle name="Currency 2 2 2 2 4 3 2 4 3" xfId="17205" xr:uid="{B8A5C1D5-D113-4E82-93A2-5DC13108E58A}"/>
    <cellStyle name="Currency 2 2 2 2 4 3 2 4 4" xfId="30895" xr:uid="{DDEB4730-3542-4968-88E2-DC81289ECE10}"/>
    <cellStyle name="Currency 2 2 2 2 4 3 2 4 5" xfId="45779" xr:uid="{3FC3E025-5A01-445D-9EEB-466198C7F2D2}"/>
    <cellStyle name="Currency 2 2 2 2 4 3 2 5" xfId="20627" xr:uid="{8D643839-8403-4204-A875-5E8AA2ECB398}"/>
    <cellStyle name="Currency 2 2 2 2 4 3 2 5 2" xfId="34319" xr:uid="{9EE3E2E3-BA72-43DB-9F55-C46291B241CC}"/>
    <cellStyle name="Currency 2 2 2 2 4 3 2 5 3" xfId="49203" xr:uid="{B2DC5BBA-F988-4D0E-A75D-ADC203878E83}"/>
    <cellStyle name="Currency 2 2 2 2 4 3 2 6" xfId="13783" xr:uid="{860DAEE7-311F-48F7-A61E-B0E450EFAD93}"/>
    <cellStyle name="Currency 2 2 2 2 4 3 2 7" xfId="27473" xr:uid="{435A76EE-6CFB-4F26-982E-AF4E49B07884}"/>
    <cellStyle name="Currency 2 2 2 2 4 3 2 8" xfId="42357" xr:uid="{2587E427-417B-4AD6-A36A-E305A7188D82}"/>
    <cellStyle name="Currency 2 2 2 2 4 3 3" xfId="6938" xr:uid="{156A4D58-56F6-4E4E-9E90-A92BA89D4674}"/>
    <cellStyle name="Currency 2 2 2 2 4 3 3 2" xfId="8651" xr:uid="{1375F719-9000-40B1-A786-DB274D15C1DC}"/>
    <cellStyle name="Currency 2 2 2 2 4 3 3 2 2" xfId="12073" xr:uid="{646FBD0E-6831-4D97-87A9-AA00A5F5D9EA}"/>
    <cellStyle name="Currency 2 2 2 2 4 3 3 2 2 2" xfId="25763" xr:uid="{4FBBA582-4317-44DA-AB6D-C61E6800822E}"/>
    <cellStyle name="Currency 2 2 2 2 4 3 3 2 2 2 2" xfId="39455" xr:uid="{ACE45444-1785-4A45-8EF1-C473331567DA}"/>
    <cellStyle name="Currency 2 2 2 2 4 3 3 2 2 2 3" xfId="54339" xr:uid="{EFFF4225-4000-43D4-ABCC-3B829518C599}"/>
    <cellStyle name="Currency 2 2 2 2 4 3 3 2 2 3" xfId="18919" xr:uid="{6CF2DC13-A291-46F7-941E-F2340B3DBC2D}"/>
    <cellStyle name="Currency 2 2 2 2 4 3 3 2 2 4" xfId="32609" xr:uid="{AA2BE891-92E9-42E5-AD81-5097FF4532BD}"/>
    <cellStyle name="Currency 2 2 2 2 4 3 3 2 2 5" xfId="47493" xr:uid="{43BDF02B-5567-4992-91C2-FC7EA057CF0C}"/>
    <cellStyle name="Currency 2 2 2 2 4 3 3 2 3" xfId="22341" xr:uid="{0E5E7153-3EDF-45E0-BFC1-C3A98DE2775D}"/>
    <cellStyle name="Currency 2 2 2 2 4 3 3 2 3 2" xfId="36033" xr:uid="{55CEFD04-DDA1-4E8A-8990-BE7E6A503A20}"/>
    <cellStyle name="Currency 2 2 2 2 4 3 3 2 3 3" xfId="50917" xr:uid="{01333850-2ED3-4A7E-9F10-F2C9AA0EAC84}"/>
    <cellStyle name="Currency 2 2 2 2 4 3 3 2 4" xfId="15497" xr:uid="{67A875E5-03C0-457F-943F-71A558496FCA}"/>
    <cellStyle name="Currency 2 2 2 2 4 3 3 2 5" xfId="29187" xr:uid="{EB959B73-8A21-4B25-9476-FB466705F5FE}"/>
    <cellStyle name="Currency 2 2 2 2 4 3 3 2 6" xfId="44071" xr:uid="{E9481411-CC27-479B-9735-2E85CDAEA7D7}"/>
    <cellStyle name="Currency 2 2 2 2 4 3 3 3" xfId="10361" xr:uid="{725C69D4-AA7C-466C-9627-5C8C73DAB74E}"/>
    <cellStyle name="Currency 2 2 2 2 4 3 3 3 2" xfId="24051" xr:uid="{6348272D-9A6C-4CDE-9C42-CCBBAF7A9B5D}"/>
    <cellStyle name="Currency 2 2 2 2 4 3 3 3 2 2" xfId="37743" xr:uid="{26A42ED2-D146-4015-9BD4-9C5FCD9F7699}"/>
    <cellStyle name="Currency 2 2 2 2 4 3 3 3 2 3" xfId="52627" xr:uid="{C5A2865A-6BB0-40E2-A248-C5279A8FE39B}"/>
    <cellStyle name="Currency 2 2 2 2 4 3 3 3 3" xfId="17207" xr:uid="{F7646F90-8F71-42B5-BA52-F86FD8AAEE17}"/>
    <cellStyle name="Currency 2 2 2 2 4 3 3 3 4" xfId="30897" xr:uid="{D268D3F8-06A4-4C42-BBC3-D519E23AE422}"/>
    <cellStyle name="Currency 2 2 2 2 4 3 3 3 5" xfId="45781" xr:uid="{5F046303-C5DF-4D4C-B9D6-C44DA5B8BBEA}"/>
    <cellStyle name="Currency 2 2 2 2 4 3 3 4" xfId="20629" xr:uid="{985DBEE0-88D5-42F2-84C7-A6EF02CE5FB3}"/>
    <cellStyle name="Currency 2 2 2 2 4 3 3 4 2" xfId="34321" xr:uid="{E017CB87-1516-47FF-824F-403142EDE8C4}"/>
    <cellStyle name="Currency 2 2 2 2 4 3 3 4 3" xfId="49205" xr:uid="{AF657070-3E9A-4D28-AF2E-4C8D55862052}"/>
    <cellStyle name="Currency 2 2 2 2 4 3 3 5" xfId="13785" xr:uid="{8B4DCCD7-9142-448A-98B7-71B2A8B28C62}"/>
    <cellStyle name="Currency 2 2 2 2 4 3 3 6" xfId="27475" xr:uid="{18C02470-9834-46B5-AAA2-7C4D5339141C}"/>
    <cellStyle name="Currency 2 2 2 2 4 3 3 7" xfId="42359" xr:uid="{D454D719-063D-434A-A52E-D74E3E5EADFB}"/>
    <cellStyle name="Currency 2 2 2 2 4 3 4" xfId="6939" xr:uid="{AAA6F27A-D966-4DB0-B277-0927783142F4}"/>
    <cellStyle name="Currency 2 2 2 2 4 3 4 2" xfId="8652" xr:uid="{AB12B954-2B37-4628-A6BE-5995401DDD16}"/>
    <cellStyle name="Currency 2 2 2 2 4 3 4 2 2" xfId="12074" xr:uid="{DB0B0B32-CADC-4FA5-9AB0-F8B138549228}"/>
    <cellStyle name="Currency 2 2 2 2 4 3 4 2 2 2" xfId="25764" xr:uid="{FDCCAACC-AFF4-46F7-9BE5-70FB93DA3DBF}"/>
    <cellStyle name="Currency 2 2 2 2 4 3 4 2 2 2 2" xfId="39456" xr:uid="{4ED9EEBB-A8B2-45DB-8E66-37AB82FA6BAD}"/>
    <cellStyle name="Currency 2 2 2 2 4 3 4 2 2 2 3" xfId="54340" xr:uid="{BB998E80-9FBB-4D6D-BD27-8C22D77FEA95}"/>
    <cellStyle name="Currency 2 2 2 2 4 3 4 2 2 3" xfId="18920" xr:uid="{8FDA5DEC-CA46-4434-85ED-140FFAAD2114}"/>
    <cellStyle name="Currency 2 2 2 2 4 3 4 2 2 4" xfId="32610" xr:uid="{7BF991B4-3A7A-4068-8AD6-B1E8CDAD2D2A}"/>
    <cellStyle name="Currency 2 2 2 2 4 3 4 2 2 5" xfId="47494" xr:uid="{8600ECDD-3784-48DA-ABD0-FA1D146E0EF8}"/>
    <cellStyle name="Currency 2 2 2 2 4 3 4 2 3" xfId="22342" xr:uid="{32D8EEAC-CEAC-4445-82F4-531E7F22E26D}"/>
    <cellStyle name="Currency 2 2 2 2 4 3 4 2 3 2" xfId="36034" xr:uid="{E68F19C0-E772-4933-915B-E1401A50AE0D}"/>
    <cellStyle name="Currency 2 2 2 2 4 3 4 2 3 3" xfId="50918" xr:uid="{BBF06586-817B-481C-AB88-D3E37C7B360F}"/>
    <cellStyle name="Currency 2 2 2 2 4 3 4 2 4" xfId="15498" xr:uid="{B7B4802E-D3C3-463F-820C-5AE4984D7D87}"/>
    <cellStyle name="Currency 2 2 2 2 4 3 4 2 5" xfId="29188" xr:uid="{E67DAF86-8A5E-4891-836E-2E5A1CE2CEC8}"/>
    <cellStyle name="Currency 2 2 2 2 4 3 4 2 6" xfId="44072" xr:uid="{BF0410A9-2400-4A2A-B29F-9D3DD74A98F5}"/>
    <cellStyle name="Currency 2 2 2 2 4 3 4 3" xfId="10362" xr:uid="{40B06516-2465-460F-A404-C164233D0347}"/>
    <cellStyle name="Currency 2 2 2 2 4 3 4 3 2" xfId="24052" xr:uid="{113C0EC7-B7DA-447B-A3E2-0CF433F5E35C}"/>
    <cellStyle name="Currency 2 2 2 2 4 3 4 3 2 2" xfId="37744" xr:uid="{69FAED97-E5A4-496B-8CE9-4FAECECAFF58}"/>
    <cellStyle name="Currency 2 2 2 2 4 3 4 3 2 3" xfId="52628" xr:uid="{F6E1A146-DE28-4384-A0A9-2C3586F3626B}"/>
    <cellStyle name="Currency 2 2 2 2 4 3 4 3 3" xfId="17208" xr:uid="{1A591634-F1CD-46EB-B6BB-19A81BC51745}"/>
    <cellStyle name="Currency 2 2 2 2 4 3 4 3 4" xfId="30898" xr:uid="{E10A4363-9F83-40D3-B547-C7F1B176A12E}"/>
    <cellStyle name="Currency 2 2 2 2 4 3 4 3 5" xfId="45782" xr:uid="{191268A2-DB70-47C4-A419-194D40486A3A}"/>
    <cellStyle name="Currency 2 2 2 2 4 3 4 4" xfId="20630" xr:uid="{67AC1397-246E-4A25-966E-0A8C3EC3D2F6}"/>
    <cellStyle name="Currency 2 2 2 2 4 3 4 4 2" xfId="34322" xr:uid="{0A27E7B3-EABA-427D-98C8-EC1C5BF0571D}"/>
    <cellStyle name="Currency 2 2 2 2 4 3 4 4 3" xfId="49206" xr:uid="{E809300A-7FC7-4D91-A687-A77C99C46D50}"/>
    <cellStyle name="Currency 2 2 2 2 4 3 4 5" xfId="13786" xr:uid="{19FFC504-15C5-4B4A-A6B1-E75A254717C2}"/>
    <cellStyle name="Currency 2 2 2 2 4 3 4 6" xfId="27476" xr:uid="{54349A75-F8EE-406C-B3C5-AD7C8C3BBC88}"/>
    <cellStyle name="Currency 2 2 2 2 4 3 4 7" xfId="42360" xr:uid="{47790493-02FE-4EE1-A272-4D74DBEB5726}"/>
    <cellStyle name="Currency 2 2 2 2 4 3 5" xfId="8648" xr:uid="{A33D6368-B1B5-4E02-8FB4-2BDF9EC55229}"/>
    <cellStyle name="Currency 2 2 2 2 4 3 5 2" xfId="12070" xr:uid="{90E7EC7E-32AD-43BA-9DEF-269A4D46AD65}"/>
    <cellStyle name="Currency 2 2 2 2 4 3 5 2 2" xfId="25760" xr:uid="{298F7962-F232-446C-8165-D817D28D29C5}"/>
    <cellStyle name="Currency 2 2 2 2 4 3 5 2 2 2" xfId="39452" xr:uid="{C7B485AE-507C-469A-AFEF-DABE3ED35BAD}"/>
    <cellStyle name="Currency 2 2 2 2 4 3 5 2 2 3" xfId="54336" xr:uid="{E0840B48-EF13-42AF-B303-28FD4659E689}"/>
    <cellStyle name="Currency 2 2 2 2 4 3 5 2 3" xfId="18916" xr:uid="{C0D4A15A-529E-481A-9740-F859808CE495}"/>
    <cellStyle name="Currency 2 2 2 2 4 3 5 2 4" xfId="32606" xr:uid="{DF37A3DA-12D6-41F8-9729-E65C1C5D994F}"/>
    <cellStyle name="Currency 2 2 2 2 4 3 5 2 5" xfId="47490" xr:uid="{A147B7DC-9DED-4138-BA31-41D9272603BE}"/>
    <cellStyle name="Currency 2 2 2 2 4 3 5 3" xfId="22338" xr:uid="{9A06AF4A-9A22-4C1D-ACF6-B434E7FDDD55}"/>
    <cellStyle name="Currency 2 2 2 2 4 3 5 3 2" xfId="36030" xr:uid="{CC6A0DD9-9F90-4305-B2E8-17723936C7BB}"/>
    <cellStyle name="Currency 2 2 2 2 4 3 5 3 3" xfId="50914" xr:uid="{699D0793-D310-4EC4-8771-25CB32567B3E}"/>
    <cellStyle name="Currency 2 2 2 2 4 3 5 4" xfId="15494" xr:uid="{FDE5C732-84BD-47FC-B119-0191A6C9A77C}"/>
    <cellStyle name="Currency 2 2 2 2 4 3 5 5" xfId="29184" xr:uid="{A1E18025-F07A-4BDC-89F7-FE5772D96AAA}"/>
    <cellStyle name="Currency 2 2 2 2 4 3 5 6" xfId="44068" xr:uid="{29BF07D2-C112-4B33-8516-7651C2D9AC36}"/>
    <cellStyle name="Currency 2 2 2 2 4 3 6" xfId="10358" xr:uid="{968E5CBD-F9D7-4DEF-A487-D588C97439BD}"/>
    <cellStyle name="Currency 2 2 2 2 4 3 6 2" xfId="24048" xr:uid="{C1CE3706-4BFD-4E89-9EFA-823DBC1BD5B0}"/>
    <cellStyle name="Currency 2 2 2 2 4 3 6 2 2" xfId="37740" xr:uid="{8C324784-B483-426A-BCD6-84864DB58F03}"/>
    <cellStyle name="Currency 2 2 2 2 4 3 6 2 3" xfId="52624" xr:uid="{2012F8E3-12C8-497E-8B09-6BED68DEEE08}"/>
    <cellStyle name="Currency 2 2 2 2 4 3 6 3" xfId="17204" xr:uid="{79011443-6B07-419A-8A6E-8A4011213794}"/>
    <cellStyle name="Currency 2 2 2 2 4 3 6 4" xfId="30894" xr:uid="{C7C62E5B-2F0C-40DC-B250-07E52CF9AEEE}"/>
    <cellStyle name="Currency 2 2 2 2 4 3 6 5" xfId="45778" xr:uid="{4A33BA5F-FD01-4F74-A54A-192C5203D9B9}"/>
    <cellStyle name="Currency 2 2 2 2 4 3 7" xfId="20626" xr:uid="{3AA5976F-CE77-4626-B86A-6A4A116FA0D9}"/>
    <cellStyle name="Currency 2 2 2 2 4 3 7 2" xfId="34318" xr:uid="{57065440-815C-442D-992C-149AFEB3EDEC}"/>
    <cellStyle name="Currency 2 2 2 2 4 3 7 3" xfId="49202" xr:uid="{93A6390F-6978-4672-9338-A3CF193BF72E}"/>
    <cellStyle name="Currency 2 2 2 2 4 3 8" xfId="13782" xr:uid="{3BD8212F-FDEE-45DC-8FA9-9DAE948AF8A4}"/>
    <cellStyle name="Currency 2 2 2 2 4 3 9" xfId="27472" xr:uid="{DB1E18C1-0B10-4356-9BAD-D094AD90DFEC}"/>
    <cellStyle name="Currency 2 2 2 2 4 4" xfId="6940" xr:uid="{8D208BB2-7947-4EA7-A896-30E935686BE6}"/>
    <cellStyle name="Currency 2 2 2 2 4 4 2" xfId="6941" xr:uid="{B35698A9-FAB0-4AC7-9867-58E628B17186}"/>
    <cellStyle name="Currency 2 2 2 2 4 4 2 2" xfId="8654" xr:uid="{49934B74-31D3-4082-9538-375C74885691}"/>
    <cellStyle name="Currency 2 2 2 2 4 4 2 2 2" xfId="12076" xr:uid="{E1B1C782-7821-4616-B206-7B0F778A67A2}"/>
    <cellStyle name="Currency 2 2 2 2 4 4 2 2 2 2" xfId="25766" xr:uid="{FE361681-CD5D-420F-8A1D-77F7090609BA}"/>
    <cellStyle name="Currency 2 2 2 2 4 4 2 2 2 2 2" xfId="39458" xr:uid="{8FEEB53F-9485-4DA1-9503-5770F47A0EF6}"/>
    <cellStyle name="Currency 2 2 2 2 4 4 2 2 2 2 3" xfId="54342" xr:uid="{34EBBCFD-105A-40CD-8B6B-4CF3D4BC21C8}"/>
    <cellStyle name="Currency 2 2 2 2 4 4 2 2 2 3" xfId="18922" xr:uid="{10864020-7243-4B54-AADB-37AE1F2AFD11}"/>
    <cellStyle name="Currency 2 2 2 2 4 4 2 2 2 4" xfId="32612" xr:uid="{2D278A55-26F8-439A-B3AF-4444B2D02D87}"/>
    <cellStyle name="Currency 2 2 2 2 4 4 2 2 2 5" xfId="47496" xr:uid="{9B47F6CC-19D9-4431-94E2-24ED21975FF7}"/>
    <cellStyle name="Currency 2 2 2 2 4 4 2 2 3" xfId="22344" xr:uid="{977065D2-06E3-466E-969A-34D4DD1B6019}"/>
    <cellStyle name="Currency 2 2 2 2 4 4 2 2 3 2" xfId="36036" xr:uid="{AE43DBED-C5A5-4C81-8D34-E20014E1DDEE}"/>
    <cellStyle name="Currency 2 2 2 2 4 4 2 2 3 3" xfId="50920" xr:uid="{D0D85192-0848-4834-A402-1713F409DD6E}"/>
    <cellStyle name="Currency 2 2 2 2 4 4 2 2 4" xfId="15500" xr:uid="{76AA103E-1B52-44AC-BE51-EB6E7572592C}"/>
    <cellStyle name="Currency 2 2 2 2 4 4 2 2 5" xfId="29190" xr:uid="{BA21241D-01DE-4BE0-BBF8-7C8C3AD4FDF8}"/>
    <cellStyle name="Currency 2 2 2 2 4 4 2 2 6" xfId="44074" xr:uid="{E8B21D4F-0AA3-4817-AF30-87A594DFE491}"/>
    <cellStyle name="Currency 2 2 2 2 4 4 2 3" xfId="10364" xr:uid="{C2838FB2-0B60-47C7-946F-33E5F87F3BDF}"/>
    <cellStyle name="Currency 2 2 2 2 4 4 2 3 2" xfId="24054" xr:uid="{42CC528B-ADBD-42C3-9022-77E3B5C3F617}"/>
    <cellStyle name="Currency 2 2 2 2 4 4 2 3 2 2" xfId="37746" xr:uid="{370DBADE-ED79-46D0-9C99-F83FB1D3A2BB}"/>
    <cellStyle name="Currency 2 2 2 2 4 4 2 3 2 3" xfId="52630" xr:uid="{B45D4FBE-E9DF-49BF-949D-7484A0866DEF}"/>
    <cellStyle name="Currency 2 2 2 2 4 4 2 3 3" xfId="17210" xr:uid="{D9A590A5-DE30-4FE3-9185-1A75A9804724}"/>
    <cellStyle name="Currency 2 2 2 2 4 4 2 3 4" xfId="30900" xr:uid="{D8576B78-BA0C-4E13-B9CF-F8B55F8BA852}"/>
    <cellStyle name="Currency 2 2 2 2 4 4 2 3 5" xfId="45784" xr:uid="{C509CD19-A3BE-40BA-AC18-7C33135CADFF}"/>
    <cellStyle name="Currency 2 2 2 2 4 4 2 4" xfId="20632" xr:uid="{FAC7BB9D-6BB5-4A93-B941-49C7391F8058}"/>
    <cellStyle name="Currency 2 2 2 2 4 4 2 4 2" xfId="34324" xr:uid="{49417DB1-B985-47EB-A3D7-169ED9D6922B}"/>
    <cellStyle name="Currency 2 2 2 2 4 4 2 4 3" xfId="49208" xr:uid="{C6D45EDC-EA33-4421-B07E-D179ABAEBD3D}"/>
    <cellStyle name="Currency 2 2 2 2 4 4 2 5" xfId="13788" xr:uid="{B04FB261-5159-40B8-B512-3727C1E1187B}"/>
    <cellStyle name="Currency 2 2 2 2 4 4 2 6" xfId="27478" xr:uid="{9EFFA1EF-1E0E-404E-BEAB-EAAC8CD2BF8A}"/>
    <cellStyle name="Currency 2 2 2 2 4 4 2 7" xfId="42362" xr:uid="{A9E0924C-BB2C-48A3-8A08-1C6A0B636957}"/>
    <cellStyle name="Currency 2 2 2 2 4 4 3" xfId="8653" xr:uid="{FBDAF306-2BB6-4695-9D4F-CFAB082A4272}"/>
    <cellStyle name="Currency 2 2 2 2 4 4 3 2" xfId="12075" xr:uid="{8D0C5397-06A7-45CD-9118-A321DEF8993E}"/>
    <cellStyle name="Currency 2 2 2 2 4 4 3 2 2" xfId="25765" xr:uid="{52A4A38C-9C5B-48D3-AF35-F62428EC74DC}"/>
    <cellStyle name="Currency 2 2 2 2 4 4 3 2 2 2" xfId="39457" xr:uid="{BDD2280F-F4D5-437F-98F6-6BC838EE0248}"/>
    <cellStyle name="Currency 2 2 2 2 4 4 3 2 2 3" xfId="54341" xr:uid="{2CFD6CD4-C5D1-46F0-8309-7EC08754E983}"/>
    <cellStyle name="Currency 2 2 2 2 4 4 3 2 3" xfId="18921" xr:uid="{101F085C-DC78-485F-A5C3-5DB865A3BEDD}"/>
    <cellStyle name="Currency 2 2 2 2 4 4 3 2 4" xfId="32611" xr:uid="{A12E1850-5879-4F70-8428-ED344C822388}"/>
    <cellStyle name="Currency 2 2 2 2 4 4 3 2 5" xfId="47495" xr:uid="{7AF57042-E92C-443D-8DDD-3EEB33B7787B}"/>
    <cellStyle name="Currency 2 2 2 2 4 4 3 3" xfId="22343" xr:uid="{9D7BA314-53DA-41DE-9E62-3CFA7433B4B5}"/>
    <cellStyle name="Currency 2 2 2 2 4 4 3 3 2" xfId="36035" xr:uid="{766804A2-2157-4D75-BA05-DAEFF6136263}"/>
    <cellStyle name="Currency 2 2 2 2 4 4 3 3 3" xfId="50919" xr:uid="{5138295A-6689-4960-A6EB-5A19C0D854C3}"/>
    <cellStyle name="Currency 2 2 2 2 4 4 3 4" xfId="15499" xr:uid="{706B2541-08F1-4A45-89A7-6731C4D3CFC7}"/>
    <cellStyle name="Currency 2 2 2 2 4 4 3 5" xfId="29189" xr:uid="{B6A6D1A4-D4BE-4EC7-9176-9D00311818C6}"/>
    <cellStyle name="Currency 2 2 2 2 4 4 3 6" xfId="44073" xr:uid="{0039C64B-6CD2-4DEC-9D6D-02C160FDCC3C}"/>
    <cellStyle name="Currency 2 2 2 2 4 4 4" xfId="10363" xr:uid="{2BB116D3-F5F3-42D9-B8D7-E1B51E5C9B4F}"/>
    <cellStyle name="Currency 2 2 2 2 4 4 4 2" xfId="24053" xr:uid="{78D9177A-1E12-4947-8068-1BD0963F6525}"/>
    <cellStyle name="Currency 2 2 2 2 4 4 4 2 2" xfId="37745" xr:uid="{FE7B3679-2E9C-4AB1-A9C6-794A4665EE16}"/>
    <cellStyle name="Currency 2 2 2 2 4 4 4 2 3" xfId="52629" xr:uid="{AC96A38E-B30C-43D0-924F-AECE090F3FD1}"/>
    <cellStyle name="Currency 2 2 2 2 4 4 4 3" xfId="17209" xr:uid="{30AC2313-3B1B-4D13-9AA4-3869D222BAA2}"/>
    <cellStyle name="Currency 2 2 2 2 4 4 4 4" xfId="30899" xr:uid="{7391A6A8-6329-4E6E-AD75-BEE25792F673}"/>
    <cellStyle name="Currency 2 2 2 2 4 4 4 5" xfId="45783" xr:uid="{A0E5FBB9-48C9-48E8-B2DC-574D624C303F}"/>
    <cellStyle name="Currency 2 2 2 2 4 4 5" xfId="20631" xr:uid="{2F72A56E-5B9F-4FD3-BD75-A7AE85273CE5}"/>
    <cellStyle name="Currency 2 2 2 2 4 4 5 2" xfId="34323" xr:uid="{B08BBC0C-BA4C-4B1A-87C3-8A12C14BE630}"/>
    <cellStyle name="Currency 2 2 2 2 4 4 5 3" xfId="49207" xr:uid="{7595066D-4C19-4AC2-8F98-8AC5D6BEF6A0}"/>
    <cellStyle name="Currency 2 2 2 2 4 4 6" xfId="13787" xr:uid="{A60DBD62-1689-498C-850B-3F5E74FC9BBE}"/>
    <cellStyle name="Currency 2 2 2 2 4 4 7" xfId="27477" xr:uid="{29A4CBD7-CEE3-4707-BC9D-18648DC18D18}"/>
    <cellStyle name="Currency 2 2 2 2 4 4 8" xfId="42361" xr:uid="{D945DA65-C24A-4D1A-BF76-FD51D322A16C}"/>
    <cellStyle name="Currency 2 2 2 2 4 5" xfId="6942" xr:uid="{DB73FF3D-3389-424D-B874-198D40E55FB7}"/>
    <cellStyle name="Currency 2 2 2 2 4 5 2" xfId="8655" xr:uid="{61356346-999D-49D7-AFB1-C75613AC52B2}"/>
    <cellStyle name="Currency 2 2 2 2 4 5 2 2" xfId="12077" xr:uid="{7DD8CED3-222A-468C-B5F6-209209F5EF45}"/>
    <cellStyle name="Currency 2 2 2 2 4 5 2 2 2" xfId="25767" xr:uid="{0E747C3A-C4DF-472F-BCE7-E2D0409D72BB}"/>
    <cellStyle name="Currency 2 2 2 2 4 5 2 2 2 2" xfId="39459" xr:uid="{6858D7C9-66ED-4CC6-80DB-2438BE3499F8}"/>
    <cellStyle name="Currency 2 2 2 2 4 5 2 2 2 3" xfId="54343" xr:uid="{4FEFCE83-2F4C-4AD8-9F3A-0519835C752E}"/>
    <cellStyle name="Currency 2 2 2 2 4 5 2 2 3" xfId="18923" xr:uid="{41887EF3-B8B1-4C4B-B341-BB639595E93D}"/>
    <cellStyle name="Currency 2 2 2 2 4 5 2 2 4" xfId="32613" xr:uid="{40C100E1-F3CC-4D13-8D45-7BBE1697E094}"/>
    <cellStyle name="Currency 2 2 2 2 4 5 2 2 5" xfId="47497" xr:uid="{05C2C8A8-F5E4-40A0-8731-BBF9F18DC61E}"/>
    <cellStyle name="Currency 2 2 2 2 4 5 2 3" xfId="22345" xr:uid="{6BB539EB-D88A-4BE7-8F2F-2201D12E65F6}"/>
    <cellStyle name="Currency 2 2 2 2 4 5 2 3 2" xfId="36037" xr:uid="{96D767AC-0B4D-4F0E-9C83-F06EAE542C64}"/>
    <cellStyle name="Currency 2 2 2 2 4 5 2 3 3" xfId="50921" xr:uid="{497E278F-BDDE-4109-B83F-B597B79C11FF}"/>
    <cellStyle name="Currency 2 2 2 2 4 5 2 4" xfId="15501" xr:uid="{107CC475-0816-4204-B46A-0BDF0CDE83A1}"/>
    <cellStyle name="Currency 2 2 2 2 4 5 2 5" xfId="29191" xr:uid="{4FDBA898-C0AB-47FB-8D63-C33208DCB373}"/>
    <cellStyle name="Currency 2 2 2 2 4 5 2 6" xfId="44075" xr:uid="{91871692-71B1-492D-903B-A3DBBD53E1CE}"/>
    <cellStyle name="Currency 2 2 2 2 4 5 3" xfId="10365" xr:uid="{1BA793BB-F96F-43F3-9801-69496F5FE3F6}"/>
    <cellStyle name="Currency 2 2 2 2 4 5 3 2" xfId="24055" xr:uid="{73B32700-394A-4E45-8E1D-E4B438EC2F69}"/>
    <cellStyle name="Currency 2 2 2 2 4 5 3 2 2" xfId="37747" xr:uid="{EE869F42-592C-4C00-9CFE-536C832A61F3}"/>
    <cellStyle name="Currency 2 2 2 2 4 5 3 2 3" xfId="52631" xr:uid="{56A0B548-8A35-479A-8646-4EDF9D964272}"/>
    <cellStyle name="Currency 2 2 2 2 4 5 3 3" xfId="17211" xr:uid="{8FFBBD71-6AE8-4B94-82CD-53E60DB3DE79}"/>
    <cellStyle name="Currency 2 2 2 2 4 5 3 4" xfId="30901" xr:uid="{B92BE846-BCFA-456C-8AFB-BA5B0E3FFF9A}"/>
    <cellStyle name="Currency 2 2 2 2 4 5 3 5" xfId="45785" xr:uid="{5251B035-7DB1-4337-B148-4F9820D06319}"/>
    <cellStyle name="Currency 2 2 2 2 4 5 4" xfId="20633" xr:uid="{DB69EB9E-B308-41E7-8DEC-3E00F24BA032}"/>
    <cellStyle name="Currency 2 2 2 2 4 5 4 2" xfId="34325" xr:uid="{1F6358B5-0B87-472B-AC78-669C68A9BC52}"/>
    <cellStyle name="Currency 2 2 2 2 4 5 4 3" xfId="49209" xr:uid="{6EBFFA1F-FEFA-4150-BDCE-AC921EE5A878}"/>
    <cellStyle name="Currency 2 2 2 2 4 5 5" xfId="13789" xr:uid="{6D8D5729-187E-480C-BA3F-D883E8F3AE94}"/>
    <cellStyle name="Currency 2 2 2 2 4 5 6" xfId="27479" xr:uid="{D7D80CFA-E9A5-44EB-8F13-D75AEE03AE80}"/>
    <cellStyle name="Currency 2 2 2 2 4 5 7" xfId="42363" xr:uid="{7EB6D46C-D7E3-4F2C-BBD1-4D599F885567}"/>
    <cellStyle name="Currency 2 2 2 2 4 6" xfId="6943" xr:uid="{EA286C63-469F-416A-B8EC-DD3F7833F4B6}"/>
    <cellStyle name="Currency 2 2 2 2 4 6 2" xfId="8656" xr:uid="{DCB26D62-83A4-4C4D-A921-77CD891F8A87}"/>
    <cellStyle name="Currency 2 2 2 2 4 6 2 2" xfId="12078" xr:uid="{C6381B18-0FE9-49E4-8512-DAF950E74D52}"/>
    <cellStyle name="Currency 2 2 2 2 4 6 2 2 2" xfId="25768" xr:uid="{66F6706C-4A41-4A1A-89EC-15856ACB2A47}"/>
    <cellStyle name="Currency 2 2 2 2 4 6 2 2 2 2" xfId="39460" xr:uid="{52BC6801-4AE6-4291-8F3C-F02798012D28}"/>
    <cellStyle name="Currency 2 2 2 2 4 6 2 2 2 3" xfId="54344" xr:uid="{4ABC1B74-6E13-4F01-9863-622EFF764658}"/>
    <cellStyle name="Currency 2 2 2 2 4 6 2 2 3" xfId="18924" xr:uid="{F17B6765-EE08-458E-BA90-8D01A2DB0AE6}"/>
    <cellStyle name="Currency 2 2 2 2 4 6 2 2 4" xfId="32614" xr:uid="{D53F5238-48F4-475B-821B-F17C6E699E0D}"/>
    <cellStyle name="Currency 2 2 2 2 4 6 2 2 5" xfId="47498" xr:uid="{2C1DE2B1-E4FD-418B-8E3C-8CDFF4C3FAD7}"/>
    <cellStyle name="Currency 2 2 2 2 4 6 2 3" xfId="22346" xr:uid="{A1DA2846-7F7F-4EF7-9A5C-565E26C7BE76}"/>
    <cellStyle name="Currency 2 2 2 2 4 6 2 3 2" xfId="36038" xr:uid="{39AA7AA0-C709-4F0D-970E-4A39757DBD03}"/>
    <cellStyle name="Currency 2 2 2 2 4 6 2 3 3" xfId="50922" xr:uid="{804B60B0-025B-4E7F-AED6-369B729DDBBA}"/>
    <cellStyle name="Currency 2 2 2 2 4 6 2 4" xfId="15502" xr:uid="{A6B1FA59-18F0-44CD-B5D9-EB972AD56225}"/>
    <cellStyle name="Currency 2 2 2 2 4 6 2 5" xfId="29192" xr:uid="{07BC281F-D380-483A-A142-886EB421BC8D}"/>
    <cellStyle name="Currency 2 2 2 2 4 6 2 6" xfId="44076" xr:uid="{C523FA61-C0DE-46D3-8789-A0CB77F66318}"/>
    <cellStyle name="Currency 2 2 2 2 4 6 3" xfId="10366" xr:uid="{8E5F6541-ADA4-47E2-9C9C-F9D7591FD2DE}"/>
    <cellStyle name="Currency 2 2 2 2 4 6 3 2" xfId="24056" xr:uid="{4341DDCD-355C-4C6F-9AF6-37674E63E958}"/>
    <cellStyle name="Currency 2 2 2 2 4 6 3 2 2" xfId="37748" xr:uid="{917FE5EE-97D4-428C-AD38-FDF74AB5C7E8}"/>
    <cellStyle name="Currency 2 2 2 2 4 6 3 2 3" xfId="52632" xr:uid="{7CD50A95-E1D6-4A29-A6A7-12DAA7C1A425}"/>
    <cellStyle name="Currency 2 2 2 2 4 6 3 3" xfId="17212" xr:uid="{BB0BE62B-E8E9-412F-824F-3B8D8469F3AB}"/>
    <cellStyle name="Currency 2 2 2 2 4 6 3 4" xfId="30902" xr:uid="{04C7961A-2930-44DF-9871-2A566EBF3D92}"/>
    <cellStyle name="Currency 2 2 2 2 4 6 3 5" xfId="45786" xr:uid="{CF5FF617-B6D0-4962-8006-50C63F9176D5}"/>
    <cellStyle name="Currency 2 2 2 2 4 6 4" xfId="20634" xr:uid="{22288154-E586-472A-A6CC-0208DC60B7FD}"/>
    <cellStyle name="Currency 2 2 2 2 4 6 4 2" xfId="34326" xr:uid="{BCE6B224-B867-4824-914C-C34BE4146705}"/>
    <cellStyle name="Currency 2 2 2 2 4 6 4 3" xfId="49210" xr:uid="{E17C6A0D-9B27-438B-8E99-037B79776678}"/>
    <cellStyle name="Currency 2 2 2 2 4 6 5" xfId="13790" xr:uid="{00830C95-65F6-4067-905C-AC9A8582CE1C}"/>
    <cellStyle name="Currency 2 2 2 2 4 6 6" xfId="27480" xr:uid="{66B9225A-B2E0-4C07-879F-8A108C06E97F}"/>
    <cellStyle name="Currency 2 2 2 2 4 6 7" xfId="42364" xr:uid="{E107D197-6BC9-4817-B0F8-70B82C528B44}"/>
    <cellStyle name="Currency 2 2 2 2 4 7" xfId="8642" xr:uid="{BF1A3F6D-ECCD-4DCA-9BDE-EFFD28718552}"/>
    <cellStyle name="Currency 2 2 2 2 4 7 2" xfId="12064" xr:uid="{4BD9BE57-DD9A-48CE-8959-EBF551C9F9DD}"/>
    <cellStyle name="Currency 2 2 2 2 4 7 2 2" xfId="25754" xr:uid="{D9900150-E607-4710-BF46-591BC3A5B7E4}"/>
    <cellStyle name="Currency 2 2 2 2 4 7 2 2 2" xfId="39446" xr:uid="{B04B8BEE-1F47-4AF6-A9B7-DE11F5F442E3}"/>
    <cellStyle name="Currency 2 2 2 2 4 7 2 2 3" xfId="54330" xr:uid="{1D4038E9-609C-4A5C-A8B9-EA870C3D72C2}"/>
    <cellStyle name="Currency 2 2 2 2 4 7 2 3" xfId="18910" xr:uid="{0CDC9F97-FEA7-4915-8950-10CF1FFA55AB}"/>
    <cellStyle name="Currency 2 2 2 2 4 7 2 4" xfId="32600" xr:uid="{045CFDC5-D4B3-456D-BFCC-FD47738B8218}"/>
    <cellStyle name="Currency 2 2 2 2 4 7 2 5" xfId="47484" xr:uid="{5D79665C-BFB0-4E52-AFB4-68B4CA009DD1}"/>
    <cellStyle name="Currency 2 2 2 2 4 7 3" xfId="22332" xr:uid="{B20A93CB-1B2A-4AD0-85D5-44C3F8B12B22}"/>
    <cellStyle name="Currency 2 2 2 2 4 7 3 2" xfId="36024" xr:uid="{CB208814-2FD8-4DDC-BCE6-A1BB05FC4A4B}"/>
    <cellStyle name="Currency 2 2 2 2 4 7 3 3" xfId="50908" xr:uid="{1AF1350C-9583-4795-ADAF-3E07935D4130}"/>
    <cellStyle name="Currency 2 2 2 2 4 7 4" xfId="15488" xr:uid="{C92B3885-C372-40F5-9DED-049951025F70}"/>
    <cellStyle name="Currency 2 2 2 2 4 7 5" xfId="29178" xr:uid="{D114FA33-092F-4299-84FC-9F1677678113}"/>
    <cellStyle name="Currency 2 2 2 2 4 7 6" xfId="44062" xr:uid="{5DE482B3-9F9D-4C9E-B18C-06A33A0D45D2}"/>
    <cellStyle name="Currency 2 2 2 2 4 8" xfId="10352" xr:uid="{5FE7A1FF-35AD-4FCC-ADD4-810517402E15}"/>
    <cellStyle name="Currency 2 2 2 2 4 8 2" xfId="24042" xr:uid="{7A98730D-63D6-493C-B353-AAFD4DA88C01}"/>
    <cellStyle name="Currency 2 2 2 2 4 8 2 2" xfId="37734" xr:uid="{3CC1910A-3C72-490D-8490-6F2A5A641DE2}"/>
    <cellStyle name="Currency 2 2 2 2 4 8 2 3" xfId="52618" xr:uid="{C932F96C-81D9-4E18-A94D-DAF2CE8378A7}"/>
    <cellStyle name="Currency 2 2 2 2 4 8 3" xfId="17198" xr:uid="{600702CA-F152-42F9-B0EB-C9E20F1B5959}"/>
    <cellStyle name="Currency 2 2 2 2 4 8 4" xfId="30888" xr:uid="{CE68926A-B661-4E8E-B080-AA3329B1F38A}"/>
    <cellStyle name="Currency 2 2 2 2 4 8 5" xfId="45772" xr:uid="{D27BA538-563F-4DB4-B469-717CC9589D9F}"/>
    <cellStyle name="Currency 2 2 2 2 4 9" xfId="20620" xr:uid="{471120C0-BD71-4F06-B91A-F51BF348D39F}"/>
    <cellStyle name="Currency 2 2 2 2 4 9 2" xfId="34312" xr:uid="{C6B5B899-02DF-4CD2-91A3-73889718F9CC}"/>
    <cellStyle name="Currency 2 2 2 2 4 9 3" xfId="49196" xr:uid="{42D134CE-F488-4DEE-AC1D-F88FC4B2AD26}"/>
    <cellStyle name="Currency 2 2 2 2 5" xfId="6944" xr:uid="{F8A9B83A-3F41-40D5-B10E-BBB5F7D710D4}"/>
    <cellStyle name="Currency 2 2 2 2 5 10" xfId="13791" xr:uid="{B133551E-A15D-4AED-BF2E-C149279BC46A}"/>
    <cellStyle name="Currency 2 2 2 2 5 11" xfId="27481" xr:uid="{96C6C797-EBE9-41B9-9950-996ECEC3D4EC}"/>
    <cellStyle name="Currency 2 2 2 2 5 12" xfId="42365" xr:uid="{20620607-BF49-4BB2-80CD-FC968C37071A}"/>
    <cellStyle name="Currency 2 2 2 2 5 2" xfId="6945" xr:uid="{726D67C3-59B3-423B-A768-15B63455E7E3}"/>
    <cellStyle name="Currency 2 2 2 2 5 2 10" xfId="42366" xr:uid="{576E7AED-FA88-4582-9954-2205EA5419B9}"/>
    <cellStyle name="Currency 2 2 2 2 5 2 2" xfId="6946" xr:uid="{7F3EF6E5-563E-4168-B817-8A8B8F8FCB9B}"/>
    <cellStyle name="Currency 2 2 2 2 5 2 2 2" xfId="6947" xr:uid="{F29E95A6-C5B8-4FD3-A96D-E009355B527E}"/>
    <cellStyle name="Currency 2 2 2 2 5 2 2 2 2" xfId="8660" xr:uid="{63FE556B-E883-42B1-A570-94CF587D25AB}"/>
    <cellStyle name="Currency 2 2 2 2 5 2 2 2 2 2" xfId="12082" xr:uid="{19E3F3B0-D762-4893-BBDF-27842D65C942}"/>
    <cellStyle name="Currency 2 2 2 2 5 2 2 2 2 2 2" xfId="25772" xr:uid="{AACE0F8E-DC48-430D-99E8-FDABB13E70B7}"/>
    <cellStyle name="Currency 2 2 2 2 5 2 2 2 2 2 2 2" xfId="39464" xr:uid="{7601CCAF-04E3-4DBC-93E1-E22A6D34C5B7}"/>
    <cellStyle name="Currency 2 2 2 2 5 2 2 2 2 2 2 3" xfId="54348" xr:uid="{0D615B93-24A7-4CA5-A448-F5E6FEE5BF02}"/>
    <cellStyle name="Currency 2 2 2 2 5 2 2 2 2 2 3" xfId="18928" xr:uid="{12B6EE84-6FE9-4CD7-9914-B1B9AE971247}"/>
    <cellStyle name="Currency 2 2 2 2 5 2 2 2 2 2 4" xfId="32618" xr:uid="{F306BCA6-ABCD-4D2B-8674-D98D30E49971}"/>
    <cellStyle name="Currency 2 2 2 2 5 2 2 2 2 2 5" xfId="47502" xr:uid="{152B17B0-8FB5-46DD-B049-B9D3BE60DBB4}"/>
    <cellStyle name="Currency 2 2 2 2 5 2 2 2 2 3" xfId="22350" xr:uid="{BB8D9EAD-3F2C-4ED7-A657-C41673917847}"/>
    <cellStyle name="Currency 2 2 2 2 5 2 2 2 2 3 2" xfId="36042" xr:uid="{6657C7DE-1406-486C-A66A-5545DF34514F}"/>
    <cellStyle name="Currency 2 2 2 2 5 2 2 2 2 3 3" xfId="50926" xr:uid="{9DEEDADD-4B1E-401D-8544-F790C2A9728E}"/>
    <cellStyle name="Currency 2 2 2 2 5 2 2 2 2 4" xfId="15506" xr:uid="{EB26FBB9-2D28-49D9-9C48-4A037C04D035}"/>
    <cellStyle name="Currency 2 2 2 2 5 2 2 2 2 5" xfId="29196" xr:uid="{3F57713B-9749-4530-8C3A-C942B7893916}"/>
    <cellStyle name="Currency 2 2 2 2 5 2 2 2 2 6" xfId="44080" xr:uid="{71DBACA5-BDD3-4B73-B459-7C85B0E01E31}"/>
    <cellStyle name="Currency 2 2 2 2 5 2 2 2 3" xfId="10370" xr:uid="{643E63F6-A06A-42A6-8797-78D2C52AAF89}"/>
    <cellStyle name="Currency 2 2 2 2 5 2 2 2 3 2" xfId="24060" xr:uid="{69B39B17-1F68-4051-B2F7-96D1A79F283F}"/>
    <cellStyle name="Currency 2 2 2 2 5 2 2 2 3 2 2" xfId="37752" xr:uid="{946533D9-9000-49D3-9DA3-D25AB8ED3B6D}"/>
    <cellStyle name="Currency 2 2 2 2 5 2 2 2 3 2 3" xfId="52636" xr:uid="{40875CD2-1D43-4E3F-A834-B70C409D2760}"/>
    <cellStyle name="Currency 2 2 2 2 5 2 2 2 3 3" xfId="17216" xr:uid="{A3C45243-DFA3-49DC-A1E2-FB7C7891768B}"/>
    <cellStyle name="Currency 2 2 2 2 5 2 2 2 3 4" xfId="30906" xr:uid="{FBF6E17B-E21E-4432-9819-A72B95FFDE7A}"/>
    <cellStyle name="Currency 2 2 2 2 5 2 2 2 3 5" xfId="45790" xr:uid="{AA0C676F-9765-4577-B0CA-1EA1B716D32C}"/>
    <cellStyle name="Currency 2 2 2 2 5 2 2 2 4" xfId="20638" xr:uid="{BA5155D2-22D7-410F-979D-3F2F45AF3DF1}"/>
    <cellStyle name="Currency 2 2 2 2 5 2 2 2 4 2" xfId="34330" xr:uid="{F6138788-DD69-4EFB-8B05-3D3B82D10583}"/>
    <cellStyle name="Currency 2 2 2 2 5 2 2 2 4 3" xfId="49214" xr:uid="{8D7F463C-FF51-413D-BAA9-6CDD82CFF860}"/>
    <cellStyle name="Currency 2 2 2 2 5 2 2 2 5" xfId="13794" xr:uid="{9E928947-B9EB-43DC-9840-A7C3C3DFD3FD}"/>
    <cellStyle name="Currency 2 2 2 2 5 2 2 2 6" xfId="27484" xr:uid="{D6BAA42D-3C77-41E4-AE87-4B3AC1C9573F}"/>
    <cellStyle name="Currency 2 2 2 2 5 2 2 2 7" xfId="42368" xr:uid="{472724CB-7E87-4BC3-934D-00DE4E449BC2}"/>
    <cellStyle name="Currency 2 2 2 2 5 2 2 3" xfId="8659" xr:uid="{60B4718D-429F-4D23-B217-7828DC983EF6}"/>
    <cellStyle name="Currency 2 2 2 2 5 2 2 3 2" xfId="12081" xr:uid="{2C540437-758C-4B34-9867-D588BA436616}"/>
    <cellStyle name="Currency 2 2 2 2 5 2 2 3 2 2" xfId="25771" xr:uid="{A953A802-CFD1-454A-8922-294618A7F083}"/>
    <cellStyle name="Currency 2 2 2 2 5 2 2 3 2 2 2" xfId="39463" xr:uid="{2C00860D-2987-49FD-95CD-BF05C5602FFD}"/>
    <cellStyle name="Currency 2 2 2 2 5 2 2 3 2 2 3" xfId="54347" xr:uid="{0652B9AF-D2F1-4BD7-A176-AEEEAC901FF4}"/>
    <cellStyle name="Currency 2 2 2 2 5 2 2 3 2 3" xfId="18927" xr:uid="{516EED2B-C2B0-41DE-84D4-343CD988ADF1}"/>
    <cellStyle name="Currency 2 2 2 2 5 2 2 3 2 4" xfId="32617" xr:uid="{8A491899-7448-46C3-91D5-C825419F5C91}"/>
    <cellStyle name="Currency 2 2 2 2 5 2 2 3 2 5" xfId="47501" xr:uid="{3D92F883-C252-4757-A0EE-5CD2E8182CC0}"/>
    <cellStyle name="Currency 2 2 2 2 5 2 2 3 3" xfId="22349" xr:uid="{56F4C732-4E9F-4757-859D-F56ED2F199B8}"/>
    <cellStyle name="Currency 2 2 2 2 5 2 2 3 3 2" xfId="36041" xr:uid="{049DE192-F644-439D-9D36-10AF413799D9}"/>
    <cellStyle name="Currency 2 2 2 2 5 2 2 3 3 3" xfId="50925" xr:uid="{5BFCF828-857A-4900-9D4A-73162AED7ED2}"/>
    <cellStyle name="Currency 2 2 2 2 5 2 2 3 4" xfId="15505" xr:uid="{F45E5EB2-8F09-494D-8968-74B9C3A850B8}"/>
    <cellStyle name="Currency 2 2 2 2 5 2 2 3 5" xfId="29195" xr:uid="{9CF3988B-6008-4805-A2A3-90A3933B057D}"/>
    <cellStyle name="Currency 2 2 2 2 5 2 2 3 6" xfId="44079" xr:uid="{11112E2F-6F4B-43B0-9749-0015D86ADD89}"/>
    <cellStyle name="Currency 2 2 2 2 5 2 2 4" xfId="10369" xr:uid="{05F7A724-CF50-4A24-80D7-0A888E11B9E3}"/>
    <cellStyle name="Currency 2 2 2 2 5 2 2 4 2" xfId="24059" xr:uid="{0255BB0D-E063-451E-8F41-23CD7647383C}"/>
    <cellStyle name="Currency 2 2 2 2 5 2 2 4 2 2" xfId="37751" xr:uid="{0BCDE85F-27DC-468B-8D62-FFBFA0D89ABB}"/>
    <cellStyle name="Currency 2 2 2 2 5 2 2 4 2 3" xfId="52635" xr:uid="{E349293D-3140-45CE-883B-CD0B6E6CDF4A}"/>
    <cellStyle name="Currency 2 2 2 2 5 2 2 4 3" xfId="17215" xr:uid="{4EA33E7A-1B83-48D2-B117-82683058D093}"/>
    <cellStyle name="Currency 2 2 2 2 5 2 2 4 4" xfId="30905" xr:uid="{EF5C340C-22B4-45AE-89E5-6C7803341B98}"/>
    <cellStyle name="Currency 2 2 2 2 5 2 2 4 5" xfId="45789" xr:uid="{A36C4D29-0D4E-472E-9FA6-A7F3CECD1628}"/>
    <cellStyle name="Currency 2 2 2 2 5 2 2 5" xfId="20637" xr:uid="{01AF4739-2ABA-4CA7-88EB-9199169FB91E}"/>
    <cellStyle name="Currency 2 2 2 2 5 2 2 5 2" xfId="34329" xr:uid="{FF2196AE-1CAA-45D2-ABE2-81FC02A1F119}"/>
    <cellStyle name="Currency 2 2 2 2 5 2 2 5 3" xfId="49213" xr:uid="{56CD33C7-3044-42CE-AA9F-A6CFD0D41F7F}"/>
    <cellStyle name="Currency 2 2 2 2 5 2 2 6" xfId="13793" xr:uid="{1ED9AB85-7F0F-48D1-BBB9-472168146699}"/>
    <cellStyle name="Currency 2 2 2 2 5 2 2 7" xfId="27483" xr:uid="{C7575006-40DC-4EBC-BC65-520B1E2E7012}"/>
    <cellStyle name="Currency 2 2 2 2 5 2 2 8" xfId="42367" xr:uid="{7D901300-7A72-4824-9160-580A1291F5F1}"/>
    <cellStyle name="Currency 2 2 2 2 5 2 3" xfId="6948" xr:uid="{F009923E-8DD7-4A91-8A49-E57CEE1552BA}"/>
    <cellStyle name="Currency 2 2 2 2 5 2 3 2" xfId="8661" xr:uid="{77FF6229-EFC5-4BCE-9365-C7AAD7B5E38A}"/>
    <cellStyle name="Currency 2 2 2 2 5 2 3 2 2" xfId="12083" xr:uid="{6CFB2006-7EBA-4513-97EF-688D2AC9B5D0}"/>
    <cellStyle name="Currency 2 2 2 2 5 2 3 2 2 2" xfId="25773" xr:uid="{D6461E65-BA81-4556-97CA-4DA7880CE1B7}"/>
    <cellStyle name="Currency 2 2 2 2 5 2 3 2 2 2 2" xfId="39465" xr:uid="{D9561713-918B-42C8-8BE1-F9F5CFF7688F}"/>
    <cellStyle name="Currency 2 2 2 2 5 2 3 2 2 2 3" xfId="54349" xr:uid="{D26B7967-D358-487D-8EFB-FCD8AE63E8AC}"/>
    <cellStyle name="Currency 2 2 2 2 5 2 3 2 2 3" xfId="18929" xr:uid="{3DCA3D32-96B7-4BEA-9DC1-60A47244F75D}"/>
    <cellStyle name="Currency 2 2 2 2 5 2 3 2 2 4" xfId="32619" xr:uid="{B732005D-FA36-451C-A442-F1E64A2F1769}"/>
    <cellStyle name="Currency 2 2 2 2 5 2 3 2 2 5" xfId="47503" xr:uid="{16C84426-3D01-4DBD-9EE5-E5D8605F3535}"/>
    <cellStyle name="Currency 2 2 2 2 5 2 3 2 3" xfId="22351" xr:uid="{F68C9F5C-B1F7-4CE5-A48D-9045EA216F77}"/>
    <cellStyle name="Currency 2 2 2 2 5 2 3 2 3 2" xfId="36043" xr:uid="{F2A880ED-11A3-4BD8-97F0-13A47A99372B}"/>
    <cellStyle name="Currency 2 2 2 2 5 2 3 2 3 3" xfId="50927" xr:uid="{FF9DC67F-5807-4AB2-8C2B-9FF0FC5728C5}"/>
    <cellStyle name="Currency 2 2 2 2 5 2 3 2 4" xfId="15507" xr:uid="{E1260C75-F486-4E5C-9FBD-6A661F30660A}"/>
    <cellStyle name="Currency 2 2 2 2 5 2 3 2 5" xfId="29197" xr:uid="{208CDF69-5407-4A5B-BD67-9EAAE6117DA2}"/>
    <cellStyle name="Currency 2 2 2 2 5 2 3 2 6" xfId="44081" xr:uid="{39760ACB-4A77-4EFF-9C18-D48A443ECD14}"/>
    <cellStyle name="Currency 2 2 2 2 5 2 3 3" xfId="10371" xr:uid="{61F9441E-69A1-4532-A2E9-3DFADFF015C7}"/>
    <cellStyle name="Currency 2 2 2 2 5 2 3 3 2" xfId="24061" xr:uid="{BB6B2AC1-B356-4B72-97E8-98C06B1497A9}"/>
    <cellStyle name="Currency 2 2 2 2 5 2 3 3 2 2" xfId="37753" xr:uid="{D911A55B-7829-4435-BE4D-C5C98FD1E1BD}"/>
    <cellStyle name="Currency 2 2 2 2 5 2 3 3 2 3" xfId="52637" xr:uid="{0FC427E5-751B-462C-AF47-54106E475C59}"/>
    <cellStyle name="Currency 2 2 2 2 5 2 3 3 3" xfId="17217" xr:uid="{682420D1-FFE4-4C44-949C-4ED4D360D617}"/>
    <cellStyle name="Currency 2 2 2 2 5 2 3 3 4" xfId="30907" xr:uid="{529DB2C4-0DE8-4F90-949E-28687C2061F7}"/>
    <cellStyle name="Currency 2 2 2 2 5 2 3 3 5" xfId="45791" xr:uid="{DDBBD6C1-B495-4EDB-9FA8-F39C56F066FC}"/>
    <cellStyle name="Currency 2 2 2 2 5 2 3 4" xfId="20639" xr:uid="{8E383A08-02B1-4642-B315-E72DAF7F9337}"/>
    <cellStyle name="Currency 2 2 2 2 5 2 3 4 2" xfId="34331" xr:uid="{D9E7A7D6-4F16-426F-A199-4A107EBC519B}"/>
    <cellStyle name="Currency 2 2 2 2 5 2 3 4 3" xfId="49215" xr:uid="{F5AECE7D-9A86-4D3B-A9FA-03BE6BE731B4}"/>
    <cellStyle name="Currency 2 2 2 2 5 2 3 5" xfId="13795" xr:uid="{06175EC3-D99D-4EA2-985C-72AB30493F13}"/>
    <cellStyle name="Currency 2 2 2 2 5 2 3 6" xfId="27485" xr:uid="{659D75DB-95D8-4170-BC9D-9F8E05384EF9}"/>
    <cellStyle name="Currency 2 2 2 2 5 2 3 7" xfId="42369" xr:uid="{D2160378-52D4-42FC-8A99-E030FD372D1A}"/>
    <cellStyle name="Currency 2 2 2 2 5 2 4" xfId="6949" xr:uid="{9AB29BED-01EF-4ECB-A744-65655AD17CEA}"/>
    <cellStyle name="Currency 2 2 2 2 5 2 4 2" xfId="8662" xr:uid="{F47C84DA-9A4B-40C0-BA7D-FDAF815BC3A2}"/>
    <cellStyle name="Currency 2 2 2 2 5 2 4 2 2" xfId="12084" xr:uid="{E38CA215-5C76-482A-9E52-FA3334765E7E}"/>
    <cellStyle name="Currency 2 2 2 2 5 2 4 2 2 2" xfId="25774" xr:uid="{5C5F469E-9130-4FAB-ACEE-6F5B579E51BB}"/>
    <cellStyle name="Currency 2 2 2 2 5 2 4 2 2 2 2" xfId="39466" xr:uid="{DE3D7940-ACA3-4470-809D-A292314189F5}"/>
    <cellStyle name="Currency 2 2 2 2 5 2 4 2 2 2 3" xfId="54350" xr:uid="{3A3F2661-7E3C-4E4A-9FAD-0C6BACA12960}"/>
    <cellStyle name="Currency 2 2 2 2 5 2 4 2 2 3" xfId="18930" xr:uid="{273A7392-D881-460F-AD8B-DD3A123F4384}"/>
    <cellStyle name="Currency 2 2 2 2 5 2 4 2 2 4" xfId="32620" xr:uid="{8B9568B0-79DA-4DC9-952B-0AB2BA31324D}"/>
    <cellStyle name="Currency 2 2 2 2 5 2 4 2 2 5" xfId="47504" xr:uid="{85CC9411-8CF6-4A47-9FC5-5B2DCFB091B1}"/>
    <cellStyle name="Currency 2 2 2 2 5 2 4 2 3" xfId="22352" xr:uid="{58168F60-0690-43E5-B2C4-8B1E3DF20075}"/>
    <cellStyle name="Currency 2 2 2 2 5 2 4 2 3 2" xfId="36044" xr:uid="{FAE5AF89-E28B-4D50-9EE1-B88D2CCFAC59}"/>
    <cellStyle name="Currency 2 2 2 2 5 2 4 2 3 3" xfId="50928" xr:uid="{11432184-9D2D-4A00-8385-A896313470B1}"/>
    <cellStyle name="Currency 2 2 2 2 5 2 4 2 4" xfId="15508" xr:uid="{FAA2E404-43F8-4A1C-AD1D-A28F82A715EB}"/>
    <cellStyle name="Currency 2 2 2 2 5 2 4 2 5" xfId="29198" xr:uid="{357020CB-E167-4FFB-B612-43213884C507}"/>
    <cellStyle name="Currency 2 2 2 2 5 2 4 2 6" xfId="44082" xr:uid="{5C0D882C-204D-4518-A4F1-3934DA971F08}"/>
    <cellStyle name="Currency 2 2 2 2 5 2 4 3" xfId="10372" xr:uid="{3A75B5DD-BF18-481B-94C3-46516882C60D}"/>
    <cellStyle name="Currency 2 2 2 2 5 2 4 3 2" xfId="24062" xr:uid="{9CB5B4B7-6BE6-4FC6-9D58-F6DC744C0079}"/>
    <cellStyle name="Currency 2 2 2 2 5 2 4 3 2 2" xfId="37754" xr:uid="{513C47F5-73AA-4FD8-82A5-EF34A8677ED1}"/>
    <cellStyle name="Currency 2 2 2 2 5 2 4 3 2 3" xfId="52638" xr:uid="{83D123DD-4CD0-4EB8-A5C5-1B0551A6D79C}"/>
    <cellStyle name="Currency 2 2 2 2 5 2 4 3 3" xfId="17218" xr:uid="{49655A1B-1981-488A-86C5-BAA397CD4265}"/>
    <cellStyle name="Currency 2 2 2 2 5 2 4 3 4" xfId="30908" xr:uid="{EA452FB6-7D7A-4433-A4C3-2EB9B7386038}"/>
    <cellStyle name="Currency 2 2 2 2 5 2 4 3 5" xfId="45792" xr:uid="{949D5F49-64B4-4B30-B5FF-7FB7FB46C6F0}"/>
    <cellStyle name="Currency 2 2 2 2 5 2 4 4" xfId="20640" xr:uid="{ECF809DF-0B32-4E08-9AE8-C9F2018086BB}"/>
    <cellStyle name="Currency 2 2 2 2 5 2 4 4 2" xfId="34332" xr:uid="{E951FBE1-01CF-412C-9B97-A71DA09706F5}"/>
    <cellStyle name="Currency 2 2 2 2 5 2 4 4 3" xfId="49216" xr:uid="{BE5B69F7-6808-4135-9D17-854876531258}"/>
    <cellStyle name="Currency 2 2 2 2 5 2 4 5" xfId="13796" xr:uid="{893656FD-F4DC-4F6D-936E-ECE3F366C3D1}"/>
    <cellStyle name="Currency 2 2 2 2 5 2 4 6" xfId="27486" xr:uid="{AB7F1A19-3817-409D-ABBA-A1FD1FB66B1D}"/>
    <cellStyle name="Currency 2 2 2 2 5 2 4 7" xfId="42370" xr:uid="{0CC585C5-48B9-4024-947F-7857DE85A75C}"/>
    <cellStyle name="Currency 2 2 2 2 5 2 5" xfId="8658" xr:uid="{D2DC8B41-33EC-43E1-AA1A-4C6963A3FC9B}"/>
    <cellStyle name="Currency 2 2 2 2 5 2 5 2" xfId="12080" xr:uid="{CAE21653-DF21-4639-956C-FFCE1DA44CB7}"/>
    <cellStyle name="Currency 2 2 2 2 5 2 5 2 2" xfId="25770" xr:uid="{936168A2-2AE5-4D7C-9F7E-646D39DF3A6B}"/>
    <cellStyle name="Currency 2 2 2 2 5 2 5 2 2 2" xfId="39462" xr:uid="{CC49A1C9-2F60-4298-A24E-4097EC8AF2B6}"/>
    <cellStyle name="Currency 2 2 2 2 5 2 5 2 2 3" xfId="54346" xr:uid="{7F44414F-861A-44A3-BB27-8594E9804577}"/>
    <cellStyle name="Currency 2 2 2 2 5 2 5 2 3" xfId="18926" xr:uid="{406A2D5F-EC99-48C0-BED6-3DF6E0F3C50B}"/>
    <cellStyle name="Currency 2 2 2 2 5 2 5 2 4" xfId="32616" xr:uid="{4EDF470D-2170-4BDA-9538-90130810D944}"/>
    <cellStyle name="Currency 2 2 2 2 5 2 5 2 5" xfId="47500" xr:uid="{E4EFAEF2-811F-4C18-AEDA-A14B4559E5AB}"/>
    <cellStyle name="Currency 2 2 2 2 5 2 5 3" xfId="22348" xr:uid="{B5C14EB8-D366-424E-A8D3-7D99041AD26A}"/>
    <cellStyle name="Currency 2 2 2 2 5 2 5 3 2" xfId="36040" xr:uid="{FB01EDBF-2B02-4617-918D-E3B445C0ECE3}"/>
    <cellStyle name="Currency 2 2 2 2 5 2 5 3 3" xfId="50924" xr:uid="{FD623F24-CD0C-4BFD-90F3-19748C6225FD}"/>
    <cellStyle name="Currency 2 2 2 2 5 2 5 4" xfId="15504" xr:uid="{019DCFE1-04BC-4F6C-8C65-264E4CB8B7B4}"/>
    <cellStyle name="Currency 2 2 2 2 5 2 5 5" xfId="29194" xr:uid="{DCF27F90-59EF-4819-89BF-8EB631F8F9ED}"/>
    <cellStyle name="Currency 2 2 2 2 5 2 5 6" xfId="44078" xr:uid="{78665790-EA5B-4B8A-9DBF-DFA3A39CF9DC}"/>
    <cellStyle name="Currency 2 2 2 2 5 2 6" xfId="10368" xr:uid="{FE3FC2A9-FE9A-449D-B6DF-3C16195AFF72}"/>
    <cellStyle name="Currency 2 2 2 2 5 2 6 2" xfId="24058" xr:uid="{F1073ECF-11AE-40D8-BF74-8C3FBAF93478}"/>
    <cellStyle name="Currency 2 2 2 2 5 2 6 2 2" xfId="37750" xr:uid="{64E307BF-1EE4-445E-A052-794B2871B6DD}"/>
    <cellStyle name="Currency 2 2 2 2 5 2 6 2 3" xfId="52634" xr:uid="{5FCAE978-9356-41F6-88CF-03F7A8F6AA31}"/>
    <cellStyle name="Currency 2 2 2 2 5 2 6 3" xfId="17214" xr:uid="{F3A97A45-4332-4389-A010-8F50EE0641FC}"/>
    <cellStyle name="Currency 2 2 2 2 5 2 6 4" xfId="30904" xr:uid="{043E5803-B36C-4F90-9292-19F7C63E630B}"/>
    <cellStyle name="Currency 2 2 2 2 5 2 6 5" xfId="45788" xr:uid="{99D4F539-C753-42C7-AB01-4FFB86245089}"/>
    <cellStyle name="Currency 2 2 2 2 5 2 7" xfId="20636" xr:uid="{B4E0F519-F1EB-467B-83E9-6A44F4C80D5A}"/>
    <cellStyle name="Currency 2 2 2 2 5 2 7 2" xfId="34328" xr:uid="{C8D1A882-1907-47A3-B49D-9393380F51D2}"/>
    <cellStyle name="Currency 2 2 2 2 5 2 7 3" xfId="49212" xr:uid="{D87A88B3-A14A-4C4C-8B28-4B74EDEE37B0}"/>
    <cellStyle name="Currency 2 2 2 2 5 2 8" xfId="13792" xr:uid="{D0984758-73EA-4752-9759-F685C7CD2920}"/>
    <cellStyle name="Currency 2 2 2 2 5 2 9" xfId="27482" xr:uid="{9495B11A-4856-4F3C-B1B0-3165CAC1E3C2}"/>
    <cellStyle name="Currency 2 2 2 2 5 3" xfId="6950" xr:uid="{F1BB3259-47A9-43FD-B1D6-8DE6CF01A693}"/>
    <cellStyle name="Currency 2 2 2 2 5 3 10" xfId="42371" xr:uid="{9F2A7D71-2C1E-4BC5-962D-D0A0D1FDD31F}"/>
    <cellStyle name="Currency 2 2 2 2 5 3 2" xfId="6951" xr:uid="{97117CD2-BB7A-4FAB-BED2-1216AD06DF5E}"/>
    <cellStyle name="Currency 2 2 2 2 5 3 2 2" xfId="6952" xr:uid="{64650087-D097-4A99-A614-C614496987AB}"/>
    <cellStyle name="Currency 2 2 2 2 5 3 2 2 2" xfId="8665" xr:uid="{7AFCCD1E-5B5E-4677-9DEA-B066829A177C}"/>
    <cellStyle name="Currency 2 2 2 2 5 3 2 2 2 2" xfId="12087" xr:uid="{2732F2B2-44B3-4FDA-86E8-2FE3A930FF9A}"/>
    <cellStyle name="Currency 2 2 2 2 5 3 2 2 2 2 2" xfId="25777" xr:uid="{317765AB-0365-459E-985E-5B5B9F968D32}"/>
    <cellStyle name="Currency 2 2 2 2 5 3 2 2 2 2 2 2" xfId="39469" xr:uid="{8F05A5DE-B099-4C41-83CC-6119A8B93A2F}"/>
    <cellStyle name="Currency 2 2 2 2 5 3 2 2 2 2 2 3" xfId="54353" xr:uid="{4F0B77FC-E4A9-43E0-9303-E6788B7404EF}"/>
    <cellStyle name="Currency 2 2 2 2 5 3 2 2 2 2 3" xfId="18933" xr:uid="{F8E6A34F-4093-4D8A-A583-EBD4AA904329}"/>
    <cellStyle name="Currency 2 2 2 2 5 3 2 2 2 2 4" xfId="32623" xr:uid="{0D4CB021-3B85-4491-BE8B-39827F94A4E9}"/>
    <cellStyle name="Currency 2 2 2 2 5 3 2 2 2 2 5" xfId="47507" xr:uid="{113754DF-3A0D-470D-9FFD-448F26849297}"/>
    <cellStyle name="Currency 2 2 2 2 5 3 2 2 2 3" xfId="22355" xr:uid="{236ED348-6D3C-474E-A68A-140A3FBB50A0}"/>
    <cellStyle name="Currency 2 2 2 2 5 3 2 2 2 3 2" xfId="36047" xr:uid="{F6ED4D79-63BA-407A-BD2A-52FB5B2DA1A6}"/>
    <cellStyle name="Currency 2 2 2 2 5 3 2 2 2 3 3" xfId="50931" xr:uid="{E46B24D8-FC11-41CC-A69D-72014D734520}"/>
    <cellStyle name="Currency 2 2 2 2 5 3 2 2 2 4" xfId="15511" xr:uid="{1C9EB58D-9771-4181-96CB-9B14EE3334A5}"/>
    <cellStyle name="Currency 2 2 2 2 5 3 2 2 2 5" xfId="29201" xr:uid="{02EC6EC2-A671-4C93-B2BB-35E744EBCFCE}"/>
    <cellStyle name="Currency 2 2 2 2 5 3 2 2 2 6" xfId="44085" xr:uid="{F48A523E-C0AB-4510-B0F2-CBD676DB867C}"/>
    <cellStyle name="Currency 2 2 2 2 5 3 2 2 3" xfId="10375" xr:uid="{6BBA78C6-8470-4967-9397-B03B84D5C925}"/>
    <cellStyle name="Currency 2 2 2 2 5 3 2 2 3 2" xfId="24065" xr:uid="{8B1E16E9-F733-4E8F-8419-BA67A0597645}"/>
    <cellStyle name="Currency 2 2 2 2 5 3 2 2 3 2 2" xfId="37757" xr:uid="{46214E35-08E5-4056-AC75-F1949AA1C16E}"/>
    <cellStyle name="Currency 2 2 2 2 5 3 2 2 3 2 3" xfId="52641" xr:uid="{344023D1-E230-47E1-B86C-830CEAF830AF}"/>
    <cellStyle name="Currency 2 2 2 2 5 3 2 2 3 3" xfId="17221" xr:uid="{7D3621C7-53F3-4C8B-A7C0-DDC88137EFDA}"/>
    <cellStyle name="Currency 2 2 2 2 5 3 2 2 3 4" xfId="30911" xr:uid="{67CCB357-B40B-4AD5-AB46-65017B3D9EE7}"/>
    <cellStyle name="Currency 2 2 2 2 5 3 2 2 3 5" xfId="45795" xr:uid="{F1A43032-B661-41BA-8D52-394B00219C68}"/>
    <cellStyle name="Currency 2 2 2 2 5 3 2 2 4" xfId="20643" xr:uid="{8C57B8CE-7A3F-47D5-8231-4AAEB9998E24}"/>
    <cellStyle name="Currency 2 2 2 2 5 3 2 2 4 2" xfId="34335" xr:uid="{02CCEC77-A90F-4B3E-B7CB-614A4E2705EB}"/>
    <cellStyle name="Currency 2 2 2 2 5 3 2 2 4 3" xfId="49219" xr:uid="{2DD05C1A-D9D0-4E1E-A225-1B4D4D40C447}"/>
    <cellStyle name="Currency 2 2 2 2 5 3 2 2 5" xfId="13799" xr:uid="{36308EFB-37D7-4C0D-AB19-5A7F97746793}"/>
    <cellStyle name="Currency 2 2 2 2 5 3 2 2 6" xfId="27489" xr:uid="{95A7860C-3526-4406-870C-EA72B738AA0C}"/>
    <cellStyle name="Currency 2 2 2 2 5 3 2 2 7" xfId="42373" xr:uid="{C9709F02-5FA0-410C-881C-2DED42E59C76}"/>
    <cellStyle name="Currency 2 2 2 2 5 3 2 3" xfId="8664" xr:uid="{878DB5A3-C021-4A1C-8BF5-829D021CD11B}"/>
    <cellStyle name="Currency 2 2 2 2 5 3 2 3 2" xfId="12086" xr:uid="{8BE06003-D43F-49E4-8437-81E923463E31}"/>
    <cellStyle name="Currency 2 2 2 2 5 3 2 3 2 2" xfId="25776" xr:uid="{BC579FC9-7101-48BC-A186-69BC37109321}"/>
    <cellStyle name="Currency 2 2 2 2 5 3 2 3 2 2 2" xfId="39468" xr:uid="{EB7763A7-84E4-46CA-9F6F-98B9BFC60FFC}"/>
    <cellStyle name="Currency 2 2 2 2 5 3 2 3 2 2 3" xfId="54352" xr:uid="{6217AAAC-2DF7-4CC1-A944-36EAEC900D61}"/>
    <cellStyle name="Currency 2 2 2 2 5 3 2 3 2 3" xfId="18932" xr:uid="{3A15A2A6-4F3F-4618-B66B-1F5D1E5CC522}"/>
    <cellStyle name="Currency 2 2 2 2 5 3 2 3 2 4" xfId="32622" xr:uid="{8121A6D6-62BF-455A-8966-CA355D63E3F8}"/>
    <cellStyle name="Currency 2 2 2 2 5 3 2 3 2 5" xfId="47506" xr:uid="{053A306D-81E0-4C73-B145-01D1D5140EE7}"/>
    <cellStyle name="Currency 2 2 2 2 5 3 2 3 3" xfId="22354" xr:uid="{7355AA59-C855-4FB7-8E88-9DD6951FF7F0}"/>
    <cellStyle name="Currency 2 2 2 2 5 3 2 3 3 2" xfId="36046" xr:uid="{39E56EC2-BFE3-4BE3-BA0A-E6C1BC8BF00C}"/>
    <cellStyle name="Currency 2 2 2 2 5 3 2 3 3 3" xfId="50930" xr:uid="{232622B4-A64E-4183-9A83-AEAA64F07309}"/>
    <cellStyle name="Currency 2 2 2 2 5 3 2 3 4" xfId="15510" xr:uid="{6F075236-9F9A-4B0A-B6F2-D17CFD6A4E46}"/>
    <cellStyle name="Currency 2 2 2 2 5 3 2 3 5" xfId="29200" xr:uid="{096DF3C5-7F33-4567-9B68-DFECEB033E96}"/>
    <cellStyle name="Currency 2 2 2 2 5 3 2 3 6" xfId="44084" xr:uid="{0FC440B1-2DBC-42C9-8F10-066FD6CB9818}"/>
    <cellStyle name="Currency 2 2 2 2 5 3 2 4" xfId="10374" xr:uid="{4BB07B0E-036D-4FD8-8219-463A48AD2BA8}"/>
    <cellStyle name="Currency 2 2 2 2 5 3 2 4 2" xfId="24064" xr:uid="{738765F3-A434-4DF0-805E-99D4AD62166A}"/>
    <cellStyle name="Currency 2 2 2 2 5 3 2 4 2 2" xfId="37756" xr:uid="{15EDBE69-4B20-46DD-8342-E1315F2A28CB}"/>
    <cellStyle name="Currency 2 2 2 2 5 3 2 4 2 3" xfId="52640" xr:uid="{86DC59C8-13A8-40C7-9753-74E7502CD67E}"/>
    <cellStyle name="Currency 2 2 2 2 5 3 2 4 3" xfId="17220" xr:uid="{DAC0EB5C-9A44-42B7-87B7-D94D709292EF}"/>
    <cellStyle name="Currency 2 2 2 2 5 3 2 4 4" xfId="30910" xr:uid="{A61164E1-DDC1-4819-9E25-331E127D7D3F}"/>
    <cellStyle name="Currency 2 2 2 2 5 3 2 4 5" xfId="45794" xr:uid="{BCAF5190-55D4-4B8A-B485-6DC2624DB5E1}"/>
    <cellStyle name="Currency 2 2 2 2 5 3 2 5" xfId="20642" xr:uid="{D37AACF4-57EA-4755-BBDB-E6E7BE13A132}"/>
    <cellStyle name="Currency 2 2 2 2 5 3 2 5 2" xfId="34334" xr:uid="{4DBCA99E-C8E0-4CFD-B233-766FCD004269}"/>
    <cellStyle name="Currency 2 2 2 2 5 3 2 5 3" xfId="49218" xr:uid="{931B5C24-E079-4CA9-A036-52EAC1C3AEBC}"/>
    <cellStyle name="Currency 2 2 2 2 5 3 2 6" xfId="13798" xr:uid="{E480C15B-DCBD-4B0A-9159-2A87CB00FDCF}"/>
    <cellStyle name="Currency 2 2 2 2 5 3 2 7" xfId="27488" xr:uid="{EA445ACF-498C-48CC-A2EA-97435CF52D5F}"/>
    <cellStyle name="Currency 2 2 2 2 5 3 2 8" xfId="42372" xr:uid="{CFC1E7D6-E1AD-42A5-8197-70F89B4939CC}"/>
    <cellStyle name="Currency 2 2 2 2 5 3 3" xfId="6953" xr:uid="{4E35F874-BADC-4820-9794-990FA2C7223A}"/>
    <cellStyle name="Currency 2 2 2 2 5 3 3 2" xfId="8666" xr:uid="{A5E27976-30EC-47FF-BBC6-0A52084398E0}"/>
    <cellStyle name="Currency 2 2 2 2 5 3 3 2 2" xfId="12088" xr:uid="{F7609003-A3CA-473E-84E5-06DFED20C0BD}"/>
    <cellStyle name="Currency 2 2 2 2 5 3 3 2 2 2" xfId="25778" xr:uid="{2C9924B7-E041-4BF0-BFA1-31FF9B6D2405}"/>
    <cellStyle name="Currency 2 2 2 2 5 3 3 2 2 2 2" xfId="39470" xr:uid="{430124CB-6CA9-4E48-A9E4-718D3E78C739}"/>
    <cellStyle name="Currency 2 2 2 2 5 3 3 2 2 2 3" xfId="54354" xr:uid="{B1C44880-2E28-4732-BD5B-03E02381D3C5}"/>
    <cellStyle name="Currency 2 2 2 2 5 3 3 2 2 3" xfId="18934" xr:uid="{0C0C9DF0-CD47-447B-B398-67C4548962A6}"/>
    <cellStyle name="Currency 2 2 2 2 5 3 3 2 2 4" xfId="32624" xr:uid="{FFE8AB35-36B7-4B17-8DB4-8B277AFEA965}"/>
    <cellStyle name="Currency 2 2 2 2 5 3 3 2 2 5" xfId="47508" xr:uid="{372D5A2F-DC27-46DB-BCC3-215F6BB1E9DC}"/>
    <cellStyle name="Currency 2 2 2 2 5 3 3 2 3" xfId="22356" xr:uid="{6105846A-204B-4605-AA90-D7E481F43FAF}"/>
    <cellStyle name="Currency 2 2 2 2 5 3 3 2 3 2" xfId="36048" xr:uid="{01BB361B-B2FB-4A13-8A5A-C2B29B620A4F}"/>
    <cellStyle name="Currency 2 2 2 2 5 3 3 2 3 3" xfId="50932" xr:uid="{D6774FF5-2959-46D0-9026-948B951C78C7}"/>
    <cellStyle name="Currency 2 2 2 2 5 3 3 2 4" xfId="15512" xr:uid="{13E0DC72-3278-4587-B6F0-B3EFF1B19294}"/>
    <cellStyle name="Currency 2 2 2 2 5 3 3 2 5" xfId="29202" xr:uid="{435462F3-B5F8-41B9-A91F-5AADA2065009}"/>
    <cellStyle name="Currency 2 2 2 2 5 3 3 2 6" xfId="44086" xr:uid="{1DC746E4-653A-4EC1-9E10-1326C9B638B5}"/>
    <cellStyle name="Currency 2 2 2 2 5 3 3 3" xfId="10376" xr:uid="{5D6D6A37-AFBA-4C1B-9C2A-2CE04D482CD4}"/>
    <cellStyle name="Currency 2 2 2 2 5 3 3 3 2" xfId="24066" xr:uid="{6FA25B86-B870-4830-B9C3-6817FD2EFB7C}"/>
    <cellStyle name="Currency 2 2 2 2 5 3 3 3 2 2" xfId="37758" xr:uid="{C185A4C5-DEE1-4322-96A8-5754DC9A2CF3}"/>
    <cellStyle name="Currency 2 2 2 2 5 3 3 3 2 3" xfId="52642" xr:uid="{AFAE498A-11E1-47B6-9C97-A0B8D0DDC59D}"/>
    <cellStyle name="Currency 2 2 2 2 5 3 3 3 3" xfId="17222" xr:uid="{5C029D5B-9EDB-4939-8039-532DC407253F}"/>
    <cellStyle name="Currency 2 2 2 2 5 3 3 3 4" xfId="30912" xr:uid="{AFAEF74E-3B3C-4339-A9B8-8FD884C56034}"/>
    <cellStyle name="Currency 2 2 2 2 5 3 3 3 5" xfId="45796" xr:uid="{325EB4F5-FF29-4D13-95B5-EA43B7301091}"/>
    <cellStyle name="Currency 2 2 2 2 5 3 3 4" xfId="20644" xr:uid="{80D4E3E8-5F49-40F0-ADD9-182219CC15CB}"/>
    <cellStyle name="Currency 2 2 2 2 5 3 3 4 2" xfId="34336" xr:uid="{66CD3ED2-F9EC-49F9-8988-CDD3D72C1831}"/>
    <cellStyle name="Currency 2 2 2 2 5 3 3 4 3" xfId="49220" xr:uid="{4D6A71FB-62D1-4DC8-A26C-FD4116C9F26C}"/>
    <cellStyle name="Currency 2 2 2 2 5 3 3 5" xfId="13800" xr:uid="{715F0F65-25A5-4A23-8097-135B4A6270BA}"/>
    <cellStyle name="Currency 2 2 2 2 5 3 3 6" xfId="27490" xr:uid="{49651B73-E359-40EA-891D-327839C9C3E7}"/>
    <cellStyle name="Currency 2 2 2 2 5 3 3 7" xfId="42374" xr:uid="{DF5FEA55-0828-4B94-BB29-686373516968}"/>
    <cellStyle name="Currency 2 2 2 2 5 3 4" xfId="6954" xr:uid="{43C5B5DF-2CC5-441C-A6C1-2980F8CC4D0F}"/>
    <cellStyle name="Currency 2 2 2 2 5 3 4 2" xfId="8667" xr:uid="{4BE098D2-4688-4584-B778-5855647A86F7}"/>
    <cellStyle name="Currency 2 2 2 2 5 3 4 2 2" xfId="12089" xr:uid="{71044015-B5E8-4C05-A6F0-A34846939004}"/>
    <cellStyle name="Currency 2 2 2 2 5 3 4 2 2 2" xfId="25779" xr:uid="{67344AE0-8F82-44D3-820F-E10E79AED285}"/>
    <cellStyle name="Currency 2 2 2 2 5 3 4 2 2 2 2" xfId="39471" xr:uid="{E563F611-CE2C-4BD9-8826-C39EE2B63329}"/>
    <cellStyle name="Currency 2 2 2 2 5 3 4 2 2 2 3" xfId="54355" xr:uid="{029E3E28-5A2D-4A64-92A6-2203B44E71FB}"/>
    <cellStyle name="Currency 2 2 2 2 5 3 4 2 2 3" xfId="18935" xr:uid="{6E78A216-2BF0-400D-A3AF-F11B0EACD39F}"/>
    <cellStyle name="Currency 2 2 2 2 5 3 4 2 2 4" xfId="32625" xr:uid="{2A96FB64-A68B-4BC0-A03C-DA8C588466E6}"/>
    <cellStyle name="Currency 2 2 2 2 5 3 4 2 2 5" xfId="47509" xr:uid="{D8E18223-523D-4151-ACF2-0919ABC3649E}"/>
    <cellStyle name="Currency 2 2 2 2 5 3 4 2 3" xfId="22357" xr:uid="{BDBF623E-DE1D-4393-9EF1-6822D4D3CDAD}"/>
    <cellStyle name="Currency 2 2 2 2 5 3 4 2 3 2" xfId="36049" xr:uid="{857209F5-14EF-48E2-BF29-985E2119D48E}"/>
    <cellStyle name="Currency 2 2 2 2 5 3 4 2 3 3" xfId="50933" xr:uid="{DA2CBBF3-B830-4CD0-BAAD-B9F87079BFE8}"/>
    <cellStyle name="Currency 2 2 2 2 5 3 4 2 4" xfId="15513" xr:uid="{34897941-7A81-4714-97BE-456ABD128E7C}"/>
    <cellStyle name="Currency 2 2 2 2 5 3 4 2 5" xfId="29203" xr:uid="{045876F4-0482-445F-B22D-37C6E34C5179}"/>
    <cellStyle name="Currency 2 2 2 2 5 3 4 2 6" xfId="44087" xr:uid="{5A9FAC95-53E2-44EC-87BC-A7CA1F145BEC}"/>
    <cellStyle name="Currency 2 2 2 2 5 3 4 3" xfId="10377" xr:uid="{8A93F4AC-F16E-4A03-967A-F82B01A15F45}"/>
    <cellStyle name="Currency 2 2 2 2 5 3 4 3 2" xfId="24067" xr:uid="{7CFCD12A-0891-4135-A5C4-856AFD3FA5C1}"/>
    <cellStyle name="Currency 2 2 2 2 5 3 4 3 2 2" xfId="37759" xr:uid="{91921F6E-65F3-4A59-8499-988FC5242A61}"/>
    <cellStyle name="Currency 2 2 2 2 5 3 4 3 2 3" xfId="52643" xr:uid="{7EF18DDD-6646-422D-AE75-FD263534954A}"/>
    <cellStyle name="Currency 2 2 2 2 5 3 4 3 3" xfId="17223" xr:uid="{3BF09F80-0DE6-408D-BD93-1B66C8CDD2A5}"/>
    <cellStyle name="Currency 2 2 2 2 5 3 4 3 4" xfId="30913" xr:uid="{1F8A6148-6EFD-4D2C-BF5E-BDF4613B4AA7}"/>
    <cellStyle name="Currency 2 2 2 2 5 3 4 3 5" xfId="45797" xr:uid="{B3C6C32D-8044-4A61-9600-66B91569C072}"/>
    <cellStyle name="Currency 2 2 2 2 5 3 4 4" xfId="20645" xr:uid="{9BEE7090-C49B-4D48-B2B0-11ACCC72C6D1}"/>
    <cellStyle name="Currency 2 2 2 2 5 3 4 4 2" xfId="34337" xr:uid="{D029EED6-7BBF-46BD-AD32-7BB5A90E8441}"/>
    <cellStyle name="Currency 2 2 2 2 5 3 4 4 3" xfId="49221" xr:uid="{DFFC4EE8-521C-4A48-BFF4-3EEAA835891E}"/>
    <cellStyle name="Currency 2 2 2 2 5 3 4 5" xfId="13801" xr:uid="{94AF3662-C0E3-4404-9BAA-8BC1C1D2AD97}"/>
    <cellStyle name="Currency 2 2 2 2 5 3 4 6" xfId="27491" xr:uid="{2249B082-EED1-4CF9-8E6F-48DC88C82FA8}"/>
    <cellStyle name="Currency 2 2 2 2 5 3 4 7" xfId="42375" xr:uid="{531A7477-C3AC-45E5-9C9D-F8CA9624EDCC}"/>
    <cellStyle name="Currency 2 2 2 2 5 3 5" xfId="8663" xr:uid="{E355E4EB-2BB5-488A-848D-AF02C905D1CE}"/>
    <cellStyle name="Currency 2 2 2 2 5 3 5 2" xfId="12085" xr:uid="{300DF531-F977-4C9D-BD14-1429C0318ECD}"/>
    <cellStyle name="Currency 2 2 2 2 5 3 5 2 2" xfId="25775" xr:uid="{CCE639F5-72A5-4678-9F43-821BB57EC550}"/>
    <cellStyle name="Currency 2 2 2 2 5 3 5 2 2 2" xfId="39467" xr:uid="{59CBDC34-1BA6-488C-A302-D81D8CCC62A5}"/>
    <cellStyle name="Currency 2 2 2 2 5 3 5 2 2 3" xfId="54351" xr:uid="{D15F67B1-16F8-4D69-9461-A899C892FC97}"/>
    <cellStyle name="Currency 2 2 2 2 5 3 5 2 3" xfId="18931" xr:uid="{D7663E12-9372-4401-A267-F1FE372C776B}"/>
    <cellStyle name="Currency 2 2 2 2 5 3 5 2 4" xfId="32621" xr:uid="{038B7803-B7E0-4B1C-AF64-62ADD1ACB551}"/>
    <cellStyle name="Currency 2 2 2 2 5 3 5 2 5" xfId="47505" xr:uid="{3ED6B23C-DE38-4E13-9BAC-AD2B68068782}"/>
    <cellStyle name="Currency 2 2 2 2 5 3 5 3" xfId="22353" xr:uid="{363DE5F5-3629-4CC2-98AE-880BB252BB07}"/>
    <cellStyle name="Currency 2 2 2 2 5 3 5 3 2" xfId="36045" xr:uid="{F40FF5DF-368F-4BCE-A1EC-C9258B550C6B}"/>
    <cellStyle name="Currency 2 2 2 2 5 3 5 3 3" xfId="50929" xr:uid="{690A1C7D-E735-4B4C-AFC2-551C9D32972C}"/>
    <cellStyle name="Currency 2 2 2 2 5 3 5 4" xfId="15509" xr:uid="{964E176C-2AF7-4378-B8C0-EE5D84259DA5}"/>
    <cellStyle name="Currency 2 2 2 2 5 3 5 5" xfId="29199" xr:uid="{16F23D50-1F91-4392-8DF1-A23C5C01EAE1}"/>
    <cellStyle name="Currency 2 2 2 2 5 3 5 6" xfId="44083" xr:uid="{37719746-3221-4277-BE35-3E9553015844}"/>
    <cellStyle name="Currency 2 2 2 2 5 3 6" xfId="10373" xr:uid="{D4BFFDE1-E800-4F80-B0B6-79B1D4ADD6A1}"/>
    <cellStyle name="Currency 2 2 2 2 5 3 6 2" xfId="24063" xr:uid="{FC9214CC-EC1E-4101-8A66-D4D88F4C0FC3}"/>
    <cellStyle name="Currency 2 2 2 2 5 3 6 2 2" xfId="37755" xr:uid="{555A9751-3AA2-4CAD-9E3C-46300EAEEF38}"/>
    <cellStyle name="Currency 2 2 2 2 5 3 6 2 3" xfId="52639" xr:uid="{58EFBF1E-8975-4AC7-A607-F835648EC7A2}"/>
    <cellStyle name="Currency 2 2 2 2 5 3 6 3" xfId="17219" xr:uid="{619DCC35-2493-4518-B125-EAB6758D3059}"/>
    <cellStyle name="Currency 2 2 2 2 5 3 6 4" xfId="30909" xr:uid="{9B70AF66-0D9A-461A-9D94-013C95E8352C}"/>
    <cellStyle name="Currency 2 2 2 2 5 3 6 5" xfId="45793" xr:uid="{4DAEE67E-710B-4322-98D5-B576A04E92D2}"/>
    <cellStyle name="Currency 2 2 2 2 5 3 7" xfId="20641" xr:uid="{8766DA07-C5B8-4894-BBEE-467C2124791D}"/>
    <cellStyle name="Currency 2 2 2 2 5 3 7 2" xfId="34333" xr:uid="{69046C7C-5E93-4150-9E56-B4FBC29BF194}"/>
    <cellStyle name="Currency 2 2 2 2 5 3 7 3" xfId="49217" xr:uid="{DD791674-5A9E-45DA-8929-EA489C38C68C}"/>
    <cellStyle name="Currency 2 2 2 2 5 3 8" xfId="13797" xr:uid="{CFBD2D3A-0E2A-4975-BE86-0A050B4BA5D5}"/>
    <cellStyle name="Currency 2 2 2 2 5 3 9" xfId="27487" xr:uid="{5F4566C2-5575-4956-92F0-9B9891CF0F68}"/>
    <cellStyle name="Currency 2 2 2 2 5 4" xfId="6955" xr:uid="{7D192685-C08A-4743-A496-B4869FC46276}"/>
    <cellStyle name="Currency 2 2 2 2 5 4 2" xfId="6956" xr:uid="{22176AD0-6944-4EB6-A772-A14D98094647}"/>
    <cellStyle name="Currency 2 2 2 2 5 4 2 2" xfId="8669" xr:uid="{FDC75F3D-EA39-404A-82D4-19575E36CA58}"/>
    <cellStyle name="Currency 2 2 2 2 5 4 2 2 2" xfId="12091" xr:uid="{248ACA5A-34C8-4439-A3F8-12578A191295}"/>
    <cellStyle name="Currency 2 2 2 2 5 4 2 2 2 2" xfId="25781" xr:uid="{97C7EC9D-3A75-42AB-AF0F-52888CA86442}"/>
    <cellStyle name="Currency 2 2 2 2 5 4 2 2 2 2 2" xfId="39473" xr:uid="{E3A4C8F1-8A04-4D59-AED2-8BD2852EE248}"/>
    <cellStyle name="Currency 2 2 2 2 5 4 2 2 2 2 3" xfId="54357" xr:uid="{4887B778-EAF5-4CB4-B8EE-5E9321C1902C}"/>
    <cellStyle name="Currency 2 2 2 2 5 4 2 2 2 3" xfId="18937" xr:uid="{F04F70A7-EEDB-458A-9897-876DAF1EFBE6}"/>
    <cellStyle name="Currency 2 2 2 2 5 4 2 2 2 4" xfId="32627" xr:uid="{8D288ADC-097F-465D-8FE7-FF217FF552E4}"/>
    <cellStyle name="Currency 2 2 2 2 5 4 2 2 2 5" xfId="47511" xr:uid="{FBFE2DAE-7E28-4621-85D5-DE3BA5C590AE}"/>
    <cellStyle name="Currency 2 2 2 2 5 4 2 2 3" xfId="22359" xr:uid="{15D7F32D-AFE9-4E3D-AAA5-86EAAAA69BED}"/>
    <cellStyle name="Currency 2 2 2 2 5 4 2 2 3 2" xfId="36051" xr:uid="{4A6F8F8B-6EFD-49FD-A947-387F6A484CDE}"/>
    <cellStyle name="Currency 2 2 2 2 5 4 2 2 3 3" xfId="50935" xr:uid="{63A55A40-F4F4-42AC-8739-F60EB663B600}"/>
    <cellStyle name="Currency 2 2 2 2 5 4 2 2 4" xfId="15515" xr:uid="{2B86E257-8B4A-4918-AF25-FC7DE32249BB}"/>
    <cellStyle name="Currency 2 2 2 2 5 4 2 2 5" xfId="29205" xr:uid="{D15E74B0-D661-4118-B372-731E8301F469}"/>
    <cellStyle name="Currency 2 2 2 2 5 4 2 2 6" xfId="44089" xr:uid="{CD403F0C-0396-4EC0-98FF-51A60BD604C5}"/>
    <cellStyle name="Currency 2 2 2 2 5 4 2 3" xfId="10379" xr:uid="{7B41F0DB-C2C3-47D1-B266-4F6D8400405B}"/>
    <cellStyle name="Currency 2 2 2 2 5 4 2 3 2" xfId="24069" xr:uid="{F9559205-7CFB-4DC0-882C-1E3E873541BE}"/>
    <cellStyle name="Currency 2 2 2 2 5 4 2 3 2 2" xfId="37761" xr:uid="{92837CC1-EB0E-4859-AD69-F0F334D15439}"/>
    <cellStyle name="Currency 2 2 2 2 5 4 2 3 2 3" xfId="52645" xr:uid="{B781D577-040A-48EE-8B17-C8069E31274C}"/>
    <cellStyle name="Currency 2 2 2 2 5 4 2 3 3" xfId="17225" xr:uid="{0070903A-2FD8-4416-B91A-528D26D774E1}"/>
    <cellStyle name="Currency 2 2 2 2 5 4 2 3 4" xfId="30915" xr:uid="{4355782E-DAC6-4B08-B9EB-90F585FC72B9}"/>
    <cellStyle name="Currency 2 2 2 2 5 4 2 3 5" xfId="45799" xr:uid="{17836185-C3B8-4FF4-ADD4-E1C3B6F15E2E}"/>
    <cellStyle name="Currency 2 2 2 2 5 4 2 4" xfId="20647" xr:uid="{E9D81CAB-A38F-4194-84EE-0A425E3D1369}"/>
    <cellStyle name="Currency 2 2 2 2 5 4 2 4 2" xfId="34339" xr:uid="{E9F9085F-E735-4DF9-97A0-122DBB772316}"/>
    <cellStyle name="Currency 2 2 2 2 5 4 2 4 3" xfId="49223" xr:uid="{CBA81738-EB21-43F1-A3E8-AEED60E7B3E5}"/>
    <cellStyle name="Currency 2 2 2 2 5 4 2 5" xfId="13803" xr:uid="{DA7EACAE-2D35-4CC3-B201-20913857BA7C}"/>
    <cellStyle name="Currency 2 2 2 2 5 4 2 6" xfId="27493" xr:uid="{63D9933F-9D24-4CBC-A35F-05CCDA71993F}"/>
    <cellStyle name="Currency 2 2 2 2 5 4 2 7" xfId="42377" xr:uid="{AA6450D5-63C4-4C77-92FF-0570FB7DA5FD}"/>
    <cellStyle name="Currency 2 2 2 2 5 4 3" xfId="8668" xr:uid="{A3645EB4-29E0-42D2-A3CD-7CCE98A6183B}"/>
    <cellStyle name="Currency 2 2 2 2 5 4 3 2" xfId="12090" xr:uid="{A7C40488-6A39-4A84-BA56-2A8BEFDB8CB9}"/>
    <cellStyle name="Currency 2 2 2 2 5 4 3 2 2" xfId="25780" xr:uid="{545B7522-8C45-4C63-BC81-7F6174765E78}"/>
    <cellStyle name="Currency 2 2 2 2 5 4 3 2 2 2" xfId="39472" xr:uid="{D0C2EED6-9594-42CA-802E-B451106E45B8}"/>
    <cellStyle name="Currency 2 2 2 2 5 4 3 2 2 3" xfId="54356" xr:uid="{9248F87D-2D2C-4119-BE2A-82936D62B5CC}"/>
    <cellStyle name="Currency 2 2 2 2 5 4 3 2 3" xfId="18936" xr:uid="{C547BC47-36AF-4F5A-9D54-3D0A07C5B355}"/>
    <cellStyle name="Currency 2 2 2 2 5 4 3 2 4" xfId="32626" xr:uid="{367AEE51-5024-474C-A8D9-9FF6EF86C8AC}"/>
    <cellStyle name="Currency 2 2 2 2 5 4 3 2 5" xfId="47510" xr:uid="{684F14A9-A0F0-4533-97BD-C1E600C68964}"/>
    <cellStyle name="Currency 2 2 2 2 5 4 3 3" xfId="22358" xr:uid="{EDDF4ACC-ED35-4815-AC29-ED09B740A278}"/>
    <cellStyle name="Currency 2 2 2 2 5 4 3 3 2" xfId="36050" xr:uid="{2F0E3256-0639-4059-966C-FF790171E71A}"/>
    <cellStyle name="Currency 2 2 2 2 5 4 3 3 3" xfId="50934" xr:uid="{AAA7B83B-E9E5-43EC-97B5-3BFBA456DEB4}"/>
    <cellStyle name="Currency 2 2 2 2 5 4 3 4" xfId="15514" xr:uid="{ED02B16E-52AE-412D-8F57-84A3C25112E7}"/>
    <cellStyle name="Currency 2 2 2 2 5 4 3 5" xfId="29204" xr:uid="{DCA0FFE9-7091-40FD-B378-6F32E1A1252B}"/>
    <cellStyle name="Currency 2 2 2 2 5 4 3 6" xfId="44088" xr:uid="{34D01872-0126-4BAF-9E91-9CBDAACD93C5}"/>
    <cellStyle name="Currency 2 2 2 2 5 4 4" xfId="10378" xr:uid="{4E344568-C7BB-4D94-802A-A3765C0C314D}"/>
    <cellStyle name="Currency 2 2 2 2 5 4 4 2" xfId="24068" xr:uid="{EE9344A1-B68B-454B-B680-A7A7CD11F3B3}"/>
    <cellStyle name="Currency 2 2 2 2 5 4 4 2 2" xfId="37760" xr:uid="{A05A34E1-6369-4A87-A12B-AA81F82D057F}"/>
    <cellStyle name="Currency 2 2 2 2 5 4 4 2 3" xfId="52644" xr:uid="{658C9046-E7DD-489A-9BB4-530B188F2A02}"/>
    <cellStyle name="Currency 2 2 2 2 5 4 4 3" xfId="17224" xr:uid="{E1AC6B7E-59EC-4A53-A2C9-8219938B809E}"/>
    <cellStyle name="Currency 2 2 2 2 5 4 4 4" xfId="30914" xr:uid="{80C5C195-9608-49BA-999A-D6845C09A5DD}"/>
    <cellStyle name="Currency 2 2 2 2 5 4 4 5" xfId="45798" xr:uid="{F98D89C9-408E-4993-B53F-5CC866EEA806}"/>
    <cellStyle name="Currency 2 2 2 2 5 4 5" xfId="20646" xr:uid="{2E46D8B1-AA21-4350-BEA2-57B6AA9F09FB}"/>
    <cellStyle name="Currency 2 2 2 2 5 4 5 2" xfId="34338" xr:uid="{36D214EE-F8E1-437A-B3D2-9B490757C62D}"/>
    <cellStyle name="Currency 2 2 2 2 5 4 5 3" xfId="49222" xr:uid="{394D2542-F8CE-438F-BAAD-79B0A7D2139D}"/>
    <cellStyle name="Currency 2 2 2 2 5 4 6" xfId="13802" xr:uid="{43348EDF-DE67-4125-8F8B-83F05AF417FB}"/>
    <cellStyle name="Currency 2 2 2 2 5 4 7" xfId="27492" xr:uid="{FC9F09E6-4982-4B6C-8686-F9439A6A82E6}"/>
    <cellStyle name="Currency 2 2 2 2 5 4 8" xfId="42376" xr:uid="{FB7C2D30-825C-4211-B6CB-FC9A5F33E85F}"/>
    <cellStyle name="Currency 2 2 2 2 5 5" xfId="6957" xr:uid="{FD57BE30-5AFE-4438-8587-AC4CF26B9636}"/>
    <cellStyle name="Currency 2 2 2 2 5 5 2" xfId="8670" xr:uid="{48569E7B-C2DF-4471-9AC4-D5FE6AEE56C6}"/>
    <cellStyle name="Currency 2 2 2 2 5 5 2 2" xfId="12092" xr:uid="{EA4E0A3F-114B-451E-AA91-4DE8D7E4E6DB}"/>
    <cellStyle name="Currency 2 2 2 2 5 5 2 2 2" xfId="25782" xr:uid="{9AD35F44-05AE-4891-A05D-A8DF095B0765}"/>
    <cellStyle name="Currency 2 2 2 2 5 5 2 2 2 2" xfId="39474" xr:uid="{30F9D708-F984-4BAD-9714-BA856F9A5469}"/>
    <cellStyle name="Currency 2 2 2 2 5 5 2 2 2 3" xfId="54358" xr:uid="{4C9073B5-5CD6-405F-BE68-AA2085FED591}"/>
    <cellStyle name="Currency 2 2 2 2 5 5 2 2 3" xfId="18938" xr:uid="{C661DF0C-3172-4390-841C-8809D8D3D863}"/>
    <cellStyle name="Currency 2 2 2 2 5 5 2 2 4" xfId="32628" xr:uid="{EFB85E30-BF22-4F4E-94B0-FDA1902A14CE}"/>
    <cellStyle name="Currency 2 2 2 2 5 5 2 2 5" xfId="47512" xr:uid="{977F429F-BE4A-4986-8291-BBF1CB2CD6EA}"/>
    <cellStyle name="Currency 2 2 2 2 5 5 2 3" xfId="22360" xr:uid="{38D2C9CC-D209-400B-9566-57CD0CFB3D9B}"/>
    <cellStyle name="Currency 2 2 2 2 5 5 2 3 2" xfId="36052" xr:uid="{C97D8869-F599-4D4D-8559-DD5212523356}"/>
    <cellStyle name="Currency 2 2 2 2 5 5 2 3 3" xfId="50936" xr:uid="{4187E78E-6474-4289-8259-C157779B598F}"/>
    <cellStyle name="Currency 2 2 2 2 5 5 2 4" xfId="15516" xr:uid="{F50508BE-4CDC-4B93-8BEC-EB1AF7B142A2}"/>
    <cellStyle name="Currency 2 2 2 2 5 5 2 5" xfId="29206" xr:uid="{38EF9186-52CB-4571-89E5-BDDD9ADC9F15}"/>
    <cellStyle name="Currency 2 2 2 2 5 5 2 6" xfId="44090" xr:uid="{0AB05F67-9D40-49DB-A8D9-80008FB17CCE}"/>
    <cellStyle name="Currency 2 2 2 2 5 5 3" xfId="10380" xr:uid="{6BBBB54F-19F7-4E78-8981-E3ABBA1C15A5}"/>
    <cellStyle name="Currency 2 2 2 2 5 5 3 2" xfId="24070" xr:uid="{00844723-C308-4661-8F21-3BD7513C505B}"/>
    <cellStyle name="Currency 2 2 2 2 5 5 3 2 2" xfId="37762" xr:uid="{D37AE53A-CED9-47CA-AE61-AB5C98BC3242}"/>
    <cellStyle name="Currency 2 2 2 2 5 5 3 2 3" xfId="52646" xr:uid="{C7942449-9977-4750-8BE7-CA0AD2E0A6E8}"/>
    <cellStyle name="Currency 2 2 2 2 5 5 3 3" xfId="17226" xr:uid="{02B5601B-C7D5-44D7-9F54-923EA55F193D}"/>
    <cellStyle name="Currency 2 2 2 2 5 5 3 4" xfId="30916" xr:uid="{1DCFC28F-121C-4BA6-928F-6DC155A2D8D1}"/>
    <cellStyle name="Currency 2 2 2 2 5 5 3 5" xfId="45800" xr:uid="{E5A5B4E4-0180-41BE-9512-1D80561A1E31}"/>
    <cellStyle name="Currency 2 2 2 2 5 5 4" xfId="20648" xr:uid="{DE82B601-A0E1-44E1-9313-73E43A52A513}"/>
    <cellStyle name="Currency 2 2 2 2 5 5 4 2" xfId="34340" xr:uid="{11A25E89-45EC-4D9F-B0CD-80F6FBAF09D5}"/>
    <cellStyle name="Currency 2 2 2 2 5 5 4 3" xfId="49224" xr:uid="{1C823EF9-1CA8-4803-BAC7-64C1E09279E0}"/>
    <cellStyle name="Currency 2 2 2 2 5 5 5" xfId="13804" xr:uid="{57DE9508-9CFA-49F3-A972-09608C45279D}"/>
    <cellStyle name="Currency 2 2 2 2 5 5 6" xfId="27494" xr:uid="{75C0A878-6F27-477F-8147-8DB0306696D3}"/>
    <cellStyle name="Currency 2 2 2 2 5 5 7" xfId="42378" xr:uid="{B4DE33C4-4B4C-4F1A-A622-714F57907CB4}"/>
    <cellStyle name="Currency 2 2 2 2 5 6" xfId="6958" xr:uid="{457931C7-BF2A-4A6F-ABBC-3AF451C5CCAC}"/>
    <cellStyle name="Currency 2 2 2 2 5 6 2" xfId="8671" xr:uid="{1F3BE237-39BF-41EC-9BC0-AF38D2E28B21}"/>
    <cellStyle name="Currency 2 2 2 2 5 6 2 2" xfId="12093" xr:uid="{AB7CA9C7-151B-4E61-8F1C-F0F90C9A658E}"/>
    <cellStyle name="Currency 2 2 2 2 5 6 2 2 2" xfId="25783" xr:uid="{08B0AD28-011E-441B-8B83-858FEBA99B79}"/>
    <cellStyle name="Currency 2 2 2 2 5 6 2 2 2 2" xfId="39475" xr:uid="{A2E75D86-D405-4D61-A84B-CA90C0E012BE}"/>
    <cellStyle name="Currency 2 2 2 2 5 6 2 2 2 3" xfId="54359" xr:uid="{89972AD1-8CC0-44E8-B1E1-0FDC365FD468}"/>
    <cellStyle name="Currency 2 2 2 2 5 6 2 2 3" xfId="18939" xr:uid="{E61A8224-7912-4C32-A151-9133E707D386}"/>
    <cellStyle name="Currency 2 2 2 2 5 6 2 2 4" xfId="32629" xr:uid="{E3154147-4F5B-4633-88F0-A4C52495889B}"/>
    <cellStyle name="Currency 2 2 2 2 5 6 2 2 5" xfId="47513" xr:uid="{67642EEA-5BFD-4435-80F1-CD596C068A23}"/>
    <cellStyle name="Currency 2 2 2 2 5 6 2 3" xfId="22361" xr:uid="{23072B5D-0009-41CD-A711-098759ED0369}"/>
    <cellStyle name="Currency 2 2 2 2 5 6 2 3 2" xfId="36053" xr:uid="{B6214817-3CCD-41BC-9772-4F5C5380A5C9}"/>
    <cellStyle name="Currency 2 2 2 2 5 6 2 3 3" xfId="50937" xr:uid="{CDCFB909-974D-4857-B1EF-CBB7D320F4B8}"/>
    <cellStyle name="Currency 2 2 2 2 5 6 2 4" xfId="15517" xr:uid="{90E321CF-97CD-42D8-944D-32B93DC5AECF}"/>
    <cellStyle name="Currency 2 2 2 2 5 6 2 5" xfId="29207" xr:uid="{10B9C9D0-8C21-4B5B-82CB-796279FD7520}"/>
    <cellStyle name="Currency 2 2 2 2 5 6 2 6" xfId="44091" xr:uid="{510ECF87-8C04-4475-9B81-6CDD44DE35D7}"/>
    <cellStyle name="Currency 2 2 2 2 5 6 3" xfId="10381" xr:uid="{0D65361B-DA39-4698-9B4F-10CBF5688F63}"/>
    <cellStyle name="Currency 2 2 2 2 5 6 3 2" xfId="24071" xr:uid="{61818604-B702-45FA-86FF-F823D9B24D0E}"/>
    <cellStyle name="Currency 2 2 2 2 5 6 3 2 2" xfId="37763" xr:uid="{C1CBE0D6-0581-4686-9D74-F21B7D14D919}"/>
    <cellStyle name="Currency 2 2 2 2 5 6 3 2 3" xfId="52647" xr:uid="{BFC36213-1FAC-4BBC-9F1C-A07540949EA6}"/>
    <cellStyle name="Currency 2 2 2 2 5 6 3 3" xfId="17227" xr:uid="{7F855174-A60E-4B3A-8B22-DACABF71092E}"/>
    <cellStyle name="Currency 2 2 2 2 5 6 3 4" xfId="30917" xr:uid="{E402341B-1A35-41DA-9A0F-F378B3B12B46}"/>
    <cellStyle name="Currency 2 2 2 2 5 6 3 5" xfId="45801" xr:uid="{26A35B4E-4DA4-4516-83E8-C635AA3F0A4A}"/>
    <cellStyle name="Currency 2 2 2 2 5 6 4" xfId="20649" xr:uid="{EB4B8418-785A-4FDE-8F56-61B7560FE26B}"/>
    <cellStyle name="Currency 2 2 2 2 5 6 4 2" xfId="34341" xr:uid="{5A554014-71D1-40F9-9EAF-89A6D176EBEC}"/>
    <cellStyle name="Currency 2 2 2 2 5 6 4 3" xfId="49225" xr:uid="{B2C76D2F-0B18-49B8-A2F0-EF2CC3D03C63}"/>
    <cellStyle name="Currency 2 2 2 2 5 6 5" xfId="13805" xr:uid="{2CC646A9-3C74-4B4C-A297-6961C1388C7A}"/>
    <cellStyle name="Currency 2 2 2 2 5 6 6" xfId="27495" xr:uid="{C8E7F919-803D-45E9-918A-B2D416C7F84B}"/>
    <cellStyle name="Currency 2 2 2 2 5 6 7" xfId="42379" xr:uid="{D630EF98-BE3A-4A32-84C4-65DF8707848C}"/>
    <cellStyle name="Currency 2 2 2 2 5 7" xfId="8657" xr:uid="{2080E1B2-6E61-4E10-8646-BA4C90EE9375}"/>
    <cellStyle name="Currency 2 2 2 2 5 7 2" xfId="12079" xr:uid="{01DDCD6C-9804-4823-9538-D232E40BA665}"/>
    <cellStyle name="Currency 2 2 2 2 5 7 2 2" xfId="25769" xr:uid="{C22937A0-7DD5-463B-AB4C-3992B1B97417}"/>
    <cellStyle name="Currency 2 2 2 2 5 7 2 2 2" xfId="39461" xr:uid="{02514EAF-8C8E-4F4D-8B47-F72E65C4F8D4}"/>
    <cellStyle name="Currency 2 2 2 2 5 7 2 2 3" xfId="54345" xr:uid="{4905C84B-BFA6-4B37-9665-A21764DE5A9B}"/>
    <cellStyle name="Currency 2 2 2 2 5 7 2 3" xfId="18925" xr:uid="{8C10C941-32AE-4261-AC56-EFDA25A40CDF}"/>
    <cellStyle name="Currency 2 2 2 2 5 7 2 4" xfId="32615" xr:uid="{F594C5D0-3382-4652-BD9F-9EE5A1C2C17A}"/>
    <cellStyle name="Currency 2 2 2 2 5 7 2 5" xfId="47499" xr:uid="{CA1D52AC-E1C9-49CD-A7EC-90C35E20BF5D}"/>
    <cellStyle name="Currency 2 2 2 2 5 7 3" xfId="22347" xr:uid="{8414C86E-69EB-4C3F-8907-D469691CD734}"/>
    <cellStyle name="Currency 2 2 2 2 5 7 3 2" xfId="36039" xr:uid="{924B880F-9DA1-4F10-B81A-F105AE388152}"/>
    <cellStyle name="Currency 2 2 2 2 5 7 3 3" xfId="50923" xr:uid="{D7ECA10A-70A4-4E5F-831C-F097582EC246}"/>
    <cellStyle name="Currency 2 2 2 2 5 7 4" xfId="15503" xr:uid="{E286B850-506B-4022-9ADC-C9B3AAE41D88}"/>
    <cellStyle name="Currency 2 2 2 2 5 7 5" xfId="29193" xr:uid="{57F5DC3B-CD82-42C0-B6E6-6D72ED8F7BA6}"/>
    <cellStyle name="Currency 2 2 2 2 5 7 6" xfId="44077" xr:uid="{ADC3DDF6-D5AF-4A64-A3F4-85B20A195E43}"/>
    <cellStyle name="Currency 2 2 2 2 5 8" xfId="10367" xr:uid="{C5E33B04-CDB3-4BAA-8558-26B67FA19AB3}"/>
    <cellStyle name="Currency 2 2 2 2 5 8 2" xfId="24057" xr:uid="{5558A884-3C02-48D1-81EB-457333CB02E5}"/>
    <cellStyle name="Currency 2 2 2 2 5 8 2 2" xfId="37749" xr:uid="{D8C6EB12-8FF7-4C05-90B8-58B78BB06FF4}"/>
    <cellStyle name="Currency 2 2 2 2 5 8 2 3" xfId="52633" xr:uid="{E5FCEC2A-24CF-4006-A125-386ACA58E2F5}"/>
    <cellStyle name="Currency 2 2 2 2 5 8 3" xfId="17213" xr:uid="{4FA5E0E5-E248-4E0A-A606-8BBF19374135}"/>
    <cellStyle name="Currency 2 2 2 2 5 8 4" xfId="30903" xr:uid="{B75E1823-2786-44E7-A9EB-2137954CDD2B}"/>
    <cellStyle name="Currency 2 2 2 2 5 8 5" xfId="45787" xr:uid="{CDA555B5-3B33-4D6D-8288-453867EA3A21}"/>
    <cellStyle name="Currency 2 2 2 2 5 9" xfId="20635" xr:uid="{359AC238-2D3A-42BC-9F92-0BF980C492FD}"/>
    <cellStyle name="Currency 2 2 2 2 5 9 2" xfId="34327" xr:uid="{BFEA413A-DCC8-4F74-B0B2-888609D72F43}"/>
    <cellStyle name="Currency 2 2 2 2 5 9 3" xfId="49211" xr:uid="{100AD2CB-4193-40AB-8E2F-6FEC4E81C58F}"/>
    <cellStyle name="Currency 2 2 2 2 6" xfId="6959" xr:uid="{F9653F64-1DBD-4448-A702-2664553B0A2D}"/>
    <cellStyle name="Currency 2 2 2 2 6 10" xfId="42380" xr:uid="{FB4F0CD8-3ED7-4835-B54D-CA333AE2831A}"/>
    <cellStyle name="Currency 2 2 2 2 6 2" xfId="6960" xr:uid="{6FAE0B24-9A0C-48FD-8B67-B59716AEC094}"/>
    <cellStyle name="Currency 2 2 2 2 6 2 2" xfId="6961" xr:uid="{FA79C3B4-7DFA-4E7E-92F7-10FDCC7143ED}"/>
    <cellStyle name="Currency 2 2 2 2 6 2 2 2" xfId="8674" xr:uid="{F631D421-1A15-4F39-AA89-C68CF7A13838}"/>
    <cellStyle name="Currency 2 2 2 2 6 2 2 2 2" xfId="12096" xr:uid="{FF8E9A4A-E9E8-4EBF-9DA9-0B30CFC95B64}"/>
    <cellStyle name="Currency 2 2 2 2 6 2 2 2 2 2" xfId="25786" xr:uid="{79CEA239-FF47-4F1A-85D6-8E268000A08E}"/>
    <cellStyle name="Currency 2 2 2 2 6 2 2 2 2 2 2" xfId="39478" xr:uid="{88D998C7-BE06-49B0-920B-FE5B75CFADE2}"/>
    <cellStyle name="Currency 2 2 2 2 6 2 2 2 2 2 3" xfId="54362" xr:uid="{B9E4F0A7-2F58-41DD-A106-4CFF0DAD4CED}"/>
    <cellStyle name="Currency 2 2 2 2 6 2 2 2 2 3" xfId="18942" xr:uid="{8CFC9A26-EE5E-499E-89DE-464FD175DF81}"/>
    <cellStyle name="Currency 2 2 2 2 6 2 2 2 2 4" xfId="32632" xr:uid="{4205EA65-123E-46E4-A49D-02F27F742C75}"/>
    <cellStyle name="Currency 2 2 2 2 6 2 2 2 2 5" xfId="47516" xr:uid="{260A1539-F78C-4B64-9487-DDB4B4D96F8B}"/>
    <cellStyle name="Currency 2 2 2 2 6 2 2 2 3" xfId="22364" xr:uid="{7E36A28E-237F-428D-8FB5-396D5C6CD5CF}"/>
    <cellStyle name="Currency 2 2 2 2 6 2 2 2 3 2" xfId="36056" xr:uid="{7A0C8AE3-ED5A-4A94-A984-464037D770F3}"/>
    <cellStyle name="Currency 2 2 2 2 6 2 2 2 3 3" xfId="50940" xr:uid="{D305228C-6163-4F12-9631-EA3CFE645EB8}"/>
    <cellStyle name="Currency 2 2 2 2 6 2 2 2 4" xfId="15520" xr:uid="{96128488-D2B4-4B4D-BA47-6129A9D1565C}"/>
    <cellStyle name="Currency 2 2 2 2 6 2 2 2 5" xfId="29210" xr:uid="{BB5A07DB-EEB7-4CD1-92B0-A2B3732F6C13}"/>
    <cellStyle name="Currency 2 2 2 2 6 2 2 2 6" xfId="44094" xr:uid="{1A1E637F-4A90-4B8F-A77B-A3856D8ED964}"/>
    <cellStyle name="Currency 2 2 2 2 6 2 2 3" xfId="10384" xr:uid="{4C93B9E6-AE1C-44CE-8F2A-7524690D6F84}"/>
    <cellStyle name="Currency 2 2 2 2 6 2 2 3 2" xfId="24074" xr:uid="{3F0E1D09-E993-4BA9-88D9-DC6D9C9FC1D8}"/>
    <cellStyle name="Currency 2 2 2 2 6 2 2 3 2 2" xfId="37766" xr:uid="{C68C1D70-A34A-472C-848D-AF7C65804725}"/>
    <cellStyle name="Currency 2 2 2 2 6 2 2 3 2 3" xfId="52650" xr:uid="{3D440C7B-162D-4853-8A29-9DD3F23ACC5A}"/>
    <cellStyle name="Currency 2 2 2 2 6 2 2 3 3" xfId="17230" xr:uid="{D2A80B89-B93A-4B05-8408-ED5466BFBB6B}"/>
    <cellStyle name="Currency 2 2 2 2 6 2 2 3 4" xfId="30920" xr:uid="{282A5756-E24D-44B3-92CC-9E4650048697}"/>
    <cellStyle name="Currency 2 2 2 2 6 2 2 3 5" xfId="45804" xr:uid="{00F26492-A8CD-4E36-9C10-206920C9422D}"/>
    <cellStyle name="Currency 2 2 2 2 6 2 2 4" xfId="20652" xr:uid="{28B835B9-DCF2-4F36-8170-DBDC2615E8AA}"/>
    <cellStyle name="Currency 2 2 2 2 6 2 2 4 2" xfId="34344" xr:uid="{62B4FF35-8552-4A53-BA01-1D28CB1FD23C}"/>
    <cellStyle name="Currency 2 2 2 2 6 2 2 4 3" xfId="49228" xr:uid="{554A0913-F7B3-499E-9D15-12B83BABF897}"/>
    <cellStyle name="Currency 2 2 2 2 6 2 2 5" xfId="13808" xr:uid="{EE45431A-0AE3-4D7D-9BFC-2D01B0638470}"/>
    <cellStyle name="Currency 2 2 2 2 6 2 2 6" xfId="27498" xr:uid="{6DEBD651-C2FD-4711-BF4A-51FEAA23F9EC}"/>
    <cellStyle name="Currency 2 2 2 2 6 2 2 7" xfId="42382" xr:uid="{6E41548C-9243-4079-9BDD-3A2534C5C8D4}"/>
    <cellStyle name="Currency 2 2 2 2 6 2 3" xfId="8673" xr:uid="{CB4603DC-FF2A-4BAD-9A5E-822260CF95A5}"/>
    <cellStyle name="Currency 2 2 2 2 6 2 3 2" xfId="12095" xr:uid="{9BEF785F-290B-417B-A480-99EC98F24EBB}"/>
    <cellStyle name="Currency 2 2 2 2 6 2 3 2 2" xfId="25785" xr:uid="{237F8242-D237-4D92-8D36-1E723C2FC428}"/>
    <cellStyle name="Currency 2 2 2 2 6 2 3 2 2 2" xfId="39477" xr:uid="{00A301F6-522D-4484-BB78-77FDA6582538}"/>
    <cellStyle name="Currency 2 2 2 2 6 2 3 2 2 3" xfId="54361" xr:uid="{CAA78BF8-E5F7-4F5E-96C9-564E0790FFBB}"/>
    <cellStyle name="Currency 2 2 2 2 6 2 3 2 3" xfId="18941" xr:uid="{AB428131-9A4E-49DC-9781-9A36B9895EF3}"/>
    <cellStyle name="Currency 2 2 2 2 6 2 3 2 4" xfId="32631" xr:uid="{62C3D345-92D1-4E2C-9854-D4C77F9EF103}"/>
    <cellStyle name="Currency 2 2 2 2 6 2 3 2 5" xfId="47515" xr:uid="{7422557C-2170-43FC-AFBF-B089C12A9240}"/>
    <cellStyle name="Currency 2 2 2 2 6 2 3 3" xfId="22363" xr:uid="{641DE1F6-0DE9-4103-8F9F-64D0A1225819}"/>
    <cellStyle name="Currency 2 2 2 2 6 2 3 3 2" xfId="36055" xr:uid="{B968EB27-809E-48BD-A509-73411695EE96}"/>
    <cellStyle name="Currency 2 2 2 2 6 2 3 3 3" xfId="50939" xr:uid="{F7DE0ABF-358D-458A-9208-25B0A7285EF7}"/>
    <cellStyle name="Currency 2 2 2 2 6 2 3 4" xfId="15519" xr:uid="{32E041F1-3CF2-4015-A50E-46BA537E8AA8}"/>
    <cellStyle name="Currency 2 2 2 2 6 2 3 5" xfId="29209" xr:uid="{6333E8D9-DA6F-4EC0-BCDD-04AEC5B6DFC9}"/>
    <cellStyle name="Currency 2 2 2 2 6 2 3 6" xfId="44093" xr:uid="{6450FD28-BB3B-4284-9879-8891660E1383}"/>
    <cellStyle name="Currency 2 2 2 2 6 2 4" xfId="10383" xr:uid="{0C628FDF-FF53-4542-A7FD-CFA2EAAE0233}"/>
    <cellStyle name="Currency 2 2 2 2 6 2 4 2" xfId="24073" xr:uid="{8D45F799-7F0A-4170-88E0-A171C219910F}"/>
    <cellStyle name="Currency 2 2 2 2 6 2 4 2 2" xfId="37765" xr:uid="{49CBAEFD-FD64-4AD6-BA7C-DAD2E6456822}"/>
    <cellStyle name="Currency 2 2 2 2 6 2 4 2 3" xfId="52649" xr:uid="{24688B79-576E-4604-BE60-E587B8171203}"/>
    <cellStyle name="Currency 2 2 2 2 6 2 4 3" xfId="17229" xr:uid="{276D2830-3BC2-4088-9B25-DCBEE138BB5B}"/>
    <cellStyle name="Currency 2 2 2 2 6 2 4 4" xfId="30919" xr:uid="{02E1F8EE-9C81-416A-918C-E005662E3619}"/>
    <cellStyle name="Currency 2 2 2 2 6 2 4 5" xfId="45803" xr:uid="{7CDBA8A1-3D92-4CC9-90E6-83FDB20AB1F6}"/>
    <cellStyle name="Currency 2 2 2 2 6 2 5" xfId="20651" xr:uid="{BD67D524-2F9C-4044-9BA1-061E0E08D30F}"/>
    <cellStyle name="Currency 2 2 2 2 6 2 5 2" xfId="34343" xr:uid="{7D2B9112-36D3-43BE-8C4B-C1F551680C97}"/>
    <cellStyle name="Currency 2 2 2 2 6 2 5 3" xfId="49227" xr:uid="{06D1974B-36BE-4355-864F-8485AEE49956}"/>
    <cellStyle name="Currency 2 2 2 2 6 2 6" xfId="13807" xr:uid="{1CFBA9EA-E4A9-4755-A1CB-F87EB73AC181}"/>
    <cellStyle name="Currency 2 2 2 2 6 2 7" xfId="27497" xr:uid="{9A82E5C3-980A-48C3-980A-10C7307D9E36}"/>
    <cellStyle name="Currency 2 2 2 2 6 2 8" xfId="42381" xr:uid="{F315BEC4-EB9A-4F40-831D-E737AF7D36D2}"/>
    <cellStyle name="Currency 2 2 2 2 6 3" xfId="6962" xr:uid="{1D35EBDA-8F1B-47AE-8485-DF5D2816F940}"/>
    <cellStyle name="Currency 2 2 2 2 6 3 2" xfId="8675" xr:uid="{9FB9495E-51ED-457D-A169-E08F97BFE46E}"/>
    <cellStyle name="Currency 2 2 2 2 6 3 2 2" xfId="12097" xr:uid="{8121F37B-13CD-4EA0-88DC-8F79B855C025}"/>
    <cellStyle name="Currency 2 2 2 2 6 3 2 2 2" xfId="25787" xr:uid="{AF6854B2-97F9-4FA5-8DAC-8D71CDF746D9}"/>
    <cellStyle name="Currency 2 2 2 2 6 3 2 2 2 2" xfId="39479" xr:uid="{E2A86C60-2E0E-4A43-80B8-FAEB5E73D009}"/>
    <cellStyle name="Currency 2 2 2 2 6 3 2 2 2 3" xfId="54363" xr:uid="{23B0A384-E2B0-41F0-969E-7598B5F8E3AC}"/>
    <cellStyle name="Currency 2 2 2 2 6 3 2 2 3" xfId="18943" xr:uid="{D103EAAB-1E28-4AAA-9799-D552A555803D}"/>
    <cellStyle name="Currency 2 2 2 2 6 3 2 2 4" xfId="32633" xr:uid="{289E5BBA-3336-4D5A-A9DA-5AF78E64AB0A}"/>
    <cellStyle name="Currency 2 2 2 2 6 3 2 2 5" xfId="47517" xr:uid="{79660E97-652D-4459-940F-97DDA3CEFF0F}"/>
    <cellStyle name="Currency 2 2 2 2 6 3 2 3" xfId="22365" xr:uid="{D486F55A-0AE2-4C1F-BCD4-AABBFA465597}"/>
    <cellStyle name="Currency 2 2 2 2 6 3 2 3 2" xfId="36057" xr:uid="{295756E7-BAE4-4011-A177-6E503D4DE5E2}"/>
    <cellStyle name="Currency 2 2 2 2 6 3 2 3 3" xfId="50941" xr:uid="{5DF40FBE-EED9-474F-80D8-20D7444DB471}"/>
    <cellStyle name="Currency 2 2 2 2 6 3 2 4" xfId="15521" xr:uid="{AEFD2846-0760-47C0-BD24-46F63DCAB965}"/>
    <cellStyle name="Currency 2 2 2 2 6 3 2 5" xfId="29211" xr:uid="{80C63700-5AE7-4126-A814-CA6AAEF14C5D}"/>
    <cellStyle name="Currency 2 2 2 2 6 3 2 6" xfId="44095" xr:uid="{97C0A7B9-58AD-4CFA-BE09-8E508166365D}"/>
    <cellStyle name="Currency 2 2 2 2 6 3 3" xfId="10385" xr:uid="{A343292F-60FC-4075-9E62-0ED4A68CE795}"/>
    <cellStyle name="Currency 2 2 2 2 6 3 3 2" xfId="24075" xr:uid="{59C0B867-1967-460C-9830-B2EBAD3CE598}"/>
    <cellStyle name="Currency 2 2 2 2 6 3 3 2 2" xfId="37767" xr:uid="{412F861E-EAA7-4662-BE9D-17104E500C8F}"/>
    <cellStyle name="Currency 2 2 2 2 6 3 3 2 3" xfId="52651" xr:uid="{0FAC1F38-3986-4138-BF16-21BF3E362736}"/>
    <cellStyle name="Currency 2 2 2 2 6 3 3 3" xfId="17231" xr:uid="{E0F7FEA1-FBD5-4EFE-93FD-70BA7BA3DCFB}"/>
    <cellStyle name="Currency 2 2 2 2 6 3 3 4" xfId="30921" xr:uid="{75C4DB7F-5832-424F-B976-78540CCFFE6C}"/>
    <cellStyle name="Currency 2 2 2 2 6 3 3 5" xfId="45805" xr:uid="{7339BD83-BB59-492E-B06B-144136FA0CF0}"/>
    <cellStyle name="Currency 2 2 2 2 6 3 4" xfId="20653" xr:uid="{7B6524E4-5D2E-4D31-82CC-2715A7B08933}"/>
    <cellStyle name="Currency 2 2 2 2 6 3 4 2" xfId="34345" xr:uid="{01092029-A2DD-4C17-9469-D6595852F003}"/>
    <cellStyle name="Currency 2 2 2 2 6 3 4 3" xfId="49229" xr:uid="{76B507A3-811A-4669-8FEA-201AEA9104D6}"/>
    <cellStyle name="Currency 2 2 2 2 6 3 5" xfId="13809" xr:uid="{93088020-7FC1-4799-917D-CC85B3E170C0}"/>
    <cellStyle name="Currency 2 2 2 2 6 3 6" xfId="27499" xr:uid="{038AFAB5-9EF2-4AB1-B72D-95E9541F225C}"/>
    <cellStyle name="Currency 2 2 2 2 6 3 7" xfId="42383" xr:uid="{AB8A435A-883C-469A-B773-5EFC16280E0B}"/>
    <cellStyle name="Currency 2 2 2 2 6 4" xfId="6963" xr:uid="{CC1D738D-8498-4FFE-9441-6F802F93ED52}"/>
    <cellStyle name="Currency 2 2 2 2 6 4 2" xfId="8676" xr:uid="{4758BE18-AD1D-43EC-BEEB-FCB118C544FF}"/>
    <cellStyle name="Currency 2 2 2 2 6 4 2 2" xfId="12098" xr:uid="{8A65AC68-85FD-4F89-85C0-C37DB0411524}"/>
    <cellStyle name="Currency 2 2 2 2 6 4 2 2 2" xfId="25788" xr:uid="{0DFC5118-891B-4550-B770-189B43861F16}"/>
    <cellStyle name="Currency 2 2 2 2 6 4 2 2 2 2" xfId="39480" xr:uid="{4F3BFA88-34B1-4730-8A04-0789102B53F2}"/>
    <cellStyle name="Currency 2 2 2 2 6 4 2 2 2 3" xfId="54364" xr:uid="{640EBFD2-20D9-4D0B-96CF-86A88F7B9E48}"/>
    <cellStyle name="Currency 2 2 2 2 6 4 2 2 3" xfId="18944" xr:uid="{4B1EFB6A-BE01-4237-A5B3-2428F3B160B6}"/>
    <cellStyle name="Currency 2 2 2 2 6 4 2 2 4" xfId="32634" xr:uid="{F7414361-3022-4A47-9512-DE91599946F4}"/>
    <cellStyle name="Currency 2 2 2 2 6 4 2 2 5" xfId="47518" xr:uid="{A50EFF79-F83A-45D3-BD05-1BA76FB21E7E}"/>
    <cellStyle name="Currency 2 2 2 2 6 4 2 3" xfId="22366" xr:uid="{CFE7F2F5-0FF3-4660-89E5-342A3EA5AD52}"/>
    <cellStyle name="Currency 2 2 2 2 6 4 2 3 2" xfId="36058" xr:uid="{4A430245-CD79-467A-B81B-5DE8A7648C5F}"/>
    <cellStyle name="Currency 2 2 2 2 6 4 2 3 3" xfId="50942" xr:uid="{BA9F2503-AECA-4762-A265-A3DA70E7D6E9}"/>
    <cellStyle name="Currency 2 2 2 2 6 4 2 4" xfId="15522" xr:uid="{AA77CCBC-7E74-4AED-8B90-3F9F2F625C7D}"/>
    <cellStyle name="Currency 2 2 2 2 6 4 2 5" xfId="29212" xr:uid="{7BB3C595-917F-415E-ACC5-9A7FC690E1B4}"/>
    <cellStyle name="Currency 2 2 2 2 6 4 2 6" xfId="44096" xr:uid="{757EEC20-62B5-4E47-9420-C0A43FE1C39A}"/>
    <cellStyle name="Currency 2 2 2 2 6 4 3" xfId="10386" xr:uid="{DC11B605-3792-4997-B84F-7653E3EC0DD4}"/>
    <cellStyle name="Currency 2 2 2 2 6 4 3 2" xfId="24076" xr:uid="{0C5A9F91-0077-48DB-9144-58DEB0DD9FE8}"/>
    <cellStyle name="Currency 2 2 2 2 6 4 3 2 2" xfId="37768" xr:uid="{C75313ED-BCF7-4736-A526-463E0CEAD6DC}"/>
    <cellStyle name="Currency 2 2 2 2 6 4 3 2 3" xfId="52652" xr:uid="{C4A5F37D-7255-4EB2-B361-47A181B4A286}"/>
    <cellStyle name="Currency 2 2 2 2 6 4 3 3" xfId="17232" xr:uid="{2B2311C5-5D83-4B04-BE09-23A04857183A}"/>
    <cellStyle name="Currency 2 2 2 2 6 4 3 4" xfId="30922" xr:uid="{AD9FFFB7-1351-4A8E-A416-8180E4DA186C}"/>
    <cellStyle name="Currency 2 2 2 2 6 4 3 5" xfId="45806" xr:uid="{FBE41C9E-87E9-4537-9BDE-5D729B040618}"/>
    <cellStyle name="Currency 2 2 2 2 6 4 4" xfId="20654" xr:uid="{BC336DE6-04FD-4FA9-9E63-CDAF3F49A67C}"/>
    <cellStyle name="Currency 2 2 2 2 6 4 4 2" xfId="34346" xr:uid="{7E6C45BD-FC19-406D-8C21-7F846F2529F8}"/>
    <cellStyle name="Currency 2 2 2 2 6 4 4 3" xfId="49230" xr:uid="{8209B743-D782-4B94-B2D6-1DEB7986AA2C}"/>
    <cellStyle name="Currency 2 2 2 2 6 4 5" xfId="13810" xr:uid="{A7BCAD47-1029-4E7D-9CCE-E4B03F753ACC}"/>
    <cellStyle name="Currency 2 2 2 2 6 4 6" xfId="27500" xr:uid="{8AEFEE59-D097-4277-8A63-B5DCD74B268B}"/>
    <cellStyle name="Currency 2 2 2 2 6 4 7" xfId="42384" xr:uid="{2B32CC60-6071-43A9-9CA9-69E012D35F0D}"/>
    <cellStyle name="Currency 2 2 2 2 6 5" xfId="8672" xr:uid="{E68F3BD2-4B8C-4FD3-800D-ED9CD0CC03FA}"/>
    <cellStyle name="Currency 2 2 2 2 6 5 2" xfId="12094" xr:uid="{65128C04-D7B5-4BAF-A5F7-73EA4DADD434}"/>
    <cellStyle name="Currency 2 2 2 2 6 5 2 2" xfId="25784" xr:uid="{396214CA-15A6-4C19-9302-7CE444660762}"/>
    <cellStyle name="Currency 2 2 2 2 6 5 2 2 2" xfId="39476" xr:uid="{AE0624B3-743B-4398-8109-968EBC594B59}"/>
    <cellStyle name="Currency 2 2 2 2 6 5 2 2 3" xfId="54360" xr:uid="{017BCF7B-A4B9-42BE-98CF-860EFE3C1914}"/>
    <cellStyle name="Currency 2 2 2 2 6 5 2 3" xfId="18940" xr:uid="{935C75CC-D920-47D0-A1DD-01A981EA397F}"/>
    <cellStyle name="Currency 2 2 2 2 6 5 2 4" xfId="32630" xr:uid="{CFE0FC36-1593-4322-9413-FF1068710216}"/>
    <cellStyle name="Currency 2 2 2 2 6 5 2 5" xfId="47514" xr:uid="{F8887C69-8978-466A-BB9F-6C3E65764F71}"/>
    <cellStyle name="Currency 2 2 2 2 6 5 3" xfId="22362" xr:uid="{ED2C67BE-C2EC-4E14-9CA8-2C6D7475C418}"/>
    <cellStyle name="Currency 2 2 2 2 6 5 3 2" xfId="36054" xr:uid="{498E423A-6C2C-4CF3-A2DE-53D905FD7D98}"/>
    <cellStyle name="Currency 2 2 2 2 6 5 3 3" xfId="50938" xr:uid="{0B43FFA9-6264-40FD-9E39-37EC0034D9F4}"/>
    <cellStyle name="Currency 2 2 2 2 6 5 4" xfId="15518" xr:uid="{3FDC5CDB-8910-46FB-B9CC-3F5D79A40DDB}"/>
    <cellStyle name="Currency 2 2 2 2 6 5 5" xfId="29208" xr:uid="{56C9775B-5328-4C29-B807-C2AF3CEF101C}"/>
    <cellStyle name="Currency 2 2 2 2 6 5 6" xfId="44092" xr:uid="{23757C84-07FC-48FE-8F90-D49AD529ACB7}"/>
    <cellStyle name="Currency 2 2 2 2 6 6" xfId="10382" xr:uid="{D00DB2C9-1BD5-440C-A95D-D865CBEAB75A}"/>
    <cellStyle name="Currency 2 2 2 2 6 6 2" xfId="24072" xr:uid="{C28ECE85-164C-431D-BDBC-5A88B750B876}"/>
    <cellStyle name="Currency 2 2 2 2 6 6 2 2" xfId="37764" xr:uid="{1C6F1BFC-59AB-4625-BE35-9D12F0C4D239}"/>
    <cellStyle name="Currency 2 2 2 2 6 6 2 3" xfId="52648" xr:uid="{CAB78F0B-4B57-4DC8-844C-4D0D362D6452}"/>
    <cellStyle name="Currency 2 2 2 2 6 6 3" xfId="17228" xr:uid="{42EC45E5-3CBD-4F42-B0B3-8C53EC300BFF}"/>
    <cellStyle name="Currency 2 2 2 2 6 6 4" xfId="30918" xr:uid="{4CE4E65C-5A16-45D7-98F5-B313FE9D07BD}"/>
    <cellStyle name="Currency 2 2 2 2 6 6 5" xfId="45802" xr:uid="{9A2183DF-9A69-4BEC-BF64-09B0E0637EDF}"/>
    <cellStyle name="Currency 2 2 2 2 6 7" xfId="20650" xr:uid="{06939A5D-8AA6-4DB6-B07A-6A93A45F9611}"/>
    <cellStyle name="Currency 2 2 2 2 6 7 2" xfId="34342" xr:uid="{D795E9F8-51C8-4503-84A7-7B9F4582093F}"/>
    <cellStyle name="Currency 2 2 2 2 6 7 3" xfId="49226" xr:uid="{BFF69215-5613-47CF-8106-2AAD9CCBBB4B}"/>
    <cellStyle name="Currency 2 2 2 2 6 8" xfId="13806" xr:uid="{9641E4B2-A8DC-4471-9C73-401B895A83E8}"/>
    <cellStyle name="Currency 2 2 2 2 6 9" xfId="27496" xr:uid="{78F16CC3-1198-433D-9546-5FAC43D052E6}"/>
    <cellStyle name="Currency 2 2 2 2 7" xfId="6964" xr:uid="{366D408C-E211-4C89-8125-1F7B74417617}"/>
    <cellStyle name="Currency 2 2 2 2 7 10" xfId="42385" xr:uid="{E379D87E-2159-4C66-9AAC-2789EFE87A5B}"/>
    <cellStyle name="Currency 2 2 2 2 7 2" xfId="6965" xr:uid="{050E4546-92DE-4BB5-8769-2AEE9085228E}"/>
    <cellStyle name="Currency 2 2 2 2 7 2 2" xfId="6966" xr:uid="{CC5E661A-9DC0-4F04-A35B-C466A4BF7A75}"/>
    <cellStyle name="Currency 2 2 2 2 7 2 2 2" xfId="8679" xr:uid="{591274D5-9789-4919-88D5-F15724935159}"/>
    <cellStyle name="Currency 2 2 2 2 7 2 2 2 2" xfId="12101" xr:uid="{B45288B8-6BE6-48DD-9980-79F9DC069DC4}"/>
    <cellStyle name="Currency 2 2 2 2 7 2 2 2 2 2" xfId="25791" xr:uid="{CF73728B-C1C7-4454-B21A-FCC017312660}"/>
    <cellStyle name="Currency 2 2 2 2 7 2 2 2 2 2 2" xfId="39483" xr:uid="{E1E16EE8-17A7-46BF-A190-895C3B97C5CE}"/>
    <cellStyle name="Currency 2 2 2 2 7 2 2 2 2 2 3" xfId="54367" xr:uid="{281162EF-2E61-4F3E-A4C0-3720F5463F7A}"/>
    <cellStyle name="Currency 2 2 2 2 7 2 2 2 2 3" xfId="18947" xr:uid="{76D712A8-BA78-4CCF-A50D-A567C97180D6}"/>
    <cellStyle name="Currency 2 2 2 2 7 2 2 2 2 4" xfId="32637" xr:uid="{3EA80CF7-C4F6-4C54-972F-A9F0C5D645C1}"/>
    <cellStyle name="Currency 2 2 2 2 7 2 2 2 2 5" xfId="47521" xr:uid="{9448552D-7190-4FCF-A137-85BE565C85F3}"/>
    <cellStyle name="Currency 2 2 2 2 7 2 2 2 3" xfId="22369" xr:uid="{0DF34C24-31D0-4C8A-BDE2-10078C964F75}"/>
    <cellStyle name="Currency 2 2 2 2 7 2 2 2 3 2" xfId="36061" xr:uid="{645489DE-5D06-44B4-A770-0978F1CF0A5A}"/>
    <cellStyle name="Currency 2 2 2 2 7 2 2 2 3 3" xfId="50945" xr:uid="{2CC8CE12-111C-428E-A93E-CCFD634EE55C}"/>
    <cellStyle name="Currency 2 2 2 2 7 2 2 2 4" xfId="15525" xr:uid="{5817A01B-3A18-4276-9142-0BD24C0F8103}"/>
    <cellStyle name="Currency 2 2 2 2 7 2 2 2 5" xfId="29215" xr:uid="{2CE1988A-C9B4-41CE-9DC9-354BCE56E92D}"/>
    <cellStyle name="Currency 2 2 2 2 7 2 2 2 6" xfId="44099" xr:uid="{1949EB6A-3DC1-4702-94F7-38F26FF9A3F9}"/>
    <cellStyle name="Currency 2 2 2 2 7 2 2 3" xfId="10389" xr:uid="{52780190-B72D-4F1B-9892-CC7F508FB5CC}"/>
    <cellStyle name="Currency 2 2 2 2 7 2 2 3 2" xfId="24079" xr:uid="{0F6825C5-58F0-4C03-8183-E9C5E03BCD66}"/>
    <cellStyle name="Currency 2 2 2 2 7 2 2 3 2 2" xfId="37771" xr:uid="{515C4C8A-5372-4B3F-99B7-7551A1678A2F}"/>
    <cellStyle name="Currency 2 2 2 2 7 2 2 3 2 3" xfId="52655" xr:uid="{C64AA827-606A-4A73-8F98-B0A9A5FE32FB}"/>
    <cellStyle name="Currency 2 2 2 2 7 2 2 3 3" xfId="17235" xr:uid="{E1DB1235-F6DC-458D-BC5B-6498081A7593}"/>
    <cellStyle name="Currency 2 2 2 2 7 2 2 3 4" xfId="30925" xr:uid="{3A60ACCA-0637-44B4-8F93-5A15570F33AC}"/>
    <cellStyle name="Currency 2 2 2 2 7 2 2 3 5" xfId="45809" xr:uid="{6ECE9854-1B15-4B0C-BCC2-BF2C1C599AFE}"/>
    <cellStyle name="Currency 2 2 2 2 7 2 2 4" xfId="20657" xr:uid="{7FA720F1-A2B6-4637-A9EA-6D202E56CB8C}"/>
    <cellStyle name="Currency 2 2 2 2 7 2 2 4 2" xfId="34349" xr:uid="{108545E8-1AFF-4A5B-AD1B-FADB124B1D65}"/>
    <cellStyle name="Currency 2 2 2 2 7 2 2 4 3" xfId="49233" xr:uid="{DC696213-1E00-42CB-B9F2-E095165CCA20}"/>
    <cellStyle name="Currency 2 2 2 2 7 2 2 5" xfId="13813" xr:uid="{E564C723-E9D6-4734-B4F0-EC77C30984AF}"/>
    <cellStyle name="Currency 2 2 2 2 7 2 2 6" xfId="27503" xr:uid="{818206CD-C091-447E-88E5-AA59AAB75F8A}"/>
    <cellStyle name="Currency 2 2 2 2 7 2 2 7" xfId="42387" xr:uid="{5C6A2C51-C062-4419-B37F-D2DC3B1DFA20}"/>
    <cellStyle name="Currency 2 2 2 2 7 2 3" xfId="8678" xr:uid="{0C239590-C284-4AEE-8050-769DE617C18C}"/>
    <cellStyle name="Currency 2 2 2 2 7 2 3 2" xfId="12100" xr:uid="{97FFB5FC-2BB0-4C5E-AC11-A8D581B8DF18}"/>
    <cellStyle name="Currency 2 2 2 2 7 2 3 2 2" xfId="25790" xr:uid="{2F477561-7BB5-47C8-9AF7-9A640D9133BE}"/>
    <cellStyle name="Currency 2 2 2 2 7 2 3 2 2 2" xfId="39482" xr:uid="{0A8E2899-2445-4043-9E18-B006E4918D30}"/>
    <cellStyle name="Currency 2 2 2 2 7 2 3 2 2 3" xfId="54366" xr:uid="{A0369D45-5F3E-4F7D-8A5A-BF90F80DE433}"/>
    <cellStyle name="Currency 2 2 2 2 7 2 3 2 3" xfId="18946" xr:uid="{0459853D-8518-49B0-86BA-BD8125619522}"/>
    <cellStyle name="Currency 2 2 2 2 7 2 3 2 4" xfId="32636" xr:uid="{A72425AA-C929-47DE-9097-B13222856925}"/>
    <cellStyle name="Currency 2 2 2 2 7 2 3 2 5" xfId="47520" xr:uid="{CB3B4EA8-A86F-4D58-B084-B9DE657E89F5}"/>
    <cellStyle name="Currency 2 2 2 2 7 2 3 3" xfId="22368" xr:uid="{0CC73853-BF2C-4B3C-B150-883FCB51645C}"/>
    <cellStyle name="Currency 2 2 2 2 7 2 3 3 2" xfId="36060" xr:uid="{DC077772-01A1-4C89-948B-DD83691E6B56}"/>
    <cellStyle name="Currency 2 2 2 2 7 2 3 3 3" xfId="50944" xr:uid="{953E159E-8DB3-4031-8005-02EA29FDA310}"/>
    <cellStyle name="Currency 2 2 2 2 7 2 3 4" xfId="15524" xr:uid="{DD1692F4-7C31-4B04-975E-9D92FE7EC3F6}"/>
    <cellStyle name="Currency 2 2 2 2 7 2 3 5" xfId="29214" xr:uid="{1B9C0D39-B2C9-4EF8-BA8F-BDD7E77367ED}"/>
    <cellStyle name="Currency 2 2 2 2 7 2 3 6" xfId="44098" xr:uid="{D39B1577-FEE9-43E1-828E-740772F3C687}"/>
    <cellStyle name="Currency 2 2 2 2 7 2 4" xfId="10388" xr:uid="{450BA2BE-CA1F-41FA-95C3-F7A956FF5B9B}"/>
    <cellStyle name="Currency 2 2 2 2 7 2 4 2" xfId="24078" xr:uid="{A6846F6B-5372-414F-97F0-00301A15A367}"/>
    <cellStyle name="Currency 2 2 2 2 7 2 4 2 2" xfId="37770" xr:uid="{F774DFDF-CEBB-4294-B1CB-D6B44FAC0818}"/>
    <cellStyle name="Currency 2 2 2 2 7 2 4 2 3" xfId="52654" xr:uid="{E1068EA0-F589-49D2-8C1E-C1B33C502268}"/>
    <cellStyle name="Currency 2 2 2 2 7 2 4 3" xfId="17234" xr:uid="{8040E197-6D53-49AE-BD4E-04D276D30DCC}"/>
    <cellStyle name="Currency 2 2 2 2 7 2 4 4" xfId="30924" xr:uid="{349A2404-2F81-41A5-BC36-F15205E2645D}"/>
    <cellStyle name="Currency 2 2 2 2 7 2 4 5" xfId="45808" xr:uid="{283B28A4-B281-47D9-B12E-28CBC06C7C9C}"/>
    <cellStyle name="Currency 2 2 2 2 7 2 5" xfId="20656" xr:uid="{460A65FC-E0C2-4525-9392-E335E1C7B338}"/>
    <cellStyle name="Currency 2 2 2 2 7 2 5 2" xfId="34348" xr:uid="{86B51898-923C-4C19-BC7F-45B82D5274A7}"/>
    <cellStyle name="Currency 2 2 2 2 7 2 5 3" xfId="49232" xr:uid="{7BFFECF3-B9D7-4429-B0D0-AC3AEA303F64}"/>
    <cellStyle name="Currency 2 2 2 2 7 2 6" xfId="13812" xr:uid="{6BAD008F-FAA1-40E9-8CC2-C8D71737B0A8}"/>
    <cellStyle name="Currency 2 2 2 2 7 2 7" xfId="27502" xr:uid="{DAE2AB6A-F8CA-48DE-BC6B-41AD6B3EB6BC}"/>
    <cellStyle name="Currency 2 2 2 2 7 2 8" xfId="42386" xr:uid="{BB9022C2-3930-4F12-974D-5AC4B12E71F6}"/>
    <cellStyle name="Currency 2 2 2 2 7 3" xfId="6967" xr:uid="{57B007DD-C0BB-45F9-BA30-2961FAF2E2DE}"/>
    <cellStyle name="Currency 2 2 2 2 7 3 2" xfId="8680" xr:uid="{BF90516A-F121-456F-9D16-3831678D3B58}"/>
    <cellStyle name="Currency 2 2 2 2 7 3 2 2" xfId="12102" xr:uid="{2C63D23A-9509-4E87-B35B-F5FF2DE9D9A9}"/>
    <cellStyle name="Currency 2 2 2 2 7 3 2 2 2" xfId="25792" xr:uid="{323B5024-A765-4CEA-A6E0-5924C559976A}"/>
    <cellStyle name="Currency 2 2 2 2 7 3 2 2 2 2" xfId="39484" xr:uid="{584BFB8C-86B5-4EE7-BC64-092CA235E78D}"/>
    <cellStyle name="Currency 2 2 2 2 7 3 2 2 2 3" xfId="54368" xr:uid="{D9CA3B68-99CE-41F4-A7CF-731C23FE3399}"/>
    <cellStyle name="Currency 2 2 2 2 7 3 2 2 3" xfId="18948" xr:uid="{EED0B497-FF1E-4F66-8E8B-359304B24516}"/>
    <cellStyle name="Currency 2 2 2 2 7 3 2 2 4" xfId="32638" xr:uid="{89402BC3-97FC-4200-BD73-8D9A661AB3AD}"/>
    <cellStyle name="Currency 2 2 2 2 7 3 2 2 5" xfId="47522" xr:uid="{5AA2305D-1517-4DCA-AA34-77DCCE063A28}"/>
    <cellStyle name="Currency 2 2 2 2 7 3 2 3" xfId="22370" xr:uid="{AEC22616-D0A8-49DD-B042-6A6402BEA8A6}"/>
    <cellStyle name="Currency 2 2 2 2 7 3 2 3 2" xfId="36062" xr:uid="{B93A5C2B-CF43-4683-B74B-89C4E11684D2}"/>
    <cellStyle name="Currency 2 2 2 2 7 3 2 3 3" xfId="50946" xr:uid="{08FC056D-ECF4-4D32-8A9E-93B5E9FE7FE9}"/>
    <cellStyle name="Currency 2 2 2 2 7 3 2 4" xfId="15526" xr:uid="{89AAA3F6-52D7-46AE-96CE-462DD4FA2C70}"/>
    <cellStyle name="Currency 2 2 2 2 7 3 2 5" xfId="29216" xr:uid="{3151C46B-AF54-421B-8BEE-7E9FF7EBE097}"/>
    <cellStyle name="Currency 2 2 2 2 7 3 2 6" xfId="44100" xr:uid="{F40946C1-9A7A-4B25-AFF2-E38DF6B87BAD}"/>
    <cellStyle name="Currency 2 2 2 2 7 3 3" xfId="10390" xr:uid="{86860CB8-256B-41A5-BF71-60CBADB54174}"/>
    <cellStyle name="Currency 2 2 2 2 7 3 3 2" xfId="24080" xr:uid="{2B85F5F6-7B79-4391-91E5-2BF128527011}"/>
    <cellStyle name="Currency 2 2 2 2 7 3 3 2 2" xfId="37772" xr:uid="{ECCDAD73-068D-450B-8400-99248B1BCB06}"/>
    <cellStyle name="Currency 2 2 2 2 7 3 3 2 3" xfId="52656" xr:uid="{A6CDF5B2-D6B1-47A1-BD50-D656B34A51FC}"/>
    <cellStyle name="Currency 2 2 2 2 7 3 3 3" xfId="17236" xr:uid="{E2486DE2-A388-46AF-8630-F248E9FDDEB8}"/>
    <cellStyle name="Currency 2 2 2 2 7 3 3 4" xfId="30926" xr:uid="{B8FC8A7C-F471-4080-8E8E-CB7AA8BE4346}"/>
    <cellStyle name="Currency 2 2 2 2 7 3 3 5" xfId="45810" xr:uid="{7705F6C8-1089-4E31-B4FC-E773AD58E474}"/>
    <cellStyle name="Currency 2 2 2 2 7 3 4" xfId="20658" xr:uid="{5C341860-567B-42C6-815F-019D746EB880}"/>
    <cellStyle name="Currency 2 2 2 2 7 3 4 2" xfId="34350" xr:uid="{D9FB2D90-F41F-4A9A-912F-A2A48AA5A21F}"/>
    <cellStyle name="Currency 2 2 2 2 7 3 4 3" xfId="49234" xr:uid="{2A9002F1-B518-41C3-9CCB-F05342F26277}"/>
    <cellStyle name="Currency 2 2 2 2 7 3 5" xfId="13814" xr:uid="{8F1E8717-2438-4202-84C9-096910F3658C}"/>
    <cellStyle name="Currency 2 2 2 2 7 3 6" xfId="27504" xr:uid="{71146301-B854-47ED-AC58-B5086A13EAE6}"/>
    <cellStyle name="Currency 2 2 2 2 7 3 7" xfId="42388" xr:uid="{04633148-5F3A-4331-BCFF-54A9BCA40999}"/>
    <cellStyle name="Currency 2 2 2 2 7 4" xfId="6968" xr:uid="{1C5297DA-31E3-4CF8-A592-1A12C47B692E}"/>
    <cellStyle name="Currency 2 2 2 2 7 4 2" xfId="8681" xr:uid="{39DAA26A-17C6-44B6-9750-78D1748630C2}"/>
    <cellStyle name="Currency 2 2 2 2 7 4 2 2" xfId="12103" xr:uid="{8D2C1BAA-48CA-44BB-965B-AC0EF583F739}"/>
    <cellStyle name="Currency 2 2 2 2 7 4 2 2 2" xfId="25793" xr:uid="{EB097579-82BD-4F2B-AE78-7FF5CD445A0A}"/>
    <cellStyle name="Currency 2 2 2 2 7 4 2 2 2 2" xfId="39485" xr:uid="{D5221F6B-AE4C-4C3B-AEB1-0231DAC1AFC7}"/>
    <cellStyle name="Currency 2 2 2 2 7 4 2 2 2 3" xfId="54369" xr:uid="{AD959B41-6850-4779-A818-A00277F2E679}"/>
    <cellStyle name="Currency 2 2 2 2 7 4 2 2 3" xfId="18949" xr:uid="{F46A5A50-1ABC-441C-8CD9-B541D5E919E0}"/>
    <cellStyle name="Currency 2 2 2 2 7 4 2 2 4" xfId="32639" xr:uid="{3F764F19-F038-4C0A-864D-3CDBD67F5B58}"/>
    <cellStyle name="Currency 2 2 2 2 7 4 2 2 5" xfId="47523" xr:uid="{E04A2613-9CF9-4DC7-A7DF-3006B08E5E30}"/>
    <cellStyle name="Currency 2 2 2 2 7 4 2 3" xfId="22371" xr:uid="{626C1D5B-9B7E-4146-9997-F858DECEC196}"/>
    <cellStyle name="Currency 2 2 2 2 7 4 2 3 2" xfId="36063" xr:uid="{75E1FB56-10AD-446C-80FA-26DE3C6215D9}"/>
    <cellStyle name="Currency 2 2 2 2 7 4 2 3 3" xfId="50947" xr:uid="{8D1A8ECE-1018-4C77-9447-F1F3016FF36B}"/>
    <cellStyle name="Currency 2 2 2 2 7 4 2 4" xfId="15527" xr:uid="{C2A65BC5-A601-4709-AB48-F4CCF2B86EE9}"/>
    <cellStyle name="Currency 2 2 2 2 7 4 2 5" xfId="29217" xr:uid="{699EC7F8-57AF-4CC2-98D6-AFC8D4F0A97E}"/>
    <cellStyle name="Currency 2 2 2 2 7 4 2 6" xfId="44101" xr:uid="{04D814CC-4FE3-4064-AE8A-554BA204232F}"/>
    <cellStyle name="Currency 2 2 2 2 7 4 3" xfId="10391" xr:uid="{ECFCBB87-0641-41C1-83A2-DA577818CCC2}"/>
    <cellStyle name="Currency 2 2 2 2 7 4 3 2" xfId="24081" xr:uid="{94E0CA34-8A9B-4305-B932-FB7CA961E191}"/>
    <cellStyle name="Currency 2 2 2 2 7 4 3 2 2" xfId="37773" xr:uid="{6B4BF19A-7926-406D-9E61-AD06C8D7957E}"/>
    <cellStyle name="Currency 2 2 2 2 7 4 3 2 3" xfId="52657" xr:uid="{EE7B7493-803D-4E35-B953-CC411FAA08A2}"/>
    <cellStyle name="Currency 2 2 2 2 7 4 3 3" xfId="17237" xr:uid="{5EAB63CC-AFA1-4DCB-AE21-AF923392E692}"/>
    <cellStyle name="Currency 2 2 2 2 7 4 3 4" xfId="30927" xr:uid="{AF1CCA3A-D981-4A3F-8586-50D7AF9AE1C4}"/>
    <cellStyle name="Currency 2 2 2 2 7 4 3 5" xfId="45811" xr:uid="{53E3869B-53DF-4F99-9E02-563CF8737997}"/>
    <cellStyle name="Currency 2 2 2 2 7 4 4" xfId="20659" xr:uid="{C274D678-CE64-40A3-91B4-19A4890B3CF1}"/>
    <cellStyle name="Currency 2 2 2 2 7 4 4 2" xfId="34351" xr:uid="{FD741DD0-93FF-4D84-8423-3CB2808C00B1}"/>
    <cellStyle name="Currency 2 2 2 2 7 4 4 3" xfId="49235" xr:uid="{6FC4D9D1-D161-48B5-9CD8-50272047A859}"/>
    <cellStyle name="Currency 2 2 2 2 7 4 5" xfId="13815" xr:uid="{8F135C46-9D90-438D-A8F4-076544D3101C}"/>
    <cellStyle name="Currency 2 2 2 2 7 4 6" xfId="27505" xr:uid="{ED81461B-9167-47A2-A0A5-99E71D06DC18}"/>
    <cellStyle name="Currency 2 2 2 2 7 4 7" xfId="42389" xr:uid="{47A804EA-159E-42BA-B2BF-9F5B379932CF}"/>
    <cellStyle name="Currency 2 2 2 2 7 5" xfId="8677" xr:uid="{D628EA7C-B17E-4D91-B977-37DB1AA3AAC1}"/>
    <cellStyle name="Currency 2 2 2 2 7 5 2" xfId="12099" xr:uid="{2BD02F83-0D27-42D6-8670-1E13D56D5A3C}"/>
    <cellStyle name="Currency 2 2 2 2 7 5 2 2" xfId="25789" xr:uid="{4058DC16-9F06-4368-B16E-ED79151AAF05}"/>
    <cellStyle name="Currency 2 2 2 2 7 5 2 2 2" xfId="39481" xr:uid="{8029272C-E3F0-4ABC-B1D9-D5776324924D}"/>
    <cellStyle name="Currency 2 2 2 2 7 5 2 2 3" xfId="54365" xr:uid="{18B4EF4A-F7B5-40CD-A69D-76E99EF655DB}"/>
    <cellStyle name="Currency 2 2 2 2 7 5 2 3" xfId="18945" xr:uid="{F938839A-695A-400F-90A6-DFD0E2C1EADA}"/>
    <cellStyle name="Currency 2 2 2 2 7 5 2 4" xfId="32635" xr:uid="{DAE70CCB-B488-458A-9C07-00BC317CF6F2}"/>
    <cellStyle name="Currency 2 2 2 2 7 5 2 5" xfId="47519" xr:uid="{F6BA8AEB-2D9D-492A-87DB-C1B3E2506FA1}"/>
    <cellStyle name="Currency 2 2 2 2 7 5 3" xfId="22367" xr:uid="{8964E8CA-3FC7-4922-84B3-B7166041A7F4}"/>
    <cellStyle name="Currency 2 2 2 2 7 5 3 2" xfId="36059" xr:uid="{BB6F6D14-AFA0-455C-A0A0-49A23171FBFD}"/>
    <cellStyle name="Currency 2 2 2 2 7 5 3 3" xfId="50943" xr:uid="{8091A2A7-8EBC-419E-AA13-88A2EF17B030}"/>
    <cellStyle name="Currency 2 2 2 2 7 5 4" xfId="15523" xr:uid="{FE19245D-8229-4D39-BF41-9C559D032570}"/>
    <cellStyle name="Currency 2 2 2 2 7 5 5" xfId="29213" xr:uid="{25FE62EC-94C4-440C-A5DD-926CE60E6963}"/>
    <cellStyle name="Currency 2 2 2 2 7 5 6" xfId="44097" xr:uid="{34391728-AC2A-4799-8C65-63574DABE5E3}"/>
    <cellStyle name="Currency 2 2 2 2 7 6" xfId="10387" xr:uid="{641B1646-83C7-4EBF-A1B9-77D8CFC5324D}"/>
    <cellStyle name="Currency 2 2 2 2 7 6 2" xfId="24077" xr:uid="{D7EC4C4F-1857-4A06-BE5A-76C9E66BC1AC}"/>
    <cellStyle name="Currency 2 2 2 2 7 6 2 2" xfId="37769" xr:uid="{4DD47FF1-CFDF-4CD3-B371-F78A2F408FF6}"/>
    <cellStyle name="Currency 2 2 2 2 7 6 2 3" xfId="52653" xr:uid="{6F3F8102-4844-488A-BD59-AC1B852DA7B8}"/>
    <cellStyle name="Currency 2 2 2 2 7 6 3" xfId="17233" xr:uid="{23C1D4A1-5E9B-4EEC-B89A-B8B9D9CA364A}"/>
    <cellStyle name="Currency 2 2 2 2 7 6 4" xfId="30923" xr:uid="{CCA3BE93-58B1-4A27-AE2B-B7F591303879}"/>
    <cellStyle name="Currency 2 2 2 2 7 6 5" xfId="45807" xr:uid="{5A170468-8175-458C-90B2-AB937C1FB4DF}"/>
    <cellStyle name="Currency 2 2 2 2 7 7" xfId="20655" xr:uid="{8F99C668-8445-4713-981F-028C79AD83D7}"/>
    <cellStyle name="Currency 2 2 2 2 7 7 2" xfId="34347" xr:uid="{D55F7998-A19E-4A4C-A7D5-4B893F0252F0}"/>
    <cellStyle name="Currency 2 2 2 2 7 7 3" xfId="49231" xr:uid="{950A667A-BA66-44CA-8405-00037FAB34B4}"/>
    <cellStyle name="Currency 2 2 2 2 7 8" xfId="13811" xr:uid="{1024CB83-1C4D-49A9-B61C-9D1A15365075}"/>
    <cellStyle name="Currency 2 2 2 2 7 9" xfId="27501" xr:uid="{905BDF24-A59E-41F6-A4CB-A27DBA1ABA37}"/>
    <cellStyle name="Currency 2 2 2 2 8" xfId="6969" xr:uid="{8346087C-31F8-47C6-92C1-E265C903D2E9}"/>
    <cellStyle name="Currency 2 2 2 2 8 2" xfId="6970" xr:uid="{78F349D8-B212-4C28-BFFF-6D8BD4A99549}"/>
    <cellStyle name="Currency 2 2 2 2 8 2 2" xfId="8683" xr:uid="{D0CB4904-77C1-46DC-B5A5-9AC92C2DA118}"/>
    <cellStyle name="Currency 2 2 2 2 8 2 2 2" xfId="12105" xr:uid="{7DF3BCDB-18FC-401F-98D8-63BC2548097E}"/>
    <cellStyle name="Currency 2 2 2 2 8 2 2 2 2" xfId="25795" xr:uid="{47B2EA5D-DFE1-4725-8185-E0F0CE243FA0}"/>
    <cellStyle name="Currency 2 2 2 2 8 2 2 2 2 2" xfId="39487" xr:uid="{3738CD6E-6244-46D8-BD87-11C7E166F216}"/>
    <cellStyle name="Currency 2 2 2 2 8 2 2 2 2 3" xfId="54371" xr:uid="{12FEF413-97D6-4A21-B9C4-216832CBC0CD}"/>
    <cellStyle name="Currency 2 2 2 2 8 2 2 2 3" xfId="18951" xr:uid="{1D57D8A9-FF42-4F47-ACC8-E752201256DB}"/>
    <cellStyle name="Currency 2 2 2 2 8 2 2 2 4" xfId="32641" xr:uid="{210FF7A1-7053-4134-9494-C18EB64A879C}"/>
    <cellStyle name="Currency 2 2 2 2 8 2 2 2 5" xfId="47525" xr:uid="{B5677506-0299-4812-8D88-5EFB854121A8}"/>
    <cellStyle name="Currency 2 2 2 2 8 2 2 3" xfId="22373" xr:uid="{683CD2F7-9590-4223-9483-D08FA15FD2C9}"/>
    <cellStyle name="Currency 2 2 2 2 8 2 2 3 2" xfId="36065" xr:uid="{E56E22B9-8C8C-4E88-830F-E9D8C3823CEC}"/>
    <cellStyle name="Currency 2 2 2 2 8 2 2 3 3" xfId="50949" xr:uid="{AFD9F64D-9A49-4359-A8C9-94941CB68539}"/>
    <cellStyle name="Currency 2 2 2 2 8 2 2 4" xfId="15529" xr:uid="{58F7555F-C0DD-4933-883C-909E2B6657C4}"/>
    <cellStyle name="Currency 2 2 2 2 8 2 2 5" xfId="29219" xr:uid="{BDB488B1-ACCC-4AC7-B1AC-53F41E578E28}"/>
    <cellStyle name="Currency 2 2 2 2 8 2 2 6" xfId="44103" xr:uid="{7CE446C7-580A-407B-83E1-65E7E44406E3}"/>
    <cellStyle name="Currency 2 2 2 2 8 2 3" xfId="10393" xr:uid="{5C46508A-3F54-4521-AACA-D63A5DAE56C8}"/>
    <cellStyle name="Currency 2 2 2 2 8 2 3 2" xfId="24083" xr:uid="{FC43B87B-124D-4BD4-A0A1-B1919817C26B}"/>
    <cellStyle name="Currency 2 2 2 2 8 2 3 2 2" xfId="37775" xr:uid="{7952DE19-EF08-4782-AC0A-369A2FDB1DCA}"/>
    <cellStyle name="Currency 2 2 2 2 8 2 3 2 3" xfId="52659" xr:uid="{D6B576F1-CF9C-4AFD-A505-2C1E5E8D2916}"/>
    <cellStyle name="Currency 2 2 2 2 8 2 3 3" xfId="17239" xr:uid="{E02A0488-6D3A-4ECC-90A6-FFCA8A5C1061}"/>
    <cellStyle name="Currency 2 2 2 2 8 2 3 4" xfId="30929" xr:uid="{F2088DBF-DCD6-4D0E-8CBA-CF6161159748}"/>
    <cellStyle name="Currency 2 2 2 2 8 2 3 5" xfId="45813" xr:uid="{8CE8233F-FE66-4DEF-BA35-25820AC7F5D4}"/>
    <cellStyle name="Currency 2 2 2 2 8 2 4" xfId="20661" xr:uid="{309A90B1-63F9-47CA-A73F-E7CD0FA5E888}"/>
    <cellStyle name="Currency 2 2 2 2 8 2 4 2" xfId="34353" xr:uid="{A5899EBA-DE23-41C6-B870-341B6D4FD5C4}"/>
    <cellStyle name="Currency 2 2 2 2 8 2 4 3" xfId="49237" xr:uid="{54A934CB-91A9-4048-81D4-704EC8673256}"/>
    <cellStyle name="Currency 2 2 2 2 8 2 5" xfId="13817" xr:uid="{A95A0F1D-1A40-49D8-9B76-CB45CC49DDDC}"/>
    <cellStyle name="Currency 2 2 2 2 8 2 6" xfId="27507" xr:uid="{6CE36CF4-3ED5-4C3E-AD08-555B6C0DBBBB}"/>
    <cellStyle name="Currency 2 2 2 2 8 2 7" xfId="42391" xr:uid="{C7D6809D-24E8-4D1C-93A3-DBC3C5E95551}"/>
    <cellStyle name="Currency 2 2 2 2 8 3" xfId="8682" xr:uid="{EB65E8CE-2AE6-4CD6-AEFD-0D91ED8CF20D}"/>
    <cellStyle name="Currency 2 2 2 2 8 3 2" xfId="12104" xr:uid="{E39650E5-28AE-46E5-8E59-EB5BDAAB0AE6}"/>
    <cellStyle name="Currency 2 2 2 2 8 3 2 2" xfId="25794" xr:uid="{A87245F5-954E-45C0-9668-6F0563A39E07}"/>
    <cellStyle name="Currency 2 2 2 2 8 3 2 2 2" xfId="39486" xr:uid="{10CF5059-4703-4D50-96D5-C49872449732}"/>
    <cellStyle name="Currency 2 2 2 2 8 3 2 2 3" xfId="54370" xr:uid="{9A82DFD6-70CC-40EC-B18E-A3323FD88175}"/>
    <cellStyle name="Currency 2 2 2 2 8 3 2 3" xfId="18950" xr:uid="{80AE7ACD-BB3C-4842-B6AF-C91EEC22E85A}"/>
    <cellStyle name="Currency 2 2 2 2 8 3 2 4" xfId="32640" xr:uid="{93B00103-EC96-4623-8ABA-9C89410707D0}"/>
    <cellStyle name="Currency 2 2 2 2 8 3 2 5" xfId="47524" xr:uid="{94420143-211C-4926-BFCB-D18ACB63BFCF}"/>
    <cellStyle name="Currency 2 2 2 2 8 3 3" xfId="22372" xr:uid="{A049C756-3AFC-4527-9EB7-A42F52579720}"/>
    <cellStyle name="Currency 2 2 2 2 8 3 3 2" xfId="36064" xr:uid="{6F10CE65-85D8-430F-8E88-022E051E8E1E}"/>
    <cellStyle name="Currency 2 2 2 2 8 3 3 3" xfId="50948" xr:uid="{D0439272-3BFF-40AD-8D97-C6288AE61BE7}"/>
    <cellStyle name="Currency 2 2 2 2 8 3 4" xfId="15528" xr:uid="{518EB2A0-6DC5-4DDD-80D4-780A413D7ABF}"/>
    <cellStyle name="Currency 2 2 2 2 8 3 5" xfId="29218" xr:uid="{64A17069-6FAF-4F07-9E86-4CAEE6C22DF4}"/>
    <cellStyle name="Currency 2 2 2 2 8 3 6" xfId="44102" xr:uid="{35F162B9-B4C2-4525-92C7-FB7BB99A3A31}"/>
    <cellStyle name="Currency 2 2 2 2 8 4" xfId="10392" xr:uid="{58D5F498-50EB-462B-A9C4-3839170FE330}"/>
    <cellStyle name="Currency 2 2 2 2 8 4 2" xfId="24082" xr:uid="{8403C896-CBC4-4D02-BAF3-0320A2FA82A8}"/>
    <cellStyle name="Currency 2 2 2 2 8 4 2 2" xfId="37774" xr:uid="{BFB787EB-C3E0-4AA7-8CC1-B26D4F64F9E6}"/>
    <cellStyle name="Currency 2 2 2 2 8 4 2 3" xfId="52658" xr:uid="{4D51D83B-652D-4DFD-AFAC-8637B556417F}"/>
    <cellStyle name="Currency 2 2 2 2 8 4 3" xfId="17238" xr:uid="{8397AC6C-176B-47B4-BCE0-6280C70DD8FA}"/>
    <cellStyle name="Currency 2 2 2 2 8 4 4" xfId="30928" xr:uid="{2FF7CE62-4770-4E5E-89BC-89AFC9868AAF}"/>
    <cellStyle name="Currency 2 2 2 2 8 4 5" xfId="45812" xr:uid="{37010C5A-6635-43E5-AEDA-60F21B6B4AEF}"/>
    <cellStyle name="Currency 2 2 2 2 8 5" xfId="20660" xr:uid="{D7083EE2-1B14-4DB5-9D3B-5278C3256277}"/>
    <cellStyle name="Currency 2 2 2 2 8 5 2" xfId="34352" xr:uid="{BF2195B0-5DE7-48CD-BFBA-D3A22A0B271A}"/>
    <cellStyle name="Currency 2 2 2 2 8 5 3" xfId="49236" xr:uid="{CEFEC863-E5EA-44A6-8785-9CB871944C42}"/>
    <cellStyle name="Currency 2 2 2 2 8 6" xfId="13816" xr:uid="{2A1672FD-738E-412D-8025-F6B874705A99}"/>
    <cellStyle name="Currency 2 2 2 2 8 7" xfId="27506" xr:uid="{DDDCF5E7-665A-406A-B536-58ED18F31602}"/>
    <cellStyle name="Currency 2 2 2 2 8 8" xfId="42390" xr:uid="{A7243BF4-AB79-4015-8A53-0104BC487BC1}"/>
    <cellStyle name="Currency 2 2 2 2 9" xfId="6971" xr:uid="{E7E010A5-42B2-45CC-B2DB-A1C01EC077F5}"/>
    <cellStyle name="Currency 2 2 2 2 9 2" xfId="8684" xr:uid="{7689665C-23A0-4374-A387-541BC6BD4D68}"/>
    <cellStyle name="Currency 2 2 2 2 9 2 2" xfId="12106" xr:uid="{342261FD-B8D3-49B6-B063-7690C4709C26}"/>
    <cellStyle name="Currency 2 2 2 2 9 2 2 2" xfId="25796" xr:uid="{02458694-DFE6-42C6-82B1-E208DF6ACB3A}"/>
    <cellStyle name="Currency 2 2 2 2 9 2 2 2 2" xfId="39488" xr:uid="{32D5BDB8-BFDD-4113-9428-B43EF71720AF}"/>
    <cellStyle name="Currency 2 2 2 2 9 2 2 2 3" xfId="54372" xr:uid="{837CC55A-BFF9-4B8E-BB42-B7F18E07DF4F}"/>
    <cellStyle name="Currency 2 2 2 2 9 2 2 3" xfId="18952" xr:uid="{EF335579-3C5E-489C-B337-6A11F0381331}"/>
    <cellStyle name="Currency 2 2 2 2 9 2 2 4" xfId="32642" xr:uid="{1D7380DC-0347-420A-BFF5-DE2F37A89D11}"/>
    <cellStyle name="Currency 2 2 2 2 9 2 2 5" xfId="47526" xr:uid="{E22BBA42-E7BF-4A08-9CFA-27487826E2BE}"/>
    <cellStyle name="Currency 2 2 2 2 9 2 3" xfId="22374" xr:uid="{843A96B0-6DCB-45FA-B4C4-3272D236AABD}"/>
    <cellStyle name="Currency 2 2 2 2 9 2 3 2" xfId="36066" xr:uid="{ABEB435C-0341-47E3-A15D-5DE007D08908}"/>
    <cellStyle name="Currency 2 2 2 2 9 2 3 3" xfId="50950" xr:uid="{37BB8564-1AB9-45E6-A4BF-9DE226D3DBFA}"/>
    <cellStyle name="Currency 2 2 2 2 9 2 4" xfId="15530" xr:uid="{DD0C9B45-6B30-4CC9-931C-AEF81D5677F2}"/>
    <cellStyle name="Currency 2 2 2 2 9 2 5" xfId="29220" xr:uid="{484CC49C-EE3D-474B-8C1E-0291BEBD1B07}"/>
    <cellStyle name="Currency 2 2 2 2 9 2 6" xfId="44104" xr:uid="{F8C1FCB4-E8AA-4459-9EEA-3F92A322C064}"/>
    <cellStyle name="Currency 2 2 2 2 9 3" xfId="10394" xr:uid="{4D57D36B-129A-4811-AABF-CC6E8BCF7649}"/>
    <cellStyle name="Currency 2 2 2 2 9 3 2" xfId="24084" xr:uid="{820FA42E-BE6E-4414-A161-2D25BA18DC4F}"/>
    <cellStyle name="Currency 2 2 2 2 9 3 2 2" xfId="37776" xr:uid="{7CC98B31-5B15-407A-A638-D6CAF4B1504D}"/>
    <cellStyle name="Currency 2 2 2 2 9 3 2 3" xfId="52660" xr:uid="{7EAEBE6A-7BE7-4F31-95DC-018706652D6C}"/>
    <cellStyle name="Currency 2 2 2 2 9 3 3" xfId="17240" xr:uid="{BD8189EB-1C7F-4060-98FE-846ABB4A3F70}"/>
    <cellStyle name="Currency 2 2 2 2 9 3 4" xfId="30930" xr:uid="{9A62903F-059E-4F85-93CB-2899BE2E90FE}"/>
    <cellStyle name="Currency 2 2 2 2 9 3 5" xfId="45814" xr:uid="{623CFEE0-B4BE-424F-8BDC-0A8D7F7328FD}"/>
    <cellStyle name="Currency 2 2 2 2 9 4" xfId="20662" xr:uid="{634B7FD9-5A77-4769-9444-FACBE0E36B6B}"/>
    <cellStyle name="Currency 2 2 2 2 9 4 2" xfId="34354" xr:uid="{D932260E-C6EF-4EED-9992-926C9B22E21C}"/>
    <cellStyle name="Currency 2 2 2 2 9 4 3" xfId="49238" xr:uid="{68C96FAE-ACBE-44E7-935F-B8FB2E3155FA}"/>
    <cellStyle name="Currency 2 2 2 2 9 5" xfId="13818" xr:uid="{45BB6CA3-8C8D-4FB1-8284-1DDE29696D45}"/>
    <cellStyle name="Currency 2 2 2 2 9 6" xfId="27508" xr:uid="{0A10D0CD-CCBC-4C1D-BAD4-970A6CA89D11}"/>
    <cellStyle name="Currency 2 2 2 2 9 7" xfId="42392" xr:uid="{DEB96EA5-F89E-40C7-93F4-FDE2513851B3}"/>
    <cellStyle name="Currency 2 2 2 3" xfId="26" xr:uid="{663B2C4A-E90A-42E1-A66D-E6F1BEBDECA6}"/>
    <cellStyle name="Currency 2 2 2 3 2" xfId="216" xr:uid="{1A9DA300-9984-4BFA-AD6D-17689ADBE66B}"/>
    <cellStyle name="Currency 2 2 2 3 2 2" xfId="4628" xr:uid="{600BC6EF-BF2E-4D1B-A691-1A91F2212A35}"/>
    <cellStyle name="Currency 2 2 2 3 3" xfId="4524" xr:uid="{457040E3-8010-4CC3-93AB-1DB4E06FE17E}"/>
    <cellStyle name="Currency 2 2 2 4" xfId="217" xr:uid="{83172C4D-4FDE-4D82-9121-2A44FBAB3DD5}"/>
    <cellStyle name="Currency 2 2 2 4 2" xfId="4629" xr:uid="{84638D8B-31C4-4C6A-92CA-9AFB342F5075}"/>
    <cellStyle name="Currency 2 2 2 5" xfId="4523" xr:uid="{1FE393B4-64CC-453A-AC32-40CFC5D13339}"/>
    <cellStyle name="Currency 2 2 3" xfId="218" xr:uid="{0EB02D0A-58CA-42B0-86EA-5472EFD614EA}"/>
    <cellStyle name="Currency 2 2 3 2" xfId="4630" xr:uid="{18FED066-5599-4D54-8524-B72621AF3E9E}"/>
    <cellStyle name="Currency 2 2 4" xfId="4522" xr:uid="{58937219-4C8F-4B2F-AD2D-26240EB4938B}"/>
    <cellStyle name="Currency 2 3" xfId="27" xr:uid="{3D948B05-E959-4A55-B1A4-9AAA2674E8AC}"/>
    <cellStyle name="Currency 2 3 2" xfId="219" xr:uid="{C6E644FD-D17A-466A-9A8E-E632C8E38370}"/>
    <cellStyle name="Currency 2 3 2 2" xfId="4631" xr:uid="{0FE1F7AA-F138-4611-A6D8-E08B67775B5F}"/>
    <cellStyle name="Currency 2 3 3" xfId="4525" xr:uid="{415BD9DD-1659-4642-BFCB-4E510FCAD88A}"/>
    <cellStyle name="Currency 2 4" xfId="220" xr:uid="{1EDE560A-E4EE-4F13-8F60-2348A5E80AD3}"/>
    <cellStyle name="Currency 2 4 2" xfId="221" xr:uid="{8B322F7D-D4B9-43E8-88E9-C9A25EDD008A}"/>
    <cellStyle name="Currency 2 5" xfId="222" xr:uid="{2828DFDA-26C7-487E-8F96-0081B60A3159}"/>
    <cellStyle name="Currency 2 5 2" xfId="223" xr:uid="{D99985E7-6DDD-48A4-8C8B-DBB424F75CCF}"/>
    <cellStyle name="Currency 2 6" xfId="224" xr:uid="{AD03596E-4358-4252-999C-EB31B14D3038}"/>
    <cellStyle name="Currency 3" xfId="28" xr:uid="{8E01E6EA-7941-4085-B089-AA19D03E769D}"/>
    <cellStyle name="Currency 3 2" xfId="29" xr:uid="{AA22742E-9D9F-46CF-B5E7-3EA66AB8F760}"/>
    <cellStyle name="Currency 3 2 2" xfId="225" xr:uid="{E5ED92CE-F8BB-4713-ADAD-72F294C47556}"/>
    <cellStyle name="Currency 3 2 2 2" xfId="4632" xr:uid="{3E78855D-EC06-41D0-8F47-ADB8C1F233CB}"/>
    <cellStyle name="Currency 3 2 3" xfId="4527" xr:uid="{77AD32FD-8563-45CF-9386-82000EF8A024}"/>
    <cellStyle name="Currency 3 3" xfId="30" xr:uid="{6A3759B4-5EA9-4B02-9250-E9BCF236AAE1}"/>
    <cellStyle name="Currency 3 3 2" xfId="226" xr:uid="{E214BABF-A099-409D-A9DA-9F457F89D2B0}"/>
    <cellStyle name="Currency 3 3 2 2" xfId="4633" xr:uid="{171C3B09-901D-4993-882F-887474CDE1CD}"/>
    <cellStyle name="Currency 3 3 3" xfId="4528" xr:uid="{E621ABB7-E492-4443-B484-D1BEFDDB0AE3}"/>
    <cellStyle name="Currency 3 4" xfId="31" xr:uid="{BC813CE5-3D76-4C3D-9105-608969FF2AB0}"/>
    <cellStyle name="Currency 3 4 2" xfId="227" xr:uid="{D9EC5501-5821-4B84-BF60-6AC9429E2CBC}"/>
    <cellStyle name="Currency 3 4 2 2" xfId="4634" xr:uid="{3238426F-50C0-4E12-89F9-A9214FD9824D}"/>
    <cellStyle name="Currency 3 4 3" xfId="4529" xr:uid="{522B362E-0FF0-4E47-B011-7DA035C0A843}"/>
    <cellStyle name="Currency 3 5" xfId="228" xr:uid="{5A672A3C-79DF-45DD-BE3A-6201B0838F17}"/>
    <cellStyle name="Currency 3 5 2" xfId="4635" xr:uid="{0B0F3247-3B97-484B-B403-0C8219DD2D67}"/>
    <cellStyle name="Currency 3 6" xfId="4526" xr:uid="{CC9FCD0E-F1AB-4BBC-98E1-9620965A6355}"/>
    <cellStyle name="Currency 4" xfId="32" xr:uid="{29A35FC7-7D8C-4516-A014-2F586604E777}"/>
    <cellStyle name="Currency 4 2" xfId="33" xr:uid="{9425F711-DD1D-4BF5-9090-4C9DE370F09A}"/>
    <cellStyle name="Currency 4 2 2" xfId="229" xr:uid="{536068FF-C173-4706-A930-D9BDFFD1898B}"/>
    <cellStyle name="Currency 4 2 2 2" xfId="4636" xr:uid="{04474781-BBC8-4EC1-A9CD-4E7251381051}"/>
    <cellStyle name="Currency 4 2 3" xfId="4531" xr:uid="{97A8FF6E-631D-48A7-9467-451F3B672666}"/>
    <cellStyle name="Currency 4 3" xfId="34" xr:uid="{D4C6F778-DF03-48BC-8BE5-4F2B7F7B816C}"/>
    <cellStyle name="Currency 4 3 2" xfId="230" xr:uid="{24659977-8A7F-46FC-A072-C55B5DB5789A}"/>
    <cellStyle name="Currency 4 3 2 2" xfId="4637" xr:uid="{F0DBB0FB-6D9F-4FC8-9738-61AA1C5F5BCA}"/>
    <cellStyle name="Currency 4 3 3" xfId="4532" xr:uid="{66F6A63E-DDC9-475D-AF29-1E25B6B1175E}"/>
    <cellStyle name="Currency 4 4" xfId="231" xr:uid="{A94D1621-8DB3-46C6-B823-85FFFEA24C4A}"/>
    <cellStyle name="Currency 4 4 2" xfId="4638" xr:uid="{C15B6415-3353-40F7-BE59-06C48C6EB231}"/>
    <cellStyle name="Currency 4 5" xfId="4328" xr:uid="{D7AAB9E1-C172-4312-80E1-174FE1C78582}"/>
    <cellStyle name="Currency 4 5 2" xfId="4442" xr:uid="{596A20D2-444B-4C62-861D-8C1712AB0DBB}"/>
    <cellStyle name="Currency 4 5 3" xfId="4724" xr:uid="{495BCF49-4447-4F55-9E8D-62490E538F31}"/>
    <cellStyle name="Currency 4 5 3 2" xfId="5319" xr:uid="{01CD8197-7ED6-46E2-85C8-EC1DF06A5B63}"/>
    <cellStyle name="Currency 4 5 3 2 2" xfId="41933" xr:uid="{502AF192-DF21-48BD-AB49-0DFC5ADB93C0}"/>
    <cellStyle name="Currency 4 5 3 2 3" xfId="6516" xr:uid="{EDF02AF1-AB04-4AB7-8D88-4D90EB00B7AB}"/>
    <cellStyle name="Currency 4 5 3 2 4" xfId="5924" xr:uid="{05D3F3F8-8A5F-47C6-8B1A-8A69566EF370}"/>
    <cellStyle name="Currency 4 5 3 3" xfId="4764" xr:uid="{8CBD9DC9-0BD4-486B-91AE-8675AD2EEB47}"/>
    <cellStyle name="Currency 4 5 3 4" xfId="41381" xr:uid="{89CCC15A-0AA7-4F70-BD3A-A7F8F708E23C}"/>
    <cellStyle name="Currency 4 5 3 5" xfId="5972" xr:uid="{E7A5A23B-F707-40B6-9DC6-1E18F8C2541D}"/>
    <cellStyle name="Currency 4 5 3 6" xfId="5380" xr:uid="{C5BD674B-8710-4CE6-9DD2-1E580BF366C9}"/>
    <cellStyle name="Currency 4 5 4" xfId="4701" xr:uid="{D4FC1E80-AC60-4A06-B7D6-4957F3F4D4A7}"/>
    <cellStyle name="Currency 4 5 5" xfId="41327" xr:uid="{877A898F-4D61-4AC4-A189-1329F8644671}"/>
    <cellStyle name="Currency 4 5 6" xfId="5949" xr:uid="{3ACC309B-F0B3-4CF4-9E65-5B9C7780492F}"/>
    <cellStyle name="Currency 4 5 7" xfId="5357" xr:uid="{279E47DF-F7AE-4B49-A53B-4FB73AD3B1BC}"/>
    <cellStyle name="Currency 4 6" xfId="4530" xr:uid="{85F02EAD-8C07-4DBB-AC4F-6316CD81300D}"/>
    <cellStyle name="Currency 5" xfId="35" xr:uid="{2429EDA2-4A8F-42E7-81A7-36FA73AC1295}"/>
    <cellStyle name="Currency 5 10" xfId="6973" xr:uid="{4F3CB45F-3086-49E4-B6DA-2E06520CA1F4}"/>
    <cellStyle name="Currency 5 10 2" xfId="8686" xr:uid="{A61506A8-0BF2-494D-9E3F-4FFDFEAD1D45}"/>
    <cellStyle name="Currency 5 10 2 2" xfId="12108" xr:uid="{8CFDAA34-2E3A-473B-B9DB-30046841B0CD}"/>
    <cellStyle name="Currency 5 10 2 2 2" xfId="25798" xr:uid="{6784C47F-E75C-463E-A74A-6BA556840B89}"/>
    <cellStyle name="Currency 5 10 2 2 2 2" xfId="39490" xr:uid="{5BE1686C-8A77-4629-A89B-27C981065BB6}"/>
    <cellStyle name="Currency 5 10 2 2 2 3" xfId="54374" xr:uid="{D5C183D4-1C70-4005-8929-AA5C93AEE82C}"/>
    <cellStyle name="Currency 5 10 2 2 3" xfId="18954" xr:uid="{ADA8B3FB-B6BB-4419-86DD-0CB25CE45499}"/>
    <cellStyle name="Currency 5 10 2 2 4" xfId="32644" xr:uid="{59536B57-A6C9-4363-B39F-F2A385490019}"/>
    <cellStyle name="Currency 5 10 2 2 5" xfId="47528" xr:uid="{A2FF2EC0-A79C-4F8F-A170-0229067417A2}"/>
    <cellStyle name="Currency 5 10 2 3" xfId="22376" xr:uid="{6FB7FCA8-411C-46A8-87E6-2A13BC8A0768}"/>
    <cellStyle name="Currency 5 10 2 3 2" xfId="36068" xr:uid="{BCADF01C-87E9-4B6C-9A7E-C5A1ED3742ED}"/>
    <cellStyle name="Currency 5 10 2 3 3" xfId="50952" xr:uid="{8B414205-ACE2-4C06-BBD4-563D71A9FFF2}"/>
    <cellStyle name="Currency 5 10 2 4" xfId="15532" xr:uid="{51A374F0-E8B5-4D8F-87C4-1E510AED1F49}"/>
    <cellStyle name="Currency 5 10 2 5" xfId="29222" xr:uid="{A97A7966-4560-47B0-BF27-A8775EB67B4F}"/>
    <cellStyle name="Currency 5 10 2 6" xfId="44106" xr:uid="{794C3032-0E40-42B1-9E60-D0E579ACA924}"/>
    <cellStyle name="Currency 5 10 3" xfId="10396" xr:uid="{BA625928-7395-4E54-9707-6235EE6FA6D6}"/>
    <cellStyle name="Currency 5 10 3 2" xfId="24086" xr:uid="{5BF23452-93CD-479D-B027-AEA191C04EFB}"/>
    <cellStyle name="Currency 5 10 3 2 2" xfId="37778" xr:uid="{D3CECA7E-C0FB-4EE7-954B-208B8D83CB29}"/>
    <cellStyle name="Currency 5 10 3 2 3" xfId="52662" xr:uid="{24D064D2-23D3-4220-BFB4-EF4C8AD35CF5}"/>
    <cellStyle name="Currency 5 10 3 3" xfId="17242" xr:uid="{CC16455C-1085-4CE9-AE0F-EF7FC5699920}"/>
    <cellStyle name="Currency 5 10 3 4" xfId="30932" xr:uid="{FA8F0C8A-83F2-4436-A264-08B25C28E769}"/>
    <cellStyle name="Currency 5 10 3 5" xfId="45816" xr:uid="{EA9FA7FE-727D-470E-B1CC-F0EC13911291}"/>
    <cellStyle name="Currency 5 10 4" xfId="20664" xr:uid="{E6A41A33-8502-4E28-90BF-E81CABC36CF1}"/>
    <cellStyle name="Currency 5 10 4 2" xfId="34356" xr:uid="{8A21AE89-A6DF-47C4-868F-6EB0B4A45790}"/>
    <cellStyle name="Currency 5 10 4 3" xfId="49240" xr:uid="{B64E69D7-4494-4FF1-906A-0A1013724857}"/>
    <cellStyle name="Currency 5 10 5" xfId="13820" xr:uid="{5BDB160F-6284-4723-B449-45431664B97F}"/>
    <cellStyle name="Currency 5 10 6" xfId="27510" xr:uid="{299CA9B3-4137-4DCD-B66F-A4F2235337BB}"/>
    <cellStyle name="Currency 5 10 7" xfId="42394" xr:uid="{620CFA73-0B31-4769-B308-D28F847AE276}"/>
    <cellStyle name="Currency 5 11" xfId="6974" xr:uid="{5B173217-C2B1-4DBB-8F21-849FEFFE118A}"/>
    <cellStyle name="Currency 5 11 2" xfId="8687" xr:uid="{0DB007E4-0B24-41EF-85F6-8A923FFA5E93}"/>
    <cellStyle name="Currency 5 11 2 2" xfId="12109" xr:uid="{69CFB233-B5EF-4E89-8C6B-E80A9ECD1221}"/>
    <cellStyle name="Currency 5 11 2 2 2" xfId="25799" xr:uid="{DEE180FC-886D-4444-B93C-3BEDD2BFD733}"/>
    <cellStyle name="Currency 5 11 2 2 2 2" xfId="39491" xr:uid="{A5B12E82-DA11-405B-AAB5-50A893D6AA22}"/>
    <cellStyle name="Currency 5 11 2 2 2 3" xfId="54375" xr:uid="{0920A49E-1E0E-44C7-BE63-0160A75C44B6}"/>
    <cellStyle name="Currency 5 11 2 2 3" xfId="18955" xr:uid="{4DF980A9-017B-481F-BB8D-34208627D8D3}"/>
    <cellStyle name="Currency 5 11 2 2 4" xfId="32645" xr:uid="{465D09CE-E4CB-4632-8711-B6772E8419BA}"/>
    <cellStyle name="Currency 5 11 2 2 5" xfId="47529" xr:uid="{6110920E-781F-466A-A550-41EFEE2CA8FA}"/>
    <cellStyle name="Currency 5 11 2 3" xfId="22377" xr:uid="{A4097FD5-EE4E-4DE8-BBCF-09B8C189E244}"/>
    <cellStyle name="Currency 5 11 2 3 2" xfId="36069" xr:uid="{DB5E47C4-7236-45CE-8877-31D208871CAC}"/>
    <cellStyle name="Currency 5 11 2 3 3" xfId="50953" xr:uid="{ACB89756-5347-467C-836C-F1B53BB71FF9}"/>
    <cellStyle name="Currency 5 11 2 4" xfId="15533" xr:uid="{98FD8C04-0405-4ACC-83EA-B545A434E7C9}"/>
    <cellStyle name="Currency 5 11 2 5" xfId="29223" xr:uid="{3757A44E-38BD-4A01-BFF0-6D7D0E9F18E3}"/>
    <cellStyle name="Currency 5 11 2 6" xfId="44107" xr:uid="{2F867045-E7F5-4372-8136-7357E5649600}"/>
    <cellStyle name="Currency 5 11 3" xfId="10397" xr:uid="{A60FC011-AE97-47E9-AD6A-C80B46F4FF5F}"/>
    <cellStyle name="Currency 5 11 3 2" xfId="24087" xr:uid="{04AC6BBD-0BE1-42EC-B321-0DB9ACD5EAE3}"/>
    <cellStyle name="Currency 5 11 3 2 2" xfId="37779" xr:uid="{B64C5E24-939E-41F9-BC76-E518F49B7C8F}"/>
    <cellStyle name="Currency 5 11 3 2 3" xfId="52663" xr:uid="{471D8489-727F-497D-8B9B-855C251D0C37}"/>
    <cellStyle name="Currency 5 11 3 3" xfId="17243" xr:uid="{A7B98110-6A6F-4398-A39F-5043C253EFB1}"/>
    <cellStyle name="Currency 5 11 3 4" xfId="30933" xr:uid="{F4162AD3-6935-4362-93B7-198C026CB349}"/>
    <cellStyle name="Currency 5 11 3 5" xfId="45817" xr:uid="{11A98B4A-817D-4051-8E3C-5784E1AC9D9C}"/>
    <cellStyle name="Currency 5 11 4" xfId="20665" xr:uid="{98EC7242-C7A5-4A7A-87A2-683B691F1D2B}"/>
    <cellStyle name="Currency 5 11 4 2" xfId="34357" xr:uid="{13B4E437-A03E-4FBD-9E75-80DD4099573E}"/>
    <cellStyle name="Currency 5 11 4 3" xfId="49241" xr:uid="{4D5366D5-9873-4E3B-8D4F-73F5EFFC32A3}"/>
    <cellStyle name="Currency 5 11 5" xfId="13821" xr:uid="{C164EFBE-3C3C-47E9-B1CA-BEA5329DE6DE}"/>
    <cellStyle name="Currency 5 11 6" xfId="27511" xr:uid="{11BD181C-DBDF-4DAE-9705-5054DF95211B}"/>
    <cellStyle name="Currency 5 11 7" xfId="42395" xr:uid="{879A1FAD-E58A-4036-BF0D-B421DB1DB1C0}"/>
    <cellStyle name="Currency 5 12" xfId="8685" xr:uid="{89410D67-07FD-47B6-8B36-916EB4E13BD9}"/>
    <cellStyle name="Currency 5 12 2" xfId="12107" xr:uid="{471BA364-6895-424C-93D5-F58DB2693C10}"/>
    <cellStyle name="Currency 5 12 2 2" xfId="25797" xr:uid="{67BAF8AB-96D1-40A3-A080-79FB2EB4E283}"/>
    <cellStyle name="Currency 5 12 2 2 2" xfId="39489" xr:uid="{16228281-5788-49CA-B0DA-3DFBEFCC923B}"/>
    <cellStyle name="Currency 5 12 2 2 3" xfId="54373" xr:uid="{B22E0CCE-8E6B-498A-9AF1-28E186DD8F1A}"/>
    <cellStyle name="Currency 5 12 2 3" xfId="18953" xr:uid="{34DCA317-6EB0-426D-933C-15F9333FDA7F}"/>
    <cellStyle name="Currency 5 12 2 4" xfId="32643" xr:uid="{6E7A6342-8DE7-426A-AB02-2AA177D4BB86}"/>
    <cellStyle name="Currency 5 12 2 5" xfId="47527" xr:uid="{F10DD150-0E4B-480B-A4CF-5E65B47C7DCB}"/>
    <cellStyle name="Currency 5 12 3" xfId="22375" xr:uid="{57D90D37-094B-44BB-9842-99820E73BE2D}"/>
    <cellStyle name="Currency 5 12 3 2" xfId="36067" xr:uid="{00BE06CF-69A9-4499-90A6-E8FF2FB491EA}"/>
    <cellStyle name="Currency 5 12 3 3" xfId="50951" xr:uid="{F64ECC19-2916-4430-828F-7464D0309769}"/>
    <cellStyle name="Currency 5 12 4" xfId="15531" xr:uid="{10FF00F3-87AF-4870-8E57-D9146D743475}"/>
    <cellStyle name="Currency 5 12 5" xfId="29221" xr:uid="{DC8D4BAA-57B9-4877-8908-0278995391F9}"/>
    <cellStyle name="Currency 5 12 6" xfId="44105" xr:uid="{F266ABB3-BB88-4E88-B8B4-9B0366C2D5D0}"/>
    <cellStyle name="Currency 5 13" xfId="10395" xr:uid="{2E952578-F216-4E30-A70F-5AE8D11CD42A}"/>
    <cellStyle name="Currency 5 13 2" xfId="24085" xr:uid="{EAADFAA2-F5FC-4CA9-B0E2-90E9230005E8}"/>
    <cellStyle name="Currency 5 13 2 2" xfId="37777" xr:uid="{609D1A8C-67BA-4515-A0CF-E1928633C374}"/>
    <cellStyle name="Currency 5 13 2 3" xfId="52661" xr:uid="{FCCE5F04-6CF3-4F3E-9ABC-351BB8B73AE1}"/>
    <cellStyle name="Currency 5 13 3" xfId="17241" xr:uid="{FF20F05A-41D6-46A7-8FA3-701AB0F044FA}"/>
    <cellStyle name="Currency 5 13 4" xfId="30931" xr:uid="{EBD73292-594D-4049-AA69-D3FADDDC293D}"/>
    <cellStyle name="Currency 5 13 5" xfId="45815" xr:uid="{E60FE422-09AF-4527-9189-037ECE84C8DD}"/>
    <cellStyle name="Currency 5 14" xfId="20663" xr:uid="{19995FF6-5502-427A-93C8-B8002ABDC1E9}"/>
    <cellStyle name="Currency 5 14 2" xfId="34355" xr:uid="{44C7BDD0-ED1D-44B3-9748-B70E2A8A694B}"/>
    <cellStyle name="Currency 5 14 3" xfId="49239" xr:uid="{4432E243-29AE-43CB-B61B-62C054C58FDA}"/>
    <cellStyle name="Currency 5 15" xfId="13819" xr:uid="{8DD4690C-6A06-46ED-A7F8-0A3E66BC2EF5}"/>
    <cellStyle name="Currency 5 15 2" xfId="40756" xr:uid="{9DE99D7C-CEA2-446E-BE48-CD66359D8356}"/>
    <cellStyle name="Currency 5 16" xfId="27509" xr:uid="{A3A051C8-15F2-41DB-98AF-66BF1EB83FF0}"/>
    <cellStyle name="Currency 5 17" xfId="42393" xr:uid="{0D22B570-202E-49A6-A32F-9C429F1668F2}"/>
    <cellStyle name="Currency 5 18" xfId="6972" xr:uid="{B638D5FE-3892-429F-B732-93CD266398D8}"/>
    <cellStyle name="Currency 5 19" xfId="5934" xr:uid="{C20010EF-79E0-4693-9A5B-FCDEBBB7DF04}"/>
    <cellStyle name="Currency 5 2" xfId="36" xr:uid="{6298CC73-86DD-4C89-8B00-E49A3A14134A}"/>
    <cellStyle name="Currency 5 2 2" xfId="232" xr:uid="{E5CB6EBA-4D82-4F4D-B1D4-1519AA238F34}"/>
    <cellStyle name="Currency 5 2 2 2" xfId="4639" xr:uid="{DEC906DB-65C7-4FD5-BCC1-15CBFEDF8A4B}"/>
    <cellStyle name="Currency 5 2 3" xfId="4533" xr:uid="{3A4B82BD-390E-47B5-A6C7-1AB65C16E4DD}"/>
    <cellStyle name="Currency 5 20" xfId="5342" xr:uid="{C1E41508-1C79-4EBB-BC83-989635842835}"/>
    <cellStyle name="Currency 5 3" xfId="4329" xr:uid="{820EEAE9-1B9A-4B86-A72B-7FB501D4D772}"/>
    <cellStyle name="Currency 5 3 10" xfId="8688" xr:uid="{51459DC8-7B26-4128-A858-93FCA43849C8}"/>
    <cellStyle name="Currency 5 3 10 2" xfId="12110" xr:uid="{EE6ACA57-C3B7-4C71-8DE1-3F497BC7A23F}"/>
    <cellStyle name="Currency 5 3 10 2 2" xfId="25800" xr:uid="{5F09CA86-D095-4844-8EDD-DADFB01F0EF0}"/>
    <cellStyle name="Currency 5 3 10 2 2 2" xfId="39492" xr:uid="{2B25D77A-CECE-49B5-AE3B-800456F6DC24}"/>
    <cellStyle name="Currency 5 3 10 2 2 3" xfId="54376" xr:uid="{F95BF256-C627-4EDB-80C7-CE6795A0FF59}"/>
    <cellStyle name="Currency 5 3 10 2 3" xfId="18956" xr:uid="{066C6619-57A3-4077-95A6-F496354ED007}"/>
    <cellStyle name="Currency 5 3 10 2 4" xfId="32646" xr:uid="{38F0810E-CAB4-4C6C-A437-B4FC6AC01586}"/>
    <cellStyle name="Currency 5 3 10 2 5" xfId="47530" xr:uid="{6C923669-84EA-4A16-935B-08C54B222E82}"/>
    <cellStyle name="Currency 5 3 10 3" xfId="22378" xr:uid="{8D148E79-DB67-4D8F-9744-A6FC110143DF}"/>
    <cellStyle name="Currency 5 3 10 3 2" xfId="36070" xr:uid="{954D324B-7AF1-4DE3-BED8-6CCC5D29EB12}"/>
    <cellStyle name="Currency 5 3 10 3 3" xfId="50954" xr:uid="{5179EDC3-602A-4AE3-A212-BE0E8847BAE6}"/>
    <cellStyle name="Currency 5 3 10 4" xfId="15534" xr:uid="{723F93CB-6B35-4466-875A-06511F46232C}"/>
    <cellStyle name="Currency 5 3 10 5" xfId="29224" xr:uid="{C4CCF19E-54DC-4E10-B603-7F9042212A69}"/>
    <cellStyle name="Currency 5 3 10 6" xfId="44108" xr:uid="{6A83A0FA-DC9A-4572-AB23-09C903DEC604}"/>
    <cellStyle name="Currency 5 3 11" xfId="10398" xr:uid="{BE9A2084-156A-48D8-9AD3-6C81357B6E46}"/>
    <cellStyle name="Currency 5 3 11 2" xfId="24088" xr:uid="{32CE3215-E2DB-48ED-89B5-AB4ED7901BD9}"/>
    <cellStyle name="Currency 5 3 11 2 2" xfId="37780" xr:uid="{FC1C8C6B-160D-48E3-92F5-CC8647B66942}"/>
    <cellStyle name="Currency 5 3 11 2 3" xfId="52664" xr:uid="{97F91395-759A-4E8D-97D2-DB7C05F8E70E}"/>
    <cellStyle name="Currency 5 3 11 3" xfId="17244" xr:uid="{5B5EB9B8-6AD3-4D38-B941-C7111689B779}"/>
    <cellStyle name="Currency 5 3 11 4" xfId="30934" xr:uid="{61D8F9BC-EE0C-42B0-A989-480A3475C73D}"/>
    <cellStyle name="Currency 5 3 11 5" xfId="45818" xr:uid="{43983D9D-CCCF-4ED3-AA17-670FCA874147}"/>
    <cellStyle name="Currency 5 3 12" xfId="20666" xr:uid="{8765CC42-FDD1-4DCD-B2D4-79735840CB95}"/>
    <cellStyle name="Currency 5 3 12 2" xfId="34358" xr:uid="{D98830A7-EE88-45FC-A258-17C9EA2F7DF7}"/>
    <cellStyle name="Currency 5 3 12 3" xfId="49242" xr:uid="{AE2A9604-53B6-414D-9532-53C81C5FC49A}"/>
    <cellStyle name="Currency 5 3 13" xfId="13822" xr:uid="{E4483179-F984-4144-83D1-77E164DBA06B}"/>
    <cellStyle name="Currency 5 3 13 2" xfId="41328" xr:uid="{813E57F3-9DB0-41F9-BA69-8D4354508954}"/>
    <cellStyle name="Currency 5 3 14" xfId="27512" xr:uid="{6AB253D1-F6FD-4B33-9EC8-B0539B2CEA80}"/>
    <cellStyle name="Currency 5 3 15" xfId="42396" xr:uid="{76F071D4-E8CC-4941-A5B8-5C921FEAD1CD}"/>
    <cellStyle name="Currency 5 3 16" xfId="6975" xr:uid="{9AEDD619-463D-45B7-B133-47075882D43D}"/>
    <cellStyle name="Currency 5 3 17" xfId="5950" xr:uid="{D235BD4D-B0A8-49F0-BD78-3EA568498E1E}"/>
    <cellStyle name="Currency 5 3 18" xfId="5358" xr:uid="{6DDA0FC3-7907-47E0-85B8-A514F39780EF}"/>
    <cellStyle name="Currency 5 3 2" xfId="4443" xr:uid="{D3E2A84E-5AEC-4858-905E-51C27C2FA7C0}"/>
    <cellStyle name="Currency 5 3 2 10" xfId="20667" xr:uid="{F52AFF6A-83B6-40C4-A635-FDFB4B6F274F}"/>
    <cellStyle name="Currency 5 3 2 10 2" xfId="34359" xr:uid="{5AB776EB-FF2F-4204-AAD3-50E48F86C016}"/>
    <cellStyle name="Currency 5 3 2 10 3" xfId="49243" xr:uid="{C4FF187E-F1AB-4ECE-9AB9-E02F3F9C2D97}"/>
    <cellStyle name="Currency 5 3 2 11" xfId="13823" xr:uid="{E70CE3CD-AD38-42DB-BF87-A7788D43C694}"/>
    <cellStyle name="Currency 5 3 2 11 2" xfId="41345" xr:uid="{63E71C19-3F6A-43F6-B46C-C9BEE79B0594}"/>
    <cellStyle name="Currency 5 3 2 12" xfId="27513" xr:uid="{EDD11999-C757-4A83-9E2E-F873FE633C1D}"/>
    <cellStyle name="Currency 5 3 2 13" xfId="42397" xr:uid="{A73896AD-DD1E-4298-98C7-6EAF76AFBBDC}"/>
    <cellStyle name="Currency 5 3 2 14" xfId="6976" xr:uid="{362C2507-8E12-4F6E-8EB4-3D0FD7C6E283}"/>
    <cellStyle name="Currency 5 3 2 2" xfId="5309" xr:uid="{F31E6FDC-A985-407D-B5F5-5864B73D94A3}"/>
    <cellStyle name="Currency 5 3 2 2 10" xfId="13824" xr:uid="{F7113A62-4BD7-4830-9765-437D171E034F}"/>
    <cellStyle name="Currency 5 3 2 2 10 2" xfId="41931" xr:uid="{B76847CB-AF5D-44AF-8EFF-A830FEF6D029}"/>
    <cellStyle name="Currency 5 3 2 2 11" xfId="27514" xr:uid="{14D19790-0DE1-49E0-B98F-3055A2A0885A}"/>
    <cellStyle name="Currency 5 3 2 2 12" xfId="42398" xr:uid="{CA732C06-E329-4A4C-B036-7374034182D5}"/>
    <cellStyle name="Currency 5 3 2 2 13" xfId="6977" xr:uid="{E5A509A5-B2CE-4E96-8418-E3336BF8A0E6}"/>
    <cellStyle name="Currency 5 3 2 2 2" xfId="6978" xr:uid="{605E6431-4E6D-4821-AAE0-F5A3724F1E7F}"/>
    <cellStyle name="Currency 5 3 2 2 2 10" xfId="42399" xr:uid="{E2E44CBF-38CF-48F1-93F7-82F8A31AA9FC}"/>
    <cellStyle name="Currency 5 3 2 2 2 2" xfId="6979" xr:uid="{4D7398F6-839D-4358-8CB4-CA2D750CEC54}"/>
    <cellStyle name="Currency 5 3 2 2 2 2 2" xfId="6980" xr:uid="{70D28EFC-F490-40B7-A3C7-F122F6894705}"/>
    <cellStyle name="Currency 5 3 2 2 2 2 2 2" xfId="8693" xr:uid="{52E01281-3DF5-4D03-8D8C-4ABD372125CD}"/>
    <cellStyle name="Currency 5 3 2 2 2 2 2 2 2" xfId="12115" xr:uid="{A4374328-3D6A-418C-85CE-BDB75DF90310}"/>
    <cellStyle name="Currency 5 3 2 2 2 2 2 2 2 2" xfId="25805" xr:uid="{62EA0323-1829-4049-94AB-7B395E07FF9B}"/>
    <cellStyle name="Currency 5 3 2 2 2 2 2 2 2 2 2" xfId="39497" xr:uid="{13CD36FA-ECFE-40DC-94E4-A6BA5B431E31}"/>
    <cellStyle name="Currency 5 3 2 2 2 2 2 2 2 2 3" xfId="54381" xr:uid="{306FDE50-ACC0-47CC-AE1C-113F0CE2DDF7}"/>
    <cellStyle name="Currency 5 3 2 2 2 2 2 2 2 3" xfId="18961" xr:uid="{5A4DCC40-F831-4721-97F1-C304D6FBBE1C}"/>
    <cellStyle name="Currency 5 3 2 2 2 2 2 2 2 4" xfId="32651" xr:uid="{705E1F51-6813-4A8D-9FCF-840E5A2EC115}"/>
    <cellStyle name="Currency 5 3 2 2 2 2 2 2 2 5" xfId="47535" xr:uid="{0BB48EC5-98F1-472F-86ED-065D56A836E9}"/>
    <cellStyle name="Currency 5 3 2 2 2 2 2 2 3" xfId="22383" xr:uid="{2F7A4271-C45C-4B71-9470-C5528E09C138}"/>
    <cellStyle name="Currency 5 3 2 2 2 2 2 2 3 2" xfId="36075" xr:uid="{DC722DD8-9D12-4CE6-98AF-674780413937}"/>
    <cellStyle name="Currency 5 3 2 2 2 2 2 2 3 3" xfId="50959" xr:uid="{F7701C04-3FAB-47F9-B396-E1CB411F5AD0}"/>
    <cellStyle name="Currency 5 3 2 2 2 2 2 2 4" xfId="15539" xr:uid="{597A96C7-7D1C-4CD7-AF69-52BE46C94129}"/>
    <cellStyle name="Currency 5 3 2 2 2 2 2 2 5" xfId="29229" xr:uid="{FD8C79D2-CD02-4B71-8B4C-374E3B7DD338}"/>
    <cellStyle name="Currency 5 3 2 2 2 2 2 2 6" xfId="44113" xr:uid="{D080A631-7749-49A3-9D80-1E6BAE4C84AB}"/>
    <cellStyle name="Currency 5 3 2 2 2 2 2 3" xfId="10403" xr:uid="{EB9B2184-3BD3-4886-AA03-A10719E3477D}"/>
    <cellStyle name="Currency 5 3 2 2 2 2 2 3 2" xfId="24093" xr:uid="{1C1C7F8F-7AEE-4A90-98EC-1DF166358361}"/>
    <cellStyle name="Currency 5 3 2 2 2 2 2 3 2 2" xfId="37785" xr:uid="{17E333B8-8B66-4FE6-9888-BB5E882623EF}"/>
    <cellStyle name="Currency 5 3 2 2 2 2 2 3 2 3" xfId="52669" xr:uid="{FEBFD4C9-72FF-4950-A787-0110CD8A1446}"/>
    <cellStyle name="Currency 5 3 2 2 2 2 2 3 3" xfId="17249" xr:uid="{C14663D1-AC05-4CAB-BAE8-1B74339BEF77}"/>
    <cellStyle name="Currency 5 3 2 2 2 2 2 3 4" xfId="30939" xr:uid="{390F8929-F3A8-480E-8F05-2A9908798877}"/>
    <cellStyle name="Currency 5 3 2 2 2 2 2 3 5" xfId="45823" xr:uid="{B7502505-3C75-4E58-9BAD-856FA2EC92F7}"/>
    <cellStyle name="Currency 5 3 2 2 2 2 2 4" xfId="20671" xr:uid="{1D6E89FD-ABC0-4577-9F59-944D6F7BEF69}"/>
    <cellStyle name="Currency 5 3 2 2 2 2 2 4 2" xfId="34363" xr:uid="{143C0AC8-3C21-4DB1-9FEE-88829C0EB4ED}"/>
    <cellStyle name="Currency 5 3 2 2 2 2 2 4 3" xfId="49247" xr:uid="{1DCB28E6-27DF-4230-9D71-73051066F661}"/>
    <cellStyle name="Currency 5 3 2 2 2 2 2 5" xfId="13827" xr:uid="{8A8E7EF2-3B4D-48AD-9077-69BDEFF79235}"/>
    <cellStyle name="Currency 5 3 2 2 2 2 2 6" xfId="27517" xr:uid="{F54E9579-409D-487E-93BB-DD7C7671F433}"/>
    <cellStyle name="Currency 5 3 2 2 2 2 2 7" xfId="42401" xr:uid="{79D0D03D-5ABD-45BE-A4E4-F078242079A5}"/>
    <cellStyle name="Currency 5 3 2 2 2 2 3" xfId="8692" xr:uid="{42A8F8D7-FEE6-40FB-83F0-22B44CB4EB65}"/>
    <cellStyle name="Currency 5 3 2 2 2 2 3 2" xfId="12114" xr:uid="{6B343A15-3D86-42F5-A11C-1473422C0091}"/>
    <cellStyle name="Currency 5 3 2 2 2 2 3 2 2" xfId="25804" xr:uid="{A8170F62-EE2E-4B1F-9448-E5F7444B4381}"/>
    <cellStyle name="Currency 5 3 2 2 2 2 3 2 2 2" xfId="39496" xr:uid="{C3B5F01C-EBCA-4955-897E-61545E62F30D}"/>
    <cellStyle name="Currency 5 3 2 2 2 2 3 2 2 3" xfId="54380" xr:uid="{8D9A0A31-E26B-45B7-A74F-16542F1E9DBE}"/>
    <cellStyle name="Currency 5 3 2 2 2 2 3 2 3" xfId="18960" xr:uid="{D6011EDF-EC3B-4A68-8627-EA861716A20A}"/>
    <cellStyle name="Currency 5 3 2 2 2 2 3 2 4" xfId="32650" xr:uid="{9506EFB8-F825-45AC-BA6F-655A8EC46FB6}"/>
    <cellStyle name="Currency 5 3 2 2 2 2 3 2 5" xfId="47534" xr:uid="{8EC37958-B8DA-4E6D-8E9F-E24A295516FD}"/>
    <cellStyle name="Currency 5 3 2 2 2 2 3 3" xfId="22382" xr:uid="{04A35F9C-5743-44F9-93D2-70E2C40351D1}"/>
    <cellStyle name="Currency 5 3 2 2 2 2 3 3 2" xfId="36074" xr:uid="{B8B3B576-D41A-492E-B9E9-E0099912F152}"/>
    <cellStyle name="Currency 5 3 2 2 2 2 3 3 3" xfId="50958" xr:uid="{5B1A69D8-82B9-4D61-A606-E037455DF5E3}"/>
    <cellStyle name="Currency 5 3 2 2 2 2 3 4" xfId="15538" xr:uid="{C0127CC3-F9AD-4497-B07C-F6DB94AC9CA0}"/>
    <cellStyle name="Currency 5 3 2 2 2 2 3 5" xfId="29228" xr:uid="{D66CFAEE-C945-454B-A349-BEA8F9EBAD8B}"/>
    <cellStyle name="Currency 5 3 2 2 2 2 3 6" xfId="44112" xr:uid="{269412D8-8CDF-40D6-89BA-AC93826F3742}"/>
    <cellStyle name="Currency 5 3 2 2 2 2 4" xfId="10402" xr:uid="{6EFB1E82-8BB7-4F69-A3D4-DBCAC81C6E55}"/>
    <cellStyle name="Currency 5 3 2 2 2 2 4 2" xfId="24092" xr:uid="{218514F5-313A-4AF7-B5F6-877E5D8D18DC}"/>
    <cellStyle name="Currency 5 3 2 2 2 2 4 2 2" xfId="37784" xr:uid="{27290F9D-C64D-457E-B518-F4C21D30BC88}"/>
    <cellStyle name="Currency 5 3 2 2 2 2 4 2 3" xfId="52668" xr:uid="{282F0062-AED7-422D-8404-629CB115F2E0}"/>
    <cellStyle name="Currency 5 3 2 2 2 2 4 3" xfId="17248" xr:uid="{B39CEA34-522A-480F-8B64-947954DFDA7E}"/>
    <cellStyle name="Currency 5 3 2 2 2 2 4 4" xfId="30938" xr:uid="{927501ED-F897-496C-98C1-7192EFD8CA52}"/>
    <cellStyle name="Currency 5 3 2 2 2 2 4 5" xfId="45822" xr:uid="{ECF750E3-B594-4A15-BB16-E835F3D5C8D6}"/>
    <cellStyle name="Currency 5 3 2 2 2 2 5" xfId="20670" xr:uid="{0B4EABF2-0F41-41A2-A40C-83CA8A3E7A43}"/>
    <cellStyle name="Currency 5 3 2 2 2 2 5 2" xfId="34362" xr:uid="{0BE86FA5-0118-4C59-9F33-63A3C66AD36F}"/>
    <cellStyle name="Currency 5 3 2 2 2 2 5 3" xfId="49246" xr:uid="{0DCF2E70-5DCA-4B74-8E84-D35FAD419B8F}"/>
    <cellStyle name="Currency 5 3 2 2 2 2 6" xfId="13826" xr:uid="{3EE43BBD-0C85-4E30-8239-F5198E36D027}"/>
    <cellStyle name="Currency 5 3 2 2 2 2 7" xfId="27516" xr:uid="{93E770E8-0D2C-40AB-8D3C-312358D22930}"/>
    <cellStyle name="Currency 5 3 2 2 2 2 8" xfId="42400" xr:uid="{6247BEB0-4632-487C-90B2-5414EAD3266D}"/>
    <cellStyle name="Currency 5 3 2 2 2 3" xfId="6981" xr:uid="{F5EA3FFF-0F97-4F06-8C65-5E56DF045467}"/>
    <cellStyle name="Currency 5 3 2 2 2 3 2" xfId="8694" xr:uid="{313B62DA-EE49-4AB5-8249-B2E85B233274}"/>
    <cellStyle name="Currency 5 3 2 2 2 3 2 2" xfId="12116" xr:uid="{FAF30F4E-1F70-4DC5-9717-0FD490FD73FA}"/>
    <cellStyle name="Currency 5 3 2 2 2 3 2 2 2" xfId="25806" xr:uid="{B4440959-6E50-4EF7-8354-9036810F430E}"/>
    <cellStyle name="Currency 5 3 2 2 2 3 2 2 2 2" xfId="39498" xr:uid="{2720F2E5-B213-4B0C-94A2-B5CF688719C6}"/>
    <cellStyle name="Currency 5 3 2 2 2 3 2 2 2 3" xfId="54382" xr:uid="{C72ABB8D-0841-473E-8B71-2906BED90D04}"/>
    <cellStyle name="Currency 5 3 2 2 2 3 2 2 3" xfId="18962" xr:uid="{7B4AAF4C-24D7-4328-8492-A40A7F064D73}"/>
    <cellStyle name="Currency 5 3 2 2 2 3 2 2 4" xfId="32652" xr:uid="{19714852-0940-4102-9436-D1319EE95DA3}"/>
    <cellStyle name="Currency 5 3 2 2 2 3 2 2 5" xfId="47536" xr:uid="{3C8451EA-F821-4637-99C9-AE2A3C36EA18}"/>
    <cellStyle name="Currency 5 3 2 2 2 3 2 3" xfId="22384" xr:uid="{76FF5C37-EDC2-408C-A519-60FC1BFD5913}"/>
    <cellStyle name="Currency 5 3 2 2 2 3 2 3 2" xfId="36076" xr:uid="{0CFABAF3-3C16-47C0-AF9C-93E4375D4990}"/>
    <cellStyle name="Currency 5 3 2 2 2 3 2 3 3" xfId="50960" xr:uid="{FCD4D43C-1306-4E8D-97D7-78C39EA25C63}"/>
    <cellStyle name="Currency 5 3 2 2 2 3 2 4" xfId="15540" xr:uid="{E1287452-2308-481F-8385-BAE6A150D7C5}"/>
    <cellStyle name="Currency 5 3 2 2 2 3 2 5" xfId="29230" xr:uid="{34F525BD-A663-4378-ADC3-1710393D25A7}"/>
    <cellStyle name="Currency 5 3 2 2 2 3 2 6" xfId="44114" xr:uid="{922CA5B7-A945-499B-A5DC-CFC964673D5D}"/>
    <cellStyle name="Currency 5 3 2 2 2 3 3" xfId="10404" xr:uid="{B1FFB6CA-6A52-4AA3-9FE9-BC2E1C9A3097}"/>
    <cellStyle name="Currency 5 3 2 2 2 3 3 2" xfId="24094" xr:uid="{264AB86C-49DE-440B-A615-C78DA8A1395C}"/>
    <cellStyle name="Currency 5 3 2 2 2 3 3 2 2" xfId="37786" xr:uid="{B731120F-4C27-4675-8826-7143C0B73351}"/>
    <cellStyle name="Currency 5 3 2 2 2 3 3 2 3" xfId="52670" xr:uid="{A511890E-5D84-4F17-8476-4F8B3D15C4BC}"/>
    <cellStyle name="Currency 5 3 2 2 2 3 3 3" xfId="17250" xr:uid="{A88B626A-CA53-4992-81E7-21F38EC41195}"/>
    <cellStyle name="Currency 5 3 2 2 2 3 3 4" xfId="30940" xr:uid="{AE397443-F03C-4111-9BA3-7353130BADBF}"/>
    <cellStyle name="Currency 5 3 2 2 2 3 3 5" xfId="45824" xr:uid="{554F31EB-B9FA-4BB0-AFA7-BA416E08D133}"/>
    <cellStyle name="Currency 5 3 2 2 2 3 4" xfId="20672" xr:uid="{61D64021-7EC9-43E1-BA7B-72840072D66A}"/>
    <cellStyle name="Currency 5 3 2 2 2 3 4 2" xfId="34364" xr:uid="{233ABA06-5512-4C52-8767-0BAEF0C06757}"/>
    <cellStyle name="Currency 5 3 2 2 2 3 4 3" xfId="49248" xr:uid="{BD0E1145-740E-48BD-9E12-DD2E689E7B41}"/>
    <cellStyle name="Currency 5 3 2 2 2 3 5" xfId="13828" xr:uid="{3BB57B36-D2B0-44E7-88B3-8A9065408AB0}"/>
    <cellStyle name="Currency 5 3 2 2 2 3 6" xfId="27518" xr:uid="{DC76F297-C7C0-475A-9295-005515ED39A6}"/>
    <cellStyle name="Currency 5 3 2 2 2 3 7" xfId="42402" xr:uid="{176423AC-CA92-4DE2-BC84-06A65D011DD6}"/>
    <cellStyle name="Currency 5 3 2 2 2 4" xfId="6982" xr:uid="{4664C199-0B34-432D-9FB3-A5949E5F0D85}"/>
    <cellStyle name="Currency 5 3 2 2 2 4 2" xfId="8695" xr:uid="{77291A4B-F59C-4C77-B3A8-5B2FEFA7A7AF}"/>
    <cellStyle name="Currency 5 3 2 2 2 4 2 2" xfId="12117" xr:uid="{07C7E1AA-050D-4483-ABCE-77C1E5FF716E}"/>
    <cellStyle name="Currency 5 3 2 2 2 4 2 2 2" xfId="25807" xr:uid="{EF1EE386-4A6C-462F-BDBA-45F1DC184324}"/>
    <cellStyle name="Currency 5 3 2 2 2 4 2 2 2 2" xfId="39499" xr:uid="{8DA855A7-6809-4A96-BD3F-3178AD27D838}"/>
    <cellStyle name="Currency 5 3 2 2 2 4 2 2 2 3" xfId="54383" xr:uid="{50218651-30A0-4219-8D9E-95BE9FCD32BD}"/>
    <cellStyle name="Currency 5 3 2 2 2 4 2 2 3" xfId="18963" xr:uid="{ADAD444C-C3FF-4A7A-8973-EE4FEBE46694}"/>
    <cellStyle name="Currency 5 3 2 2 2 4 2 2 4" xfId="32653" xr:uid="{88003E04-B559-4588-8E15-24C3D36498F7}"/>
    <cellStyle name="Currency 5 3 2 2 2 4 2 2 5" xfId="47537" xr:uid="{D6820493-4F96-4E13-A704-662FEE2686BA}"/>
    <cellStyle name="Currency 5 3 2 2 2 4 2 3" xfId="22385" xr:uid="{8BD3E414-BE6E-4369-97DF-14CF7693CA63}"/>
    <cellStyle name="Currency 5 3 2 2 2 4 2 3 2" xfId="36077" xr:uid="{BA2037E0-CC51-4A4D-A120-1373FDE00E80}"/>
    <cellStyle name="Currency 5 3 2 2 2 4 2 3 3" xfId="50961" xr:uid="{3A95D6D8-1984-416F-AD81-9FCF34CCBE1A}"/>
    <cellStyle name="Currency 5 3 2 2 2 4 2 4" xfId="15541" xr:uid="{7A125EE9-8C8B-4D42-9FE2-844C03A6537B}"/>
    <cellStyle name="Currency 5 3 2 2 2 4 2 5" xfId="29231" xr:uid="{51D801FA-1B68-41A0-B6BA-5E6ED4683663}"/>
    <cellStyle name="Currency 5 3 2 2 2 4 2 6" xfId="44115" xr:uid="{CB498493-B735-477D-91E3-44136290C598}"/>
    <cellStyle name="Currency 5 3 2 2 2 4 3" xfId="10405" xr:uid="{60BBE42D-2D68-4A18-BECF-7EE62C19AF17}"/>
    <cellStyle name="Currency 5 3 2 2 2 4 3 2" xfId="24095" xr:uid="{E44DBD7E-A48C-4316-B29A-B55A29FE4251}"/>
    <cellStyle name="Currency 5 3 2 2 2 4 3 2 2" xfId="37787" xr:uid="{6A1137FE-2F8C-4AEB-AAAE-471C57226650}"/>
    <cellStyle name="Currency 5 3 2 2 2 4 3 2 3" xfId="52671" xr:uid="{E1B1653E-615C-41D9-A69B-240FB21D64D9}"/>
    <cellStyle name="Currency 5 3 2 2 2 4 3 3" xfId="17251" xr:uid="{0D1EA738-1DE5-48C8-8642-B3056E49563C}"/>
    <cellStyle name="Currency 5 3 2 2 2 4 3 4" xfId="30941" xr:uid="{BE3554FD-998E-4319-B5B2-451133FD92C0}"/>
    <cellStyle name="Currency 5 3 2 2 2 4 3 5" xfId="45825" xr:uid="{7C05CCCC-6A14-4706-AE4F-C811633FF304}"/>
    <cellStyle name="Currency 5 3 2 2 2 4 4" xfId="20673" xr:uid="{3ED78B2C-A6A7-417B-85BF-55E5D00CA23E}"/>
    <cellStyle name="Currency 5 3 2 2 2 4 4 2" xfId="34365" xr:uid="{63520509-FE5C-476F-80B5-7110432C07D8}"/>
    <cellStyle name="Currency 5 3 2 2 2 4 4 3" xfId="49249" xr:uid="{4267BA04-55DF-4F10-B319-DFDAFA7A8B29}"/>
    <cellStyle name="Currency 5 3 2 2 2 4 5" xfId="13829" xr:uid="{0180550D-2052-4396-84E7-495F9B946A61}"/>
    <cellStyle name="Currency 5 3 2 2 2 4 6" xfId="27519" xr:uid="{7119E2B8-4F0D-4FE1-9F86-40B4B5F0D2D6}"/>
    <cellStyle name="Currency 5 3 2 2 2 4 7" xfId="42403" xr:uid="{6358A526-CECC-47FE-92CD-8067E00047A8}"/>
    <cellStyle name="Currency 5 3 2 2 2 5" xfId="8691" xr:uid="{60C48772-2995-44D4-9F98-22959D719E9B}"/>
    <cellStyle name="Currency 5 3 2 2 2 5 2" xfId="12113" xr:uid="{F4DEAB07-1CA9-4FF4-8020-F8DD47490F83}"/>
    <cellStyle name="Currency 5 3 2 2 2 5 2 2" xfId="25803" xr:uid="{8B946E2C-724D-4C89-ACA3-C311B7D503D6}"/>
    <cellStyle name="Currency 5 3 2 2 2 5 2 2 2" xfId="39495" xr:uid="{E8CF4BA2-7E4A-4A64-B1D2-4501B25EC748}"/>
    <cellStyle name="Currency 5 3 2 2 2 5 2 2 3" xfId="54379" xr:uid="{DBA9F430-98BA-48F9-9904-6A1493ED1A2A}"/>
    <cellStyle name="Currency 5 3 2 2 2 5 2 3" xfId="18959" xr:uid="{90E5EB3A-09A0-4BEA-97D2-B235AB33801A}"/>
    <cellStyle name="Currency 5 3 2 2 2 5 2 4" xfId="32649" xr:uid="{137A433F-DF11-4528-8C88-4A25F32D6830}"/>
    <cellStyle name="Currency 5 3 2 2 2 5 2 5" xfId="47533" xr:uid="{13C8EBCD-B9E5-4644-9B82-ADC3032E8DC1}"/>
    <cellStyle name="Currency 5 3 2 2 2 5 3" xfId="22381" xr:uid="{AA20019B-62CD-44A5-A30D-433F93C12E2E}"/>
    <cellStyle name="Currency 5 3 2 2 2 5 3 2" xfId="36073" xr:uid="{CD49CF67-A366-41E7-973B-5076B97F18A5}"/>
    <cellStyle name="Currency 5 3 2 2 2 5 3 3" xfId="50957" xr:uid="{3592EEB8-14E0-4954-8FB8-72DC13D982B5}"/>
    <cellStyle name="Currency 5 3 2 2 2 5 4" xfId="15537" xr:uid="{DD143563-3EF0-421A-8526-A8141AFAB932}"/>
    <cellStyle name="Currency 5 3 2 2 2 5 5" xfId="29227" xr:uid="{363E1D83-B234-43FE-8E74-917FA3D187E3}"/>
    <cellStyle name="Currency 5 3 2 2 2 5 6" xfId="44111" xr:uid="{7517749F-D150-4F61-953F-6A967F2ADFD6}"/>
    <cellStyle name="Currency 5 3 2 2 2 6" xfId="10401" xr:uid="{8C218E5D-4793-4F57-9300-86E70155B73B}"/>
    <cellStyle name="Currency 5 3 2 2 2 6 2" xfId="24091" xr:uid="{1FDCCC64-53CA-450E-8ED6-4E1FA5437C9D}"/>
    <cellStyle name="Currency 5 3 2 2 2 6 2 2" xfId="37783" xr:uid="{84675099-E37D-4ADC-8897-E5C695D98818}"/>
    <cellStyle name="Currency 5 3 2 2 2 6 2 3" xfId="52667" xr:uid="{43EE4BCF-7556-44C0-ACD1-C58659845F4F}"/>
    <cellStyle name="Currency 5 3 2 2 2 6 3" xfId="17247" xr:uid="{167AE6FE-E1AC-4003-A9E4-DB02E32F0451}"/>
    <cellStyle name="Currency 5 3 2 2 2 6 4" xfId="30937" xr:uid="{2DAB719D-B870-4333-AF7D-ED8EB4A880DC}"/>
    <cellStyle name="Currency 5 3 2 2 2 6 5" xfId="45821" xr:uid="{53E38450-7CC2-46CC-9F5A-22F9DEE6BA32}"/>
    <cellStyle name="Currency 5 3 2 2 2 7" xfId="20669" xr:uid="{E9BA79FC-6F32-42BD-9651-97856277AB45}"/>
    <cellStyle name="Currency 5 3 2 2 2 7 2" xfId="34361" xr:uid="{90A130BC-D8CE-4E06-B8EA-4918B6799F29}"/>
    <cellStyle name="Currency 5 3 2 2 2 7 3" xfId="49245" xr:uid="{76071585-A9FA-4020-8EB0-26A734A3D580}"/>
    <cellStyle name="Currency 5 3 2 2 2 8" xfId="13825" xr:uid="{9D5D6126-FD53-4798-9420-D460D94525D2}"/>
    <cellStyle name="Currency 5 3 2 2 2 9" xfId="27515" xr:uid="{884D65F9-BB94-4F08-8EA6-9DC5B9729AD8}"/>
    <cellStyle name="Currency 5 3 2 2 3" xfId="6983" xr:uid="{2FAF6A95-9E82-4865-82EB-4D6B4E3DD921}"/>
    <cellStyle name="Currency 5 3 2 2 3 10" xfId="42404" xr:uid="{5A7A7DF0-9651-4C0C-8C19-37951187C4FD}"/>
    <cellStyle name="Currency 5 3 2 2 3 2" xfId="6984" xr:uid="{5BE9D474-77ED-44F0-AFAB-73BB6EC644EB}"/>
    <cellStyle name="Currency 5 3 2 2 3 2 2" xfId="6985" xr:uid="{A7063F8F-644F-4A00-91E0-F2E5124F4D9B}"/>
    <cellStyle name="Currency 5 3 2 2 3 2 2 2" xfId="8698" xr:uid="{1671D72E-193C-49B1-AE06-C41A7066DDDA}"/>
    <cellStyle name="Currency 5 3 2 2 3 2 2 2 2" xfId="12120" xr:uid="{46B18EC9-6E29-4DE7-9BA0-6624FDD9C79C}"/>
    <cellStyle name="Currency 5 3 2 2 3 2 2 2 2 2" xfId="25810" xr:uid="{4F9BF8A5-AFBC-41AF-97B3-9DBE96AA12BD}"/>
    <cellStyle name="Currency 5 3 2 2 3 2 2 2 2 2 2" xfId="39502" xr:uid="{77DA2FC2-B7F1-432E-AC26-37F381C067ED}"/>
    <cellStyle name="Currency 5 3 2 2 3 2 2 2 2 2 3" xfId="54386" xr:uid="{4086AEF9-2066-4A3B-B38D-F9B519D350E7}"/>
    <cellStyle name="Currency 5 3 2 2 3 2 2 2 2 3" xfId="18966" xr:uid="{EF24F29A-7845-4E06-89CA-3C41BFA1F1DA}"/>
    <cellStyle name="Currency 5 3 2 2 3 2 2 2 2 4" xfId="32656" xr:uid="{86DA14F1-78C9-4671-9DA8-984F6E0573D2}"/>
    <cellStyle name="Currency 5 3 2 2 3 2 2 2 2 5" xfId="47540" xr:uid="{4DAE1991-920E-40B3-B625-43BF7E5195F4}"/>
    <cellStyle name="Currency 5 3 2 2 3 2 2 2 3" xfId="22388" xr:uid="{7E0634CF-81E4-405D-ACA0-870392CBC5CB}"/>
    <cellStyle name="Currency 5 3 2 2 3 2 2 2 3 2" xfId="36080" xr:uid="{1DC7D177-F1F4-466D-A0CE-786ABC0BC3A2}"/>
    <cellStyle name="Currency 5 3 2 2 3 2 2 2 3 3" xfId="50964" xr:uid="{AF3DE311-AC0D-4DC9-8A1E-9AC147D0ADD3}"/>
    <cellStyle name="Currency 5 3 2 2 3 2 2 2 4" xfId="15544" xr:uid="{6CB4CAC7-185B-41A5-88D5-52D1F43ACA88}"/>
    <cellStyle name="Currency 5 3 2 2 3 2 2 2 5" xfId="29234" xr:uid="{38BD4E20-EE51-4F23-94D1-98ACC5B2C89F}"/>
    <cellStyle name="Currency 5 3 2 2 3 2 2 2 6" xfId="44118" xr:uid="{4608FE85-0F7A-447B-83B6-CC9FD6AC5481}"/>
    <cellStyle name="Currency 5 3 2 2 3 2 2 3" xfId="10408" xr:uid="{E8D5D191-A5BE-4932-B0CD-D076EAA684A0}"/>
    <cellStyle name="Currency 5 3 2 2 3 2 2 3 2" xfId="24098" xr:uid="{B01B00B3-5398-478F-8057-25B220F27D82}"/>
    <cellStyle name="Currency 5 3 2 2 3 2 2 3 2 2" xfId="37790" xr:uid="{0429D25D-3B49-42C0-A9D7-78BC4C512882}"/>
    <cellStyle name="Currency 5 3 2 2 3 2 2 3 2 3" xfId="52674" xr:uid="{8DE05BD7-5CC9-4A59-837F-48900C1E0DC9}"/>
    <cellStyle name="Currency 5 3 2 2 3 2 2 3 3" xfId="17254" xr:uid="{5FAB6E05-5F46-411F-9D38-5AAD26F15204}"/>
    <cellStyle name="Currency 5 3 2 2 3 2 2 3 4" xfId="30944" xr:uid="{0C7A271D-D2B0-4553-8A50-16364D2D06B7}"/>
    <cellStyle name="Currency 5 3 2 2 3 2 2 3 5" xfId="45828" xr:uid="{6312B7F7-065F-4117-A49A-C0A2053519A4}"/>
    <cellStyle name="Currency 5 3 2 2 3 2 2 4" xfId="20676" xr:uid="{8E4BAE71-65C7-47DA-BFB7-A4A3A83BE140}"/>
    <cellStyle name="Currency 5 3 2 2 3 2 2 4 2" xfId="34368" xr:uid="{283F43D7-5770-4657-BEEE-112F8C8D53CC}"/>
    <cellStyle name="Currency 5 3 2 2 3 2 2 4 3" xfId="49252" xr:uid="{A74C26B5-02C0-43EC-ACC3-BB68A315E24D}"/>
    <cellStyle name="Currency 5 3 2 2 3 2 2 5" xfId="13832" xr:uid="{8F5E34EA-A8FA-4B05-A162-8C1117987BB3}"/>
    <cellStyle name="Currency 5 3 2 2 3 2 2 6" xfId="27522" xr:uid="{188EB157-7981-4DB3-A7E3-E80841086DA8}"/>
    <cellStyle name="Currency 5 3 2 2 3 2 2 7" xfId="42406" xr:uid="{3B3910A0-3A1A-4EDE-940E-304846E3F767}"/>
    <cellStyle name="Currency 5 3 2 2 3 2 3" xfId="8697" xr:uid="{47CF1BFD-4D8A-47EA-85E4-858E8637583A}"/>
    <cellStyle name="Currency 5 3 2 2 3 2 3 2" xfId="12119" xr:uid="{680EB293-E9A8-4D0A-ABB8-B08FE4DF5A8B}"/>
    <cellStyle name="Currency 5 3 2 2 3 2 3 2 2" xfId="25809" xr:uid="{7601958C-440C-4D73-B10B-5FF720E46E55}"/>
    <cellStyle name="Currency 5 3 2 2 3 2 3 2 2 2" xfId="39501" xr:uid="{9B14FCA4-8DD9-4562-AD8E-62E7EA90F365}"/>
    <cellStyle name="Currency 5 3 2 2 3 2 3 2 2 3" xfId="54385" xr:uid="{71575E9B-A53D-4337-9148-0C5B2A3D6071}"/>
    <cellStyle name="Currency 5 3 2 2 3 2 3 2 3" xfId="18965" xr:uid="{F2443646-7114-455B-B3E4-8DDD0E2B8425}"/>
    <cellStyle name="Currency 5 3 2 2 3 2 3 2 4" xfId="32655" xr:uid="{7C3C53A0-D45E-4A78-B000-B370ACA75710}"/>
    <cellStyle name="Currency 5 3 2 2 3 2 3 2 5" xfId="47539" xr:uid="{94B7AA46-8C42-496F-A02B-DDCB413B6A3F}"/>
    <cellStyle name="Currency 5 3 2 2 3 2 3 3" xfId="22387" xr:uid="{6F54D0A7-7163-4699-AB65-487A7E520E65}"/>
    <cellStyle name="Currency 5 3 2 2 3 2 3 3 2" xfId="36079" xr:uid="{814C8831-0594-4F89-8C71-86C2E6CC8307}"/>
    <cellStyle name="Currency 5 3 2 2 3 2 3 3 3" xfId="50963" xr:uid="{5C52663C-2845-48CE-AFE9-00AE407106F7}"/>
    <cellStyle name="Currency 5 3 2 2 3 2 3 4" xfId="15543" xr:uid="{2B381CD2-36C7-48A1-88E0-75F84287A4AC}"/>
    <cellStyle name="Currency 5 3 2 2 3 2 3 5" xfId="29233" xr:uid="{95FD633C-6AC1-4CD1-91CB-64237E264185}"/>
    <cellStyle name="Currency 5 3 2 2 3 2 3 6" xfId="44117" xr:uid="{1B082D22-4BB3-419C-8D99-9A5695075F86}"/>
    <cellStyle name="Currency 5 3 2 2 3 2 4" xfId="10407" xr:uid="{EBE231D8-1BA9-4D61-9C59-4BCE46CC524F}"/>
    <cellStyle name="Currency 5 3 2 2 3 2 4 2" xfId="24097" xr:uid="{8F495FB5-9CEA-4758-B758-C38E55955274}"/>
    <cellStyle name="Currency 5 3 2 2 3 2 4 2 2" xfId="37789" xr:uid="{7C12E187-6926-47C2-B28E-4213FF64F865}"/>
    <cellStyle name="Currency 5 3 2 2 3 2 4 2 3" xfId="52673" xr:uid="{EB448729-6EFF-49DA-95C8-BF66C030FD3D}"/>
    <cellStyle name="Currency 5 3 2 2 3 2 4 3" xfId="17253" xr:uid="{FFF7AA56-3B43-418F-8537-50C89596F481}"/>
    <cellStyle name="Currency 5 3 2 2 3 2 4 4" xfId="30943" xr:uid="{F01D4115-76C4-4745-B2B6-2522035E5D2B}"/>
    <cellStyle name="Currency 5 3 2 2 3 2 4 5" xfId="45827" xr:uid="{8CF72C63-AB74-436F-9632-3014C7AB5E31}"/>
    <cellStyle name="Currency 5 3 2 2 3 2 5" xfId="20675" xr:uid="{B8577FAE-F687-4F7D-B3C9-5240C37F33D7}"/>
    <cellStyle name="Currency 5 3 2 2 3 2 5 2" xfId="34367" xr:uid="{FF7EC965-6D57-4B72-8841-B1D6593B3D6B}"/>
    <cellStyle name="Currency 5 3 2 2 3 2 5 3" xfId="49251" xr:uid="{400E3EB1-83EA-4D52-8671-E36E5A3ED911}"/>
    <cellStyle name="Currency 5 3 2 2 3 2 6" xfId="13831" xr:uid="{A3297F8B-9CB5-4A7A-AACA-CE2D63588D82}"/>
    <cellStyle name="Currency 5 3 2 2 3 2 7" xfId="27521" xr:uid="{B6C7E6CC-ADE9-4F0E-B418-357EA0019E2A}"/>
    <cellStyle name="Currency 5 3 2 2 3 2 8" xfId="42405" xr:uid="{C15B8179-8A18-4D0B-AEF4-F80E0327E42A}"/>
    <cellStyle name="Currency 5 3 2 2 3 3" xfId="6986" xr:uid="{F20A1455-C096-4BCF-9D5D-57F29972F521}"/>
    <cellStyle name="Currency 5 3 2 2 3 3 2" xfId="8699" xr:uid="{826BA528-5020-4B26-AEE5-34C5829F34C1}"/>
    <cellStyle name="Currency 5 3 2 2 3 3 2 2" xfId="12121" xr:uid="{54FC3DA9-BB60-4627-AF19-E25D9D4CE108}"/>
    <cellStyle name="Currency 5 3 2 2 3 3 2 2 2" xfId="25811" xr:uid="{A29046F8-53F4-402D-BC5E-657230D54D5E}"/>
    <cellStyle name="Currency 5 3 2 2 3 3 2 2 2 2" xfId="39503" xr:uid="{15EA9DD5-B797-4C26-8732-FB998AB3D7BA}"/>
    <cellStyle name="Currency 5 3 2 2 3 3 2 2 2 3" xfId="54387" xr:uid="{D064C286-8799-4116-9035-9AAB0943253C}"/>
    <cellStyle name="Currency 5 3 2 2 3 3 2 2 3" xfId="18967" xr:uid="{F91108C4-421C-4F6A-BEB5-39118A3BCEAB}"/>
    <cellStyle name="Currency 5 3 2 2 3 3 2 2 4" xfId="32657" xr:uid="{18EE973F-3B11-4C4F-9844-71631FD9A6C9}"/>
    <cellStyle name="Currency 5 3 2 2 3 3 2 2 5" xfId="47541" xr:uid="{95F04F84-E98C-447B-9BC8-B5AA21A9679C}"/>
    <cellStyle name="Currency 5 3 2 2 3 3 2 3" xfId="22389" xr:uid="{17B84B55-4250-438F-AC15-574B4188AC83}"/>
    <cellStyle name="Currency 5 3 2 2 3 3 2 3 2" xfId="36081" xr:uid="{974A5AF5-B586-4DA6-9BA8-4E78F547A969}"/>
    <cellStyle name="Currency 5 3 2 2 3 3 2 3 3" xfId="50965" xr:uid="{BF1DC210-B7C6-4732-9525-352211454800}"/>
    <cellStyle name="Currency 5 3 2 2 3 3 2 4" xfId="15545" xr:uid="{ACC9CE71-76E1-4D56-8125-15CB1A2443A4}"/>
    <cellStyle name="Currency 5 3 2 2 3 3 2 5" xfId="29235" xr:uid="{F427447B-22FD-4827-8FA3-60BD588DEA4A}"/>
    <cellStyle name="Currency 5 3 2 2 3 3 2 6" xfId="44119" xr:uid="{B4B50EA6-22D6-44C9-BDBA-522136FCC60D}"/>
    <cellStyle name="Currency 5 3 2 2 3 3 3" xfId="10409" xr:uid="{0BAF3355-16CD-4DDE-8BDD-C55B5D06A512}"/>
    <cellStyle name="Currency 5 3 2 2 3 3 3 2" xfId="24099" xr:uid="{DF9DA285-E6CA-460D-AE15-52B1CAFB15B2}"/>
    <cellStyle name="Currency 5 3 2 2 3 3 3 2 2" xfId="37791" xr:uid="{CCDABE78-CAC8-48A2-B8AB-126EC863FBAA}"/>
    <cellStyle name="Currency 5 3 2 2 3 3 3 2 3" xfId="52675" xr:uid="{C012454C-9192-4A13-8F51-17A6B1118006}"/>
    <cellStyle name="Currency 5 3 2 2 3 3 3 3" xfId="17255" xr:uid="{56094D00-98AE-4834-9CA6-E2BC723DA545}"/>
    <cellStyle name="Currency 5 3 2 2 3 3 3 4" xfId="30945" xr:uid="{F7E06ED8-5847-4539-9850-BC4A3B206CF2}"/>
    <cellStyle name="Currency 5 3 2 2 3 3 3 5" xfId="45829" xr:uid="{642B1927-1D2F-45A2-8B5D-9455B863CA55}"/>
    <cellStyle name="Currency 5 3 2 2 3 3 4" xfId="20677" xr:uid="{E2691308-1B92-4C20-B563-4AE05E631FAA}"/>
    <cellStyle name="Currency 5 3 2 2 3 3 4 2" xfId="34369" xr:uid="{87A04966-D89D-4913-938E-D6F327932145}"/>
    <cellStyle name="Currency 5 3 2 2 3 3 4 3" xfId="49253" xr:uid="{F5C18B0C-A5F7-46B6-A2AB-5D8926FDB2BA}"/>
    <cellStyle name="Currency 5 3 2 2 3 3 5" xfId="13833" xr:uid="{740C6A61-90BE-4929-8E9C-BD3CE209FECD}"/>
    <cellStyle name="Currency 5 3 2 2 3 3 6" xfId="27523" xr:uid="{E2B80B4D-A0D2-4355-93F7-992CFA996002}"/>
    <cellStyle name="Currency 5 3 2 2 3 3 7" xfId="42407" xr:uid="{C2C7383A-0201-434F-94E3-479BA38D51BC}"/>
    <cellStyle name="Currency 5 3 2 2 3 4" xfId="6987" xr:uid="{B96EFBBB-C332-4649-839F-4F5BCEA3D7C0}"/>
    <cellStyle name="Currency 5 3 2 2 3 4 2" xfId="8700" xr:uid="{60DA4683-713F-4BAF-A76A-7EEC8B2E4FEE}"/>
    <cellStyle name="Currency 5 3 2 2 3 4 2 2" xfId="12122" xr:uid="{C14A9160-1487-4E64-8AF3-D5F8F85D405B}"/>
    <cellStyle name="Currency 5 3 2 2 3 4 2 2 2" xfId="25812" xr:uid="{C37D3D79-6834-4AEC-A6C9-BA08265C6138}"/>
    <cellStyle name="Currency 5 3 2 2 3 4 2 2 2 2" xfId="39504" xr:uid="{B8E0EC65-F997-4FA8-A545-4A367E757335}"/>
    <cellStyle name="Currency 5 3 2 2 3 4 2 2 2 3" xfId="54388" xr:uid="{AFD61012-2293-47F2-AFBB-DAAFFE87DA06}"/>
    <cellStyle name="Currency 5 3 2 2 3 4 2 2 3" xfId="18968" xr:uid="{437A0C38-B97B-47C2-81FE-7565F6E11827}"/>
    <cellStyle name="Currency 5 3 2 2 3 4 2 2 4" xfId="32658" xr:uid="{1620CB28-CBFA-4141-8EB5-CBB491C3F549}"/>
    <cellStyle name="Currency 5 3 2 2 3 4 2 2 5" xfId="47542" xr:uid="{F8E064EA-02A8-4CF6-98C1-5DC14CD3B808}"/>
    <cellStyle name="Currency 5 3 2 2 3 4 2 3" xfId="22390" xr:uid="{D4415920-5821-4DF0-B051-302DA2FBD767}"/>
    <cellStyle name="Currency 5 3 2 2 3 4 2 3 2" xfId="36082" xr:uid="{8B4481D6-7507-4F5B-A875-66D402569D65}"/>
    <cellStyle name="Currency 5 3 2 2 3 4 2 3 3" xfId="50966" xr:uid="{97F0386E-6CC4-48C3-8B5A-6D73F8C1386F}"/>
    <cellStyle name="Currency 5 3 2 2 3 4 2 4" xfId="15546" xr:uid="{7E488CA6-D323-4F10-BCAD-4DDEC873623F}"/>
    <cellStyle name="Currency 5 3 2 2 3 4 2 5" xfId="29236" xr:uid="{F8F7F406-67EA-48EC-AC9F-56AE089D9015}"/>
    <cellStyle name="Currency 5 3 2 2 3 4 2 6" xfId="44120" xr:uid="{9A0D4D0B-272D-45EE-B911-70D6CF460CBD}"/>
    <cellStyle name="Currency 5 3 2 2 3 4 3" xfId="10410" xr:uid="{BB98B591-ADE7-4975-8E1E-66359E79BED1}"/>
    <cellStyle name="Currency 5 3 2 2 3 4 3 2" xfId="24100" xr:uid="{0005FD8C-D977-420E-9B02-0A44A2BB42BF}"/>
    <cellStyle name="Currency 5 3 2 2 3 4 3 2 2" xfId="37792" xr:uid="{5A5FF9CD-6162-4C1A-BC09-11CECA6A7EF7}"/>
    <cellStyle name="Currency 5 3 2 2 3 4 3 2 3" xfId="52676" xr:uid="{5FD406F1-1D42-46AB-97EF-E4AFD9E5DC8F}"/>
    <cellStyle name="Currency 5 3 2 2 3 4 3 3" xfId="17256" xr:uid="{58283D07-3BEA-435B-A088-5922773775DD}"/>
    <cellStyle name="Currency 5 3 2 2 3 4 3 4" xfId="30946" xr:uid="{9D7A5E55-DA8E-4D64-A0C8-C79A7B12AEE7}"/>
    <cellStyle name="Currency 5 3 2 2 3 4 3 5" xfId="45830" xr:uid="{6FA457CC-C82D-49F9-ACDC-684708291AF7}"/>
    <cellStyle name="Currency 5 3 2 2 3 4 4" xfId="20678" xr:uid="{B3CBB764-2881-4207-8147-C597E2A85F16}"/>
    <cellStyle name="Currency 5 3 2 2 3 4 4 2" xfId="34370" xr:uid="{7B775597-D1FA-4711-8712-8666D6B4AE67}"/>
    <cellStyle name="Currency 5 3 2 2 3 4 4 3" xfId="49254" xr:uid="{7D45178E-08DA-4BC5-8C9B-AB9F324537C4}"/>
    <cellStyle name="Currency 5 3 2 2 3 4 5" xfId="13834" xr:uid="{2EB2DC64-2081-4C7E-85B6-CF1AD908E569}"/>
    <cellStyle name="Currency 5 3 2 2 3 4 6" xfId="27524" xr:uid="{4BDCD970-8F1F-4EF3-8C35-F35B0C3C213E}"/>
    <cellStyle name="Currency 5 3 2 2 3 4 7" xfId="42408" xr:uid="{AFA91B0D-C796-43B8-BDA4-FE74ED126CAF}"/>
    <cellStyle name="Currency 5 3 2 2 3 5" xfId="8696" xr:uid="{945405B2-F344-4A45-B281-2BF93DF564E0}"/>
    <cellStyle name="Currency 5 3 2 2 3 5 2" xfId="12118" xr:uid="{66E2348F-68CB-465D-823B-3A449DB187C7}"/>
    <cellStyle name="Currency 5 3 2 2 3 5 2 2" xfId="25808" xr:uid="{FFD2B863-F8D8-41D0-9996-D9524D796E96}"/>
    <cellStyle name="Currency 5 3 2 2 3 5 2 2 2" xfId="39500" xr:uid="{B5A106D1-8C04-45EA-B4D8-C9F0BC552B8B}"/>
    <cellStyle name="Currency 5 3 2 2 3 5 2 2 3" xfId="54384" xr:uid="{E527FD0E-C732-4080-9833-12D091BCAF4C}"/>
    <cellStyle name="Currency 5 3 2 2 3 5 2 3" xfId="18964" xr:uid="{C3502596-3F0F-434D-8B32-53C019F2E1DF}"/>
    <cellStyle name="Currency 5 3 2 2 3 5 2 4" xfId="32654" xr:uid="{5089BE7B-6399-45BB-9430-6BAF259AE5F0}"/>
    <cellStyle name="Currency 5 3 2 2 3 5 2 5" xfId="47538" xr:uid="{4EE3E145-2847-472C-B75D-BA53049C4639}"/>
    <cellStyle name="Currency 5 3 2 2 3 5 3" xfId="22386" xr:uid="{94E3921D-E92D-4DE4-B2EF-8892D66D8316}"/>
    <cellStyle name="Currency 5 3 2 2 3 5 3 2" xfId="36078" xr:uid="{3520698A-9D01-4D32-97AE-12A27A66ABE0}"/>
    <cellStyle name="Currency 5 3 2 2 3 5 3 3" xfId="50962" xr:uid="{1F930DB1-4D9A-4DE7-9862-792772E79465}"/>
    <cellStyle name="Currency 5 3 2 2 3 5 4" xfId="15542" xr:uid="{4DD3F467-6D12-4C41-AFFB-F2C760F3E475}"/>
    <cellStyle name="Currency 5 3 2 2 3 5 5" xfId="29232" xr:uid="{5C0D4B8A-75AB-40E2-ABCE-35382367FB73}"/>
    <cellStyle name="Currency 5 3 2 2 3 5 6" xfId="44116" xr:uid="{B0202F47-6119-413E-8AA5-3E3693C3C138}"/>
    <cellStyle name="Currency 5 3 2 2 3 6" xfId="10406" xr:uid="{EC334EC0-74CB-4BCA-BB70-EB17D61F08DA}"/>
    <cellStyle name="Currency 5 3 2 2 3 6 2" xfId="24096" xr:uid="{85B4898B-F0BE-48EE-BA28-80B523E77831}"/>
    <cellStyle name="Currency 5 3 2 2 3 6 2 2" xfId="37788" xr:uid="{BA745D71-4B3A-40E9-A7CB-6F2859AAB134}"/>
    <cellStyle name="Currency 5 3 2 2 3 6 2 3" xfId="52672" xr:uid="{7A87BEE4-48C5-4086-89CE-0902F44B4327}"/>
    <cellStyle name="Currency 5 3 2 2 3 6 3" xfId="17252" xr:uid="{3D8C1B5C-806D-4B5B-B6BB-1779733FC0F5}"/>
    <cellStyle name="Currency 5 3 2 2 3 6 4" xfId="30942" xr:uid="{09FCC990-AD99-4E60-9BBA-24C97AACF587}"/>
    <cellStyle name="Currency 5 3 2 2 3 6 5" xfId="45826" xr:uid="{A8157F77-9F66-4900-BC51-50A3A86A99FC}"/>
    <cellStyle name="Currency 5 3 2 2 3 7" xfId="20674" xr:uid="{0CF4533A-896E-4A8F-BE1F-2FCA64EB8BBC}"/>
    <cellStyle name="Currency 5 3 2 2 3 7 2" xfId="34366" xr:uid="{8BBF197E-C4C0-4420-A5D8-2E9EA831B50A}"/>
    <cellStyle name="Currency 5 3 2 2 3 7 3" xfId="49250" xr:uid="{563099B2-00B9-4403-97DF-E17A15FB84B3}"/>
    <cellStyle name="Currency 5 3 2 2 3 8" xfId="13830" xr:uid="{9364684B-1A19-4555-BA70-F321DE160A08}"/>
    <cellStyle name="Currency 5 3 2 2 3 9" xfId="27520" xr:uid="{2ED72AB2-2CAF-445A-B4C5-9B47CD4DC1DE}"/>
    <cellStyle name="Currency 5 3 2 2 4" xfId="6988" xr:uid="{83B19506-84EA-413F-8E24-F26E45645C7C}"/>
    <cellStyle name="Currency 5 3 2 2 4 2" xfId="6989" xr:uid="{435ADDB5-9D77-4DB6-9437-E9630A04E341}"/>
    <cellStyle name="Currency 5 3 2 2 4 2 2" xfId="8702" xr:uid="{70923559-76BF-4A63-B90F-93BDE3E332B7}"/>
    <cellStyle name="Currency 5 3 2 2 4 2 2 2" xfId="12124" xr:uid="{437D7614-A755-4528-89D7-CF1583C5071C}"/>
    <cellStyle name="Currency 5 3 2 2 4 2 2 2 2" xfId="25814" xr:uid="{4E565B54-72A1-4992-AAA7-A96DC1AA0BC1}"/>
    <cellStyle name="Currency 5 3 2 2 4 2 2 2 2 2" xfId="39506" xr:uid="{B673DD03-B983-4E48-8488-708FE735EA73}"/>
    <cellStyle name="Currency 5 3 2 2 4 2 2 2 2 3" xfId="54390" xr:uid="{68505D78-05DC-4453-89DA-4146506FD51C}"/>
    <cellStyle name="Currency 5 3 2 2 4 2 2 2 3" xfId="18970" xr:uid="{D659AF66-2734-4627-A17E-D6C5EE5606DA}"/>
    <cellStyle name="Currency 5 3 2 2 4 2 2 2 4" xfId="32660" xr:uid="{6F8292E5-120B-4AF0-808D-F3BB2B70B295}"/>
    <cellStyle name="Currency 5 3 2 2 4 2 2 2 5" xfId="47544" xr:uid="{0B5503D5-9A3D-4110-83F8-2CDC25B65994}"/>
    <cellStyle name="Currency 5 3 2 2 4 2 2 3" xfId="22392" xr:uid="{FEEC3D82-69C9-4FFD-8406-0CF373D8A012}"/>
    <cellStyle name="Currency 5 3 2 2 4 2 2 3 2" xfId="36084" xr:uid="{6800F8E9-8922-4A20-9AEA-BE7D3B25DB70}"/>
    <cellStyle name="Currency 5 3 2 2 4 2 2 3 3" xfId="50968" xr:uid="{431429C0-6304-43B4-B949-F7F465573F79}"/>
    <cellStyle name="Currency 5 3 2 2 4 2 2 4" xfId="15548" xr:uid="{BB97BAD0-8B56-476F-9C83-ED335329AD7B}"/>
    <cellStyle name="Currency 5 3 2 2 4 2 2 5" xfId="29238" xr:uid="{4535D907-46FA-44CC-82F7-CAF1500FD23D}"/>
    <cellStyle name="Currency 5 3 2 2 4 2 2 6" xfId="44122" xr:uid="{8F73A96D-3B47-4642-89B6-8E549248EEE1}"/>
    <cellStyle name="Currency 5 3 2 2 4 2 3" xfId="10412" xr:uid="{015AC772-C8CD-4AA7-BD5E-91D60EBD8E46}"/>
    <cellStyle name="Currency 5 3 2 2 4 2 3 2" xfId="24102" xr:uid="{5540F6EC-5BBB-4421-8B4E-D004258701DE}"/>
    <cellStyle name="Currency 5 3 2 2 4 2 3 2 2" xfId="37794" xr:uid="{ADE3495C-AF1B-4F48-9330-E906277D3CA0}"/>
    <cellStyle name="Currency 5 3 2 2 4 2 3 2 3" xfId="52678" xr:uid="{26A2E1AF-01E4-4953-BB90-D5DB83F9B2C9}"/>
    <cellStyle name="Currency 5 3 2 2 4 2 3 3" xfId="17258" xr:uid="{42E1DE83-EAB2-4A92-8016-86272DA0BA5C}"/>
    <cellStyle name="Currency 5 3 2 2 4 2 3 4" xfId="30948" xr:uid="{5C8D52BA-0118-4F6B-AC4D-78DF47DBE9CE}"/>
    <cellStyle name="Currency 5 3 2 2 4 2 3 5" xfId="45832" xr:uid="{7B69D9DA-C5A9-4E4D-945C-AF281205E4A7}"/>
    <cellStyle name="Currency 5 3 2 2 4 2 4" xfId="20680" xr:uid="{887096C3-5BDF-4328-A704-B83D6B09A5BC}"/>
    <cellStyle name="Currency 5 3 2 2 4 2 4 2" xfId="34372" xr:uid="{7EACE3F4-AE2C-40B3-B12A-D6FB8D6CC407}"/>
    <cellStyle name="Currency 5 3 2 2 4 2 4 3" xfId="49256" xr:uid="{009DAB77-BF35-4CFC-81FC-199F781EFC5D}"/>
    <cellStyle name="Currency 5 3 2 2 4 2 5" xfId="13836" xr:uid="{635FA3F0-D684-4863-93FE-267C713FCCE4}"/>
    <cellStyle name="Currency 5 3 2 2 4 2 6" xfId="27526" xr:uid="{EE0C5ECB-BFC9-4D32-86B2-59A9B0DFE954}"/>
    <cellStyle name="Currency 5 3 2 2 4 2 7" xfId="42410" xr:uid="{DF0C88C9-3417-42FA-B0D7-E30F08E31A59}"/>
    <cellStyle name="Currency 5 3 2 2 4 3" xfId="8701" xr:uid="{95895268-DD48-4E0C-AE0D-61C60A69C07E}"/>
    <cellStyle name="Currency 5 3 2 2 4 3 2" xfId="12123" xr:uid="{DFCABD36-95AF-456C-8F1A-0A1D908C1E20}"/>
    <cellStyle name="Currency 5 3 2 2 4 3 2 2" xfId="25813" xr:uid="{B9C3F5C0-6C7B-4E71-8DFA-2AEE8CF11C7D}"/>
    <cellStyle name="Currency 5 3 2 2 4 3 2 2 2" xfId="39505" xr:uid="{89229494-0651-49FD-8F4F-150AF75C224D}"/>
    <cellStyle name="Currency 5 3 2 2 4 3 2 2 3" xfId="54389" xr:uid="{BE911437-7146-4B54-9F4D-88DB31758375}"/>
    <cellStyle name="Currency 5 3 2 2 4 3 2 3" xfId="18969" xr:uid="{E066521B-13EF-4E86-976D-9D67B9D69F51}"/>
    <cellStyle name="Currency 5 3 2 2 4 3 2 4" xfId="32659" xr:uid="{898045F9-0587-417C-AE7D-6127B1E4D233}"/>
    <cellStyle name="Currency 5 3 2 2 4 3 2 5" xfId="47543" xr:uid="{2DE174AE-1B11-42DB-AE94-166DBE8D02DF}"/>
    <cellStyle name="Currency 5 3 2 2 4 3 3" xfId="22391" xr:uid="{7FB48591-21A6-4732-864C-89EA1994B88A}"/>
    <cellStyle name="Currency 5 3 2 2 4 3 3 2" xfId="36083" xr:uid="{6DA85CFC-828A-4828-BCE0-DC751748A343}"/>
    <cellStyle name="Currency 5 3 2 2 4 3 3 3" xfId="50967" xr:uid="{DFE46C85-84D6-4B84-A9C3-CEB15C4C0F6E}"/>
    <cellStyle name="Currency 5 3 2 2 4 3 4" xfId="15547" xr:uid="{38EF2878-C3BC-41F2-99EF-211C09384AF5}"/>
    <cellStyle name="Currency 5 3 2 2 4 3 5" xfId="29237" xr:uid="{B175EE83-5960-4D7D-94EA-1CAE596B79DC}"/>
    <cellStyle name="Currency 5 3 2 2 4 3 6" xfId="44121" xr:uid="{D9F6AEEF-8E98-45E3-96A6-38E822C457AD}"/>
    <cellStyle name="Currency 5 3 2 2 4 4" xfId="10411" xr:uid="{52C12D24-A6D6-47AF-8965-F1326374CF74}"/>
    <cellStyle name="Currency 5 3 2 2 4 4 2" xfId="24101" xr:uid="{1738CD5B-B9D1-4B31-A15E-322C82E1C668}"/>
    <cellStyle name="Currency 5 3 2 2 4 4 2 2" xfId="37793" xr:uid="{A26C5F58-914F-4F44-A6E6-BCA1FC4F5F80}"/>
    <cellStyle name="Currency 5 3 2 2 4 4 2 3" xfId="52677" xr:uid="{F63BD0E1-D4F2-4660-9F45-9C90D273DC2D}"/>
    <cellStyle name="Currency 5 3 2 2 4 4 3" xfId="17257" xr:uid="{208DB515-D63E-4D04-9769-16239908BCF7}"/>
    <cellStyle name="Currency 5 3 2 2 4 4 4" xfId="30947" xr:uid="{74CED23C-124F-48A0-9892-AEB80CCBE255}"/>
    <cellStyle name="Currency 5 3 2 2 4 4 5" xfId="45831" xr:uid="{81325C25-5F31-4822-97C3-7EF221AC33D0}"/>
    <cellStyle name="Currency 5 3 2 2 4 5" xfId="20679" xr:uid="{4A043ACD-8A84-48F6-96B1-0256F12C4B8B}"/>
    <cellStyle name="Currency 5 3 2 2 4 5 2" xfId="34371" xr:uid="{A8A14D02-E01A-4701-BFFD-0394EDC870D4}"/>
    <cellStyle name="Currency 5 3 2 2 4 5 3" xfId="49255" xr:uid="{F1D2578D-738D-4B98-9A9B-27E111CE5F48}"/>
    <cellStyle name="Currency 5 3 2 2 4 6" xfId="13835" xr:uid="{6905DBD7-3DB2-4220-90C6-A899415BB874}"/>
    <cellStyle name="Currency 5 3 2 2 4 7" xfId="27525" xr:uid="{27EE904D-6F96-41CB-B9E5-5ACE22390084}"/>
    <cellStyle name="Currency 5 3 2 2 4 8" xfId="42409" xr:uid="{993E7C52-CF36-432C-AA61-9A0B96B519F4}"/>
    <cellStyle name="Currency 5 3 2 2 5" xfId="6990" xr:uid="{45821A1D-8412-4A13-9664-BD8DC9B02105}"/>
    <cellStyle name="Currency 5 3 2 2 5 2" xfId="8703" xr:uid="{73E6AE05-CFFB-4DCC-B960-39045F097EEB}"/>
    <cellStyle name="Currency 5 3 2 2 5 2 2" xfId="12125" xr:uid="{EBD5A79E-222C-4575-8489-4B65D79D9423}"/>
    <cellStyle name="Currency 5 3 2 2 5 2 2 2" xfId="25815" xr:uid="{45CCDE99-B236-410A-9798-90FD5E63F329}"/>
    <cellStyle name="Currency 5 3 2 2 5 2 2 2 2" xfId="39507" xr:uid="{6F8D1152-69D3-47E4-859C-D077C7707ACF}"/>
    <cellStyle name="Currency 5 3 2 2 5 2 2 2 3" xfId="54391" xr:uid="{B257B942-750B-483A-975C-92EE22AE026F}"/>
    <cellStyle name="Currency 5 3 2 2 5 2 2 3" xfId="18971" xr:uid="{9781F987-9B02-449B-92CE-732B95875CD4}"/>
    <cellStyle name="Currency 5 3 2 2 5 2 2 4" xfId="32661" xr:uid="{9F1A5D11-4A3E-4DDF-A9F7-3F8256433DA8}"/>
    <cellStyle name="Currency 5 3 2 2 5 2 2 5" xfId="47545" xr:uid="{7C3D3376-1904-4540-B779-14E365A28090}"/>
    <cellStyle name="Currency 5 3 2 2 5 2 3" xfId="22393" xr:uid="{2AD05013-44A3-437F-8DDB-9BEC34BF6CE6}"/>
    <cellStyle name="Currency 5 3 2 2 5 2 3 2" xfId="36085" xr:uid="{1ADDF02A-F409-4F01-9BDC-6D29E42BC5CB}"/>
    <cellStyle name="Currency 5 3 2 2 5 2 3 3" xfId="50969" xr:uid="{3FAC67D8-C01A-40C5-8C59-98DF0D3BBBC4}"/>
    <cellStyle name="Currency 5 3 2 2 5 2 4" xfId="15549" xr:uid="{8595D505-6DD4-408F-A5CD-D0F37BA8533E}"/>
    <cellStyle name="Currency 5 3 2 2 5 2 5" xfId="29239" xr:uid="{D58EAE6C-34DE-4FC7-8042-D845E117D67F}"/>
    <cellStyle name="Currency 5 3 2 2 5 2 6" xfId="44123" xr:uid="{76F1D937-636F-4C18-ADE6-71E040CE5AB4}"/>
    <cellStyle name="Currency 5 3 2 2 5 3" xfId="10413" xr:uid="{13DF78BF-9B9B-433B-A701-445C1632021D}"/>
    <cellStyle name="Currency 5 3 2 2 5 3 2" xfId="24103" xr:uid="{ABB609BF-03E8-4381-B1D8-0E117D9E7EB2}"/>
    <cellStyle name="Currency 5 3 2 2 5 3 2 2" xfId="37795" xr:uid="{1FE4861B-E189-440E-8786-A12773948C90}"/>
    <cellStyle name="Currency 5 3 2 2 5 3 2 3" xfId="52679" xr:uid="{A8BFFBF3-AE46-4A79-A5D9-EC5B2D8697F9}"/>
    <cellStyle name="Currency 5 3 2 2 5 3 3" xfId="17259" xr:uid="{F477B7FF-D8B9-4F4A-9A23-7818D52A3AE0}"/>
    <cellStyle name="Currency 5 3 2 2 5 3 4" xfId="30949" xr:uid="{D2E841D4-FCE1-4B45-8D8E-1EB660420D9D}"/>
    <cellStyle name="Currency 5 3 2 2 5 3 5" xfId="45833" xr:uid="{0A6E3AB8-BD65-4B2A-8644-AC662F2BC7D2}"/>
    <cellStyle name="Currency 5 3 2 2 5 4" xfId="20681" xr:uid="{2A33EEC4-BBA1-4728-BB3A-AE9CF5602253}"/>
    <cellStyle name="Currency 5 3 2 2 5 4 2" xfId="34373" xr:uid="{E9752580-ECB3-4F39-9F44-E3092C55B850}"/>
    <cellStyle name="Currency 5 3 2 2 5 4 3" xfId="49257" xr:uid="{2610CA0D-CA71-462C-8D17-1D29ADDEC16A}"/>
    <cellStyle name="Currency 5 3 2 2 5 5" xfId="13837" xr:uid="{F9167AB9-E787-4FA0-938C-EB183202FA97}"/>
    <cellStyle name="Currency 5 3 2 2 5 6" xfId="27527" xr:uid="{713D1B89-D053-44D1-ABA6-6351BBC7EED2}"/>
    <cellStyle name="Currency 5 3 2 2 5 7" xfId="42411" xr:uid="{3FF3A7D2-4EB7-4294-A708-105AC490C99B}"/>
    <cellStyle name="Currency 5 3 2 2 6" xfId="6991" xr:uid="{4FC28B4E-852A-40B1-A4BF-AEE15535D5BE}"/>
    <cellStyle name="Currency 5 3 2 2 6 2" xfId="8704" xr:uid="{7E1A8761-5465-4426-9EFE-5A5D0F9270F3}"/>
    <cellStyle name="Currency 5 3 2 2 6 2 2" xfId="12126" xr:uid="{41C8B5DD-9E74-43F4-BC65-C837B3BB768E}"/>
    <cellStyle name="Currency 5 3 2 2 6 2 2 2" xfId="25816" xr:uid="{E3AC1184-5882-4872-993B-647DE6FB84D2}"/>
    <cellStyle name="Currency 5 3 2 2 6 2 2 2 2" xfId="39508" xr:uid="{DBD93F31-E931-4C74-B8F5-2A85B1F44828}"/>
    <cellStyle name="Currency 5 3 2 2 6 2 2 2 3" xfId="54392" xr:uid="{6E308113-2BF2-4A84-A557-90614B4A3D6E}"/>
    <cellStyle name="Currency 5 3 2 2 6 2 2 3" xfId="18972" xr:uid="{64A94E04-37A1-4A32-8663-CAD36D72ABBA}"/>
    <cellStyle name="Currency 5 3 2 2 6 2 2 4" xfId="32662" xr:uid="{19AA5EF2-D753-4769-9D6B-382130935089}"/>
    <cellStyle name="Currency 5 3 2 2 6 2 2 5" xfId="47546" xr:uid="{7CB16F84-895C-41D1-B3F5-0279292A909D}"/>
    <cellStyle name="Currency 5 3 2 2 6 2 3" xfId="22394" xr:uid="{C521775B-AE37-4EE7-AC25-0E7EA78EF5C1}"/>
    <cellStyle name="Currency 5 3 2 2 6 2 3 2" xfId="36086" xr:uid="{40E61A92-05B0-4964-87B9-D716D8EF52A4}"/>
    <cellStyle name="Currency 5 3 2 2 6 2 3 3" xfId="50970" xr:uid="{1B437387-AEF5-4660-8D4C-AF71E2365F85}"/>
    <cellStyle name="Currency 5 3 2 2 6 2 4" xfId="15550" xr:uid="{78DC4BC2-15F8-42BD-955C-A8EDE9D98CEA}"/>
    <cellStyle name="Currency 5 3 2 2 6 2 5" xfId="29240" xr:uid="{E45CCC29-77A1-4A54-B240-7D64231C3CDD}"/>
    <cellStyle name="Currency 5 3 2 2 6 2 6" xfId="44124" xr:uid="{9735F283-92F6-4683-B4F1-FB248CDF9105}"/>
    <cellStyle name="Currency 5 3 2 2 6 3" xfId="10414" xr:uid="{7C704F43-45F8-4E87-ACA5-76268A842641}"/>
    <cellStyle name="Currency 5 3 2 2 6 3 2" xfId="24104" xr:uid="{FAD55D20-41D0-4714-83CB-28C25EA6CA5A}"/>
    <cellStyle name="Currency 5 3 2 2 6 3 2 2" xfId="37796" xr:uid="{AC7A866C-695E-4787-9368-ABAA6375CD6F}"/>
    <cellStyle name="Currency 5 3 2 2 6 3 2 3" xfId="52680" xr:uid="{80743B22-09FE-4B49-ADAE-9E5125579343}"/>
    <cellStyle name="Currency 5 3 2 2 6 3 3" xfId="17260" xr:uid="{5DA7491F-7379-4582-BB08-07318BCE1D75}"/>
    <cellStyle name="Currency 5 3 2 2 6 3 4" xfId="30950" xr:uid="{75B96EF1-7F9C-454C-B527-F569C9C3B48F}"/>
    <cellStyle name="Currency 5 3 2 2 6 3 5" xfId="45834" xr:uid="{0B3D0559-79FE-42E1-AD83-52E826D1D5E8}"/>
    <cellStyle name="Currency 5 3 2 2 6 4" xfId="20682" xr:uid="{6057E089-6FA3-4B4A-9479-58EE85AE7E38}"/>
    <cellStyle name="Currency 5 3 2 2 6 4 2" xfId="34374" xr:uid="{7D4F8C5B-20E4-4A64-956B-7FE37A5CF615}"/>
    <cellStyle name="Currency 5 3 2 2 6 4 3" xfId="49258" xr:uid="{5CFBD062-F02C-4F63-87A4-F7000472CD1F}"/>
    <cellStyle name="Currency 5 3 2 2 6 5" xfId="13838" xr:uid="{EF169DA0-A089-4C1C-8DF1-738C5DF015CD}"/>
    <cellStyle name="Currency 5 3 2 2 6 6" xfId="27528" xr:uid="{14371082-BD8F-42CB-9B8F-0B9C892D16EF}"/>
    <cellStyle name="Currency 5 3 2 2 6 7" xfId="42412" xr:uid="{1DE0F9B3-772D-4C27-BE23-484D98B72792}"/>
    <cellStyle name="Currency 5 3 2 2 7" xfId="8690" xr:uid="{51BAE1F6-AE43-4B80-8787-66670B250358}"/>
    <cellStyle name="Currency 5 3 2 2 7 2" xfId="12112" xr:uid="{88A50ACB-576D-4F56-B2B9-614778A8EB03}"/>
    <cellStyle name="Currency 5 3 2 2 7 2 2" xfId="25802" xr:uid="{DEDCE072-20EE-4E89-8D6C-FF4D3ACEC26E}"/>
    <cellStyle name="Currency 5 3 2 2 7 2 2 2" xfId="39494" xr:uid="{2F04EE7A-9453-4E96-A013-9E61C0F202D5}"/>
    <cellStyle name="Currency 5 3 2 2 7 2 2 3" xfId="54378" xr:uid="{80C74A20-81EA-4334-94E3-96FD89EF5294}"/>
    <cellStyle name="Currency 5 3 2 2 7 2 3" xfId="18958" xr:uid="{F52B57DF-1C3B-426F-BE82-A2BA081A0356}"/>
    <cellStyle name="Currency 5 3 2 2 7 2 4" xfId="32648" xr:uid="{1E333B5E-AF3D-4B4C-99F9-4C36B3230648}"/>
    <cellStyle name="Currency 5 3 2 2 7 2 5" xfId="47532" xr:uid="{B58FFFB2-D6F5-4C81-AEBB-E5B5F5811DB7}"/>
    <cellStyle name="Currency 5 3 2 2 7 3" xfId="22380" xr:uid="{3395803D-605F-4A4D-8E95-F91DFB1CA3B7}"/>
    <cellStyle name="Currency 5 3 2 2 7 3 2" xfId="36072" xr:uid="{7FF66A38-B89F-4D24-913D-14B51B460E21}"/>
    <cellStyle name="Currency 5 3 2 2 7 3 3" xfId="50956" xr:uid="{41D3BB9F-409C-41F1-8B4D-562F18ABB035}"/>
    <cellStyle name="Currency 5 3 2 2 7 4" xfId="15536" xr:uid="{37E05B8D-B0C7-4A96-97E9-CF4A404987AB}"/>
    <cellStyle name="Currency 5 3 2 2 7 5" xfId="29226" xr:uid="{8C4D5D88-BD32-4FEF-870B-D9609E7157A8}"/>
    <cellStyle name="Currency 5 3 2 2 7 6" xfId="44110" xr:uid="{2016DA93-32B8-4D13-A805-A542CB30B3D9}"/>
    <cellStyle name="Currency 5 3 2 2 8" xfId="10400" xr:uid="{EFF300A2-AA9B-4FB2-9C14-DA185BAC0392}"/>
    <cellStyle name="Currency 5 3 2 2 8 2" xfId="24090" xr:uid="{834E0FE6-C9B6-42F9-BD87-233490EC961A}"/>
    <cellStyle name="Currency 5 3 2 2 8 2 2" xfId="37782" xr:uid="{D635AE5E-FAB5-4656-994B-8C27E9779806}"/>
    <cellStyle name="Currency 5 3 2 2 8 2 3" xfId="52666" xr:uid="{2CBD58D5-6F79-44DB-9BF2-150D24D772BD}"/>
    <cellStyle name="Currency 5 3 2 2 8 3" xfId="17246" xr:uid="{1A54B076-254F-434D-BD53-289D59E0166E}"/>
    <cellStyle name="Currency 5 3 2 2 8 4" xfId="30936" xr:uid="{39AE8099-293B-444D-8A07-45A2B5A5ED09}"/>
    <cellStyle name="Currency 5 3 2 2 8 5" xfId="45820" xr:uid="{14797654-4DE7-4A0A-A341-0D9CFA1394A2}"/>
    <cellStyle name="Currency 5 3 2 2 9" xfId="20668" xr:uid="{E523958F-E0EC-470D-A8D0-04B8535B9941}"/>
    <cellStyle name="Currency 5 3 2 2 9 2" xfId="34360" xr:uid="{FE3F0A6C-1F23-4EC7-98D5-8ADA022DDD08}"/>
    <cellStyle name="Currency 5 3 2 2 9 3" xfId="49244" xr:uid="{E3BF4D1D-563C-43D1-9EF1-EBD0C6261332}"/>
    <cellStyle name="Currency 5 3 2 3" xfId="4766" xr:uid="{873C2896-A53D-4431-A20D-6023B0EC39F3}"/>
    <cellStyle name="Currency 5 3 2 3 10" xfId="42413" xr:uid="{AB5C735C-7C46-4D87-8608-3BDABEBB2C18}"/>
    <cellStyle name="Currency 5 3 2 3 11" xfId="6992" xr:uid="{BD898153-CD4D-4867-AC05-02AE9E7FE0C5}"/>
    <cellStyle name="Currency 5 3 2 3 2" xfId="6993" xr:uid="{A81C44CA-A881-476C-B9CC-ED0C45D6F083}"/>
    <cellStyle name="Currency 5 3 2 3 2 2" xfId="6994" xr:uid="{214CFBFF-975B-49D8-9EAE-7527A1736341}"/>
    <cellStyle name="Currency 5 3 2 3 2 2 2" xfId="8707" xr:uid="{AB5CA71F-4B86-4FE9-9B07-3F633FBE894E}"/>
    <cellStyle name="Currency 5 3 2 3 2 2 2 2" xfId="12129" xr:uid="{B73FC774-0616-44CD-8EDF-90E24145BC49}"/>
    <cellStyle name="Currency 5 3 2 3 2 2 2 2 2" xfId="25819" xr:uid="{07020274-9CB7-4AA7-94E2-C483BA334503}"/>
    <cellStyle name="Currency 5 3 2 3 2 2 2 2 2 2" xfId="39511" xr:uid="{65A90626-E3CD-48E6-BB46-AEF421893F06}"/>
    <cellStyle name="Currency 5 3 2 3 2 2 2 2 2 3" xfId="54395" xr:uid="{D62FB3C6-4BC3-4981-A259-2416FCB52085}"/>
    <cellStyle name="Currency 5 3 2 3 2 2 2 2 3" xfId="18975" xr:uid="{B851F5EC-05D2-4AFB-9261-6D39E794BFDB}"/>
    <cellStyle name="Currency 5 3 2 3 2 2 2 2 4" xfId="32665" xr:uid="{95BA6624-E9CD-46AE-A42C-B3C4BE819160}"/>
    <cellStyle name="Currency 5 3 2 3 2 2 2 2 5" xfId="47549" xr:uid="{D0C278DB-C22B-4228-B7F2-E5D3372E5E4D}"/>
    <cellStyle name="Currency 5 3 2 3 2 2 2 3" xfId="22397" xr:uid="{F9791127-BD59-4D4C-9475-34875F3E7019}"/>
    <cellStyle name="Currency 5 3 2 3 2 2 2 3 2" xfId="36089" xr:uid="{17043AE9-EE54-4904-9535-8FE83B01BFF8}"/>
    <cellStyle name="Currency 5 3 2 3 2 2 2 3 3" xfId="50973" xr:uid="{DE2ADDA5-21B7-4EC6-962E-F6642C7C9566}"/>
    <cellStyle name="Currency 5 3 2 3 2 2 2 4" xfId="15553" xr:uid="{0DC07443-CE65-46CA-AAEB-6B2E89A69771}"/>
    <cellStyle name="Currency 5 3 2 3 2 2 2 5" xfId="29243" xr:uid="{433F1873-1E72-411D-8909-36C8AF84AA28}"/>
    <cellStyle name="Currency 5 3 2 3 2 2 2 6" xfId="44127" xr:uid="{4D7DA72A-98FB-4E05-B6FC-12541F912F8D}"/>
    <cellStyle name="Currency 5 3 2 3 2 2 3" xfId="10417" xr:uid="{FBF980AA-E040-41DA-AE21-8736D2CFD4DD}"/>
    <cellStyle name="Currency 5 3 2 3 2 2 3 2" xfId="24107" xr:uid="{BCA91C6A-E401-40C9-AD0C-E1A69A438726}"/>
    <cellStyle name="Currency 5 3 2 3 2 2 3 2 2" xfId="37799" xr:uid="{CA917157-562B-487D-A2EB-5BABF632B7A5}"/>
    <cellStyle name="Currency 5 3 2 3 2 2 3 2 3" xfId="52683" xr:uid="{11D06664-4496-4E09-8DE1-9FF2E97E14A1}"/>
    <cellStyle name="Currency 5 3 2 3 2 2 3 3" xfId="17263" xr:uid="{E7F1B372-30E3-4662-9274-3A13929A0ADE}"/>
    <cellStyle name="Currency 5 3 2 3 2 2 3 4" xfId="30953" xr:uid="{CF23651B-6EB5-4173-92B4-B263A3218133}"/>
    <cellStyle name="Currency 5 3 2 3 2 2 3 5" xfId="45837" xr:uid="{FB65BDAD-0C00-43E4-87D9-2B6604AB1A6F}"/>
    <cellStyle name="Currency 5 3 2 3 2 2 4" xfId="20685" xr:uid="{42733E62-1D30-42BA-BE68-3540EE901502}"/>
    <cellStyle name="Currency 5 3 2 3 2 2 4 2" xfId="34377" xr:uid="{59363D0C-2A1E-4A8C-820A-DE1D967693E4}"/>
    <cellStyle name="Currency 5 3 2 3 2 2 4 3" xfId="49261" xr:uid="{421B6DB5-59D3-489C-AF5C-0F3AF035E6E2}"/>
    <cellStyle name="Currency 5 3 2 3 2 2 5" xfId="13841" xr:uid="{2A7D7F56-607C-435B-8579-4D4487F1A28D}"/>
    <cellStyle name="Currency 5 3 2 3 2 2 6" xfId="27531" xr:uid="{43B53D5C-00AB-47D3-97A1-C45534F2AF5D}"/>
    <cellStyle name="Currency 5 3 2 3 2 2 7" xfId="42415" xr:uid="{E5177735-1373-42CC-B831-04DBEEF43CE0}"/>
    <cellStyle name="Currency 5 3 2 3 2 3" xfId="8706" xr:uid="{AD801C5A-A8F6-4C0C-94DA-86D45066DA01}"/>
    <cellStyle name="Currency 5 3 2 3 2 3 2" xfId="12128" xr:uid="{978F4972-4E18-4EF0-A286-BAE338A0ABEF}"/>
    <cellStyle name="Currency 5 3 2 3 2 3 2 2" xfId="25818" xr:uid="{080078A0-2876-4910-ACBB-001E6D9D2B74}"/>
    <cellStyle name="Currency 5 3 2 3 2 3 2 2 2" xfId="39510" xr:uid="{A84E896C-C663-4D02-9DF4-359BAA6FFE50}"/>
    <cellStyle name="Currency 5 3 2 3 2 3 2 2 3" xfId="54394" xr:uid="{1B6B755B-DA01-497E-A704-0F7C4DED0EC4}"/>
    <cellStyle name="Currency 5 3 2 3 2 3 2 3" xfId="18974" xr:uid="{72BADCD0-635F-4B24-B409-71F87B6C9315}"/>
    <cellStyle name="Currency 5 3 2 3 2 3 2 4" xfId="32664" xr:uid="{76967074-0547-4868-B5D5-035769C84F34}"/>
    <cellStyle name="Currency 5 3 2 3 2 3 2 5" xfId="47548" xr:uid="{EB1A318B-4D9C-4B6E-8DFF-376D7E2707BB}"/>
    <cellStyle name="Currency 5 3 2 3 2 3 3" xfId="22396" xr:uid="{EC5B3E94-3F77-4C8E-94E2-2991543B8AEA}"/>
    <cellStyle name="Currency 5 3 2 3 2 3 3 2" xfId="36088" xr:uid="{12166172-721E-4ACF-8AC6-1177C6E20ED7}"/>
    <cellStyle name="Currency 5 3 2 3 2 3 3 3" xfId="50972" xr:uid="{24A9D9F0-D1C3-4882-AE7D-22FB907BDA5C}"/>
    <cellStyle name="Currency 5 3 2 3 2 3 4" xfId="15552" xr:uid="{D07772A4-D3EB-4A69-B5E0-FC73A3311B2A}"/>
    <cellStyle name="Currency 5 3 2 3 2 3 5" xfId="29242" xr:uid="{7F2DD1DD-6E5D-4CB2-8E80-DFADDD57E953}"/>
    <cellStyle name="Currency 5 3 2 3 2 3 6" xfId="44126" xr:uid="{99AAFB0A-789A-4D48-8867-0FA2EAC7D683}"/>
    <cellStyle name="Currency 5 3 2 3 2 4" xfId="10416" xr:uid="{B07F52EE-658A-4B0F-A0C2-1B3CA98425DC}"/>
    <cellStyle name="Currency 5 3 2 3 2 4 2" xfId="24106" xr:uid="{156BCAD9-3370-40C5-92B7-778FD2B8622E}"/>
    <cellStyle name="Currency 5 3 2 3 2 4 2 2" xfId="37798" xr:uid="{C2910ABA-6264-4CE4-A791-2A7FB2B51E65}"/>
    <cellStyle name="Currency 5 3 2 3 2 4 2 3" xfId="52682" xr:uid="{F026C95B-B859-4F72-A9F3-D3F4A22A9205}"/>
    <cellStyle name="Currency 5 3 2 3 2 4 3" xfId="17262" xr:uid="{B02060E4-9A97-4FE1-8800-B27ADE820CB5}"/>
    <cellStyle name="Currency 5 3 2 3 2 4 4" xfId="30952" xr:uid="{C99817D5-DC17-4961-9858-7C445C571D89}"/>
    <cellStyle name="Currency 5 3 2 3 2 4 5" xfId="45836" xr:uid="{C14730C2-8DC7-46E4-BED4-034823FE9974}"/>
    <cellStyle name="Currency 5 3 2 3 2 5" xfId="20684" xr:uid="{3604AD39-EC3E-464F-B335-040F4A8610EE}"/>
    <cellStyle name="Currency 5 3 2 3 2 5 2" xfId="34376" xr:uid="{C4D996E9-7D92-4C61-BC7A-D8DFE272A91D}"/>
    <cellStyle name="Currency 5 3 2 3 2 5 3" xfId="49260" xr:uid="{A07799F5-D812-41F3-8613-CE03E45F1D02}"/>
    <cellStyle name="Currency 5 3 2 3 2 6" xfId="13840" xr:uid="{7F9FEB45-560C-48D4-BE82-DFE370DF1EDD}"/>
    <cellStyle name="Currency 5 3 2 3 2 7" xfId="27530" xr:uid="{B692BAAB-4DEC-4474-87B6-902807FF3BF0}"/>
    <cellStyle name="Currency 5 3 2 3 2 8" xfId="42414" xr:uid="{F55AEBCD-152F-46DB-8B28-E0625561FAEC}"/>
    <cellStyle name="Currency 5 3 2 3 3" xfId="6995" xr:uid="{8E2CEF3F-8BA0-4F94-AC02-BCD9EFFC4459}"/>
    <cellStyle name="Currency 5 3 2 3 3 2" xfId="8708" xr:uid="{10BA6B76-28CF-4925-A532-FCF7891DB6E7}"/>
    <cellStyle name="Currency 5 3 2 3 3 2 2" xfId="12130" xr:uid="{D1E56FFF-3C63-4B46-AF8D-717D7F7EFFC5}"/>
    <cellStyle name="Currency 5 3 2 3 3 2 2 2" xfId="25820" xr:uid="{5CA072B9-4001-4FAF-8384-3A0EAA39EEB6}"/>
    <cellStyle name="Currency 5 3 2 3 3 2 2 2 2" xfId="39512" xr:uid="{ACD739E8-1160-435C-A3B3-7B7DD0E05573}"/>
    <cellStyle name="Currency 5 3 2 3 3 2 2 2 3" xfId="54396" xr:uid="{6E651A5C-BEE2-4C41-8DE7-00821E3B71F1}"/>
    <cellStyle name="Currency 5 3 2 3 3 2 2 3" xfId="18976" xr:uid="{E091C6C6-70A9-48CC-8A7A-CE59A1B813C2}"/>
    <cellStyle name="Currency 5 3 2 3 3 2 2 4" xfId="32666" xr:uid="{E8EA901E-798B-472C-A89A-B2A5B196AC8A}"/>
    <cellStyle name="Currency 5 3 2 3 3 2 2 5" xfId="47550" xr:uid="{39E00E11-E501-4B8C-9E75-5E8AEE784EBE}"/>
    <cellStyle name="Currency 5 3 2 3 3 2 3" xfId="22398" xr:uid="{A93C1BE7-AF91-4A78-8599-DAFE71DBB38D}"/>
    <cellStyle name="Currency 5 3 2 3 3 2 3 2" xfId="36090" xr:uid="{773997E9-881A-4BE4-A7FD-19D0C6058CEA}"/>
    <cellStyle name="Currency 5 3 2 3 3 2 3 3" xfId="50974" xr:uid="{A0ADE13E-046C-4071-9DFE-22E309519270}"/>
    <cellStyle name="Currency 5 3 2 3 3 2 4" xfId="15554" xr:uid="{1EC22802-ABF2-43C7-ADD6-300F1E502BC1}"/>
    <cellStyle name="Currency 5 3 2 3 3 2 5" xfId="29244" xr:uid="{E0ADFDAF-D21D-4E69-AA26-275B065D8A4F}"/>
    <cellStyle name="Currency 5 3 2 3 3 2 6" xfId="44128" xr:uid="{5F7E87A7-A582-46E2-B100-9F9BAE7FB15A}"/>
    <cellStyle name="Currency 5 3 2 3 3 3" xfId="10418" xr:uid="{1B31BF5E-4069-4B89-91AA-408FB176068D}"/>
    <cellStyle name="Currency 5 3 2 3 3 3 2" xfId="24108" xr:uid="{C8AF97FC-35AB-4765-95BA-EC64D14BA263}"/>
    <cellStyle name="Currency 5 3 2 3 3 3 2 2" xfId="37800" xr:uid="{98B4D154-FD04-44FF-B5DC-AE37139F3325}"/>
    <cellStyle name="Currency 5 3 2 3 3 3 2 3" xfId="52684" xr:uid="{7F621F62-48F8-46DB-9EBB-DF43ABF74477}"/>
    <cellStyle name="Currency 5 3 2 3 3 3 3" xfId="17264" xr:uid="{72C58F91-7789-46A2-84E7-BC9621EE787D}"/>
    <cellStyle name="Currency 5 3 2 3 3 3 4" xfId="30954" xr:uid="{061B6569-5D47-44DA-965C-1335285320F0}"/>
    <cellStyle name="Currency 5 3 2 3 3 3 5" xfId="45838" xr:uid="{5F06D768-D948-43C5-83B0-99DA7BA19EEE}"/>
    <cellStyle name="Currency 5 3 2 3 3 4" xfId="20686" xr:uid="{A9F4B085-C4F4-431E-96E2-A6D9954F9ED2}"/>
    <cellStyle name="Currency 5 3 2 3 3 4 2" xfId="34378" xr:uid="{F9F7C9DE-66DB-4048-B822-7E77E3931914}"/>
    <cellStyle name="Currency 5 3 2 3 3 4 3" xfId="49262" xr:uid="{3EB74F9D-7E6D-4889-8C2F-BCE346A5E15C}"/>
    <cellStyle name="Currency 5 3 2 3 3 5" xfId="13842" xr:uid="{C88A40D4-E997-448B-B66D-C3D0D879B862}"/>
    <cellStyle name="Currency 5 3 2 3 3 6" xfId="27532" xr:uid="{C024F3C5-64BB-44F5-B1DB-D6372BAC4725}"/>
    <cellStyle name="Currency 5 3 2 3 3 7" xfId="42416" xr:uid="{9577FBB5-5FD7-4CC9-B6CA-E425C392F79C}"/>
    <cellStyle name="Currency 5 3 2 3 4" xfId="6996" xr:uid="{B70AFD94-D78A-4CBF-82B4-F7408D1A64A8}"/>
    <cellStyle name="Currency 5 3 2 3 4 2" xfId="8709" xr:uid="{DA4F343B-15AA-471E-9D76-862426B21315}"/>
    <cellStyle name="Currency 5 3 2 3 4 2 2" xfId="12131" xr:uid="{82C934ED-2721-4EB1-A515-B1AA9ED5131F}"/>
    <cellStyle name="Currency 5 3 2 3 4 2 2 2" xfId="25821" xr:uid="{D4D7DD8E-DC8D-4A30-87AA-ABCB515519BD}"/>
    <cellStyle name="Currency 5 3 2 3 4 2 2 2 2" xfId="39513" xr:uid="{6A641955-8E76-4F98-A2CE-8D6130BADCA0}"/>
    <cellStyle name="Currency 5 3 2 3 4 2 2 2 3" xfId="54397" xr:uid="{1FE1C607-846E-46EF-87CD-9501A6803117}"/>
    <cellStyle name="Currency 5 3 2 3 4 2 2 3" xfId="18977" xr:uid="{2B8EC4C4-3AB7-493B-BD5A-C5D03A17C27F}"/>
    <cellStyle name="Currency 5 3 2 3 4 2 2 4" xfId="32667" xr:uid="{851B397D-142B-4339-8B3A-01167EF0168F}"/>
    <cellStyle name="Currency 5 3 2 3 4 2 2 5" xfId="47551" xr:uid="{0CCB37FD-C71D-4AC1-99CD-C1CE8EE7A00E}"/>
    <cellStyle name="Currency 5 3 2 3 4 2 3" xfId="22399" xr:uid="{55615C6F-6888-41E6-923B-F50623568F81}"/>
    <cellStyle name="Currency 5 3 2 3 4 2 3 2" xfId="36091" xr:uid="{55F2B652-CB05-4777-AD88-995E4FEC0794}"/>
    <cellStyle name="Currency 5 3 2 3 4 2 3 3" xfId="50975" xr:uid="{2C51FDBB-3293-4099-A03B-EDDF15E78FC2}"/>
    <cellStyle name="Currency 5 3 2 3 4 2 4" xfId="15555" xr:uid="{30DE79CD-1A51-4A08-8908-9F05CAC37C97}"/>
    <cellStyle name="Currency 5 3 2 3 4 2 5" xfId="29245" xr:uid="{4DB8CD49-3B78-420F-AD59-D0F86809A743}"/>
    <cellStyle name="Currency 5 3 2 3 4 2 6" xfId="44129" xr:uid="{27F8366E-0A12-4E9A-8C3E-09EB2FF26FD2}"/>
    <cellStyle name="Currency 5 3 2 3 4 3" xfId="10419" xr:uid="{48B0497F-4604-42E8-B8CE-7DB2EBB32026}"/>
    <cellStyle name="Currency 5 3 2 3 4 3 2" xfId="24109" xr:uid="{4DA6FECF-23AB-4261-8580-392DD2EF671D}"/>
    <cellStyle name="Currency 5 3 2 3 4 3 2 2" xfId="37801" xr:uid="{BF0AE8BD-6671-4C96-8C3B-B4489CBA958A}"/>
    <cellStyle name="Currency 5 3 2 3 4 3 2 3" xfId="52685" xr:uid="{1135DEB7-720D-42CD-A884-2124DB416F91}"/>
    <cellStyle name="Currency 5 3 2 3 4 3 3" xfId="17265" xr:uid="{CF15C4D4-E8A2-4B12-A63C-D4B0B3D15B8C}"/>
    <cellStyle name="Currency 5 3 2 3 4 3 4" xfId="30955" xr:uid="{24315E60-22D7-4693-9AEE-82BFC273393B}"/>
    <cellStyle name="Currency 5 3 2 3 4 3 5" xfId="45839" xr:uid="{B876B951-E920-488F-BB71-44DD78429BA0}"/>
    <cellStyle name="Currency 5 3 2 3 4 4" xfId="20687" xr:uid="{B77031D8-1704-4EAB-9A64-396B0B4EB2C3}"/>
    <cellStyle name="Currency 5 3 2 3 4 4 2" xfId="34379" xr:uid="{666071CA-D6B9-4262-9633-7DA62DB7E359}"/>
    <cellStyle name="Currency 5 3 2 3 4 4 3" xfId="49263" xr:uid="{E50D62D1-87B2-41A5-A1C6-FB6ED5E8D45D}"/>
    <cellStyle name="Currency 5 3 2 3 4 5" xfId="13843" xr:uid="{D26A1FA6-3E57-41BB-B59D-A78B0ABB19BE}"/>
    <cellStyle name="Currency 5 3 2 3 4 6" xfId="27533" xr:uid="{F9B4F524-62D3-4600-A62B-FF9F55366244}"/>
    <cellStyle name="Currency 5 3 2 3 4 7" xfId="42417" xr:uid="{534E6132-E9AA-42BC-B98F-E288CD34907F}"/>
    <cellStyle name="Currency 5 3 2 3 5" xfId="8705" xr:uid="{17BE8F3E-B95E-4F72-9A6B-25CBA7286EEA}"/>
    <cellStyle name="Currency 5 3 2 3 5 2" xfId="12127" xr:uid="{B0FE2C8D-C679-40B4-B3CF-BBE4E4115E13}"/>
    <cellStyle name="Currency 5 3 2 3 5 2 2" xfId="25817" xr:uid="{C334E578-5436-441B-9E65-C1B53C71FD1E}"/>
    <cellStyle name="Currency 5 3 2 3 5 2 2 2" xfId="39509" xr:uid="{413B7DD1-BB62-4B95-82BF-D1BAB956D47F}"/>
    <cellStyle name="Currency 5 3 2 3 5 2 2 3" xfId="54393" xr:uid="{E062E19E-9564-4ED9-ABA8-F86216CDDB02}"/>
    <cellStyle name="Currency 5 3 2 3 5 2 3" xfId="18973" xr:uid="{D16B3F40-A69C-4D0D-BFB9-AAEB76679B0A}"/>
    <cellStyle name="Currency 5 3 2 3 5 2 4" xfId="32663" xr:uid="{03BD7B1A-3E31-42C4-AEBA-CF49B9D1D08E}"/>
    <cellStyle name="Currency 5 3 2 3 5 2 5" xfId="47547" xr:uid="{8E2C1458-38E3-480D-A536-CA499AE9F425}"/>
    <cellStyle name="Currency 5 3 2 3 5 3" xfId="22395" xr:uid="{303431EE-42A1-42D6-B6B2-2BA5DC0B7DF7}"/>
    <cellStyle name="Currency 5 3 2 3 5 3 2" xfId="36087" xr:uid="{366242F1-10A4-47D7-B3FC-98A56405B7B4}"/>
    <cellStyle name="Currency 5 3 2 3 5 3 3" xfId="50971" xr:uid="{80662A93-2115-4B4B-BAD3-11AF4CA48697}"/>
    <cellStyle name="Currency 5 3 2 3 5 4" xfId="15551" xr:uid="{08808ECB-24FB-47AB-9BA3-7D307B794A2C}"/>
    <cellStyle name="Currency 5 3 2 3 5 5" xfId="29241" xr:uid="{0DE574D8-10E6-48C7-BEC5-F431EC77BEC2}"/>
    <cellStyle name="Currency 5 3 2 3 5 6" xfId="44125" xr:uid="{DCBF359F-CD2F-4EEA-937E-E8146A2ED9F7}"/>
    <cellStyle name="Currency 5 3 2 3 6" xfId="10415" xr:uid="{36B66330-A2D7-445C-9054-D3E15E369242}"/>
    <cellStyle name="Currency 5 3 2 3 6 2" xfId="24105" xr:uid="{8BC49B1C-2761-4209-A404-7F9EB8F8F263}"/>
    <cellStyle name="Currency 5 3 2 3 6 2 2" xfId="37797" xr:uid="{D896EBD9-2280-4DF6-A76D-4A9B9B21DD0D}"/>
    <cellStyle name="Currency 5 3 2 3 6 2 3" xfId="52681" xr:uid="{40E0627D-11DB-4C35-8023-70DAEDCFCBB5}"/>
    <cellStyle name="Currency 5 3 2 3 6 3" xfId="17261" xr:uid="{CE2C68B9-E00C-4177-B904-758DAC9E3889}"/>
    <cellStyle name="Currency 5 3 2 3 6 4" xfId="30951" xr:uid="{81EB7B4E-CBD8-425A-B70D-64306E20970B}"/>
    <cellStyle name="Currency 5 3 2 3 6 5" xfId="45835" xr:uid="{8B4436DF-1C7D-459C-838E-BAA1A8F9F91D}"/>
    <cellStyle name="Currency 5 3 2 3 7" xfId="20683" xr:uid="{198C0BB2-6B9C-493D-986A-E170EA81C99E}"/>
    <cellStyle name="Currency 5 3 2 3 7 2" xfId="34375" xr:uid="{E6F4D706-F17B-49A2-98B6-0E27F1DE89FA}"/>
    <cellStyle name="Currency 5 3 2 3 7 3" xfId="49259" xr:uid="{C3FE8D94-155A-47D7-B535-1A512C8D3904}"/>
    <cellStyle name="Currency 5 3 2 3 8" xfId="13839" xr:uid="{299256A3-39B8-4825-8866-245F41B4E526}"/>
    <cellStyle name="Currency 5 3 2 3 8 2" xfId="41394" xr:uid="{AB49C106-0FB5-413D-A1AB-4AA873FF836E}"/>
    <cellStyle name="Currency 5 3 2 3 9" xfId="27529" xr:uid="{999C470A-AAF1-41AE-B6BE-8DA3C389FDEF}"/>
    <cellStyle name="Currency 5 3 2 4" xfId="6997" xr:uid="{7C9706FC-5958-41DF-BC72-071583AB7BF2}"/>
    <cellStyle name="Currency 5 3 2 4 10" xfId="42418" xr:uid="{7ADD12DA-B5F2-4D36-BE58-73E29B95261C}"/>
    <cellStyle name="Currency 5 3 2 4 2" xfId="6998" xr:uid="{334DEEFF-B7A1-480E-B653-B9B2355F572F}"/>
    <cellStyle name="Currency 5 3 2 4 2 2" xfId="6999" xr:uid="{D29E4B29-1BD4-42E5-92AE-1238C8735A6B}"/>
    <cellStyle name="Currency 5 3 2 4 2 2 2" xfId="8712" xr:uid="{BAEEC737-BA7E-459F-8616-3E7DD97BD6D6}"/>
    <cellStyle name="Currency 5 3 2 4 2 2 2 2" xfId="12134" xr:uid="{4F5E3C28-4DF0-461C-B029-A4F066F56913}"/>
    <cellStyle name="Currency 5 3 2 4 2 2 2 2 2" xfId="25824" xr:uid="{100D8807-1905-4215-9073-86164EE4684C}"/>
    <cellStyle name="Currency 5 3 2 4 2 2 2 2 2 2" xfId="39516" xr:uid="{9EAA67C7-8085-4783-9046-4DD101D927B0}"/>
    <cellStyle name="Currency 5 3 2 4 2 2 2 2 2 3" xfId="54400" xr:uid="{E47E8231-3D1A-4E58-9225-D5BCE79851BF}"/>
    <cellStyle name="Currency 5 3 2 4 2 2 2 2 3" xfId="18980" xr:uid="{3DABFF5B-11AC-448B-9252-5039F40F7CDD}"/>
    <cellStyle name="Currency 5 3 2 4 2 2 2 2 4" xfId="32670" xr:uid="{4801F1AC-2A68-4214-A046-E15FF089BD28}"/>
    <cellStyle name="Currency 5 3 2 4 2 2 2 2 5" xfId="47554" xr:uid="{E22EB483-07DD-4C06-95B7-21E7EA819C12}"/>
    <cellStyle name="Currency 5 3 2 4 2 2 2 3" xfId="22402" xr:uid="{63C959A9-DC15-4952-8D30-73B2BAC87884}"/>
    <cellStyle name="Currency 5 3 2 4 2 2 2 3 2" xfId="36094" xr:uid="{38C1D3A1-DDB0-496E-BEC6-EFB8C63D1295}"/>
    <cellStyle name="Currency 5 3 2 4 2 2 2 3 3" xfId="50978" xr:uid="{CEB327B4-7436-40B8-BC0E-E34E735339A4}"/>
    <cellStyle name="Currency 5 3 2 4 2 2 2 4" xfId="15558" xr:uid="{79943CE6-9B3B-40D5-9DC8-C29E77F95AC5}"/>
    <cellStyle name="Currency 5 3 2 4 2 2 2 5" xfId="29248" xr:uid="{83395DFF-BEB0-4177-A714-76F02BAC7B9F}"/>
    <cellStyle name="Currency 5 3 2 4 2 2 2 6" xfId="44132" xr:uid="{554511CC-C3E6-4477-A10E-DF4B0630AAD8}"/>
    <cellStyle name="Currency 5 3 2 4 2 2 3" xfId="10422" xr:uid="{ED18B18B-1210-4032-B2DA-84BB868C3822}"/>
    <cellStyle name="Currency 5 3 2 4 2 2 3 2" xfId="24112" xr:uid="{D923453C-0951-46CA-9BEB-F31B55F1F48C}"/>
    <cellStyle name="Currency 5 3 2 4 2 2 3 2 2" xfId="37804" xr:uid="{2DC9B5E4-D43C-448A-9CB6-2D344F273AC6}"/>
    <cellStyle name="Currency 5 3 2 4 2 2 3 2 3" xfId="52688" xr:uid="{3D9237A5-E86D-4F49-B61D-87C5B0A7CCF2}"/>
    <cellStyle name="Currency 5 3 2 4 2 2 3 3" xfId="17268" xr:uid="{943D4A7B-E47B-4A16-9F36-5CACAAD34D9A}"/>
    <cellStyle name="Currency 5 3 2 4 2 2 3 4" xfId="30958" xr:uid="{E025131D-9296-4506-94B3-5F53CF768B1F}"/>
    <cellStyle name="Currency 5 3 2 4 2 2 3 5" xfId="45842" xr:uid="{88AAD325-CFAA-4095-A06F-856AA81512C6}"/>
    <cellStyle name="Currency 5 3 2 4 2 2 4" xfId="20690" xr:uid="{C7884CD4-8D7F-40A4-A3E4-AAAC68480B03}"/>
    <cellStyle name="Currency 5 3 2 4 2 2 4 2" xfId="34382" xr:uid="{58E7CF85-70DF-4697-9AAF-4A4200AA170C}"/>
    <cellStyle name="Currency 5 3 2 4 2 2 4 3" xfId="49266" xr:uid="{7271F089-4986-482B-903B-DF4544933DE1}"/>
    <cellStyle name="Currency 5 3 2 4 2 2 5" xfId="13846" xr:uid="{38071162-893C-4ABA-A9FA-1BC5E0778842}"/>
    <cellStyle name="Currency 5 3 2 4 2 2 6" xfId="27536" xr:uid="{85042C28-F745-4A3A-84AF-337ECDF27C8F}"/>
    <cellStyle name="Currency 5 3 2 4 2 2 7" xfId="42420" xr:uid="{940749F3-01EC-4B9E-9D46-EB59C9248168}"/>
    <cellStyle name="Currency 5 3 2 4 2 3" xfId="8711" xr:uid="{82BB6BE7-C7F9-415E-8AA1-2923B9638FDB}"/>
    <cellStyle name="Currency 5 3 2 4 2 3 2" xfId="12133" xr:uid="{6E339F66-BBF5-4366-ACE3-046416B2CDDE}"/>
    <cellStyle name="Currency 5 3 2 4 2 3 2 2" xfId="25823" xr:uid="{F1EC7B55-36E4-48F0-BC2D-08403D53E595}"/>
    <cellStyle name="Currency 5 3 2 4 2 3 2 2 2" xfId="39515" xr:uid="{093CE45C-5E90-45D0-95F0-0CC5843AA741}"/>
    <cellStyle name="Currency 5 3 2 4 2 3 2 2 3" xfId="54399" xr:uid="{AB313ADD-9E41-4010-9D82-82F3186580F6}"/>
    <cellStyle name="Currency 5 3 2 4 2 3 2 3" xfId="18979" xr:uid="{636CCD43-6A3E-4EB2-BA7C-16359317FFB7}"/>
    <cellStyle name="Currency 5 3 2 4 2 3 2 4" xfId="32669" xr:uid="{ED3CCA7E-CD51-4F05-8811-04AE850B6D2E}"/>
    <cellStyle name="Currency 5 3 2 4 2 3 2 5" xfId="47553" xr:uid="{BB284430-8BF8-440B-90BB-F294187B6445}"/>
    <cellStyle name="Currency 5 3 2 4 2 3 3" xfId="22401" xr:uid="{112D0048-A210-4D72-949E-7DFC7A0FF17D}"/>
    <cellStyle name="Currency 5 3 2 4 2 3 3 2" xfId="36093" xr:uid="{B8808149-D23C-4E0D-BC53-00E49469D0BB}"/>
    <cellStyle name="Currency 5 3 2 4 2 3 3 3" xfId="50977" xr:uid="{C2BBECE7-7534-42AE-B159-C9511943E55E}"/>
    <cellStyle name="Currency 5 3 2 4 2 3 4" xfId="15557" xr:uid="{8CB633F4-1E45-4730-ADD5-E420D63A02C6}"/>
    <cellStyle name="Currency 5 3 2 4 2 3 5" xfId="29247" xr:uid="{C9E0BCDD-8E46-4753-AF44-196AAC6734FB}"/>
    <cellStyle name="Currency 5 3 2 4 2 3 6" xfId="44131" xr:uid="{2EC0C3F1-CD9F-4AAC-8355-3C31E3631479}"/>
    <cellStyle name="Currency 5 3 2 4 2 4" xfId="10421" xr:uid="{E8EB4A37-BF3D-4C59-A098-ECF029414E63}"/>
    <cellStyle name="Currency 5 3 2 4 2 4 2" xfId="24111" xr:uid="{E3D443FD-5BBD-42B9-B09A-576D64F16A75}"/>
    <cellStyle name="Currency 5 3 2 4 2 4 2 2" xfId="37803" xr:uid="{E661B8AB-B983-4FDE-A7B7-2C7171013E8B}"/>
    <cellStyle name="Currency 5 3 2 4 2 4 2 3" xfId="52687" xr:uid="{E7E89C73-9791-4916-8EFC-73E3AFA04F00}"/>
    <cellStyle name="Currency 5 3 2 4 2 4 3" xfId="17267" xr:uid="{17FBD88F-F609-44E9-9850-04CD8B083EB3}"/>
    <cellStyle name="Currency 5 3 2 4 2 4 4" xfId="30957" xr:uid="{09D59854-DB87-492E-9AF0-B3B2DA64AC1D}"/>
    <cellStyle name="Currency 5 3 2 4 2 4 5" xfId="45841" xr:uid="{FD58E933-F4EE-41BE-9DCF-24BB27457590}"/>
    <cellStyle name="Currency 5 3 2 4 2 5" xfId="20689" xr:uid="{B069CEE8-4B20-470A-9816-807A9F4FB202}"/>
    <cellStyle name="Currency 5 3 2 4 2 5 2" xfId="34381" xr:uid="{8B624834-F270-4C3E-8FF1-24A4B09E04D8}"/>
    <cellStyle name="Currency 5 3 2 4 2 5 3" xfId="49265" xr:uid="{E4E211A4-7907-4F54-AEA5-AFBDC5B73948}"/>
    <cellStyle name="Currency 5 3 2 4 2 6" xfId="13845" xr:uid="{D17F7729-645A-4E0A-AE25-2C5512DD26CF}"/>
    <cellStyle name="Currency 5 3 2 4 2 7" xfId="27535" xr:uid="{B89B1464-A5FA-49C0-9E81-28AD60ED0093}"/>
    <cellStyle name="Currency 5 3 2 4 2 8" xfId="42419" xr:uid="{075F2506-3FC4-45A0-BAE3-82A8740BBB3F}"/>
    <cellStyle name="Currency 5 3 2 4 3" xfId="7000" xr:uid="{E1F0BC9C-04D3-4FA1-840D-989F49218ACB}"/>
    <cellStyle name="Currency 5 3 2 4 3 2" xfId="8713" xr:uid="{C3FC7D81-37CB-49AE-9788-D2DAF9827DB2}"/>
    <cellStyle name="Currency 5 3 2 4 3 2 2" xfId="12135" xr:uid="{D63B812D-E54A-4A29-81AB-9AE57E13FCA5}"/>
    <cellStyle name="Currency 5 3 2 4 3 2 2 2" xfId="25825" xr:uid="{7DD22856-8C93-47D9-9287-F663D76B99D5}"/>
    <cellStyle name="Currency 5 3 2 4 3 2 2 2 2" xfId="39517" xr:uid="{050FCBED-59CF-4BAE-8BA3-F37595E84702}"/>
    <cellStyle name="Currency 5 3 2 4 3 2 2 2 3" xfId="54401" xr:uid="{00A21F70-3BC6-4588-8403-83B6829C0C78}"/>
    <cellStyle name="Currency 5 3 2 4 3 2 2 3" xfId="18981" xr:uid="{C77CC97D-7391-4CE6-8F6A-06D0A510346D}"/>
    <cellStyle name="Currency 5 3 2 4 3 2 2 4" xfId="32671" xr:uid="{9FEE672F-028E-4B1E-A838-7189E90C7DC2}"/>
    <cellStyle name="Currency 5 3 2 4 3 2 2 5" xfId="47555" xr:uid="{0F188F0B-6A10-4C9C-93DC-47C3C14D0A5F}"/>
    <cellStyle name="Currency 5 3 2 4 3 2 3" xfId="22403" xr:uid="{DC63B15C-0CB1-4690-8232-F85878AB2272}"/>
    <cellStyle name="Currency 5 3 2 4 3 2 3 2" xfId="36095" xr:uid="{79A4F56F-F3F2-4163-97FF-FD1782DA6B4D}"/>
    <cellStyle name="Currency 5 3 2 4 3 2 3 3" xfId="50979" xr:uid="{0E2D4625-77E7-4BB1-9374-E88B04E1D02B}"/>
    <cellStyle name="Currency 5 3 2 4 3 2 4" xfId="15559" xr:uid="{DC4BCD8B-3729-471D-983E-AB461039DEF0}"/>
    <cellStyle name="Currency 5 3 2 4 3 2 5" xfId="29249" xr:uid="{4302A504-A448-41E7-90B5-DBFE404DDC68}"/>
    <cellStyle name="Currency 5 3 2 4 3 2 6" xfId="44133" xr:uid="{11FCB816-8EC0-43CD-98A2-80BD96E4EF91}"/>
    <cellStyle name="Currency 5 3 2 4 3 3" xfId="10423" xr:uid="{367385F0-5A05-4FDA-B730-CB8779598FFA}"/>
    <cellStyle name="Currency 5 3 2 4 3 3 2" xfId="24113" xr:uid="{5B55C081-6ABF-4430-B7AA-E45A62D159BD}"/>
    <cellStyle name="Currency 5 3 2 4 3 3 2 2" xfId="37805" xr:uid="{C3F0EE1B-3172-4CC3-8D0C-F8ABCAA7675C}"/>
    <cellStyle name="Currency 5 3 2 4 3 3 2 3" xfId="52689" xr:uid="{E244B0E3-ED4C-4E18-A440-7E07705100F4}"/>
    <cellStyle name="Currency 5 3 2 4 3 3 3" xfId="17269" xr:uid="{84852FAF-3F75-490D-9B2E-4206FF217E1E}"/>
    <cellStyle name="Currency 5 3 2 4 3 3 4" xfId="30959" xr:uid="{21F3078B-E2DF-48DC-819F-0940139BC3D5}"/>
    <cellStyle name="Currency 5 3 2 4 3 3 5" xfId="45843" xr:uid="{5AA04473-6990-4A60-8B38-D8D9E173D6F0}"/>
    <cellStyle name="Currency 5 3 2 4 3 4" xfId="20691" xr:uid="{C235BC2D-D16F-4B26-81B2-355581371C8A}"/>
    <cellStyle name="Currency 5 3 2 4 3 4 2" xfId="34383" xr:uid="{6CAB53B4-2637-4958-8B8E-0B9C7F4CD504}"/>
    <cellStyle name="Currency 5 3 2 4 3 4 3" xfId="49267" xr:uid="{4F00B0DA-6C17-4CEF-B439-445CBC78CA80}"/>
    <cellStyle name="Currency 5 3 2 4 3 5" xfId="13847" xr:uid="{B9DA2D78-1F37-45ED-8214-F56F3311E5BF}"/>
    <cellStyle name="Currency 5 3 2 4 3 6" xfId="27537" xr:uid="{605043D2-2EA6-4A58-BEDA-B477E0E146AB}"/>
    <cellStyle name="Currency 5 3 2 4 3 7" xfId="42421" xr:uid="{2CE57631-A077-4C7B-A484-54A8683B7B5A}"/>
    <cellStyle name="Currency 5 3 2 4 4" xfId="7001" xr:uid="{D7D5DC56-598C-460A-BB2E-6E7D14F42641}"/>
    <cellStyle name="Currency 5 3 2 4 4 2" xfId="8714" xr:uid="{7DE155D3-C673-4F16-B4EA-E215ECA4EEB1}"/>
    <cellStyle name="Currency 5 3 2 4 4 2 2" xfId="12136" xr:uid="{8BB98410-AD47-4BA5-82BA-C6C576CCE8CB}"/>
    <cellStyle name="Currency 5 3 2 4 4 2 2 2" xfId="25826" xr:uid="{197ACE19-58FF-4D4F-95CE-1773E9C44785}"/>
    <cellStyle name="Currency 5 3 2 4 4 2 2 2 2" xfId="39518" xr:uid="{43B5828E-303F-45C9-83D0-52AA16933EB8}"/>
    <cellStyle name="Currency 5 3 2 4 4 2 2 2 3" xfId="54402" xr:uid="{585399FE-32DF-4A76-BA41-F9ACF9761F75}"/>
    <cellStyle name="Currency 5 3 2 4 4 2 2 3" xfId="18982" xr:uid="{CA430A2B-29EE-4FCE-8A69-A319001ABB28}"/>
    <cellStyle name="Currency 5 3 2 4 4 2 2 4" xfId="32672" xr:uid="{EAA8AEE7-FBED-4E35-BC66-401F831F2E90}"/>
    <cellStyle name="Currency 5 3 2 4 4 2 2 5" xfId="47556" xr:uid="{EE54529C-A034-4F77-B7CC-2A64FAC1EB1C}"/>
    <cellStyle name="Currency 5 3 2 4 4 2 3" xfId="22404" xr:uid="{2DDEC9A5-18CF-4C4D-BD22-FCEDF5ECDEA0}"/>
    <cellStyle name="Currency 5 3 2 4 4 2 3 2" xfId="36096" xr:uid="{F894A46F-D2D5-4C59-A523-4C5D0CDB2409}"/>
    <cellStyle name="Currency 5 3 2 4 4 2 3 3" xfId="50980" xr:uid="{5A424CB5-A56B-4346-A5BF-4840F2EEA589}"/>
    <cellStyle name="Currency 5 3 2 4 4 2 4" xfId="15560" xr:uid="{8C1D2B0C-F2DF-4D2A-A795-1C9F74818170}"/>
    <cellStyle name="Currency 5 3 2 4 4 2 5" xfId="29250" xr:uid="{75BB66FE-1F60-4AF5-B498-50A23E0DCFAC}"/>
    <cellStyle name="Currency 5 3 2 4 4 2 6" xfId="44134" xr:uid="{1EF5EC1C-7A8C-4151-B9E8-4CCDB8FB7102}"/>
    <cellStyle name="Currency 5 3 2 4 4 3" xfId="10424" xr:uid="{54EC1C56-6560-4395-81D3-0A3FC9089E5E}"/>
    <cellStyle name="Currency 5 3 2 4 4 3 2" xfId="24114" xr:uid="{465F6DFB-52D0-4AFD-B5C8-B108F92E9A73}"/>
    <cellStyle name="Currency 5 3 2 4 4 3 2 2" xfId="37806" xr:uid="{D899CFC5-B2E5-41FD-8F22-36438049A6C1}"/>
    <cellStyle name="Currency 5 3 2 4 4 3 2 3" xfId="52690" xr:uid="{9B76DF21-9615-4707-A41B-897183BFBDAA}"/>
    <cellStyle name="Currency 5 3 2 4 4 3 3" xfId="17270" xr:uid="{BB0B6E10-38CE-4388-8B15-EBF85A0E4F39}"/>
    <cellStyle name="Currency 5 3 2 4 4 3 4" xfId="30960" xr:uid="{FE1DDC3E-F4C3-4A01-981C-1C430AF297A4}"/>
    <cellStyle name="Currency 5 3 2 4 4 3 5" xfId="45844" xr:uid="{C9B6BFC7-89DB-4C25-AC60-1A9B0C18AC72}"/>
    <cellStyle name="Currency 5 3 2 4 4 4" xfId="20692" xr:uid="{2F984CB5-9E31-4548-B5CF-A8AD4FFF6819}"/>
    <cellStyle name="Currency 5 3 2 4 4 4 2" xfId="34384" xr:uid="{8EAEB9CD-DA10-480C-A971-26ACE7C2B420}"/>
    <cellStyle name="Currency 5 3 2 4 4 4 3" xfId="49268" xr:uid="{4AE94FA1-D983-49A5-9F60-6E59821BAC55}"/>
    <cellStyle name="Currency 5 3 2 4 4 5" xfId="13848" xr:uid="{DACB84B5-061F-4B3D-A97D-7C84048A0EF6}"/>
    <cellStyle name="Currency 5 3 2 4 4 6" xfId="27538" xr:uid="{B84824DA-D68E-45D8-AA1A-4CD92D5EEABA}"/>
    <cellStyle name="Currency 5 3 2 4 4 7" xfId="42422" xr:uid="{EFF93767-89C5-4FB7-9C6F-E579FD655853}"/>
    <cellStyle name="Currency 5 3 2 4 5" xfId="8710" xr:uid="{536B85E1-F75B-4F8E-95A7-A0B6F71E0A91}"/>
    <cellStyle name="Currency 5 3 2 4 5 2" xfId="12132" xr:uid="{BBA3F173-932F-4700-82ED-44BD3E4E64E6}"/>
    <cellStyle name="Currency 5 3 2 4 5 2 2" xfId="25822" xr:uid="{866D615C-6488-49A8-B736-3ED6973E096C}"/>
    <cellStyle name="Currency 5 3 2 4 5 2 2 2" xfId="39514" xr:uid="{3E86CF80-DCF2-437C-ADF5-F497D1A7AEF3}"/>
    <cellStyle name="Currency 5 3 2 4 5 2 2 3" xfId="54398" xr:uid="{C47EA02A-C4DC-4525-9E17-D140520FE552}"/>
    <cellStyle name="Currency 5 3 2 4 5 2 3" xfId="18978" xr:uid="{7CC741C8-7FEF-4B35-A1C9-38A2A6C2406B}"/>
    <cellStyle name="Currency 5 3 2 4 5 2 4" xfId="32668" xr:uid="{CA5D31D3-F632-4CFC-B0F1-6D9B5EBF0A0D}"/>
    <cellStyle name="Currency 5 3 2 4 5 2 5" xfId="47552" xr:uid="{99F14D9C-636E-444E-9BFA-978DE884A6ED}"/>
    <cellStyle name="Currency 5 3 2 4 5 3" xfId="22400" xr:uid="{CB4C8937-7BCE-47DE-BE34-ED35D0FC340F}"/>
    <cellStyle name="Currency 5 3 2 4 5 3 2" xfId="36092" xr:uid="{28A1DB28-D97F-4AC0-BEB2-3BB818091FA1}"/>
    <cellStyle name="Currency 5 3 2 4 5 3 3" xfId="50976" xr:uid="{1CBBE346-4185-4B60-A2D8-F4BED218E64C}"/>
    <cellStyle name="Currency 5 3 2 4 5 4" xfId="15556" xr:uid="{7B19637C-3AD0-459B-A539-455F55F03682}"/>
    <cellStyle name="Currency 5 3 2 4 5 5" xfId="29246" xr:uid="{B20927FD-B947-4181-B594-88F15155306D}"/>
    <cellStyle name="Currency 5 3 2 4 5 6" xfId="44130" xr:uid="{0AF9C1D1-12D7-4095-ABA9-B837F1DE5A1B}"/>
    <cellStyle name="Currency 5 3 2 4 6" xfId="10420" xr:uid="{0F46787F-8423-4A09-A5CC-1118C2604149}"/>
    <cellStyle name="Currency 5 3 2 4 6 2" xfId="24110" xr:uid="{DAE4F11B-B875-45BA-A4D0-40F713713257}"/>
    <cellStyle name="Currency 5 3 2 4 6 2 2" xfId="37802" xr:uid="{83ABB106-00BB-49D3-AA44-D0B167F8B6BD}"/>
    <cellStyle name="Currency 5 3 2 4 6 2 3" xfId="52686" xr:uid="{6820AB3A-454B-4128-95E3-9A6369080690}"/>
    <cellStyle name="Currency 5 3 2 4 6 3" xfId="17266" xr:uid="{8D497135-2BBA-4784-8EBF-9738A0AB6D02}"/>
    <cellStyle name="Currency 5 3 2 4 6 4" xfId="30956" xr:uid="{49F90A6A-9976-4107-B431-7863610AD157}"/>
    <cellStyle name="Currency 5 3 2 4 6 5" xfId="45840" xr:uid="{3A0E3664-6C23-4A4D-B3A0-307492BD5902}"/>
    <cellStyle name="Currency 5 3 2 4 7" xfId="20688" xr:uid="{CF9EB2D6-0A01-4723-B62A-FB791D4694C4}"/>
    <cellStyle name="Currency 5 3 2 4 7 2" xfId="34380" xr:uid="{9D5A82AB-BDC9-45DF-931D-A5F353C8F66D}"/>
    <cellStyle name="Currency 5 3 2 4 7 3" xfId="49264" xr:uid="{EE4D306B-4612-4A20-8338-339F09B0EC78}"/>
    <cellStyle name="Currency 5 3 2 4 8" xfId="13844" xr:uid="{578E824C-574E-4030-BC22-AFABC0E7B2DC}"/>
    <cellStyle name="Currency 5 3 2 4 9" xfId="27534" xr:uid="{87CF3F17-8A86-4440-B6EF-D0857F241B34}"/>
    <cellStyle name="Currency 5 3 2 5" xfId="7002" xr:uid="{C91A5E58-A0E4-4906-AF44-E000E67DE106}"/>
    <cellStyle name="Currency 5 3 2 5 2" xfId="7003" xr:uid="{ED6E6541-B711-49AF-94EF-63CF2EDB89CB}"/>
    <cellStyle name="Currency 5 3 2 5 2 2" xfId="8716" xr:uid="{67A64AF1-8F05-4F3D-96E3-A9101E253A27}"/>
    <cellStyle name="Currency 5 3 2 5 2 2 2" xfId="12138" xr:uid="{AC455B30-C4C9-43F0-B519-D9097CD3FC04}"/>
    <cellStyle name="Currency 5 3 2 5 2 2 2 2" xfId="25828" xr:uid="{E3D95B6F-D075-4F45-BBE1-A7A0970678F3}"/>
    <cellStyle name="Currency 5 3 2 5 2 2 2 2 2" xfId="39520" xr:uid="{5E5122DE-B370-4E39-B973-CFCED0B16AE1}"/>
    <cellStyle name="Currency 5 3 2 5 2 2 2 2 3" xfId="54404" xr:uid="{C77A9055-BB5E-4E89-91CF-02DB67AB3E41}"/>
    <cellStyle name="Currency 5 3 2 5 2 2 2 3" xfId="18984" xr:uid="{A8C83DBA-4E82-4BD8-BE04-340CEE755BA0}"/>
    <cellStyle name="Currency 5 3 2 5 2 2 2 4" xfId="32674" xr:uid="{7CE023D7-C155-4F35-A497-4479CD6DE488}"/>
    <cellStyle name="Currency 5 3 2 5 2 2 2 5" xfId="47558" xr:uid="{3E936CDA-1686-4BFC-9F0C-7D31AD43B127}"/>
    <cellStyle name="Currency 5 3 2 5 2 2 3" xfId="22406" xr:uid="{5B070C59-9CC7-46F9-AE7C-A0AE193203A4}"/>
    <cellStyle name="Currency 5 3 2 5 2 2 3 2" xfId="36098" xr:uid="{2F5D8B69-8A9F-4B8A-A897-EF6E4BA766C7}"/>
    <cellStyle name="Currency 5 3 2 5 2 2 3 3" xfId="50982" xr:uid="{15EB761B-A337-4140-8252-BC2FE4174068}"/>
    <cellStyle name="Currency 5 3 2 5 2 2 4" xfId="15562" xr:uid="{F07C3466-AE61-4A9F-B582-BDFB010DDAD3}"/>
    <cellStyle name="Currency 5 3 2 5 2 2 5" xfId="29252" xr:uid="{764C43DE-3F86-4C83-85DA-21D8955C829D}"/>
    <cellStyle name="Currency 5 3 2 5 2 2 6" xfId="44136" xr:uid="{5E1EF559-4CBA-4A3B-932E-5DB03D414E3A}"/>
    <cellStyle name="Currency 5 3 2 5 2 3" xfId="10426" xr:uid="{A13F514C-5EEE-482C-AF4A-5AED10D933BA}"/>
    <cellStyle name="Currency 5 3 2 5 2 3 2" xfId="24116" xr:uid="{774E598E-1525-41F3-928D-2FDF729428F2}"/>
    <cellStyle name="Currency 5 3 2 5 2 3 2 2" xfId="37808" xr:uid="{E2C79FE7-1778-478B-91A6-D70C0F0272D5}"/>
    <cellStyle name="Currency 5 3 2 5 2 3 2 3" xfId="52692" xr:uid="{05163278-52BD-418C-8C52-1DD5755AB1BE}"/>
    <cellStyle name="Currency 5 3 2 5 2 3 3" xfId="17272" xr:uid="{C5C0FD5C-7956-43D4-A565-96F306909FCD}"/>
    <cellStyle name="Currency 5 3 2 5 2 3 4" xfId="30962" xr:uid="{7A85CDCC-C717-488D-8C9D-9590262BC3C3}"/>
    <cellStyle name="Currency 5 3 2 5 2 3 5" xfId="45846" xr:uid="{87EBC712-78F7-4F26-87F2-274D4B802B16}"/>
    <cellStyle name="Currency 5 3 2 5 2 4" xfId="20694" xr:uid="{8AB485A3-9B40-4C75-B29C-4ECCE3A05836}"/>
    <cellStyle name="Currency 5 3 2 5 2 4 2" xfId="34386" xr:uid="{0F8F37E3-A85D-4C2D-8A73-6FBC260111F8}"/>
    <cellStyle name="Currency 5 3 2 5 2 4 3" xfId="49270" xr:uid="{ABA2A2BB-C422-47A1-B91D-3B1389ECB49B}"/>
    <cellStyle name="Currency 5 3 2 5 2 5" xfId="13850" xr:uid="{71DCB6A6-6BF8-49B2-B9E2-FFE6732636AC}"/>
    <cellStyle name="Currency 5 3 2 5 2 6" xfId="27540" xr:uid="{20AEC9B4-B48A-40B4-8B58-2058C92AFEF7}"/>
    <cellStyle name="Currency 5 3 2 5 2 7" xfId="42424" xr:uid="{ABA28D99-E1CF-47AE-BA91-C3FB22AD4FAB}"/>
    <cellStyle name="Currency 5 3 2 5 3" xfId="8715" xr:uid="{DCE1893A-3106-4F6B-AEE5-527878345375}"/>
    <cellStyle name="Currency 5 3 2 5 3 2" xfId="12137" xr:uid="{EA921D0E-CB86-4E4B-90EC-CAF0C85F3553}"/>
    <cellStyle name="Currency 5 3 2 5 3 2 2" xfId="25827" xr:uid="{3EC22736-AF2B-4936-90CC-95E9AB0EA699}"/>
    <cellStyle name="Currency 5 3 2 5 3 2 2 2" xfId="39519" xr:uid="{1F728B4A-8E5C-413A-B530-92F42866F9D7}"/>
    <cellStyle name="Currency 5 3 2 5 3 2 2 3" xfId="54403" xr:uid="{D14BB342-9571-4B04-AC40-4718D43271FD}"/>
    <cellStyle name="Currency 5 3 2 5 3 2 3" xfId="18983" xr:uid="{DF8EBF79-A505-4A7F-84A6-EF481CE6799C}"/>
    <cellStyle name="Currency 5 3 2 5 3 2 4" xfId="32673" xr:uid="{7A7A4215-967D-46C5-9DCA-527215A4E13C}"/>
    <cellStyle name="Currency 5 3 2 5 3 2 5" xfId="47557" xr:uid="{3F0E7F82-BB4E-41EE-B8AB-29EF3515051B}"/>
    <cellStyle name="Currency 5 3 2 5 3 3" xfId="22405" xr:uid="{63DE057E-3887-4109-8612-1BBF4CA4420A}"/>
    <cellStyle name="Currency 5 3 2 5 3 3 2" xfId="36097" xr:uid="{9856EB16-9711-4380-A83C-5799A30C56C1}"/>
    <cellStyle name="Currency 5 3 2 5 3 3 3" xfId="50981" xr:uid="{F0C9F26B-5AE2-413A-B6F5-2FBE95F5E167}"/>
    <cellStyle name="Currency 5 3 2 5 3 4" xfId="15561" xr:uid="{B4F080F4-9E9C-45FA-B260-0007C22E4632}"/>
    <cellStyle name="Currency 5 3 2 5 3 5" xfId="29251" xr:uid="{EE06772B-184A-4195-AF55-EE7D25BAEB6F}"/>
    <cellStyle name="Currency 5 3 2 5 3 6" xfId="44135" xr:uid="{28359B75-85A2-40CD-866F-393730607732}"/>
    <cellStyle name="Currency 5 3 2 5 4" xfId="10425" xr:uid="{FA974455-6145-4B6F-90F1-156FF5CD200B}"/>
    <cellStyle name="Currency 5 3 2 5 4 2" xfId="24115" xr:uid="{A75C286B-0BDC-4E2A-9561-D01265520212}"/>
    <cellStyle name="Currency 5 3 2 5 4 2 2" xfId="37807" xr:uid="{2A9C61E5-4968-4BB9-A90C-665BE3AF5115}"/>
    <cellStyle name="Currency 5 3 2 5 4 2 3" xfId="52691" xr:uid="{407F3E8F-446B-47C2-9353-2FD03A5CC205}"/>
    <cellStyle name="Currency 5 3 2 5 4 3" xfId="17271" xr:uid="{BA3C849F-8CFA-4BA4-801B-EA40627F20B9}"/>
    <cellStyle name="Currency 5 3 2 5 4 4" xfId="30961" xr:uid="{8D4716F7-6003-4F99-AA97-E1903A92C5B0}"/>
    <cellStyle name="Currency 5 3 2 5 4 5" xfId="45845" xr:uid="{10F31AB2-98A5-4D0A-94D8-DE7C80713DA2}"/>
    <cellStyle name="Currency 5 3 2 5 5" xfId="20693" xr:uid="{2DFEB574-4019-4271-8029-6A40053DCCAE}"/>
    <cellStyle name="Currency 5 3 2 5 5 2" xfId="34385" xr:uid="{093A4179-EB2D-43A5-A82D-37213A4265CF}"/>
    <cellStyle name="Currency 5 3 2 5 5 3" xfId="49269" xr:uid="{2E9E4BE0-C4E4-4F8C-9178-BC3C376A583D}"/>
    <cellStyle name="Currency 5 3 2 5 6" xfId="13849" xr:uid="{A7BC1A96-3B24-400C-8811-2AD48D182A88}"/>
    <cellStyle name="Currency 5 3 2 5 7" xfId="27539" xr:uid="{3D9FF767-1F46-4632-87F1-64136967944E}"/>
    <cellStyle name="Currency 5 3 2 5 8" xfId="42423" xr:uid="{92D1417D-AFBF-4D30-82A8-6CFE6DDBD62F}"/>
    <cellStyle name="Currency 5 3 2 6" xfId="7004" xr:uid="{D2C4AD21-0B3C-4FDE-ACA8-314F8B789276}"/>
    <cellStyle name="Currency 5 3 2 6 2" xfId="8717" xr:uid="{FF3212B7-19A4-439C-869A-35CCDEB5A2B4}"/>
    <cellStyle name="Currency 5 3 2 6 2 2" xfId="12139" xr:uid="{E240DAD7-E8AB-4561-A849-46762277FF5A}"/>
    <cellStyle name="Currency 5 3 2 6 2 2 2" xfId="25829" xr:uid="{B28C17A8-C73A-4B04-8DE9-1795C975FB24}"/>
    <cellStyle name="Currency 5 3 2 6 2 2 2 2" xfId="39521" xr:uid="{D59EA412-BEE2-4008-B464-131E691B3D8F}"/>
    <cellStyle name="Currency 5 3 2 6 2 2 2 3" xfId="54405" xr:uid="{5C300D78-FB2F-4263-9AC5-2DCF50F5749F}"/>
    <cellStyle name="Currency 5 3 2 6 2 2 3" xfId="18985" xr:uid="{92A6EC54-A132-4703-B76E-09F9959CBB29}"/>
    <cellStyle name="Currency 5 3 2 6 2 2 4" xfId="32675" xr:uid="{128DB41B-ECB6-45AF-8F29-9CBEECCA7EA8}"/>
    <cellStyle name="Currency 5 3 2 6 2 2 5" xfId="47559" xr:uid="{AB3A9947-EB41-4660-B99C-07024AAB8EDF}"/>
    <cellStyle name="Currency 5 3 2 6 2 3" xfId="22407" xr:uid="{4006398F-EDAF-45D6-8D05-2B704366D7A4}"/>
    <cellStyle name="Currency 5 3 2 6 2 3 2" xfId="36099" xr:uid="{A94AAC98-0636-4954-BFBF-C59CB4341BB8}"/>
    <cellStyle name="Currency 5 3 2 6 2 3 3" xfId="50983" xr:uid="{18DA1A52-65A1-47D8-9996-21494C9FA0C0}"/>
    <cellStyle name="Currency 5 3 2 6 2 4" xfId="15563" xr:uid="{26E1E759-C3E5-4D0E-A852-CF4A58D50D76}"/>
    <cellStyle name="Currency 5 3 2 6 2 5" xfId="29253" xr:uid="{5614B7FB-A39F-4F01-9A71-938A56DC520E}"/>
    <cellStyle name="Currency 5 3 2 6 2 6" xfId="44137" xr:uid="{F0B18DC1-23B5-4AF1-9DD6-20EFB84CD01E}"/>
    <cellStyle name="Currency 5 3 2 6 3" xfId="10427" xr:uid="{2FA3E116-3BC1-44D4-BE6F-FC0BDE4EB645}"/>
    <cellStyle name="Currency 5 3 2 6 3 2" xfId="24117" xr:uid="{5366207D-26A4-4E58-8086-B6028AFD7B34}"/>
    <cellStyle name="Currency 5 3 2 6 3 2 2" xfId="37809" xr:uid="{246D7664-3189-4363-860A-AED9FA9E7E43}"/>
    <cellStyle name="Currency 5 3 2 6 3 2 3" xfId="52693" xr:uid="{D712822C-30DF-48A3-884C-43B7BEDCEFC8}"/>
    <cellStyle name="Currency 5 3 2 6 3 3" xfId="17273" xr:uid="{9EE98080-5A83-4164-B764-9667CAA10C60}"/>
    <cellStyle name="Currency 5 3 2 6 3 4" xfId="30963" xr:uid="{31B4600F-07E0-488C-9902-E1C0778B0287}"/>
    <cellStyle name="Currency 5 3 2 6 3 5" xfId="45847" xr:uid="{4262D47B-3733-4299-9565-1DA1EDB8CBB4}"/>
    <cellStyle name="Currency 5 3 2 6 4" xfId="20695" xr:uid="{CCE5D3AD-3E46-48D3-B0FA-FC670ED92A3C}"/>
    <cellStyle name="Currency 5 3 2 6 4 2" xfId="34387" xr:uid="{3CF6414F-AAF7-4D60-94AB-D609EAA5B192}"/>
    <cellStyle name="Currency 5 3 2 6 4 3" xfId="49271" xr:uid="{8C7D953F-ED5E-40DF-8925-68EDBC582E07}"/>
    <cellStyle name="Currency 5 3 2 6 5" xfId="13851" xr:uid="{271B77AE-9942-4D84-A47D-008128B9FE58}"/>
    <cellStyle name="Currency 5 3 2 6 6" xfId="27541" xr:uid="{7BB44934-9886-460E-AEFA-D302526AA0A3}"/>
    <cellStyle name="Currency 5 3 2 6 7" xfId="42425" xr:uid="{61D536A8-BC92-4726-9811-128F3D4E5C21}"/>
    <cellStyle name="Currency 5 3 2 7" xfId="7005" xr:uid="{D9D7602E-5E03-4B44-BADB-34FC66F31F78}"/>
    <cellStyle name="Currency 5 3 2 7 2" xfId="8718" xr:uid="{7C6816AA-7F39-4125-B1E9-96BB4E267DEA}"/>
    <cellStyle name="Currency 5 3 2 7 2 2" xfId="12140" xr:uid="{16F2F3D9-65B9-4F3D-8DD8-BBF1E59FD59C}"/>
    <cellStyle name="Currency 5 3 2 7 2 2 2" xfId="25830" xr:uid="{5C536ADC-3252-47C1-A05B-0EE902E413BF}"/>
    <cellStyle name="Currency 5 3 2 7 2 2 2 2" xfId="39522" xr:uid="{73D77DA5-6A02-48CA-9726-B82CE809B679}"/>
    <cellStyle name="Currency 5 3 2 7 2 2 2 3" xfId="54406" xr:uid="{8068034C-807F-4287-8A64-7A27E338F549}"/>
    <cellStyle name="Currency 5 3 2 7 2 2 3" xfId="18986" xr:uid="{8FA8C331-22EE-45F6-BA74-0C97E6E954C5}"/>
    <cellStyle name="Currency 5 3 2 7 2 2 4" xfId="32676" xr:uid="{5B43C901-32D5-4469-9BF7-3BDB50A0B09D}"/>
    <cellStyle name="Currency 5 3 2 7 2 2 5" xfId="47560" xr:uid="{17299D17-A825-44AE-B05B-390325E4F65A}"/>
    <cellStyle name="Currency 5 3 2 7 2 3" xfId="22408" xr:uid="{388E573D-BC9E-4B62-A701-403D50E176C1}"/>
    <cellStyle name="Currency 5 3 2 7 2 3 2" xfId="36100" xr:uid="{07DF31BF-B6BF-4A55-8025-CA42BFD08268}"/>
    <cellStyle name="Currency 5 3 2 7 2 3 3" xfId="50984" xr:uid="{2BC85272-F16F-4119-8381-A9A744EB2546}"/>
    <cellStyle name="Currency 5 3 2 7 2 4" xfId="15564" xr:uid="{E7E7DB4F-3D23-41B3-8EB5-C97EC28CABDA}"/>
    <cellStyle name="Currency 5 3 2 7 2 5" xfId="29254" xr:uid="{7636E617-B426-4C7D-8724-E59726872BB8}"/>
    <cellStyle name="Currency 5 3 2 7 2 6" xfId="44138" xr:uid="{2E337D79-07B3-4086-80B3-EE5BFDD8105D}"/>
    <cellStyle name="Currency 5 3 2 7 3" xfId="10428" xr:uid="{262931B6-2515-485C-8200-25125EC48C67}"/>
    <cellStyle name="Currency 5 3 2 7 3 2" xfId="24118" xr:uid="{EB61DFE5-E425-4C63-BF0C-B51B70472E4E}"/>
    <cellStyle name="Currency 5 3 2 7 3 2 2" xfId="37810" xr:uid="{9BD9F0A5-8943-4E44-9A44-20CC0060BA6A}"/>
    <cellStyle name="Currency 5 3 2 7 3 2 3" xfId="52694" xr:uid="{EE86D2B6-ED97-4B8F-8AB1-F2D01028014F}"/>
    <cellStyle name="Currency 5 3 2 7 3 3" xfId="17274" xr:uid="{869CB6FD-133B-4CC6-8C1C-B60E0027DCFD}"/>
    <cellStyle name="Currency 5 3 2 7 3 4" xfId="30964" xr:uid="{F919A929-4F79-4B23-8E74-5C76EC1131E2}"/>
    <cellStyle name="Currency 5 3 2 7 3 5" xfId="45848" xr:uid="{26CE90F0-B9C0-45D7-95E7-7D96E7712D6F}"/>
    <cellStyle name="Currency 5 3 2 7 4" xfId="20696" xr:uid="{80849ADF-3A35-4ABB-A2E8-92F45464F5E4}"/>
    <cellStyle name="Currency 5 3 2 7 4 2" xfId="34388" xr:uid="{E3082AAA-CADE-4AC7-BC2E-8DA389459D88}"/>
    <cellStyle name="Currency 5 3 2 7 4 3" xfId="49272" xr:uid="{D3533D44-43BE-49EA-8CDE-A34282C0E00B}"/>
    <cellStyle name="Currency 5 3 2 7 5" xfId="13852" xr:uid="{E8171EB0-003B-490F-B142-D5980ED57D19}"/>
    <cellStyle name="Currency 5 3 2 7 6" xfId="27542" xr:uid="{AC9BCD6C-113E-4896-87A5-A6113F5C515B}"/>
    <cellStyle name="Currency 5 3 2 7 7" xfId="42426" xr:uid="{4C85A3E1-F3CE-47D9-9C80-79F44272520A}"/>
    <cellStyle name="Currency 5 3 2 8" xfId="8689" xr:uid="{B4171B84-E97A-4315-A458-2971BAA9BE06}"/>
    <cellStyle name="Currency 5 3 2 8 2" xfId="12111" xr:uid="{FD03A32D-4ACD-483D-84BA-4172F9625060}"/>
    <cellStyle name="Currency 5 3 2 8 2 2" xfId="25801" xr:uid="{5EBBF776-F5FF-4D08-AF42-7A6171BD79CF}"/>
    <cellStyle name="Currency 5 3 2 8 2 2 2" xfId="39493" xr:uid="{6EE8D702-427E-4B60-9698-4167B78AD288}"/>
    <cellStyle name="Currency 5 3 2 8 2 2 3" xfId="54377" xr:uid="{10A5B96B-03A7-4C0B-B9A8-A170850FB645}"/>
    <cellStyle name="Currency 5 3 2 8 2 3" xfId="18957" xr:uid="{8A9B6B0D-773B-417A-AF50-5A51105DB29D}"/>
    <cellStyle name="Currency 5 3 2 8 2 4" xfId="32647" xr:uid="{816A9EE0-35A5-42C0-84FB-23C2A6EAE579}"/>
    <cellStyle name="Currency 5 3 2 8 2 5" xfId="47531" xr:uid="{18964074-4412-45E6-8441-FF16BCEFD379}"/>
    <cellStyle name="Currency 5 3 2 8 3" xfId="22379" xr:uid="{BC2EE692-1228-4567-98AC-5430C7365A53}"/>
    <cellStyle name="Currency 5 3 2 8 3 2" xfId="36071" xr:uid="{195573BF-3CE1-4250-81E3-D836DE2784EE}"/>
    <cellStyle name="Currency 5 3 2 8 3 3" xfId="50955" xr:uid="{38D76968-B4CC-4E1F-A124-EEEF944587F6}"/>
    <cellStyle name="Currency 5 3 2 8 4" xfId="15535" xr:uid="{31CDAC3C-E86F-424F-BB61-B68304DD1148}"/>
    <cellStyle name="Currency 5 3 2 8 5" xfId="29225" xr:uid="{8D2D2A6D-4F99-415E-91EE-D2C7DB17B0AA}"/>
    <cellStyle name="Currency 5 3 2 8 6" xfId="44109" xr:uid="{C5F4072E-5EC8-4F8B-9F58-233BCEB91B8E}"/>
    <cellStyle name="Currency 5 3 2 9" xfId="10399" xr:uid="{1D7AD634-BED9-46D7-87EF-DEF8EF7E4BED}"/>
    <cellStyle name="Currency 5 3 2 9 2" xfId="24089" xr:uid="{D3E0183B-F38F-46C9-9A0E-91F39345553A}"/>
    <cellStyle name="Currency 5 3 2 9 2 2" xfId="37781" xr:uid="{2187C2EB-9A53-4E52-A758-EB277C269839}"/>
    <cellStyle name="Currency 5 3 2 9 2 3" xfId="52665" xr:uid="{EE42BB86-BC1C-4925-BB17-8EA883040AB3}"/>
    <cellStyle name="Currency 5 3 2 9 3" xfId="17245" xr:uid="{E62749CA-A8C6-4AC7-ABDE-65209060244D}"/>
    <cellStyle name="Currency 5 3 2 9 4" xfId="30935" xr:uid="{1A928F54-5F5E-4D08-998A-03F9D507057D}"/>
    <cellStyle name="Currency 5 3 2 9 5" xfId="45819" xr:uid="{B92FA5A7-5320-48EA-A3EA-73A997E4B82A}"/>
    <cellStyle name="Currency 5 3 3" xfId="7006" xr:uid="{A19C9996-9A9B-4C93-8B57-CC6E4C8B2233}"/>
    <cellStyle name="Currency 5 3 3 10" xfId="13853" xr:uid="{888FDD4A-398F-43C3-97D1-3AA8973C4C77}"/>
    <cellStyle name="Currency 5 3 3 11" xfId="27543" xr:uid="{8E717B55-1B2F-44ED-B733-70EFD9F50627}"/>
    <cellStyle name="Currency 5 3 3 12" xfId="42427" xr:uid="{265F1A90-B54E-48EA-816E-9D70AC158770}"/>
    <cellStyle name="Currency 5 3 3 2" xfId="7007" xr:uid="{134794C4-AD23-40AF-B96B-9275EBEA96BE}"/>
    <cellStyle name="Currency 5 3 3 2 10" xfId="42428" xr:uid="{8909D4D9-909C-4E71-853B-4911223DC3E6}"/>
    <cellStyle name="Currency 5 3 3 2 2" xfId="7008" xr:uid="{13321532-3786-4BC3-9263-5BAF830A5A18}"/>
    <cellStyle name="Currency 5 3 3 2 2 2" xfId="7009" xr:uid="{B1F71999-5DFD-4AEE-8A89-CBB850F1797C}"/>
    <cellStyle name="Currency 5 3 3 2 2 2 2" xfId="8722" xr:uid="{ED053D96-93AC-4FAE-925B-9D9CE1DF693B}"/>
    <cellStyle name="Currency 5 3 3 2 2 2 2 2" xfId="12144" xr:uid="{C52A7C5A-195F-46FA-80A6-C916D8669B82}"/>
    <cellStyle name="Currency 5 3 3 2 2 2 2 2 2" xfId="25834" xr:uid="{08E83F5C-231B-44DF-B51D-A1EBC1320061}"/>
    <cellStyle name="Currency 5 3 3 2 2 2 2 2 2 2" xfId="39526" xr:uid="{EC9A1922-C91E-4BA9-AF3B-29C8FE69EA8F}"/>
    <cellStyle name="Currency 5 3 3 2 2 2 2 2 2 3" xfId="54410" xr:uid="{A6E75763-17F4-4BF3-9B1D-D656EC604602}"/>
    <cellStyle name="Currency 5 3 3 2 2 2 2 2 3" xfId="18990" xr:uid="{2F78C23F-A52A-417D-AB63-2C63FF14B0C3}"/>
    <cellStyle name="Currency 5 3 3 2 2 2 2 2 4" xfId="32680" xr:uid="{895D6BF5-0A4D-4CC4-96E3-2CC0784C6754}"/>
    <cellStyle name="Currency 5 3 3 2 2 2 2 2 5" xfId="47564" xr:uid="{49C06512-AD74-49BF-8819-8BCA6CD12BE3}"/>
    <cellStyle name="Currency 5 3 3 2 2 2 2 3" xfId="22412" xr:uid="{0A9A8C8D-8365-4E10-BAF4-08AC3F1F6BB3}"/>
    <cellStyle name="Currency 5 3 3 2 2 2 2 3 2" xfId="36104" xr:uid="{1D51C2EA-61FA-4690-8FF3-3CE254920132}"/>
    <cellStyle name="Currency 5 3 3 2 2 2 2 3 3" xfId="50988" xr:uid="{BB113E82-C69A-4DD8-84BE-F4C00D0E95BC}"/>
    <cellStyle name="Currency 5 3 3 2 2 2 2 4" xfId="15568" xr:uid="{F33DE874-CBD7-490A-A0D2-FAC921796D59}"/>
    <cellStyle name="Currency 5 3 3 2 2 2 2 5" xfId="29258" xr:uid="{36CA00A3-5CD2-430E-8919-C0CBD3E07634}"/>
    <cellStyle name="Currency 5 3 3 2 2 2 2 6" xfId="44142" xr:uid="{2BB29F00-55DE-489A-BD26-7A43A5A3E62D}"/>
    <cellStyle name="Currency 5 3 3 2 2 2 3" xfId="10432" xr:uid="{68A49925-BBFB-4B16-9E8A-AC381E4DA5E1}"/>
    <cellStyle name="Currency 5 3 3 2 2 2 3 2" xfId="24122" xr:uid="{7E00A221-6F16-40EB-80AD-45D61278FBB6}"/>
    <cellStyle name="Currency 5 3 3 2 2 2 3 2 2" xfId="37814" xr:uid="{7DF40F98-F44C-45EE-9D5D-C5E7C455D2C9}"/>
    <cellStyle name="Currency 5 3 3 2 2 2 3 2 3" xfId="52698" xr:uid="{C3A15A55-8226-4F76-90D5-C31789C1BD58}"/>
    <cellStyle name="Currency 5 3 3 2 2 2 3 3" xfId="17278" xr:uid="{78A49403-1585-4421-ACDB-BA725CC4D05B}"/>
    <cellStyle name="Currency 5 3 3 2 2 2 3 4" xfId="30968" xr:uid="{315E2E86-AFCA-4E93-A3A2-0DBB6C290673}"/>
    <cellStyle name="Currency 5 3 3 2 2 2 3 5" xfId="45852" xr:uid="{F69D6220-12E8-4589-A60A-8526413EA1EC}"/>
    <cellStyle name="Currency 5 3 3 2 2 2 4" xfId="20700" xr:uid="{EDB7CA93-5D33-4A9E-B807-212752F15B88}"/>
    <cellStyle name="Currency 5 3 3 2 2 2 4 2" xfId="34392" xr:uid="{16D913F5-16B2-4813-A63D-3F6772F4DFFD}"/>
    <cellStyle name="Currency 5 3 3 2 2 2 4 3" xfId="49276" xr:uid="{19D51A21-02A4-4770-A99A-F0C598563A7A}"/>
    <cellStyle name="Currency 5 3 3 2 2 2 5" xfId="13856" xr:uid="{564A8A80-27F0-4684-97A9-1B2188BE3594}"/>
    <cellStyle name="Currency 5 3 3 2 2 2 6" xfId="27546" xr:uid="{72B9238B-B096-4C75-B92E-3CA7D66BF4D5}"/>
    <cellStyle name="Currency 5 3 3 2 2 2 7" xfId="42430" xr:uid="{14729013-4FB5-4BB2-97BC-97CE83C10F3B}"/>
    <cellStyle name="Currency 5 3 3 2 2 3" xfId="8721" xr:uid="{3460171F-E401-4F61-8CD0-A0EA18A6B0DD}"/>
    <cellStyle name="Currency 5 3 3 2 2 3 2" xfId="12143" xr:uid="{24704485-8EDE-4D6E-8189-FB18B9054414}"/>
    <cellStyle name="Currency 5 3 3 2 2 3 2 2" xfId="25833" xr:uid="{2D376F75-6893-494F-8F8A-6357B63ACDE9}"/>
    <cellStyle name="Currency 5 3 3 2 2 3 2 2 2" xfId="39525" xr:uid="{2097C156-06F4-46F2-A452-0B2E1BDA206C}"/>
    <cellStyle name="Currency 5 3 3 2 2 3 2 2 3" xfId="54409" xr:uid="{2AD4CC0C-01CE-419F-B95F-25462FD394E7}"/>
    <cellStyle name="Currency 5 3 3 2 2 3 2 3" xfId="18989" xr:uid="{C2AE58E1-F183-443E-B9CF-A07A982A3DCA}"/>
    <cellStyle name="Currency 5 3 3 2 2 3 2 4" xfId="32679" xr:uid="{534BEB22-411C-464B-B940-350D37FD0BF9}"/>
    <cellStyle name="Currency 5 3 3 2 2 3 2 5" xfId="47563" xr:uid="{61E68022-FD75-4B97-9A7B-DB49B0D21BEC}"/>
    <cellStyle name="Currency 5 3 3 2 2 3 3" xfId="22411" xr:uid="{DEE455BC-EEB0-4998-B81C-D77444F244CB}"/>
    <cellStyle name="Currency 5 3 3 2 2 3 3 2" xfId="36103" xr:uid="{53E82B7B-B93E-4964-A618-EBC2BE53183C}"/>
    <cellStyle name="Currency 5 3 3 2 2 3 3 3" xfId="50987" xr:uid="{19CD9AE9-3AD6-4599-941C-C414DBA1FDEA}"/>
    <cellStyle name="Currency 5 3 3 2 2 3 4" xfId="15567" xr:uid="{57D7761A-E3CD-43AD-B1BC-08BC14EAF35E}"/>
    <cellStyle name="Currency 5 3 3 2 2 3 5" xfId="29257" xr:uid="{27A84FFA-D6C8-4854-B197-635F524FDF00}"/>
    <cellStyle name="Currency 5 3 3 2 2 3 6" xfId="44141" xr:uid="{9D8D9ACF-0794-4A2A-B0CE-575E23D3193C}"/>
    <cellStyle name="Currency 5 3 3 2 2 4" xfId="10431" xr:uid="{4FB46D68-93AA-4F8F-995E-C4AB946FF9CC}"/>
    <cellStyle name="Currency 5 3 3 2 2 4 2" xfId="24121" xr:uid="{A635DFFE-34A0-41DA-9916-31023E719B07}"/>
    <cellStyle name="Currency 5 3 3 2 2 4 2 2" xfId="37813" xr:uid="{CE0EFCDD-76A1-46D8-8CA4-6F49AC929175}"/>
    <cellStyle name="Currency 5 3 3 2 2 4 2 3" xfId="52697" xr:uid="{A360EF31-15B6-4E5B-BC55-A35B5F68D5A7}"/>
    <cellStyle name="Currency 5 3 3 2 2 4 3" xfId="17277" xr:uid="{A665C3CC-9B1C-4251-A0E0-B487508BC4A2}"/>
    <cellStyle name="Currency 5 3 3 2 2 4 4" xfId="30967" xr:uid="{BAADEF0D-C89F-4590-BDCF-193762EBD6D0}"/>
    <cellStyle name="Currency 5 3 3 2 2 4 5" xfId="45851" xr:uid="{AD4F57B3-E071-412D-83B6-B975E26DB792}"/>
    <cellStyle name="Currency 5 3 3 2 2 5" xfId="20699" xr:uid="{56F7F471-5C35-40F8-8FAD-82B2D1237AB7}"/>
    <cellStyle name="Currency 5 3 3 2 2 5 2" xfId="34391" xr:uid="{B40DDF64-2E63-4F51-AE53-D12709B2AF25}"/>
    <cellStyle name="Currency 5 3 3 2 2 5 3" xfId="49275" xr:uid="{817B542E-0E50-4F60-BADB-9544EC812963}"/>
    <cellStyle name="Currency 5 3 3 2 2 6" xfId="13855" xr:uid="{0D9A6A26-D128-4E8B-8D74-8A2E4F7521DA}"/>
    <cellStyle name="Currency 5 3 3 2 2 7" xfId="27545" xr:uid="{085F957A-E53B-4C4B-A7F6-6AEDACAF88BF}"/>
    <cellStyle name="Currency 5 3 3 2 2 8" xfId="42429" xr:uid="{D307079D-5A3B-48FB-8872-2D473069F812}"/>
    <cellStyle name="Currency 5 3 3 2 3" xfId="7010" xr:uid="{782F379A-464E-4FAF-BEC8-8C4140F4DA9E}"/>
    <cellStyle name="Currency 5 3 3 2 3 2" xfId="8723" xr:uid="{224204C2-3C71-4B4A-BF87-A278B40984C0}"/>
    <cellStyle name="Currency 5 3 3 2 3 2 2" xfId="12145" xr:uid="{A13563A4-C7E4-42D1-BECF-C4089C3AE9D9}"/>
    <cellStyle name="Currency 5 3 3 2 3 2 2 2" xfId="25835" xr:uid="{893B90FE-8426-41AC-9961-7E727E63DA00}"/>
    <cellStyle name="Currency 5 3 3 2 3 2 2 2 2" xfId="39527" xr:uid="{F1BAFDCA-4447-459D-A6DC-97C2A576865A}"/>
    <cellStyle name="Currency 5 3 3 2 3 2 2 2 3" xfId="54411" xr:uid="{B61405F4-314F-4D52-9C8F-37054CDCD843}"/>
    <cellStyle name="Currency 5 3 3 2 3 2 2 3" xfId="18991" xr:uid="{574C31CC-023E-44D8-ACAF-1F8434BAC528}"/>
    <cellStyle name="Currency 5 3 3 2 3 2 2 4" xfId="32681" xr:uid="{2D348129-F705-4E4C-8377-0B6C09C98D0A}"/>
    <cellStyle name="Currency 5 3 3 2 3 2 2 5" xfId="47565" xr:uid="{683C6797-8EEA-48AA-8122-25796C44D215}"/>
    <cellStyle name="Currency 5 3 3 2 3 2 3" xfId="22413" xr:uid="{965BBFB9-80AC-4E4F-9403-ACB72ED3B686}"/>
    <cellStyle name="Currency 5 3 3 2 3 2 3 2" xfId="36105" xr:uid="{CB459249-CAF1-430B-852D-DD01CF478A3F}"/>
    <cellStyle name="Currency 5 3 3 2 3 2 3 3" xfId="50989" xr:uid="{789BFEEB-1759-4F09-B7C4-69E985D8EFD4}"/>
    <cellStyle name="Currency 5 3 3 2 3 2 4" xfId="15569" xr:uid="{5FD89755-9358-4B18-8939-BCA3D6A816B1}"/>
    <cellStyle name="Currency 5 3 3 2 3 2 5" xfId="29259" xr:uid="{C6894232-83EF-482E-8464-E768F51FA66D}"/>
    <cellStyle name="Currency 5 3 3 2 3 2 6" xfId="44143" xr:uid="{A2455D44-4889-40C5-8DD2-560E2C84EC67}"/>
    <cellStyle name="Currency 5 3 3 2 3 3" xfId="10433" xr:uid="{11C30E6B-5405-4938-8565-2FC881944896}"/>
    <cellStyle name="Currency 5 3 3 2 3 3 2" xfId="24123" xr:uid="{B4937851-2D65-4D6A-BB59-BD3AC56F3728}"/>
    <cellStyle name="Currency 5 3 3 2 3 3 2 2" xfId="37815" xr:uid="{1C23596D-EB81-4A7D-B890-E572D14D912A}"/>
    <cellStyle name="Currency 5 3 3 2 3 3 2 3" xfId="52699" xr:uid="{89151A31-AE4B-4F29-ABDA-94D5540C15BC}"/>
    <cellStyle name="Currency 5 3 3 2 3 3 3" xfId="17279" xr:uid="{E648C5D6-3182-4C77-BB62-62EF236DF549}"/>
    <cellStyle name="Currency 5 3 3 2 3 3 4" xfId="30969" xr:uid="{775DE32B-B4D0-414B-90FF-298CB2F9FA13}"/>
    <cellStyle name="Currency 5 3 3 2 3 3 5" xfId="45853" xr:uid="{919B5632-ED2E-4EFD-AB18-3A9F12F83A10}"/>
    <cellStyle name="Currency 5 3 3 2 3 4" xfId="20701" xr:uid="{21775531-5D9F-49C5-9219-E400E73F7E80}"/>
    <cellStyle name="Currency 5 3 3 2 3 4 2" xfId="34393" xr:uid="{AAAF775A-DE0D-4ECB-9E5E-BC98689BB6A5}"/>
    <cellStyle name="Currency 5 3 3 2 3 4 3" xfId="49277" xr:uid="{106BCEB7-515D-4255-9F19-E9A0D31B22EF}"/>
    <cellStyle name="Currency 5 3 3 2 3 5" xfId="13857" xr:uid="{1DCD1AAC-1C0F-4CE5-9055-2491B0219E3C}"/>
    <cellStyle name="Currency 5 3 3 2 3 6" xfId="27547" xr:uid="{908E66CF-91B4-4A9F-82FF-DE081EE48249}"/>
    <cellStyle name="Currency 5 3 3 2 3 7" xfId="42431" xr:uid="{FE5C76E0-D2E4-4F63-90AC-3403095AA964}"/>
    <cellStyle name="Currency 5 3 3 2 4" xfId="7011" xr:uid="{794ADF5A-2871-4A9C-9A8C-2DAA5F13C751}"/>
    <cellStyle name="Currency 5 3 3 2 4 2" xfId="8724" xr:uid="{A2EA26A7-BB5D-4764-AA17-92B5E31241A1}"/>
    <cellStyle name="Currency 5 3 3 2 4 2 2" xfId="12146" xr:uid="{4E35E47E-3841-4675-85B5-60CC753DACE4}"/>
    <cellStyle name="Currency 5 3 3 2 4 2 2 2" xfId="25836" xr:uid="{93ACC03F-C550-4E65-9CA1-62755D0F1AD1}"/>
    <cellStyle name="Currency 5 3 3 2 4 2 2 2 2" xfId="39528" xr:uid="{F22414D7-42CB-4356-B154-4BB4B7F199B9}"/>
    <cellStyle name="Currency 5 3 3 2 4 2 2 2 3" xfId="54412" xr:uid="{3B366BFF-8900-4B6C-ABF8-74BE1E8DB834}"/>
    <cellStyle name="Currency 5 3 3 2 4 2 2 3" xfId="18992" xr:uid="{43196890-F544-410A-9E01-31ACD153B47C}"/>
    <cellStyle name="Currency 5 3 3 2 4 2 2 4" xfId="32682" xr:uid="{7BD88A10-8582-4649-B680-55D231A6494D}"/>
    <cellStyle name="Currency 5 3 3 2 4 2 2 5" xfId="47566" xr:uid="{AA42A95B-F084-4A91-846B-E24C8C223319}"/>
    <cellStyle name="Currency 5 3 3 2 4 2 3" xfId="22414" xr:uid="{12C5E901-8AB8-4056-88CE-C7593F350D79}"/>
    <cellStyle name="Currency 5 3 3 2 4 2 3 2" xfId="36106" xr:uid="{4F265E21-5A90-44DC-924B-01131B6613AE}"/>
    <cellStyle name="Currency 5 3 3 2 4 2 3 3" xfId="50990" xr:uid="{E1420551-D3B2-4F0B-AB28-E69FC772053C}"/>
    <cellStyle name="Currency 5 3 3 2 4 2 4" xfId="15570" xr:uid="{15E17AA8-A49A-4160-9A3B-33B52C1B030E}"/>
    <cellStyle name="Currency 5 3 3 2 4 2 5" xfId="29260" xr:uid="{4E9E22DB-AB6D-4D8B-B6DE-0242E0C7F8E5}"/>
    <cellStyle name="Currency 5 3 3 2 4 2 6" xfId="44144" xr:uid="{1A3CE42F-BF2E-4888-B059-A4A09ADE85C8}"/>
    <cellStyle name="Currency 5 3 3 2 4 3" xfId="10434" xr:uid="{00B46829-6975-4A22-8E4D-BC906292B0DB}"/>
    <cellStyle name="Currency 5 3 3 2 4 3 2" xfId="24124" xr:uid="{BD1D91E3-16A6-409F-ADB2-B7BA18A073EE}"/>
    <cellStyle name="Currency 5 3 3 2 4 3 2 2" xfId="37816" xr:uid="{CF577A54-5750-425A-ABB4-9B610D8512EC}"/>
    <cellStyle name="Currency 5 3 3 2 4 3 2 3" xfId="52700" xr:uid="{1AD5B4A1-06FF-4C23-82B8-3186EE106B3B}"/>
    <cellStyle name="Currency 5 3 3 2 4 3 3" xfId="17280" xr:uid="{993A66ED-3CCC-4402-B930-582E2E8D0BE8}"/>
    <cellStyle name="Currency 5 3 3 2 4 3 4" xfId="30970" xr:uid="{F30CA49A-6995-42B5-8A95-641F4B23BDDD}"/>
    <cellStyle name="Currency 5 3 3 2 4 3 5" xfId="45854" xr:uid="{25E7EBE7-E39B-41DD-B499-3D905B2D2AA7}"/>
    <cellStyle name="Currency 5 3 3 2 4 4" xfId="20702" xr:uid="{CE741419-74BC-46AC-A485-3D3517742BA7}"/>
    <cellStyle name="Currency 5 3 3 2 4 4 2" xfId="34394" xr:uid="{76B093B3-4C46-41DC-BECC-D2883813639D}"/>
    <cellStyle name="Currency 5 3 3 2 4 4 3" xfId="49278" xr:uid="{7CEAA33C-DDE9-4580-B325-CCE8F11C03EE}"/>
    <cellStyle name="Currency 5 3 3 2 4 5" xfId="13858" xr:uid="{7ED4FC27-5142-400D-A8F9-FF5B3298ECD7}"/>
    <cellStyle name="Currency 5 3 3 2 4 6" xfId="27548" xr:uid="{3C057269-BE88-4831-A554-2FF48DC9BAE9}"/>
    <cellStyle name="Currency 5 3 3 2 4 7" xfId="42432" xr:uid="{A0B29D55-D306-429C-8DC1-DE853D97DE26}"/>
    <cellStyle name="Currency 5 3 3 2 5" xfId="8720" xr:uid="{805C9000-30F5-4AF6-82B5-99505AE73FD2}"/>
    <cellStyle name="Currency 5 3 3 2 5 2" xfId="12142" xr:uid="{70CCF3BF-279F-45A5-9AA8-3200A036A675}"/>
    <cellStyle name="Currency 5 3 3 2 5 2 2" xfId="25832" xr:uid="{5E73B27F-BDD2-4914-BE98-ECAB9C01618B}"/>
    <cellStyle name="Currency 5 3 3 2 5 2 2 2" xfId="39524" xr:uid="{400BAB64-2FED-45C4-97AF-E9681295189D}"/>
    <cellStyle name="Currency 5 3 3 2 5 2 2 3" xfId="54408" xr:uid="{D78DA2F1-C4CD-416F-B910-7EADA3829D2B}"/>
    <cellStyle name="Currency 5 3 3 2 5 2 3" xfId="18988" xr:uid="{F4832703-EB11-41AC-AC06-3B34AAE08443}"/>
    <cellStyle name="Currency 5 3 3 2 5 2 4" xfId="32678" xr:uid="{34F4BA93-05E8-427C-B900-ABB0BAC02305}"/>
    <cellStyle name="Currency 5 3 3 2 5 2 5" xfId="47562" xr:uid="{ABB47E96-2016-4EAE-A448-4BDCCD4A2277}"/>
    <cellStyle name="Currency 5 3 3 2 5 3" xfId="22410" xr:uid="{F601F80B-7F71-4FD9-9560-8DB08457C625}"/>
    <cellStyle name="Currency 5 3 3 2 5 3 2" xfId="36102" xr:uid="{F37F5217-DCE3-4DAC-8C6B-82C38700C8CF}"/>
    <cellStyle name="Currency 5 3 3 2 5 3 3" xfId="50986" xr:uid="{04530185-4FC2-4F15-9911-D0B3AC818961}"/>
    <cellStyle name="Currency 5 3 3 2 5 4" xfId="15566" xr:uid="{1EF2A01D-1275-47E7-A41E-EF41006C1510}"/>
    <cellStyle name="Currency 5 3 3 2 5 5" xfId="29256" xr:uid="{A77F4C3B-AFDD-4C45-89DD-200E08FB1A24}"/>
    <cellStyle name="Currency 5 3 3 2 5 6" xfId="44140" xr:uid="{6A391F5A-CC57-4D43-8259-FB68AF9CE138}"/>
    <cellStyle name="Currency 5 3 3 2 6" xfId="10430" xr:uid="{8DB8F3A9-9961-4857-B662-7275BE329815}"/>
    <cellStyle name="Currency 5 3 3 2 6 2" xfId="24120" xr:uid="{FEAF4946-BEDB-4FED-81EF-3F85601DEDAB}"/>
    <cellStyle name="Currency 5 3 3 2 6 2 2" xfId="37812" xr:uid="{67CAF5A4-20AB-4ED9-AFF8-AC9B5757715E}"/>
    <cellStyle name="Currency 5 3 3 2 6 2 3" xfId="52696" xr:uid="{7C672EA6-F55B-4940-AA47-0E9C7589669D}"/>
    <cellStyle name="Currency 5 3 3 2 6 3" xfId="17276" xr:uid="{3BE869EA-7424-43FF-9CD1-D1B42392FD13}"/>
    <cellStyle name="Currency 5 3 3 2 6 4" xfId="30966" xr:uid="{75E4E18F-2572-4305-905A-4590082C75F0}"/>
    <cellStyle name="Currency 5 3 3 2 6 5" xfId="45850" xr:uid="{297386FD-C013-4236-BC46-0DA217D832D1}"/>
    <cellStyle name="Currency 5 3 3 2 7" xfId="20698" xr:uid="{ACCBFB2C-4EA7-4371-B67B-5FAD50ECEF9C}"/>
    <cellStyle name="Currency 5 3 3 2 7 2" xfId="34390" xr:uid="{88BFDA98-C700-45DD-AAFF-F73E93F95F3D}"/>
    <cellStyle name="Currency 5 3 3 2 7 3" xfId="49274" xr:uid="{7A1BC704-0237-4132-9305-214BE2ADBC56}"/>
    <cellStyle name="Currency 5 3 3 2 8" xfId="13854" xr:uid="{228E78B6-BA40-472E-806D-62C0FF6B36B8}"/>
    <cellStyle name="Currency 5 3 3 2 9" xfId="27544" xr:uid="{2DDB1585-8DCA-4BF2-AB19-BA0FD0A5ED40}"/>
    <cellStyle name="Currency 5 3 3 3" xfId="7012" xr:uid="{DDACD52F-3EA2-4959-9A10-0433D9234870}"/>
    <cellStyle name="Currency 5 3 3 3 10" xfId="42433" xr:uid="{864D7A29-4EAB-4B0C-8016-3364A71F73B1}"/>
    <cellStyle name="Currency 5 3 3 3 2" xfId="7013" xr:uid="{F7851D82-828A-4BEE-99FF-DB9B4844BD3B}"/>
    <cellStyle name="Currency 5 3 3 3 2 2" xfId="7014" xr:uid="{8C607E18-0C7A-45CE-982B-8351BB905684}"/>
    <cellStyle name="Currency 5 3 3 3 2 2 2" xfId="8727" xr:uid="{437BD2B5-E619-4890-8C21-B6A61EF14E57}"/>
    <cellStyle name="Currency 5 3 3 3 2 2 2 2" xfId="12149" xr:uid="{E4A5D6A1-4274-413D-B272-575A0A9135B4}"/>
    <cellStyle name="Currency 5 3 3 3 2 2 2 2 2" xfId="25839" xr:uid="{842F66DB-0D57-4F4C-B9F0-399F4FF4DB0B}"/>
    <cellStyle name="Currency 5 3 3 3 2 2 2 2 2 2" xfId="39531" xr:uid="{B5606052-AAFE-4F30-97DE-AD0C0CDE4739}"/>
    <cellStyle name="Currency 5 3 3 3 2 2 2 2 2 3" xfId="54415" xr:uid="{F886948E-C517-4683-B70B-306FCC4E3475}"/>
    <cellStyle name="Currency 5 3 3 3 2 2 2 2 3" xfId="18995" xr:uid="{79D5DC77-46B0-4E12-92AF-2536DAAE8E00}"/>
    <cellStyle name="Currency 5 3 3 3 2 2 2 2 4" xfId="32685" xr:uid="{10C84649-71B8-4DF7-8A1A-20D5AF4E7262}"/>
    <cellStyle name="Currency 5 3 3 3 2 2 2 2 5" xfId="47569" xr:uid="{5B5EF9AA-E69D-435B-9FA2-EAE650CF3FFA}"/>
    <cellStyle name="Currency 5 3 3 3 2 2 2 3" xfId="22417" xr:uid="{93D7116A-35AE-4418-9D62-E6B574CEE66C}"/>
    <cellStyle name="Currency 5 3 3 3 2 2 2 3 2" xfId="36109" xr:uid="{C5D3313C-9D31-48F5-AC8F-D82BB57987DE}"/>
    <cellStyle name="Currency 5 3 3 3 2 2 2 3 3" xfId="50993" xr:uid="{741958DD-671E-40B1-8600-94A51D9A2252}"/>
    <cellStyle name="Currency 5 3 3 3 2 2 2 4" xfId="15573" xr:uid="{7A1818CA-DC30-42AF-8B47-B7C961F92224}"/>
    <cellStyle name="Currency 5 3 3 3 2 2 2 5" xfId="29263" xr:uid="{78D6E95A-DDF7-4914-A4E2-0869962D90F1}"/>
    <cellStyle name="Currency 5 3 3 3 2 2 2 6" xfId="44147" xr:uid="{E467F12F-33DC-4AFE-B8D8-E87EBEFB03B9}"/>
    <cellStyle name="Currency 5 3 3 3 2 2 3" xfId="10437" xr:uid="{18EF8195-C753-460F-BFA4-CB66E0210C5C}"/>
    <cellStyle name="Currency 5 3 3 3 2 2 3 2" xfId="24127" xr:uid="{0B783BBB-35BD-4DF5-8C27-08855DD7A1C6}"/>
    <cellStyle name="Currency 5 3 3 3 2 2 3 2 2" xfId="37819" xr:uid="{89A4C3D4-C110-4CEA-A00D-2D31CE026941}"/>
    <cellStyle name="Currency 5 3 3 3 2 2 3 2 3" xfId="52703" xr:uid="{3F63FB75-83C0-4DEB-846B-D863C19899F9}"/>
    <cellStyle name="Currency 5 3 3 3 2 2 3 3" xfId="17283" xr:uid="{22042394-D44F-42B9-BA87-6B7083814B6C}"/>
    <cellStyle name="Currency 5 3 3 3 2 2 3 4" xfId="30973" xr:uid="{0F90A8E2-96C6-4168-999E-0C01FB82C249}"/>
    <cellStyle name="Currency 5 3 3 3 2 2 3 5" xfId="45857" xr:uid="{4C90059C-9D03-47A5-8B8B-804CE069F587}"/>
    <cellStyle name="Currency 5 3 3 3 2 2 4" xfId="20705" xr:uid="{891F9C8F-33A4-4732-8ED4-79CBA191363F}"/>
    <cellStyle name="Currency 5 3 3 3 2 2 4 2" xfId="34397" xr:uid="{DD58608D-5B31-4AE4-B66C-BAD88CFAED81}"/>
    <cellStyle name="Currency 5 3 3 3 2 2 4 3" xfId="49281" xr:uid="{477ADCE7-FE76-4DD1-B131-1C04144FA465}"/>
    <cellStyle name="Currency 5 3 3 3 2 2 5" xfId="13861" xr:uid="{4F4BDB23-BFDB-4E32-A454-86E857CAD0F2}"/>
    <cellStyle name="Currency 5 3 3 3 2 2 6" xfId="27551" xr:uid="{95BA75C6-A593-46B4-BBEE-24D349FD3C08}"/>
    <cellStyle name="Currency 5 3 3 3 2 2 7" xfId="42435" xr:uid="{5C01FD45-7682-4B16-9EDA-92ED66937ADD}"/>
    <cellStyle name="Currency 5 3 3 3 2 3" xfId="8726" xr:uid="{D59FF7B6-8CE5-42D7-A55E-B7A5318FF7F1}"/>
    <cellStyle name="Currency 5 3 3 3 2 3 2" xfId="12148" xr:uid="{7A8EB878-D5F2-4713-8D69-0810F721E721}"/>
    <cellStyle name="Currency 5 3 3 3 2 3 2 2" xfId="25838" xr:uid="{D8BB7BC3-2E83-4135-B03C-9F58C7620CFF}"/>
    <cellStyle name="Currency 5 3 3 3 2 3 2 2 2" xfId="39530" xr:uid="{A9BC4D6C-E502-4CAA-9B55-3C9A42CFF0F8}"/>
    <cellStyle name="Currency 5 3 3 3 2 3 2 2 3" xfId="54414" xr:uid="{1BF91CD7-5508-4F34-B589-176EE19820BB}"/>
    <cellStyle name="Currency 5 3 3 3 2 3 2 3" xfId="18994" xr:uid="{E528CBC6-39F2-42CC-B027-EE32B95CBBFC}"/>
    <cellStyle name="Currency 5 3 3 3 2 3 2 4" xfId="32684" xr:uid="{DCCFEA75-6E62-42FC-BE17-D57F98AB09A3}"/>
    <cellStyle name="Currency 5 3 3 3 2 3 2 5" xfId="47568" xr:uid="{AFDEA86B-069A-45B0-8E64-34D7036C8ED9}"/>
    <cellStyle name="Currency 5 3 3 3 2 3 3" xfId="22416" xr:uid="{7C306301-06CD-4809-90ED-76B72DEEF2E3}"/>
    <cellStyle name="Currency 5 3 3 3 2 3 3 2" xfId="36108" xr:uid="{0C2D90E0-1A32-4E86-880F-1982BF1BB207}"/>
    <cellStyle name="Currency 5 3 3 3 2 3 3 3" xfId="50992" xr:uid="{A3AD45DE-762C-4072-9EE9-3F3F48F4C8BA}"/>
    <cellStyle name="Currency 5 3 3 3 2 3 4" xfId="15572" xr:uid="{A44D5D98-6061-4D8A-8046-DEFEAA382FA1}"/>
    <cellStyle name="Currency 5 3 3 3 2 3 5" xfId="29262" xr:uid="{5BEA9DB8-7665-48D9-BDC3-0E6A6C3BE276}"/>
    <cellStyle name="Currency 5 3 3 3 2 3 6" xfId="44146" xr:uid="{ABA080EC-1EC7-411D-9CA9-D758456EDED6}"/>
    <cellStyle name="Currency 5 3 3 3 2 4" xfId="10436" xr:uid="{2D8E9AE0-6902-4A42-84E8-A6272269A83A}"/>
    <cellStyle name="Currency 5 3 3 3 2 4 2" xfId="24126" xr:uid="{093933FE-8E9E-426C-AECE-C5FCC9F02806}"/>
    <cellStyle name="Currency 5 3 3 3 2 4 2 2" xfId="37818" xr:uid="{5F392BC0-1A7C-4E74-8EF3-6B665C94A647}"/>
    <cellStyle name="Currency 5 3 3 3 2 4 2 3" xfId="52702" xr:uid="{7C8B1893-9A94-4F72-9178-5999178BA175}"/>
    <cellStyle name="Currency 5 3 3 3 2 4 3" xfId="17282" xr:uid="{02FD3DD6-719C-425C-A7BE-BE9AFA7BBDEB}"/>
    <cellStyle name="Currency 5 3 3 3 2 4 4" xfId="30972" xr:uid="{1620BB52-EEB8-476E-90AD-A8E6F87A86F6}"/>
    <cellStyle name="Currency 5 3 3 3 2 4 5" xfId="45856" xr:uid="{BDBEC472-BEED-41D0-B58C-413D56A34D86}"/>
    <cellStyle name="Currency 5 3 3 3 2 5" xfId="20704" xr:uid="{F90BB440-AC9C-4C7F-AD6A-A67A0AD8ACA9}"/>
    <cellStyle name="Currency 5 3 3 3 2 5 2" xfId="34396" xr:uid="{AC8614CC-80B7-473E-8F7D-6751557BD454}"/>
    <cellStyle name="Currency 5 3 3 3 2 5 3" xfId="49280" xr:uid="{F53895A7-11F7-4DC1-8CAD-0FE1CEAE2AD8}"/>
    <cellStyle name="Currency 5 3 3 3 2 6" xfId="13860" xr:uid="{1E024D15-1413-463F-A2DE-82494D5C8690}"/>
    <cellStyle name="Currency 5 3 3 3 2 7" xfId="27550" xr:uid="{1C7DFE18-682D-4916-8CE6-DCF6F36C47D6}"/>
    <cellStyle name="Currency 5 3 3 3 2 8" xfId="42434" xr:uid="{1B10C463-62EE-4BDA-BBCD-F6366276C92B}"/>
    <cellStyle name="Currency 5 3 3 3 3" xfId="7015" xr:uid="{581FE345-6F7A-4383-BD32-158A616CDE53}"/>
    <cellStyle name="Currency 5 3 3 3 3 2" xfId="8728" xr:uid="{E76AD0D6-7A79-4A03-9DEA-2864F8DF478A}"/>
    <cellStyle name="Currency 5 3 3 3 3 2 2" xfId="12150" xr:uid="{250FDDDD-E4AF-4CBA-9872-63820F2BA3AC}"/>
    <cellStyle name="Currency 5 3 3 3 3 2 2 2" xfId="25840" xr:uid="{9B8705B1-E218-4687-908C-BCB85B00324F}"/>
    <cellStyle name="Currency 5 3 3 3 3 2 2 2 2" xfId="39532" xr:uid="{B7C7C659-7E03-47D7-A7BA-770D9016FB37}"/>
    <cellStyle name="Currency 5 3 3 3 3 2 2 2 3" xfId="54416" xr:uid="{DC085899-5CC5-408A-A57E-72530181DD6D}"/>
    <cellStyle name="Currency 5 3 3 3 3 2 2 3" xfId="18996" xr:uid="{E64EA21C-80DE-47C5-82DB-CBC6E1FA8BC0}"/>
    <cellStyle name="Currency 5 3 3 3 3 2 2 4" xfId="32686" xr:uid="{D8636E67-2B9E-413A-8944-0BE9176A3D38}"/>
    <cellStyle name="Currency 5 3 3 3 3 2 2 5" xfId="47570" xr:uid="{993E4FB5-B8EB-4CD6-B50B-005FDDDF713A}"/>
    <cellStyle name="Currency 5 3 3 3 3 2 3" xfId="22418" xr:uid="{10F8EEC1-D63D-49FA-AC37-76C2C0FB0471}"/>
    <cellStyle name="Currency 5 3 3 3 3 2 3 2" xfId="36110" xr:uid="{E9272ACF-F29C-4F66-B3E4-9D5D227698AC}"/>
    <cellStyle name="Currency 5 3 3 3 3 2 3 3" xfId="50994" xr:uid="{26A8D2D3-FF68-4DC0-BCB1-3DF659E08F06}"/>
    <cellStyle name="Currency 5 3 3 3 3 2 4" xfId="15574" xr:uid="{A14B9289-3032-426E-B43B-DE7BF8757A00}"/>
    <cellStyle name="Currency 5 3 3 3 3 2 5" xfId="29264" xr:uid="{634354E2-33F8-4D3D-AE45-9BC757F0166E}"/>
    <cellStyle name="Currency 5 3 3 3 3 2 6" xfId="44148" xr:uid="{2C77F28B-7612-43EA-B5F0-08D5BDD52438}"/>
    <cellStyle name="Currency 5 3 3 3 3 3" xfId="10438" xr:uid="{24A1CFF8-28CA-4E65-B75B-8FA99FCD3FE8}"/>
    <cellStyle name="Currency 5 3 3 3 3 3 2" xfId="24128" xr:uid="{58989B4E-712A-43EB-8A53-55DEDE0767B3}"/>
    <cellStyle name="Currency 5 3 3 3 3 3 2 2" xfId="37820" xr:uid="{31FFC20B-470C-4D4F-AE7F-C71CC8191E07}"/>
    <cellStyle name="Currency 5 3 3 3 3 3 2 3" xfId="52704" xr:uid="{7D0CF848-8E56-4EAD-8737-D8C72F539521}"/>
    <cellStyle name="Currency 5 3 3 3 3 3 3" xfId="17284" xr:uid="{06D032B6-AE46-4E3A-9A33-D20CD859DF6A}"/>
    <cellStyle name="Currency 5 3 3 3 3 3 4" xfId="30974" xr:uid="{0F7D6C23-1E85-48A3-8E69-DE73D98B00F2}"/>
    <cellStyle name="Currency 5 3 3 3 3 3 5" xfId="45858" xr:uid="{49531B66-F2AA-4609-8F00-C2BF9C7D9B30}"/>
    <cellStyle name="Currency 5 3 3 3 3 4" xfId="20706" xr:uid="{6EE3B7EC-96D6-4F0F-BCD8-32A9619D3A41}"/>
    <cellStyle name="Currency 5 3 3 3 3 4 2" xfId="34398" xr:uid="{36F66274-D519-4A7D-973E-5083472664AB}"/>
    <cellStyle name="Currency 5 3 3 3 3 4 3" xfId="49282" xr:uid="{B50C5571-87C4-4FC9-ADF3-FB493DAE7664}"/>
    <cellStyle name="Currency 5 3 3 3 3 5" xfId="13862" xr:uid="{299433B3-14B3-4C6F-B43F-723790C47ABB}"/>
    <cellStyle name="Currency 5 3 3 3 3 6" xfId="27552" xr:uid="{2FAA50DC-4ACE-4EB3-9CC3-AAE9834402BA}"/>
    <cellStyle name="Currency 5 3 3 3 3 7" xfId="42436" xr:uid="{C6613EF5-6215-4375-8988-118E2522FE3A}"/>
    <cellStyle name="Currency 5 3 3 3 4" xfId="7016" xr:uid="{132E5FF5-B016-49C7-A622-020D991E363C}"/>
    <cellStyle name="Currency 5 3 3 3 4 2" xfId="8729" xr:uid="{3B8AA981-1C4F-4F93-9FD1-1242A43213D3}"/>
    <cellStyle name="Currency 5 3 3 3 4 2 2" xfId="12151" xr:uid="{5CC8C040-CD8F-4E32-B0A0-799EC136438A}"/>
    <cellStyle name="Currency 5 3 3 3 4 2 2 2" xfId="25841" xr:uid="{14115839-C556-4FE0-A597-646989D97B82}"/>
    <cellStyle name="Currency 5 3 3 3 4 2 2 2 2" xfId="39533" xr:uid="{74911198-499B-40EF-9DD0-345D19C76F6B}"/>
    <cellStyle name="Currency 5 3 3 3 4 2 2 2 3" xfId="54417" xr:uid="{CF04BADB-1121-42DB-80FD-B1F5FBFF1617}"/>
    <cellStyle name="Currency 5 3 3 3 4 2 2 3" xfId="18997" xr:uid="{4121C41E-9B9C-4A01-B618-8EFD02183F40}"/>
    <cellStyle name="Currency 5 3 3 3 4 2 2 4" xfId="32687" xr:uid="{E01AE6CD-868F-4ECD-9E8E-8DE7D7B0E5E8}"/>
    <cellStyle name="Currency 5 3 3 3 4 2 2 5" xfId="47571" xr:uid="{E0631E73-5B82-4B70-A7F4-3E92708A2A99}"/>
    <cellStyle name="Currency 5 3 3 3 4 2 3" xfId="22419" xr:uid="{F5F04CCC-BA1C-455B-B893-F6BF86B48BB9}"/>
    <cellStyle name="Currency 5 3 3 3 4 2 3 2" xfId="36111" xr:uid="{6EBD9E17-6406-4FD8-A84C-90682FC68FBA}"/>
    <cellStyle name="Currency 5 3 3 3 4 2 3 3" xfId="50995" xr:uid="{09340238-5A5D-409A-BE43-AC622D0BC9E0}"/>
    <cellStyle name="Currency 5 3 3 3 4 2 4" xfId="15575" xr:uid="{0720BACC-4AF8-4435-BC5B-A4BC4E011F6E}"/>
    <cellStyle name="Currency 5 3 3 3 4 2 5" xfId="29265" xr:uid="{F0938DE1-6FD5-4B74-8F26-2A6CDA6826B0}"/>
    <cellStyle name="Currency 5 3 3 3 4 2 6" xfId="44149" xr:uid="{3E5DF6B2-37D9-47FA-8040-758268FD489F}"/>
    <cellStyle name="Currency 5 3 3 3 4 3" xfId="10439" xr:uid="{713A6AFE-F879-4B7F-8649-D5F382784623}"/>
    <cellStyle name="Currency 5 3 3 3 4 3 2" xfId="24129" xr:uid="{5AF362EE-FDD2-4A73-801F-772BA889C06E}"/>
    <cellStyle name="Currency 5 3 3 3 4 3 2 2" xfId="37821" xr:uid="{495A79B8-249F-4C04-B03E-F77485A39FB6}"/>
    <cellStyle name="Currency 5 3 3 3 4 3 2 3" xfId="52705" xr:uid="{3BD5A38A-0FE6-4A4E-B821-9266347F3487}"/>
    <cellStyle name="Currency 5 3 3 3 4 3 3" xfId="17285" xr:uid="{6466107D-86FF-4AFB-B921-B6450D814C1E}"/>
    <cellStyle name="Currency 5 3 3 3 4 3 4" xfId="30975" xr:uid="{8BF8084B-18BA-466A-BFFB-E25A24B46BCD}"/>
    <cellStyle name="Currency 5 3 3 3 4 3 5" xfId="45859" xr:uid="{E78519E0-37BA-431A-936A-D070ABB54BF1}"/>
    <cellStyle name="Currency 5 3 3 3 4 4" xfId="20707" xr:uid="{E4828C9C-EEDD-459D-9E4E-B143E3AE1166}"/>
    <cellStyle name="Currency 5 3 3 3 4 4 2" xfId="34399" xr:uid="{8C0A45D5-3C09-44D6-BD22-067295062411}"/>
    <cellStyle name="Currency 5 3 3 3 4 4 3" xfId="49283" xr:uid="{A521A5A7-F485-4678-A7F4-F625058D5696}"/>
    <cellStyle name="Currency 5 3 3 3 4 5" xfId="13863" xr:uid="{14FB1977-8015-4504-BD09-6C1460CDFC8A}"/>
    <cellStyle name="Currency 5 3 3 3 4 6" xfId="27553" xr:uid="{E99341DD-6076-412D-A293-F45A20A644C7}"/>
    <cellStyle name="Currency 5 3 3 3 4 7" xfId="42437" xr:uid="{4346D3C5-8719-4BD4-9181-863497C195D3}"/>
    <cellStyle name="Currency 5 3 3 3 5" xfId="8725" xr:uid="{4D75E100-B550-4084-BE61-F11E8A03F381}"/>
    <cellStyle name="Currency 5 3 3 3 5 2" xfId="12147" xr:uid="{684A0A6E-E78F-4879-B654-CD736882A141}"/>
    <cellStyle name="Currency 5 3 3 3 5 2 2" xfId="25837" xr:uid="{80D52875-19F2-4FBA-8668-AC70616021E1}"/>
    <cellStyle name="Currency 5 3 3 3 5 2 2 2" xfId="39529" xr:uid="{86262414-F246-4A2E-959E-B2D6457062C3}"/>
    <cellStyle name="Currency 5 3 3 3 5 2 2 3" xfId="54413" xr:uid="{BA962A17-B680-4D99-A760-6FA37FABD9C3}"/>
    <cellStyle name="Currency 5 3 3 3 5 2 3" xfId="18993" xr:uid="{74CA14F9-85D8-46AC-968C-5EF3E0947944}"/>
    <cellStyle name="Currency 5 3 3 3 5 2 4" xfId="32683" xr:uid="{74177D91-5DB8-4502-9525-59098FA8C247}"/>
    <cellStyle name="Currency 5 3 3 3 5 2 5" xfId="47567" xr:uid="{F8DD9B57-5D0C-4252-8A4C-E78F3177D705}"/>
    <cellStyle name="Currency 5 3 3 3 5 3" xfId="22415" xr:uid="{583F61F5-2E08-4B00-AFD9-396EFEFE23F2}"/>
    <cellStyle name="Currency 5 3 3 3 5 3 2" xfId="36107" xr:uid="{84FCABA3-D758-4043-9FCA-C5628FF6DDF8}"/>
    <cellStyle name="Currency 5 3 3 3 5 3 3" xfId="50991" xr:uid="{EA6DC367-4740-49EE-899C-36F12198BDB1}"/>
    <cellStyle name="Currency 5 3 3 3 5 4" xfId="15571" xr:uid="{C5D3E10B-9855-41B7-B6DC-AC4ADC567CEE}"/>
    <cellStyle name="Currency 5 3 3 3 5 5" xfId="29261" xr:uid="{776C70C4-5967-4776-968A-F2A9B229EF42}"/>
    <cellStyle name="Currency 5 3 3 3 5 6" xfId="44145" xr:uid="{D133DDDE-29D5-4181-A53F-815C9E5710A1}"/>
    <cellStyle name="Currency 5 3 3 3 6" xfId="10435" xr:uid="{99436814-EEE1-49CF-A967-F05C24A29905}"/>
    <cellStyle name="Currency 5 3 3 3 6 2" xfId="24125" xr:uid="{962E88BB-9DB1-4B3D-8C79-48F626E0ED0D}"/>
    <cellStyle name="Currency 5 3 3 3 6 2 2" xfId="37817" xr:uid="{AD4DAEC5-8278-4694-A28F-6130B9F43FB3}"/>
    <cellStyle name="Currency 5 3 3 3 6 2 3" xfId="52701" xr:uid="{2E3A5ED9-CA51-4E6C-A4E9-62AEBE5ECB52}"/>
    <cellStyle name="Currency 5 3 3 3 6 3" xfId="17281" xr:uid="{208E0868-EE03-4FEB-9C7F-E212AEF69C5B}"/>
    <cellStyle name="Currency 5 3 3 3 6 4" xfId="30971" xr:uid="{E42605CA-D22E-450D-921E-99C831604E60}"/>
    <cellStyle name="Currency 5 3 3 3 6 5" xfId="45855" xr:uid="{E75148C1-ACCC-4AD7-BE7A-D682F74AF47C}"/>
    <cellStyle name="Currency 5 3 3 3 7" xfId="20703" xr:uid="{0FF217B5-0F1B-49DA-8C4B-C84C00466ACA}"/>
    <cellStyle name="Currency 5 3 3 3 7 2" xfId="34395" xr:uid="{73CD7FC9-1870-4E17-966F-6533061D8270}"/>
    <cellStyle name="Currency 5 3 3 3 7 3" xfId="49279" xr:uid="{ADB7EB35-5171-4192-BC6C-F2857AD05555}"/>
    <cellStyle name="Currency 5 3 3 3 8" xfId="13859" xr:uid="{BD7947EE-F76F-423E-92D2-570B766DEA7E}"/>
    <cellStyle name="Currency 5 3 3 3 9" xfId="27549" xr:uid="{6EBA945A-E9A3-4D37-8734-EBCCC4E72DDC}"/>
    <cellStyle name="Currency 5 3 3 4" xfId="7017" xr:uid="{D935671F-9CC2-4117-82D6-20A29C8FA07F}"/>
    <cellStyle name="Currency 5 3 3 4 2" xfId="7018" xr:uid="{ED863210-2718-4750-A31B-99D7C7DE484D}"/>
    <cellStyle name="Currency 5 3 3 4 2 2" xfId="8731" xr:uid="{D26F404C-A490-415C-B6D0-1DD338871007}"/>
    <cellStyle name="Currency 5 3 3 4 2 2 2" xfId="12153" xr:uid="{1AE9ABDE-E10F-4C86-94F5-B7036E978918}"/>
    <cellStyle name="Currency 5 3 3 4 2 2 2 2" xfId="25843" xr:uid="{83BC4F26-82C4-4173-AAA3-6A8635509EF8}"/>
    <cellStyle name="Currency 5 3 3 4 2 2 2 2 2" xfId="39535" xr:uid="{0C2169D6-932A-42E3-ACC5-F463B0D57109}"/>
    <cellStyle name="Currency 5 3 3 4 2 2 2 2 3" xfId="54419" xr:uid="{81ECE297-51F4-424A-ABB7-12D70BE4106E}"/>
    <cellStyle name="Currency 5 3 3 4 2 2 2 3" xfId="18999" xr:uid="{DEB4CB2D-09B0-480E-BD66-1358EBBA8BE4}"/>
    <cellStyle name="Currency 5 3 3 4 2 2 2 4" xfId="32689" xr:uid="{02012721-FA92-40D5-B574-D316040D2503}"/>
    <cellStyle name="Currency 5 3 3 4 2 2 2 5" xfId="47573" xr:uid="{363D3D2F-1778-4DDE-857F-1A8E63DEC859}"/>
    <cellStyle name="Currency 5 3 3 4 2 2 3" xfId="22421" xr:uid="{D8EB00F2-4F8E-4673-B565-99A006A063D8}"/>
    <cellStyle name="Currency 5 3 3 4 2 2 3 2" xfId="36113" xr:uid="{880DEED9-2DFA-446D-A70E-EED47B7A1820}"/>
    <cellStyle name="Currency 5 3 3 4 2 2 3 3" xfId="50997" xr:uid="{4E8454E7-81B2-4ABD-BE22-1D979A2DEBC9}"/>
    <cellStyle name="Currency 5 3 3 4 2 2 4" xfId="15577" xr:uid="{5CBF8981-44E3-442A-B56C-DEC731776055}"/>
    <cellStyle name="Currency 5 3 3 4 2 2 5" xfId="29267" xr:uid="{A288CA8C-31AB-49F7-9F86-1E305E9F85D5}"/>
    <cellStyle name="Currency 5 3 3 4 2 2 6" xfId="44151" xr:uid="{CBD1ADC2-A20E-442C-9E65-6CAE965A0575}"/>
    <cellStyle name="Currency 5 3 3 4 2 3" xfId="10441" xr:uid="{F26EE9E5-4F7D-4770-98FD-DC60DC3D549E}"/>
    <cellStyle name="Currency 5 3 3 4 2 3 2" xfId="24131" xr:uid="{E6053B9E-0FB2-4019-BC7B-67BF44DDB236}"/>
    <cellStyle name="Currency 5 3 3 4 2 3 2 2" xfId="37823" xr:uid="{60A694CD-83EA-436A-891A-0F179A16A47F}"/>
    <cellStyle name="Currency 5 3 3 4 2 3 2 3" xfId="52707" xr:uid="{7554AE8F-B525-4A0C-BD0B-FC2D6E24128C}"/>
    <cellStyle name="Currency 5 3 3 4 2 3 3" xfId="17287" xr:uid="{A7368F35-E218-445E-B39D-277B79CD2608}"/>
    <cellStyle name="Currency 5 3 3 4 2 3 4" xfId="30977" xr:uid="{7A4B7B25-2B29-452F-B54D-E14EB247F9A5}"/>
    <cellStyle name="Currency 5 3 3 4 2 3 5" xfId="45861" xr:uid="{86D39B90-99F9-4429-B789-12A9B42C7776}"/>
    <cellStyle name="Currency 5 3 3 4 2 4" xfId="20709" xr:uid="{88625FDD-FC32-4029-931D-3A88282A7B83}"/>
    <cellStyle name="Currency 5 3 3 4 2 4 2" xfId="34401" xr:uid="{84E6E4E5-E948-45A7-884A-C1F317E411E1}"/>
    <cellStyle name="Currency 5 3 3 4 2 4 3" xfId="49285" xr:uid="{35C91805-A095-46D9-A57E-F20B419B0888}"/>
    <cellStyle name="Currency 5 3 3 4 2 5" xfId="13865" xr:uid="{E2305309-932F-4E67-9E0B-34CC4D97DA9C}"/>
    <cellStyle name="Currency 5 3 3 4 2 6" xfId="27555" xr:uid="{E933DABD-7569-41BF-858C-5524DDCC5AE3}"/>
    <cellStyle name="Currency 5 3 3 4 2 7" xfId="42439" xr:uid="{B8A5C088-371D-4BA5-94E8-6FFF56C9BA15}"/>
    <cellStyle name="Currency 5 3 3 4 3" xfId="8730" xr:uid="{8663623F-4943-40E5-BF8D-80CB07A5D1E6}"/>
    <cellStyle name="Currency 5 3 3 4 3 2" xfId="12152" xr:uid="{C7DA86C1-41BD-4725-89EE-ACD80C972788}"/>
    <cellStyle name="Currency 5 3 3 4 3 2 2" xfId="25842" xr:uid="{1762C49F-451C-4872-B70E-6D0A9F8C5B9E}"/>
    <cellStyle name="Currency 5 3 3 4 3 2 2 2" xfId="39534" xr:uid="{EFE8469F-A95A-4131-8A71-223909867B48}"/>
    <cellStyle name="Currency 5 3 3 4 3 2 2 3" xfId="54418" xr:uid="{2DF53105-D74C-434D-B0AE-A8D2D158D05F}"/>
    <cellStyle name="Currency 5 3 3 4 3 2 3" xfId="18998" xr:uid="{33692B49-B20C-442D-8A82-8E8DCDA844AF}"/>
    <cellStyle name="Currency 5 3 3 4 3 2 4" xfId="32688" xr:uid="{416AEB89-1582-4FCF-B85D-543C6452D2E4}"/>
    <cellStyle name="Currency 5 3 3 4 3 2 5" xfId="47572" xr:uid="{380D910D-E2F7-4210-8160-285F54B4C089}"/>
    <cellStyle name="Currency 5 3 3 4 3 3" xfId="22420" xr:uid="{D084BFA6-24CF-4A32-85A0-B164853724C6}"/>
    <cellStyle name="Currency 5 3 3 4 3 3 2" xfId="36112" xr:uid="{2BBA1EFF-ED5D-486A-823A-8113E8A6E0EE}"/>
    <cellStyle name="Currency 5 3 3 4 3 3 3" xfId="50996" xr:uid="{0B24DD7A-9CD6-41DA-8688-6DEF620673CF}"/>
    <cellStyle name="Currency 5 3 3 4 3 4" xfId="15576" xr:uid="{448FE2C4-EAC5-4631-99EC-49FACF118528}"/>
    <cellStyle name="Currency 5 3 3 4 3 5" xfId="29266" xr:uid="{ADC59CCB-225B-4BCE-A539-BBDBBA7366BE}"/>
    <cellStyle name="Currency 5 3 3 4 3 6" xfId="44150" xr:uid="{FBB33D55-A59E-4BCC-80AE-A1E955956A29}"/>
    <cellStyle name="Currency 5 3 3 4 4" xfId="10440" xr:uid="{CBE56F40-851B-400C-AC41-27FE7A235EA6}"/>
    <cellStyle name="Currency 5 3 3 4 4 2" xfId="24130" xr:uid="{DF43E3D1-C48E-4699-94F3-0F614CE21720}"/>
    <cellStyle name="Currency 5 3 3 4 4 2 2" xfId="37822" xr:uid="{2992A0E0-E09A-4F05-9163-96E83A1284A1}"/>
    <cellStyle name="Currency 5 3 3 4 4 2 3" xfId="52706" xr:uid="{F52ACD79-A6F2-4B01-8DBD-AD914DBA3A95}"/>
    <cellStyle name="Currency 5 3 3 4 4 3" xfId="17286" xr:uid="{A8535C1D-2F2F-40B7-9770-9A597BA64BF9}"/>
    <cellStyle name="Currency 5 3 3 4 4 4" xfId="30976" xr:uid="{4737C374-4151-4C8F-941D-56CAE46B29CB}"/>
    <cellStyle name="Currency 5 3 3 4 4 5" xfId="45860" xr:uid="{093082DC-3B55-4435-958D-3ED1B2A4E7B4}"/>
    <cellStyle name="Currency 5 3 3 4 5" xfId="20708" xr:uid="{81CFEAA0-E520-4EFE-968F-408BD3A3E2DA}"/>
    <cellStyle name="Currency 5 3 3 4 5 2" xfId="34400" xr:uid="{2DA07470-37DC-4342-B073-30FAB6137E8B}"/>
    <cellStyle name="Currency 5 3 3 4 5 3" xfId="49284" xr:uid="{6CE36067-E406-48A7-B738-BB8C8DF3AEEA}"/>
    <cellStyle name="Currency 5 3 3 4 6" xfId="13864" xr:uid="{88AE1DDD-7B70-4026-8D64-A2877B58D6D0}"/>
    <cellStyle name="Currency 5 3 3 4 7" xfId="27554" xr:uid="{26B7811C-9851-4EB7-A560-8D17542EFACC}"/>
    <cellStyle name="Currency 5 3 3 4 8" xfId="42438" xr:uid="{A1268F49-92AD-4A8E-9964-7548AD522305}"/>
    <cellStyle name="Currency 5 3 3 5" xfId="7019" xr:uid="{70E75B55-D1D9-4B91-9C62-3D231D165F47}"/>
    <cellStyle name="Currency 5 3 3 5 2" xfId="8732" xr:uid="{56D70697-E5E7-4867-9EA3-E90D60847E04}"/>
    <cellStyle name="Currency 5 3 3 5 2 2" xfId="12154" xr:uid="{D30CC2C3-63EB-46BF-8D9A-64EA8DA5D302}"/>
    <cellStyle name="Currency 5 3 3 5 2 2 2" xfId="25844" xr:uid="{5BEC1EA7-BEF9-49CB-B7D3-9F6D4E31459C}"/>
    <cellStyle name="Currency 5 3 3 5 2 2 2 2" xfId="39536" xr:uid="{4CE1D545-2FB1-4EC8-A0DC-670C793CC1D9}"/>
    <cellStyle name="Currency 5 3 3 5 2 2 2 3" xfId="54420" xr:uid="{35BA0048-F0B0-4E93-99EF-6DA72464C156}"/>
    <cellStyle name="Currency 5 3 3 5 2 2 3" xfId="19000" xr:uid="{85D90BAD-7DD4-4001-904F-F9BC10B75398}"/>
    <cellStyle name="Currency 5 3 3 5 2 2 4" xfId="32690" xr:uid="{DB2819E1-A597-4679-9B53-6E2054393AC3}"/>
    <cellStyle name="Currency 5 3 3 5 2 2 5" xfId="47574" xr:uid="{D9F9C2E0-3E73-48EC-8E19-2937C92FA294}"/>
    <cellStyle name="Currency 5 3 3 5 2 3" xfId="22422" xr:uid="{9417FC3F-8239-4EDD-9434-B77801627187}"/>
    <cellStyle name="Currency 5 3 3 5 2 3 2" xfId="36114" xr:uid="{5540024D-2A67-4EB3-8F8A-BF7A5ECAFE01}"/>
    <cellStyle name="Currency 5 3 3 5 2 3 3" xfId="50998" xr:uid="{6348B4C8-3CE6-409A-B568-D30E64631B24}"/>
    <cellStyle name="Currency 5 3 3 5 2 4" xfId="15578" xr:uid="{B1A46A8B-6B6E-47C7-AF47-0687188D7DD8}"/>
    <cellStyle name="Currency 5 3 3 5 2 5" xfId="29268" xr:uid="{C974E4AD-094D-4341-84B7-613B4A9B4A2A}"/>
    <cellStyle name="Currency 5 3 3 5 2 6" xfId="44152" xr:uid="{95FCC5C7-5B0C-4E50-B453-87B39EC75B6B}"/>
    <cellStyle name="Currency 5 3 3 5 3" xfId="10442" xr:uid="{80DCB35D-8BDF-48F5-88F3-71D76AEFCE2E}"/>
    <cellStyle name="Currency 5 3 3 5 3 2" xfId="24132" xr:uid="{10A69F51-0B93-491D-AE0E-6BAEC6610F50}"/>
    <cellStyle name="Currency 5 3 3 5 3 2 2" xfId="37824" xr:uid="{20272657-1126-4298-BB24-4C334521248E}"/>
    <cellStyle name="Currency 5 3 3 5 3 2 3" xfId="52708" xr:uid="{7BCBB904-EECA-43CF-857D-E2A6CA2CE885}"/>
    <cellStyle name="Currency 5 3 3 5 3 3" xfId="17288" xr:uid="{D9C4D70A-30E9-49CC-84ED-A607B150AD88}"/>
    <cellStyle name="Currency 5 3 3 5 3 4" xfId="30978" xr:uid="{E9C590E3-2A9A-4DF3-BC71-DEC93ACB2CB7}"/>
    <cellStyle name="Currency 5 3 3 5 3 5" xfId="45862" xr:uid="{603A2010-8BE0-4558-80CB-4EB81F35F212}"/>
    <cellStyle name="Currency 5 3 3 5 4" xfId="20710" xr:uid="{21C16B11-58B0-4C45-866A-98F0DACFB7BE}"/>
    <cellStyle name="Currency 5 3 3 5 4 2" xfId="34402" xr:uid="{5C374C36-B0D0-41A0-B187-909537614511}"/>
    <cellStyle name="Currency 5 3 3 5 4 3" xfId="49286" xr:uid="{3811666A-873E-4711-915D-AF30676EFFF7}"/>
    <cellStyle name="Currency 5 3 3 5 5" xfId="13866" xr:uid="{C3B63AE5-5D01-4E7C-9907-3A1F264D1502}"/>
    <cellStyle name="Currency 5 3 3 5 6" xfId="27556" xr:uid="{C05332BF-138A-4703-891B-4C47A7F402D9}"/>
    <cellStyle name="Currency 5 3 3 5 7" xfId="42440" xr:uid="{4371C225-729C-41A8-9993-8AFB33BFECA2}"/>
    <cellStyle name="Currency 5 3 3 6" xfId="7020" xr:uid="{00B01537-5F36-409E-A5BD-9CF04E4E209C}"/>
    <cellStyle name="Currency 5 3 3 6 2" xfId="8733" xr:uid="{0A99EA7B-012B-4754-9867-803A3E90AF41}"/>
    <cellStyle name="Currency 5 3 3 6 2 2" xfId="12155" xr:uid="{29BB8990-38F2-4555-BEBF-F4F462ABB21C}"/>
    <cellStyle name="Currency 5 3 3 6 2 2 2" xfId="25845" xr:uid="{822E5D3E-03C5-467F-B517-6C21E5CF1C66}"/>
    <cellStyle name="Currency 5 3 3 6 2 2 2 2" xfId="39537" xr:uid="{105983DD-E415-43DB-B9EB-9C3CDC1C53E5}"/>
    <cellStyle name="Currency 5 3 3 6 2 2 2 3" xfId="54421" xr:uid="{753BA39B-23A6-4E67-A82E-F2E768C54109}"/>
    <cellStyle name="Currency 5 3 3 6 2 2 3" xfId="19001" xr:uid="{07BE4C2B-A47B-4C16-BF0D-596D23D9EB9F}"/>
    <cellStyle name="Currency 5 3 3 6 2 2 4" xfId="32691" xr:uid="{B2F1A91A-5F73-454D-8C02-D95119AC82C6}"/>
    <cellStyle name="Currency 5 3 3 6 2 2 5" xfId="47575" xr:uid="{315F5771-BCE6-4AEE-A8E5-3039F8D0192F}"/>
    <cellStyle name="Currency 5 3 3 6 2 3" xfId="22423" xr:uid="{5E9AD45A-056F-41A5-BC1B-BECD617E8FF7}"/>
    <cellStyle name="Currency 5 3 3 6 2 3 2" xfId="36115" xr:uid="{52BE28D5-9EC9-4671-B74A-136ACBB28DF2}"/>
    <cellStyle name="Currency 5 3 3 6 2 3 3" xfId="50999" xr:uid="{804A4237-0820-4422-B868-16B02888F384}"/>
    <cellStyle name="Currency 5 3 3 6 2 4" xfId="15579" xr:uid="{4740BF6B-4E33-4999-B4E5-515DACBCAC95}"/>
    <cellStyle name="Currency 5 3 3 6 2 5" xfId="29269" xr:uid="{3976DA57-495D-43AA-857F-709CEAA520AE}"/>
    <cellStyle name="Currency 5 3 3 6 2 6" xfId="44153" xr:uid="{1D6DC76C-C80A-42AD-97DF-223BB8897344}"/>
    <cellStyle name="Currency 5 3 3 6 3" xfId="10443" xr:uid="{64A0E568-1431-4C2B-AB2C-02B71AF280EA}"/>
    <cellStyle name="Currency 5 3 3 6 3 2" xfId="24133" xr:uid="{ED77D190-43F1-4FFD-A1EC-5AADDA9D3FAB}"/>
    <cellStyle name="Currency 5 3 3 6 3 2 2" xfId="37825" xr:uid="{B386577C-FF26-4BD8-9FB1-049CE9E3E9C9}"/>
    <cellStyle name="Currency 5 3 3 6 3 2 3" xfId="52709" xr:uid="{42732BB7-5AF9-4DFE-86A6-1796364E38A3}"/>
    <cellStyle name="Currency 5 3 3 6 3 3" xfId="17289" xr:uid="{F1085197-C667-46A0-95B0-176AAA6A2906}"/>
    <cellStyle name="Currency 5 3 3 6 3 4" xfId="30979" xr:uid="{4A56DD57-7953-4604-A3D1-865784C53634}"/>
    <cellStyle name="Currency 5 3 3 6 3 5" xfId="45863" xr:uid="{5745072C-8E6D-46FD-BB35-CFFED3664ACD}"/>
    <cellStyle name="Currency 5 3 3 6 4" xfId="20711" xr:uid="{678372F9-FFAF-4DCB-8AAC-890709B16457}"/>
    <cellStyle name="Currency 5 3 3 6 4 2" xfId="34403" xr:uid="{C92F7941-D963-4EAB-9292-95C370FF8900}"/>
    <cellStyle name="Currency 5 3 3 6 4 3" xfId="49287" xr:uid="{04ADB606-B6B6-46F8-8EA7-4C1E92B98CD9}"/>
    <cellStyle name="Currency 5 3 3 6 5" xfId="13867" xr:uid="{D50762AB-E2D2-48B1-90E9-2A94349E4DDA}"/>
    <cellStyle name="Currency 5 3 3 6 6" xfId="27557" xr:uid="{82BB48E0-DAAA-4DA5-A89E-E0CC59428931}"/>
    <cellStyle name="Currency 5 3 3 6 7" xfId="42441" xr:uid="{C6AE4D2C-2E6D-4ADD-90CF-5AE026245725}"/>
    <cellStyle name="Currency 5 3 3 7" xfId="8719" xr:uid="{47CF317B-7752-4024-8F5D-94CF158B22EA}"/>
    <cellStyle name="Currency 5 3 3 7 2" xfId="12141" xr:uid="{88EAF014-C9C3-407D-8A25-A266B183F956}"/>
    <cellStyle name="Currency 5 3 3 7 2 2" xfId="25831" xr:uid="{8436F7E8-5C5D-4544-A907-EA03BC65687A}"/>
    <cellStyle name="Currency 5 3 3 7 2 2 2" xfId="39523" xr:uid="{5A1CAEAF-1626-4FEF-8337-F9E74E1A0764}"/>
    <cellStyle name="Currency 5 3 3 7 2 2 3" xfId="54407" xr:uid="{D2000133-0A32-42D0-997D-23166085C8B2}"/>
    <cellStyle name="Currency 5 3 3 7 2 3" xfId="18987" xr:uid="{C6D3E88B-F915-4886-A4F3-FFCC47817FC2}"/>
    <cellStyle name="Currency 5 3 3 7 2 4" xfId="32677" xr:uid="{51A4FE14-9E72-447A-9FDC-7B6860449A92}"/>
    <cellStyle name="Currency 5 3 3 7 2 5" xfId="47561" xr:uid="{775CA757-743B-4563-B4DD-42A01D385052}"/>
    <cellStyle name="Currency 5 3 3 7 3" xfId="22409" xr:uid="{88418E94-5B08-49C9-8C0F-FAA7F1C5371F}"/>
    <cellStyle name="Currency 5 3 3 7 3 2" xfId="36101" xr:uid="{F4B447A2-9874-4139-AEDC-52D2C50880E9}"/>
    <cellStyle name="Currency 5 3 3 7 3 3" xfId="50985" xr:uid="{76551CAA-09EA-4820-8014-614DDDC9BE6E}"/>
    <cellStyle name="Currency 5 3 3 7 4" xfId="15565" xr:uid="{DBCFDA33-BE10-4E85-A2C6-71C7F565A8E0}"/>
    <cellStyle name="Currency 5 3 3 7 5" xfId="29255" xr:uid="{2D06FD8F-D211-4439-9D30-0F83C119C5B6}"/>
    <cellStyle name="Currency 5 3 3 7 6" xfId="44139" xr:uid="{7BE0BB2B-6429-4B75-A002-38A09AEFB8B8}"/>
    <cellStyle name="Currency 5 3 3 8" xfId="10429" xr:uid="{AB3BC4F2-18CD-4599-9443-4434B7D73FD9}"/>
    <cellStyle name="Currency 5 3 3 8 2" xfId="24119" xr:uid="{47878246-E9EC-412E-897A-CBECDE986599}"/>
    <cellStyle name="Currency 5 3 3 8 2 2" xfId="37811" xr:uid="{274E906B-2540-4FCC-BD7C-E5168D5319E9}"/>
    <cellStyle name="Currency 5 3 3 8 2 3" xfId="52695" xr:uid="{F870D14B-2026-4952-BA2B-C8AC1F3ABE86}"/>
    <cellStyle name="Currency 5 3 3 8 3" xfId="17275" xr:uid="{69420240-98FD-4354-BD14-A295DAA2F1D1}"/>
    <cellStyle name="Currency 5 3 3 8 4" xfId="30965" xr:uid="{3F0DF58B-7A80-41E1-944B-CBCE2F8E3F4B}"/>
    <cellStyle name="Currency 5 3 3 8 5" xfId="45849" xr:uid="{38BEFF11-E859-491D-ADAC-1DF22FDBBA44}"/>
    <cellStyle name="Currency 5 3 3 9" xfId="20697" xr:uid="{CEF41562-3863-45A8-A112-EEB16AD6FF1C}"/>
    <cellStyle name="Currency 5 3 3 9 2" xfId="34389" xr:uid="{90C74C6C-B765-4BE1-8BFF-40196E713DDA}"/>
    <cellStyle name="Currency 5 3 3 9 3" xfId="49273" xr:uid="{9FA1A560-BF35-4BE2-9B34-F0D34909C9EA}"/>
    <cellStyle name="Currency 5 3 4" xfId="7021" xr:uid="{1F387598-061A-439C-B4A1-67A91ED529F2}"/>
    <cellStyle name="Currency 5 3 4 10" xfId="13868" xr:uid="{E8A0313C-EF0D-4D16-995D-D4835CB8714F}"/>
    <cellStyle name="Currency 5 3 4 11" xfId="27558" xr:uid="{BD700748-F1F0-4709-8B55-24A12486E323}"/>
    <cellStyle name="Currency 5 3 4 12" xfId="42442" xr:uid="{E6BEF7A5-41A5-4C94-9DC5-CAF2004FCE41}"/>
    <cellStyle name="Currency 5 3 4 2" xfId="7022" xr:uid="{547FC0A2-1D2A-4862-9CC7-6E5E70EF40E4}"/>
    <cellStyle name="Currency 5 3 4 2 10" xfId="42443" xr:uid="{7EE5330F-5B4B-4912-BDE4-FD73EEECE333}"/>
    <cellStyle name="Currency 5 3 4 2 2" xfId="7023" xr:uid="{7ED3E672-5741-4C33-B62B-A5B420448DA2}"/>
    <cellStyle name="Currency 5 3 4 2 2 2" xfId="7024" xr:uid="{3AC73C5A-D8DA-4833-9B13-DC8B6CECB9B9}"/>
    <cellStyle name="Currency 5 3 4 2 2 2 2" xfId="8737" xr:uid="{485087D6-4167-49EB-8EA8-D028D9DDD254}"/>
    <cellStyle name="Currency 5 3 4 2 2 2 2 2" xfId="12159" xr:uid="{6EF0F3F2-FEB4-4ED5-AE28-C73516C464D5}"/>
    <cellStyle name="Currency 5 3 4 2 2 2 2 2 2" xfId="25849" xr:uid="{863BB3DF-5D0C-4F95-8FA1-02689D8EC975}"/>
    <cellStyle name="Currency 5 3 4 2 2 2 2 2 2 2" xfId="39541" xr:uid="{D495ACEC-5F66-4F62-A836-81D20C1ADCFF}"/>
    <cellStyle name="Currency 5 3 4 2 2 2 2 2 2 3" xfId="54425" xr:uid="{120A895B-3ADB-4DED-A484-85B1AC751799}"/>
    <cellStyle name="Currency 5 3 4 2 2 2 2 2 3" xfId="19005" xr:uid="{9CCD4072-DE56-432D-92DB-0952DC437750}"/>
    <cellStyle name="Currency 5 3 4 2 2 2 2 2 4" xfId="32695" xr:uid="{CEFFD9F9-13F4-447D-BFA6-1D4A1CBC692E}"/>
    <cellStyle name="Currency 5 3 4 2 2 2 2 2 5" xfId="47579" xr:uid="{79601B73-413C-4E03-A2E1-1B9A5955F126}"/>
    <cellStyle name="Currency 5 3 4 2 2 2 2 3" xfId="22427" xr:uid="{9E21C1B7-DD1A-4E54-9A4E-B13D1CE88AF0}"/>
    <cellStyle name="Currency 5 3 4 2 2 2 2 3 2" xfId="36119" xr:uid="{2884C579-14FC-4005-828C-433E369240CD}"/>
    <cellStyle name="Currency 5 3 4 2 2 2 2 3 3" xfId="51003" xr:uid="{4B81CA0E-D996-4ABA-819F-18F5C89ECFDA}"/>
    <cellStyle name="Currency 5 3 4 2 2 2 2 4" xfId="15583" xr:uid="{F843056C-B286-47D2-922A-633EC92DCB46}"/>
    <cellStyle name="Currency 5 3 4 2 2 2 2 5" xfId="29273" xr:uid="{D124BEE6-DB00-449B-83D7-A4FB2F426E18}"/>
    <cellStyle name="Currency 5 3 4 2 2 2 2 6" xfId="44157" xr:uid="{DF3C813E-85A3-4901-8A2D-A448CF2ECBED}"/>
    <cellStyle name="Currency 5 3 4 2 2 2 3" xfId="10447" xr:uid="{AD073F6C-C65F-4AEA-AD92-18A07B909945}"/>
    <cellStyle name="Currency 5 3 4 2 2 2 3 2" xfId="24137" xr:uid="{961BAB4F-F381-4991-9BC0-1725E9B5C2C7}"/>
    <cellStyle name="Currency 5 3 4 2 2 2 3 2 2" xfId="37829" xr:uid="{6DE120B3-7C99-41E8-A4A0-9656D2840164}"/>
    <cellStyle name="Currency 5 3 4 2 2 2 3 2 3" xfId="52713" xr:uid="{57478158-AB3B-4841-9218-60282407E88D}"/>
    <cellStyle name="Currency 5 3 4 2 2 2 3 3" xfId="17293" xr:uid="{4DD4F181-F1BB-47CF-93C5-307F44AA0863}"/>
    <cellStyle name="Currency 5 3 4 2 2 2 3 4" xfId="30983" xr:uid="{33EBADFF-EF06-43A8-B920-98742D078BCF}"/>
    <cellStyle name="Currency 5 3 4 2 2 2 3 5" xfId="45867" xr:uid="{3EF839C2-1A32-4ECB-B2C2-101BDC7EF926}"/>
    <cellStyle name="Currency 5 3 4 2 2 2 4" xfId="20715" xr:uid="{6E6A990E-1115-493A-8164-3BCA16CB2ECD}"/>
    <cellStyle name="Currency 5 3 4 2 2 2 4 2" xfId="34407" xr:uid="{904873FE-DB06-42F8-9928-C1C93F7FBE5A}"/>
    <cellStyle name="Currency 5 3 4 2 2 2 4 3" xfId="49291" xr:uid="{4563CA87-938A-4058-81E1-29629A791884}"/>
    <cellStyle name="Currency 5 3 4 2 2 2 5" xfId="13871" xr:uid="{D9382516-1FCA-4101-826B-F6C97B6A88E2}"/>
    <cellStyle name="Currency 5 3 4 2 2 2 6" xfId="27561" xr:uid="{09437096-C670-471B-83C8-7E144A39AC2E}"/>
    <cellStyle name="Currency 5 3 4 2 2 2 7" xfId="42445" xr:uid="{6E82C08F-A135-4809-8F5E-997B92ADEF77}"/>
    <cellStyle name="Currency 5 3 4 2 2 3" xfId="8736" xr:uid="{33D64BCF-B125-43BF-9212-B9EC99D4607F}"/>
    <cellStyle name="Currency 5 3 4 2 2 3 2" xfId="12158" xr:uid="{5373CDF3-0C8C-4642-A708-755230F0D606}"/>
    <cellStyle name="Currency 5 3 4 2 2 3 2 2" xfId="25848" xr:uid="{E4F3FCB1-FA4D-4ACB-94F4-5A4480B083EC}"/>
    <cellStyle name="Currency 5 3 4 2 2 3 2 2 2" xfId="39540" xr:uid="{8EB8B9A1-6B0A-49A3-A5B0-67682B44D8BC}"/>
    <cellStyle name="Currency 5 3 4 2 2 3 2 2 3" xfId="54424" xr:uid="{707CBEBA-93ED-43A8-8258-67EDE639F6A2}"/>
    <cellStyle name="Currency 5 3 4 2 2 3 2 3" xfId="19004" xr:uid="{F31C8A70-503A-4BD9-9C3C-E182F0D79F92}"/>
    <cellStyle name="Currency 5 3 4 2 2 3 2 4" xfId="32694" xr:uid="{E9BB5D72-7CC0-4719-AA8A-2AD8B18DAE69}"/>
    <cellStyle name="Currency 5 3 4 2 2 3 2 5" xfId="47578" xr:uid="{4BEFCD87-BC7E-4F2B-9CDE-F1832A78A0A2}"/>
    <cellStyle name="Currency 5 3 4 2 2 3 3" xfId="22426" xr:uid="{6D1A1837-2D24-4C63-AB57-253935B0CD6C}"/>
    <cellStyle name="Currency 5 3 4 2 2 3 3 2" xfId="36118" xr:uid="{21FC1F94-C7CE-4770-AE29-582BD11B4697}"/>
    <cellStyle name="Currency 5 3 4 2 2 3 3 3" xfId="51002" xr:uid="{85AACD2D-F068-4CE5-9229-B044814F654C}"/>
    <cellStyle name="Currency 5 3 4 2 2 3 4" xfId="15582" xr:uid="{7F8653BD-75B1-49A6-BDCA-7759B510CAC0}"/>
    <cellStyle name="Currency 5 3 4 2 2 3 5" xfId="29272" xr:uid="{EE3B68C9-CEB8-4996-9F8F-9E2E305A9BDE}"/>
    <cellStyle name="Currency 5 3 4 2 2 3 6" xfId="44156" xr:uid="{648B9FC4-D7F7-43F1-858B-7DB35935AB0A}"/>
    <cellStyle name="Currency 5 3 4 2 2 4" xfId="10446" xr:uid="{3ED88D70-A528-4A51-AAE7-4D6D0B472502}"/>
    <cellStyle name="Currency 5 3 4 2 2 4 2" xfId="24136" xr:uid="{D2956161-D577-48CD-9FA3-9C5D3D5824D6}"/>
    <cellStyle name="Currency 5 3 4 2 2 4 2 2" xfId="37828" xr:uid="{CAFBE549-1BBC-471F-B048-1F9D0678B078}"/>
    <cellStyle name="Currency 5 3 4 2 2 4 2 3" xfId="52712" xr:uid="{EF244F8C-60A6-4DB3-8B77-0097630F0E5E}"/>
    <cellStyle name="Currency 5 3 4 2 2 4 3" xfId="17292" xr:uid="{9FA42655-35C7-41DA-A02B-4B435DB601B1}"/>
    <cellStyle name="Currency 5 3 4 2 2 4 4" xfId="30982" xr:uid="{92D484B7-1459-40B3-8D53-33602D7A5AAC}"/>
    <cellStyle name="Currency 5 3 4 2 2 4 5" xfId="45866" xr:uid="{894EC4AE-E521-4741-8A2C-BCC387772D30}"/>
    <cellStyle name="Currency 5 3 4 2 2 5" xfId="20714" xr:uid="{45FF3098-0CC0-413F-BEAE-E35ED899E5AD}"/>
    <cellStyle name="Currency 5 3 4 2 2 5 2" xfId="34406" xr:uid="{7B000ED7-D4FC-456F-8983-8D0EC1AC65CF}"/>
    <cellStyle name="Currency 5 3 4 2 2 5 3" xfId="49290" xr:uid="{FB9DE297-0A79-4D28-B896-032F8EA2467E}"/>
    <cellStyle name="Currency 5 3 4 2 2 6" xfId="13870" xr:uid="{8BBDE5BA-52D8-4965-8066-A5451227D991}"/>
    <cellStyle name="Currency 5 3 4 2 2 7" xfId="27560" xr:uid="{A8FD1B8B-E40A-4150-B0E2-497168AF0A81}"/>
    <cellStyle name="Currency 5 3 4 2 2 8" xfId="42444" xr:uid="{029C4879-2071-416E-B47D-C8DA7E540811}"/>
    <cellStyle name="Currency 5 3 4 2 3" xfId="7025" xr:uid="{712B6527-A17C-4408-9F20-0E2FECF8255D}"/>
    <cellStyle name="Currency 5 3 4 2 3 2" xfId="8738" xr:uid="{FF0D7D1A-8FD2-49F6-B822-17054E093C0F}"/>
    <cellStyle name="Currency 5 3 4 2 3 2 2" xfId="12160" xr:uid="{00B30124-3BEA-4263-8398-130160FA636E}"/>
    <cellStyle name="Currency 5 3 4 2 3 2 2 2" xfId="25850" xr:uid="{B0C9C1DB-2602-4292-97A6-57E78FA06E50}"/>
    <cellStyle name="Currency 5 3 4 2 3 2 2 2 2" xfId="39542" xr:uid="{066991E8-5B6E-41B5-815F-D927F7DC6757}"/>
    <cellStyle name="Currency 5 3 4 2 3 2 2 2 3" xfId="54426" xr:uid="{0931F32A-CD34-404A-B069-4B0DA64F01BE}"/>
    <cellStyle name="Currency 5 3 4 2 3 2 2 3" xfId="19006" xr:uid="{9276FF0D-0AE6-442D-9177-69E175BAA060}"/>
    <cellStyle name="Currency 5 3 4 2 3 2 2 4" xfId="32696" xr:uid="{CED6F39A-3EE5-4E92-B588-1FE3804FFC2B}"/>
    <cellStyle name="Currency 5 3 4 2 3 2 2 5" xfId="47580" xr:uid="{BEF31162-86C4-4ED3-85D6-7EDBDFDB6A56}"/>
    <cellStyle name="Currency 5 3 4 2 3 2 3" xfId="22428" xr:uid="{723D8EA2-82CD-457E-9694-9820A12B11B8}"/>
    <cellStyle name="Currency 5 3 4 2 3 2 3 2" xfId="36120" xr:uid="{3F6061F0-556B-4B60-B23D-BD5F92D27483}"/>
    <cellStyle name="Currency 5 3 4 2 3 2 3 3" xfId="51004" xr:uid="{AEBE9E55-BFBD-4DA4-B340-23F3E7AE0BA3}"/>
    <cellStyle name="Currency 5 3 4 2 3 2 4" xfId="15584" xr:uid="{0F579BD7-59B5-4BBC-9F51-4BAFF3210292}"/>
    <cellStyle name="Currency 5 3 4 2 3 2 5" xfId="29274" xr:uid="{23B55822-B987-45CD-B2CB-C0B3C40A0B86}"/>
    <cellStyle name="Currency 5 3 4 2 3 2 6" xfId="44158" xr:uid="{8BEF7BE9-C7BA-4F9A-97B7-9811CE537EB7}"/>
    <cellStyle name="Currency 5 3 4 2 3 3" xfId="10448" xr:uid="{8F0F74EB-6B85-41D5-8D3B-67A703A7D810}"/>
    <cellStyle name="Currency 5 3 4 2 3 3 2" xfId="24138" xr:uid="{21DBC660-FAE0-4B55-AE69-8DD31B5C2276}"/>
    <cellStyle name="Currency 5 3 4 2 3 3 2 2" xfId="37830" xr:uid="{E2CB385B-FE32-461B-A44C-BBBA517A5CB4}"/>
    <cellStyle name="Currency 5 3 4 2 3 3 2 3" xfId="52714" xr:uid="{C28DC77E-4FCA-492D-B0A8-0DE6A360F1DE}"/>
    <cellStyle name="Currency 5 3 4 2 3 3 3" xfId="17294" xr:uid="{7AD46010-E5F1-487C-9313-98D633010B6D}"/>
    <cellStyle name="Currency 5 3 4 2 3 3 4" xfId="30984" xr:uid="{E4097D0C-A78B-4CC5-A51F-6D80391AD528}"/>
    <cellStyle name="Currency 5 3 4 2 3 3 5" xfId="45868" xr:uid="{5FF27CD8-F6CF-436B-9D07-E18E35ABCD04}"/>
    <cellStyle name="Currency 5 3 4 2 3 4" xfId="20716" xr:uid="{66E2B49C-11BA-4E9C-A3C4-952F0EF04477}"/>
    <cellStyle name="Currency 5 3 4 2 3 4 2" xfId="34408" xr:uid="{3818549F-CBD8-441B-AEFB-A419E62FECED}"/>
    <cellStyle name="Currency 5 3 4 2 3 4 3" xfId="49292" xr:uid="{64B82696-BB3D-477B-9A33-34AB43631C7C}"/>
    <cellStyle name="Currency 5 3 4 2 3 5" xfId="13872" xr:uid="{784A0388-030A-4DF5-BB5C-D69309CEDEA9}"/>
    <cellStyle name="Currency 5 3 4 2 3 6" xfId="27562" xr:uid="{3E027E65-C49C-4B59-BB2D-65803A099645}"/>
    <cellStyle name="Currency 5 3 4 2 3 7" xfId="42446" xr:uid="{470A7E56-69C1-40D5-95F2-B15EA23D2513}"/>
    <cellStyle name="Currency 5 3 4 2 4" xfId="7026" xr:uid="{FDBB4337-C3C1-46DA-B993-E6E97E09CA92}"/>
    <cellStyle name="Currency 5 3 4 2 4 2" xfId="8739" xr:uid="{94EF7424-4477-48BE-8A95-560C79E41083}"/>
    <cellStyle name="Currency 5 3 4 2 4 2 2" xfId="12161" xr:uid="{FC3F7FB1-BC8B-4513-8E88-6B418F4F4E44}"/>
    <cellStyle name="Currency 5 3 4 2 4 2 2 2" xfId="25851" xr:uid="{F969FF7C-A2D8-4CE5-A680-52C0A8BFDDB4}"/>
    <cellStyle name="Currency 5 3 4 2 4 2 2 2 2" xfId="39543" xr:uid="{DED5E332-4FB3-4D51-B46F-78932F0C6ECC}"/>
    <cellStyle name="Currency 5 3 4 2 4 2 2 2 3" xfId="54427" xr:uid="{BB0530FC-CF2A-432A-84FB-6BDFD36E2CAA}"/>
    <cellStyle name="Currency 5 3 4 2 4 2 2 3" xfId="19007" xr:uid="{B1CE6C23-7ACA-4343-99A8-F164F32C084F}"/>
    <cellStyle name="Currency 5 3 4 2 4 2 2 4" xfId="32697" xr:uid="{51346596-99F7-4074-9B05-8C6D020FC506}"/>
    <cellStyle name="Currency 5 3 4 2 4 2 2 5" xfId="47581" xr:uid="{F80CBE61-E885-44D5-A6D4-48B1E11ABCF2}"/>
    <cellStyle name="Currency 5 3 4 2 4 2 3" xfId="22429" xr:uid="{EEE72400-1FDC-4757-8437-5F24EF01F26D}"/>
    <cellStyle name="Currency 5 3 4 2 4 2 3 2" xfId="36121" xr:uid="{D5D0B732-5D2E-426A-B7F2-C0687474824F}"/>
    <cellStyle name="Currency 5 3 4 2 4 2 3 3" xfId="51005" xr:uid="{5BAA72C7-6BEC-4051-AB09-958A96D631E8}"/>
    <cellStyle name="Currency 5 3 4 2 4 2 4" xfId="15585" xr:uid="{8188FD52-E118-4888-A931-BB29C70987C5}"/>
    <cellStyle name="Currency 5 3 4 2 4 2 5" xfId="29275" xr:uid="{7BA7A303-C79D-4B89-B479-6B38AC21A20E}"/>
    <cellStyle name="Currency 5 3 4 2 4 2 6" xfId="44159" xr:uid="{223BE1F0-D83E-41D7-BC62-FD51501CD980}"/>
    <cellStyle name="Currency 5 3 4 2 4 3" xfId="10449" xr:uid="{903DD207-AE90-4A64-BDBD-C1A976AE1F7A}"/>
    <cellStyle name="Currency 5 3 4 2 4 3 2" xfId="24139" xr:uid="{D57AD112-0B4F-4B51-9C3E-D116F1B6A416}"/>
    <cellStyle name="Currency 5 3 4 2 4 3 2 2" xfId="37831" xr:uid="{8ED9AE8A-346B-4AE6-BE4B-DFFD4D2DC419}"/>
    <cellStyle name="Currency 5 3 4 2 4 3 2 3" xfId="52715" xr:uid="{F2BB2534-3632-4BE2-B1AC-F6B092C72DEB}"/>
    <cellStyle name="Currency 5 3 4 2 4 3 3" xfId="17295" xr:uid="{E68C75E1-70ED-45E5-AB78-276D33361C57}"/>
    <cellStyle name="Currency 5 3 4 2 4 3 4" xfId="30985" xr:uid="{1885D06A-0B06-4CEA-BA91-349BA5D75906}"/>
    <cellStyle name="Currency 5 3 4 2 4 3 5" xfId="45869" xr:uid="{FCD42680-B2EC-4A1F-8294-4D322BA0D59E}"/>
    <cellStyle name="Currency 5 3 4 2 4 4" xfId="20717" xr:uid="{BAC4FA16-ACEF-414D-97B5-14788B81F224}"/>
    <cellStyle name="Currency 5 3 4 2 4 4 2" xfId="34409" xr:uid="{712F4791-0680-43A0-AC1E-209C4E112007}"/>
    <cellStyle name="Currency 5 3 4 2 4 4 3" xfId="49293" xr:uid="{BA75EDFC-99E8-401A-8704-1BE0F896A073}"/>
    <cellStyle name="Currency 5 3 4 2 4 5" xfId="13873" xr:uid="{20FC6E00-E0C9-4DC1-9CB7-F6F15B25E291}"/>
    <cellStyle name="Currency 5 3 4 2 4 6" xfId="27563" xr:uid="{52A81BA0-E6AE-4115-9961-BC213D8EA096}"/>
    <cellStyle name="Currency 5 3 4 2 4 7" xfId="42447" xr:uid="{01412EAD-E121-4BAE-BF15-60212EF9855A}"/>
    <cellStyle name="Currency 5 3 4 2 5" xfId="8735" xr:uid="{4DCBC610-6B01-4450-93B4-80C4F17EE776}"/>
    <cellStyle name="Currency 5 3 4 2 5 2" xfId="12157" xr:uid="{8D503025-EBBA-4CD0-A6DA-B79C0CC4A290}"/>
    <cellStyle name="Currency 5 3 4 2 5 2 2" xfId="25847" xr:uid="{8F00D7E8-378F-41C6-94C2-8AA091B70C85}"/>
    <cellStyle name="Currency 5 3 4 2 5 2 2 2" xfId="39539" xr:uid="{C7513020-29B7-4259-9A34-5B2043214680}"/>
    <cellStyle name="Currency 5 3 4 2 5 2 2 3" xfId="54423" xr:uid="{41F9BA56-3D95-48DB-B7BE-B317A567B71D}"/>
    <cellStyle name="Currency 5 3 4 2 5 2 3" xfId="19003" xr:uid="{2834B690-364D-4C44-89A9-5A91E6B4D35D}"/>
    <cellStyle name="Currency 5 3 4 2 5 2 4" xfId="32693" xr:uid="{B93E87F6-6EAD-4973-B779-E1CDEA04F08D}"/>
    <cellStyle name="Currency 5 3 4 2 5 2 5" xfId="47577" xr:uid="{2F44E0BE-27CF-4B00-AA76-9B7750381565}"/>
    <cellStyle name="Currency 5 3 4 2 5 3" xfId="22425" xr:uid="{46E3AE66-AC2D-41C5-8817-72BAC56411D4}"/>
    <cellStyle name="Currency 5 3 4 2 5 3 2" xfId="36117" xr:uid="{7A5A3E91-B4CB-4107-8818-26DA7CEDB50F}"/>
    <cellStyle name="Currency 5 3 4 2 5 3 3" xfId="51001" xr:uid="{B74269ED-21CD-429B-942F-B40D8A38C098}"/>
    <cellStyle name="Currency 5 3 4 2 5 4" xfId="15581" xr:uid="{665D9CE9-80CC-4101-8789-5836FEB67B18}"/>
    <cellStyle name="Currency 5 3 4 2 5 5" xfId="29271" xr:uid="{184B1586-F279-47E2-A796-59EBEE4C79FB}"/>
    <cellStyle name="Currency 5 3 4 2 5 6" xfId="44155" xr:uid="{E1ADF072-A07E-445E-876D-8EA61C6107CA}"/>
    <cellStyle name="Currency 5 3 4 2 6" xfId="10445" xr:uid="{CB8422F0-D96C-4F32-8718-CE7B2D3ABB12}"/>
    <cellStyle name="Currency 5 3 4 2 6 2" xfId="24135" xr:uid="{CF17BC79-4EF7-44D7-9554-EF296781117A}"/>
    <cellStyle name="Currency 5 3 4 2 6 2 2" xfId="37827" xr:uid="{5A0A35A0-1C46-4FBA-B4D5-5F7E74FCFB65}"/>
    <cellStyle name="Currency 5 3 4 2 6 2 3" xfId="52711" xr:uid="{DC21D178-A365-465F-B4CE-9B55147AACB9}"/>
    <cellStyle name="Currency 5 3 4 2 6 3" xfId="17291" xr:uid="{F7869866-196D-4471-B0B5-30E68228772F}"/>
    <cellStyle name="Currency 5 3 4 2 6 4" xfId="30981" xr:uid="{87C800B7-5662-4334-981D-4241699449AD}"/>
    <cellStyle name="Currency 5 3 4 2 6 5" xfId="45865" xr:uid="{DDF8FC09-99CF-425B-8030-C938C2AF21CD}"/>
    <cellStyle name="Currency 5 3 4 2 7" xfId="20713" xr:uid="{15A7F066-7521-4C61-89DC-B534D92CCEB7}"/>
    <cellStyle name="Currency 5 3 4 2 7 2" xfId="34405" xr:uid="{02D86B9A-DD25-4583-9F1D-F9A19A6D3AB4}"/>
    <cellStyle name="Currency 5 3 4 2 7 3" xfId="49289" xr:uid="{7DADF137-0049-4256-B770-B7CBF8E3AF85}"/>
    <cellStyle name="Currency 5 3 4 2 8" xfId="13869" xr:uid="{8509F288-8B5F-4417-B81D-FDC232E127C1}"/>
    <cellStyle name="Currency 5 3 4 2 9" xfId="27559" xr:uid="{93255FC5-7533-486E-8CDE-5314525BC02E}"/>
    <cellStyle name="Currency 5 3 4 3" xfId="7027" xr:uid="{39312454-CDC1-4B97-9339-BE66191E2049}"/>
    <cellStyle name="Currency 5 3 4 3 10" xfId="42448" xr:uid="{D8412CD4-0F5D-4622-B90A-F77968D73E5C}"/>
    <cellStyle name="Currency 5 3 4 3 2" xfId="7028" xr:uid="{C8D6A968-707E-4561-84BA-46D0697E3176}"/>
    <cellStyle name="Currency 5 3 4 3 2 2" xfId="7029" xr:uid="{3168C326-CA85-43E5-BCC5-EC745A8A827E}"/>
    <cellStyle name="Currency 5 3 4 3 2 2 2" xfId="8742" xr:uid="{76DBED69-E881-4D14-B582-DC5C3FFDF7BE}"/>
    <cellStyle name="Currency 5 3 4 3 2 2 2 2" xfId="12164" xr:uid="{7B3B15FB-9D82-4977-96E5-67B1C3100347}"/>
    <cellStyle name="Currency 5 3 4 3 2 2 2 2 2" xfId="25854" xr:uid="{DE4C88A4-BD47-4918-872F-9903475EF5B9}"/>
    <cellStyle name="Currency 5 3 4 3 2 2 2 2 2 2" xfId="39546" xr:uid="{0550E053-8C7F-4515-805A-6C6194DB072D}"/>
    <cellStyle name="Currency 5 3 4 3 2 2 2 2 2 3" xfId="54430" xr:uid="{492D180A-7A98-49FF-8C1E-5662108996E9}"/>
    <cellStyle name="Currency 5 3 4 3 2 2 2 2 3" xfId="19010" xr:uid="{8349A39B-A47B-4F9F-915C-F4FC0FBE6ABC}"/>
    <cellStyle name="Currency 5 3 4 3 2 2 2 2 4" xfId="32700" xr:uid="{C971A0CE-CC28-4E82-AE8F-B7662ADBA2FC}"/>
    <cellStyle name="Currency 5 3 4 3 2 2 2 2 5" xfId="47584" xr:uid="{46B0CD82-19CA-4D0D-82AE-293BB3148EDE}"/>
    <cellStyle name="Currency 5 3 4 3 2 2 2 3" xfId="22432" xr:uid="{BA167B01-2E4F-4A2D-B975-7C501651DBB9}"/>
    <cellStyle name="Currency 5 3 4 3 2 2 2 3 2" xfId="36124" xr:uid="{D207B82E-F242-44B6-9605-F4423338FB79}"/>
    <cellStyle name="Currency 5 3 4 3 2 2 2 3 3" xfId="51008" xr:uid="{C9A7A44C-3000-4B13-8B9F-BB292288A8DA}"/>
    <cellStyle name="Currency 5 3 4 3 2 2 2 4" xfId="15588" xr:uid="{3BB1753C-C86A-4170-AF19-064BFE578D36}"/>
    <cellStyle name="Currency 5 3 4 3 2 2 2 5" xfId="29278" xr:uid="{60BFD8F4-CF93-4E42-876A-4F3CB227605A}"/>
    <cellStyle name="Currency 5 3 4 3 2 2 2 6" xfId="44162" xr:uid="{5F258A1E-F432-4A4B-B6BB-C0F09E47DC3A}"/>
    <cellStyle name="Currency 5 3 4 3 2 2 3" xfId="10452" xr:uid="{B6FC83E1-659E-4F68-8999-29DD7676E353}"/>
    <cellStyle name="Currency 5 3 4 3 2 2 3 2" xfId="24142" xr:uid="{017EE9AF-6239-4AE6-9212-4F7518E179D5}"/>
    <cellStyle name="Currency 5 3 4 3 2 2 3 2 2" xfId="37834" xr:uid="{F2DC2CD7-E392-4184-BF16-E7546C0AC7BD}"/>
    <cellStyle name="Currency 5 3 4 3 2 2 3 2 3" xfId="52718" xr:uid="{5BE7BB55-8265-4301-9F4E-71A91553929A}"/>
    <cellStyle name="Currency 5 3 4 3 2 2 3 3" xfId="17298" xr:uid="{68494625-5E19-45DF-AEB8-1305C91C7817}"/>
    <cellStyle name="Currency 5 3 4 3 2 2 3 4" xfId="30988" xr:uid="{2D147458-5745-43A2-BF81-180EF24913D5}"/>
    <cellStyle name="Currency 5 3 4 3 2 2 3 5" xfId="45872" xr:uid="{AF95B4CB-F479-4205-8751-96683FD28315}"/>
    <cellStyle name="Currency 5 3 4 3 2 2 4" xfId="20720" xr:uid="{B898562D-FC73-4AD5-B226-DE371B26FF2E}"/>
    <cellStyle name="Currency 5 3 4 3 2 2 4 2" xfId="34412" xr:uid="{C699FDED-4F49-4377-B4BC-765800914321}"/>
    <cellStyle name="Currency 5 3 4 3 2 2 4 3" xfId="49296" xr:uid="{9C20DDBA-4726-4756-97C0-86E714776413}"/>
    <cellStyle name="Currency 5 3 4 3 2 2 5" xfId="13876" xr:uid="{6E772929-0D52-41F7-9586-A3A0D72C7770}"/>
    <cellStyle name="Currency 5 3 4 3 2 2 6" xfId="27566" xr:uid="{34E5BEF2-BE46-4724-85B9-5DF3810BFA01}"/>
    <cellStyle name="Currency 5 3 4 3 2 2 7" xfId="42450" xr:uid="{899DD677-21C3-4F16-85ED-1879C7296F93}"/>
    <cellStyle name="Currency 5 3 4 3 2 3" xfId="8741" xr:uid="{2879F9A1-85A8-4816-B8E0-1145326B4E89}"/>
    <cellStyle name="Currency 5 3 4 3 2 3 2" xfId="12163" xr:uid="{BAD5105C-E814-4558-AD84-AE43A1E70F1E}"/>
    <cellStyle name="Currency 5 3 4 3 2 3 2 2" xfId="25853" xr:uid="{89F4E944-C2CD-47E0-83A7-DEA5ACBC43C7}"/>
    <cellStyle name="Currency 5 3 4 3 2 3 2 2 2" xfId="39545" xr:uid="{9C0F30F5-2F6F-4E6D-B229-DC415219ACCF}"/>
    <cellStyle name="Currency 5 3 4 3 2 3 2 2 3" xfId="54429" xr:uid="{5CED24CC-17A3-4284-8A27-A8BCF967853E}"/>
    <cellStyle name="Currency 5 3 4 3 2 3 2 3" xfId="19009" xr:uid="{63B8FD75-AA50-40E9-B050-8E084775ED28}"/>
    <cellStyle name="Currency 5 3 4 3 2 3 2 4" xfId="32699" xr:uid="{8FA9514D-FB1C-4769-8424-55F65E02DAB6}"/>
    <cellStyle name="Currency 5 3 4 3 2 3 2 5" xfId="47583" xr:uid="{B4EFF404-24F6-429B-8813-F74E371C6253}"/>
    <cellStyle name="Currency 5 3 4 3 2 3 3" xfId="22431" xr:uid="{C72D7446-E37D-426D-A987-31F2253426AC}"/>
    <cellStyle name="Currency 5 3 4 3 2 3 3 2" xfId="36123" xr:uid="{41B90B19-3E33-4451-A91F-56E19E4BD092}"/>
    <cellStyle name="Currency 5 3 4 3 2 3 3 3" xfId="51007" xr:uid="{8BC961B5-D64F-4CC2-B418-9A5FD665D462}"/>
    <cellStyle name="Currency 5 3 4 3 2 3 4" xfId="15587" xr:uid="{2AF10F49-F825-408C-BC56-F998DB9C3065}"/>
    <cellStyle name="Currency 5 3 4 3 2 3 5" xfId="29277" xr:uid="{71D5571F-0A58-43A4-810A-5034C0E3B55C}"/>
    <cellStyle name="Currency 5 3 4 3 2 3 6" xfId="44161" xr:uid="{BFFD26BF-B7D4-45B6-ADA8-CE713A25CFD4}"/>
    <cellStyle name="Currency 5 3 4 3 2 4" xfId="10451" xr:uid="{52AD2FC9-9C6F-4138-817B-C9AF57003F05}"/>
    <cellStyle name="Currency 5 3 4 3 2 4 2" xfId="24141" xr:uid="{969F649A-D52D-48B5-9596-161090AF3DF8}"/>
    <cellStyle name="Currency 5 3 4 3 2 4 2 2" xfId="37833" xr:uid="{43D2218D-CD96-4ABC-ACCB-BBBE3EA6541D}"/>
    <cellStyle name="Currency 5 3 4 3 2 4 2 3" xfId="52717" xr:uid="{A5B71A79-80B6-46B1-8405-E02E1612CBCF}"/>
    <cellStyle name="Currency 5 3 4 3 2 4 3" xfId="17297" xr:uid="{69985BEE-1A03-4844-A0A0-8E214FF7009B}"/>
    <cellStyle name="Currency 5 3 4 3 2 4 4" xfId="30987" xr:uid="{DE251431-43FD-4C78-9025-F61FAACB31B5}"/>
    <cellStyle name="Currency 5 3 4 3 2 4 5" xfId="45871" xr:uid="{109FDB69-6427-467E-A2B7-92DA28F6B9FF}"/>
    <cellStyle name="Currency 5 3 4 3 2 5" xfId="20719" xr:uid="{400A7AD4-4FA4-476A-8708-8D72DB0AA988}"/>
    <cellStyle name="Currency 5 3 4 3 2 5 2" xfId="34411" xr:uid="{E176B5D0-B7CE-4012-8B31-0E3D9D4A5871}"/>
    <cellStyle name="Currency 5 3 4 3 2 5 3" xfId="49295" xr:uid="{E42E0066-9F91-4252-AFF4-C498EDB8B9B1}"/>
    <cellStyle name="Currency 5 3 4 3 2 6" xfId="13875" xr:uid="{7F30152E-C1E0-44AB-B2E0-4747704A7573}"/>
    <cellStyle name="Currency 5 3 4 3 2 7" xfId="27565" xr:uid="{C660B2CA-AABC-4BC2-8EF9-0DD437041655}"/>
    <cellStyle name="Currency 5 3 4 3 2 8" xfId="42449" xr:uid="{7986A6B5-8F12-43D7-A01A-A0B98667803D}"/>
    <cellStyle name="Currency 5 3 4 3 3" xfId="7030" xr:uid="{508E8FA1-D309-40CD-BBAF-B445CEA71948}"/>
    <cellStyle name="Currency 5 3 4 3 3 2" xfId="8743" xr:uid="{5848DA6A-D2F5-44B4-941E-4F62735B8392}"/>
    <cellStyle name="Currency 5 3 4 3 3 2 2" xfId="12165" xr:uid="{3DD97552-C71D-4025-AB58-581481ECCBC8}"/>
    <cellStyle name="Currency 5 3 4 3 3 2 2 2" xfId="25855" xr:uid="{DC1C0958-E6DB-4E9E-A6FD-211B75594D2B}"/>
    <cellStyle name="Currency 5 3 4 3 3 2 2 2 2" xfId="39547" xr:uid="{CA94FADF-3694-4AE9-9148-C88DE8DB02B3}"/>
    <cellStyle name="Currency 5 3 4 3 3 2 2 2 3" xfId="54431" xr:uid="{D7CC9FDA-C6CD-40CD-A3BA-0992ADDBD840}"/>
    <cellStyle name="Currency 5 3 4 3 3 2 2 3" xfId="19011" xr:uid="{24767BA5-3078-433D-80B1-5E6CBB9DEDF6}"/>
    <cellStyle name="Currency 5 3 4 3 3 2 2 4" xfId="32701" xr:uid="{80138155-FC93-4BE4-BCD9-BC39EB7702BA}"/>
    <cellStyle name="Currency 5 3 4 3 3 2 2 5" xfId="47585" xr:uid="{DBA40B65-A0C5-4EFE-844F-E39FDA3358E5}"/>
    <cellStyle name="Currency 5 3 4 3 3 2 3" xfId="22433" xr:uid="{23D0233F-9A71-4692-9A7D-46DC06165CBE}"/>
    <cellStyle name="Currency 5 3 4 3 3 2 3 2" xfId="36125" xr:uid="{514B93A0-7755-4E47-8E77-810BFDAF8F42}"/>
    <cellStyle name="Currency 5 3 4 3 3 2 3 3" xfId="51009" xr:uid="{8D04155C-572B-4E61-A4E6-8163FFA5524D}"/>
    <cellStyle name="Currency 5 3 4 3 3 2 4" xfId="15589" xr:uid="{3E89F378-39B2-4B3B-9699-A5B7AF9A5DD4}"/>
    <cellStyle name="Currency 5 3 4 3 3 2 5" xfId="29279" xr:uid="{77A78BEB-8482-4127-BA6A-357DDA25E14E}"/>
    <cellStyle name="Currency 5 3 4 3 3 2 6" xfId="44163" xr:uid="{E02CA054-679B-47EF-AE6A-9486B19A33EF}"/>
    <cellStyle name="Currency 5 3 4 3 3 3" xfId="10453" xr:uid="{9B5DE5ED-5696-4662-988F-221DAB74FC59}"/>
    <cellStyle name="Currency 5 3 4 3 3 3 2" xfId="24143" xr:uid="{B35F1D69-AB45-4547-AF8A-109A6976950B}"/>
    <cellStyle name="Currency 5 3 4 3 3 3 2 2" xfId="37835" xr:uid="{E04B2CA3-862D-4A83-9692-1287E79DBDD3}"/>
    <cellStyle name="Currency 5 3 4 3 3 3 2 3" xfId="52719" xr:uid="{027A6E8B-D1D9-4B3B-BC96-B5FB37EB8BC4}"/>
    <cellStyle name="Currency 5 3 4 3 3 3 3" xfId="17299" xr:uid="{CFFED3F1-9861-41E8-934C-AFDAAB3C8A4C}"/>
    <cellStyle name="Currency 5 3 4 3 3 3 4" xfId="30989" xr:uid="{4465C5AF-81FC-4C33-A77B-70B011C59443}"/>
    <cellStyle name="Currency 5 3 4 3 3 3 5" xfId="45873" xr:uid="{ECC99E3E-4E04-459A-BA81-4E6A70D5B6D7}"/>
    <cellStyle name="Currency 5 3 4 3 3 4" xfId="20721" xr:uid="{647E7BEE-B75A-4B15-A091-F84E6A654DB3}"/>
    <cellStyle name="Currency 5 3 4 3 3 4 2" xfId="34413" xr:uid="{B5725539-02B1-403E-BD1D-0BBBDE6969F7}"/>
    <cellStyle name="Currency 5 3 4 3 3 4 3" xfId="49297" xr:uid="{D51F6B16-1360-42DA-B244-4FE924D35BA8}"/>
    <cellStyle name="Currency 5 3 4 3 3 5" xfId="13877" xr:uid="{1B4A20D7-5730-40DC-9430-61A518B2D4DB}"/>
    <cellStyle name="Currency 5 3 4 3 3 6" xfId="27567" xr:uid="{93D0C6CE-F366-496B-BCE2-364E770065BD}"/>
    <cellStyle name="Currency 5 3 4 3 3 7" xfId="42451" xr:uid="{9EF8FD6E-EA75-4DCE-8660-48D033661F19}"/>
    <cellStyle name="Currency 5 3 4 3 4" xfId="7031" xr:uid="{D8664FBC-6688-4C33-A9A4-4A2FC672A748}"/>
    <cellStyle name="Currency 5 3 4 3 4 2" xfId="8744" xr:uid="{F342E78F-F584-46FF-8C88-9B75C4847946}"/>
    <cellStyle name="Currency 5 3 4 3 4 2 2" xfId="12166" xr:uid="{EC925C58-ED07-459F-99FD-50FBC37BE719}"/>
    <cellStyle name="Currency 5 3 4 3 4 2 2 2" xfId="25856" xr:uid="{534D64E9-286C-465C-A51B-52AEDDF49EDB}"/>
    <cellStyle name="Currency 5 3 4 3 4 2 2 2 2" xfId="39548" xr:uid="{3E67BC7B-BB5B-4D66-B4ED-4743453F7BD9}"/>
    <cellStyle name="Currency 5 3 4 3 4 2 2 2 3" xfId="54432" xr:uid="{CED09BF6-B8EA-410D-A0BB-B151A999B680}"/>
    <cellStyle name="Currency 5 3 4 3 4 2 2 3" xfId="19012" xr:uid="{8FC5FD29-DA56-46C1-BCCB-AAAE626AE352}"/>
    <cellStyle name="Currency 5 3 4 3 4 2 2 4" xfId="32702" xr:uid="{C5BDA8FC-B6E8-46BE-B6DF-A85B24BFFA07}"/>
    <cellStyle name="Currency 5 3 4 3 4 2 2 5" xfId="47586" xr:uid="{506BE634-B347-4687-B013-508F3CBCED86}"/>
    <cellStyle name="Currency 5 3 4 3 4 2 3" xfId="22434" xr:uid="{60A1405E-04F3-4FC7-A38B-167CC6DA0CBB}"/>
    <cellStyle name="Currency 5 3 4 3 4 2 3 2" xfId="36126" xr:uid="{B7ECC640-E682-4A0A-8495-90E7BE2B8EEE}"/>
    <cellStyle name="Currency 5 3 4 3 4 2 3 3" xfId="51010" xr:uid="{0B807150-0A7A-4AC5-9D85-F28E1357D008}"/>
    <cellStyle name="Currency 5 3 4 3 4 2 4" xfId="15590" xr:uid="{64CA678B-351C-4441-80FE-B2F124F204A3}"/>
    <cellStyle name="Currency 5 3 4 3 4 2 5" xfId="29280" xr:uid="{52CBFA8C-C662-471B-96DE-B5D16BA86FB1}"/>
    <cellStyle name="Currency 5 3 4 3 4 2 6" xfId="44164" xr:uid="{36A26D96-9DC3-41A6-BDB0-86A18C4C9D06}"/>
    <cellStyle name="Currency 5 3 4 3 4 3" xfId="10454" xr:uid="{4E682809-298B-4525-BF63-07E062ED1004}"/>
    <cellStyle name="Currency 5 3 4 3 4 3 2" xfId="24144" xr:uid="{67F73B71-7978-48F8-A0B7-8324425E409E}"/>
    <cellStyle name="Currency 5 3 4 3 4 3 2 2" xfId="37836" xr:uid="{D04B6625-98A8-4F00-B319-93CEFDA6D2FE}"/>
    <cellStyle name="Currency 5 3 4 3 4 3 2 3" xfId="52720" xr:uid="{AF8DEAEF-2BAE-4902-9399-123BBD2BCBC7}"/>
    <cellStyle name="Currency 5 3 4 3 4 3 3" xfId="17300" xr:uid="{9C6B6D4B-6F56-4532-9B9A-9964321541A2}"/>
    <cellStyle name="Currency 5 3 4 3 4 3 4" xfId="30990" xr:uid="{6A472D21-A1A8-495B-92BC-E1C28F02B162}"/>
    <cellStyle name="Currency 5 3 4 3 4 3 5" xfId="45874" xr:uid="{F705E7A6-C74E-48A6-9707-40D7492B68F1}"/>
    <cellStyle name="Currency 5 3 4 3 4 4" xfId="20722" xr:uid="{4A19F2CB-DF56-4541-9120-51DCFAA2154D}"/>
    <cellStyle name="Currency 5 3 4 3 4 4 2" xfId="34414" xr:uid="{E8CC4883-09FC-401C-B43F-CAB229F09491}"/>
    <cellStyle name="Currency 5 3 4 3 4 4 3" xfId="49298" xr:uid="{107CF9D8-E6C1-482A-8BFD-B7CE29384453}"/>
    <cellStyle name="Currency 5 3 4 3 4 5" xfId="13878" xr:uid="{BB03776A-0631-4CD4-9B9B-F19592D996B5}"/>
    <cellStyle name="Currency 5 3 4 3 4 6" xfId="27568" xr:uid="{FA978D99-46FA-415C-A60F-3B3AD783CA4C}"/>
    <cellStyle name="Currency 5 3 4 3 4 7" xfId="42452" xr:uid="{BB5B3DE6-3696-47EC-9FC5-7475DDB2E41C}"/>
    <cellStyle name="Currency 5 3 4 3 5" xfId="8740" xr:uid="{78A5B051-DE2E-4959-88D1-11D0BDC3A8D5}"/>
    <cellStyle name="Currency 5 3 4 3 5 2" xfId="12162" xr:uid="{CE77A2DA-E7DA-4023-BE8C-A8AD0B503DF4}"/>
    <cellStyle name="Currency 5 3 4 3 5 2 2" xfId="25852" xr:uid="{34EE67B4-8795-4953-A045-F8476BE12C58}"/>
    <cellStyle name="Currency 5 3 4 3 5 2 2 2" xfId="39544" xr:uid="{477D10AA-03AD-4AE6-8428-FE9455612E10}"/>
    <cellStyle name="Currency 5 3 4 3 5 2 2 3" xfId="54428" xr:uid="{CE995AA6-6212-4100-BEC0-4BBCB6FA48AB}"/>
    <cellStyle name="Currency 5 3 4 3 5 2 3" xfId="19008" xr:uid="{333B256B-FD15-4C1E-8FC7-F30B8F3938B7}"/>
    <cellStyle name="Currency 5 3 4 3 5 2 4" xfId="32698" xr:uid="{B1CB3383-DD3D-4006-B8A5-0A5AD148129B}"/>
    <cellStyle name="Currency 5 3 4 3 5 2 5" xfId="47582" xr:uid="{38C90A8E-5047-40C0-A2B2-62461313379A}"/>
    <cellStyle name="Currency 5 3 4 3 5 3" xfId="22430" xr:uid="{7A3F7355-0D9C-45A0-9900-AA4FA7A18C42}"/>
    <cellStyle name="Currency 5 3 4 3 5 3 2" xfId="36122" xr:uid="{FCCE62F6-8A6D-4CDB-B5E3-D0A3EC1B5798}"/>
    <cellStyle name="Currency 5 3 4 3 5 3 3" xfId="51006" xr:uid="{8AC32C35-69C9-49E9-B1AC-8F665AB89020}"/>
    <cellStyle name="Currency 5 3 4 3 5 4" xfId="15586" xr:uid="{EDB209C6-C715-4F16-B3CE-276050CFA066}"/>
    <cellStyle name="Currency 5 3 4 3 5 5" xfId="29276" xr:uid="{CEED64BA-7647-420D-B43C-49AE0C734052}"/>
    <cellStyle name="Currency 5 3 4 3 5 6" xfId="44160" xr:uid="{00EAA456-66A1-4DCB-AED9-AC014B0B8F63}"/>
    <cellStyle name="Currency 5 3 4 3 6" xfId="10450" xr:uid="{CFD70F1E-A4FF-4B89-BF71-D92CC4F9ABA7}"/>
    <cellStyle name="Currency 5 3 4 3 6 2" xfId="24140" xr:uid="{090B38D7-266D-4B5B-96A3-0FAFE0CB06B3}"/>
    <cellStyle name="Currency 5 3 4 3 6 2 2" xfId="37832" xr:uid="{2B322A1B-2D1D-4CB8-87F0-32774202086D}"/>
    <cellStyle name="Currency 5 3 4 3 6 2 3" xfId="52716" xr:uid="{78AE7A57-6BFE-4C5B-8FC8-BBBE3D014AD9}"/>
    <cellStyle name="Currency 5 3 4 3 6 3" xfId="17296" xr:uid="{4B51339C-6387-4378-B8E4-246D3A55F44E}"/>
    <cellStyle name="Currency 5 3 4 3 6 4" xfId="30986" xr:uid="{B1A27417-DFC0-4827-8D8B-B1FC0778BC5D}"/>
    <cellStyle name="Currency 5 3 4 3 6 5" xfId="45870" xr:uid="{51FC7341-A46E-4887-8593-1AAA42A6349E}"/>
    <cellStyle name="Currency 5 3 4 3 7" xfId="20718" xr:uid="{DBC6BA50-60B1-4E9E-A6B2-84D656894F8B}"/>
    <cellStyle name="Currency 5 3 4 3 7 2" xfId="34410" xr:uid="{F208DC1F-1DCF-4DC1-9DF5-38AA7BFA5A5E}"/>
    <cellStyle name="Currency 5 3 4 3 7 3" xfId="49294" xr:uid="{DAF105DF-D4F8-4DAD-B4A0-B2D53970596E}"/>
    <cellStyle name="Currency 5 3 4 3 8" xfId="13874" xr:uid="{632CE6C9-C8E2-4659-8504-C2928D1055F3}"/>
    <cellStyle name="Currency 5 3 4 3 9" xfId="27564" xr:uid="{E6FD52DC-E4E6-468D-A63F-034722779FB3}"/>
    <cellStyle name="Currency 5 3 4 4" xfId="7032" xr:uid="{E02568CA-42BC-4395-A17F-08943958CBEE}"/>
    <cellStyle name="Currency 5 3 4 4 2" xfId="7033" xr:uid="{960DF6F6-E5C3-4630-BA80-B9A0C29C9B7E}"/>
    <cellStyle name="Currency 5 3 4 4 2 2" xfId="8746" xr:uid="{DB5672C7-5F59-477A-957E-DD8D6FB995D1}"/>
    <cellStyle name="Currency 5 3 4 4 2 2 2" xfId="12168" xr:uid="{9397436F-AE83-467E-9337-038A6C572FDE}"/>
    <cellStyle name="Currency 5 3 4 4 2 2 2 2" xfId="25858" xr:uid="{CF222689-3757-48D1-B444-BF32D000711B}"/>
    <cellStyle name="Currency 5 3 4 4 2 2 2 2 2" xfId="39550" xr:uid="{E434A767-5E44-4FFE-93AB-8847BC082603}"/>
    <cellStyle name="Currency 5 3 4 4 2 2 2 2 3" xfId="54434" xr:uid="{709EF97C-DA0C-4F31-B03A-E2FAFB5E0106}"/>
    <cellStyle name="Currency 5 3 4 4 2 2 2 3" xfId="19014" xr:uid="{2521C2BA-3AE5-4A3E-8BBC-63D92A4B84D3}"/>
    <cellStyle name="Currency 5 3 4 4 2 2 2 4" xfId="32704" xr:uid="{58D47914-CA1F-4987-A5F4-A3AAB03DC24C}"/>
    <cellStyle name="Currency 5 3 4 4 2 2 2 5" xfId="47588" xr:uid="{8E05FEED-9854-4DBF-AB59-4E15C90E5567}"/>
    <cellStyle name="Currency 5 3 4 4 2 2 3" xfId="22436" xr:uid="{12CE87D1-C740-458E-BE31-ADF867F9E1C8}"/>
    <cellStyle name="Currency 5 3 4 4 2 2 3 2" xfId="36128" xr:uid="{8782F2BB-ACC5-42AB-9DCC-11B0C6534EA1}"/>
    <cellStyle name="Currency 5 3 4 4 2 2 3 3" xfId="51012" xr:uid="{E88A7599-C0CF-4D57-8B29-0610A40BD38A}"/>
    <cellStyle name="Currency 5 3 4 4 2 2 4" xfId="15592" xr:uid="{B7D4AEEA-BB98-415D-8A97-D6DAD24633A1}"/>
    <cellStyle name="Currency 5 3 4 4 2 2 5" xfId="29282" xr:uid="{305642BA-2F76-4D2E-ADBF-407AD4CC9F94}"/>
    <cellStyle name="Currency 5 3 4 4 2 2 6" xfId="44166" xr:uid="{EAB7A457-799C-48F8-B1B3-A81829910006}"/>
    <cellStyle name="Currency 5 3 4 4 2 3" xfId="10456" xr:uid="{795FDB52-484E-4845-8804-67FE9D1FD3D7}"/>
    <cellStyle name="Currency 5 3 4 4 2 3 2" xfId="24146" xr:uid="{BA24150F-C07A-4FF4-A1AB-6ED208B2A987}"/>
    <cellStyle name="Currency 5 3 4 4 2 3 2 2" xfId="37838" xr:uid="{706B9A76-68F6-49AD-8C3E-8A3BB80D4CE3}"/>
    <cellStyle name="Currency 5 3 4 4 2 3 2 3" xfId="52722" xr:uid="{20D9CE7E-035A-4F27-8E4B-85E768869323}"/>
    <cellStyle name="Currency 5 3 4 4 2 3 3" xfId="17302" xr:uid="{345D5179-A454-4BA4-AC60-EC2279C30093}"/>
    <cellStyle name="Currency 5 3 4 4 2 3 4" xfId="30992" xr:uid="{08C960BE-1D28-458D-9873-929D0ACA992A}"/>
    <cellStyle name="Currency 5 3 4 4 2 3 5" xfId="45876" xr:uid="{767184D0-53C8-4FED-AC7A-C85A1137552A}"/>
    <cellStyle name="Currency 5 3 4 4 2 4" xfId="20724" xr:uid="{F3582D16-E075-4CD0-9967-DD45D959CD4A}"/>
    <cellStyle name="Currency 5 3 4 4 2 4 2" xfId="34416" xr:uid="{04A86068-B351-46A3-9A35-5B414F5A3EA1}"/>
    <cellStyle name="Currency 5 3 4 4 2 4 3" xfId="49300" xr:uid="{684E7161-9E91-4B67-A4C0-132CA85E5EF1}"/>
    <cellStyle name="Currency 5 3 4 4 2 5" xfId="13880" xr:uid="{CAF081B8-5366-4193-B620-A596F12D6C60}"/>
    <cellStyle name="Currency 5 3 4 4 2 6" xfId="27570" xr:uid="{CFB5C55C-746E-41D2-B3FB-1A8EB3941EC3}"/>
    <cellStyle name="Currency 5 3 4 4 2 7" xfId="42454" xr:uid="{C12E953E-E87B-4F07-9822-2D31BBB87419}"/>
    <cellStyle name="Currency 5 3 4 4 3" xfId="8745" xr:uid="{44C0FD52-68D7-4333-8A00-386CCA6314CF}"/>
    <cellStyle name="Currency 5 3 4 4 3 2" xfId="12167" xr:uid="{76E6C69A-DCF3-4CFD-B3B1-079B7FC260A0}"/>
    <cellStyle name="Currency 5 3 4 4 3 2 2" xfId="25857" xr:uid="{B288C494-6249-4F6F-AC58-87C425208ECB}"/>
    <cellStyle name="Currency 5 3 4 4 3 2 2 2" xfId="39549" xr:uid="{047F58B8-6D7F-473B-A3A8-27E740AA54A2}"/>
    <cellStyle name="Currency 5 3 4 4 3 2 2 3" xfId="54433" xr:uid="{D0F6A441-42C3-40BC-9866-F2BE52D873ED}"/>
    <cellStyle name="Currency 5 3 4 4 3 2 3" xfId="19013" xr:uid="{04BEB1CA-1E41-43B5-879B-886DED82D3A4}"/>
    <cellStyle name="Currency 5 3 4 4 3 2 4" xfId="32703" xr:uid="{A79DD31C-0527-41B3-AFF9-B899C628B747}"/>
    <cellStyle name="Currency 5 3 4 4 3 2 5" xfId="47587" xr:uid="{3F3BC4CB-8C3D-44D2-BCCF-AC0A9379EF3C}"/>
    <cellStyle name="Currency 5 3 4 4 3 3" xfId="22435" xr:uid="{00CA1808-7ED9-4DCC-9F6A-C326071A5252}"/>
    <cellStyle name="Currency 5 3 4 4 3 3 2" xfId="36127" xr:uid="{1C50C856-A9AD-4EF5-A86C-8A0886D53B82}"/>
    <cellStyle name="Currency 5 3 4 4 3 3 3" xfId="51011" xr:uid="{06DCAFC2-0250-4F38-A304-ABD325BA476E}"/>
    <cellStyle name="Currency 5 3 4 4 3 4" xfId="15591" xr:uid="{2FE9D205-138B-40CD-A727-C5F773BA2239}"/>
    <cellStyle name="Currency 5 3 4 4 3 5" xfId="29281" xr:uid="{CF39CFAF-88CF-4E28-B372-BDDE2C0F8697}"/>
    <cellStyle name="Currency 5 3 4 4 3 6" xfId="44165" xr:uid="{006E2D7A-6336-48DD-A848-93D5CCBEB753}"/>
    <cellStyle name="Currency 5 3 4 4 4" xfId="10455" xr:uid="{C156BBA5-2666-40A5-B92E-FAD3F478AB8E}"/>
    <cellStyle name="Currency 5 3 4 4 4 2" xfId="24145" xr:uid="{7902BB56-F56E-4C84-9D04-B82DD450D673}"/>
    <cellStyle name="Currency 5 3 4 4 4 2 2" xfId="37837" xr:uid="{4F01A37D-F904-4F95-9CF7-716D7B747587}"/>
    <cellStyle name="Currency 5 3 4 4 4 2 3" xfId="52721" xr:uid="{132A106A-1154-4623-804D-474CB27ECC17}"/>
    <cellStyle name="Currency 5 3 4 4 4 3" xfId="17301" xr:uid="{CBF8A817-50A0-4C3F-BBBF-A84D86E5B262}"/>
    <cellStyle name="Currency 5 3 4 4 4 4" xfId="30991" xr:uid="{91141ECE-9D75-4034-8548-C45D5D2A0BD0}"/>
    <cellStyle name="Currency 5 3 4 4 4 5" xfId="45875" xr:uid="{18A30916-7B60-4856-A0D4-B1B281D95460}"/>
    <cellStyle name="Currency 5 3 4 4 5" xfId="20723" xr:uid="{C20631B3-C4F2-4519-9301-7B38D10169FE}"/>
    <cellStyle name="Currency 5 3 4 4 5 2" xfId="34415" xr:uid="{CE41C95C-AFDC-4BCE-B2D2-5F1B355189BF}"/>
    <cellStyle name="Currency 5 3 4 4 5 3" xfId="49299" xr:uid="{EE723BAC-27B9-446A-ADCB-CB119F47FAB9}"/>
    <cellStyle name="Currency 5 3 4 4 6" xfId="13879" xr:uid="{E3E5AC46-ECF7-4C3F-B6E4-94CD4C17E7FC}"/>
    <cellStyle name="Currency 5 3 4 4 7" xfId="27569" xr:uid="{817066B6-92D1-4160-BA84-5411D45D2712}"/>
    <cellStyle name="Currency 5 3 4 4 8" xfId="42453" xr:uid="{E743059E-4F59-42B1-96AD-6A7D63A1ACED}"/>
    <cellStyle name="Currency 5 3 4 5" xfId="7034" xr:uid="{B0D5962A-1371-4DF8-B6DE-56FF1D478560}"/>
    <cellStyle name="Currency 5 3 4 5 2" xfId="8747" xr:uid="{9E505E43-3275-4874-BCE0-513A9B88A09F}"/>
    <cellStyle name="Currency 5 3 4 5 2 2" xfId="12169" xr:uid="{181F3EA6-E0CB-4684-87FF-0164ED15CE26}"/>
    <cellStyle name="Currency 5 3 4 5 2 2 2" xfId="25859" xr:uid="{4848573C-C7CD-4A0F-B41D-0ED2F76594A0}"/>
    <cellStyle name="Currency 5 3 4 5 2 2 2 2" xfId="39551" xr:uid="{1C93FD7C-66C5-4656-B042-0D300B41F022}"/>
    <cellStyle name="Currency 5 3 4 5 2 2 2 3" xfId="54435" xr:uid="{2DD42E85-73A1-4CAC-8161-8563710A9063}"/>
    <cellStyle name="Currency 5 3 4 5 2 2 3" xfId="19015" xr:uid="{7E68819D-B557-4598-88A7-0B3383614B9B}"/>
    <cellStyle name="Currency 5 3 4 5 2 2 4" xfId="32705" xr:uid="{D97A42C3-6615-4F76-B268-02EFAFF2F6A0}"/>
    <cellStyle name="Currency 5 3 4 5 2 2 5" xfId="47589" xr:uid="{FC05DF47-88A0-4024-B0FC-68EA95EF7761}"/>
    <cellStyle name="Currency 5 3 4 5 2 3" xfId="22437" xr:uid="{5D1C45EF-8513-4E94-8CD0-1AC05ECBDA7A}"/>
    <cellStyle name="Currency 5 3 4 5 2 3 2" xfId="36129" xr:uid="{B12360D7-F172-4759-97BB-F58E97A1A1F0}"/>
    <cellStyle name="Currency 5 3 4 5 2 3 3" xfId="51013" xr:uid="{B4B512A8-71A0-4097-988D-D39695AC277D}"/>
    <cellStyle name="Currency 5 3 4 5 2 4" xfId="15593" xr:uid="{C6A9B873-9EF3-45F7-BC01-A21660E6B4BF}"/>
    <cellStyle name="Currency 5 3 4 5 2 5" xfId="29283" xr:uid="{F87A85FC-D93F-4455-AF5B-814E8D2F17F9}"/>
    <cellStyle name="Currency 5 3 4 5 2 6" xfId="44167" xr:uid="{085B5C9A-3816-451C-ABE1-2A3A606C1C55}"/>
    <cellStyle name="Currency 5 3 4 5 3" xfId="10457" xr:uid="{DC95CBF3-74C2-4DD8-8DE7-FAAA273482A1}"/>
    <cellStyle name="Currency 5 3 4 5 3 2" xfId="24147" xr:uid="{78A7BBF2-6D71-4CE4-8B8F-A926B997B95A}"/>
    <cellStyle name="Currency 5 3 4 5 3 2 2" xfId="37839" xr:uid="{9FCFDE53-52F2-4566-8644-FC3CE05A0ABC}"/>
    <cellStyle name="Currency 5 3 4 5 3 2 3" xfId="52723" xr:uid="{8F185FFC-4B50-4226-8947-96894F1A0DC2}"/>
    <cellStyle name="Currency 5 3 4 5 3 3" xfId="17303" xr:uid="{0C62F6EA-7776-4E43-837B-1D3CFCE7BD99}"/>
    <cellStyle name="Currency 5 3 4 5 3 4" xfId="30993" xr:uid="{AC10FADC-F535-47E5-991A-079569F0952F}"/>
    <cellStyle name="Currency 5 3 4 5 3 5" xfId="45877" xr:uid="{4576144D-0F61-4ED6-A983-31B3B8AF860D}"/>
    <cellStyle name="Currency 5 3 4 5 4" xfId="20725" xr:uid="{B5EA4BCA-297D-4FE0-98C7-76284A437874}"/>
    <cellStyle name="Currency 5 3 4 5 4 2" xfId="34417" xr:uid="{B8787C12-C155-4ACF-8D30-1B961C3EBCD6}"/>
    <cellStyle name="Currency 5 3 4 5 4 3" xfId="49301" xr:uid="{96C7577D-C368-41A7-A4BB-B77E5BDE4799}"/>
    <cellStyle name="Currency 5 3 4 5 5" xfId="13881" xr:uid="{A83B7749-394D-4294-B8F3-5D7BF55CEADE}"/>
    <cellStyle name="Currency 5 3 4 5 6" xfId="27571" xr:uid="{3CEAE40F-C8CB-4B6E-BDCC-B4BF52B34C42}"/>
    <cellStyle name="Currency 5 3 4 5 7" xfId="42455" xr:uid="{59C0B541-0C52-46E5-B4DF-76734E153D05}"/>
    <cellStyle name="Currency 5 3 4 6" xfId="7035" xr:uid="{D9018399-8B42-4F86-8B79-D4D8A3C1D00E}"/>
    <cellStyle name="Currency 5 3 4 6 2" xfId="8748" xr:uid="{0A7F677C-8B14-49F2-A859-55F43787C57A}"/>
    <cellStyle name="Currency 5 3 4 6 2 2" xfId="12170" xr:uid="{3567CE26-9964-4A87-985B-E7DE86F99FE7}"/>
    <cellStyle name="Currency 5 3 4 6 2 2 2" xfId="25860" xr:uid="{D7147307-B472-4360-A389-14D604084DA8}"/>
    <cellStyle name="Currency 5 3 4 6 2 2 2 2" xfId="39552" xr:uid="{29132AF7-4AF5-45C9-8C8D-89DAB8AB5D9F}"/>
    <cellStyle name="Currency 5 3 4 6 2 2 2 3" xfId="54436" xr:uid="{5D391338-4C39-471F-A47D-AEA421C70ABD}"/>
    <cellStyle name="Currency 5 3 4 6 2 2 3" xfId="19016" xr:uid="{50EB4A64-BD1F-4196-AD40-B36A05919C29}"/>
    <cellStyle name="Currency 5 3 4 6 2 2 4" xfId="32706" xr:uid="{B3C349B5-5B95-403A-AE33-592852079E95}"/>
    <cellStyle name="Currency 5 3 4 6 2 2 5" xfId="47590" xr:uid="{44ECCCBB-96BF-49BC-B6DF-29E3BDB7BDC0}"/>
    <cellStyle name="Currency 5 3 4 6 2 3" xfId="22438" xr:uid="{C8D04C39-61FC-4822-B7C5-A1E8719AEDC3}"/>
    <cellStyle name="Currency 5 3 4 6 2 3 2" xfId="36130" xr:uid="{A4EB271D-0499-4E88-AF66-EB4FB67EFEEB}"/>
    <cellStyle name="Currency 5 3 4 6 2 3 3" xfId="51014" xr:uid="{695F3C41-A883-4CF4-B6B2-8E5B745FF894}"/>
    <cellStyle name="Currency 5 3 4 6 2 4" xfId="15594" xr:uid="{A8998077-0635-4C3E-AE8E-6FE2C94EA19D}"/>
    <cellStyle name="Currency 5 3 4 6 2 5" xfId="29284" xr:uid="{6BCB44CD-896A-4560-B341-0C67586A0CB1}"/>
    <cellStyle name="Currency 5 3 4 6 2 6" xfId="44168" xr:uid="{FC1143AD-C703-4651-BB1E-5444FDD8BF28}"/>
    <cellStyle name="Currency 5 3 4 6 3" xfId="10458" xr:uid="{BA045B22-8E54-40EA-B000-9A2E62D206A1}"/>
    <cellStyle name="Currency 5 3 4 6 3 2" xfId="24148" xr:uid="{8B971A06-609C-4CE1-97FA-67271CE4CE26}"/>
    <cellStyle name="Currency 5 3 4 6 3 2 2" xfId="37840" xr:uid="{13FFB26D-DFE6-4C4B-A672-29C3C885EFC9}"/>
    <cellStyle name="Currency 5 3 4 6 3 2 3" xfId="52724" xr:uid="{BF239BE3-B347-4719-9720-ABBDE53C9735}"/>
    <cellStyle name="Currency 5 3 4 6 3 3" xfId="17304" xr:uid="{060976D1-8092-4E51-8CE1-480E749D53A6}"/>
    <cellStyle name="Currency 5 3 4 6 3 4" xfId="30994" xr:uid="{91F2CD52-9B27-4D7A-9E64-39997EA9CAB1}"/>
    <cellStyle name="Currency 5 3 4 6 3 5" xfId="45878" xr:uid="{953DCFD2-3958-4BF7-B91C-337F16C9AA93}"/>
    <cellStyle name="Currency 5 3 4 6 4" xfId="20726" xr:uid="{04E72912-08CF-444C-B264-9217A04DAC4E}"/>
    <cellStyle name="Currency 5 3 4 6 4 2" xfId="34418" xr:uid="{1849884C-564D-4F4B-A542-E661B3C91F75}"/>
    <cellStyle name="Currency 5 3 4 6 4 3" xfId="49302" xr:uid="{44DD31C4-9C5E-40C9-A61F-C9B1F6ACB1D4}"/>
    <cellStyle name="Currency 5 3 4 6 5" xfId="13882" xr:uid="{71EF64ED-0250-404F-8B9F-86AE44065203}"/>
    <cellStyle name="Currency 5 3 4 6 6" xfId="27572" xr:uid="{7332648C-2892-4860-9D3E-695A8C06FB99}"/>
    <cellStyle name="Currency 5 3 4 6 7" xfId="42456" xr:uid="{DA3D16DE-1E61-4AB8-A3C4-38A1CB3B2DC2}"/>
    <cellStyle name="Currency 5 3 4 7" xfId="8734" xr:uid="{9786572F-91AB-43B6-A51B-9FE50C8F5570}"/>
    <cellStyle name="Currency 5 3 4 7 2" xfId="12156" xr:uid="{A73E5C6B-A592-4BAD-8AD6-077F118D3F5E}"/>
    <cellStyle name="Currency 5 3 4 7 2 2" xfId="25846" xr:uid="{EA8BE20A-ADC9-4045-88D7-5D670B03B7D9}"/>
    <cellStyle name="Currency 5 3 4 7 2 2 2" xfId="39538" xr:uid="{8B7693C4-ED36-4D91-A621-F78D42B597BA}"/>
    <cellStyle name="Currency 5 3 4 7 2 2 3" xfId="54422" xr:uid="{6E273DBE-AED0-4006-982E-E15EE7CCDB90}"/>
    <cellStyle name="Currency 5 3 4 7 2 3" xfId="19002" xr:uid="{D161926C-52F6-40EE-9B13-900899EACA79}"/>
    <cellStyle name="Currency 5 3 4 7 2 4" xfId="32692" xr:uid="{A2F314C5-D777-40EB-81F2-6CECDBE3FA5F}"/>
    <cellStyle name="Currency 5 3 4 7 2 5" xfId="47576" xr:uid="{FCC00053-14AC-4267-9888-70151A5843A1}"/>
    <cellStyle name="Currency 5 3 4 7 3" xfId="22424" xr:uid="{47967181-0DED-4203-8802-8F972027420D}"/>
    <cellStyle name="Currency 5 3 4 7 3 2" xfId="36116" xr:uid="{3A804712-C0BC-497C-9444-80A08C3FD02F}"/>
    <cellStyle name="Currency 5 3 4 7 3 3" xfId="51000" xr:uid="{9BE1A42B-C09A-42EC-BCA2-C58BE7E04C09}"/>
    <cellStyle name="Currency 5 3 4 7 4" xfId="15580" xr:uid="{D043066D-F067-43ED-8245-E5DEDF35AAE3}"/>
    <cellStyle name="Currency 5 3 4 7 5" xfId="29270" xr:uid="{6E145158-0254-46CA-BDAC-D115ADFBF9E4}"/>
    <cellStyle name="Currency 5 3 4 7 6" xfId="44154" xr:uid="{318C500E-27B4-4022-B39E-B12B33084BD1}"/>
    <cellStyle name="Currency 5 3 4 8" xfId="10444" xr:uid="{2DF3BDD0-24FE-473A-9E77-5E41F2206A32}"/>
    <cellStyle name="Currency 5 3 4 8 2" xfId="24134" xr:uid="{CCB3F056-6857-4638-A502-09D03C379239}"/>
    <cellStyle name="Currency 5 3 4 8 2 2" xfId="37826" xr:uid="{122A6931-A196-4A2C-91CD-A34C2BEEF055}"/>
    <cellStyle name="Currency 5 3 4 8 2 3" xfId="52710" xr:uid="{B49DD0D7-E99D-4A5F-8892-08627E1CF969}"/>
    <cellStyle name="Currency 5 3 4 8 3" xfId="17290" xr:uid="{A968C54B-7388-4A0A-9F18-87C7E730A2DC}"/>
    <cellStyle name="Currency 5 3 4 8 4" xfId="30980" xr:uid="{5982B937-4B4A-4C88-8CE7-9436C4B80FF3}"/>
    <cellStyle name="Currency 5 3 4 8 5" xfId="45864" xr:uid="{4E505597-B8D3-43CA-851D-7212D88C8320}"/>
    <cellStyle name="Currency 5 3 4 9" xfId="20712" xr:uid="{2247C3D5-045D-4AFB-9ABC-2F1CCB5B312F}"/>
    <cellStyle name="Currency 5 3 4 9 2" xfId="34404" xr:uid="{586D92CD-145B-4060-983E-EB4FC2A09413}"/>
    <cellStyle name="Currency 5 3 4 9 3" xfId="49288" xr:uid="{5E00E6B2-3258-4EF8-8EFA-F6F5D2FEA1FC}"/>
    <cellStyle name="Currency 5 3 5" xfId="7036" xr:uid="{9989E2CE-D550-43BD-8DC2-DF572FDBEBAC}"/>
    <cellStyle name="Currency 5 3 5 10" xfId="42457" xr:uid="{F3541133-90BD-49F8-853B-E3CAD46C2C1E}"/>
    <cellStyle name="Currency 5 3 5 2" xfId="7037" xr:uid="{49192095-2A9E-4F22-8224-4A9D29D7A411}"/>
    <cellStyle name="Currency 5 3 5 2 2" xfId="7038" xr:uid="{6A954B52-43BA-4154-BCF5-831472A0EF81}"/>
    <cellStyle name="Currency 5 3 5 2 2 2" xfId="8751" xr:uid="{97B76E73-B4F7-44EF-973F-61AC15090FDD}"/>
    <cellStyle name="Currency 5 3 5 2 2 2 2" xfId="12173" xr:uid="{E4CAA3E1-DDEF-4DBC-B9F6-657CC2028991}"/>
    <cellStyle name="Currency 5 3 5 2 2 2 2 2" xfId="25863" xr:uid="{1762A510-DE91-4DEC-91B2-3982DCF26F0B}"/>
    <cellStyle name="Currency 5 3 5 2 2 2 2 2 2" xfId="39555" xr:uid="{6EDAC465-119C-498E-BB77-4044497D9F5D}"/>
    <cellStyle name="Currency 5 3 5 2 2 2 2 2 3" xfId="54439" xr:uid="{F2750B6C-7498-4A39-87DC-D7ED5E70DEC1}"/>
    <cellStyle name="Currency 5 3 5 2 2 2 2 3" xfId="19019" xr:uid="{6675BF79-2486-4764-8BA2-7C07E403B3A4}"/>
    <cellStyle name="Currency 5 3 5 2 2 2 2 4" xfId="32709" xr:uid="{E5561B5E-69E6-4CED-8268-92C4E17198BB}"/>
    <cellStyle name="Currency 5 3 5 2 2 2 2 5" xfId="47593" xr:uid="{3855E5B6-84D5-4AF5-9E36-4A4DABE8302A}"/>
    <cellStyle name="Currency 5 3 5 2 2 2 3" xfId="22441" xr:uid="{7C2D5963-98AA-4AC3-A395-3AE793BDBEE1}"/>
    <cellStyle name="Currency 5 3 5 2 2 2 3 2" xfId="36133" xr:uid="{344BD497-F505-4F3A-9CEA-B729DDE13E9A}"/>
    <cellStyle name="Currency 5 3 5 2 2 2 3 3" xfId="51017" xr:uid="{9B2DEA46-12A4-46AA-91E9-FFB23C2C3E8C}"/>
    <cellStyle name="Currency 5 3 5 2 2 2 4" xfId="15597" xr:uid="{F13AF381-4536-468F-9A76-7A182C31EFF7}"/>
    <cellStyle name="Currency 5 3 5 2 2 2 5" xfId="29287" xr:uid="{5B453CC6-F72A-4FA9-AC7C-F6E82D05C996}"/>
    <cellStyle name="Currency 5 3 5 2 2 2 6" xfId="44171" xr:uid="{603C3A11-34FD-4C63-B6B2-357696B52BD5}"/>
    <cellStyle name="Currency 5 3 5 2 2 3" xfId="10461" xr:uid="{8C7A3C0B-DA0E-430F-9376-BBE6AD4C73F1}"/>
    <cellStyle name="Currency 5 3 5 2 2 3 2" xfId="24151" xr:uid="{C3180635-D07A-4A55-BCFC-981BA552AA01}"/>
    <cellStyle name="Currency 5 3 5 2 2 3 2 2" xfId="37843" xr:uid="{DE332A9D-415B-4914-8E30-F48F52B79670}"/>
    <cellStyle name="Currency 5 3 5 2 2 3 2 3" xfId="52727" xr:uid="{2D463216-3B8D-4DA9-95BA-A738C93613BE}"/>
    <cellStyle name="Currency 5 3 5 2 2 3 3" xfId="17307" xr:uid="{E3C31081-F2F7-4EB8-BFA0-0BF51AD8220D}"/>
    <cellStyle name="Currency 5 3 5 2 2 3 4" xfId="30997" xr:uid="{1CB5F995-6CA5-4FD3-A553-41BE5239A33A}"/>
    <cellStyle name="Currency 5 3 5 2 2 3 5" xfId="45881" xr:uid="{B3D1BD3A-0B28-45F9-8E4F-2CF1C939CBA7}"/>
    <cellStyle name="Currency 5 3 5 2 2 4" xfId="20729" xr:uid="{735DF4E9-98A6-4B35-8009-DDAA778C6A76}"/>
    <cellStyle name="Currency 5 3 5 2 2 4 2" xfId="34421" xr:uid="{A84FA491-CF86-47E8-B5AE-EC6672B55517}"/>
    <cellStyle name="Currency 5 3 5 2 2 4 3" xfId="49305" xr:uid="{D9978FFF-00E8-4766-8A69-5C1E438D8057}"/>
    <cellStyle name="Currency 5 3 5 2 2 5" xfId="13885" xr:uid="{F90F154F-7906-4260-A5B3-879EDD281124}"/>
    <cellStyle name="Currency 5 3 5 2 2 6" xfId="27575" xr:uid="{FED68485-1652-4B03-8AF1-A5A4289E748E}"/>
    <cellStyle name="Currency 5 3 5 2 2 7" xfId="42459" xr:uid="{55ADB015-3D5A-4549-A2F5-0C04E670CDFF}"/>
    <cellStyle name="Currency 5 3 5 2 3" xfId="8750" xr:uid="{794F50B8-4C03-4FC4-A5C2-153B8F026979}"/>
    <cellStyle name="Currency 5 3 5 2 3 2" xfId="12172" xr:uid="{8DCA3761-7D5A-4632-A519-1FF2C4EF11D3}"/>
    <cellStyle name="Currency 5 3 5 2 3 2 2" xfId="25862" xr:uid="{1F265265-369E-433E-AB2F-12150D5EB8BC}"/>
    <cellStyle name="Currency 5 3 5 2 3 2 2 2" xfId="39554" xr:uid="{A0B3392B-504C-4A16-8452-8D2C1F90AA2A}"/>
    <cellStyle name="Currency 5 3 5 2 3 2 2 3" xfId="54438" xr:uid="{6FE30F8B-BDFA-46D5-8AD3-B0CD60DD9386}"/>
    <cellStyle name="Currency 5 3 5 2 3 2 3" xfId="19018" xr:uid="{7AE380DA-D700-4E78-950C-C44FF6A5D645}"/>
    <cellStyle name="Currency 5 3 5 2 3 2 4" xfId="32708" xr:uid="{98033E9F-1EBD-4193-87D8-D5BF0DCF94D5}"/>
    <cellStyle name="Currency 5 3 5 2 3 2 5" xfId="47592" xr:uid="{562CCF21-9E52-43B5-9487-698F71D4A36C}"/>
    <cellStyle name="Currency 5 3 5 2 3 3" xfId="22440" xr:uid="{581DBBD6-1927-434B-82E4-7D3847C6629F}"/>
    <cellStyle name="Currency 5 3 5 2 3 3 2" xfId="36132" xr:uid="{C8246128-1203-4623-A45B-ED6D2C46EC7D}"/>
    <cellStyle name="Currency 5 3 5 2 3 3 3" xfId="51016" xr:uid="{9ABE9A3A-920A-4BF5-8228-90AF5395C632}"/>
    <cellStyle name="Currency 5 3 5 2 3 4" xfId="15596" xr:uid="{A95EC020-6E29-4BD0-93EE-4B7369C5E754}"/>
    <cellStyle name="Currency 5 3 5 2 3 5" xfId="29286" xr:uid="{44568BAC-4D2D-481B-AB29-11DE79A9930C}"/>
    <cellStyle name="Currency 5 3 5 2 3 6" xfId="44170" xr:uid="{5B1766A7-5571-4299-94CC-6AFC8E58BB35}"/>
    <cellStyle name="Currency 5 3 5 2 4" xfId="10460" xr:uid="{5502C226-A86F-456E-8F2D-794319961C30}"/>
    <cellStyle name="Currency 5 3 5 2 4 2" xfId="24150" xr:uid="{693ABBB1-2656-4085-B065-E3DEB472BD4C}"/>
    <cellStyle name="Currency 5 3 5 2 4 2 2" xfId="37842" xr:uid="{9B638BA0-69B5-417D-809C-1FA3474A0B04}"/>
    <cellStyle name="Currency 5 3 5 2 4 2 3" xfId="52726" xr:uid="{BB54C8C4-B89E-4833-92F5-8A4430EB6749}"/>
    <cellStyle name="Currency 5 3 5 2 4 3" xfId="17306" xr:uid="{0FDAE8E0-3CC8-48C3-8E7F-9574AD2560B6}"/>
    <cellStyle name="Currency 5 3 5 2 4 4" xfId="30996" xr:uid="{1AC10B11-111C-48C1-A3E7-6DDCBDA0C141}"/>
    <cellStyle name="Currency 5 3 5 2 4 5" xfId="45880" xr:uid="{EBF55C09-B8E7-4075-98CA-0BE26D99A676}"/>
    <cellStyle name="Currency 5 3 5 2 5" xfId="20728" xr:uid="{8E92FB04-D1CA-464B-998F-21125D879D91}"/>
    <cellStyle name="Currency 5 3 5 2 5 2" xfId="34420" xr:uid="{827A40E4-ECDE-48D5-9802-CEA8F0FC22F8}"/>
    <cellStyle name="Currency 5 3 5 2 5 3" xfId="49304" xr:uid="{4D35D3E1-66CF-48E8-8E71-CDB676796E0F}"/>
    <cellStyle name="Currency 5 3 5 2 6" xfId="13884" xr:uid="{B2436DE9-0DD4-4788-BF3E-0FC5403A2907}"/>
    <cellStyle name="Currency 5 3 5 2 7" xfId="27574" xr:uid="{B0B8E4A3-F426-4638-AE71-00275B4383C8}"/>
    <cellStyle name="Currency 5 3 5 2 8" xfId="42458" xr:uid="{85E9A941-36C8-4F00-8E42-803F6B3F832E}"/>
    <cellStyle name="Currency 5 3 5 3" xfId="7039" xr:uid="{2F24B58D-8CE2-4C3A-B2A0-BF5FAB6A22F0}"/>
    <cellStyle name="Currency 5 3 5 3 2" xfId="8752" xr:uid="{8B67FFFC-0772-45D7-A453-D54CE92175EB}"/>
    <cellStyle name="Currency 5 3 5 3 2 2" xfId="12174" xr:uid="{FE95A0A0-FE3D-4563-8FA0-AFE826E21215}"/>
    <cellStyle name="Currency 5 3 5 3 2 2 2" xfId="25864" xr:uid="{B0B4479F-A7DB-47A1-84B4-5CCE6AE958D8}"/>
    <cellStyle name="Currency 5 3 5 3 2 2 2 2" xfId="39556" xr:uid="{CC367363-DD97-4476-84E5-AB5926FF6870}"/>
    <cellStyle name="Currency 5 3 5 3 2 2 2 3" xfId="54440" xr:uid="{53D048C4-B788-4EC0-AE7E-1CA78C46C66A}"/>
    <cellStyle name="Currency 5 3 5 3 2 2 3" xfId="19020" xr:uid="{B2BD351D-F37E-45EE-849F-36C3045751C3}"/>
    <cellStyle name="Currency 5 3 5 3 2 2 4" xfId="32710" xr:uid="{4F1A524E-6AFF-40FB-B0AC-D187F0CE36DF}"/>
    <cellStyle name="Currency 5 3 5 3 2 2 5" xfId="47594" xr:uid="{7A53B1EA-3246-4066-BF81-C6F6F4B23E16}"/>
    <cellStyle name="Currency 5 3 5 3 2 3" xfId="22442" xr:uid="{5F0F217D-4E4D-48A7-8EF3-37AEAC4C65F3}"/>
    <cellStyle name="Currency 5 3 5 3 2 3 2" xfId="36134" xr:uid="{6D08702D-3239-465A-B802-3ACEA97D3100}"/>
    <cellStyle name="Currency 5 3 5 3 2 3 3" xfId="51018" xr:uid="{6E39A77F-3F19-4D44-B1DA-AAF8A0D0E681}"/>
    <cellStyle name="Currency 5 3 5 3 2 4" xfId="15598" xr:uid="{80B516A7-6775-494C-ADC9-99AE6FB7082D}"/>
    <cellStyle name="Currency 5 3 5 3 2 5" xfId="29288" xr:uid="{CBF7E7EF-2C3A-4E3E-98BD-6D7A9B7D5F5A}"/>
    <cellStyle name="Currency 5 3 5 3 2 6" xfId="44172" xr:uid="{8A45097C-7446-44FD-8E47-DAF2F725706D}"/>
    <cellStyle name="Currency 5 3 5 3 3" xfId="10462" xr:uid="{9116CA57-387F-45D9-A1F7-EBC9026DE121}"/>
    <cellStyle name="Currency 5 3 5 3 3 2" xfId="24152" xr:uid="{1455F4F0-8AFE-40C7-BF98-0C3457B4BBF4}"/>
    <cellStyle name="Currency 5 3 5 3 3 2 2" xfId="37844" xr:uid="{C60A1495-0BCC-4B31-8B8B-A3B2F20C4C1D}"/>
    <cellStyle name="Currency 5 3 5 3 3 2 3" xfId="52728" xr:uid="{3D2F8CFF-4A0D-49A6-8F39-C22609D51F1B}"/>
    <cellStyle name="Currency 5 3 5 3 3 3" xfId="17308" xr:uid="{64EEA29A-9141-4223-88A8-17504331F726}"/>
    <cellStyle name="Currency 5 3 5 3 3 4" xfId="30998" xr:uid="{5286C320-88F5-4BC4-BB00-3C998C0A01FC}"/>
    <cellStyle name="Currency 5 3 5 3 3 5" xfId="45882" xr:uid="{45A61652-F48E-4B43-8FC9-4D9BF6B5FDF0}"/>
    <cellStyle name="Currency 5 3 5 3 4" xfId="20730" xr:uid="{5DA73491-D99A-4F51-8A8E-50E19DB0C376}"/>
    <cellStyle name="Currency 5 3 5 3 4 2" xfId="34422" xr:uid="{7A6F2F77-33F8-4480-8911-6EE1AD828E35}"/>
    <cellStyle name="Currency 5 3 5 3 4 3" xfId="49306" xr:uid="{38D8BA7B-9F04-45B7-97B7-BE72617FD06B}"/>
    <cellStyle name="Currency 5 3 5 3 5" xfId="13886" xr:uid="{CC1D520B-DB96-46F4-ACED-7D5F0E293C35}"/>
    <cellStyle name="Currency 5 3 5 3 6" xfId="27576" xr:uid="{A85D4393-EB56-4347-8802-16ADB973226F}"/>
    <cellStyle name="Currency 5 3 5 3 7" xfId="42460" xr:uid="{0FDAF1A8-146B-4032-AADC-4F132EA8F8C7}"/>
    <cellStyle name="Currency 5 3 5 4" xfId="7040" xr:uid="{ED3E9662-3652-49C9-9EF1-72909F3FD366}"/>
    <cellStyle name="Currency 5 3 5 4 2" xfId="8753" xr:uid="{326DCD92-F22F-447A-A168-CD1239222577}"/>
    <cellStyle name="Currency 5 3 5 4 2 2" xfId="12175" xr:uid="{24A3DEA5-09FF-497A-9BBC-CD3D0599A24A}"/>
    <cellStyle name="Currency 5 3 5 4 2 2 2" xfId="25865" xr:uid="{0688F898-10DF-444E-8287-9DAB36FFE85F}"/>
    <cellStyle name="Currency 5 3 5 4 2 2 2 2" xfId="39557" xr:uid="{0A10C096-CF91-4A5D-B4AC-B31570440A9F}"/>
    <cellStyle name="Currency 5 3 5 4 2 2 2 3" xfId="54441" xr:uid="{E64EC50A-9D93-4632-B75D-FE1304A0CAAD}"/>
    <cellStyle name="Currency 5 3 5 4 2 2 3" xfId="19021" xr:uid="{57A8D928-B652-47F5-AE20-736288B4913C}"/>
    <cellStyle name="Currency 5 3 5 4 2 2 4" xfId="32711" xr:uid="{35ACD585-CC8C-480B-A72E-997167199160}"/>
    <cellStyle name="Currency 5 3 5 4 2 2 5" xfId="47595" xr:uid="{117A09E2-7C87-4DC4-9871-EFA3B173E484}"/>
    <cellStyle name="Currency 5 3 5 4 2 3" xfId="22443" xr:uid="{8D4B4840-7801-48AE-8563-D4649D1F5542}"/>
    <cellStyle name="Currency 5 3 5 4 2 3 2" xfId="36135" xr:uid="{DD8685B3-2438-4706-B2F1-628847E833FD}"/>
    <cellStyle name="Currency 5 3 5 4 2 3 3" xfId="51019" xr:uid="{9B0EC2FC-8757-4E81-9084-5E2C878C4E99}"/>
    <cellStyle name="Currency 5 3 5 4 2 4" xfId="15599" xr:uid="{9ABC9919-A484-4B0F-9861-54E9B0C4A2D8}"/>
    <cellStyle name="Currency 5 3 5 4 2 5" xfId="29289" xr:uid="{3F0BD5BD-1DBA-476B-BB05-B6FC538AC0EE}"/>
    <cellStyle name="Currency 5 3 5 4 2 6" xfId="44173" xr:uid="{2CC3C666-7513-4062-82EE-1BD9EB3C4A9B}"/>
    <cellStyle name="Currency 5 3 5 4 3" xfId="10463" xr:uid="{E523899E-8C74-4001-AF1C-F6B5B6DACFEA}"/>
    <cellStyle name="Currency 5 3 5 4 3 2" xfId="24153" xr:uid="{5F6DD444-436E-4B8B-8A11-5FAEC5F1F179}"/>
    <cellStyle name="Currency 5 3 5 4 3 2 2" xfId="37845" xr:uid="{EF2AB5CB-CD6E-47D2-911B-D2534475A114}"/>
    <cellStyle name="Currency 5 3 5 4 3 2 3" xfId="52729" xr:uid="{B99DD0CF-71F7-43EF-932A-4575812AE072}"/>
    <cellStyle name="Currency 5 3 5 4 3 3" xfId="17309" xr:uid="{E008CD2A-BD63-453B-9F23-BFD1BC95AC03}"/>
    <cellStyle name="Currency 5 3 5 4 3 4" xfId="30999" xr:uid="{1B37AF79-A44D-44F6-8DB2-A6DB74851A17}"/>
    <cellStyle name="Currency 5 3 5 4 3 5" xfId="45883" xr:uid="{A259B3C8-6042-4584-84C2-87828ABB8474}"/>
    <cellStyle name="Currency 5 3 5 4 4" xfId="20731" xr:uid="{1361EBCF-9A0B-45D4-B49C-C04E67CC9256}"/>
    <cellStyle name="Currency 5 3 5 4 4 2" xfId="34423" xr:uid="{E2FA6668-8DE7-4E8E-A8F6-D5389DB24E00}"/>
    <cellStyle name="Currency 5 3 5 4 4 3" xfId="49307" xr:uid="{B824F9E2-ADA2-46DC-AD96-F68A507B03AA}"/>
    <cellStyle name="Currency 5 3 5 4 5" xfId="13887" xr:uid="{B50C327D-1A21-4ADD-8B14-5DFB821A506F}"/>
    <cellStyle name="Currency 5 3 5 4 6" xfId="27577" xr:uid="{E30B00E9-9B7C-48C4-BB80-BF502DF7D55C}"/>
    <cellStyle name="Currency 5 3 5 4 7" xfId="42461" xr:uid="{5BDACD1D-00F3-407E-83BD-5E265AF8F870}"/>
    <cellStyle name="Currency 5 3 5 5" xfId="8749" xr:uid="{008CC40D-7F1E-4229-8237-04712E34ACA1}"/>
    <cellStyle name="Currency 5 3 5 5 2" xfId="12171" xr:uid="{9B0BC4C0-0A0C-4AD2-BD0C-E3BF854F0887}"/>
    <cellStyle name="Currency 5 3 5 5 2 2" xfId="25861" xr:uid="{5CDCEB06-BAD9-4DF7-AEEE-44DAEC46DCE9}"/>
    <cellStyle name="Currency 5 3 5 5 2 2 2" xfId="39553" xr:uid="{A87EAA12-5CB7-43F7-B2DB-315DFE3C0AE8}"/>
    <cellStyle name="Currency 5 3 5 5 2 2 3" xfId="54437" xr:uid="{E437214C-B5DD-47CB-B802-CDF310EC4AC2}"/>
    <cellStyle name="Currency 5 3 5 5 2 3" xfId="19017" xr:uid="{231A36C2-65E0-490C-9BA3-A64BA15E5F54}"/>
    <cellStyle name="Currency 5 3 5 5 2 4" xfId="32707" xr:uid="{CE3CA513-F70E-48F0-970F-8C31A25D0604}"/>
    <cellStyle name="Currency 5 3 5 5 2 5" xfId="47591" xr:uid="{1B47C351-4102-40FA-89E8-BA6A0AC5FBFB}"/>
    <cellStyle name="Currency 5 3 5 5 3" xfId="22439" xr:uid="{A3C077D3-9E1F-4C01-8085-31C70A715BA6}"/>
    <cellStyle name="Currency 5 3 5 5 3 2" xfId="36131" xr:uid="{BC11CEF8-846C-4D48-9D2E-02D9EA0BA52C}"/>
    <cellStyle name="Currency 5 3 5 5 3 3" xfId="51015" xr:uid="{FF6E8FA5-7738-4540-8AD2-4F3F7B719557}"/>
    <cellStyle name="Currency 5 3 5 5 4" xfId="15595" xr:uid="{93BB1269-D9DD-4B7F-ABC4-787D56D0D3FE}"/>
    <cellStyle name="Currency 5 3 5 5 5" xfId="29285" xr:uid="{8F7E583B-DF5E-4632-BC3D-3F1840A0E4D7}"/>
    <cellStyle name="Currency 5 3 5 5 6" xfId="44169" xr:uid="{8DC674FF-8AFC-43C6-86F4-8236C242B282}"/>
    <cellStyle name="Currency 5 3 5 6" xfId="10459" xr:uid="{C2132548-B813-4927-B41B-B27C14950DF1}"/>
    <cellStyle name="Currency 5 3 5 6 2" xfId="24149" xr:uid="{137AA320-274C-4646-BF04-3872BF5AD8CA}"/>
    <cellStyle name="Currency 5 3 5 6 2 2" xfId="37841" xr:uid="{B2EA1DAC-3FBA-4528-BE43-ECCE27CC318B}"/>
    <cellStyle name="Currency 5 3 5 6 2 3" xfId="52725" xr:uid="{EB090CB3-2B14-454C-9F0D-64F74F8ABB9C}"/>
    <cellStyle name="Currency 5 3 5 6 3" xfId="17305" xr:uid="{0CEA816D-431E-412B-9C29-D79D61ABC2B4}"/>
    <cellStyle name="Currency 5 3 5 6 4" xfId="30995" xr:uid="{CD51B735-3796-44BE-9C3B-AFC820EB3F4C}"/>
    <cellStyle name="Currency 5 3 5 6 5" xfId="45879" xr:uid="{C7659EBB-4B2C-48F3-A99F-63E705E80435}"/>
    <cellStyle name="Currency 5 3 5 7" xfId="20727" xr:uid="{A2FE1EF7-7EFE-4A3E-B480-723AEB289323}"/>
    <cellStyle name="Currency 5 3 5 7 2" xfId="34419" xr:uid="{ACC8E086-98D2-41DF-8CB8-1B714A791177}"/>
    <cellStyle name="Currency 5 3 5 7 3" xfId="49303" xr:uid="{A17EC4FB-B61C-4077-8525-7E580C84B15B}"/>
    <cellStyle name="Currency 5 3 5 8" xfId="13883" xr:uid="{92E59FF3-E69E-496B-A01B-41052D6009A0}"/>
    <cellStyle name="Currency 5 3 5 9" xfId="27573" xr:uid="{E7766DA2-0F23-403C-BF03-A0B9D93F1ADF}"/>
    <cellStyle name="Currency 5 3 6" xfId="7041" xr:uid="{5F263493-184D-4144-B507-6CF0D9754EC6}"/>
    <cellStyle name="Currency 5 3 6 10" xfId="42462" xr:uid="{2B5B4BB3-F3D5-4090-8A94-ED3494C3CB7B}"/>
    <cellStyle name="Currency 5 3 6 2" xfId="7042" xr:uid="{899074FC-6C90-47FF-9BF3-7ED9EE85C33D}"/>
    <cellStyle name="Currency 5 3 6 2 2" xfId="7043" xr:uid="{832D7E1A-ACB9-4816-BBAE-90204206B362}"/>
    <cellStyle name="Currency 5 3 6 2 2 2" xfId="8756" xr:uid="{7D273D1C-0DAF-4DB9-84C2-2A76D04272A6}"/>
    <cellStyle name="Currency 5 3 6 2 2 2 2" xfId="12178" xr:uid="{29BCFBA8-AE1B-46DB-AFE9-FA580C5D619E}"/>
    <cellStyle name="Currency 5 3 6 2 2 2 2 2" xfId="25868" xr:uid="{43828B21-EB37-43F2-A3B3-91D4D2A4FB57}"/>
    <cellStyle name="Currency 5 3 6 2 2 2 2 2 2" xfId="39560" xr:uid="{39A62758-4850-4F86-9322-2E8AFB5ECC5C}"/>
    <cellStyle name="Currency 5 3 6 2 2 2 2 2 3" xfId="54444" xr:uid="{5541097E-F51B-4DE5-8399-9F5111EC5F1B}"/>
    <cellStyle name="Currency 5 3 6 2 2 2 2 3" xfId="19024" xr:uid="{F29EBF8A-D318-4447-A20E-86081E622812}"/>
    <cellStyle name="Currency 5 3 6 2 2 2 2 4" xfId="32714" xr:uid="{7670299B-ADFE-46A7-A2B5-7864E38CAF6F}"/>
    <cellStyle name="Currency 5 3 6 2 2 2 2 5" xfId="47598" xr:uid="{5B37E5E6-3A9D-4F99-81A7-E7A643CB4D58}"/>
    <cellStyle name="Currency 5 3 6 2 2 2 3" xfId="22446" xr:uid="{4EE7F2B7-8802-435F-AE72-0681C19833C4}"/>
    <cellStyle name="Currency 5 3 6 2 2 2 3 2" xfId="36138" xr:uid="{AD795275-5620-4517-A754-F404740CFBCD}"/>
    <cellStyle name="Currency 5 3 6 2 2 2 3 3" xfId="51022" xr:uid="{46C209DD-0730-416B-A6CC-E51A8FAC338C}"/>
    <cellStyle name="Currency 5 3 6 2 2 2 4" xfId="15602" xr:uid="{2AAE1D64-6E39-44F5-AB45-05F63C047461}"/>
    <cellStyle name="Currency 5 3 6 2 2 2 5" xfId="29292" xr:uid="{9D0DCBA8-6E35-4D3D-9F05-B6988DAF7AF9}"/>
    <cellStyle name="Currency 5 3 6 2 2 2 6" xfId="44176" xr:uid="{7C72CEDA-A089-4E74-9EEB-D2F901F32D94}"/>
    <cellStyle name="Currency 5 3 6 2 2 3" xfId="10466" xr:uid="{EA0892D6-BCE8-4E66-8382-CCD68108E768}"/>
    <cellStyle name="Currency 5 3 6 2 2 3 2" xfId="24156" xr:uid="{F15DA2F1-9999-4980-AD6B-D27D8B900CF7}"/>
    <cellStyle name="Currency 5 3 6 2 2 3 2 2" xfId="37848" xr:uid="{CE1380BC-05D8-4070-B168-D96F31E5B91F}"/>
    <cellStyle name="Currency 5 3 6 2 2 3 2 3" xfId="52732" xr:uid="{DA6CA7FC-56AF-4116-AB51-DF597522AD87}"/>
    <cellStyle name="Currency 5 3 6 2 2 3 3" xfId="17312" xr:uid="{BADAF810-F3A0-4AC3-8AB5-A5E3E90ED0E5}"/>
    <cellStyle name="Currency 5 3 6 2 2 3 4" xfId="31002" xr:uid="{954500F5-A6EB-4B9B-9745-68AAB6C97AFE}"/>
    <cellStyle name="Currency 5 3 6 2 2 3 5" xfId="45886" xr:uid="{B898053B-105D-4C57-9251-693F82043834}"/>
    <cellStyle name="Currency 5 3 6 2 2 4" xfId="20734" xr:uid="{6D8FA0F1-1155-4734-8142-8BC87CEE567C}"/>
    <cellStyle name="Currency 5 3 6 2 2 4 2" xfId="34426" xr:uid="{DBE24F9F-4700-4B3F-AE43-E544AF412843}"/>
    <cellStyle name="Currency 5 3 6 2 2 4 3" xfId="49310" xr:uid="{C5D4911A-5DEC-4897-A02F-B23BDF42CCD9}"/>
    <cellStyle name="Currency 5 3 6 2 2 5" xfId="13890" xr:uid="{A24E22C1-3F1A-4039-9E5B-BC079C16D01E}"/>
    <cellStyle name="Currency 5 3 6 2 2 6" xfId="27580" xr:uid="{FE9508A1-E87B-4277-A450-CFB8DCF01E91}"/>
    <cellStyle name="Currency 5 3 6 2 2 7" xfId="42464" xr:uid="{A0E479FA-536A-4DCD-9F6D-347BDB945EEC}"/>
    <cellStyle name="Currency 5 3 6 2 3" xfId="8755" xr:uid="{66F7A721-5C9C-4AC7-B85C-94921A22E775}"/>
    <cellStyle name="Currency 5 3 6 2 3 2" xfId="12177" xr:uid="{14C92C6B-C7FB-4412-9860-323AD623D945}"/>
    <cellStyle name="Currency 5 3 6 2 3 2 2" xfId="25867" xr:uid="{B1D8CDF6-239E-4938-804C-F6416A756FD3}"/>
    <cellStyle name="Currency 5 3 6 2 3 2 2 2" xfId="39559" xr:uid="{9452B283-D468-44AF-AE1C-88E2CC9C4B31}"/>
    <cellStyle name="Currency 5 3 6 2 3 2 2 3" xfId="54443" xr:uid="{3E71FC85-9013-4915-A2A9-98EDC1EA5A0B}"/>
    <cellStyle name="Currency 5 3 6 2 3 2 3" xfId="19023" xr:uid="{1DB60473-03E5-4BBE-9CC5-7F4C7CF0C235}"/>
    <cellStyle name="Currency 5 3 6 2 3 2 4" xfId="32713" xr:uid="{D184DA82-628F-4DE0-9635-C335AC85AE72}"/>
    <cellStyle name="Currency 5 3 6 2 3 2 5" xfId="47597" xr:uid="{325630DB-6588-49A2-9F5E-F26D3AD2926C}"/>
    <cellStyle name="Currency 5 3 6 2 3 3" xfId="22445" xr:uid="{2F31F2B7-38FC-4E30-BF16-E1343BDFE40F}"/>
    <cellStyle name="Currency 5 3 6 2 3 3 2" xfId="36137" xr:uid="{FDC2A213-F484-4CE4-9FF9-99FD7FA9473D}"/>
    <cellStyle name="Currency 5 3 6 2 3 3 3" xfId="51021" xr:uid="{63722081-B31E-4953-A5A9-84B702EE0A0A}"/>
    <cellStyle name="Currency 5 3 6 2 3 4" xfId="15601" xr:uid="{95D28E4D-0277-4452-8457-C85DC601DED1}"/>
    <cellStyle name="Currency 5 3 6 2 3 5" xfId="29291" xr:uid="{59B7D99B-EA58-40E5-8837-986AC5190B64}"/>
    <cellStyle name="Currency 5 3 6 2 3 6" xfId="44175" xr:uid="{8DC43B0A-5FB6-4B3C-91D1-4AA4AD3FC6A1}"/>
    <cellStyle name="Currency 5 3 6 2 4" xfId="10465" xr:uid="{1BC23B9B-E376-4C78-A2B1-3535C5150729}"/>
    <cellStyle name="Currency 5 3 6 2 4 2" xfId="24155" xr:uid="{202300D5-99F0-4CE0-93C4-190CC667E43B}"/>
    <cellStyle name="Currency 5 3 6 2 4 2 2" xfId="37847" xr:uid="{DC2179E7-0A65-4CD2-A4A8-F83E2FC4315F}"/>
    <cellStyle name="Currency 5 3 6 2 4 2 3" xfId="52731" xr:uid="{8E70C946-B874-4788-A675-D221DCBE597A}"/>
    <cellStyle name="Currency 5 3 6 2 4 3" xfId="17311" xr:uid="{DCF0E05E-7266-4540-AC5A-42533F80B3A9}"/>
    <cellStyle name="Currency 5 3 6 2 4 4" xfId="31001" xr:uid="{0BB0E982-E7D8-4F00-BA93-5CEF8091EA01}"/>
    <cellStyle name="Currency 5 3 6 2 4 5" xfId="45885" xr:uid="{A3166A73-03AD-466C-85C1-F8A0B55C2EB7}"/>
    <cellStyle name="Currency 5 3 6 2 5" xfId="20733" xr:uid="{5852FBCE-3087-4A32-91E7-4C1BB91D43D0}"/>
    <cellStyle name="Currency 5 3 6 2 5 2" xfId="34425" xr:uid="{10374CBA-1735-49E2-9D24-DC81E17E202B}"/>
    <cellStyle name="Currency 5 3 6 2 5 3" xfId="49309" xr:uid="{7006140A-CE79-440A-BB7C-93150A6A3F9B}"/>
    <cellStyle name="Currency 5 3 6 2 6" xfId="13889" xr:uid="{B86EF0AE-DACD-4983-B619-1F956E8015A6}"/>
    <cellStyle name="Currency 5 3 6 2 7" xfId="27579" xr:uid="{31BB7763-2DF9-415F-BBA0-587748D126D6}"/>
    <cellStyle name="Currency 5 3 6 2 8" xfId="42463" xr:uid="{A687772C-3601-4BB0-A743-4E31D23C2C5D}"/>
    <cellStyle name="Currency 5 3 6 3" xfId="7044" xr:uid="{0D5B4E30-6162-4258-A1A4-3D245E41BEA5}"/>
    <cellStyle name="Currency 5 3 6 3 2" xfId="8757" xr:uid="{5745B7C3-73D9-41B9-AF77-B031BB31F1FC}"/>
    <cellStyle name="Currency 5 3 6 3 2 2" xfId="12179" xr:uid="{EDC552C7-42BD-4F19-80C6-EA144EB65EF2}"/>
    <cellStyle name="Currency 5 3 6 3 2 2 2" xfId="25869" xr:uid="{5338D888-2C36-4C40-BE4C-26B398CB0E33}"/>
    <cellStyle name="Currency 5 3 6 3 2 2 2 2" xfId="39561" xr:uid="{E30B0755-5EFC-428A-8D52-38BE77DBFC69}"/>
    <cellStyle name="Currency 5 3 6 3 2 2 2 3" xfId="54445" xr:uid="{B2276758-0D9A-4C16-A48A-D235BCD2BE9B}"/>
    <cellStyle name="Currency 5 3 6 3 2 2 3" xfId="19025" xr:uid="{94691570-74F8-4207-9BA0-1AC353AF18C3}"/>
    <cellStyle name="Currency 5 3 6 3 2 2 4" xfId="32715" xr:uid="{3FFABEF0-6D45-4D8E-B5C4-2FDD614859FB}"/>
    <cellStyle name="Currency 5 3 6 3 2 2 5" xfId="47599" xr:uid="{CD9CADDE-CBF8-4AAD-9E52-E94571F78E3A}"/>
    <cellStyle name="Currency 5 3 6 3 2 3" xfId="22447" xr:uid="{34E5D1C7-4770-4598-8FFC-F58C9423773F}"/>
    <cellStyle name="Currency 5 3 6 3 2 3 2" xfId="36139" xr:uid="{D2D61A15-F7FF-497A-A109-CF2087D470C7}"/>
    <cellStyle name="Currency 5 3 6 3 2 3 3" xfId="51023" xr:uid="{9D88D677-FBB2-4DD7-A6F8-A656B3F2D6A0}"/>
    <cellStyle name="Currency 5 3 6 3 2 4" xfId="15603" xr:uid="{7E50093E-6487-4609-BFE1-1A5483DA1981}"/>
    <cellStyle name="Currency 5 3 6 3 2 5" xfId="29293" xr:uid="{EBDF1FBD-A013-4F6F-918F-8BFDBA30D2A4}"/>
    <cellStyle name="Currency 5 3 6 3 2 6" xfId="44177" xr:uid="{EB39D454-F2DF-42B3-A7BA-B2FF35A7281E}"/>
    <cellStyle name="Currency 5 3 6 3 3" xfId="10467" xr:uid="{8725529D-203A-47A4-9A23-385459071823}"/>
    <cellStyle name="Currency 5 3 6 3 3 2" xfId="24157" xr:uid="{551E1A38-931A-4EB2-ABAE-1EF267604FD1}"/>
    <cellStyle name="Currency 5 3 6 3 3 2 2" xfId="37849" xr:uid="{F366AD3C-D68B-4BBD-8263-2D748C3CF014}"/>
    <cellStyle name="Currency 5 3 6 3 3 2 3" xfId="52733" xr:uid="{40A81788-E9A6-41AC-BCBB-7D750B10D44F}"/>
    <cellStyle name="Currency 5 3 6 3 3 3" xfId="17313" xr:uid="{6A195547-8643-4C12-976B-A9440BAB7005}"/>
    <cellStyle name="Currency 5 3 6 3 3 4" xfId="31003" xr:uid="{F5ED9254-632D-4D20-9F61-B21D32220EEB}"/>
    <cellStyle name="Currency 5 3 6 3 3 5" xfId="45887" xr:uid="{3BF02E1B-D2CF-4CBD-BABD-6B68942DF767}"/>
    <cellStyle name="Currency 5 3 6 3 4" xfId="20735" xr:uid="{99973145-291D-4217-9FA9-4797102E9CE6}"/>
    <cellStyle name="Currency 5 3 6 3 4 2" xfId="34427" xr:uid="{B5311519-A8CC-45F0-AA29-25D206FB74A5}"/>
    <cellStyle name="Currency 5 3 6 3 4 3" xfId="49311" xr:uid="{D9B228AE-9391-48EB-9B83-768EC6BDA82A}"/>
    <cellStyle name="Currency 5 3 6 3 5" xfId="13891" xr:uid="{47B9701B-2D56-4DD6-BFBB-FD200F5158A7}"/>
    <cellStyle name="Currency 5 3 6 3 6" xfId="27581" xr:uid="{CE033A4D-076A-4156-8B71-D1C0319D31A4}"/>
    <cellStyle name="Currency 5 3 6 3 7" xfId="42465" xr:uid="{5D2C6B4D-201A-4719-ADC5-6F2D1BCD9369}"/>
    <cellStyle name="Currency 5 3 6 4" xfId="7045" xr:uid="{42C275E5-1D9A-4871-AABB-E50CEEFEF94D}"/>
    <cellStyle name="Currency 5 3 6 4 2" xfId="8758" xr:uid="{FF64EF22-9E96-4D1B-B148-FD292CFC1219}"/>
    <cellStyle name="Currency 5 3 6 4 2 2" xfId="12180" xr:uid="{D45C12E9-4DC5-454B-B564-57BEDBD9AB62}"/>
    <cellStyle name="Currency 5 3 6 4 2 2 2" xfId="25870" xr:uid="{9A3C5FFA-B6C5-4491-AC5C-58FAB62C6F20}"/>
    <cellStyle name="Currency 5 3 6 4 2 2 2 2" xfId="39562" xr:uid="{4E0F8354-92FD-49BD-9523-2785B9125AF1}"/>
    <cellStyle name="Currency 5 3 6 4 2 2 2 3" xfId="54446" xr:uid="{E61BCF79-D009-4591-9C16-632C894FA67E}"/>
    <cellStyle name="Currency 5 3 6 4 2 2 3" xfId="19026" xr:uid="{F1C7D76B-A903-4910-8143-2BF8D748B9F0}"/>
    <cellStyle name="Currency 5 3 6 4 2 2 4" xfId="32716" xr:uid="{383837EA-4282-4DF1-9F76-1202A4351B42}"/>
    <cellStyle name="Currency 5 3 6 4 2 2 5" xfId="47600" xr:uid="{C3A11429-5FE6-4D77-BCBB-5FBDC8010B35}"/>
    <cellStyle name="Currency 5 3 6 4 2 3" xfId="22448" xr:uid="{9DD8693B-7F78-495E-8E10-6A17944381A8}"/>
    <cellStyle name="Currency 5 3 6 4 2 3 2" xfId="36140" xr:uid="{6E0ABD71-739C-4034-A7C8-99EFBFC91BF6}"/>
    <cellStyle name="Currency 5 3 6 4 2 3 3" xfId="51024" xr:uid="{11A6AC3B-B832-424B-BD71-58EC290FF062}"/>
    <cellStyle name="Currency 5 3 6 4 2 4" xfId="15604" xr:uid="{CE37FD70-1756-4791-8A49-8A3E23C27464}"/>
    <cellStyle name="Currency 5 3 6 4 2 5" xfId="29294" xr:uid="{FEB3CD7F-212C-4BCF-ABDC-9FB7032AFC27}"/>
    <cellStyle name="Currency 5 3 6 4 2 6" xfId="44178" xr:uid="{25D741EA-8044-46DC-AC4F-65B9C465FBCB}"/>
    <cellStyle name="Currency 5 3 6 4 3" xfId="10468" xr:uid="{F2A871B3-6D9B-467D-9405-A7E4D848FB73}"/>
    <cellStyle name="Currency 5 3 6 4 3 2" xfId="24158" xr:uid="{9305AFAD-F4DD-450B-8052-82E69F42642C}"/>
    <cellStyle name="Currency 5 3 6 4 3 2 2" xfId="37850" xr:uid="{D7A1210B-2AF6-413E-8F1E-529C1DD9BB11}"/>
    <cellStyle name="Currency 5 3 6 4 3 2 3" xfId="52734" xr:uid="{AC8A1442-04E7-40D3-82DF-8AC5D327AAAA}"/>
    <cellStyle name="Currency 5 3 6 4 3 3" xfId="17314" xr:uid="{20683BF8-8315-4830-869B-FFA7CD5D518C}"/>
    <cellStyle name="Currency 5 3 6 4 3 4" xfId="31004" xr:uid="{87EE3290-9959-420F-BF16-691811F7D394}"/>
    <cellStyle name="Currency 5 3 6 4 3 5" xfId="45888" xr:uid="{7F6BD105-3FEF-4104-9080-2A1629DCBA57}"/>
    <cellStyle name="Currency 5 3 6 4 4" xfId="20736" xr:uid="{73B60B35-72F3-4564-8B62-90C0A0F7AD94}"/>
    <cellStyle name="Currency 5 3 6 4 4 2" xfId="34428" xr:uid="{51A8C117-339D-42DD-9952-7263DBC00FC4}"/>
    <cellStyle name="Currency 5 3 6 4 4 3" xfId="49312" xr:uid="{A4EA6412-682B-43F9-AF21-C307B4266E55}"/>
    <cellStyle name="Currency 5 3 6 4 5" xfId="13892" xr:uid="{D0755C09-B683-4D18-851B-0F8B456A9B26}"/>
    <cellStyle name="Currency 5 3 6 4 6" xfId="27582" xr:uid="{2A78FF26-D96E-4B8F-B134-0A654B575FF7}"/>
    <cellStyle name="Currency 5 3 6 4 7" xfId="42466" xr:uid="{783FD89B-EC61-414D-B81B-81CA7392CE2C}"/>
    <cellStyle name="Currency 5 3 6 5" xfId="8754" xr:uid="{96A7E5B4-E420-4412-950D-2200031B9C50}"/>
    <cellStyle name="Currency 5 3 6 5 2" xfId="12176" xr:uid="{F7AB7C0E-8A9A-4580-8F7C-A73E331F1EAE}"/>
    <cellStyle name="Currency 5 3 6 5 2 2" xfId="25866" xr:uid="{C88AACD1-68E3-48FE-B7D6-5A0D8B78BD0B}"/>
    <cellStyle name="Currency 5 3 6 5 2 2 2" xfId="39558" xr:uid="{7643BF54-3276-433E-8A97-C23C1B08F983}"/>
    <cellStyle name="Currency 5 3 6 5 2 2 3" xfId="54442" xr:uid="{4F365439-CA2B-42E4-A16F-EE6BA2F97FC7}"/>
    <cellStyle name="Currency 5 3 6 5 2 3" xfId="19022" xr:uid="{30E85B3F-826F-4A9A-A43F-67EED2725DC1}"/>
    <cellStyle name="Currency 5 3 6 5 2 4" xfId="32712" xr:uid="{121C6131-6847-43F4-9AB9-A494244B3900}"/>
    <cellStyle name="Currency 5 3 6 5 2 5" xfId="47596" xr:uid="{B0E6B6A2-E3F3-4E5F-912F-2D758BBF403D}"/>
    <cellStyle name="Currency 5 3 6 5 3" xfId="22444" xr:uid="{A4EC6EA8-8E73-468C-82A5-6C58C17E1129}"/>
    <cellStyle name="Currency 5 3 6 5 3 2" xfId="36136" xr:uid="{9C1C16AA-09FD-4366-9C59-24537B1F1691}"/>
    <cellStyle name="Currency 5 3 6 5 3 3" xfId="51020" xr:uid="{8F146108-22D2-454B-B1AC-66C7A369D833}"/>
    <cellStyle name="Currency 5 3 6 5 4" xfId="15600" xr:uid="{0FBCD452-F630-4A00-8B08-FA97DC26A49F}"/>
    <cellStyle name="Currency 5 3 6 5 5" xfId="29290" xr:uid="{8B834DC6-0F23-4A44-AD3E-C899F74302AE}"/>
    <cellStyle name="Currency 5 3 6 5 6" xfId="44174" xr:uid="{D2D9BB7C-B8EA-409E-A1C4-DB02A6794F3B}"/>
    <cellStyle name="Currency 5 3 6 6" xfId="10464" xr:uid="{7B481FFF-A145-48A1-88D2-BC58541289EC}"/>
    <cellStyle name="Currency 5 3 6 6 2" xfId="24154" xr:uid="{5ACEC4CB-60FA-4B4D-8766-2E48177A0A29}"/>
    <cellStyle name="Currency 5 3 6 6 2 2" xfId="37846" xr:uid="{1F5B19B9-2BC8-41D5-8F9D-9D449CB15605}"/>
    <cellStyle name="Currency 5 3 6 6 2 3" xfId="52730" xr:uid="{ECFE76A9-96F1-4462-AA76-4DE6134303C5}"/>
    <cellStyle name="Currency 5 3 6 6 3" xfId="17310" xr:uid="{255C2CC6-9FB8-442D-A1C4-485F0C8D68F1}"/>
    <cellStyle name="Currency 5 3 6 6 4" xfId="31000" xr:uid="{7FE05778-07F4-4F91-AAAF-F65DBB65F878}"/>
    <cellStyle name="Currency 5 3 6 6 5" xfId="45884" xr:uid="{13C03C25-21BB-40E0-AA2D-5FB9B3103526}"/>
    <cellStyle name="Currency 5 3 6 7" xfId="20732" xr:uid="{B4EFF7A2-E77E-4817-9CAF-BBA05959DC66}"/>
    <cellStyle name="Currency 5 3 6 7 2" xfId="34424" xr:uid="{AF17609E-07D1-43EB-9C96-CE9611C74B8A}"/>
    <cellStyle name="Currency 5 3 6 7 3" xfId="49308" xr:uid="{0279404F-BA8E-48B7-8454-9B17B6B92C3C}"/>
    <cellStyle name="Currency 5 3 6 8" xfId="13888" xr:uid="{50157A58-CEA0-42AB-AEC6-6F301BF657B2}"/>
    <cellStyle name="Currency 5 3 6 9" xfId="27578" xr:uid="{A8608F10-B622-46D1-A00C-1FFE06E4BF1F}"/>
    <cellStyle name="Currency 5 3 7" xfId="7046" xr:uid="{71756930-C774-4B95-8C1F-D48F03408FF4}"/>
    <cellStyle name="Currency 5 3 7 2" xfId="7047" xr:uid="{616FC47A-13B6-4F04-A4AC-2DFE4D47EF39}"/>
    <cellStyle name="Currency 5 3 7 2 2" xfId="8760" xr:uid="{B260D307-49FB-4DAD-B76C-21B828578BE8}"/>
    <cellStyle name="Currency 5 3 7 2 2 2" xfId="12182" xr:uid="{5DF42D96-3A81-4853-A03A-071B0709A9DD}"/>
    <cellStyle name="Currency 5 3 7 2 2 2 2" xfId="25872" xr:uid="{C35E1207-582A-4B88-B1C8-EE45BDB2C247}"/>
    <cellStyle name="Currency 5 3 7 2 2 2 2 2" xfId="39564" xr:uid="{76DB3C8C-DCFD-4472-B904-D3E4D5C1B94F}"/>
    <cellStyle name="Currency 5 3 7 2 2 2 2 3" xfId="54448" xr:uid="{B5B06DCA-BCBA-42CE-BABF-AB0739060B93}"/>
    <cellStyle name="Currency 5 3 7 2 2 2 3" xfId="19028" xr:uid="{D451E96A-BC42-4D6A-891C-6150B110FFAA}"/>
    <cellStyle name="Currency 5 3 7 2 2 2 4" xfId="32718" xr:uid="{D17EE7C6-4A9E-4BA1-9DF8-4A4133A40BA1}"/>
    <cellStyle name="Currency 5 3 7 2 2 2 5" xfId="47602" xr:uid="{54B60EFB-F1C3-431A-AE27-37A2132BEE81}"/>
    <cellStyle name="Currency 5 3 7 2 2 3" xfId="22450" xr:uid="{846DABD1-1A88-43E8-A018-EC965186DB88}"/>
    <cellStyle name="Currency 5 3 7 2 2 3 2" xfId="36142" xr:uid="{77387F09-99C5-4243-98E3-936B25B04769}"/>
    <cellStyle name="Currency 5 3 7 2 2 3 3" xfId="51026" xr:uid="{8CEF16BE-5337-4FAA-8C9B-8BA920EA7934}"/>
    <cellStyle name="Currency 5 3 7 2 2 4" xfId="15606" xr:uid="{D4270361-28B3-421E-A8C6-51869483174F}"/>
    <cellStyle name="Currency 5 3 7 2 2 5" xfId="29296" xr:uid="{BFCD34F6-E986-4A74-AE19-24B0A2B1B660}"/>
    <cellStyle name="Currency 5 3 7 2 2 6" xfId="44180" xr:uid="{26B78FBC-F084-42E7-973B-E5ADEBACF65D}"/>
    <cellStyle name="Currency 5 3 7 2 3" xfId="10470" xr:uid="{D7C35BB3-EEA2-4479-80FA-78CF38DFC00D}"/>
    <cellStyle name="Currency 5 3 7 2 3 2" xfId="24160" xr:uid="{36BEA40D-04D0-41D5-B95A-567206A2309F}"/>
    <cellStyle name="Currency 5 3 7 2 3 2 2" xfId="37852" xr:uid="{607E3C9A-5205-4877-BA48-C31BC816FB4F}"/>
    <cellStyle name="Currency 5 3 7 2 3 2 3" xfId="52736" xr:uid="{DD3D9A2E-F9C5-4DA5-83F1-EBDB5F102181}"/>
    <cellStyle name="Currency 5 3 7 2 3 3" xfId="17316" xr:uid="{CE14767B-DF43-40AF-8A28-5A6D172D72DE}"/>
    <cellStyle name="Currency 5 3 7 2 3 4" xfId="31006" xr:uid="{174B533A-24AC-41A6-8864-F974A01A4E9E}"/>
    <cellStyle name="Currency 5 3 7 2 3 5" xfId="45890" xr:uid="{C5D95024-9007-4C0D-A54D-C7B34EC073F9}"/>
    <cellStyle name="Currency 5 3 7 2 4" xfId="20738" xr:uid="{DDD6CB70-6831-4E30-AC09-F76391273CC2}"/>
    <cellStyle name="Currency 5 3 7 2 4 2" xfId="34430" xr:uid="{B98ED182-28FD-461B-91B1-B82F302F89EB}"/>
    <cellStyle name="Currency 5 3 7 2 4 3" xfId="49314" xr:uid="{63F6E735-5F49-4EC9-AFAA-7E5886BC4B10}"/>
    <cellStyle name="Currency 5 3 7 2 5" xfId="13894" xr:uid="{3F72B665-EF9F-4D73-BC52-919C379932A8}"/>
    <cellStyle name="Currency 5 3 7 2 6" xfId="27584" xr:uid="{DC42C822-D37F-4F64-9E85-F7574910B767}"/>
    <cellStyle name="Currency 5 3 7 2 7" xfId="42468" xr:uid="{EAB76BFB-4B93-41FB-90B4-2E34D5C57615}"/>
    <cellStyle name="Currency 5 3 7 3" xfId="8759" xr:uid="{8600079A-50D6-4E05-8A5C-69C96E520AEE}"/>
    <cellStyle name="Currency 5 3 7 3 2" xfId="12181" xr:uid="{11C64E6C-39D8-4013-8F79-4AF72A0386B4}"/>
    <cellStyle name="Currency 5 3 7 3 2 2" xfId="25871" xr:uid="{3BFB89C6-D6A5-49F1-A8FC-6DFB328A8A57}"/>
    <cellStyle name="Currency 5 3 7 3 2 2 2" xfId="39563" xr:uid="{47D3A3E5-4831-4C9D-B616-6F058AF39B76}"/>
    <cellStyle name="Currency 5 3 7 3 2 2 3" xfId="54447" xr:uid="{4D8C9929-8DD1-4BAC-82F4-1EACBE00957C}"/>
    <cellStyle name="Currency 5 3 7 3 2 3" xfId="19027" xr:uid="{D3FBB6CA-C647-45AB-BD95-0D7F44737007}"/>
    <cellStyle name="Currency 5 3 7 3 2 4" xfId="32717" xr:uid="{1C40D3F8-AFA4-495C-932E-19D5CCEB5C66}"/>
    <cellStyle name="Currency 5 3 7 3 2 5" xfId="47601" xr:uid="{B69789B7-ECDC-4807-839B-E6469A5E3298}"/>
    <cellStyle name="Currency 5 3 7 3 3" xfId="22449" xr:uid="{41DEC54A-AB2A-4112-B588-4AFF30C02383}"/>
    <cellStyle name="Currency 5 3 7 3 3 2" xfId="36141" xr:uid="{B4608219-97D9-4F14-9290-61C740DB463E}"/>
    <cellStyle name="Currency 5 3 7 3 3 3" xfId="51025" xr:uid="{C23E63BC-2A9B-4E96-837D-25DBCCAA9729}"/>
    <cellStyle name="Currency 5 3 7 3 4" xfId="15605" xr:uid="{70255140-A0F1-4F81-A989-BD8017757D61}"/>
    <cellStyle name="Currency 5 3 7 3 5" xfId="29295" xr:uid="{3404CD88-B00E-4CC7-84AD-EC9DF5298697}"/>
    <cellStyle name="Currency 5 3 7 3 6" xfId="44179" xr:uid="{0408EC01-0D06-4CFB-A881-132409AB3E0E}"/>
    <cellStyle name="Currency 5 3 7 4" xfId="10469" xr:uid="{5416A0BD-1405-4EBB-BA2D-99F6935C6E3C}"/>
    <cellStyle name="Currency 5 3 7 4 2" xfId="24159" xr:uid="{5300B9BE-320C-43E5-AF6F-F97E7CC3680F}"/>
    <cellStyle name="Currency 5 3 7 4 2 2" xfId="37851" xr:uid="{AD64AED4-5A2D-4797-A1DE-324F8436DE82}"/>
    <cellStyle name="Currency 5 3 7 4 2 3" xfId="52735" xr:uid="{191DBDDB-7723-449A-BFFA-6C4339125569}"/>
    <cellStyle name="Currency 5 3 7 4 3" xfId="17315" xr:uid="{7287E32B-4B78-4247-9C41-EFBAA30D8A89}"/>
    <cellStyle name="Currency 5 3 7 4 4" xfId="31005" xr:uid="{6ACD133A-C398-47CB-A54E-55BD7A20AD53}"/>
    <cellStyle name="Currency 5 3 7 4 5" xfId="45889" xr:uid="{40C790CD-D079-4D2D-A9BF-2CB203B1E1B6}"/>
    <cellStyle name="Currency 5 3 7 5" xfId="20737" xr:uid="{6FA12CC0-44C5-4DF5-BD8D-C84CB1431882}"/>
    <cellStyle name="Currency 5 3 7 5 2" xfId="34429" xr:uid="{94B467ED-6D6A-4F6A-8F10-C1354F7C70BA}"/>
    <cellStyle name="Currency 5 3 7 5 3" xfId="49313" xr:uid="{87A13681-4B17-4F71-80A3-3C73428CCF92}"/>
    <cellStyle name="Currency 5 3 7 6" xfId="13893" xr:uid="{31AFEB48-ACFC-42B2-AB19-BEF3D08ECA1B}"/>
    <cellStyle name="Currency 5 3 7 7" xfId="27583" xr:uid="{6080D98F-A9A9-4708-ADEF-CE29196C68F0}"/>
    <cellStyle name="Currency 5 3 7 8" xfId="42467" xr:uid="{44F88AB1-7F57-4678-A5A0-28BBA188DF77}"/>
    <cellStyle name="Currency 5 3 8" xfId="7048" xr:uid="{2B0007CD-BD84-4769-BA59-21A508EB08C6}"/>
    <cellStyle name="Currency 5 3 8 2" xfId="8761" xr:uid="{70613602-1061-46AB-8AA1-27B0EC787D00}"/>
    <cellStyle name="Currency 5 3 8 2 2" xfId="12183" xr:uid="{3834BB19-48B6-47FB-96B9-E83C83051445}"/>
    <cellStyle name="Currency 5 3 8 2 2 2" xfId="25873" xr:uid="{ECE6A67D-AF5A-41F6-92C7-4AB541813C7A}"/>
    <cellStyle name="Currency 5 3 8 2 2 2 2" xfId="39565" xr:uid="{3E6B9F3C-3BFB-4515-803D-F750FFC16C5A}"/>
    <cellStyle name="Currency 5 3 8 2 2 2 3" xfId="54449" xr:uid="{9FE7D7FD-2BCE-425B-A05D-24F47A162BD8}"/>
    <cellStyle name="Currency 5 3 8 2 2 3" xfId="19029" xr:uid="{B749465A-2E27-44D8-AA60-572992A913CE}"/>
    <cellStyle name="Currency 5 3 8 2 2 4" xfId="32719" xr:uid="{5BE58C50-9031-4459-9768-5591B8721C43}"/>
    <cellStyle name="Currency 5 3 8 2 2 5" xfId="47603" xr:uid="{BE12A36D-CDF5-4716-8785-32B82F53D35A}"/>
    <cellStyle name="Currency 5 3 8 2 3" xfId="22451" xr:uid="{1C0D28A8-3810-4C6F-8389-5F508854F034}"/>
    <cellStyle name="Currency 5 3 8 2 3 2" xfId="36143" xr:uid="{F87B1FF6-983D-493A-8415-CAD2AE051507}"/>
    <cellStyle name="Currency 5 3 8 2 3 3" xfId="51027" xr:uid="{02F865F6-C0D0-4CE5-A6F8-01E571DAC20C}"/>
    <cellStyle name="Currency 5 3 8 2 4" xfId="15607" xr:uid="{5EA14B20-2EA1-4591-80F6-EA1EA17C6DA8}"/>
    <cellStyle name="Currency 5 3 8 2 5" xfId="29297" xr:uid="{267BE434-60C3-4A4F-813D-2F55BCECD055}"/>
    <cellStyle name="Currency 5 3 8 2 6" xfId="44181" xr:uid="{F7C8F7FE-E4C5-43F6-B405-EAD702354A99}"/>
    <cellStyle name="Currency 5 3 8 3" xfId="10471" xr:uid="{DA2B5552-9C4F-438D-B9CF-DE6D9E244458}"/>
    <cellStyle name="Currency 5 3 8 3 2" xfId="24161" xr:uid="{37E5F5AC-93A4-4388-9AFE-6DCAA545F2D2}"/>
    <cellStyle name="Currency 5 3 8 3 2 2" xfId="37853" xr:uid="{650075EF-26E4-4835-9877-80F29FD80987}"/>
    <cellStyle name="Currency 5 3 8 3 2 3" xfId="52737" xr:uid="{772362C0-863F-4969-9BF4-457C1E28DB65}"/>
    <cellStyle name="Currency 5 3 8 3 3" xfId="17317" xr:uid="{129153FA-D6C8-44FD-B631-159128EC9644}"/>
    <cellStyle name="Currency 5 3 8 3 4" xfId="31007" xr:uid="{9C8FB59B-5EAA-4B82-9B1F-9E5BBAB527DF}"/>
    <cellStyle name="Currency 5 3 8 3 5" xfId="45891" xr:uid="{F1AFF3F0-63F9-4AB1-AE7E-12E606142FAF}"/>
    <cellStyle name="Currency 5 3 8 4" xfId="20739" xr:uid="{AFDB6E6D-924B-4DB8-A3AD-C8AE7472AFB4}"/>
    <cellStyle name="Currency 5 3 8 4 2" xfId="34431" xr:uid="{8EC6BAD9-BC3F-4229-A4CE-FF52FCC30580}"/>
    <cellStyle name="Currency 5 3 8 4 3" xfId="49315" xr:uid="{738F92D3-AADF-432B-9BDA-47ADFFE5464B}"/>
    <cellStyle name="Currency 5 3 8 5" xfId="13895" xr:uid="{D11EC05C-542F-4E88-8C6F-543B9963CE5E}"/>
    <cellStyle name="Currency 5 3 8 6" xfId="27585" xr:uid="{FACBD831-7610-4993-9E24-B22D2889DDDB}"/>
    <cellStyle name="Currency 5 3 8 7" xfId="42469" xr:uid="{2DB2A15F-3AFF-4C7C-93C9-28D60ADF5CCC}"/>
    <cellStyle name="Currency 5 3 9" xfId="7049" xr:uid="{11B0E4DF-9BBC-405F-8A0C-0712163F87C1}"/>
    <cellStyle name="Currency 5 3 9 2" xfId="8762" xr:uid="{5F24A75F-AB5A-475C-9CDB-93D6B49B62DA}"/>
    <cellStyle name="Currency 5 3 9 2 2" xfId="12184" xr:uid="{143B1B29-B04C-4CB7-8A9C-B5B065F7C4FF}"/>
    <cellStyle name="Currency 5 3 9 2 2 2" xfId="25874" xr:uid="{D9603F1F-1F31-4C13-AFB5-67E81C7513BA}"/>
    <cellStyle name="Currency 5 3 9 2 2 2 2" xfId="39566" xr:uid="{0638BB9F-00B6-439E-A247-19A60A3AEEE8}"/>
    <cellStyle name="Currency 5 3 9 2 2 2 3" xfId="54450" xr:uid="{8834F807-8FDD-4B12-AC92-4EAC38FAC64C}"/>
    <cellStyle name="Currency 5 3 9 2 2 3" xfId="19030" xr:uid="{5EF14355-D9E7-4822-95BA-164E976FA671}"/>
    <cellStyle name="Currency 5 3 9 2 2 4" xfId="32720" xr:uid="{AB718BDB-112C-42B5-98BE-30D822BF1417}"/>
    <cellStyle name="Currency 5 3 9 2 2 5" xfId="47604" xr:uid="{AE8E5904-E5A9-400C-8C87-C1C62541831A}"/>
    <cellStyle name="Currency 5 3 9 2 3" xfId="22452" xr:uid="{A7A0E6B1-8414-4001-B139-B93D65CDF0F4}"/>
    <cellStyle name="Currency 5 3 9 2 3 2" xfId="36144" xr:uid="{B135A4C4-5389-464D-88C3-144B1AB86AC9}"/>
    <cellStyle name="Currency 5 3 9 2 3 3" xfId="51028" xr:uid="{ED8414FF-1D0A-4E46-BCAA-FC81EDBE163B}"/>
    <cellStyle name="Currency 5 3 9 2 4" xfId="15608" xr:uid="{1295BCB3-DB05-4681-A937-815DA2508A4E}"/>
    <cellStyle name="Currency 5 3 9 2 5" xfId="29298" xr:uid="{6A7E7F7C-61EE-43BF-B117-C41237586C8C}"/>
    <cellStyle name="Currency 5 3 9 2 6" xfId="44182" xr:uid="{B7880A21-3D9D-474F-BBA8-57630B3ECF82}"/>
    <cellStyle name="Currency 5 3 9 3" xfId="10472" xr:uid="{CC92276B-EC7C-40C7-9E8B-D69A013F37CF}"/>
    <cellStyle name="Currency 5 3 9 3 2" xfId="24162" xr:uid="{33EAF756-A91C-4385-93A0-E3FCA7250F76}"/>
    <cellStyle name="Currency 5 3 9 3 2 2" xfId="37854" xr:uid="{F5CC1A81-3C65-4D2F-8399-764980765669}"/>
    <cellStyle name="Currency 5 3 9 3 2 3" xfId="52738" xr:uid="{8369D54F-681C-46A4-9608-A3A82A567C69}"/>
    <cellStyle name="Currency 5 3 9 3 3" xfId="17318" xr:uid="{D3EFAEE0-E818-479D-B19E-C83502928697}"/>
    <cellStyle name="Currency 5 3 9 3 4" xfId="31008" xr:uid="{2AFA43C5-AA4F-40C8-9DC4-D2F970307FCF}"/>
    <cellStyle name="Currency 5 3 9 3 5" xfId="45892" xr:uid="{2608C15D-949C-48A0-A8E0-5C820E6C74E4}"/>
    <cellStyle name="Currency 5 3 9 4" xfId="20740" xr:uid="{862A14DD-3595-4820-B961-F14FF033A699}"/>
    <cellStyle name="Currency 5 3 9 4 2" xfId="34432" xr:uid="{2ED2C6F4-6B43-4932-9F8B-28DA30865570}"/>
    <cellStyle name="Currency 5 3 9 4 3" xfId="49316" xr:uid="{D0A4A43C-F77C-4350-A418-3E97F8B9EB2A}"/>
    <cellStyle name="Currency 5 3 9 5" xfId="13896" xr:uid="{88B8D610-A3F7-4A61-B358-E3300FF5D0C0}"/>
    <cellStyle name="Currency 5 3 9 6" xfId="27586" xr:uid="{0111C3B6-7BB0-4D47-9269-D27D2FC7D8CF}"/>
    <cellStyle name="Currency 5 3 9 7" xfId="42470" xr:uid="{F1E427C9-15C7-4C67-9AA7-C628875EDCFD}"/>
    <cellStyle name="Currency 5 4" xfId="4765" xr:uid="{77C11F52-7D28-4BEF-AE15-C5ADD35E76FA}"/>
    <cellStyle name="Currency 5 4 10" xfId="20741" xr:uid="{116CC659-A717-4452-8112-F15FDD1071C9}"/>
    <cellStyle name="Currency 5 4 10 2" xfId="34433" xr:uid="{B79CF94B-CD35-4BD9-A90B-B62A16C11341}"/>
    <cellStyle name="Currency 5 4 10 3" xfId="49317" xr:uid="{C4472FB0-7358-46F1-A52A-E04840C41403}"/>
    <cellStyle name="Currency 5 4 11" xfId="13897" xr:uid="{33E2073F-1910-49D6-B12A-A4F0599E30AE}"/>
    <cellStyle name="Currency 5 4 11 2" xfId="41393" xr:uid="{A09227A4-F739-4440-9012-081E307CDC11}"/>
    <cellStyle name="Currency 5 4 12" xfId="27587" xr:uid="{B6B877EA-3D6A-455E-BE0C-A3D8D6C8F05E}"/>
    <cellStyle name="Currency 5 4 13" xfId="42471" xr:uid="{32E216EF-488A-4353-A8C3-EFEDCFA40861}"/>
    <cellStyle name="Currency 5 4 14" xfId="7050" xr:uid="{3AE061B1-4864-429E-829A-1EEFC6800D1F}"/>
    <cellStyle name="Currency 5 4 2" xfId="7051" xr:uid="{B0D955E5-2C67-4742-83BD-D8C0E64D454C}"/>
    <cellStyle name="Currency 5 4 2 10" xfId="13898" xr:uid="{99F6579C-EBAB-4F35-B891-62FDF3F2AB32}"/>
    <cellStyle name="Currency 5 4 2 11" xfId="27588" xr:uid="{C6DD5983-2AB6-4EC3-AA45-2420E1084749}"/>
    <cellStyle name="Currency 5 4 2 12" xfId="42472" xr:uid="{C377E9A9-C5F5-474D-9362-45DFEA2E4DCD}"/>
    <cellStyle name="Currency 5 4 2 2" xfId="7052" xr:uid="{466298B5-F65B-4C3B-AA93-57D5A9EE4E40}"/>
    <cellStyle name="Currency 5 4 2 2 10" xfId="42473" xr:uid="{743357E6-E855-4B55-BAC6-A1B2180C3ED8}"/>
    <cellStyle name="Currency 5 4 2 2 2" xfId="7053" xr:uid="{4A85549F-C4F9-4BA1-A6F6-132E05F40238}"/>
    <cellStyle name="Currency 5 4 2 2 2 2" xfId="7054" xr:uid="{E1558792-D085-4D27-80BA-CC54C56E5D5F}"/>
    <cellStyle name="Currency 5 4 2 2 2 2 2" xfId="8767" xr:uid="{82B12DC4-F458-40A1-9413-76B957D840AE}"/>
    <cellStyle name="Currency 5 4 2 2 2 2 2 2" xfId="12189" xr:uid="{0C5A31FE-B2BC-4420-825A-BD33BF435748}"/>
    <cellStyle name="Currency 5 4 2 2 2 2 2 2 2" xfId="25879" xr:uid="{DAC9A4EA-095E-4D8D-83B6-61BA04A8AFC1}"/>
    <cellStyle name="Currency 5 4 2 2 2 2 2 2 2 2" xfId="39571" xr:uid="{185D3F8E-700A-4B37-8E8D-B05AD60B3323}"/>
    <cellStyle name="Currency 5 4 2 2 2 2 2 2 2 3" xfId="54455" xr:uid="{A81FC3D5-97EA-4C01-87C8-677C08E32CE1}"/>
    <cellStyle name="Currency 5 4 2 2 2 2 2 2 3" xfId="19035" xr:uid="{88DC2FA2-B611-4A36-85E8-D1264C3BFE4E}"/>
    <cellStyle name="Currency 5 4 2 2 2 2 2 2 4" xfId="32725" xr:uid="{F26E9053-8F5D-423D-AE33-3ABF07B47209}"/>
    <cellStyle name="Currency 5 4 2 2 2 2 2 2 5" xfId="47609" xr:uid="{BC08E3E8-0536-469A-99BC-B20CC338F492}"/>
    <cellStyle name="Currency 5 4 2 2 2 2 2 3" xfId="22457" xr:uid="{4A2143D0-B934-4939-AEE5-78436E29CBFC}"/>
    <cellStyle name="Currency 5 4 2 2 2 2 2 3 2" xfId="36149" xr:uid="{35E078FE-8291-48B1-BE93-B78003F17E63}"/>
    <cellStyle name="Currency 5 4 2 2 2 2 2 3 3" xfId="51033" xr:uid="{DB4CFE9F-0A9A-4E2A-8529-A064CE17BD6E}"/>
    <cellStyle name="Currency 5 4 2 2 2 2 2 4" xfId="15613" xr:uid="{E500CE1C-627E-4438-8D95-66629E541A4D}"/>
    <cellStyle name="Currency 5 4 2 2 2 2 2 5" xfId="29303" xr:uid="{DBC1D60E-A986-426D-BD51-4DF0FDE03B46}"/>
    <cellStyle name="Currency 5 4 2 2 2 2 2 6" xfId="44187" xr:uid="{6E77F24E-B9A7-4288-B9E1-CCCB9783BF38}"/>
    <cellStyle name="Currency 5 4 2 2 2 2 3" xfId="10477" xr:uid="{89FB2834-0D0F-4386-9EF4-7C3872E36246}"/>
    <cellStyle name="Currency 5 4 2 2 2 2 3 2" xfId="24167" xr:uid="{01F038C0-D698-4069-B91D-0D6AD1B9D657}"/>
    <cellStyle name="Currency 5 4 2 2 2 2 3 2 2" xfId="37859" xr:uid="{B82210EF-8E6C-4A73-821F-8834C3668691}"/>
    <cellStyle name="Currency 5 4 2 2 2 2 3 2 3" xfId="52743" xr:uid="{6165EA5C-1D09-413B-84CA-7FBF90EB97CA}"/>
    <cellStyle name="Currency 5 4 2 2 2 2 3 3" xfId="17323" xr:uid="{4FD181C3-2427-401D-819A-CB4027DDE01D}"/>
    <cellStyle name="Currency 5 4 2 2 2 2 3 4" xfId="31013" xr:uid="{FD05DAF8-A7AB-4EEC-B376-E3BA14D89F51}"/>
    <cellStyle name="Currency 5 4 2 2 2 2 3 5" xfId="45897" xr:uid="{07D2C85C-2712-45BB-B178-9B6B4D900C75}"/>
    <cellStyle name="Currency 5 4 2 2 2 2 4" xfId="20745" xr:uid="{2982AABF-C249-4E49-9E78-9291466DE800}"/>
    <cellStyle name="Currency 5 4 2 2 2 2 4 2" xfId="34437" xr:uid="{DCDB83C8-3C19-4B44-952D-2A6F72538D2A}"/>
    <cellStyle name="Currency 5 4 2 2 2 2 4 3" xfId="49321" xr:uid="{3EBAD330-0FFA-400B-B6CB-7C7917A0B559}"/>
    <cellStyle name="Currency 5 4 2 2 2 2 5" xfId="13901" xr:uid="{EE453640-DE9E-42C5-AA5E-8CB24D06BA13}"/>
    <cellStyle name="Currency 5 4 2 2 2 2 6" xfId="27591" xr:uid="{DC08327B-6772-42E5-86CB-3E1199407419}"/>
    <cellStyle name="Currency 5 4 2 2 2 2 7" xfId="42475" xr:uid="{FAC20DF1-9A24-4E85-B030-1437AA2CC3E1}"/>
    <cellStyle name="Currency 5 4 2 2 2 3" xfId="8766" xr:uid="{FFD1FC66-B370-461D-8A66-9761C3A57CF4}"/>
    <cellStyle name="Currency 5 4 2 2 2 3 2" xfId="12188" xr:uid="{D7B2779F-E17C-4D66-A234-E9504DA287C3}"/>
    <cellStyle name="Currency 5 4 2 2 2 3 2 2" xfId="25878" xr:uid="{6D370745-997A-4579-A3AA-600AEB9CBD0C}"/>
    <cellStyle name="Currency 5 4 2 2 2 3 2 2 2" xfId="39570" xr:uid="{9EB3AE31-740A-4AAA-8914-EE60487C5E3B}"/>
    <cellStyle name="Currency 5 4 2 2 2 3 2 2 3" xfId="54454" xr:uid="{67D48795-15E0-493C-90DE-646A43F9B067}"/>
    <cellStyle name="Currency 5 4 2 2 2 3 2 3" xfId="19034" xr:uid="{BCFF2912-A59B-4F64-B6D8-766EAB4E7D80}"/>
    <cellStyle name="Currency 5 4 2 2 2 3 2 4" xfId="32724" xr:uid="{97531A0B-B515-439E-9D6D-5145851B08B3}"/>
    <cellStyle name="Currency 5 4 2 2 2 3 2 5" xfId="47608" xr:uid="{33DF71B2-C8A6-45F4-AC89-4E33D4333030}"/>
    <cellStyle name="Currency 5 4 2 2 2 3 3" xfId="22456" xr:uid="{D12F3619-4191-4560-AC78-B2EF98E3B442}"/>
    <cellStyle name="Currency 5 4 2 2 2 3 3 2" xfId="36148" xr:uid="{C6FF936A-C075-4E8A-B802-0DD68AA7AFA7}"/>
    <cellStyle name="Currency 5 4 2 2 2 3 3 3" xfId="51032" xr:uid="{6764E66F-B075-45FB-8A70-5FFC92146313}"/>
    <cellStyle name="Currency 5 4 2 2 2 3 4" xfId="15612" xr:uid="{4DEED28B-E05D-4E4C-A706-EA58888E0E29}"/>
    <cellStyle name="Currency 5 4 2 2 2 3 5" xfId="29302" xr:uid="{66EC426A-FB29-4B9D-BC0D-FFB83699B5D2}"/>
    <cellStyle name="Currency 5 4 2 2 2 3 6" xfId="44186" xr:uid="{B273D410-C8B1-4C7D-9E37-126A4D7A109C}"/>
    <cellStyle name="Currency 5 4 2 2 2 4" xfId="10476" xr:uid="{34B5D88F-03DF-4AB6-98DD-C873C4D1D0E1}"/>
    <cellStyle name="Currency 5 4 2 2 2 4 2" xfId="24166" xr:uid="{A3BA6749-88E8-45C5-990F-79FC3B7385F1}"/>
    <cellStyle name="Currency 5 4 2 2 2 4 2 2" xfId="37858" xr:uid="{3ED89A96-D9F6-473F-9B1F-52250B189EEC}"/>
    <cellStyle name="Currency 5 4 2 2 2 4 2 3" xfId="52742" xr:uid="{FCFD9052-7B4F-450B-BD43-FF588168718E}"/>
    <cellStyle name="Currency 5 4 2 2 2 4 3" xfId="17322" xr:uid="{5F39FDDF-89F2-4133-9BBA-A9BF6E7ABE8C}"/>
    <cellStyle name="Currency 5 4 2 2 2 4 4" xfId="31012" xr:uid="{E77DE49F-8BC2-43E2-9F5D-3140CD87700C}"/>
    <cellStyle name="Currency 5 4 2 2 2 4 5" xfId="45896" xr:uid="{80C0C2B1-020B-4C98-90D3-98E45889AED1}"/>
    <cellStyle name="Currency 5 4 2 2 2 5" xfId="20744" xr:uid="{1020070C-2F65-4460-A2DE-EABA6CD6370B}"/>
    <cellStyle name="Currency 5 4 2 2 2 5 2" xfId="34436" xr:uid="{40D0BAD8-9F29-4E40-94FA-640E4833DFB6}"/>
    <cellStyle name="Currency 5 4 2 2 2 5 3" xfId="49320" xr:uid="{10B3EC54-53F4-4DC4-B1F5-B9C77FDAA22F}"/>
    <cellStyle name="Currency 5 4 2 2 2 6" xfId="13900" xr:uid="{9BB74116-8769-45DC-9879-FD8C9427D71A}"/>
    <cellStyle name="Currency 5 4 2 2 2 7" xfId="27590" xr:uid="{74A45E40-2AEB-4B32-9D2C-30CC971E6D92}"/>
    <cellStyle name="Currency 5 4 2 2 2 8" xfId="42474" xr:uid="{9E9F85AE-92EC-4F00-A3A4-2F34AD82018D}"/>
    <cellStyle name="Currency 5 4 2 2 3" xfId="7055" xr:uid="{83E56EB2-23C6-43DF-BD88-6FB9A2EEB482}"/>
    <cellStyle name="Currency 5 4 2 2 3 2" xfId="8768" xr:uid="{8A5207A1-6772-4B3E-BA87-3CA9EA5C00D5}"/>
    <cellStyle name="Currency 5 4 2 2 3 2 2" xfId="12190" xr:uid="{27B9BC65-D72F-4274-AA55-E4903B511B00}"/>
    <cellStyle name="Currency 5 4 2 2 3 2 2 2" xfId="25880" xr:uid="{58F4CC0B-FB6F-406E-96CF-51E58E8DEE00}"/>
    <cellStyle name="Currency 5 4 2 2 3 2 2 2 2" xfId="39572" xr:uid="{8B1CC5D1-4646-47AE-A34C-9C68CCF83442}"/>
    <cellStyle name="Currency 5 4 2 2 3 2 2 2 3" xfId="54456" xr:uid="{F091DDD7-A753-44CF-B8EF-67747115E5E2}"/>
    <cellStyle name="Currency 5 4 2 2 3 2 2 3" xfId="19036" xr:uid="{89ED7AD9-96FE-43D7-9579-91CB5882CC99}"/>
    <cellStyle name="Currency 5 4 2 2 3 2 2 4" xfId="32726" xr:uid="{0522B208-984A-44E1-BE70-1EEE45389F29}"/>
    <cellStyle name="Currency 5 4 2 2 3 2 2 5" xfId="47610" xr:uid="{CEF28C7E-64A7-4023-8A1D-EB9F1D0EE1B8}"/>
    <cellStyle name="Currency 5 4 2 2 3 2 3" xfId="22458" xr:uid="{30871F9B-2F57-446F-9438-10E585CC0913}"/>
    <cellStyle name="Currency 5 4 2 2 3 2 3 2" xfId="36150" xr:uid="{15081266-670A-4E4F-9BBD-3E6C6B2CD317}"/>
    <cellStyle name="Currency 5 4 2 2 3 2 3 3" xfId="51034" xr:uid="{54FBE915-3F13-4B7B-94B6-6BDBBAEFC50D}"/>
    <cellStyle name="Currency 5 4 2 2 3 2 4" xfId="15614" xr:uid="{D6E64417-B623-417F-B778-1CBFBB8B9380}"/>
    <cellStyle name="Currency 5 4 2 2 3 2 5" xfId="29304" xr:uid="{76F7D8D7-EA2B-4B30-8431-2D02D6B82C26}"/>
    <cellStyle name="Currency 5 4 2 2 3 2 6" xfId="44188" xr:uid="{BBC33F5A-6C8A-424D-9FDB-583331268F3F}"/>
    <cellStyle name="Currency 5 4 2 2 3 3" xfId="10478" xr:uid="{AF2AAFF5-24B6-4ED9-BA2B-25DAC8F0D2E8}"/>
    <cellStyle name="Currency 5 4 2 2 3 3 2" xfId="24168" xr:uid="{076E7087-68DB-4F8F-8047-4FAEA04840B9}"/>
    <cellStyle name="Currency 5 4 2 2 3 3 2 2" xfId="37860" xr:uid="{E5E12B65-2A60-46E5-BE30-03F2FA6B2818}"/>
    <cellStyle name="Currency 5 4 2 2 3 3 2 3" xfId="52744" xr:uid="{45A1DD5E-6B7D-4965-AA7C-16B81521AF9C}"/>
    <cellStyle name="Currency 5 4 2 2 3 3 3" xfId="17324" xr:uid="{7207F52D-EB50-4130-A959-C3C8EC6A3782}"/>
    <cellStyle name="Currency 5 4 2 2 3 3 4" xfId="31014" xr:uid="{CB9DC7BB-8008-4190-9907-66606CD5D990}"/>
    <cellStyle name="Currency 5 4 2 2 3 3 5" xfId="45898" xr:uid="{4E80E9D4-2423-4A00-9214-583BA378237E}"/>
    <cellStyle name="Currency 5 4 2 2 3 4" xfId="20746" xr:uid="{11A78E5A-36FF-409F-865E-38EF18F96D33}"/>
    <cellStyle name="Currency 5 4 2 2 3 4 2" xfId="34438" xr:uid="{5DA6F3CC-1A61-4978-803B-2661F2B1A671}"/>
    <cellStyle name="Currency 5 4 2 2 3 4 3" xfId="49322" xr:uid="{4B21C8F5-BE56-44E4-A8BF-4A9079DA78BB}"/>
    <cellStyle name="Currency 5 4 2 2 3 5" xfId="13902" xr:uid="{F5903665-669C-449D-89AB-A31D3BC87ADC}"/>
    <cellStyle name="Currency 5 4 2 2 3 6" xfId="27592" xr:uid="{F795CA77-9381-4106-A7DE-948352DFDEE0}"/>
    <cellStyle name="Currency 5 4 2 2 3 7" xfId="42476" xr:uid="{4ECF1BCE-0EA5-4D9D-A06E-F27BB1968702}"/>
    <cellStyle name="Currency 5 4 2 2 4" xfId="7056" xr:uid="{D0DB8C52-9FF1-405D-B0F6-EB3AA1852B29}"/>
    <cellStyle name="Currency 5 4 2 2 4 2" xfId="8769" xr:uid="{DB52E021-09EA-4821-B431-BE736DAB8012}"/>
    <cellStyle name="Currency 5 4 2 2 4 2 2" xfId="12191" xr:uid="{DF3C5247-E929-4579-8716-29C8E5BFE55C}"/>
    <cellStyle name="Currency 5 4 2 2 4 2 2 2" xfId="25881" xr:uid="{B6E88124-A225-45A3-B40C-3A6A2AC47A56}"/>
    <cellStyle name="Currency 5 4 2 2 4 2 2 2 2" xfId="39573" xr:uid="{74F13E31-2BF0-429F-B2C6-DA7FF4B3ED7F}"/>
    <cellStyle name="Currency 5 4 2 2 4 2 2 2 3" xfId="54457" xr:uid="{40D6C910-BF68-46C3-B895-D39AAD17F802}"/>
    <cellStyle name="Currency 5 4 2 2 4 2 2 3" xfId="19037" xr:uid="{E39320F5-A760-4665-B6E2-D341BA30CDFE}"/>
    <cellStyle name="Currency 5 4 2 2 4 2 2 4" xfId="32727" xr:uid="{93C5ED4A-9EDE-447E-8E86-3497878A7E43}"/>
    <cellStyle name="Currency 5 4 2 2 4 2 2 5" xfId="47611" xr:uid="{E44EF766-8D0B-4AEA-9506-7FBFA959CC8D}"/>
    <cellStyle name="Currency 5 4 2 2 4 2 3" xfId="22459" xr:uid="{277A0187-9D8B-46AA-A5D1-28A79857A600}"/>
    <cellStyle name="Currency 5 4 2 2 4 2 3 2" xfId="36151" xr:uid="{24CF6F7F-8B6A-43B9-8303-8262F22DAF01}"/>
    <cellStyle name="Currency 5 4 2 2 4 2 3 3" xfId="51035" xr:uid="{E87CAAE1-67EE-4E90-8138-B81D27B91B2A}"/>
    <cellStyle name="Currency 5 4 2 2 4 2 4" xfId="15615" xr:uid="{9A18E209-D4B2-42E8-99FE-A497CCF220E3}"/>
    <cellStyle name="Currency 5 4 2 2 4 2 5" xfId="29305" xr:uid="{7DB1FA9F-5B18-4DC1-8C0F-8D363F3A293A}"/>
    <cellStyle name="Currency 5 4 2 2 4 2 6" xfId="44189" xr:uid="{1E0D307B-4CF9-4DCB-837E-8FF3B72300E3}"/>
    <cellStyle name="Currency 5 4 2 2 4 3" xfId="10479" xr:uid="{6E1312B6-2695-4AE5-A1E0-B59D9594E84B}"/>
    <cellStyle name="Currency 5 4 2 2 4 3 2" xfId="24169" xr:uid="{5DDE4EAA-A6FA-4CD4-8E0E-429FFDB159FB}"/>
    <cellStyle name="Currency 5 4 2 2 4 3 2 2" xfId="37861" xr:uid="{B7BB6BFC-2F78-4C6F-8DAC-D5B75AAEEBF6}"/>
    <cellStyle name="Currency 5 4 2 2 4 3 2 3" xfId="52745" xr:uid="{EEC98DCA-3D88-4B30-9C29-FDB0A038CEA8}"/>
    <cellStyle name="Currency 5 4 2 2 4 3 3" xfId="17325" xr:uid="{E39C5CD2-1B26-4EFE-AC9F-71844E23EA5E}"/>
    <cellStyle name="Currency 5 4 2 2 4 3 4" xfId="31015" xr:uid="{A9BD7B1E-B556-460E-91B5-71614EC1F89D}"/>
    <cellStyle name="Currency 5 4 2 2 4 3 5" xfId="45899" xr:uid="{22CD3F99-B67B-45DF-8B33-DEBA0A4E0F44}"/>
    <cellStyle name="Currency 5 4 2 2 4 4" xfId="20747" xr:uid="{BFFF7976-9BDA-459D-82C0-2BCF474CB754}"/>
    <cellStyle name="Currency 5 4 2 2 4 4 2" xfId="34439" xr:uid="{A170AC89-D158-4942-8E93-33C939FA6446}"/>
    <cellStyle name="Currency 5 4 2 2 4 4 3" xfId="49323" xr:uid="{DDD4783D-2294-4DE9-8B26-1FBD60FAAA82}"/>
    <cellStyle name="Currency 5 4 2 2 4 5" xfId="13903" xr:uid="{D37BE468-F847-42AB-950C-3690F842951E}"/>
    <cellStyle name="Currency 5 4 2 2 4 6" xfId="27593" xr:uid="{0A54B4A7-AE94-4680-9700-1AB12A99866F}"/>
    <cellStyle name="Currency 5 4 2 2 4 7" xfId="42477" xr:uid="{70B72B6C-8E4D-4906-B942-CEF7C368B16B}"/>
    <cellStyle name="Currency 5 4 2 2 5" xfId="8765" xr:uid="{F817FD27-F67B-4A23-95A7-7DF497884CD3}"/>
    <cellStyle name="Currency 5 4 2 2 5 2" xfId="12187" xr:uid="{E9D14C4A-0D67-4FCC-9E34-DAA1FB050705}"/>
    <cellStyle name="Currency 5 4 2 2 5 2 2" xfId="25877" xr:uid="{95539C5B-BE33-4E99-9118-015087CA5394}"/>
    <cellStyle name="Currency 5 4 2 2 5 2 2 2" xfId="39569" xr:uid="{67615B0B-2B92-4AE6-A056-9F073A253746}"/>
    <cellStyle name="Currency 5 4 2 2 5 2 2 3" xfId="54453" xr:uid="{B4CF1F3B-6E0D-44D1-9728-FD91C128C34F}"/>
    <cellStyle name="Currency 5 4 2 2 5 2 3" xfId="19033" xr:uid="{6BB9AAEC-CCE1-407E-AF0E-1B88848BAD07}"/>
    <cellStyle name="Currency 5 4 2 2 5 2 4" xfId="32723" xr:uid="{0876D5AF-75A5-4F8B-8746-8C02E1FA2A48}"/>
    <cellStyle name="Currency 5 4 2 2 5 2 5" xfId="47607" xr:uid="{9F8DAF31-EC11-4687-BBCF-030F08C3DB84}"/>
    <cellStyle name="Currency 5 4 2 2 5 3" xfId="22455" xr:uid="{EED0A699-704B-463D-BFE4-DA7ED007C901}"/>
    <cellStyle name="Currency 5 4 2 2 5 3 2" xfId="36147" xr:uid="{1B4B9F3D-25D4-4FC0-AA60-FCCC011BAA37}"/>
    <cellStyle name="Currency 5 4 2 2 5 3 3" xfId="51031" xr:uid="{76514AF4-F046-42D7-98CC-2297F66B610D}"/>
    <cellStyle name="Currency 5 4 2 2 5 4" xfId="15611" xr:uid="{CDBDF971-0F87-44CD-B9E4-467C32A0665B}"/>
    <cellStyle name="Currency 5 4 2 2 5 5" xfId="29301" xr:uid="{900E6D3C-AAF9-4562-85C7-E6465B05097D}"/>
    <cellStyle name="Currency 5 4 2 2 5 6" xfId="44185" xr:uid="{A167412C-258D-44F1-BFC5-5566CE8CA319}"/>
    <cellStyle name="Currency 5 4 2 2 6" xfId="10475" xr:uid="{A4313AD5-E12E-4001-B08B-AFA1265B8E0D}"/>
    <cellStyle name="Currency 5 4 2 2 6 2" xfId="24165" xr:uid="{30548C46-C76A-4831-AB99-10C28C617DE4}"/>
    <cellStyle name="Currency 5 4 2 2 6 2 2" xfId="37857" xr:uid="{012379C1-1807-4233-9BDE-C60FA257809C}"/>
    <cellStyle name="Currency 5 4 2 2 6 2 3" xfId="52741" xr:uid="{B35AAC85-12C1-4CAF-B0E0-596C79FE9725}"/>
    <cellStyle name="Currency 5 4 2 2 6 3" xfId="17321" xr:uid="{E4D381F4-6EB4-4C9F-ADF3-65B594914032}"/>
    <cellStyle name="Currency 5 4 2 2 6 4" xfId="31011" xr:uid="{584D5A41-4C43-4CE5-8D49-95CACD0AC87A}"/>
    <cellStyle name="Currency 5 4 2 2 6 5" xfId="45895" xr:uid="{15445D22-60B0-46D1-ACF6-110D90409DAC}"/>
    <cellStyle name="Currency 5 4 2 2 7" xfId="20743" xr:uid="{14E30F64-4417-40A6-8512-0360CDE6A556}"/>
    <cellStyle name="Currency 5 4 2 2 7 2" xfId="34435" xr:uid="{78F478B6-44E1-4689-9E50-4509AD396CBE}"/>
    <cellStyle name="Currency 5 4 2 2 7 3" xfId="49319" xr:uid="{DAD12EA7-94E6-4BA6-A6D4-187521B7F442}"/>
    <cellStyle name="Currency 5 4 2 2 8" xfId="13899" xr:uid="{8870A09D-CD4F-41EE-8EB5-70FC3D03A670}"/>
    <cellStyle name="Currency 5 4 2 2 9" xfId="27589" xr:uid="{1BF5BD58-775C-49F0-9E57-960EFA31A0BA}"/>
    <cellStyle name="Currency 5 4 2 3" xfId="7057" xr:uid="{8BED6396-C70C-4F93-AD91-14F36189EBB6}"/>
    <cellStyle name="Currency 5 4 2 3 10" xfId="42478" xr:uid="{4D4713BA-647B-4EE7-8517-505A2394FE6E}"/>
    <cellStyle name="Currency 5 4 2 3 2" xfId="7058" xr:uid="{C11C6328-485B-4A1E-BC8F-DA055CE8BA48}"/>
    <cellStyle name="Currency 5 4 2 3 2 2" xfId="7059" xr:uid="{CD19555F-2D7C-40CE-A169-37D286CABCCA}"/>
    <cellStyle name="Currency 5 4 2 3 2 2 2" xfId="8772" xr:uid="{5CE5DCCE-07A4-4C1A-915B-87BAD963756F}"/>
    <cellStyle name="Currency 5 4 2 3 2 2 2 2" xfId="12194" xr:uid="{6A1375D4-A989-4766-9398-0EF0FC1CDAB4}"/>
    <cellStyle name="Currency 5 4 2 3 2 2 2 2 2" xfId="25884" xr:uid="{8641065B-2F9F-4851-815D-C845EF959FA5}"/>
    <cellStyle name="Currency 5 4 2 3 2 2 2 2 2 2" xfId="39576" xr:uid="{AD3BAF32-9961-44BF-8C44-219F733010A9}"/>
    <cellStyle name="Currency 5 4 2 3 2 2 2 2 2 3" xfId="54460" xr:uid="{D69F30B3-8DBB-4DE0-ADE4-B77410D3EA0A}"/>
    <cellStyle name="Currency 5 4 2 3 2 2 2 2 3" xfId="19040" xr:uid="{31BBE2FB-FBA6-4609-9BE1-585EC6EA6554}"/>
    <cellStyle name="Currency 5 4 2 3 2 2 2 2 4" xfId="32730" xr:uid="{A12DA1DE-31DD-460A-AAF9-04210A1D41CC}"/>
    <cellStyle name="Currency 5 4 2 3 2 2 2 2 5" xfId="47614" xr:uid="{31245D68-8CCA-4349-BFF2-B792193E562B}"/>
    <cellStyle name="Currency 5 4 2 3 2 2 2 3" xfId="22462" xr:uid="{17A0326A-CBCB-462C-86A5-EFD2463897D6}"/>
    <cellStyle name="Currency 5 4 2 3 2 2 2 3 2" xfId="36154" xr:uid="{27D0CC85-46D4-4D0A-BA80-F9789D7B410D}"/>
    <cellStyle name="Currency 5 4 2 3 2 2 2 3 3" xfId="51038" xr:uid="{E266B6A0-FC1E-4F34-9560-6365499F56F5}"/>
    <cellStyle name="Currency 5 4 2 3 2 2 2 4" xfId="15618" xr:uid="{E6D78C34-E241-4128-8658-52640578B907}"/>
    <cellStyle name="Currency 5 4 2 3 2 2 2 5" xfId="29308" xr:uid="{0A4102C2-6CFA-4F01-82AD-AF4ED38B0ED4}"/>
    <cellStyle name="Currency 5 4 2 3 2 2 2 6" xfId="44192" xr:uid="{C88F3529-43FE-458C-BAAF-0667C33DFE13}"/>
    <cellStyle name="Currency 5 4 2 3 2 2 3" xfId="10482" xr:uid="{ACC40F8E-DACD-435B-B418-B5EDAD342617}"/>
    <cellStyle name="Currency 5 4 2 3 2 2 3 2" xfId="24172" xr:uid="{4EACCB7C-E78F-4663-AE67-C1C44A0D17DA}"/>
    <cellStyle name="Currency 5 4 2 3 2 2 3 2 2" xfId="37864" xr:uid="{F229F996-36B0-4542-A250-95983830AFB8}"/>
    <cellStyle name="Currency 5 4 2 3 2 2 3 2 3" xfId="52748" xr:uid="{39E1A0EA-8654-4A5D-B8D2-F0A517DF5DBA}"/>
    <cellStyle name="Currency 5 4 2 3 2 2 3 3" xfId="17328" xr:uid="{636D0987-2270-4A20-A93C-C902069A067D}"/>
    <cellStyle name="Currency 5 4 2 3 2 2 3 4" xfId="31018" xr:uid="{741A03C9-8690-465D-AFDE-FC234815FB37}"/>
    <cellStyle name="Currency 5 4 2 3 2 2 3 5" xfId="45902" xr:uid="{551FF607-4D68-4A45-A13C-1D6A9C9B41B8}"/>
    <cellStyle name="Currency 5 4 2 3 2 2 4" xfId="20750" xr:uid="{F1D155C5-D420-4B26-A821-7D105062AC4A}"/>
    <cellStyle name="Currency 5 4 2 3 2 2 4 2" xfId="34442" xr:uid="{3959FE85-B456-4FE7-A169-4F972FE985D5}"/>
    <cellStyle name="Currency 5 4 2 3 2 2 4 3" xfId="49326" xr:uid="{1E31F5B3-9F94-4BAE-ABF9-334B3A5117F3}"/>
    <cellStyle name="Currency 5 4 2 3 2 2 5" xfId="13906" xr:uid="{9E1BC978-A922-40B9-92AF-7BA8E20D4668}"/>
    <cellStyle name="Currency 5 4 2 3 2 2 6" xfId="27596" xr:uid="{3AC1037C-D3C5-476C-A69A-EB9BCCDB2713}"/>
    <cellStyle name="Currency 5 4 2 3 2 2 7" xfId="42480" xr:uid="{013E7444-A7D1-4089-B0F4-A59A7897E9BD}"/>
    <cellStyle name="Currency 5 4 2 3 2 3" xfId="8771" xr:uid="{F4BDE6F3-7617-4072-8E34-ECEE5C5699AC}"/>
    <cellStyle name="Currency 5 4 2 3 2 3 2" xfId="12193" xr:uid="{E270E0DD-202F-4948-89A0-091A2617E767}"/>
    <cellStyle name="Currency 5 4 2 3 2 3 2 2" xfId="25883" xr:uid="{9234343D-AAE8-4756-A02D-7897348B5B51}"/>
    <cellStyle name="Currency 5 4 2 3 2 3 2 2 2" xfId="39575" xr:uid="{B4587576-37B2-47E5-811B-67F21F41D620}"/>
    <cellStyle name="Currency 5 4 2 3 2 3 2 2 3" xfId="54459" xr:uid="{E5373403-32CA-4539-AD5E-2341B6D2FEC7}"/>
    <cellStyle name="Currency 5 4 2 3 2 3 2 3" xfId="19039" xr:uid="{08BEAF49-6D10-40E4-A085-28124CC087D3}"/>
    <cellStyle name="Currency 5 4 2 3 2 3 2 4" xfId="32729" xr:uid="{A7201A06-D3AE-4D0A-AE58-5A4D51B43D98}"/>
    <cellStyle name="Currency 5 4 2 3 2 3 2 5" xfId="47613" xr:uid="{A61071CE-CAED-4E13-8EC1-968788A13ACA}"/>
    <cellStyle name="Currency 5 4 2 3 2 3 3" xfId="22461" xr:uid="{34BA1B85-6331-44FC-9647-ED6E7BC8A17A}"/>
    <cellStyle name="Currency 5 4 2 3 2 3 3 2" xfId="36153" xr:uid="{8E0ED10A-1B52-4B53-8475-2EBB49F22DF9}"/>
    <cellStyle name="Currency 5 4 2 3 2 3 3 3" xfId="51037" xr:uid="{32C4C7AE-30F1-4411-9983-0C7B488FD8D4}"/>
    <cellStyle name="Currency 5 4 2 3 2 3 4" xfId="15617" xr:uid="{4446A9E3-851C-424E-8507-4947E3CBB132}"/>
    <cellStyle name="Currency 5 4 2 3 2 3 5" xfId="29307" xr:uid="{88743F9B-D3DB-41D2-A7BB-4F64B340E1EA}"/>
    <cellStyle name="Currency 5 4 2 3 2 3 6" xfId="44191" xr:uid="{94D47DF3-1FE1-4E55-95D7-76685464DBA6}"/>
    <cellStyle name="Currency 5 4 2 3 2 4" xfId="10481" xr:uid="{08D75155-58E3-458C-9072-62FCA9171997}"/>
    <cellStyle name="Currency 5 4 2 3 2 4 2" xfId="24171" xr:uid="{CA209462-488D-4432-A3EC-BCFB0DBA31F5}"/>
    <cellStyle name="Currency 5 4 2 3 2 4 2 2" xfId="37863" xr:uid="{BE61CC01-404F-4EB3-B6C9-04B41073B400}"/>
    <cellStyle name="Currency 5 4 2 3 2 4 2 3" xfId="52747" xr:uid="{3EEA029E-C031-4868-9704-4EC84E338A1E}"/>
    <cellStyle name="Currency 5 4 2 3 2 4 3" xfId="17327" xr:uid="{F237749C-CE5E-4616-A561-B983E9EC9245}"/>
    <cellStyle name="Currency 5 4 2 3 2 4 4" xfId="31017" xr:uid="{F05FA364-0845-477D-BD51-21E8F179620D}"/>
    <cellStyle name="Currency 5 4 2 3 2 4 5" xfId="45901" xr:uid="{00BAE18A-6FB8-433C-BC80-1E577CCAE2C5}"/>
    <cellStyle name="Currency 5 4 2 3 2 5" xfId="20749" xr:uid="{B3E13D70-47E0-4B83-831A-D68C65E5B41A}"/>
    <cellStyle name="Currency 5 4 2 3 2 5 2" xfId="34441" xr:uid="{F48B5A84-7536-4D4A-B3F8-1B1B5ACF5D41}"/>
    <cellStyle name="Currency 5 4 2 3 2 5 3" xfId="49325" xr:uid="{23655D24-92A6-40B0-9702-0D771D3B504F}"/>
    <cellStyle name="Currency 5 4 2 3 2 6" xfId="13905" xr:uid="{46D9AD94-7E3E-48BE-8B55-F2F060DEAB72}"/>
    <cellStyle name="Currency 5 4 2 3 2 7" xfId="27595" xr:uid="{2C73122D-B3E0-4496-80FF-7BAB1C4C6F2F}"/>
    <cellStyle name="Currency 5 4 2 3 2 8" xfId="42479" xr:uid="{84662B11-F74A-42A4-A63E-4C611F0B7B52}"/>
    <cellStyle name="Currency 5 4 2 3 3" xfId="7060" xr:uid="{4C563698-CB5F-4420-8946-821A5800369B}"/>
    <cellStyle name="Currency 5 4 2 3 3 2" xfId="8773" xr:uid="{EA22B1D9-5D5C-4829-ABB8-A3658335FD44}"/>
    <cellStyle name="Currency 5 4 2 3 3 2 2" xfId="12195" xr:uid="{76900DF2-FA40-45E8-A98D-F3E3E65324A9}"/>
    <cellStyle name="Currency 5 4 2 3 3 2 2 2" xfId="25885" xr:uid="{88E963D8-79CA-4891-9063-26077E67403E}"/>
    <cellStyle name="Currency 5 4 2 3 3 2 2 2 2" xfId="39577" xr:uid="{821C979F-8196-4D98-9898-709CB1EFD848}"/>
    <cellStyle name="Currency 5 4 2 3 3 2 2 2 3" xfId="54461" xr:uid="{46C92FF5-1471-4E4E-B199-DB6BD534B1F2}"/>
    <cellStyle name="Currency 5 4 2 3 3 2 2 3" xfId="19041" xr:uid="{74FBFE25-CF2B-4CBB-9ABE-0875CB482D93}"/>
    <cellStyle name="Currency 5 4 2 3 3 2 2 4" xfId="32731" xr:uid="{961F0FA8-8B2E-448C-9854-0270D05073F8}"/>
    <cellStyle name="Currency 5 4 2 3 3 2 2 5" xfId="47615" xr:uid="{AC3CA2E8-13CD-4A47-9D0E-36B56BFA8AF8}"/>
    <cellStyle name="Currency 5 4 2 3 3 2 3" xfId="22463" xr:uid="{E2ED2D5B-7C17-4408-A2B8-A675ED080CCC}"/>
    <cellStyle name="Currency 5 4 2 3 3 2 3 2" xfId="36155" xr:uid="{2C3080E0-BFAB-4AD6-BF95-6B152AE404DC}"/>
    <cellStyle name="Currency 5 4 2 3 3 2 3 3" xfId="51039" xr:uid="{F334290D-754F-4291-90D2-0B83FDF3189F}"/>
    <cellStyle name="Currency 5 4 2 3 3 2 4" xfId="15619" xr:uid="{84B02484-F2D2-4F88-951D-47AB1921DBC3}"/>
    <cellStyle name="Currency 5 4 2 3 3 2 5" xfId="29309" xr:uid="{35419E40-810F-4743-8652-5D5EABEDC325}"/>
    <cellStyle name="Currency 5 4 2 3 3 2 6" xfId="44193" xr:uid="{07222D82-F7ED-414F-AB07-5C02B666618D}"/>
    <cellStyle name="Currency 5 4 2 3 3 3" xfId="10483" xr:uid="{5D21F2E0-D430-4957-A73A-4E78FD4D69C1}"/>
    <cellStyle name="Currency 5 4 2 3 3 3 2" xfId="24173" xr:uid="{ED38B303-D4F2-4F8D-A789-F09EC347188E}"/>
    <cellStyle name="Currency 5 4 2 3 3 3 2 2" xfId="37865" xr:uid="{5B7DC5CD-3A22-4622-9883-5D8EA35D8AA7}"/>
    <cellStyle name="Currency 5 4 2 3 3 3 2 3" xfId="52749" xr:uid="{D2137BD9-2C4F-4581-8EC5-2F3059F3E673}"/>
    <cellStyle name="Currency 5 4 2 3 3 3 3" xfId="17329" xr:uid="{FBABA34A-6691-498D-BB11-7BA97556274E}"/>
    <cellStyle name="Currency 5 4 2 3 3 3 4" xfId="31019" xr:uid="{C72F6255-8501-4561-B25D-F2B2447E23B0}"/>
    <cellStyle name="Currency 5 4 2 3 3 3 5" xfId="45903" xr:uid="{48D9BA3B-1119-48FF-98ED-1FFCDB3E57DE}"/>
    <cellStyle name="Currency 5 4 2 3 3 4" xfId="20751" xr:uid="{3C82072D-640C-491E-AEE7-7CD48F893B2C}"/>
    <cellStyle name="Currency 5 4 2 3 3 4 2" xfId="34443" xr:uid="{A5FFC5A7-233F-47BC-A74E-5FAC2BD056A8}"/>
    <cellStyle name="Currency 5 4 2 3 3 4 3" xfId="49327" xr:uid="{28461A2B-6936-4746-BBDE-EAE4C0865A94}"/>
    <cellStyle name="Currency 5 4 2 3 3 5" xfId="13907" xr:uid="{D2F38582-4926-4186-ACA1-9375FD40A30E}"/>
    <cellStyle name="Currency 5 4 2 3 3 6" xfId="27597" xr:uid="{473D70AE-5A8D-4F33-8D3A-35049A6D2D03}"/>
    <cellStyle name="Currency 5 4 2 3 3 7" xfId="42481" xr:uid="{796F0B90-A64A-47B5-BE8A-0DA2AA7AEA3E}"/>
    <cellStyle name="Currency 5 4 2 3 4" xfId="7061" xr:uid="{740B8FDE-C53E-41A7-A2BB-9B0A1EBD3F9E}"/>
    <cellStyle name="Currency 5 4 2 3 4 2" xfId="8774" xr:uid="{2FC43794-7088-4D14-A522-6C256ECE16AD}"/>
    <cellStyle name="Currency 5 4 2 3 4 2 2" xfId="12196" xr:uid="{D148A99C-AC18-4353-8C67-5D1DB1C101A2}"/>
    <cellStyle name="Currency 5 4 2 3 4 2 2 2" xfId="25886" xr:uid="{2551AD0B-C1A9-4217-92FA-B21658AA203F}"/>
    <cellStyle name="Currency 5 4 2 3 4 2 2 2 2" xfId="39578" xr:uid="{FA3BCE53-93F6-412D-BCCF-B1BBCE1F84E3}"/>
    <cellStyle name="Currency 5 4 2 3 4 2 2 2 3" xfId="54462" xr:uid="{C8DBB8FE-A00F-4A16-B79E-C1C36A9AA216}"/>
    <cellStyle name="Currency 5 4 2 3 4 2 2 3" xfId="19042" xr:uid="{A30BC5E7-6D1E-4A05-B0A2-9DE34D5F37BC}"/>
    <cellStyle name="Currency 5 4 2 3 4 2 2 4" xfId="32732" xr:uid="{DC7E3D07-BD44-4CAA-9502-F76246EB3113}"/>
    <cellStyle name="Currency 5 4 2 3 4 2 2 5" xfId="47616" xr:uid="{FCB8DA1C-9007-407B-BBB9-A63B1D038F08}"/>
    <cellStyle name="Currency 5 4 2 3 4 2 3" xfId="22464" xr:uid="{68781790-49EC-46F6-998D-AC646028F674}"/>
    <cellStyle name="Currency 5 4 2 3 4 2 3 2" xfId="36156" xr:uid="{A1658EE7-2F2D-435C-8D0C-BDE30822F0BC}"/>
    <cellStyle name="Currency 5 4 2 3 4 2 3 3" xfId="51040" xr:uid="{9C6D58FD-8427-49F3-B4C8-839BBF42B6C0}"/>
    <cellStyle name="Currency 5 4 2 3 4 2 4" xfId="15620" xr:uid="{A890785C-3395-4008-BEDD-518C3455318C}"/>
    <cellStyle name="Currency 5 4 2 3 4 2 5" xfId="29310" xr:uid="{0D7E3710-0A6A-4A86-B334-938B5B35E031}"/>
    <cellStyle name="Currency 5 4 2 3 4 2 6" xfId="44194" xr:uid="{9753DA40-0499-49EC-AD67-57C792D0C07A}"/>
    <cellStyle name="Currency 5 4 2 3 4 3" xfId="10484" xr:uid="{7A3B61E2-CC48-43D8-8C44-6E582456A9BA}"/>
    <cellStyle name="Currency 5 4 2 3 4 3 2" xfId="24174" xr:uid="{60F68A2A-4B8B-4287-B3E3-5DCBFCED2CF9}"/>
    <cellStyle name="Currency 5 4 2 3 4 3 2 2" xfId="37866" xr:uid="{29D65109-B3A6-4A82-8E1F-631CA11079A6}"/>
    <cellStyle name="Currency 5 4 2 3 4 3 2 3" xfId="52750" xr:uid="{EB1D15D3-7351-4CEE-830A-AA546623CEC6}"/>
    <cellStyle name="Currency 5 4 2 3 4 3 3" xfId="17330" xr:uid="{072B66C1-D896-4156-9FAC-177136B5EEDB}"/>
    <cellStyle name="Currency 5 4 2 3 4 3 4" xfId="31020" xr:uid="{3733290A-06DF-401A-B9D0-1E9024AE8AFA}"/>
    <cellStyle name="Currency 5 4 2 3 4 3 5" xfId="45904" xr:uid="{75982F24-8246-415C-A78C-7C2D631B70DC}"/>
    <cellStyle name="Currency 5 4 2 3 4 4" xfId="20752" xr:uid="{0ADB7261-CDE0-46D0-A620-0A6BD8446DEC}"/>
    <cellStyle name="Currency 5 4 2 3 4 4 2" xfId="34444" xr:uid="{16DCF6E2-754F-447B-A631-93B861FE574F}"/>
    <cellStyle name="Currency 5 4 2 3 4 4 3" xfId="49328" xr:uid="{0B0A1427-41C3-421D-A3BF-0B69FCE43E24}"/>
    <cellStyle name="Currency 5 4 2 3 4 5" xfId="13908" xr:uid="{EFD86B49-9E59-46C4-93AB-2C6342277656}"/>
    <cellStyle name="Currency 5 4 2 3 4 6" xfId="27598" xr:uid="{391E3267-261D-41A9-BAF6-B69884AFA42C}"/>
    <cellStyle name="Currency 5 4 2 3 4 7" xfId="42482" xr:uid="{C5905FF5-01C8-43D9-BCCE-C91A76694E04}"/>
    <cellStyle name="Currency 5 4 2 3 5" xfId="8770" xr:uid="{BB9CB0DC-687D-4F5F-8D9F-DF2532F95174}"/>
    <cellStyle name="Currency 5 4 2 3 5 2" xfId="12192" xr:uid="{C610DE34-6694-4A86-9AAF-D076BB1322D4}"/>
    <cellStyle name="Currency 5 4 2 3 5 2 2" xfId="25882" xr:uid="{F13CE273-3561-43FB-AA68-758490E2985A}"/>
    <cellStyle name="Currency 5 4 2 3 5 2 2 2" xfId="39574" xr:uid="{A53B04D4-FCA5-46D9-A3F7-16F9A6663D2E}"/>
    <cellStyle name="Currency 5 4 2 3 5 2 2 3" xfId="54458" xr:uid="{025C8B77-8C4A-475E-B961-8D1C67E7D58D}"/>
    <cellStyle name="Currency 5 4 2 3 5 2 3" xfId="19038" xr:uid="{E1CC9D29-DED5-4C19-85E3-2502EF4832E4}"/>
    <cellStyle name="Currency 5 4 2 3 5 2 4" xfId="32728" xr:uid="{92288FD6-A081-4AB3-8712-37970066E5B1}"/>
    <cellStyle name="Currency 5 4 2 3 5 2 5" xfId="47612" xr:uid="{2616F3FF-4791-4F9F-A7C3-5887305ED67C}"/>
    <cellStyle name="Currency 5 4 2 3 5 3" xfId="22460" xr:uid="{8425E420-F378-4C3B-AC20-F0615B674BE8}"/>
    <cellStyle name="Currency 5 4 2 3 5 3 2" xfId="36152" xr:uid="{DF242D96-36AB-41B1-9676-24CC76D15E49}"/>
    <cellStyle name="Currency 5 4 2 3 5 3 3" xfId="51036" xr:uid="{F2123C44-886F-4DA9-AFFD-35EAFDD762B1}"/>
    <cellStyle name="Currency 5 4 2 3 5 4" xfId="15616" xr:uid="{7C534E66-9C39-4494-953B-5B63D5633CE2}"/>
    <cellStyle name="Currency 5 4 2 3 5 5" xfId="29306" xr:uid="{D218A2B3-938F-4306-A3A4-C6E45224D275}"/>
    <cellStyle name="Currency 5 4 2 3 5 6" xfId="44190" xr:uid="{5642372F-3C59-42C5-BB14-DA171FD409DE}"/>
    <cellStyle name="Currency 5 4 2 3 6" xfId="10480" xr:uid="{5AB01863-DFFE-4A71-B53D-EBC4992AC0E0}"/>
    <cellStyle name="Currency 5 4 2 3 6 2" xfId="24170" xr:uid="{97B801C0-23CB-4F7A-A0D1-5A34ED2B3620}"/>
    <cellStyle name="Currency 5 4 2 3 6 2 2" xfId="37862" xr:uid="{A544C16A-225C-4A65-B43A-06391F1D8132}"/>
    <cellStyle name="Currency 5 4 2 3 6 2 3" xfId="52746" xr:uid="{4D9E3A30-4270-4381-A28E-2BCCD0AF7B67}"/>
    <cellStyle name="Currency 5 4 2 3 6 3" xfId="17326" xr:uid="{39E232A6-2F4D-467F-A066-7CC7F059630D}"/>
    <cellStyle name="Currency 5 4 2 3 6 4" xfId="31016" xr:uid="{BE38062B-736A-448A-9AC0-8194D3BE09DC}"/>
    <cellStyle name="Currency 5 4 2 3 6 5" xfId="45900" xr:uid="{1F1E2B17-2D62-4CF3-A9D1-FC7DF5F98612}"/>
    <cellStyle name="Currency 5 4 2 3 7" xfId="20748" xr:uid="{EE081E57-E88C-4818-A8B1-4B2FBFD3FAC0}"/>
    <cellStyle name="Currency 5 4 2 3 7 2" xfId="34440" xr:uid="{7DBA3785-ED54-451F-9275-694DFFB5845B}"/>
    <cellStyle name="Currency 5 4 2 3 7 3" xfId="49324" xr:uid="{14F49D54-9665-4E0F-A444-9D8F46B8ABE3}"/>
    <cellStyle name="Currency 5 4 2 3 8" xfId="13904" xr:uid="{A22E2541-8A58-4CAD-8CE5-AFED1C035F39}"/>
    <cellStyle name="Currency 5 4 2 3 9" xfId="27594" xr:uid="{F8876455-DA60-4153-BAB7-19D1F32E30F0}"/>
    <cellStyle name="Currency 5 4 2 4" xfId="7062" xr:uid="{452378D6-C821-421E-A2E6-2ED23657A96B}"/>
    <cellStyle name="Currency 5 4 2 4 2" xfId="7063" xr:uid="{1479FB59-46AD-408F-9415-1AA95B97F634}"/>
    <cellStyle name="Currency 5 4 2 4 2 2" xfId="8776" xr:uid="{C4C81B25-B301-44C4-9328-49B34FCCA4D5}"/>
    <cellStyle name="Currency 5 4 2 4 2 2 2" xfId="12198" xr:uid="{FAEA6666-A023-4E84-982D-DA13328BAB11}"/>
    <cellStyle name="Currency 5 4 2 4 2 2 2 2" xfId="25888" xr:uid="{29812960-89E4-4202-801E-C3D9339AFBFE}"/>
    <cellStyle name="Currency 5 4 2 4 2 2 2 2 2" xfId="39580" xr:uid="{04D85179-4BA5-4CA6-95BD-9D0EE7348D42}"/>
    <cellStyle name="Currency 5 4 2 4 2 2 2 2 3" xfId="54464" xr:uid="{B8D19ABD-161A-4DE8-82E6-AFD3A488CC8C}"/>
    <cellStyle name="Currency 5 4 2 4 2 2 2 3" xfId="19044" xr:uid="{2E2B0A70-D203-4436-A3A9-C1952C9648CD}"/>
    <cellStyle name="Currency 5 4 2 4 2 2 2 4" xfId="32734" xr:uid="{CF80F269-ABDF-44E1-A148-47C82A7D1CD8}"/>
    <cellStyle name="Currency 5 4 2 4 2 2 2 5" xfId="47618" xr:uid="{813C0602-A5E7-4288-9FBF-FC8D6CB9B16E}"/>
    <cellStyle name="Currency 5 4 2 4 2 2 3" xfId="22466" xr:uid="{132D00C0-5F2F-4413-A52C-8B44B7EB2C33}"/>
    <cellStyle name="Currency 5 4 2 4 2 2 3 2" xfId="36158" xr:uid="{6F400498-2308-45B8-A75D-349A028942AC}"/>
    <cellStyle name="Currency 5 4 2 4 2 2 3 3" xfId="51042" xr:uid="{D5CA647A-6888-4215-B19A-806A4487F815}"/>
    <cellStyle name="Currency 5 4 2 4 2 2 4" xfId="15622" xr:uid="{19F7DACD-36FD-4144-B8EA-0C9B8676E59C}"/>
    <cellStyle name="Currency 5 4 2 4 2 2 5" xfId="29312" xr:uid="{C19C662F-CB31-496A-ACE3-CA8B02A1CD1B}"/>
    <cellStyle name="Currency 5 4 2 4 2 2 6" xfId="44196" xr:uid="{47EF0FB9-D028-417C-BDAE-E713BCFEDAC3}"/>
    <cellStyle name="Currency 5 4 2 4 2 3" xfId="10486" xr:uid="{AE127DDC-4790-4CBD-9716-2AD925FE8514}"/>
    <cellStyle name="Currency 5 4 2 4 2 3 2" xfId="24176" xr:uid="{B72B6D71-C595-4049-B0B8-55E51C06404F}"/>
    <cellStyle name="Currency 5 4 2 4 2 3 2 2" xfId="37868" xr:uid="{A9A2BA88-3A94-4428-B783-90C64C012113}"/>
    <cellStyle name="Currency 5 4 2 4 2 3 2 3" xfId="52752" xr:uid="{F5A4298C-4079-46F6-85D8-F2D0F4301C2C}"/>
    <cellStyle name="Currency 5 4 2 4 2 3 3" xfId="17332" xr:uid="{7DED9E6E-7B63-49F7-9399-09FBFC7FA01E}"/>
    <cellStyle name="Currency 5 4 2 4 2 3 4" xfId="31022" xr:uid="{215C254A-14A1-40EA-B761-1CFBB8CFF54C}"/>
    <cellStyle name="Currency 5 4 2 4 2 3 5" xfId="45906" xr:uid="{C22CB642-E764-4ED2-9F3F-ED275DA1F66D}"/>
    <cellStyle name="Currency 5 4 2 4 2 4" xfId="20754" xr:uid="{45FADBBF-9454-44BF-8BE8-2CF321B9AB1A}"/>
    <cellStyle name="Currency 5 4 2 4 2 4 2" xfId="34446" xr:uid="{5ED570D6-A36D-476C-8091-BB44CFBECFBF}"/>
    <cellStyle name="Currency 5 4 2 4 2 4 3" xfId="49330" xr:uid="{4ABB6835-0134-49FC-84C0-DF0471E0D8C5}"/>
    <cellStyle name="Currency 5 4 2 4 2 5" xfId="13910" xr:uid="{5730BB8A-FC7B-41E3-88CD-6C37E367AF15}"/>
    <cellStyle name="Currency 5 4 2 4 2 6" xfId="27600" xr:uid="{552333DC-BFB4-4C22-B984-39555451E437}"/>
    <cellStyle name="Currency 5 4 2 4 2 7" xfId="42484" xr:uid="{4D21FC0C-4F7B-48A7-954C-CD54CE23B4B3}"/>
    <cellStyle name="Currency 5 4 2 4 3" xfId="8775" xr:uid="{389E1E18-FF36-4979-B321-4707FE134210}"/>
    <cellStyle name="Currency 5 4 2 4 3 2" xfId="12197" xr:uid="{30433F25-C650-4E0E-921C-9D7809112270}"/>
    <cellStyle name="Currency 5 4 2 4 3 2 2" xfId="25887" xr:uid="{31B2F7A9-D4C9-4269-9E8A-21CDC796F290}"/>
    <cellStyle name="Currency 5 4 2 4 3 2 2 2" xfId="39579" xr:uid="{A6ED7B38-D1F0-44A3-96F5-8D9B344AC61C}"/>
    <cellStyle name="Currency 5 4 2 4 3 2 2 3" xfId="54463" xr:uid="{6AC244BF-79B3-49FC-9905-4AC1836C0D68}"/>
    <cellStyle name="Currency 5 4 2 4 3 2 3" xfId="19043" xr:uid="{1BCD6B41-CBDD-4EEF-B9A8-94D6CCB4398A}"/>
    <cellStyle name="Currency 5 4 2 4 3 2 4" xfId="32733" xr:uid="{DB88C10D-DD0A-4B66-BF7D-6E92D877AE25}"/>
    <cellStyle name="Currency 5 4 2 4 3 2 5" xfId="47617" xr:uid="{CCCC1D37-A1EA-4392-958D-E5174D50898E}"/>
    <cellStyle name="Currency 5 4 2 4 3 3" xfId="22465" xr:uid="{295C0768-F031-4B31-A8AA-92D5C3097C16}"/>
    <cellStyle name="Currency 5 4 2 4 3 3 2" xfId="36157" xr:uid="{364A0632-350A-4386-91B2-76C9EDE3889F}"/>
    <cellStyle name="Currency 5 4 2 4 3 3 3" xfId="51041" xr:uid="{3D32710E-C68E-4914-8ACF-A8383CC784C6}"/>
    <cellStyle name="Currency 5 4 2 4 3 4" xfId="15621" xr:uid="{D16C7A3E-5EA3-4E17-9D9B-2FDC12398797}"/>
    <cellStyle name="Currency 5 4 2 4 3 5" xfId="29311" xr:uid="{D3C4A851-EB9D-494D-AED5-B81813627281}"/>
    <cellStyle name="Currency 5 4 2 4 3 6" xfId="44195" xr:uid="{8627C1DD-FCB3-4955-B63A-0BB078C07250}"/>
    <cellStyle name="Currency 5 4 2 4 4" xfId="10485" xr:uid="{0D039671-3779-41A0-966D-DA368E4139A0}"/>
    <cellStyle name="Currency 5 4 2 4 4 2" xfId="24175" xr:uid="{558AACA2-1907-4168-A6DF-1003D63665B3}"/>
    <cellStyle name="Currency 5 4 2 4 4 2 2" xfId="37867" xr:uid="{03DF9D1B-C18B-4B17-950E-ED946EF2465C}"/>
    <cellStyle name="Currency 5 4 2 4 4 2 3" xfId="52751" xr:uid="{62D605C7-4C56-49D8-8A3B-3FFFBFAF2D8D}"/>
    <cellStyle name="Currency 5 4 2 4 4 3" xfId="17331" xr:uid="{D71889FA-BEFF-4D38-92EF-86DBE8B84BD5}"/>
    <cellStyle name="Currency 5 4 2 4 4 4" xfId="31021" xr:uid="{207245D3-BC6E-4191-88DB-151C0563C6E2}"/>
    <cellStyle name="Currency 5 4 2 4 4 5" xfId="45905" xr:uid="{8FDA0E85-5F02-4027-8507-ED7AF04B1D3D}"/>
    <cellStyle name="Currency 5 4 2 4 5" xfId="20753" xr:uid="{47888396-0237-4CAF-8C3B-E58B1C8E3CE5}"/>
    <cellStyle name="Currency 5 4 2 4 5 2" xfId="34445" xr:uid="{D7473DFA-3245-45B5-B3EE-6A3FEFE7BAC5}"/>
    <cellStyle name="Currency 5 4 2 4 5 3" xfId="49329" xr:uid="{A7FC8B30-B2DD-4643-948B-D647C01E8C63}"/>
    <cellStyle name="Currency 5 4 2 4 6" xfId="13909" xr:uid="{599DD203-DA42-4823-8FF7-B8034374F47D}"/>
    <cellStyle name="Currency 5 4 2 4 7" xfId="27599" xr:uid="{2140346B-0864-4855-B32C-2926BD993288}"/>
    <cellStyle name="Currency 5 4 2 4 8" xfId="42483" xr:uid="{4DD51D12-7E1E-42EE-BF98-9AE76373BE43}"/>
    <cellStyle name="Currency 5 4 2 5" xfId="7064" xr:uid="{03FE318F-E538-4663-BF6F-516A3FAB9D2D}"/>
    <cellStyle name="Currency 5 4 2 5 2" xfId="8777" xr:uid="{5D3D18E2-5C4B-4407-BEDF-75BB6D9827FA}"/>
    <cellStyle name="Currency 5 4 2 5 2 2" xfId="12199" xr:uid="{F43282B6-17D7-4AF2-90AD-EB3FB4A05DE9}"/>
    <cellStyle name="Currency 5 4 2 5 2 2 2" xfId="25889" xr:uid="{7AD50D7C-0CC5-45B8-8666-2AC4C2B0488F}"/>
    <cellStyle name="Currency 5 4 2 5 2 2 2 2" xfId="39581" xr:uid="{57A9018D-E071-4EF4-9346-7B9121F28FCE}"/>
    <cellStyle name="Currency 5 4 2 5 2 2 2 3" xfId="54465" xr:uid="{6A1C8430-DEEB-4686-9569-F38DF0515566}"/>
    <cellStyle name="Currency 5 4 2 5 2 2 3" xfId="19045" xr:uid="{CAB545D1-8179-4A7C-9A8D-84201E2E011E}"/>
    <cellStyle name="Currency 5 4 2 5 2 2 4" xfId="32735" xr:uid="{2AF45665-984A-43CF-A25A-2272149B60CC}"/>
    <cellStyle name="Currency 5 4 2 5 2 2 5" xfId="47619" xr:uid="{4124205D-841E-4916-A3A7-4855C68562CA}"/>
    <cellStyle name="Currency 5 4 2 5 2 3" xfId="22467" xr:uid="{A8D52588-ED6C-4FE4-AADD-061910BA5719}"/>
    <cellStyle name="Currency 5 4 2 5 2 3 2" xfId="36159" xr:uid="{EFE4CA92-4BEA-4024-960A-DE23F43FCEFA}"/>
    <cellStyle name="Currency 5 4 2 5 2 3 3" xfId="51043" xr:uid="{FF4ACEA2-4419-4855-A767-0CA48BE8A85C}"/>
    <cellStyle name="Currency 5 4 2 5 2 4" xfId="15623" xr:uid="{5B480030-7A6B-4C2B-9A0E-5CCA26EA29C4}"/>
    <cellStyle name="Currency 5 4 2 5 2 5" xfId="29313" xr:uid="{D85DEAB9-3726-4562-9A6C-5BACD06D6FCE}"/>
    <cellStyle name="Currency 5 4 2 5 2 6" xfId="44197" xr:uid="{EBC269F3-D2CE-44DF-9625-C80CB30C4F4C}"/>
    <cellStyle name="Currency 5 4 2 5 3" xfId="10487" xr:uid="{B406273B-F18D-4725-9E4E-344C5A1975A6}"/>
    <cellStyle name="Currency 5 4 2 5 3 2" xfId="24177" xr:uid="{F314775F-9054-41C5-BE17-8CB4A3667FC5}"/>
    <cellStyle name="Currency 5 4 2 5 3 2 2" xfId="37869" xr:uid="{39798709-2FE5-4EC0-9E22-B9D039C1C1FF}"/>
    <cellStyle name="Currency 5 4 2 5 3 2 3" xfId="52753" xr:uid="{7C43B97B-810F-402C-89E1-8E8051B9619B}"/>
    <cellStyle name="Currency 5 4 2 5 3 3" xfId="17333" xr:uid="{B73A68FE-1481-48C6-AB72-3A38682682E2}"/>
    <cellStyle name="Currency 5 4 2 5 3 4" xfId="31023" xr:uid="{A90F369B-11D3-4A70-9983-F6AAC7B7D8C2}"/>
    <cellStyle name="Currency 5 4 2 5 3 5" xfId="45907" xr:uid="{ECECC4A7-A528-42AD-AC83-4357FE555B15}"/>
    <cellStyle name="Currency 5 4 2 5 4" xfId="20755" xr:uid="{6DF52D5F-A730-43C6-8EF4-C09591D865AC}"/>
    <cellStyle name="Currency 5 4 2 5 4 2" xfId="34447" xr:uid="{E53918FF-A46B-4F65-A157-DC1F80346857}"/>
    <cellStyle name="Currency 5 4 2 5 4 3" xfId="49331" xr:uid="{8E19D650-7863-4FA7-BE62-79F9B3FC07CA}"/>
    <cellStyle name="Currency 5 4 2 5 5" xfId="13911" xr:uid="{D438DB28-15AA-40D4-8B2D-9A32237A9E70}"/>
    <cellStyle name="Currency 5 4 2 5 6" xfId="27601" xr:uid="{821ED68C-8433-4461-9295-D338322B1549}"/>
    <cellStyle name="Currency 5 4 2 5 7" xfId="42485" xr:uid="{44F54494-0426-43C1-B1B1-4198DABE848E}"/>
    <cellStyle name="Currency 5 4 2 6" xfId="7065" xr:uid="{553AFB50-73B3-4A0D-A1A1-94FA0B93D7BF}"/>
    <cellStyle name="Currency 5 4 2 6 2" xfId="8778" xr:uid="{84EC2654-2A85-423A-B71C-A9DC91D07CE8}"/>
    <cellStyle name="Currency 5 4 2 6 2 2" xfId="12200" xr:uid="{94E5CF5A-6DC7-4C0E-99CB-E29FE8268650}"/>
    <cellStyle name="Currency 5 4 2 6 2 2 2" xfId="25890" xr:uid="{8496956D-7A14-4C43-9D48-8A7BB8CD6758}"/>
    <cellStyle name="Currency 5 4 2 6 2 2 2 2" xfId="39582" xr:uid="{E0B752AE-4E50-4C0C-B09C-AB7EAF9553C8}"/>
    <cellStyle name="Currency 5 4 2 6 2 2 2 3" xfId="54466" xr:uid="{15842E7F-A3F5-4260-840C-CC97CD61E853}"/>
    <cellStyle name="Currency 5 4 2 6 2 2 3" xfId="19046" xr:uid="{9C9EFD69-7656-4F40-A3E7-81895E534466}"/>
    <cellStyle name="Currency 5 4 2 6 2 2 4" xfId="32736" xr:uid="{25832F7A-2AB9-49BD-8948-CA155F4E0103}"/>
    <cellStyle name="Currency 5 4 2 6 2 2 5" xfId="47620" xr:uid="{E9228A66-EC13-4A77-82C6-3EF34EB362AE}"/>
    <cellStyle name="Currency 5 4 2 6 2 3" xfId="22468" xr:uid="{B5B45D09-06E2-48DA-81E8-067FAD8E4B99}"/>
    <cellStyle name="Currency 5 4 2 6 2 3 2" xfId="36160" xr:uid="{C4AB8D24-9C76-4B45-BC0C-69CE1F8A7FF1}"/>
    <cellStyle name="Currency 5 4 2 6 2 3 3" xfId="51044" xr:uid="{88D4CA08-0F07-431E-BE7F-034557A83769}"/>
    <cellStyle name="Currency 5 4 2 6 2 4" xfId="15624" xr:uid="{142D1C44-D133-46D5-B6A0-ECD09AF64B6A}"/>
    <cellStyle name="Currency 5 4 2 6 2 5" xfId="29314" xr:uid="{0957E4FE-8599-445B-8113-2651B993867A}"/>
    <cellStyle name="Currency 5 4 2 6 2 6" xfId="44198" xr:uid="{ECA24BC1-4744-4A38-9073-FC8A9C13087F}"/>
    <cellStyle name="Currency 5 4 2 6 3" xfId="10488" xr:uid="{BC92CAE9-54FF-444F-A120-D18360D54674}"/>
    <cellStyle name="Currency 5 4 2 6 3 2" xfId="24178" xr:uid="{B8E60467-04E2-4FAA-A722-2255C56EE24C}"/>
    <cellStyle name="Currency 5 4 2 6 3 2 2" xfId="37870" xr:uid="{E6202120-AF1F-4271-8A46-4ECB1FE71A16}"/>
    <cellStyle name="Currency 5 4 2 6 3 2 3" xfId="52754" xr:uid="{B2339A15-E98B-4CC3-86C9-C0D31A229362}"/>
    <cellStyle name="Currency 5 4 2 6 3 3" xfId="17334" xr:uid="{5471664C-06F0-498D-A675-F3282BB6CE78}"/>
    <cellStyle name="Currency 5 4 2 6 3 4" xfId="31024" xr:uid="{F11E3010-983B-4880-8D5C-31F186FB0A65}"/>
    <cellStyle name="Currency 5 4 2 6 3 5" xfId="45908" xr:uid="{69E1AD81-C340-4BF1-ADA9-BBCD9E5ED811}"/>
    <cellStyle name="Currency 5 4 2 6 4" xfId="20756" xr:uid="{198D5792-A153-4CE4-9FF2-5F1054221362}"/>
    <cellStyle name="Currency 5 4 2 6 4 2" xfId="34448" xr:uid="{16DF15E0-4F3F-4D39-ADF3-89C46C9172C0}"/>
    <cellStyle name="Currency 5 4 2 6 4 3" xfId="49332" xr:uid="{CAA95212-C428-4D89-A7F4-F9150A1603F0}"/>
    <cellStyle name="Currency 5 4 2 6 5" xfId="13912" xr:uid="{B5639A8A-B3F4-4FE5-BE68-84D7127C0D90}"/>
    <cellStyle name="Currency 5 4 2 6 6" xfId="27602" xr:uid="{86FF0A59-9041-4FCC-8717-0F0D3F213D37}"/>
    <cellStyle name="Currency 5 4 2 6 7" xfId="42486" xr:uid="{6ECC3F84-0B3B-408E-9EA1-5E988D6B9C2E}"/>
    <cellStyle name="Currency 5 4 2 7" xfId="8764" xr:uid="{5CBFDC95-D6AA-4572-A900-1036E40F4769}"/>
    <cellStyle name="Currency 5 4 2 7 2" xfId="12186" xr:uid="{EF34E388-8D16-4863-82CD-D3730EDF3323}"/>
    <cellStyle name="Currency 5 4 2 7 2 2" xfId="25876" xr:uid="{A9C4AE47-AC38-4F08-879B-789C50AC3A69}"/>
    <cellStyle name="Currency 5 4 2 7 2 2 2" xfId="39568" xr:uid="{0E21BDC1-6C82-4AA0-9FCA-D450A1317C52}"/>
    <cellStyle name="Currency 5 4 2 7 2 2 3" xfId="54452" xr:uid="{DBE9B988-68C8-48FD-AED3-4833E5BB511A}"/>
    <cellStyle name="Currency 5 4 2 7 2 3" xfId="19032" xr:uid="{D4CA1F5D-5030-4BE3-9F4A-0EFE47C3B539}"/>
    <cellStyle name="Currency 5 4 2 7 2 4" xfId="32722" xr:uid="{B17DE8B9-5C3C-459D-9CAE-7E506FF37D15}"/>
    <cellStyle name="Currency 5 4 2 7 2 5" xfId="47606" xr:uid="{73B75FDD-B23F-45DF-8D08-8C4104B18206}"/>
    <cellStyle name="Currency 5 4 2 7 3" xfId="22454" xr:uid="{22AA59F9-8277-457D-BA61-9E79B94B8FEE}"/>
    <cellStyle name="Currency 5 4 2 7 3 2" xfId="36146" xr:uid="{720602E3-30B1-4821-9D35-76CAFF6B6112}"/>
    <cellStyle name="Currency 5 4 2 7 3 3" xfId="51030" xr:uid="{84788F0B-7E23-43D4-B419-2B7DC3285F4C}"/>
    <cellStyle name="Currency 5 4 2 7 4" xfId="15610" xr:uid="{099A8F24-735C-4E13-A82C-4BC13896CB91}"/>
    <cellStyle name="Currency 5 4 2 7 5" xfId="29300" xr:uid="{5838E6D2-ADAB-4490-ABDC-FA2E85C1E474}"/>
    <cellStyle name="Currency 5 4 2 7 6" xfId="44184" xr:uid="{B8936064-EB2B-43BB-89A3-E667AA5E7E25}"/>
    <cellStyle name="Currency 5 4 2 8" xfId="10474" xr:uid="{304E0FBE-B3A3-4E05-BF73-E268BC2FBF02}"/>
    <cellStyle name="Currency 5 4 2 8 2" xfId="24164" xr:uid="{F08BA622-EE92-42E2-8499-A1CFB1BCC5BC}"/>
    <cellStyle name="Currency 5 4 2 8 2 2" xfId="37856" xr:uid="{A1146D14-6A2B-4483-8189-9A1C05A808A4}"/>
    <cellStyle name="Currency 5 4 2 8 2 3" xfId="52740" xr:uid="{A22459B8-C5EA-48A4-94F5-498542700BDE}"/>
    <cellStyle name="Currency 5 4 2 8 3" xfId="17320" xr:uid="{817EFA80-8B4D-4EE7-AE1F-BA3877ABD757}"/>
    <cellStyle name="Currency 5 4 2 8 4" xfId="31010" xr:uid="{12297503-DB17-4CBF-BB9C-8588DC53D9E3}"/>
    <cellStyle name="Currency 5 4 2 8 5" xfId="45894" xr:uid="{8D07282B-1820-4FD3-8161-D14E1701B400}"/>
    <cellStyle name="Currency 5 4 2 9" xfId="20742" xr:uid="{9F5DC8BC-887D-4BDD-8493-0C5D10F0D419}"/>
    <cellStyle name="Currency 5 4 2 9 2" xfId="34434" xr:uid="{44B3A41D-396F-4AE0-84CA-46B7693A7705}"/>
    <cellStyle name="Currency 5 4 2 9 3" xfId="49318" xr:uid="{2FFB794A-F06A-49EA-84C7-617B534C9B78}"/>
    <cellStyle name="Currency 5 4 3" xfId="7066" xr:uid="{ECAFFC71-C83C-4FBA-A39F-5B9C357661C2}"/>
    <cellStyle name="Currency 5 4 3 10" xfId="42487" xr:uid="{A77A6382-62A0-47B3-867C-A6C7978056AE}"/>
    <cellStyle name="Currency 5 4 3 2" xfId="7067" xr:uid="{708E4D8B-B9F7-4578-B216-8005F06E86F0}"/>
    <cellStyle name="Currency 5 4 3 2 2" xfId="7068" xr:uid="{B246849A-53FF-459E-8387-CE3584C7BE86}"/>
    <cellStyle name="Currency 5 4 3 2 2 2" xfId="8781" xr:uid="{5A421A75-8766-4EE0-BF43-0ED21899B4AD}"/>
    <cellStyle name="Currency 5 4 3 2 2 2 2" xfId="12203" xr:uid="{ECD1C329-77D6-4999-8D9C-883CCC236A4C}"/>
    <cellStyle name="Currency 5 4 3 2 2 2 2 2" xfId="25893" xr:uid="{B670DB54-0069-4662-96E9-00EB492EFBD9}"/>
    <cellStyle name="Currency 5 4 3 2 2 2 2 2 2" xfId="39585" xr:uid="{C5CD4321-96FD-4856-8F90-34A0BF1B6273}"/>
    <cellStyle name="Currency 5 4 3 2 2 2 2 2 3" xfId="54469" xr:uid="{D097DA90-D5DC-46A7-9CE6-8E70856C0F20}"/>
    <cellStyle name="Currency 5 4 3 2 2 2 2 3" xfId="19049" xr:uid="{B81410CB-044D-45BF-BC51-9C1A16E7668A}"/>
    <cellStyle name="Currency 5 4 3 2 2 2 2 4" xfId="32739" xr:uid="{66868B33-70FC-4B0E-94BF-B09FB709A266}"/>
    <cellStyle name="Currency 5 4 3 2 2 2 2 5" xfId="47623" xr:uid="{DD23B95B-7F48-4322-845A-A178079836A4}"/>
    <cellStyle name="Currency 5 4 3 2 2 2 3" xfId="22471" xr:uid="{DECCB036-1376-41EB-95D8-FD017CAB520D}"/>
    <cellStyle name="Currency 5 4 3 2 2 2 3 2" xfId="36163" xr:uid="{010B6052-3EB1-4764-B093-533BB9E89DC4}"/>
    <cellStyle name="Currency 5 4 3 2 2 2 3 3" xfId="51047" xr:uid="{4A1A444B-BAE0-4EE2-98D0-5F6F2262B8E4}"/>
    <cellStyle name="Currency 5 4 3 2 2 2 4" xfId="15627" xr:uid="{5612D85C-437A-4D2A-94D6-270768B6EBDE}"/>
    <cellStyle name="Currency 5 4 3 2 2 2 5" xfId="29317" xr:uid="{C8795890-6A72-454D-9736-EC12B0E3AC6B}"/>
    <cellStyle name="Currency 5 4 3 2 2 2 6" xfId="44201" xr:uid="{ADCF1C52-600D-4C46-AEDA-D6BE187A5EEB}"/>
    <cellStyle name="Currency 5 4 3 2 2 3" xfId="10491" xr:uid="{8C33E45F-2441-40DF-9F97-EDC93E9DC7E4}"/>
    <cellStyle name="Currency 5 4 3 2 2 3 2" xfId="24181" xr:uid="{695C8CD1-85BF-412D-9DA3-312EE8FC2D0D}"/>
    <cellStyle name="Currency 5 4 3 2 2 3 2 2" xfId="37873" xr:uid="{3DB319E2-2283-472D-A6A5-660BBE892FD0}"/>
    <cellStyle name="Currency 5 4 3 2 2 3 2 3" xfId="52757" xr:uid="{3B28CC93-8590-48FC-83CF-EAD8B40944A3}"/>
    <cellStyle name="Currency 5 4 3 2 2 3 3" xfId="17337" xr:uid="{33683FF9-5606-4BC3-BBC5-F5CB35C3F09A}"/>
    <cellStyle name="Currency 5 4 3 2 2 3 4" xfId="31027" xr:uid="{1C4C30EC-191A-408B-85AD-C6EE828C470F}"/>
    <cellStyle name="Currency 5 4 3 2 2 3 5" xfId="45911" xr:uid="{5C8DF92B-F37C-4D3E-BE5D-EC366602FA20}"/>
    <cellStyle name="Currency 5 4 3 2 2 4" xfId="20759" xr:uid="{8DB6FE31-6524-4EA8-B5C5-01C3A12C56E9}"/>
    <cellStyle name="Currency 5 4 3 2 2 4 2" xfId="34451" xr:uid="{BAC39B14-A6D9-4925-A302-83458E332B7E}"/>
    <cellStyle name="Currency 5 4 3 2 2 4 3" xfId="49335" xr:uid="{4813EC02-5B81-45B1-9AAE-B2DA804E5637}"/>
    <cellStyle name="Currency 5 4 3 2 2 5" xfId="13915" xr:uid="{F2C99225-A84F-4CEF-9C82-F7900CDA2AD4}"/>
    <cellStyle name="Currency 5 4 3 2 2 6" xfId="27605" xr:uid="{B735F77D-E8CD-49B4-B0A4-75E087B5E4E5}"/>
    <cellStyle name="Currency 5 4 3 2 2 7" xfId="42489" xr:uid="{BAE9764D-4711-4F3E-B86E-A9B73D01ACF3}"/>
    <cellStyle name="Currency 5 4 3 2 3" xfId="8780" xr:uid="{F730E898-9AD2-4DB8-94B2-AE8A7A6451FC}"/>
    <cellStyle name="Currency 5 4 3 2 3 2" xfId="12202" xr:uid="{0AD285E1-388A-48C5-AD06-92D0D0E44EEF}"/>
    <cellStyle name="Currency 5 4 3 2 3 2 2" xfId="25892" xr:uid="{338A7A1C-BE25-4510-9B1B-2B4598FC9366}"/>
    <cellStyle name="Currency 5 4 3 2 3 2 2 2" xfId="39584" xr:uid="{3A0615E1-614F-4E64-AE81-DCE787C7B903}"/>
    <cellStyle name="Currency 5 4 3 2 3 2 2 3" xfId="54468" xr:uid="{E5987600-1524-43AA-91A4-82E466E09C67}"/>
    <cellStyle name="Currency 5 4 3 2 3 2 3" xfId="19048" xr:uid="{1535745C-9923-4E96-BD54-565C48354832}"/>
    <cellStyle name="Currency 5 4 3 2 3 2 4" xfId="32738" xr:uid="{8B185978-CA5E-4E51-9E23-F853251E0B95}"/>
    <cellStyle name="Currency 5 4 3 2 3 2 5" xfId="47622" xr:uid="{728D68F1-61C8-49AA-8123-DC387BB83CD5}"/>
    <cellStyle name="Currency 5 4 3 2 3 3" xfId="22470" xr:uid="{B3EC0C51-5762-4AA4-97F4-17C500E7B5EF}"/>
    <cellStyle name="Currency 5 4 3 2 3 3 2" xfId="36162" xr:uid="{326A8DA0-0A48-4E8E-A67C-1CD2DB6D6FA0}"/>
    <cellStyle name="Currency 5 4 3 2 3 3 3" xfId="51046" xr:uid="{116FE990-21C3-4204-AC8A-AEFE04811728}"/>
    <cellStyle name="Currency 5 4 3 2 3 4" xfId="15626" xr:uid="{20B04DE7-2A39-4E91-A2E4-A3F20FC6203C}"/>
    <cellStyle name="Currency 5 4 3 2 3 5" xfId="29316" xr:uid="{948D81A4-EFE9-4140-A92C-F63368BC4C34}"/>
    <cellStyle name="Currency 5 4 3 2 3 6" xfId="44200" xr:uid="{B1CF3245-3D9B-439F-B99C-F8847CFCF790}"/>
    <cellStyle name="Currency 5 4 3 2 4" xfId="10490" xr:uid="{80797619-863A-4617-9190-6191A0405AED}"/>
    <cellStyle name="Currency 5 4 3 2 4 2" xfId="24180" xr:uid="{BC3CC399-5462-4D00-A079-EC7BCDCB2336}"/>
    <cellStyle name="Currency 5 4 3 2 4 2 2" xfId="37872" xr:uid="{81735289-4219-4B9E-8A65-0E33AF1B47E9}"/>
    <cellStyle name="Currency 5 4 3 2 4 2 3" xfId="52756" xr:uid="{F46E8F3E-578D-42E7-86F0-A51B03658D7C}"/>
    <cellStyle name="Currency 5 4 3 2 4 3" xfId="17336" xr:uid="{56EB768C-25AD-4AD0-8422-64834648F145}"/>
    <cellStyle name="Currency 5 4 3 2 4 4" xfId="31026" xr:uid="{03A9D9E5-F43F-43C4-A8BF-199659FCA84E}"/>
    <cellStyle name="Currency 5 4 3 2 4 5" xfId="45910" xr:uid="{8CDA4831-A994-4767-B099-EC9ED8C911D9}"/>
    <cellStyle name="Currency 5 4 3 2 5" xfId="20758" xr:uid="{1FEE4173-1300-4C8C-99D8-AC74B8EECD84}"/>
    <cellStyle name="Currency 5 4 3 2 5 2" xfId="34450" xr:uid="{1B08F4A5-3EB0-4A18-AEC8-31B117188AD7}"/>
    <cellStyle name="Currency 5 4 3 2 5 3" xfId="49334" xr:uid="{A21EF986-36B9-4E43-B66C-73ADBEA3E45F}"/>
    <cellStyle name="Currency 5 4 3 2 6" xfId="13914" xr:uid="{E54EA51B-EC29-468E-8C3C-4186A7C3D44E}"/>
    <cellStyle name="Currency 5 4 3 2 7" xfId="27604" xr:uid="{C982147E-6474-42E8-AFE6-D8838AA3B4EA}"/>
    <cellStyle name="Currency 5 4 3 2 8" xfId="42488" xr:uid="{0F52F3A0-E022-4AFB-A8F5-33E3694D2F6D}"/>
    <cellStyle name="Currency 5 4 3 3" xfId="7069" xr:uid="{44B6CFA6-CD6D-4443-8F64-4F33A2F10ED7}"/>
    <cellStyle name="Currency 5 4 3 3 2" xfId="8782" xr:uid="{33D57C7A-F796-4BBB-ABB7-23A55F786BEE}"/>
    <cellStyle name="Currency 5 4 3 3 2 2" xfId="12204" xr:uid="{60C2BDBF-64D4-4FEC-8854-4B1F96712C6F}"/>
    <cellStyle name="Currency 5 4 3 3 2 2 2" xfId="25894" xr:uid="{184DF66D-A3ED-4281-8C34-6392984C5BF9}"/>
    <cellStyle name="Currency 5 4 3 3 2 2 2 2" xfId="39586" xr:uid="{28C17885-F057-4233-9AB1-8FC6D35309C4}"/>
    <cellStyle name="Currency 5 4 3 3 2 2 2 3" xfId="54470" xr:uid="{B71C4F1A-A52D-4F0F-9A34-36D1F31BEE2D}"/>
    <cellStyle name="Currency 5 4 3 3 2 2 3" xfId="19050" xr:uid="{2A49D343-4CE6-4ED7-8A25-93E2A391F57E}"/>
    <cellStyle name="Currency 5 4 3 3 2 2 4" xfId="32740" xr:uid="{39333328-CCC9-44C9-9431-6411804EF054}"/>
    <cellStyle name="Currency 5 4 3 3 2 2 5" xfId="47624" xr:uid="{992B1061-C1E8-4A68-B890-B1F6FB0A1614}"/>
    <cellStyle name="Currency 5 4 3 3 2 3" xfId="22472" xr:uid="{739F93DB-0095-4790-B084-79D82D84D98B}"/>
    <cellStyle name="Currency 5 4 3 3 2 3 2" xfId="36164" xr:uid="{D5DBC6ED-6BE3-4F3B-A219-F8232A2F9426}"/>
    <cellStyle name="Currency 5 4 3 3 2 3 3" xfId="51048" xr:uid="{4AAD8D76-DEDF-4FBB-8AB2-9BEDDA7EB47D}"/>
    <cellStyle name="Currency 5 4 3 3 2 4" xfId="15628" xr:uid="{3B48510A-CBA9-4789-B370-B7E84A6F2632}"/>
    <cellStyle name="Currency 5 4 3 3 2 5" xfId="29318" xr:uid="{1CA72584-15E0-4074-BFC8-F8FF8295AC35}"/>
    <cellStyle name="Currency 5 4 3 3 2 6" xfId="44202" xr:uid="{F9BEFEC6-9ED7-453B-A966-74E5266AC3F0}"/>
    <cellStyle name="Currency 5 4 3 3 3" xfId="10492" xr:uid="{40D4F9E7-314D-47F4-95D1-3F7CE19D12F9}"/>
    <cellStyle name="Currency 5 4 3 3 3 2" xfId="24182" xr:uid="{83A98D37-2D6F-4007-BEA2-9ECD9A1D8F44}"/>
    <cellStyle name="Currency 5 4 3 3 3 2 2" xfId="37874" xr:uid="{5CDA304D-F330-4A80-B5F8-E67D81DEFD7E}"/>
    <cellStyle name="Currency 5 4 3 3 3 2 3" xfId="52758" xr:uid="{780C9F82-526B-420E-BE85-E15777559BD1}"/>
    <cellStyle name="Currency 5 4 3 3 3 3" xfId="17338" xr:uid="{3391A38D-1A82-4BC8-819A-A0F94FEB2E11}"/>
    <cellStyle name="Currency 5 4 3 3 3 4" xfId="31028" xr:uid="{DECCFE35-1432-4494-B046-6EE265C8AF90}"/>
    <cellStyle name="Currency 5 4 3 3 3 5" xfId="45912" xr:uid="{DEB6F27A-6D54-4650-B16A-435976F20883}"/>
    <cellStyle name="Currency 5 4 3 3 4" xfId="20760" xr:uid="{81C1C492-B687-4A11-B603-C23E66BA6C50}"/>
    <cellStyle name="Currency 5 4 3 3 4 2" xfId="34452" xr:uid="{892C09F9-316C-4E06-850E-3F9ABED1D77E}"/>
    <cellStyle name="Currency 5 4 3 3 4 3" xfId="49336" xr:uid="{7E5E4243-E7CE-4423-9401-28B0A1D6642C}"/>
    <cellStyle name="Currency 5 4 3 3 5" xfId="13916" xr:uid="{DA077045-BFBB-4663-838B-DFA1B893AF72}"/>
    <cellStyle name="Currency 5 4 3 3 6" xfId="27606" xr:uid="{D77F82C3-A521-450E-8C33-4C4F7E1F3902}"/>
    <cellStyle name="Currency 5 4 3 3 7" xfId="42490" xr:uid="{E14D59AF-A55A-4143-B086-98329A1BC9CA}"/>
    <cellStyle name="Currency 5 4 3 4" xfId="7070" xr:uid="{77712F99-4E78-40EA-9213-0029F1DEA3CF}"/>
    <cellStyle name="Currency 5 4 3 4 2" xfId="8783" xr:uid="{C09C4973-6C88-4EEC-BF23-E9D217977781}"/>
    <cellStyle name="Currency 5 4 3 4 2 2" xfId="12205" xr:uid="{AE6A52D1-5A80-4E77-9AD9-120D51421CD2}"/>
    <cellStyle name="Currency 5 4 3 4 2 2 2" xfId="25895" xr:uid="{7EF4F7A6-E053-4D28-99E4-D2F9D36C8E28}"/>
    <cellStyle name="Currency 5 4 3 4 2 2 2 2" xfId="39587" xr:uid="{E8111F24-E89F-450C-BC4A-162F73D472EA}"/>
    <cellStyle name="Currency 5 4 3 4 2 2 2 3" xfId="54471" xr:uid="{311442D4-7BF8-41EC-8608-E416D7E5058F}"/>
    <cellStyle name="Currency 5 4 3 4 2 2 3" xfId="19051" xr:uid="{C939F234-FB0F-420C-90E7-6DA7C53CFDDD}"/>
    <cellStyle name="Currency 5 4 3 4 2 2 4" xfId="32741" xr:uid="{0ADEFE25-3E53-4A39-96F5-EB13C69F4FF2}"/>
    <cellStyle name="Currency 5 4 3 4 2 2 5" xfId="47625" xr:uid="{721EEEE0-E6ED-4B37-9760-7AD8112C0A87}"/>
    <cellStyle name="Currency 5 4 3 4 2 3" xfId="22473" xr:uid="{82FFC023-AF40-4AE2-A524-96A70EF36F3B}"/>
    <cellStyle name="Currency 5 4 3 4 2 3 2" xfId="36165" xr:uid="{E0A9A0DE-F5E6-473B-B401-BE7511907D7A}"/>
    <cellStyle name="Currency 5 4 3 4 2 3 3" xfId="51049" xr:uid="{5195C803-1498-4B8C-BE45-E687CC047B24}"/>
    <cellStyle name="Currency 5 4 3 4 2 4" xfId="15629" xr:uid="{0E365D76-3DA4-47D2-849F-580E085200EF}"/>
    <cellStyle name="Currency 5 4 3 4 2 5" xfId="29319" xr:uid="{93D64D58-6DD8-4F19-A3BB-D8B0F55A858B}"/>
    <cellStyle name="Currency 5 4 3 4 2 6" xfId="44203" xr:uid="{2F5855D4-4191-430C-96E4-61B4C7E5AF18}"/>
    <cellStyle name="Currency 5 4 3 4 3" xfId="10493" xr:uid="{272B2EBA-F536-4EFF-8FBD-E36406203CD2}"/>
    <cellStyle name="Currency 5 4 3 4 3 2" xfId="24183" xr:uid="{6B034DBD-2BEA-4FD9-9BEE-DC1FB7FA1FC0}"/>
    <cellStyle name="Currency 5 4 3 4 3 2 2" xfId="37875" xr:uid="{845FBFC2-6700-4572-A54D-5F79E6A1AF01}"/>
    <cellStyle name="Currency 5 4 3 4 3 2 3" xfId="52759" xr:uid="{2BE839CD-4E5D-4A51-B10F-163C4CDBEE1A}"/>
    <cellStyle name="Currency 5 4 3 4 3 3" xfId="17339" xr:uid="{5DDCBE8D-7340-4F3E-A104-D6E0973DC22B}"/>
    <cellStyle name="Currency 5 4 3 4 3 4" xfId="31029" xr:uid="{4B7C55A9-05F9-4388-948F-5BA7D5D9E03F}"/>
    <cellStyle name="Currency 5 4 3 4 3 5" xfId="45913" xr:uid="{1DAA2B52-2D18-4B48-8597-4C20749B17B0}"/>
    <cellStyle name="Currency 5 4 3 4 4" xfId="20761" xr:uid="{26589C48-53D8-46A2-967A-0C79585C7915}"/>
    <cellStyle name="Currency 5 4 3 4 4 2" xfId="34453" xr:uid="{045DD8CB-9E55-42FC-9977-5D39E2005602}"/>
    <cellStyle name="Currency 5 4 3 4 4 3" xfId="49337" xr:uid="{FBBA5C3E-C15D-4D92-9E08-95B28BCF5D2A}"/>
    <cellStyle name="Currency 5 4 3 4 5" xfId="13917" xr:uid="{48B65A3D-F75A-477C-9853-C8109CF3CE03}"/>
    <cellStyle name="Currency 5 4 3 4 6" xfId="27607" xr:uid="{460D8CAE-3C6D-4F19-A5C1-192BFD850E4A}"/>
    <cellStyle name="Currency 5 4 3 4 7" xfId="42491" xr:uid="{11633DD7-CCA2-4342-8D9F-E5B2DAD88EA6}"/>
    <cellStyle name="Currency 5 4 3 5" xfId="8779" xr:uid="{479C8E59-2B89-43CF-B74D-FA28B51916F2}"/>
    <cellStyle name="Currency 5 4 3 5 2" xfId="12201" xr:uid="{FCFD747D-7035-4CCD-B96E-1146908C0EC2}"/>
    <cellStyle name="Currency 5 4 3 5 2 2" xfId="25891" xr:uid="{E9E902B3-604C-4553-B2BE-1A146ED72B74}"/>
    <cellStyle name="Currency 5 4 3 5 2 2 2" xfId="39583" xr:uid="{D8903CBC-3F5D-4BEA-9457-85728436440D}"/>
    <cellStyle name="Currency 5 4 3 5 2 2 3" xfId="54467" xr:uid="{D01CE28E-79F5-4B80-B82E-DC291B0E6C47}"/>
    <cellStyle name="Currency 5 4 3 5 2 3" xfId="19047" xr:uid="{D0941244-A013-4F0E-A40C-DEFEB3287B1A}"/>
    <cellStyle name="Currency 5 4 3 5 2 4" xfId="32737" xr:uid="{89236278-C001-45F7-977B-203ACA9B8C53}"/>
    <cellStyle name="Currency 5 4 3 5 2 5" xfId="47621" xr:uid="{10070248-9BBA-4197-B170-A4939F6E0FAD}"/>
    <cellStyle name="Currency 5 4 3 5 3" xfId="22469" xr:uid="{2CE5CF60-E028-473F-85B9-4024C868BA10}"/>
    <cellStyle name="Currency 5 4 3 5 3 2" xfId="36161" xr:uid="{C4E5A78A-0C27-47AF-B09D-9A4E2AC4079C}"/>
    <cellStyle name="Currency 5 4 3 5 3 3" xfId="51045" xr:uid="{2351283C-C044-4A3B-AAF8-D1C0BD1F2D74}"/>
    <cellStyle name="Currency 5 4 3 5 4" xfId="15625" xr:uid="{C8FC323B-6F34-415B-9502-E6898BE19F41}"/>
    <cellStyle name="Currency 5 4 3 5 5" xfId="29315" xr:uid="{4BE6F8B3-7D88-434E-AE0D-A31FC8EF6DC3}"/>
    <cellStyle name="Currency 5 4 3 5 6" xfId="44199" xr:uid="{5426EAC8-3E88-492B-A389-6C0A4B087F74}"/>
    <cellStyle name="Currency 5 4 3 6" xfId="10489" xr:uid="{C5AD64E0-3875-47BC-9737-C43AD781F66B}"/>
    <cellStyle name="Currency 5 4 3 6 2" xfId="24179" xr:uid="{FC9A42DA-7D7D-4852-B205-5963DF336295}"/>
    <cellStyle name="Currency 5 4 3 6 2 2" xfId="37871" xr:uid="{95353798-10CD-4E3B-8E27-1316C798027B}"/>
    <cellStyle name="Currency 5 4 3 6 2 3" xfId="52755" xr:uid="{FB49FC23-2EDD-43D8-91C9-EC620A20F58D}"/>
    <cellStyle name="Currency 5 4 3 6 3" xfId="17335" xr:uid="{6987D0DD-5A71-4CBA-B0D9-F0AA670F183D}"/>
    <cellStyle name="Currency 5 4 3 6 4" xfId="31025" xr:uid="{73A7D5DF-6759-417D-9F51-7782F71137E5}"/>
    <cellStyle name="Currency 5 4 3 6 5" xfId="45909" xr:uid="{413D09FC-90B7-45B9-AB4A-5A8C28C74E4B}"/>
    <cellStyle name="Currency 5 4 3 7" xfId="20757" xr:uid="{EABE1D42-A813-41C4-8DB1-11149FACE5D5}"/>
    <cellStyle name="Currency 5 4 3 7 2" xfId="34449" xr:uid="{0440660F-D3C0-49E1-9DA1-966CDAAA721D}"/>
    <cellStyle name="Currency 5 4 3 7 3" xfId="49333" xr:uid="{A7D9B946-885D-46BA-ACB2-97C63C5C2D8E}"/>
    <cellStyle name="Currency 5 4 3 8" xfId="13913" xr:uid="{95EAC6CD-96CE-40AF-B2B4-2F6B06A209EC}"/>
    <cellStyle name="Currency 5 4 3 9" xfId="27603" xr:uid="{9DEE286A-A890-4AC9-8302-D086EFF5F6C1}"/>
    <cellStyle name="Currency 5 4 4" xfId="7071" xr:uid="{A98B264D-3013-4AE0-90DB-D0E57BB96E94}"/>
    <cellStyle name="Currency 5 4 4 10" xfId="42492" xr:uid="{970B66B3-12F6-4588-97DF-8A1501E4C55E}"/>
    <cellStyle name="Currency 5 4 4 2" xfId="7072" xr:uid="{567361CA-97FB-41F3-AEF9-4FC175551FED}"/>
    <cellStyle name="Currency 5 4 4 2 2" xfId="7073" xr:uid="{533CEF46-A259-411B-B302-449C48803CEA}"/>
    <cellStyle name="Currency 5 4 4 2 2 2" xfId="8786" xr:uid="{CAB52DA7-81B7-4377-B2D7-D6CADF122B77}"/>
    <cellStyle name="Currency 5 4 4 2 2 2 2" xfId="12208" xr:uid="{B168002F-8C86-4B24-AAE2-6D2DEC44C1D2}"/>
    <cellStyle name="Currency 5 4 4 2 2 2 2 2" xfId="25898" xr:uid="{0DC681C4-DA4D-4FC7-8191-0BDB30211ED8}"/>
    <cellStyle name="Currency 5 4 4 2 2 2 2 2 2" xfId="39590" xr:uid="{FC480771-1E0E-4CF8-BE77-C9C14A5C9BF2}"/>
    <cellStyle name="Currency 5 4 4 2 2 2 2 2 3" xfId="54474" xr:uid="{C6F689BB-2E26-4868-B3FF-4B7D1E2308A3}"/>
    <cellStyle name="Currency 5 4 4 2 2 2 2 3" xfId="19054" xr:uid="{F1A681E0-FA31-4CDA-A269-0A9639A326D7}"/>
    <cellStyle name="Currency 5 4 4 2 2 2 2 4" xfId="32744" xr:uid="{81A7B675-BE41-4634-A4F8-719AFB14C008}"/>
    <cellStyle name="Currency 5 4 4 2 2 2 2 5" xfId="47628" xr:uid="{A1E8EDA0-379B-4AFC-93ED-E162603903F9}"/>
    <cellStyle name="Currency 5 4 4 2 2 2 3" xfId="22476" xr:uid="{A9158B94-06D4-4427-BB7B-19668B999D8C}"/>
    <cellStyle name="Currency 5 4 4 2 2 2 3 2" xfId="36168" xr:uid="{915E7BCA-CB09-4F33-9123-BE7423852AE3}"/>
    <cellStyle name="Currency 5 4 4 2 2 2 3 3" xfId="51052" xr:uid="{6C999308-ED90-4B65-8021-25CB1BC00967}"/>
    <cellStyle name="Currency 5 4 4 2 2 2 4" xfId="15632" xr:uid="{26431DC3-C6C3-4F38-9648-B74B46B392C4}"/>
    <cellStyle name="Currency 5 4 4 2 2 2 5" xfId="29322" xr:uid="{669D2146-F893-45CF-9326-18F2CB922272}"/>
    <cellStyle name="Currency 5 4 4 2 2 2 6" xfId="44206" xr:uid="{56A2B158-37C4-43BB-B5BD-F4298AF4CCE7}"/>
    <cellStyle name="Currency 5 4 4 2 2 3" xfId="10496" xr:uid="{DDFE2EF5-E163-49A3-BDDB-B64C76972DB3}"/>
    <cellStyle name="Currency 5 4 4 2 2 3 2" xfId="24186" xr:uid="{930A9D4E-61C6-4F2A-ACB0-1BCFED925CA2}"/>
    <cellStyle name="Currency 5 4 4 2 2 3 2 2" xfId="37878" xr:uid="{3C4AF299-F05F-4282-812A-9EEDA1EB7B32}"/>
    <cellStyle name="Currency 5 4 4 2 2 3 2 3" xfId="52762" xr:uid="{9B681962-25FF-414E-BB2E-73941D6FE7A9}"/>
    <cellStyle name="Currency 5 4 4 2 2 3 3" xfId="17342" xr:uid="{80B126AF-2CB1-4A30-9E7D-C438DFC59B14}"/>
    <cellStyle name="Currency 5 4 4 2 2 3 4" xfId="31032" xr:uid="{10399CF6-8A80-41D2-81FC-F24924176619}"/>
    <cellStyle name="Currency 5 4 4 2 2 3 5" xfId="45916" xr:uid="{449A1D20-3FA3-4E43-9D05-997D5980B799}"/>
    <cellStyle name="Currency 5 4 4 2 2 4" xfId="20764" xr:uid="{739D5A5A-4414-41EB-A149-0144F7A688D8}"/>
    <cellStyle name="Currency 5 4 4 2 2 4 2" xfId="34456" xr:uid="{4C68AF3F-A320-4F49-8492-CFFE6F69B353}"/>
    <cellStyle name="Currency 5 4 4 2 2 4 3" xfId="49340" xr:uid="{CEC76581-F68C-4DDF-9F31-F95C50EDA1C1}"/>
    <cellStyle name="Currency 5 4 4 2 2 5" xfId="13920" xr:uid="{BAAD7564-52B2-4317-8B32-0E74AC9CD33C}"/>
    <cellStyle name="Currency 5 4 4 2 2 6" xfId="27610" xr:uid="{C9DED0B4-0BF1-45F9-BB08-8518616881F7}"/>
    <cellStyle name="Currency 5 4 4 2 2 7" xfId="42494" xr:uid="{E3C00599-B9B8-439C-AC60-2233A76F6775}"/>
    <cellStyle name="Currency 5 4 4 2 3" xfId="8785" xr:uid="{CAFF0ED2-DDD7-4557-ABFF-16F4B62723A7}"/>
    <cellStyle name="Currency 5 4 4 2 3 2" xfId="12207" xr:uid="{2B88EEE1-6AF6-43DE-94A5-12F701E0326A}"/>
    <cellStyle name="Currency 5 4 4 2 3 2 2" xfId="25897" xr:uid="{20D534B7-84A9-4BFE-B440-C854C97AE372}"/>
    <cellStyle name="Currency 5 4 4 2 3 2 2 2" xfId="39589" xr:uid="{0D6F81A4-231B-44C9-8935-2F822D36A4D8}"/>
    <cellStyle name="Currency 5 4 4 2 3 2 2 3" xfId="54473" xr:uid="{725BA9AE-143F-4946-8099-ED88AC29EF9D}"/>
    <cellStyle name="Currency 5 4 4 2 3 2 3" xfId="19053" xr:uid="{CCF92420-4875-45CC-B8BE-9136AB4E9C58}"/>
    <cellStyle name="Currency 5 4 4 2 3 2 4" xfId="32743" xr:uid="{8F884237-9976-4CAD-8D44-F03D4FDD5F7E}"/>
    <cellStyle name="Currency 5 4 4 2 3 2 5" xfId="47627" xr:uid="{62CC32F1-4E51-4FD8-9A06-DA31369C5ED5}"/>
    <cellStyle name="Currency 5 4 4 2 3 3" xfId="22475" xr:uid="{5A2C0BF9-0085-41AB-A86E-375242463CA0}"/>
    <cellStyle name="Currency 5 4 4 2 3 3 2" xfId="36167" xr:uid="{ADF32A96-6F93-4598-A4D4-9E8742D0F225}"/>
    <cellStyle name="Currency 5 4 4 2 3 3 3" xfId="51051" xr:uid="{C01BAF47-114D-4123-AD56-4B50F7F210DF}"/>
    <cellStyle name="Currency 5 4 4 2 3 4" xfId="15631" xr:uid="{8B753042-90C8-464C-A6C8-2D676C794CCD}"/>
    <cellStyle name="Currency 5 4 4 2 3 5" xfId="29321" xr:uid="{08FCA7C5-F6AB-4B1B-8DED-2AF460F63B38}"/>
    <cellStyle name="Currency 5 4 4 2 3 6" xfId="44205" xr:uid="{766DE85F-D212-43E1-B86D-0DCFE88E5D9B}"/>
    <cellStyle name="Currency 5 4 4 2 4" xfId="10495" xr:uid="{4E833E95-8578-4439-9BBB-EE53D918E131}"/>
    <cellStyle name="Currency 5 4 4 2 4 2" xfId="24185" xr:uid="{0DC22FB6-DDE6-4489-8177-FD262BAC322F}"/>
    <cellStyle name="Currency 5 4 4 2 4 2 2" xfId="37877" xr:uid="{3B726FF7-7587-4420-B694-BC26C5FE76CA}"/>
    <cellStyle name="Currency 5 4 4 2 4 2 3" xfId="52761" xr:uid="{79FF7CB5-C1B6-411C-B974-7AE129C96310}"/>
    <cellStyle name="Currency 5 4 4 2 4 3" xfId="17341" xr:uid="{76D8A4FE-2FF5-476E-9518-4E13F1F80BE8}"/>
    <cellStyle name="Currency 5 4 4 2 4 4" xfId="31031" xr:uid="{937BC7A4-88D5-4734-9CAC-FDABC57766A8}"/>
    <cellStyle name="Currency 5 4 4 2 4 5" xfId="45915" xr:uid="{F1185FFD-2D1D-4767-BD93-33AB6E9F8B6C}"/>
    <cellStyle name="Currency 5 4 4 2 5" xfId="20763" xr:uid="{501DC43D-9F94-4436-A29F-8B4DB0984A0D}"/>
    <cellStyle name="Currency 5 4 4 2 5 2" xfId="34455" xr:uid="{0A0D6F25-A9BA-4DCE-BBDC-332EDF6E9626}"/>
    <cellStyle name="Currency 5 4 4 2 5 3" xfId="49339" xr:uid="{685766EB-FC68-4628-A546-EC553E40EB66}"/>
    <cellStyle name="Currency 5 4 4 2 6" xfId="13919" xr:uid="{DFF1AC97-DBDB-4853-BBE1-A7A7E4C8648F}"/>
    <cellStyle name="Currency 5 4 4 2 7" xfId="27609" xr:uid="{D4C195C8-ACE4-4C5C-8F63-06D70992832F}"/>
    <cellStyle name="Currency 5 4 4 2 8" xfId="42493" xr:uid="{61499533-5E72-45A8-9AA9-35AB42BD3C9E}"/>
    <cellStyle name="Currency 5 4 4 3" xfId="7074" xr:uid="{8EBB4016-78F8-4DBA-A666-08B0C8E7BD1B}"/>
    <cellStyle name="Currency 5 4 4 3 2" xfId="8787" xr:uid="{B71A03EE-84AC-47F6-B4FF-5609511F2A46}"/>
    <cellStyle name="Currency 5 4 4 3 2 2" xfId="12209" xr:uid="{04E03F66-E50C-4933-B4BE-4136B0237A12}"/>
    <cellStyle name="Currency 5 4 4 3 2 2 2" xfId="25899" xr:uid="{40991313-3E7F-4A1C-8008-0E072E734F9D}"/>
    <cellStyle name="Currency 5 4 4 3 2 2 2 2" xfId="39591" xr:uid="{AC8B768E-4D37-4F04-9686-A5F32C2549DA}"/>
    <cellStyle name="Currency 5 4 4 3 2 2 2 3" xfId="54475" xr:uid="{EDC230FF-F68F-4865-BD01-5E37F0F38085}"/>
    <cellStyle name="Currency 5 4 4 3 2 2 3" xfId="19055" xr:uid="{296AA43E-D59B-45B3-B60B-3079B8948CDC}"/>
    <cellStyle name="Currency 5 4 4 3 2 2 4" xfId="32745" xr:uid="{01E024BC-3FE9-4385-A379-C25D890DB0E7}"/>
    <cellStyle name="Currency 5 4 4 3 2 2 5" xfId="47629" xr:uid="{B21CF62F-B8E7-4B6B-8802-5A5814A4EA37}"/>
    <cellStyle name="Currency 5 4 4 3 2 3" xfId="22477" xr:uid="{804D673A-36E7-4C67-9993-4FAA4CE889F8}"/>
    <cellStyle name="Currency 5 4 4 3 2 3 2" xfId="36169" xr:uid="{AFAE1058-2AE3-418E-B82D-6A864C5B6565}"/>
    <cellStyle name="Currency 5 4 4 3 2 3 3" xfId="51053" xr:uid="{6250953F-1FE9-4CEC-8972-455B9293914A}"/>
    <cellStyle name="Currency 5 4 4 3 2 4" xfId="15633" xr:uid="{D3765CFA-26B0-43BA-B66D-9C571A8B18C8}"/>
    <cellStyle name="Currency 5 4 4 3 2 5" xfId="29323" xr:uid="{521D91DE-C32F-4471-94D7-721618E1A1A1}"/>
    <cellStyle name="Currency 5 4 4 3 2 6" xfId="44207" xr:uid="{E638BF9A-B480-4E83-960B-FFF58A22DE0D}"/>
    <cellStyle name="Currency 5 4 4 3 3" xfId="10497" xr:uid="{09F20CD2-FA5C-4639-92D5-5911A1E145C3}"/>
    <cellStyle name="Currency 5 4 4 3 3 2" xfId="24187" xr:uid="{993C1315-A5F3-4D84-914F-7B4F15F946C3}"/>
    <cellStyle name="Currency 5 4 4 3 3 2 2" xfId="37879" xr:uid="{243D95E4-D324-4582-A9BB-F26821D51364}"/>
    <cellStyle name="Currency 5 4 4 3 3 2 3" xfId="52763" xr:uid="{C54E787E-5620-44B2-BB9F-EB14D514A4D7}"/>
    <cellStyle name="Currency 5 4 4 3 3 3" xfId="17343" xr:uid="{E1EC9181-4205-413F-B97B-3CDC30668F7F}"/>
    <cellStyle name="Currency 5 4 4 3 3 4" xfId="31033" xr:uid="{2B75AF0E-0EA8-4CB2-AAE8-704F0C66D2B2}"/>
    <cellStyle name="Currency 5 4 4 3 3 5" xfId="45917" xr:uid="{32796481-0AA3-41D9-9713-C0D420877466}"/>
    <cellStyle name="Currency 5 4 4 3 4" xfId="20765" xr:uid="{0D4A66B5-AE47-4F52-8A19-1E4F47AD2F19}"/>
    <cellStyle name="Currency 5 4 4 3 4 2" xfId="34457" xr:uid="{CC916B31-BE5C-4614-9322-E91079BB6B95}"/>
    <cellStyle name="Currency 5 4 4 3 4 3" xfId="49341" xr:uid="{3037B826-95BB-4B34-ACDE-68659688F709}"/>
    <cellStyle name="Currency 5 4 4 3 5" xfId="13921" xr:uid="{EF06FE72-6D63-4905-9999-D763CCA3B098}"/>
    <cellStyle name="Currency 5 4 4 3 6" xfId="27611" xr:uid="{B671D516-7ECB-4344-BD59-9B66075E39E5}"/>
    <cellStyle name="Currency 5 4 4 3 7" xfId="42495" xr:uid="{02F59E0E-7E3B-42BF-B73D-28AEDC2F78A1}"/>
    <cellStyle name="Currency 5 4 4 4" xfId="7075" xr:uid="{F4219FE1-C1ED-4CD2-A6C5-DA89297E58D7}"/>
    <cellStyle name="Currency 5 4 4 4 2" xfId="8788" xr:uid="{5830F4DE-6183-458A-9E80-1EA675ED2076}"/>
    <cellStyle name="Currency 5 4 4 4 2 2" xfId="12210" xr:uid="{8377BB78-8023-44A3-BA3B-4B7AA215236E}"/>
    <cellStyle name="Currency 5 4 4 4 2 2 2" xfId="25900" xr:uid="{BEDA4C2D-20AA-4E88-8511-20734456E5DD}"/>
    <cellStyle name="Currency 5 4 4 4 2 2 2 2" xfId="39592" xr:uid="{65534868-2B4F-43C8-91F4-2B7DED1DCDB2}"/>
    <cellStyle name="Currency 5 4 4 4 2 2 2 3" xfId="54476" xr:uid="{ED570FE6-C7CC-4B59-9911-A1CBF7CC6ACA}"/>
    <cellStyle name="Currency 5 4 4 4 2 2 3" xfId="19056" xr:uid="{F3CB0B87-FFF2-4C24-9E4B-53CE3E99A6D8}"/>
    <cellStyle name="Currency 5 4 4 4 2 2 4" xfId="32746" xr:uid="{D4F098B9-E97B-49DC-BCEB-C43DB190C209}"/>
    <cellStyle name="Currency 5 4 4 4 2 2 5" xfId="47630" xr:uid="{DCE0DA58-9814-42F1-9C0B-5D8C2DB5694A}"/>
    <cellStyle name="Currency 5 4 4 4 2 3" xfId="22478" xr:uid="{B974454F-FF6A-4DA6-87E2-B372916CC132}"/>
    <cellStyle name="Currency 5 4 4 4 2 3 2" xfId="36170" xr:uid="{E32036EC-E045-4AD8-9350-4165EBF7C907}"/>
    <cellStyle name="Currency 5 4 4 4 2 3 3" xfId="51054" xr:uid="{5DEC0CF1-B2B6-47E0-B915-1E324CE959C1}"/>
    <cellStyle name="Currency 5 4 4 4 2 4" xfId="15634" xr:uid="{60EDE964-D186-4EF0-A82C-E83BCD172643}"/>
    <cellStyle name="Currency 5 4 4 4 2 5" xfId="29324" xr:uid="{869FF3ED-94A5-4FB1-8CFB-60292A85CC35}"/>
    <cellStyle name="Currency 5 4 4 4 2 6" xfId="44208" xr:uid="{4EE4C9C3-EFFA-4217-8695-3F8A9568117D}"/>
    <cellStyle name="Currency 5 4 4 4 3" xfId="10498" xr:uid="{FBD8E254-23E1-49AD-A27A-3C5DF55466C7}"/>
    <cellStyle name="Currency 5 4 4 4 3 2" xfId="24188" xr:uid="{D14CA2FB-7CCD-4355-8553-A4896A309A10}"/>
    <cellStyle name="Currency 5 4 4 4 3 2 2" xfId="37880" xr:uid="{FA74C703-BFDC-4B42-888F-ED0A83E979CD}"/>
    <cellStyle name="Currency 5 4 4 4 3 2 3" xfId="52764" xr:uid="{2015984A-4409-4299-A260-D306CEF3324B}"/>
    <cellStyle name="Currency 5 4 4 4 3 3" xfId="17344" xr:uid="{C0FB9CA2-BB7F-47AC-A9AC-0B928F2B14A4}"/>
    <cellStyle name="Currency 5 4 4 4 3 4" xfId="31034" xr:uid="{15CFC4ED-F6BB-4FD3-B131-A8FC5388D572}"/>
    <cellStyle name="Currency 5 4 4 4 3 5" xfId="45918" xr:uid="{AAC170B0-40B7-4241-94F5-287203E53530}"/>
    <cellStyle name="Currency 5 4 4 4 4" xfId="20766" xr:uid="{00A54350-D4A4-45DD-93E2-2E1B0DF87DF9}"/>
    <cellStyle name="Currency 5 4 4 4 4 2" xfId="34458" xr:uid="{C515E19A-F0B4-47F1-B11E-C04FEAF6B8F3}"/>
    <cellStyle name="Currency 5 4 4 4 4 3" xfId="49342" xr:uid="{EBFC8085-0F46-42AF-BD97-071508CC43BF}"/>
    <cellStyle name="Currency 5 4 4 4 5" xfId="13922" xr:uid="{B00C5B49-4347-476A-AC22-FCB57E15E862}"/>
    <cellStyle name="Currency 5 4 4 4 6" xfId="27612" xr:uid="{10BF1E22-74F5-4E12-B7AA-64CFB07E248C}"/>
    <cellStyle name="Currency 5 4 4 4 7" xfId="42496" xr:uid="{473130A6-0725-4D8F-A4E1-9C23D9F32DB8}"/>
    <cellStyle name="Currency 5 4 4 5" xfId="8784" xr:uid="{2BCA7329-FACB-4E74-B5E9-8F81F90D4D94}"/>
    <cellStyle name="Currency 5 4 4 5 2" xfId="12206" xr:uid="{E9A80B9F-FEEF-4377-B662-BD122C0DE636}"/>
    <cellStyle name="Currency 5 4 4 5 2 2" xfId="25896" xr:uid="{08938961-E1B2-4BCD-9C55-B28C3D48A6DE}"/>
    <cellStyle name="Currency 5 4 4 5 2 2 2" xfId="39588" xr:uid="{6804F1F4-0AE8-497E-9790-A8836479F41A}"/>
    <cellStyle name="Currency 5 4 4 5 2 2 3" xfId="54472" xr:uid="{1C2A298A-CF05-48B0-887F-9BC594BBF1EA}"/>
    <cellStyle name="Currency 5 4 4 5 2 3" xfId="19052" xr:uid="{DD802534-EC25-40E3-AE31-7E0E90384CD3}"/>
    <cellStyle name="Currency 5 4 4 5 2 4" xfId="32742" xr:uid="{4E4685FD-299B-46FB-BAD9-D42A09BA59E1}"/>
    <cellStyle name="Currency 5 4 4 5 2 5" xfId="47626" xr:uid="{7FFD2BB2-1D28-4828-9C01-AF6149F86656}"/>
    <cellStyle name="Currency 5 4 4 5 3" xfId="22474" xr:uid="{0ACEA708-00A4-4EAB-82DE-34A77DAC6DE6}"/>
    <cellStyle name="Currency 5 4 4 5 3 2" xfId="36166" xr:uid="{E1741206-1076-4548-A710-D88A142E4B33}"/>
    <cellStyle name="Currency 5 4 4 5 3 3" xfId="51050" xr:uid="{0C0E4843-8C97-4327-8339-454684AC6845}"/>
    <cellStyle name="Currency 5 4 4 5 4" xfId="15630" xr:uid="{7CE6ADB0-C7AB-4ADB-B558-7266D7BE534A}"/>
    <cellStyle name="Currency 5 4 4 5 5" xfId="29320" xr:uid="{72E252F6-2E4D-4B39-A36F-DA71BF28B951}"/>
    <cellStyle name="Currency 5 4 4 5 6" xfId="44204" xr:uid="{9CF1CFE4-8FF2-452A-AD60-829585CC9D8C}"/>
    <cellStyle name="Currency 5 4 4 6" xfId="10494" xr:uid="{94481AD1-B56D-4CF0-9E50-26B6A98781CD}"/>
    <cellStyle name="Currency 5 4 4 6 2" xfId="24184" xr:uid="{6F26420E-5EEE-41B8-8708-A961DAF9BD06}"/>
    <cellStyle name="Currency 5 4 4 6 2 2" xfId="37876" xr:uid="{BEAC5962-1804-409A-A88C-506C70B6DA89}"/>
    <cellStyle name="Currency 5 4 4 6 2 3" xfId="52760" xr:uid="{D53BA406-59C2-436C-B4A5-79D70962B0D6}"/>
    <cellStyle name="Currency 5 4 4 6 3" xfId="17340" xr:uid="{B5D5839F-5F04-4571-93D6-E00FA978AD02}"/>
    <cellStyle name="Currency 5 4 4 6 4" xfId="31030" xr:uid="{AC649F08-F6EE-4D17-ACC3-B2FF00EAB384}"/>
    <cellStyle name="Currency 5 4 4 6 5" xfId="45914" xr:uid="{4F5F2CF1-2FB5-4940-A85E-58FBF33971B7}"/>
    <cellStyle name="Currency 5 4 4 7" xfId="20762" xr:uid="{6F74F170-DE21-4C3F-A5B2-FE25FCF82E4E}"/>
    <cellStyle name="Currency 5 4 4 7 2" xfId="34454" xr:uid="{F1B8DD47-EEC1-4A5F-BFF1-3818E0BF405E}"/>
    <cellStyle name="Currency 5 4 4 7 3" xfId="49338" xr:uid="{533F64CD-01D8-4CE2-A688-3A91772C8804}"/>
    <cellStyle name="Currency 5 4 4 8" xfId="13918" xr:uid="{2F3C3C69-32D0-4366-82AE-CA4A7B203307}"/>
    <cellStyle name="Currency 5 4 4 9" xfId="27608" xr:uid="{E8A22FE8-9C15-45B5-B4A0-BC29F6393FF6}"/>
    <cellStyle name="Currency 5 4 5" xfId="7076" xr:uid="{B536E6C9-BC5C-405E-A93C-B14F02B2DFB6}"/>
    <cellStyle name="Currency 5 4 5 2" xfId="7077" xr:uid="{4D204DDD-2B6A-4B1D-969C-856579B45623}"/>
    <cellStyle name="Currency 5 4 5 2 2" xfId="8790" xr:uid="{2D54C872-07D7-4A79-9535-E5E2E3B23C93}"/>
    <cellStyle name="Currency 5 4 5 2 2 2" xfId="12212" xr:uid="{19F24678-107E-44BF-92E2-D7F7C8F7ACA8}"/>
    <cellStyle name="Currency 5 4 5 2 2 2 2" xfId="25902" xr:uid="{057425AE-14A6-42E2-9930-9145EAC752ED}"/>
    <cellStyle name="Currency 5 4 5 2 2 2 2 2" xfId="39594" xr:uid="{787E2242-6E07-4EB9-85A4-4935EAD0853E}"/>
    <cellStyle name="Currency 5 4 5 2 2 2 2 3" xfId="54478" xr:uid="{DB6C2CE3-338D-4952-B434-1622CBA53377}"/>
    <cellStyle name="Currency 5 4 5 2 2 2 3" xfId="19058" xr:uid="{B12F783A-E6A0-46E9-BEF3-BE9FFC8B5A79}"/>
    <cellStyle name="Currency 5 4 5 2 2 2 4" xfId="32748" xr:uid="{FABB9FB5-A7CC-4156-950C-B5AFE91276F4}"/>
    <cellStyle name="Currency 5 4 5 2 2 2 5" xfId="47632" xr:uid="{D2900B37-B917-451E-830A-CF03C374E31E}"/>
    <cellStyle name="Currency 5 4 5 2 2 3" xfId="22480" xr:uid="{E0954631-42CC-44F8-85D3-3DC4E05E0B2C}"/>
    <cellStyle name="Currency 5 4 5 2 2 3 2" xfId="36172" xr:uid="{63FCE11F-9856-4A4E-9D52-24AED187A0D2}"/>
    <cellStyle name="Currency 5 4 5 2 2 3 3" xfId="51056" xr:uid="{97402605-AEB5-4682-969A-96285877EF2B}"/>
    <cellStyle name="Currency 5 4 5 2 2 4" xfId="15636" xr:uid="{13B49255-D6E0-4AC5-84FB-27B9798E1B47}"/>
    <cellStyle name="Currency 5 4 5 2 2 5" xfId="29326" xr:uid="{E04196E3-15D5-4674-AC89-2C41C17CD203}"/>
    <cellStyle name="Currency 5 4 5 2 2 6" xfId="44210" xr:uid="{482DAF18-38B8-4544-A42E-68706F356F21}"/>
    <cellStyle name="Currency 5 4 5 2 3" xfId="10500" xr:uid="{87D6D961-AF68-4EA5-84C9-2A7D91FB68AD}"/>
    <cellStyle name="Currency 5 4 5 2 3 2" xfId="24190" xr:uid="{28B60B69-3D3C-461C-A22D-6DBD792901A6}"/>
    <cellStyle name="Currency 5 4 5 2 3 2 2" xfId="37882" xr:uid="{6A2B33A0-2B10-4301-BC88-4DCCF93AD4B7}"/>
    <cellStyle name="Currency 5 4 5 2 3 2 3" xfId="52766" xr:uid="{ADDEBF34-F034-44C1-8214-28841C565E8F}"/>
    <cellStyle name="Currency 5 4 5 2 3 3" xfId="17346" xr:uid="{6F7FAA71-21C0-4B8E-923C-7D12D25EEB29}"/>
    <cellStyle name="Currency 5 4 5 2 3 4" xfId="31036" xr:uid="{BFE4B9EE-2820-4CBF-BF89-4A3154BAE82F}"/>
    <cellStyle name="Currency 5 4 5 2 3 5" xfId="45920" xr:uid="{7B4CB620-A5AF-4431-86FB-57363C488EC9}"/>
    <cellStyle name="Currency 5 4 5 2 4" xfId="20768" xr:uid="{FFF01252-4512-4D67-AD3C-85255C11204C}"/>
    <cellStyle name="Currency 5 4 5 2 4 2" xfId="34460" xr:uid="{BCD0401E-3547-4620-98E5-05AA8AD3C6CF}"/>
    <cellStyle name="Currency 5 4 5 2 4 3" xfId="49344" xr:uid="{81509F8F-21AF-43BB-A89F-15A06BE9966E}"/>
    <cellStyle name="Currency 5 4 5 2 5" xfId="13924" xr:uid="{31F8A1BE-E271-4575-8A68-73E108723687}"/>
    <cellStyle name="Currency 5 4 5 2 6" xfId="27614" xr:uid="{10764878-F9C3-4B4F-A558-67F8CE245C73}"/>
    <cellStyle name="Currency 5 4 5 2 7" xfId="42498" xr:uid="{BFCF3B82-66A3-4845-B21A-41D6B80BB4DB}"/>
    <cellStyle name="Currency 5 4 5 3" xfId="8789" xr:uid="{1E25044F-9839-4467-8DAB-F9014017A464}"/>
    <cellStyle name="Currency 5 4 5 3 2" xfId="12211" xr:uid="{11C902F7-FA94-46F5-A263-FB44A5B5D47A}"/>
    <cellStyle name="Currency 5 4 5 3 2 2" xfId="25901" xr:uid="{0B1763AC-CD90-4983-BB89-9160FDD0D3A4}"/>
    <cellStyle name="Currency 5 4 5 3 2 2 2" xfId="39593" xr:uid="{31759D1D-2E94-429E-88BD-8307DD306220}"/>
    <cellStyle name="Currency 5 4 5 3 2 2 3" xfId="54477" xr:uid="{BE01CD1A-25F2-442D-99EB-C555DB7DA421}"/>
    <cellStyle name="Currency 5 4 5 3 2 3" xfId="19057" xr:uid="{C47B1DDB-78A1-4804-A9C2-6146431BC7FB}"/>
    <cellStyle name="Currency 5 4 5 3 2 4" xfId="32747" xr:uid="{756E9EAF-AD78-443A-AD8C-59F9F2D82752}"/>
    <cellStyle name="Currency 5 4 5 3 2 5" xfId="47631" xr:uid="{A33D4CCE-9A8A-4E75-882E-CBC99C3E70BE}"/>
    <cellStyle name="Currency 5 4 5 3 3" xfId="22479" xr:uid="{ADBD6857-BA6C-4367-9FFB-5279E0C9CE60}"/>
    <cellStyle name="Currency 5 4 5 3 3 2" xfId="36171" xr:uid="{24EFBE90-3994-4414-85A3-57220E0E0BC3}"/>
    <cellStyle name="Currency 5 4 5 3 3 3" xfId="51055" xr:uid="{77ABD66B-24EC-45F2-B869-5512BB006F27}"/>
    <cellStyle name="Currency 5 4 5 3 4" xfId="15635" xr:uid="{61D654CD-E02F-4A4A-8786-B46390936E60}"/>
    <cellStyle name="Currency 5 4 5 3 5" xfId="29325" xr:uid="{622157FD-7F9A-4368-8BEC-46C430CAF6FB}"/>
    <cellStyle name="Currency 5 4 5 3 6" xfId="44209" xr:uid="{2F1468F4-BDCC-45B2-B0E2-96DF152ED450}"/>
    <cellStyle name="Currency 5 4 5 4" xfId="10499" xr:uid="{D55D3911-AACA-4E8D-A45B-2C74074CE65A}"/>
    <cellStyle name="Currency 5 4 5 4 2" xfId="24189" xr:uid="{1C55F1DD-348B-4D8B-8D7F-533B064BE842}"/>
    <cellStyle name="Currency 5 4 5 4 2 2" xfId="37881" xr:uid="{065DF783-3216-48BD-BC9D-0854C31DB887}"/>
    <cellStyle name="Currency 5 4 5 4 2 3" xfId="52765" xr:uid="{C942440C-2388-4F7C-8FE0-BE8CB35844EB}"/>
    <cellStyle name="Currency 5 4 5 4 3" xfId="17345" xr:uid="{2D132CCE-C586-4B54-A23C-6C93837E6CEC}"/>
    <cellStyle name="Currency 5 4 5 4 4" xfId="31035" xr:uid="{57F0ECB7-4A09-46A2-9398-ACF766C52ED3}"/>
    <cellStyle name="Currency 5 4 5 4 5" xfId="45919" xr:uid="{E3F7A213-8413-46FE-994E-12158FCBFAED}"/>
    <cellStyle name="Currency 5 4 5 5" xfId="20767" xr:uid="{7FD3BE17-AB75-40DF-9138-0A42B353CE5E}"/>
    <cellStyle name="Currency 5 4 5 5 2" xfId="34459" xr:uid="{13DADFC5-C053-48C5-843E-1CDC8829502E}"/>
    <cellStyle name="Currency 5 4 5 5 3" xfId="49343" xr:uid="{1040FA33-3458-4211-911F-561F3E28213D}"/>
    <cellStyle name="Currency 5 4 5 6" xfId="13923" xr:uid="{0FF78355-BE7B-4D0B-B01B-F9D211654F9E}"/>
    <cellStyle name="Currency 5 4 5 7" xfId="27613" xr:uid="{133CD70D-7F96-4F47-8DAB-3D895A8FDE93}"/>
    <cellStyle name="Currency 5 4 5 8" xfId="42497" xr:uid="{1C5E7127-26B6-4EF2-B227-D0702D63E627}"/>
    <cellStyle name="Currency 5 4 6" xfId="7078" xr:uid="{99CD4488-B483-4D91-89CF-F449E27E99F1}"/>
    <cellStyle name="Currency 5 4 6 2" xfId="8791" xr:uid="{0FDD7262-CAD3-40FB-8D8A-B6D00F606484}"/>
    <cellStyle name="Currency 5 4 6 2 2" xfId="12213" xr:uid="{D5EE13A9-E743-4D97-9516-81E8CA98C03C}"/>
    <cellStyle name="Currency 5 4 6 2 2 2" xfId="25903" xr:uid="{5978A048-959E-4901-88A7-51F48B0D3FEC}"/>
    <cellStyle name="Currency 5 4 6 2 2 2 2" xfId="39595" xr:uid="{998AC4B9-4610-4D1B-9ADA-F9753FF16CBC}"/>
    <cellStyle name="Currency 5 4 6 2 2 2 3" xfId="54479" xr:uid="{10DD1B1B-C7FB-40BD-BC45-80F6161F05CB}"/>
    <cellStyle name="Currency 5 4 6 2 2 3" xfId="19059" xr:uid="{01D7BD70-31D8-4DF5-B103-3282120CAB7E}"/>
    <cellStyle name="Currency 5 4 6 2 2 4" xfId="32749" xr:uid="{5A48D4B2-D362-46A6-910A-DC4B82E1D7D2}"/>
    <cellStyle name="Currency 5 4 6 2 2 5" xfId="47633" xr:uid="{DDE962E1-8C33-47DD-A604-C1F7F5ABAB3E}"/>
    <cellStyle name="Currency 5 4 6 2 3" xfId="22481" xr:uid="{13E5C932-A3F1-459C-8EED-E0DBC22C7E46}"/>
    <cellStyle name="Currency 5 4 6 2 3 2" xfId="36173" xr:uid="{BE83CFF0-0DF7-4D32-B99F-57FDE7345D82}"/>
    <cellStyle name="Currency 5 4 6 2 3 3" xfId="51057" xr:uid="{A775A62E-3345-4F5F-9A20-D2914D4BF600}"/>
    <cellStyle name="Currency 5 4 6 2 4" xfId="15637" xr:uid="{A52E32BB-A230-4191-BB61-35A8EEB04323}"/>
    <cellStyle name="Currency 5 4 6 2 5" xfId="29327" xr:uid="{A1E5EDE9-D9EC-4EF9-9BFC-B463A0977F29}"/>
    <cellStyle name="Currency 5 4 6 2 6" xfId="44211" xr:uid="{A536D862-887E-4C20-A129-ECB2944E21A1}"/>
    <cellStyle name="Currency 5 4 6 3" xfId="10501" xr:uid="{E044D08D-3788-4749-B832-0E7681324CC9}"/>
    <cellStyle name="Currency 5 4 6 3 2" xfId="24191" xr:uid="{D815E723-3AFB-4EC3-8184-1A3A5ED58A07}"/>
    <cellStyle name="Currency 5 4 6 3 2 2" xfId="37883" xr:uid="{9BCC1A15-D014-4366-B386-5152E1B6017C}"/>
    <cellStyle name="Currency 5 4 6 3 2 3" xfId="52767" xr:uid="{C67F6701-C7B6-471B-8193-8B072B4EC364}"/>
    <cellStyle name="Currency 5 4 6 3 3" xfId="17347" xr:uid="{0126546A-41D9-428E-87AF-15482340FD8B}"/>
    <cellStyle name="Currency 5 4 6 3 4" xfId="31037" xr:uid="{422D6988-703B-4A13-AE1E-B11C3F9CC49D}"/>
    <cellStyle name="Currency 5 4 6 3 5" xfId="45921" xr:uid="{294E26ED-0FF2-42CD-9097-399FCF6EA977}"/>
    <cellStyle name="Currency 5 4 6 4" xfId="20769" xr:uid="{3FE2CEDF-DAA1-4C21-BF59-541A9EE01629}"/>
    <cellStyle name="Currency 5 4 6 4 2" xfId="34461" xr:uid="{02C57F9E-1B46-4766-9A3B-F03A540158C9}"/>
    <cellStyle name="Currency 5 4 6 4 3" xfId="49345" xr:uid="{8AA38F1C-65CD-480D-AE33-E8A8415A34A2}"/>
    <cellStyle name="Currency 5 4 6 5" xfId="13925" xr:uid="{092C672A-FA8E-4DEA-A4E5-21A0FAEACB0C}"/>
    <cellStyle name="Currency 5 4 6 6" xfId="27615" xr:uid="{FC95D528-EDA2-40A4-AE44-99E1189039DC}"/>
    <cellStyle name="Currency 5 4 6 7" xfId="42499" xr:uid="{9BB6A8B2-2D47-4B71-A5F1-A2338547F0E2}"/>
    <cellStyle name="Currency 5 4 7" xfId="7079" xr:uid="{DC6F976E-20CE-4205-9C48-83A61DB1D53C}"/>
    <cellStyle name="Currency 5 4 7 2" xfId="8792" xr:uid="{3B582CAE-F147-44E9-A34B-A7F9E40B7B31}"/>
    <cellStyle name="Currency 5 4 7 2 2" xfId="12214" xr:uid="{803E6B26-DDE9-463A-B56E-505846DD8F9D}"/>
    <cellStyle name="Currency 5 4 7 2 2 2" xfId="25904" xr:uid="{DBE07C01-19C2-48C5-9EA7-B0980489B77F}"/>
    <cellStyle name="Currency 5 4 7 2 2 2 2" xfId="39596" xr:uid="{7446B9DD-D588-4BEC-B3CE-AD3B77D3CE75}"/>
    <cellStyle name="Currency 5 4 7 2 2 2 3" xfId="54480" xr:uid="{38B24428-3A1B-4042-9D13-1BC73D545BAE}"/>
    <cellStyle name="Currency 5 4 7 2 2 3" xfId="19060" xr:uid="{B99B7237-E306-4A9A-B13E-D7C06C4DA63C}"/>
    <cellStyle name="Currency 5 4 7 2 2 4" xfId="32750" xr:uid="{2BD3ED9C-527B-418D-AA7E-FF997D9E09DB}"/>
    <cellStyle name="Currency 5 4 7 2 2 5" xfId="47634" xr:uid="{35EC8F6D-563D-4C2C-93F5-2BA093B9367E}"/>
    <cellStyle name="Currency 5 4 7 2 3" xfId="22482" xr:uid="{0700EDDA-274E-4FFB-8419-CBE3F0B33184}"/>
    <cellStyle name="Currency 5 4 7 2 3 2" xfId="36174" xr:uid="{681A261F-539C-4F2D-B39B-31F6719F9228}"/>
    <cellStyle name="Currency 5 4 7 2 3 3" xfId="51058" xr:uid="{EB9CBD93-FF0D-4297-9AB5-27C318F494F6}"/>
    <cellStyle name="Currency 5 4 7 2 4" xfId="15638" xr:uid="{42D746FE-0E85-4643-85AE-578AB103251D}"/>
    <cellStyle name="Currency 5 4 7 2 5" xfId="29328" xr:uid="{3C06FC35-4053-4BB2-986E-55CFD4DAB28A}"/>
    <cellStyle name="Currency 5 4 7 2 6" xfId="44212" xr:uid="{C0E33CC2-E4B7-42A7-A621-525422CFFED7}"/>
    <cellStyle name="Currency 5 4 7 3" xfId="10502" xr:uid="{88A42670-B17D-4BEB-9F3A-CB3E89ED8BD3}"/>
    <cellStyle name="Currency 5 4 7 3 2" xfId="24192" xr:uid="{B9A0BD8E-5B2D-48FA-AF7B-F73152A75D04}"/>
    <cellStyle name="Currency 5 4 7 3 2 2" xfId="37884" xr:uid="{490C4CE7-B29D-480A-81F9-5D8088289267}"/>
    <cellStyle name="Currency 5 4 7 3 2 3" xfId="52768" xr:uid="{4384589B-C3E3-4F58-80EB-7BAA7D151BE2}"/>
    <cellStyle name="Currency 5 4 7 3 3" xfId="17348" xr:uid="{DE55AB85-EADD-4642-9C95-0E7E17BAAF74}"/>
    <cellStyle name="Currency 5 4 7 3 4" xfId="31038" xr:uid="{52752253-C278-4D09-899D-9714049E5D73}"/>
    <cellStyle name="Currency 5 4 7 3 5" xfId="45922" xr:uid="{4FA812D3-BAE7-4F2F-88A4-B3EDFC3B7346}"/>
    <cellStyle name="Currency 5 4 7 4" xfId="20770" xr:uid="{C929DC70-6459-40A1-B44E-3BD207756A51}"/>
    <cellStyle name="Currency 5 4 7 4 2" xfId="34462" xr:uid="{977894D6-AA73-43C8-A1B8-9D63A4658AF9}"/>
    <cellStyle name="Currency 5 4 7 4 3" xfId="49346" xr:uid="{1C6FDF22-1572-441C-9D98-83112DA720EE}"/>
    <cellStyle name="Currency 5 4 7 5" xfId="13926" xr:uid="{8FF34E50-26D1-4422-9FA1-EDEB1A3895BB}"/>
    <cellStyle name="Currency 5 4 7 6" xfId="27616" xr:uid="{C14FD27C-34D7-4E9B-88B2-F5FE2E3782FC}"/>
    <cellStyle name="Currency 5 4 7 7" xfId="42500" xr:uid="{D4A0360B-3BC9-4B06-A8B5-5FBF91A09F36}"/>
    <cellStyle name="Currency 5 4 8" xfId="8763" xr:uid="{8F939D5D-723F-4DE7-A41C-B77DA3C99BD5}"/>
    <cellStyle name="Currency 5 4 8 2" xfId="12185" xr:uid="{6D0E8C35-8BD5-40E9-9126-1F57DE6AE433}"/>
    <cellStyle name="Currency 5 4 8 2 2" xfId="25875" xr:uid="{44B5971B-5E4C-4686-91E8-C83830615AA9}"/>
    <cellStyle name="Currency 5 4 8 2 2 2" xfId="39567" xr:uid="{9B9AB5C4-5698-438D-9BE3-A23A36725A45}"/>
    <cellStyle name="Currency 5 4 8 2 2 3" xfId="54451" xr:uid="{7ECDCD72-1790-4608-A398-0FB9F87798F1}"/>
    <cellStyle name="Currency 5 4 8 2 3" xfId="19031" xr:uid="{030DF1F4-A057-4D13-BF6B-DF146F507224}"/>
    <cellStyle name="Currency 5 4 8 2 4" xfId="32721" xr:uid="{064610D9-A328-46EE-A5CC-DC4F676E4E51}"/>
    <cellStyle name="Currency 5 4 8 2 5" xfId="47605" xr:uid="{DB037897-B14A-460F-A79C-03E35B385778}"/>
    <cellStyle name="Currency 5 4 8 3" xfId="22453" xr:uid="{73409048-7610-453A-8F7C-4B9DDFB76611}"/>
    <cellStyle name="Currency 5 4 8 3 2" xfId="36145" xr:uid="{7539657E-5E29-466E-922D-9B21989F32B4}"/>
    <cellStyle name="Currency 5 4 8 3 3" xfId="51029" xr:uid="{0E2C5A99-5BA4-49AE-9992-1BFF2666739F}"/>
    <cellStyle name="Currency 5 4 8 4" xfId="15609" xr:uid="{671E94CE-7DA1-42F5-9A17-BFC2429E2A65}"/>
    <cellStyle name="Currency 5 4 8 5" xfId="29299" xr:uid="{A7CA3E41-91F0-49E0-8B34-EA30E660217C}"/>
    <cellStyle name="Currency 5 4 8 6" xfId="44183" xr:uid="{93BC7CE1-C44D-4329-8FC7-B33D7700DA66}"/>
    <cellStyle name="Currency 5 4 9" xfId="10473" xr:uid="{E00A37F1-0B64-44FE-943C-0B28E64CADAD}"/>
    <cellStyle name="Currency 5 4 9 2" xfId="24163" xr:uid="{AA32312B-630D-464C-A303-EC2C58663CA1}"/>
    <cellStyle name="Currency 5 4 9 2 2" xfId="37855" xr:uid="{2BFB1A00-67EA-4038-99CD-6813DFF36C25}"/>
    <cellStyle name="Currency 5 4 9 2 3" xfId="52739" xr:uid="{00386215-754D-4FE8-9F05-D81906065620}"/>
    <cellStyle name="Currency 5 4 9 3" xfId="17319" xr:uid="{FA2F68D2-C46F-413D-BEC0-B00585DB0CE7}"/>
    <cellStyle name="Currency 5 4 9 4" xfId="31009" xr:uid="{ECFBDC28-B5F0-4154-A584-84DDB136B979}"/>
    <cellStyle name="Currency 5 4 9 5" xfId="45893" xr:uid="{00285C9A-BF11-4564-A81D-5166A53FE44F}"/>
    <cellStyle name="Currency 5 5" xfId="7080" xr:uid="{54BDCFB2-1DB9-4DCA-AA44-164F93C20696}"/>
    <cellStyle name="Currency 5 5 10" xfId="13927" xr:uid="{B4D0D7E0-ACE1-4BD1-A462-4320D9970D05}"/>
    <cellStyle name="Currency 5 5 11" xfId="27617" xr:uid="{B3FB7D62-DBE5-46A8-A4CE-4EE83FAF86E5}"/>
    <cellStyle name="Currency 5 5 12" xfId="42501" xr:uid="{809E02A8-28A7-4494-8913-F815573E4C5E}"/>
    <cellStyle name="Currency 5 5 2" xfId="7081" xr:uid="{9F4D78BF-310C-4EB8-A869-183D2A749DEF}"/>
    <cellStyle name="Currency 5 5 2 10" xfId="42502" xr:uid="{C1A9F8DD-E9C2-4F12-80AE-A53948951479}"/>
    <cellStyle name="Currency 5 5 2 2" xfId="7082" xr:uid="{E33BFC8A-FBBA-4BC5-9425-D929FC7AA178}"/>
    <cellStyle name="Currency 5 5 2 2 2" xfId="7083" xr:uid="{A3696B49-8937-48A2-9857-7ADD4EC530E0}"/>
    <cellStyle name="Currency 5 5 2 2 2 2" xfId="8796" xr:uid="{3542B149-347E-4EA1-A7C4-6751C97BFE8F}"/>
    <cellStyle name="Currency 5 5 2 2 2 2 2" xfId="12218" xr:uid="{430DFBED-B1E2-4C4B-84BF-17B9C003083E}"/>
    <cellStyle name="Currency 5 5 2 2 2 2 2 2" xfId="25908" xr:uid="{91415D78-CE35-4A89-8771-502539CA72D2}"/>
    <cellStyle name="Currency 5 5 2 2 2 2 2 2 2" xfId="39600" xr:uid="{1575EB77-E91A-49EC-8443-4907216C7340}"/>
    <cellStyle name="Currency 5 5 2 2 2 2 2 2 3" xfId="54484" xr:uid="{B958DF6E-E1EE-421D-A65B-17778110CA23}"/>
    <cellStyle name="Currency 5 5 2 2 2 2 2 3" xfId="19064" xr:uid="{8B9EF38D-3E70-49C2-8B85-9716C28104AF}"/>
    <cellStyle name="Currency 5 5 2 2 2 2 2 4" xfId="32754" xr:uid="{CD4AA149-16CE-41EA-976F-49537571C01D}"/>
    <cellStyle name="Currency 5 5 2 2 2 2 2 5" xfId="47638" xr:uid="{0C61F5CF-FC6D-4319-AC09-BC69F11431AA}"/>
    <cellStyle name="Currency 5 5 2 2 2 2 3" xfId="22486" xr:uid="{019FC56C-6B48-4130-88C2-32CE7E88C6B0}"/>
    <cellStyle name="Currency 5 5 2 2 2 2 3 2" xfId="36178" xr:uid="{B11A8B0A-755A-4C01-9725-243297327886}"/>
    <cellStyle name="Currency 5 5 2 2 2 2 3 3" xfId="51062" xr:uid="{AC2EAA7F-6EB8-4A48-8B3C-8753F5A9A5B7}"/>
    <cellStyle name="Currency 5 5 2 2 2 2 4" xfId="15642" xr:uid="{27CF4480-EC17-4006-8E80-32BEAB34A0F2}"/>
    <cellStyle name="Currency 5 5 2 2 2 2 5" xfId="29332" xr:uid="{0E9E4937-9D23-4567-B1E5-6637AAC1803F}"/>
    <cellStyle name="Currency 5 5 2 2 2 2 6" xfId="44216" xr:uid="{74AF28F9-4ECD-4ED9-958D-375131B2B52E}"/>
    <cellStyle name="Currency 5 5 2 2 2 3" xfId="10506" xr:uid="{ADCB1E3B-4EFB-4FDF-8196-0A7EC9A5400D}"/>
    <cellStyle name="Currency 5 5 2 2 2 3 2" xfId="24196" xr:uid="{3C6C6954-659A-4224-804D-7B054F96486C}"/>
    <cellStyle name="Currency 5 5 2 2 2 3 2 2" xfId="37888" xr:uid="{AB729B75-EF3B-42E5-BFFB-D22755F2E9C6}"/>
    <cellStyle name="Currency 5 5 2 2 2 3 2 3" xfId="52772" xr:uid="{533C953A-B21F-486E-A556-6DB85E7E89E1}"/>
    <cellStyle name="Currency 5 5 2 2 2 3 3" xfId="17352" xr:uid="{56FE8EBD-ECB1-4222-B1DF-3B35715AF254}"/>
    <cellStyle name="Currency 5 5 2 2 2 3 4" xfId="31042" xr:uid="{74BDC109-CEF9-4565-9922-088306CC6214}"/>
    <cellStyle name="Currency 5 5 2 2 2 3 5" xfId="45926" xr:uid="{37AD6179-7BF3-4F6A-8B20-368C9A9A3E16}"/>
    <cellStyle name="Currency 5 5 2 2 2 4" xfId="20774" xr:uid="{A404770A-B0A2-44F7-9564-AA0A3B0CBF25}"/>
    <cellStyle name="Currency 5 5 2 2 2 4 2" xfId="34466" xr:uid="{5AA96D81-9916-4D79-B964-12BD2A71A554}"/>
    <cellStyle name="Currency 5 5 2 2 2 4 3" xfId="49350" xr:uid="{82723111-A37D-4910-99EB-DF0F75DE5F3B}"/>
    <cellStyle name="Currency 5 5 2 2 2 5" xfId="13930" xr:uid="{6F0D5B00-6007-4E04-9DBA-521EE0095CF7}"/>
    <cellStyle name="Currency 5 5 2 2 2 6" xfId="27620" xr:uid="{59711181-5695-49AF-9632-35463F2E9704}"/>
    <cellStyle name="Currency 5 5 2 2 2 7" xfId="42504" xr:uid="{BEF7318F-8CFE-4592-9C28-D1B1C2322AC1}"/>
    <cellStyle name="Currency 5 5 2 2 3" xfId="8795" xr:uid="{43D17630-3257-4414-894F-C4D10ACD3D40}"/>
    <cellStyle name="Currency 5 5 2 2 3 2" xfId="12217" xr:uid="{8BC3F016-6758-4654-A9A4-7732E7983D67}"/>
    <cellStyle name="Currency 5 5 2 2 3 2 2" xfId="25907" xr:uid="{9E341C55-C0DA-427A-A04E-ED05021019FB}"/>
    <cellStyle name="Currency 5 5 2 2 3 2 2 2" xfId="39599" xr:uid="{7F209B7C-6072-4F82-8B83-C0A322820E60}"/>
    <cellStyle name="Currency 5 5 2 2 3 2 2 3" xfId="54483" xr:uid="{EAC8976D-7850-4951-8862-96A3941B2C9A}"/>
    <cellStyle name="Currency 5 5 2 2 3 2 3" xfId="19063" xr:uid="{FFF6FDFA-3E49-460D-A594-DFAB020EC1D0}"/>
    <cellStyle name="Currency 5 5 2 2 3 2 4" xfId="32753" xr:uid="{AA8582C2-CD21-4176-B647-EC98CDDA804D}"/>
    <cellStyle name="Currency 5 5 2 2 3 2 5" xfId="47637" xr:uid="{477E265D-D98D-4C6E-AC57-1DECA49089D7}"/>
    <cellStyle name="Currency 5 5 2 2 3 3" xfId="22485" xr:uid="{4B3C84F2-7838-4F6E-B5A0-8E980B749E48}"/>
    <cellStyle name="Currency 5 5 2 2 3 3 2" xfId="36177" xr:uid="{408C5F1B-2A4E-40EE-8684-B63494D8ECE9}"/>
    <cellStyle name="Currency 5 5 2 2 3 3 3" xfId="51061" xr:uid="{9F2E5DC0-8BB6-4F67-89C7-736D0637FE9B}"/>
    <cellStyle name="Currency 5 5 2 2 3 4" xfId="15641" xr:uid="{AF910B50-C68F-4777-ABB4-9659B606EB3E}"/>
    <cellStyle name="Currency 5 5 2 2 3 5" xfId="29331" xr:uid="{2B2C9E13-E6AF-41E9-AB7F-095743BD5E6B}"/>
    <cellStyle name="Currency 5 5 2 2 3 6" xfId="44215" xr:uid="{E801929B-58C3-49C7-A1F5-5AF30E4F8710}"/>
    <cellStyle name="Currency 5 5 2 2 4" xfId="10505" xr:uid="{A1EBCEB8-A41E-408C-81EB-0C9C5A662F9A}"/>
    <cellStyle name="Currency 5 5 2 2 4 2" xfId="24195" xr:uid="{5C93DF46-8E35-48DF-9131-4FCD584BD5F1}"/>
    <cellStyle name="Currency 5 5 2 2 4 2 2" xfId="37887" xr:uid="{0E7DB03E-B1EE-4171-898D-2C4A781C1C5D}"/>
    <cellStyle name="Currency 5 5 2 2 4 2 3" xfId="52771" xr:uid="{DD3CB000-9552-4942-8CB3-FF2114535217}"/>
    <cellStyle name="Currency 5 5 2 2 4 3" xfId="17351" xr:uid="{FA761A2D-E3AD-44C9-B510-B9ABD13F63D4}"/>
    <cellStyle name="Currency 5 5 2 2 4 4" xfId="31041" xr:uid="{46486FD6-BE38-4D09-AB5B-CA0050FF5329}"/>
    <cellStyle name="Currency 5 5 2 2 4 5" xfId="45925" xr:uid="{E8404F97-2C9E-49E7-87B5-7B34C1126615}"/>
    <cellStyle name="Currency 5 5 2 2 5" xfId="20773" xr:uid="{991EF0B0-9EA0-4C0B-9EC1-D0ED36AF6257}"/>
    <cellStyle name="Currency 5 5 2 2 5 2" xfId="34465" xr:uid="{9519F75D-00DC-4AC8-827C-CC51A508CF56}"/>
    <cellStyle name="Currency 5 5 2 2 5 3" xfId="49349" xr:uid="{617AF172-6238-4F48-846C-D0698A3D910E}"/>
    <cellStyle name="Currency 5 5 2 2 6" xfId="13929" xr:uid="{12C11AEF-7DDC-4B8C-976E-587CBA84690A}"/>
    <cellStyle name="Currency 5 5 2 2 7" xfId="27619" xr:uid="{64A51F39-31C6-43C4-962B-7A32E76690A7}"/>
    <cellStyle name="Currency 5 5 2 2 8" xfId="42503" xr:uid="{970BD2C8-F796-4A56-A8CD-554010AA629A}"/>
    <cellStyle name="Currency 5 5 2 3" xfId="7084" xr:uid="{4FC8F6AF-DE42-44AE-9147-BA132BA2159C}"/>
    <cellStyle name="Currency 5 5 2 3 2" xfId="8797" xr:uid="{3489E922-606C-460E-9765-45E6822341D9}"/>
    <cellStyle name="Currency 5 5 2 3 2 2" xfId="12219" xr:uid="{AC140180-CB19-4667-9317-6E29094EF61E}"/>
    <cellStyle name="Currency 5 5 2 3 2 2 2" xfId="25909" xr:uid="{DEE2CC87-E06E-4FA3-9F31-E44EFFCF17D6}"/>
    <cellStyle name="Currency 5 5 2 3 2 2 2 2" xfId="39601" xr:uid="{42E392A1-5C04-48AC-9E52-260A1A0D8B94}"/>
    <cellStyle name="Currency 5 5 2 3 2 2 2 3" xfId="54485" xr:uid="{13749CD3-6306-4A68-8322-869960EEFFAC}"/>
    <cellStyle name="Currency 5 5 2 3 2 2 3" xfId="19065" xr:uid="{C4F72DC4-BE36-49DB-975A-A9CCFA05D52E}"/>
    <cellStyle name="Currency 5 5 2 3 2 2 4" xfId="32755" xr:uid="{C9DCB51C-B01C-44AA-A839-1BCD903F52A1}"/>
    <cellStyle name="Currency 5 5 2 3 2 2 5" xfId="47639" xr:uid="{6DA30BF5-BCE1-4E6D-8EC8-24E576D2F4D8}"/>
    <cellStyle name="Currency 5 5 2 3 2 3" xfId="22487" xr:uid="{FBB83E6B-FACE-4AE4-A8E8-964FE840171A}"/>
    <cellStyle name="Currency 5 5 2 3 2 3 2" xfId="36179" xr:uid="{17B7E489-8F8E-47F7-A100-443ABB36AD63}"/>
    <cellStyle name="Currency 5 5 2 3 2 3 3" xfId="51063" xr:uid="{28941475-F7D8-4141-A121-0673E9AFAFEB}"/>
    <cellStyle name="Currency 5 5 2 3 2 4" xfId="15643" xr:uid="{9C99869C-C61A-4EDA-87BD-9713D7F89D79}"/>
    <cellStyle name="Currency 5 5 2 3 2 5" xfId="29333" xr:uid="{EE582D19-8F2A-4D53-B952-46C8DA841923}"/>
    <cellStyle name="Currency 5 5 2 3 2 6" xfId="44217" xr:uid="{7FCF8F66-A922-4ABD-8571-EC91B4269503}"/>
    <cellStyle name="Currency 5 5 2 3 3" xfId="10507" xr:uid="{1FBA0A14-A961-40FD-9740-B522D8BABF6B}"/>
    <cellStyle name="Currency 5 5 2 3 3 2" xfId="24197" xr:uid="{4EAF6CE3-04B4-4FD5-A911-DE408FA68BCF}"/>
    <cellStyle name="Currency 5 5 2 3 3 2 2" xfId="37889" xr:uid="{C8669EB9-6ECF-4F3A-8759-6EA84F503BE6}"/>
    <cellStyle name="Currency 5 5 2 3 3 2 3" xfId="52773" xr:uid="{D6AB26CB-FB9B-48E7-BF9B-E126C626127F}"/>
    <cellStyle name="Currency 5 5 2 3 3 3" xfId="17353" xr:uid="{2009DDF3-DF5A-4163-B767-1D5463AC0E94}"/>
    <cellStyle name="Currency 5 5 2 3 3 4" xfId="31043" xr:uid="{7579BBFD-CF3E-44B0-A450-65FE64FBFC04}"/>
    <cellStyle name="Currency 5 5 2 3 3 5" xfId="45927" xr:uid="{821BA824-3236-4680-840C-023A41D4133F}"/>
    <cellStyle name="Currency 5 5 2 3 4" xfId="20775" xr:uid="{2442057C-76A4-4739-8965-C4CBAB07B03C}"/>
    <cellStyle name="Currency 5 5 2 3 4 2" xfId="34467" xr:uid="{4C418F60-7E43-4B51-80E2-57CE1EC1C86D}"/>
    <cellStyle name="Currency 5 5 2 3 4 3" xfId="49351" xr:uid="{3C0FA994-0276-42D5-8E2D-8511A89A86A7}"/>
    <cellStyle name="Currency 5 5 2 3 5" xfId="13931" xr:uid="{1C1A9BA9-1ABE-4030-BB08-B8A4B1FC1B28}"/>
    <cellStyle name="Currency 5 5 2 3 6" xfId="27621" xr:uid="{8A67D8A9-6348-4E34-9EC0-A3A1C526D39E}"/>
    <cellStyle name="Currency 5 5 2 3 7" xfId="42505" xr:uid="{1F9F7747-C2CD-44E0-9C68-09F88C2C3D2E}"/>
    <cellStyle name="Currency 5 5 2 4" xfId="7085" xr:uid="{14371CDB-AF1E-44A4-B947-30B967439CE0}"/>
    <cellStyle name="Currency 5 5 2 4 2" xfId="8798" xr:uid="{E40597DC-BD09-4083-A3A4-51853141A37B}"/>
    <cellStyle name="Currency 5 5 2 4 2 2" xfId="12220" xr:uid="{E1F05685-1A63-4D8A-9D08-99F87C684357}"/>
    <cellStyle name="Currency 5 5 2 4 2 2 2" xfId="25910" xr:uid="{705BCA3D-5384-477B-9573-884D5FB750DD}"/>
    <cellStyle name="Currency 5 5 2 4 2 2 2 2" xfId="39602" xr:uid="{8E70A06A-BE1A-4A30-B9C0-4EDA2E9D81D8}"/>
    <cellStyle name="Currency 5 5 2 4 2 2 2 3" xfId="54486" xr:uid="{20E3DD1C-8ED0-4B99-A673-47E54F31EFD9}"/>
    <cellStyle name="Currency 5 5 2 4 2 2 3" xfId="19066" xr:uid="{445E5259-53E6-4B63-B2BD-61D32E6F09B4}"/>
    <cellStyle name="Currency 5 5 2 4 2 2 4" xfId="32756" xr:uid="{2CE95CED-41CE-42A8-9DF5-967EA1CE47C4}"/>
    <cellStyle name="Currency 5 5 2 4 2 2 5" xfId="47640" xr:uid="{D7EC3028-0A9A-406B-BB80-014494807076}"/>
    <cellStyle name="Currency 5 5 2 4 2 3" xfId="22488" xr:uid="{9E4468B7-BBAC-4171-B7BF-7BA420FD4494}"/>
    <cellStyle name="Currency 5 5 2 4 2 3 2" xfId="36180" xr:uid="{BC820A3D-C250-4BCF-833A-907CA5FB5B49}"/>
    <cellStyle name="Currency 5 5 2 4 2 3 3" xfId="51064" xr:uid="{4DFF0310-408E-4052-BE8B-40976B0ACF9F}"/>
    <cellStyle name="Currency 5 5 2 4 2 4" xfId="15644" xr:uid="{CB2EC589-DA6C-4FA1-A1F6-A0C7CA4909F9}"/>
    <cellStyle name="Currency 5 5 2 4 2 5" xfId="29334" xr:uid="{5EB4D09C-00EA-4CC6-8E88-D2EA77E383BC}"/>
    <cellStyle name="Currency 5 5 2 4 2 6" xfId="44218" xr:uid="{0D15F5AB-02E7-4FDA-B243-EB540CAA203F}"/>
    <cellStyle name="Currency 5 5 2 4 3" xfId="10508" xr:uid="{4006155C-4637-44FB-8932-BEE9C1DF2EB4}"/>
    <cellStyle name="Currency 5 5 2 4 3 2" xfId="24198" xr:uid="{680FF037-A367-4A7C-BFED-0F2A6A0CF7C6}"/>
    <cellStyle name="Currency 5 5 2 4 3 2 2" xfId="37890" xr:uid="{E7EEF296-A0AC-491B-9624-8811FE37AD46}"/>
    <cellStyle name="Currency 5 5 2 4 3 2 3" xfId="52774" xr:uid="{FFE9FBA0-E73F-42F9-AC5C-304EA6D7CAD6}"/>
    <cellStyle name="Currency 5 5 2 4 3 3" xfId="17354" xr:uid="{F80F551E-2C76-48AB-A044-3B710AC27B69}"/>
    <cellStyle name="Currency 5 5 2 4 3 4" xfId="31044" xr:uid="{57B99FFE-8083-4B61-A69C-03B09BE98AD7}"/>
    <cellStyle name="Currency 5 5 2 4 3 5" xfId="45928" xr:uid="{D848FE9F-110F-471D-AE11-EAA4B9D5F155}"/>
    <cellStyle name="Currency 5 5 2 4 4" xfId="20776" xr:uid="{36A2EE89-A380-4C8A-B6F6-CE2D609CBD54}"/>
    <cellStyle name="Currency 5 5 2 4 4 2" xfId="34468" xr:uid="{CCAA58A3-55D6-4467-A13F-206D3A92FA8B}"/>
    <cellStyle name="Currency 5 5 2 4 4 3" xfId="49352" xr:uid="{065A579B-EEE5-4A33-BEF4-3808D849EA4B}"/>
    <cellStyle name="Currency 5 5 2 4 5" xfId="13932" xr:uid="{9F169F90-0943-4EDA-B286-530CB2AC2C1B}"/>
    <cellStyle name="Currency 5 5 2 4 6" xfId="27622" xr:uid="{9DF7AD02-7EFF-45DA-8ADF-2EC0365690BA}"/>
    <cellStyle name="Currency 5 5 2 4 7" xfId="42506" xr:uid="{6C378279-07E2-429F-AFD4-8A3FAF3BDFAD}"/>
    <cellStyle name="Currency 5 5 2 5" xfId="8794" xr:uid="{145FF263-D93D-4A90-A842-9F382CA91EF4}"/>
    <cellStyle name="Currency 5 5 2 5 2" xfId="12216" xr:uid="{3C987DA0-C513-4572-BD0D-C4084FF3D1A9}"/>
    <cellStyle name="Currency 5 5 2 5 2 2" xfId="25906" xr:uid="{7F71E220-3196-4435-9856-E076B2DA70E2}"/>
    <cellStyle name="Currency 5 5 2 5 2 2 2" xfId="39598" xr:uid="{934EC68D-552D-47DC-A8AA-BB3A4139BE8F}"/>
    <cellStyle name="Currency 5 5 2 5 2 2 3" xfId="54482" xr:uid="{33415E17-3CF2-4139-B14C-14A10BFF5DC6}"/>
    <cellStyle name="Currency 5 5 2 5 2 3" xfId="19062" xr:uid="{B6DB1766-2DBC-44B2-A5C5-893B0DA507A9}"/>
    <cellStyle name="Currency 5 5 2 5 2 4" xfId="32752" xr:uid="{5F4649AB-2F5F-4414-BBF5-F2BBE5BD005B}"/>
    <cellStyle name="Currency 5 5 2 5 2 5" xfId="47636" xr:uid="{A2CDC65E-DBB7-4020-B979-54614E07C187}"/>
    <cellStyle name="Currency 5 5 2 5 3" xfId="22484" xr:uid="{06971E5B-5C47-44E0-829A-8E2BC2D6D6A7}"/>
    <cellStyle name="Currency 5 5 2 5 3 2" xfId="36176" xr:uid="{E23BA5B7-7D0B-4DB4-B326-9ED8EA1B1652}"/>
    <cellStyle name="Currency 5 5 2 5 3 3" xfId="51060" xr:uid="{216C5612-4FC5-40B9-9A3E-990D2F40116A}"/>
    <cellStyle name="Currency 5 5 2 5 4" xfId="15640" xr:uid="{EA00F6A4-2F99-47A2-9063-933980705256}"/>
    <cellStyle name="Currency 5 5 2 5 5" xfId="29330" xr:uid="{26098B30-575E-4605-9F73-FA4877F4F287}"/>
    <cellStyle name="Currency 5 5 2 5 6" xfId="44214" xr:uid="{561D3864-16DA-4619-876E-F7DF75D83440}"/>
    <cellStyle name="Currency 5 5 2 6" xfId="10504" xr:uid="{608CD9EF-FF50-4921-8730-F62E316BB842}"/>
    <cellStyle name="Currency 5 5 2 6 2" xfId="24194" xr:uid="{79850F16-4079-4EB7-9D41-9AB5E6A8BA22}"/>
    <cellStyle name="Currency 5 5 2 6 2 2" xfId="37886" xr:uid="{68F8A623-BBD3-4616-AE13-E27A6D3A3366}"/>
    <cellStyle name="Currency 5 5 2 6 2 3" xfId="52770" xr:uid="{EAE2A238-D572-4E00-B63A-8CA8AE803BA9}"/>
    <cellStyle name="Currency 5 5 2 6 3" xfId="17350" xr:uid="{210C48A7-F006-48A6-AE84-4F683BF28AB0}"/>
    <cellStyle name="Currency 5 5 2 6 4" xfId="31040" xr:uid="{C7A26672-E1F5-4F12-B068-5D644D610E48}"/>
    <cellStyle name="Currency 5 5 2 6 5" xfId="45924" xr:uid="{CA84948F-3490-4434-BD1E-60210ECA3893}"/>
    <cellStyle name="Currency 5 5 2 7" xfId="20772" xr:uid="{28B58042-4A60-4062-A889-125F113D4930}"/>
    <cellStyle name="Currency 5 5 2 7 2" xfId="34464" xr:uid="{EE218A16-C66C-402A-8C4C-A2AF6BDED504}"/>
    <cellStyle name="Currency 5 5 2 7 3" xfId="49348" xr:uid="{A98EC4CE-3865-413F-9278-3AC602D703F6}"/>
    <cellStyle name="Currency 5 5 2 8" xfId="13928" xr:uid="{8DE241BF-2CBB-4584-8986-0D26F8CA8169}"/>
    <cellStyle name="Currency 5 5 2 9" xfId="27618" xr:uid="{640E80D6-E41D-4353-934F-71DD4839BC71}"/>
    <cellStyle name="Currency 5 5 3" xfId="7086" xr:uid="{D6968B97-D417-4B81-8AEB-EA092BBBD34C}"/>
    <cellStyle name="Currency 5 5 3 10" xfId="42507" xr:uid="{512AC9FE-8D97-4A50-BEB6-C6CAA404149B}"/>
    <cellStyle name="Currency 5 5 3 2" xfId="7087" xr:uid="{876E1FA7-A7B6-43AF-94E0-ECB3EFC232C3}"/>
    <cellStyle name="Currency 5 5 3 2 2" xfId="7088" xr:uid="{3ED200BC-CB81-45DE-B704-6CAF4E59BB95}"/>
    <cellStyle name="Currency 5 5 3 2 2 2" xfId="8801" xr:uid="{88EC1789-E861-4E5F-B5B0-467FAC3A1A97}"/>
    <cellStyle name="Currency 5 5 3 2 2 2 2" xfId="12223" xr:uid="{E718C3EC-83A9-4965-AD4C-74C45FE20AB6}"/>
    <cellStyle name="Currency 5 5 3 2 2 2 2 2" xfId="25913" xr:uid="{2F7F9DF7-56F1-4287-B85D-336E36BC39BB}"/>
    <cellStyle name="Currency 5 5 3 2 2 2 2 2 2" xfId="39605" xr:uid="{E3F9BDFA-74F0-4D61-BE75-29C9607BA760}"/>
    <cellStyle name="Currency 5 5 3 2 2 2 2 2 3" xfId="54489" xr:uid="{05BADF55-07CD-4483-977F-8D2EC1D07082}"/>
    <cellStyle name="Currency 5 5 3 2 2 2 2 3" xfId="19069" xr:uid="{34954E8A-8E07-49E0-9655-3B7C8889E73E}"/>
    <cellStyle name="Currency 5 5 3 2 2 2 2 4" xfId="32759" xr:uid="{C74C467E-79BA-41B5-B422-01BE6E690B0C}"/>
    <cellStyle name="Currency 5 5 3 2 2 2 2 5" xfId="47643" xr:uid="{CED3B446-30D1-4298-9250-D47A7763E71F}"/>
    <cellStyle name="Currency 5 5 3 2 2 2 3" xfId="22491" xr:uid="{873C53A4-87B4-4D74-AF40-5722308A344E}"/>
    <cellStyle name="Currency 5 5 3 2 2 2 3 2" xfId="36183" xr:uid="{50AD6A18-F350-4DE4-925E-E246C5F9A249}"/>
    <cellStyle name="Currency 5 5 3 2 2 2 3 3" xfId="51067" xr:uid="{D29E5EC3-6E9F-4E3E-B445-E5BE37FE4D4F}"/>
    <cellStyle name="Currency 5 5 3 2 2 2 4" xfId="15647" xr:uid="{10BE177D-84C7-4ED9-968A-D5C94FC99739}"/>
    <cellStyle name="Currency 5 5 3 2 2 2 5" xfId="29337" xr:uid="{7E8C90C5-5709-4953-AB82-8AD9C38B230D}"/>
    <cellStyle name="Currency 5 5 3 2 2 2 6" xfId="44221" xr:uid="{C7139EFB-9EF7-4083-A2A2-D08E1E00871F}"/>
    <cellStyle name="Currency 5 5 3 2 2 3" xfId="10511" xr:uid="{60F4DDF1-CEA6-4D40-8C71-A5FDCCB5E5FE}"/>
    <cellStyle name="Currency 5 5 3 2 2 3 2" xfId="24201" xr:uid="{704A9957-39F5-415F-9FE3-F7CEFFA7DA9D}"/>
    <cellStyle name="Currency 5 5 3 2 2 3 2 2" xfId="37893" xr:uid="{5A9D236F-8448-4A72-A406-8E19EA62274B}"/>
    <cellStyle name="Currency 5 5 3 2 2 3 2 3" xfId="52777" xr:uid="{F301967B-B73E-46EF-BA41-07092FEBD81C}"/>
    <cellStyle name="Currency 5 5 3 2 2 3 3" xfId="17357" xr:uid="{B1D49DA5-67E9-463C-A20F-EC4563E8670E}"/>
    <cellStyle name="Currency 5 5 3 2 2 3 4" xfId="31047" xr:uid="{61FD5825-E083-449C-B793-0AECFF22843D}"/>
    <cellStyle name="Currency 5 5 3 2 2 3 5" xfId="45931" xr:uid="{7D5ECFD1-8DEC-4371-9B8B-8F83AF063802}"/>
    <cellStyle name="Currency 5 5 3 2 2 4" xfId="20779" xr:uid="{F82AE2E6-C10B-477F-9869-C9A79740F5AE}"/>
    <cellStyle name="Currency 5 5 3 2 2 4 2" xfId="34471" xr:uid="{F26A2659-7D4C-465B-9F50-3FCA45757603}"/>
    <cellStyle name="Currency 5 5 3 2 2 4 3" xfId="49355" xr:uid="{72D690E1-643A-4C62-A993-45975E6D4D60}"/>
    <cellStyle name="Currency 5 5 3 2 2 5" xfId="13935" xr:uid="{36195C87-1A6E-4FE6-98BE-0340786D2AE0}"/>
    <cellStyle name="Currency 5 5 3 2 2 6" xfId="27625" xr:uid="{80F32408-4DB9-4476-8789-F7619BDF0509}"/>
    <cellStyle name="Currency 5 5 3 2 2 7" xfId="42509" xr:uid="{C63BBBFE-E678-454F-9FF3-AE2494C0A82E}"/>
    <cellStyle name="Currency 5 5 3 2 3" xfId="8800" xr:uid="{116812B1-2F57-410A-975A-D7D8A8763CB2}"/>
    <cellStyle name="Currency 5 5 3 2 3 2" xfId="12222" xr:uid="{7B135321-E3F0-4A30-84B4-BD417EDC1008}"/>
    <cellStyle name="Currency 5 5 3 2 3 2 2" xfId="25912" xr:uid="{F480155F-1AC6-4F4D-BD61-C6ADC836E5A4}"/>
    <cellStyle name="Currency 5 5 3 2 3 2 2 2" xfId="39604" xr:uid="{D4B91311-FF40-45DA-9AA6-D76AA42611D7}"/>
    <cellStyle name="Currency 5 5 3 2 3 2 2 3" xfId="54488" xr:uid="{6D7A500B-55F3-4F0B-8BA2-15981232FC7D}"/>
    <cellStyle name="Currency 5 5 3 2 3 2 3" xfId="19068" xr:uid="{4CA82FC4-D0D2-4A15-9A91-38E3CC547F11}"/>
    <cellStyle name="Currency 5 5 3 2 3 2 4" xfId="32758" xr:uid="{1BB41BE4-84F7-4AB5-9789-8BDFA656A693}"/>
    <cellStyle name="Currency 5 5 3 2 3 2 5" xfId="47642" xr:uid="{B02FFDE9-A253-4C8E-B71F-AC4A4FC31E5A}"/>
    <cellStyle name="Currency 5 5 3 2 3 3" xfId="22490" xr:uid="{DEAC17B4-4411-40AF-85DC-3242910DC232}"/>
    <cellStyle name="Currency 5 5 3 2 3 3 2" xfId="36182" xr:uid="{9E1BF6BD-D5F6-4496-A838-77B3A9E072C5}"/>
    <cellStyle name="Currency 5 5 3 2 3 3 3" xfId="51066" xr:uid="{C4043741-0B13-4B2F-A8BD-DA9E58F90F50}"/>
    <cellStyle name="Currency 5 5 3 2 3 4" xfId="15646" xr:uid="{B76EBA10-5E2C-4609-8CC1-0EF9CE2DC220}"/>
    <cellStyle name="Currency 5 5 3 2 3 5" xfId="29336" xr:uid="{059B3ECD-E355-47FA-A332-CEC1385F4BA1}"/>
    <cellStyle name="Currency 5 5 3 2 3 6" xfId="44220" xr:uid="{0E2F0E6F-FE36-43E1-8DB1-DD0A30554CE0}"/>
    <cellStyle name="Currency 5 5 3 2 4" xfId="10510" xr:uid="{B0EE8F30-6A3A-4B4F-A786-FFAE59452264}"/>
    <cellStyle name="Currency 5 5 3 2 4 2" xfId="24200" xr:uid="{FE95C93E-2A68-498B-BAAC-54DA950464B4}"/>
    <cellStyle name="Currency 5 5 3 2 4 2 2" xfId="37892" xr:uid="{3D152654-5BDB-4E84-87C2-16AAA4A6DABC}"/>
    <cellStyle name="Currency 5 5 3 2 4 2 3" xfId="52776" xr:uid="{9C869025-A657-41D8-99C6-19AD95428538}"/>
    <cellStyle name="Currency 5 5 3 2 4 3" xfId="17356" xr:uid="{FACBCF3E-A786-49AC-AB95-55DD1773EB2B}"/>
    <cellStyle name="Currency 5 5 3 2 4 4" xfId="31046" xr:uid="{63389ABD-C0D6-4BEA-912D-E25D91CBBF15}"/>
    <cellStyle name="Currency 5 5 3 2 4 5" xfId="45930" xr:uid="{E6E5B036-714F-4B59-8D7F-65B050364E08}"/>
    <cellStyle name="Currency 5 5 3 2 5" xfId="20778" xr:uid="{2BF9B8BA-FC64-4FAC-B2B8-FA71EB08BC48}"/>
    <cellStyle name="Currency 5 5 3 2 5 2" xfId="34470" xr:uid="{EE5DFB91-5A99-4B9E-B49E-AC3AEEEA3F36}"/>
    <cellStyle name="Currency 5 5 3 2 5 3" xfId="49354" xr:uid="{AF868224-B33B-4196-9AD0-57E9104F0D00}"/>
    <cellStyle name="Currency 5 5 3 2 6" xfId="13934" xr:uid="{4ABB2919-2A54-4FEB-8809-FDDF8AF8A7AC}"/>
    <cellStyle name="Currency 5 5 3 2 7" xfId="27624" xr:uid="{A08145F1-4CAC-4B53-8559-3BD8A9D82705}"/>
    <cellStyle name="Currency 5 5 3 2 8" xfId="42508" xr:uid="{6288ED21-8500-4A8B-868D-89DC08F5E1E2}"/>
    <cellStyle name="Currency 5 5 3 3" xfId="7089" xr:uid="{41A6F4A4-E710-4069-A7BA-5EBD87D20D26}"/>
    <cellStyle name="Currency 5 5 3 3 2" xfId="8802" xr:uid="{D832D02A-BB0F-4235-B282-C97EBEB8F21F}"/>
    <cellStyle name="Currency 5 5 3 3 2 2" xfId="12224" xr:uid="{4F72F141-9A41-4BC8-828A-B0C1C9F8679C}"/>
    <cellStyle name="Currency 5 5 3 3 2 2 2" xfId="25914" xr:uid="{BE2FDCE1-92B1-41A5-AD6B-0C5006688CA3}"/>
    <cellStyle name="Currency 5 5 3 3 2 2 2 2" xfId="39606" xr:uid="{D8627BED-4947-4461-AC56-32CC18A7D434}"/>
    <cellStyle name="Currency 5 5 3 3 2 2 2 3" xfId="54490" xr:uid="{708548BE-810A-46FD-A516-07C4EB88E0DC}"/>
    <cellStyle name="Currency 5 5 3 3 2 2 3" xfId="19070" xr:uid="{8258123D-60F3-474F-A4E7-1652209208F1}"/>
    <cellStyle name="Currency 5 5 3 3 2 2 4" xfId="32760" xr:uid="{F4C9FA04-9E0E-41F3-B206-45716A6E414C}"/>
    <cellStyle name="Currency 5 5 3 3 2 2 5" xfId="47644" xr:uid="{5AB48866-2BF1-4ABB-82D7-A8157B5FCE50}"/>
    <cellStyle name="Currency 5 5 3 3 2 3" xfId="22492" xr:uid="{2EAAC71E-AC99-4F58-BEBA-0A046ECF7A1E}"/>
    <cellStyle name="Currency 5 5 3 3 2 3 2" xfId="36184" xr:uid="{2C83C3C7-1101-4D78-B2EC-128DC45DE117}"/>
    <cellStyle name="Currency 5 5 3 3 2 3 3" xfId="51068" xr:uid="{02074192-D9BC-4617-9019-2F81960CE9BF}"/>
    <cellStyle name="Currency 5 5 3 3 2 4" xfId="15648" xr:uid="{430D92E8-50FE-424F-811F-A65D6F48EECA}"/>
    <cellStyle name="Currency 5 5 3 3 2 5" xfId="29338" xr:uid="{D855A360-5ADF-4A7C-AAEA-CB302AE50522}"/>
    <cellStyle name="Currency 5 5 3 3 2 6" xfId="44222" xr:uid="{A6A02392-2BA7-41D0-9241-BF0459C6E725}"/>
    <cellStyle name="Currency 5 5 3 3 3" xfId="10512" xr:uid="{024FFFB7-B569-4260-8FF9-565F983437AF}"/>
    <cellStyle name="Currency 5 5 3 3 3 2" xfId="24202" xr:uid="{B0C4B0D3-C32A-47CE-B812-3DEA38E4D82A}"/>
    <cellStyle name="Currency 5 5 3 3 3 2 2" xfId="37894" xr:uid="{2E7EB148-DD25-4FE3-8DB6-AA78D3D026A5}"/>
    <cellStyle name="Currency 5 5 3 3 3 2 3" xfId="52778" xr:uid="{52F6A177-7156-4359-A936-5EADE75A0A56}"/>
    <cellStyle name="Currency 5 5 3 3 3 3" xfId="17358" xr:uid="{DE3F352E-ED74-4E7C-8E5B-A135CB0F4D93}"/>
    <cellStyle name="Currency 5 5 3 3 3 4" xfId="31048" xr:uid="{8B63377F-C447-4D98-BCBE-CF70BC449507}"/>
    <cellStyle name="Currency 5 5 3 3 3 5" xfId="45932" xr:uid="{4F5B0188-F95F-4528-BE4A-4D3EBBDABE8E}"/>
    <cellStyle name="Currency 5 5 3 3 4" xfId="20780" xr:uid="{C40A0083-CE1E-4339-8382-2EB36A7B9C56}"/>
    <cellStyle name="Currency 5 5 3 3 4 2" xfId="34472" xr:uid="{6E068013-C4D0-4537-82BB-09A00AA2EFFC}"/>
    <cellStyle name="Currency 5 5 3 3 4 3" xfId="49356" xr:uid="{31DED155-A4F9-4E65-9C26-374F33153436}"/>
    <cellStyle name="Currency 5 5 3 3 5" xfId="13936" xr:uid="{207B7D2D-ECE5-4039-891E-8CC35E568040}"/>
    <cellStyle name="Currency 5 5 3 3 6" xfId="27626" xr:uid="{88E46727-B60A-43C7-B985-0FFA4698E0FD}"/>
    <cellStyle name="Currency 5 5 3 3 7" xfId="42510" xr:uid="{D65879EF-E954-4086-A50B-EB986C358A24}"/>
    <cellStyle name="Currency 5 5 3 4" xfId="7090" xr:uid="{ED86DED8-8F3E-4934-92F2-310548FFEE1A}"/>
    <cellStyle name="Currency 5 5 3 4 2" xfId="8803" xr:uid="{CA013029-90E2-4CEC-A649-8B5C745C7609}"/>
    <cellStyle name="Currency 5 5 3 4 2 2" xfId="12225" xr:uid="{8C73F8B4-8380-45D1-AABC-115943B08A58}"/>
    <cellStyle name="Currency 5 5 3 4 2 2 2" xfId="25915" xr:uid="{32939175-46CA-4C8F-979A-81B7925316DA}"/>
    <cellStyle name="Currency 5 5 3 4 2 2 2 2" xfId="39607" xr:uid="{B2419F13-F084-455F-A4B1-3004ADC73852}"/>
    <cellStyle name="Currency 5 5 3 4 2 2 2 3" xfId="54491" xr:uid="{C4E769E4-E3B9-4264-9CF8-F070E4A653E3}"/>
    <cellStyle name="Currency 5 5 3 4 2 2 3" xfId="19071" xr:uid="{4362F9B7-6E03-4875-A79B-296914C4C378}"/>
    <cellStyle name="Currency 5 5 3 4 2 2 4" xfId="32761" xr:uid="{3EC4FCA4-FA0B-46AF-9250-2C86DEC1DA1E}"/>
    <cellStyle name="Currency 5 5 3 4 2 2 5" xfId="47645" xr:uid="{61572F1F-6A8C-49BD-AC84-76D352268ED8}"/>
    <cellStyle name="Currency 5 5 3 4 2 3" xfId="22493" xr:uid="{18DB1E77-2A75-4160-B7D4-292B40F50BC7}"/>
    <cellStyle name="Currency 5 5 3 4 2 3 2" xfId="36185" xr:uid="{5A2920CF-9240-4A29-849F-B80443C3CADB}"/>
    <cellStyle name="Currency 5 5 3 4 2 3 3" xfId="51069" xr:uid="{234D91B5-5632-49DE-9085-E79FEFF5626E}"/>
    <cellStyle name="Currency 5 5 3 4 2 4" xfId="15649" xr:uid="{671A1E64-EFCD-4DE6-922C-69E7528BABDA}"/>
    <cellStyle name="Currency 5 5 3 4 2 5" xfId="29339" xr:uid="{9D375ABF-75A6-44A6-AEC8-5101136558C8}"/>
    <cellStyle name="Currency 5 5 3 4 2 6" xfId="44223" xr:uid="{A3707626-5678-48FF-8867-E80968A58654}"/>
    <cellStyle name="Currency 5 5 3 4 3" xfId="10513" xr:uid="{6ADC4F8C-BC32-4E14-B676-D078F38F8C2B}"/>
    <cellStyle name="Currency 5 5 3 4 3 2" xfId="24203" xr:uid="{892AAF67-04A2-4F41-9B60-F086CAE766B9}"/>
    <cellStyle name="Currency 5 5 3 4 3 2 2" xfId="37895" xr:uid="{4152AFCC-4D9A-4E92-A4FB-D96DC39C322D}"/>
    <cellStyle name="Currency 5 5 3 4 3 2 3" xfId="52779" xr:uid="{9AF808C6-4AB4-43E6-BAA7-B58F063CEE35}"/>
    <cellStyle name="Currency 5 5 3 4 3 3" xfId="17359" xr:uid="{64AC6012-B243-4642-B215-EB94BC4577F7}"/>
    <cellStyle name="Currency 5 5 3 4 3 4" xfId="31049" xr:uid="{DFC1EA03-087F-4766-88D0-2A828541F421}"/>
    <cellStyle name="Currency 5 5 3 4 3 5" xfId="45933" xr:uid="{D7FA006A-D2D4-4BB6-AC0E-FB5E46CE409B}"/>
    <cellStyle name="Currency 5 5 3 4 4" xfId="20781" xr:uid="{7339A147-F5F7-4AF7-A3AD-EEDE9822321D}"/>
    <cellStyle name="Currency 5 5 3 4 4 2" xfId="34473" xr:uid="{FA26A2F7-6661-4276-B65C-E85A3728BA1C}"/>
    <cellStyle name="Currency 5 5 3 4 4 3" xfId="49357" xr:uid="{E35F6AD1-E6FA-47E0-9EB8-DD87E02DFB09}"/>
    <cellStyle name="Currency 5 5 3 4 5" xfId="13937" xr:uid="{E8D5E794-E8A7-4D00-9B69-F7F0EA2F2449}"/>
    <cellStyle name="Currency 5 5 3 4 6" xfId="27627" xr:uid="{A68CCF41-F04F-4C51-A894-A3C0FA77BA0D}"/>
    <cellStyle name="Currency 5 5 3 4 7" xfId="42511" xr:uid="{CD15C095-CE16-4AA2-9491-E65FF9B7F3B2}"/>
    <cellStyle name="Currency 5 5 3 5" xfId="8799" xr:uid="{F319250B-00DC-4D95-825D-291E2643C678}"/>
    <cellStyle name="Currency 5 5 3 5 2" xfId="12221" xr:uid="{479228FE-3FEB-4EC5-8D6C-6647738797C8}"/>
    <cellStyle name="Currency 5 5 3 5 2 2" xfId="25911" xr:uid="{21C94099-4736-40DD-AD92-69A36679D28C}"/>
    <cellStyle name="Currency 5 5 3 5 2 2 2" xfId="39603" xr:uid="{19A82B4C-CAD9-4273-8DEC-F01EF73EBC1D}"/>
    <cellStyle name="Currency 5 5 3 5 2 2 3" xfId="54487" xr:uid="{77C91DBE-BF17-4F79-B884-F07DD7A0E73A}"/>
    <cellStyle name="Currency 5 5 3 5 2 3" xfId="19067" xr:uid="{8841B353-6EDE-4C24-9DE6-F7828EF5D583}"/>
    <cellStyle name="Currency 5 5 3 5 2 4" xfId="32757" xr:uid="{367816F2-0FBD-408D-B2E3-A3538B19BE91}"/>
    <cellStyle name="Currency 5 5 3 5 2 5" xfId="47641" xr:uid="{F0700123-7558-4531-A1C7-9BFC2A75DEC8}"/>
    <cellStyle name="Currency 5 5 3 5 3" xfId="22489" xr:uid="{00EBDD85-EDC6-4613-B078-34311273BB43}"/>
    <cellStyle name="Currency 5 5 3 5 3 2" xfId="36181" xr:uid="{547F3928-FF5A-430F-AAF9-B6D11848B9F5}"/>
    <cellStyle name="Currency 5 5 3 5 3 3" xfId="51065" xr:uid="{6785698F-9084-4DE1-B0DA-B5A2F1D29BA7}"/>
    <cellStyle name="Currency 5 5 3 5 4" xfId="15645" xr:uid="{8C0BFCE0-9ED7-4A07-8966-78D30206756D}"/>
    <cellStyle name="Currency 5 5 3 5 5" xfId="29335" xr:uid="{182734EF-D94A-491A-A18A-D6FDBB8629B2}"/>
    <cellStyle name="Currency 5 5 3 5 6" xfId="44219" xr:uid="{FE45902D-5FA6-4FA0-B690-2DA8905C10CF}"/>
    <cellStyle name="Currency 5 5 3 6" xfId="10509" xr:uid="{29CADF95-55BA-44FA-9FE4-EB60BB7C6E77}"/>
    <cellStyle name="Currency 5 5 3 6 2" xfId="24199" xr:uid="{092B275B-B0AD-4A1B-A9B0-B41B1720C7CD}"/>
    <cellStyle name="Currency 5 5 3 6 2 2" xfId="37891" xr:uid="{6707EB10-8D1A-489B-89F2-DA1CF6DF9B28}"/>
    <cellStyle name="Currency 5 5 3 6 2 3" xfId="52775" xr:uid="{0DF21C41-AEDD-40EB-B8A5-10A3BE68C473}"/>
    <cellStyle name="Currency 5 5 3 6 3" xfId="17355" xr:uid="{FF99BEC6-C78C-428D-9C2E-12B1B3357B1D}"/>
    <cellStyle name="Currency 5 5 3 6 4" xfId="31045" xr:uid="{911109A9-4938-412C-B478-730C9E43C8BD}"/>
    <cellStyle name="Currency 5 5 3 6 5" xfId="45929" xr:uid="{75DFA083-39B1-41C7-8E7F-01124109D63B}"/>
    <cellStyle name="Currency 5 5 3 7" xfId="20777" xr:uid="{21B1CD91-2ADA-461A-B741-CDC69530AF79}"/>
    <cellStyle name="Currency 5 5 3 7 2" xfId="34469" xr:uid="{89ABB1A2-F0E4-484F-ADB4-7A7BEFFD1EE4}"/>
    <cellStyle name="Currency 5 5 3 7 3" xfId="49353" xr:uid="{A3886E10-9E25-4B38-B6A0-D8A143B76B5C}"/>
    <cellStyle name="Currency 5 5 3 8" xfId="13933" xr:uid="{60E59DA2-7EEC-44E8-804D-0A938113AAEC}"/>
    <cellStyle name="Currency 5 5 3 9" xfId="27623" xr:uid="{132C980B-31A0-4297-9BF7-0234D9F22523}"/>
    <cellStyle name="Currency 5 5 4" xfId="7091" xr:uid="{CE515C60-317E-4ECD-9263-BBD32984B868}"/>
    <cellStyle name="Currency 5 5 4 2" xfId="7092" xr:uid="{50C65BB0-F9B1-4B2B-97D5-57469B654983}"/>
    <cellStyle name="Currency 5 5 4 2 2" xfId="8805" xr:uid="{49589ED0-D2C6-4A4D-94E0-3E586443EF25}"/>
    <cellStyle name="Currency 5 5 4 2 2 2" xfId="12227" xr:uid="{7BE561F7-6768-4351-9721-7E52EB4D1156}"/>
    <cellStyle name="Currency 5 5 4 2 2 2 2" xfId="25917" xr:uid="{A911F55F-5B51-4E75-A907-31FCAB5D2CCC}"/>
    <cellStyle name="Currency 5 5 4 2 2 2 2 2" xfId="39609" xr:uid="{B148F3EB-959F-40BF-A082-A5C0E893B114}"/>
    <cellStyle name="Currency 5 5 4 2 2 2 2 3" xfId="54493" xr:uid="{9F3313A5-E110-42A1-912A-D0977D746548}"/>
    <cellStyle name="Currency 5 5 4 2 2 2 3" xfId="19073" xr:uid="{9AA71756-725D-4E20-97BF-F89C77A515D9}"/>
    <cellStyle name="Currency 5 5 4 2 2 2 4" xfId="32763" xr:uid="{A27D42E1-7F3C-4F2D-B33D-F20122DE3C6D}"/>
    <cellStyle name="Currency 5 5 4 2 2 2 5" xfId="47647" xr:uid="{E519618A-A285-400E-B9B7-5339D1AE563B}"/>
    <cellStyle name="Currency 5 5 4 2 2 3" xfId="22495" xr:uid="{F8C9E22E-E6BD-42F1-B6A2-DE113CAAD72D}"/>
    <cellStyle name="Currency 5 5 4 2 2 3 2" xfId="36187" xr:uid="{527BC899-6B4F-4D86-B160-43A6B4FC07D1}"/>
    <cellStyle name="Currency 5 5 4 2 2 3 3" xfId="51071" xr:uid="{B7D72336-EB7E-43BD-99DD-E0C71287A4FE}"/>
    <cellStyle name="Currency 5 5 4 2 2 4" xfId="15651" xr:uid="{9FAC019D-58B5-42E3-B4C1-0185CCAC28B6}"/>
    <cellStyle name="Currency 5 5 4 2 2 5" xfId="29341" xr:uid="{D71C310E-CD66-4485-8CD6-17BDA28205B9}"/>
    <cellStyle name="Currency 5 5 4 2 2 6" xfId="44225" xr:uid="{8F8D6908-E2D7-4FA3-B3D2-E93A34305641}"/>
    <cellStyle name="Currency 5 5 4 2 3" xfId="10515" xr:uid="{A336ECF5-1008-4D67-A4FD-7ED0B4C21E53}"/>
    <cellStyle name="Currency 5 5 4 2 3 2" xfId="24205" xr:uid="{22AA4E1D-71DE-4B75-8362-DE652F040016}"/>
    <cellStyle name="Currency 5 5 4 2 3 2 2" xfId="37897" xr:uid="{CC5EDDB0-BE07-49B1-8FE6-ACD86B11B683}"/>
    <cellStyle name="Currency 5 5 4 2 3 2 3" xfId="52781" xr:uid="{CF1D7BB4-7EBA-4A04-9C93-F0C42347647D}"/>
    <cellStyle name="Currency 5 5 4 2 3 3" xfId="17361" xr:uid="{AC4A203E-1F0C-4926-83D0-B504A611B1D0}"/>
    <cellStyle name="Currency 5 5 4 2 3 4" xfId="31051" xr:uid="{CC0F7BFC-52D7-4152-9D29-6C3C49250663}"/>
    <cellStyle name="Currency 5 5 4 2 3 5" xfId="45935" xr:uid="{44062F7C-8ECB-493E-8CCF-C155781A3528}"/>
    <cellStyle name="Currency 5 5 4 2 4" xfId="20783" xr:uid="{6E4F7C8C-9858-4614-BBC4-E11F1FEFA01D}"/>
    <cellStyle name="Currency 5 5 4 2 4 2" xfId="34475" xr:uid="{F11776EF-6028-4B86-B611-9C84C8AF2DF0}"/>
    <cellStyle name="Currency 5 5 4 2 4 3" xfId="49359" xr:uid="{BAF0A3E0-319D-42E3-ACDD-8433C07390EE}"/>
    <cellStyle name="Currency 5 5 4 2 5" xfId="13939" xr:uid="{A67101E7-4096-444E-A326-3973EE5DDFBC}"/>
    <cellStyle name="Currency 5 5 4 2 6" xfId="27629" xr:uid="{102DF786-AE23-4E7D-8087-DDABF24D8FDA}"/>
    <cellStyle name="Currency 5 5 4 2 7" xfId="42513" xr:uid="{1E21ED74-22F9-4C64-B38D-B91F8F99A30B}"/>
    <cellStyle name="Currency 5 5 4 3" xfId="8804" xr:uid="{89056421-CC9C-4014-892D-287A22B0CFAB}"/>
    <cellStyle name="Currency 5 5 4 3 2" xfId="12226" xr:uid="{150270EE-5637-4858-9F21-49000658C175}"/>
    <cellStyle name="Currency 5 5 4 3 2 2" xfId="25916" xr:uid="{CEE1AB01-FD5F-4ABC-ABF7-1D8BCE30A0FD}"/>
    <cellStyle name="Currency 5 5 4 3 2 2 2" xfId="39608" xr:uid="{71DDB805-C69A-4F4C-9A50-EC85E6F7D65C}"/>
    <cellStyle name="Currency 5 5 4 3 2 2 3" xfId="54492" xr:uid="{C6ABBB1A-46C3-473B-BBD4-C8BA425884B8}"/>
    <cellStyle name="Currency 5 5 4 3 2 3" xfId="19072" xr:uid="{FF000544-F8E3-47E7-9101-84B3F4E2BCC1}"/>
    <cellStyle name="Currency 5 5 4 3 2 4" xfId="32762" xr:uid="{419B9DA6-2190-4BC3-AEEF-D979A6B10AA8}"/>
    <cellStyle name="Currency 5 5 4 3 2 5" xfId="47646" xr:uid="{396C0546-1571-45DD-89B8-5F29462970C7}"/>
    <cellStyle name="Currency 5 5 4 3 3" xfId="22494" xr:uid="{E31F617E-4756-470B-BAD9-626565124481}"/>
    <cellStyle name="Currency 5 5 4 3 3 2" xfId="36186" xr:uid="{29FD9705-2F5E-404A-9877-8943E36214DB}"/>
    <cellStyle name="Currency 5 5 4 3 3 3" xfId="51070" xr:uid="{A90E39FA-B9C2-43D3-BC5D-58B9A55F4059}"/>
    <cellStyle name="Currency 5 5 4 3 4" xfId="15650" xr:uid="{84932E96-B897-4047-A872-3CAF5A19CC62}"/>
    <cellStyle name="Currency 5 5 4 3 5" xfId="29340" xr:uid="{20A983CE-53F0-4F26-B343-D4BC4809BB0B}"/>
    <cellStyle name="Currency 5 5 4 3 6" xfId="44224" xr:uid="{B1B921EF-2E1F-48E1-842A-DBF7EC6174ED}"/>
    <cellStyle name="Currency 5 5 4 4" xfId="10514" xr:uid="{A67826D9-2738-470B-ABE5-E7BAED800726}"/>
    <cellStyle name="Currency 5 5 4 4 2" xfId="24204" xr:uid="{D288A985-EF71-4CEB-8A6A-746CB9AADE87}"/>
    <cellStyle name="Currency 5 5 4 4 2 2" xfId="37896" xr:uid="{5767FB74-0A57-46CE-BB27-02A7A942CE77}"/>
    <cellStyle name="Currency 5 5 4 4 2 3" xfId="52780" xr:uid="{155E28EF-4ED0-495E-8A37-8A918F5B4F4B}"/>
    <cellStyle name="Currency 5 5 4 4 3" xfId="17360" xr:uid="{089279D6-E43C-4BA8-B90E-2C6F34D7420B}"/>
    <cellStyle name="Currency 5 5 4 4 4" xfId="31050" xr:uid="{BF398C45-2972-4036-8C20-869DCD9FF819}"/>
    <cellStyle name="Currency 5 5 4 4 5" xfId="45934" xr:uid="{C6C2F233-9280-4E5B-B25B-979592DD824C}"/>
    <cellStyle name="Currency 5 5 4 5" xfId="20782" xr:uid="{C72333E1-0B09-4CCB-953E-B1BF955EB28B}"/>
    <cellStyle name="Currency 5 5 4 5 2" xfId="34474" xr:uid="{CE2D6454-A163-4035-BC75-ADC8BDBBFBCA}"/>
    <cellStyle name="Currency 5 5 4 5 3" xfId="49358" xr:uid="{5F2BC632-1B00-452C-AE8D-1691B7131FFF}"/>
    <cellStyle name="Currency 5 5 4 6" xfId="13938" xr:uid="{F149D65A-328D-43C9-B1FA-ECFF933DE94C}"/>
    <cellStyle name="Currency 5 5 4 7" xfId="27628" xr:uid="{19DD3D58-E3E0-46FE-ABBA-41036DDC3D9E}"/>
    <cellStyle name="Currency 5 5 4 8" xfId="42512" xr:uid="{1C785FE3-5C94-4A81-BA69-14A323FFC2EF}"/>
    <cellStyle name="Currency 5 5 5" xfId="7093" xr:uid="{32A26E58-B3DB-4472-994C-51EF2A4A7BFA}"/>
    <cellStyle name="Currency 5 5 5 2" xfId="8806" xr:uid="{9033EE06-6262-47DD-AA9F-D0623C64167F}"/>
    <cellStyle name="Currency 5 5 5 2 2" xfId="12228" xr:uid="{17A74C81-0DDB-49CA-B199-F78F7DC7118C}"/>
    <cellStyle name="Currency 5 5 5 2 2 2" xfId="25918" xr:uid="{71AD107F-F2E6-45CE-B195-F5FD6D343260}"/>
    <cellStyle name="Currency 5 5 5 2 2 2 2" xfId="39610" xr:uid="{615FC6F2-0328-44A1-A9A3-C920BC9CAB9D}"/>
    <cellStyle name="Currency 5 5 5 2 2 2 3" xfId="54494" xr:uid="{1B590536-1D68-424F-B338-A921ECC000F9}"/>
    <cellStyle name="Currency 5 5 5 2 2 3" xfId="19074" xr:uid="{60670257-52B9-46B0-AD6B-A581EEDC5B75}"/>
    <cellStyle name="Currency 5 5 5 2 2 4" xfId="32764" xr:uid="{66BC1EF3-CCC7-4A3E-BE7C-751EDF737E54}"/>
    <cellStyle name="Currency 5 5 5 2 2 5" xfId="47648" xr:uid="{8CD4ACD4-2DC3-4E31-8F57-1EEA5F177E74}"/>
    <cellStyle name="Currency 5 5 5 2 3" xfId="22496" xr:uid="{6D398290-19DE-441A-B810-83AC947D53E0}"/>
    <cellStyle name="Currency 5 5 5 2 3 2" xfId="36188" xr:uid="{77B8619E-63CE-44F8-AD2E-19B65530932F}"/>
    <cellStyle name="Currency 5 5 5 2 3 3" xfId="51072" xr:uid="{DEAC5F8C-2238-4FD2-B695-3DA3E6B39F52}"/>
    <cellStyle name="Currency 5 5 5 2 4" xfId="15652" xr:uid="{E70896A6-7844-45F9-9ABA-19E571A7AB79}"/>
    <cellStyle name="Currency 5 5 5 2 5" xfId="29342" xr:uid="{ACCE60DF-6665-4FF4-941A-B704588C816C}"/>
    <cellStyle name="Currency 5 5 5 2 6" xfId="44226" xr:uid="{62CA242D-9064-43F4-9E8C-F1E48939F4D1}"/>
    <cellStyle name="Currency 5 5 5 3" xfId="10516" xr:uid="{3D719AA1-015E-48BB-B0B9-7BEA7BB472DD}"/>
    <cellStyle name="Currency 5 5 5 3 2" xfId="24206" xr:uid="{59E82EB6-89A8-4CDD-B38A-8A108C2D0ABC}"/>
    <cellStyle name="Currency 5 5 5 3 2 2" xfId="37898" xr:uid="{95ACFA8D-84A2-4B41-9638-0B68DCD1D0DB}"/>
    <cellStyle name="Currency 5 5 5 3 2 3" xfId="52782" xr:uid="{8B9AFF9C-24C6-4E60-8E55-1BCF1CB27F06}"/>
    <cellStyle name="Currency 5 5 5 3 3" xfId="17362" xr:uid="{ED4C3212-BE2B-4E2F-A251-B0D74E5EA4EA}"/>
    <cellStyle name="Currency 5 5 5 3 4" xfId="31052" xr:uid="{91E8A110-4EC3-421E-B7AE-24759002D91D}"/>
    <cellStyle name="Currency 5 5 5 3 5" xfId="45936" xr:uid="{FD0F01B5-DD80-4B9C-8026-D49C85A38350}"/>
    <cellStyle name="Currency 5 5 5 4" xfId="20784" xr:uid="{580BB83B-F80E-4E57-9B30-868251DE7222}"/>
    <cellStyle name="Currency 5 5 5 4 2" xfId="34476" xr:uid="{024ED51B-C0D0-4A3C-9DB3-B3EB3B78DF49}"/>
    <cellStyle name="Currency 5 5 5 4 3" xfId="49360" xr:uid="{0EB860F4-0105-495C-8A54-FD311FD63DA9}"/>
    <cellStyle name="Currency 5 5 5 5" xfId="13940" xr:uid="{BE9EB1A3-0DCB-405A-AD93-E08ED94334A5}"/>
    <cellStyle name="Currency 5 5 5 6" xfId="27630" xr:uid="{A1064A07-DA88-4A72-9361-6385C1CA13E0}"/>
    <cellStyle name="Currency 5 5 5 7" xfId="42514" xr:uid="{5ADB579E-8748-455D-9F4D-FBF58C25A034}"/>
    <cellStyle name="Currency 5 5 6" xfId="7094" xr:uid="{FD6848C1-C6CF-484B-A536-556114D5B2D9}"/>
    <cellStyle name="Currency 5 5 6 2" xfId="8807" xr:uid="{6E0F2B3F-99AB-45F8-938E-04DB43C81DDA}"/>
    <cellStyle name="Currency 5 5 6 2 2" xfId="12229" xr:uid="{6250BD6E-4473-4EF7-91CD-488A4A060F6D}"/>
    <cellStyle name="Currency 5 5 6 2 2 2" xfId="25919" xr:uid="{737A4589-80E9-4370-8FAD-7736BDFB719E}"/>
    <cellStyle name="Currency 5 5 6 2 2 2 2" xfId="39611" xr:uid="{FB4C0BF7-9930-41F6-A445-0B82C629DF90}"/>
    <cellStyle name="Currency 5 5 6 2 2 2 3" xfId="54495" xr:uid="{F818509B-FF2B-4D78-BD61-7F5C4A83DEE8}"/>
    <cellStyle name="Currency 5 5 6 2 2 3" xfId="19075" xr:uid="{24F45E75-EF3B-4AFD-9A76-7D7F6F4668FE}"/>
    <cellStyle name="Currency 5 5 6 2 2 4" xfId="32765" xr:uid="{4A24F8D2-94E0-4A53-A211-2D8CD6390F7E}"/>
    <cellStyle name="Currency 5 5 6 2 2 5" xfId="47649" xr:uid="{67C58D1D-EDDB-469F-934C-E1652DF9D027}"/>
    <cellStyle name="Currency 5 5 6 2 3" xfId="22497" xr:uid="{F097F328-6167-46F7-826E-F931D8384BA8}"/>
    <cellStyle name="Currency 5 5 6 2 3 2" xfId="36189" xr:uid="{192BB4E9-BB81-45EB-8098-FADD4D4631BC}"/>
    <cellStyle name="Currency 5 5 6 2 3 3" xfId="51073" xr:uid="{B52BD123-85E5-4292-9DC6-72C881D699B4}"/>
    <cellStyle name="Currency 5 5 6 2 4" xfId="15653" xr:uid="{33D0F1B1-D083-4CC3-BE57-C5646D68953D}"/>
    <cellStyle name="Currency 5 5 6 2 5" xfId="29343" xr:uid="{179B68B8-AE7A-42F5-817D-2D10AB80A3F0}"/>
    <cellStyle name="Currency 5 5 6 2 6" xfId="44227" xr:uid="{3FC683A0-F55B-4A89-8785-B46601BA19F7}"/>
    <cellStyle name="Currency 5 5 6 3" xfId="10517" xr:uid="{18776316-9C42-4324-8682-931EE87A2464}"/>
    <cellStyle name="Currency 5 5 6 3 2" xfId="24207" xr:uid="{005A1F19-654E-44BC-B434-2A486C050CC6}"/>
    <cellStyle name="Currency 5 5 6 3 2 2" xfId="37899" xr:uid="{8106D33A-7D8D-420F-8546-F37480D42E10}"/>
    <cellStyle name="Currency 5 5 6 3 2 3" xfId="52783" xr:uid="{783C9E64-E0AE-47F3-BD91-0D1F393192CA}"/>
    <cellStyle name="Currency 5 5 6 3 3" xfId="17363" xr:uid="{34F89F46-D18E-4809-B401-796117B25231}"/>
    <cellStyle name="Currency 5 5 6 3 4" xfId="31053" xr:uid="{B9AF1ACE-FCE4-4B20-8996-620886F77FE3}"/>
    <cellStyle name="Currency 5 5 6 3 5" xfId="45937" xr:uid="{483193CC-8F9B-4BB8-9C64-87DF7944C956}"/>
    <cellStyle name="Currency 5 5 6 4" xfId="20785" xr:uid="{77C36A29-0487-40F7-89D8-D3A9A2E8BD3A}"/>
    <cellStyle name="Currency 5 5 6 4 2" xfId="34477" xr:uid="{EE9C89F9-D8A9-4BAB-9F70-3D1F838CE1E3}"/>
    <cellStyle name="Currency 5 5 6 4 3" xfId="49361" xr:uid="{C4B71200-D698-4C28-AA1A-1C9C0AE058AA}"/>
    <cellStyle name="Currency 5 5 6 5" xfId="13941" xr:uid="{64DB9B85-03B8-420E-8522-65A7780472EA}"/>
    <cellStyle name="Currency 5 5 6 6" xfId="27631" xr:uid="{6867A196-A2DC-4256-BD7E-2B2DF8A14B1A}"/>
    <cellStyle name="Currency 5 5 6 7" xfId="42515" xr:uid="{117670C6-1193-4A64-8D7E-1B515C5E110A}"/>
    <cellStyle name="Currency 5 5 7" xfId="8793" xr:uid="{3182E7BA-5D53-46F0-8FFC-D68B7CA20672}"/>
    <cellStyle name="Currency 5 5 7 2" xfId="12215" xr:uid="{0EB936ED-C7A1-4537-AFAA-C3E9C5A4FB22}"/>
    <cellStyle name="Currency 5 5 7 2 2" xfId="25905" xr:uid="{9CA037A7-BFDE-4EE0-A2D2-873CF166C75A}"/>
    <cellStyle name="Currency 5 5 7 2 2 2" xfId="39597" xr:uid="{A9A8FA9F-A6F3-47F5-8AB5-6FC99C4AE9B7}"/>
    <cellStyle name="Currency 5 5 7 2 2 3" xfId="54481" xr:uid="{B044D608-3D3D-45B5-BE1D-A17323673EFD}"/>
    <cellStyle name="Currency 5 5 7 2 3" xfId="19061" xr:uid="{A157E1F2-49FB-4402-BE3A-16295F31BC68}"/>
    <cellStyle name="Currency 5 5 7 2 4" xfId="32751" xr:uid="{D12DA5DD-D3B0-41BE-A632-F38CC7820C1E}"/>
    <cellStyle name="Currency 5 5 7 2 5" xfId="47635" xr:uid="{D273045E-3343-4C8F-B062-DA68AB09E7B3}"/>
    <cellStyle name="Currency 5 5 7 3" xfId="22483" xr:uid="{DEABB54A-226E-493A-866D-CE77566C642B}"/>
    <cellStyle name="Currency 5 5 7 3 2" xfId="36175" xr:uid="{3E6113B1-8863-490A-B10D-C67622BF0BC0}"/>
    <cellStyle name="Currency 5 5 7 3 3" xfId="51059" xr:uid="{2781DCA7-FB5D-4E6E-90AD-3AB3CF519455}"/>
    <cellStyle name="Currency 5 5 7 4" xfId="15639" xr:uid="{C60C868C-F91D-4DC7-8C2D-844AB58C4998}"/>
    <cellStyle name="Currency 5 5 7 5" xfId="29329" xr:uid="{C52867A0-03D7-4A2E-A321-0EC7EA60B3D6}"/>
    <cellStyle name="Currency 5 5 7 6" xfId="44213" xr:uid="{A1218F9E-FC47-44B0-8CCB-16D44A4C4C8B}"/>
    <cellStyle name="Currency 5 5 8" xfId="10503" xr:uid="{D3C60083-8548-4924-85C5-C5B622DA8BA2}"/>
    <cellStyle name="Currency 5 5 8 2" xfId="24193" xr:uid="{CDD0FB0C-BF22-49C6-B525-F87134EE825D}"/>
    <cellStyle name="Currency 5 5 8 2 2" xfId="37885" xr:uid="{4C980EBB-A3D1-4A39-83FD-670C08EE11FC}"/>
    <cellStyle name="Currency 5 5 8 2 3" xfId="52769" xr:uid="{CF62C0DA-A3DE-450D-9837-C4A7010F49A8}"/>
    <cellStyle name="Currency 5 5 8 3" xfId="17349" xr:uid="{C4C37D23-E2F1-4657-A656-1866E2073EAF}"/>
    <cellStyle name="Currency 5 5 8 4" xfId="31039" xr:uid="{387A57B7-5E6F-485A-9B38-74F6C9EC7532}"/>
    <cellStyle name="Currency 5 5 8 5" xfId="45923" xr:uid="{22456F67-F462-4C8F-A237-015A295C4B7A}"/>
    <cellStyle name="Currency 5 5 9" xfId="20771" xr:uid="{A2CF5931-16DA-4300-9041-2143C3872047}"/>
    <cellStyle name="Currency 5 5 9 2" xfId="34463" xr:uid="{DB37AD1F-0F30-4A00-9B74-FC40AE7F5241}"/>
    <cellStyle name="Currency 5 5 9 3" xfId="49347" xr:uid="{2114E0BF-F0E5-42F0-9E91-FDD865F959A3}"/>
    <cellStyle name="Currency 5 6" xfId="7095" xr:uid="{7CEBED88-82D7-49DE-9A9B-EA49D81436BE}"/>
    <cellStyle name="Currency 5 6 10" xfId="13942" xr:uid="{1EF2E008-A3C8-4089-B58D-C089D129AAC6}"/>
    <cellStyle name="Currency 5 6 11" xfId="27632" xr:uid="{0C236FAE-0C4B-401B-8C7A-AE7C22F365C1}"/>
    <cellStyle name="Currency 5 6 12" xfId="42516" xr:uid="{E9C2D768-6DEE-481A-BE35-E4AD4AA295DF}"/>
    <cellStyle name="Currency 5 6 2" xfId="7096" xr:uid="{4D925996-DC03-4DF7-A230-C6B98EE90E1E}"/>
    <cellStyle name="Currency 5 6 2 10" xfId="42517" xr:uid="{12AAA042-1B8C-4FA1-A89C-64C78A52CE84}"/>
    <cellStyle name="Currency 5 6 2 2" xfId="7097" xr:uid="{2AA21A8B-243E-4570-8F32-D0374DB2FD85}"/>
    <cellStyle name="Currency 5 6 2 2 2" xfId="7098" xr:uid="{D7DC4C44-D172-4D23-B877-CDE5379FB83D}"/>
    <cellStyle name="Currency 5 6 2 2 2 2" xfId="8811" xr:uid="{81C670D3-222D-4CDF-A83C-2B28C783B721}"/>
    <cellStyle name="Currency 5 6 2 2 2 2 2" xfId="12233" xr:uid="{E65DE406-4D8F-4BE0-BC0B-41D6A0ED91DF}"/>
    <cellStyle name="Currency 5 6 2 2 2 2 2 2" xfId="25923" xr:uid="{E08BD631-FC60-4CE3-9A29-6FC6417F9D8F}"/>
    <cellStyle name="Currency 5 6 2 2 2 2 2 2 2" xfId="39615" xr:uid="{32624856-7CBB-4CF8-A727-085F91104F61}"/>
    <cellStyle name="Currency 5 6 2 2 2 2 2 2 3" xfId="54499" xr:uid="{E98B0967-829F-4C29-A85A-5CD1A3624472}"/>
    <cellStyle name="Currency 5 6 2 2 2 2 2 3" xfId="19079" xr:uid="{95C41107-1922-454B-AACA-1A86F5E25839}"/>
    <cellStyle name="Currency 5 6 2 2 2 2 2 4" xfId="32769" xr:uid="{55ACC24D-7A81-485B-B563-9851C640DE87}"/>
    <cellStyle name="Currency 5 6 2 2 2 2 2 5" xfId="47653" xr:uid="{BA329DC8-0240-4496-AB77-2C96338EB682}"/>
    <cellStyle name="Currency 5 6 2 2 2 2 3" xfId="22501" xr:uid="{B3DC4626-AD2F-4066-A329-5A452B2C5E4F}"/>
    <cellStyle name="Currency 5 6 2 2 2 2 3 2" xfId="36193" xr:uid="{16335D28-1832-43C5-AAFE-1A8155E50C22}"/>
    <cellStyle name="Currency 5 6 2 2 2 2 3 3" xfId="51077" xr:uid="{DAB5490D-6370-4569-B71B-E58C93DC9E88}"/>
    <cellStyle name="Currency 5 6 2 2 2 2 4" xfId="15657" xr:uid="{85DCF573-E004-4943-B7E0-77A2BCAED05A}"/>
    <cellStyle name="Currency 5 6 2 2 2 2 5" xfId="29347" xr:uid="{B956564A-F7D6-403D-ABF6-BC78A61CF4AB}"/>
    <cellStyle name="Currency 5 6 2 2 2 2 6" xfId="44231" xr:uid="{02AC79E8-F825-4075-9469-F37685E36150}"/>
    <cellStyle name="Currency 5 6 2 2 2 3" xfId="10521" xr:uid="{BD3229D9-217E-4757-9E5A-9D400E3F6A51}"/>
    <cellStyle name="Currency 5 6 2 2 2 3 2" xfId="24211" xr:uid="{F67781B5-7EF2-4EB7-B75E-6DCBF713745D}"/>
    <cellStyle name="Currency 5 6 2 2 2 3 2 2" xfId="37903" xr:uid="{19B80FBE-E9CF-4BA6-A6B2-B35428B3028C}"/>
    <cellStyle name="Currency 5 6 2 2 2 3 2 3" xfId="52787" xr:uid="{3E0A3796-7660-49A6-966F-B4E4AB0F0319}"/>
    <cellStyle name="Currency 5 6 2 2 2 3 3" xfId="17367" xr:uid="{6B9EC328-1111-4BDE-B282-B6CB042F7A69}"/>
    <cellStyle name="Currency 5 6 2 2 2 3 4" xfId="31057" xr:uid="{8BD6355E-5ECA-4FA9-8247-75EA73CFD2B6}"/>
    <cellStyle name="Currency 5 6 2 2 2 3 5" xfId="45941" xr:uid="{427FCB09-34C8-49B1-9F71-29F317324CBE}"/>
    <cellStyle name="Currency 5 6 2 2 2 4" xfId="20789" xr:uid="{B61A881C-363A-48D2-8B4C-C2F31489EA7E}"/>
    <cellStyle name="Currency 5 6 2 2 2 4 2" xfId="34481" xr:uid="{8D1EAADB-0751-45AB-AF62-D7A5F661FBE6}"/>
    <cellStyle name="Currency 5 6 2 2 2 4 3" xfId="49365" xr:uid="{11440860-F646-4191-9C8C-D5933F8AC20D}"/>
    <cellStyle name="Currency 5 6 2 2 2 5" xfId="13945" xr:uid="{402864F6-8DAB-4A07-819E-78429BD5F7BF}"/>
    <cellStyle name="Currency 5 6 2 2 2 6" xfId="27635" xr:uid="{92BBCCBB-3BBD-4355-94EC-80FBA82B3F4F}"/>
    <cellStyle name="Currency 5 6 2 2 2 7" xfId="42519" xr:uid="{AAD11176-FBC3-4EFC-B731-4977D867EBAB}"/>
    <cellStyle name="Currency 5 6 2 2 3" xfId="8810" xr:uid="{8EE20793-4D4A-4243-8E12-EE6B6636F8C0}"/>
    <cellStyle name="Currency 5 6 2 2 3 2" xfId="12232" xr:uid="{E5BFFC45-950A-4980-9996-8680E0575171}"/>
    <cellStyle name="Currency 5 6 2 2 3 2 2" xfId="25922" xr:uid="{2D0B489B-D513-454F-821C-5BF1007A3CC2}"/>
    <cellStyle name="Currency 5 6 2 2 3 2 2 2" xfId="39614" xr:uid="{133347BB-B19D-49FD-8B08-C8A26E6E8BAA}"/>
    <cellStyle name="Currency 5 6 2 2 3 2 2 3" xfId="54498" xr:uid="{FCE0B68E-1146-47A0-AA88-66B855F1FB93}"/>
    <cellStyle name="Currency 5 6 2 2 3 2 3" xfId="19078" xr:uid="{3C9BA1E2-ACC0-4763-BDA0-E1A5BEF1AD0D}"/>
    <cellStyle name="Currency 5 6 2 2 3 2 4" xfId="32768" xr:uid="{747B2865-E5DD-4AB4-A16D-ED6FE2FE7D3A}"/>
    <cellStyle name="Currency 5 6 2 2 3 2 5" xfId="47652" xr:uid="{F5DA25BB-7766-4B19-97CA-D2E0154CF4E5}"/>
    <cellStyle name="Currency 5 6 2 2 3 3" xfId="22500" xr:uid="{A55F4CAD-60C1-4C18-98DE-C5AA49CB7F7F}"/>
    <cellStyle name="Currency 5 6 2 2 3 3 2" xfId="36192" xr:uid="{522C6B00-64B4-4EC4-9883-E15BB47D41ED}"/>
    <cellStyle name="Currency 5 6 2 2 3 3 3" xfId="51076" xr:uid="{D52945DE-E327-4B1C-94FD-6071221BD533}"/>
    <cellStyle name="Currency 5 6 2 2 3 4" xfId="15656" xr:uid="{E971012C-8B92-476E-9F54-D8C2B850196F}"/>
    <cellStyle name="Currency 5 6 2 2 3 5" xfId="29346" xr:uid="{ACBE8A80-0697-47D7-BA08-51B41622A232}"/>
    <cellStyle name="Currency 5 6 2 2 3 6" xfId="44230" xr:uid="{45C175DC-A726-4159-9CBA-41D350E5F564}"/>
    <cellStyle name="Currency 5 6 2 2 4" xfId="10520" xr:uid="{F2EE19F2-C866-4BD3-9D1F-7A31BC82D1EE}"/>
    <cellStyle name="Currency 5 6 2 2 4 2" xfId="24210" xr:uid="{03A060B2-095B-46A1-BBBC-9DF210EA3999}"/>
    <cellStyle name="Currency 5 6 2 2 4 2 2" xfId="37902" xr:uid="{B41CD5C2-954A-4014-BA91-27707F3B7B33}"/>
    <cellStyle name="Currency 5 6 2 2 4 2 3" xfId="52786" xr:uid="{B5234FFF-E3CE-4260-81FD-702F04C6D071}"/>
    <cellStyle name="Currency 5 6 2 2 4 3" xfId="17366" xr:uid="{CF730CAF-9E02-471A-84AA-CC53B5547A67}"/>
    <cellStyle name="Currency 5 6 2 2 4 4" xfId="31056" xr:uid="{8FA7EA23-E4A8-46A3-8C0C-D8BF9025D765}"/>
    <cellStyle name="Currency 5 6 2 2 4 5" xfId="45940" xr:uid="{236938E6-F1B0-408A-A8FE-F9FD9A5A16ED}"/>
    <cellStyle name="Currency 5 6 2 2 5" xfId="20788" xr:uid="{4D411BD7-7800-4311-AE7C-D41CF3038A11}"/>
    <cellStyle name="Currency 5 6 2 2 5 2" xfId="34480" xr:uid="{A17021F4-E6A8-49DC-8AAE-600543D52AD6}"/>
    <cellStyle name="Currency 5 6 2 2 5 3" xfId="49364" xr:uid="{90CAC786-E2DE-4B54-9042-8AECB7E90293}"/>
    <cellStyle name="Currency 5 6 2 2 6" xfId="13944" xr:uid="{FFE9A41B-9803-4A77-9B89-893A93849320}"/>
    <cellStyle name="Currency 5 6 2 2 7" xfId="27634" xr:uid="{E465E6FC-5024-4CF5-B496-523F38179BA8}"/>
    <cellStyle name="Currency 5 6 2 2 8" xfId="42518" xr:uid="{6C10EDC7-0AD4-49F2-9C6C-4317C5BE5CE7}"/>
    <cellStyle name="Currency 5 6 2 3" xfId="7099" xr:uid="{6A59B9FB-F7A0-4103-AF0D-22F77FBBE04A}"/>
    <cellStyle name="Currency 5 6 2 3 2" xfId="8812" xr:uid="{11732B49-BFD0-4F55-9C6C-A165AE297724}"/>
    <cellStyle name="Currency 5 6 2 3 2 2" xfId="12234" xr:uid="{04A6B1D8-DDE9-4AE5-93C0-012AE9F447D8}"/>
    <cellStyle name="Currency 5 6 2 3 2 2 2" xfId="25924" xr:uid="{33E343F2-C101-46AD-9533-6A15C34EB5D6}"/>
    <cellStyle name="Currency 5 6 2 3 2 2 2 2" xfId="39616" xr:uid="{82D7F642-B03F-447F-985C-A7797F5DE898}"/>
    <cellStyle name="Currency 5 6 2 3 2 2 2 3" xfId="54500" xr:uid="{62F0C325-FA90-44F5-9368-A99EAFB6043F}"/>
    <cellStyle name="Currency 5 6 2 3 2 2 3" xfId="19080" xr:uid="{6850DE0C-3E4E-4834-BB4B-8B1002E343BD}"/>
    <cellStyle name="Currency 5 6 2 3 2 2 4" xfId="32770" xr:uid="{0CECDE09-A816-4A07-9F10-A05F480FBA18}"/>
    <cellStyle name="Currency 5 6 2 3 2 2 5" xfId="47654" xr:uid="{80FE12E9-1185-4C5E-86FE-00DB17C1272D}"/>
    <cellStyle name="Currency 5 6 2 3 2 3" xfId="22502" xr:uid="{58130C56-1F99-4436-830F-1CD6D68CD134}"/>
    <cellStyle name="Currency 5 6 2 3 2 3 2" xfId="36194" xr:uid="{8B84C67C-0427-4A7F-80B2-B9E23A92975D}"/>
    <cellStyle name="Currency 5 6 2 3 2 3 3" xfId="51078" xr:uid="{E6FCE2D3-8C70-4197-AC1A-49805FDFA187}"/>
    <cellStyle name="Currency 5 6 2 3 2 4" xfId="15658" xr:uid="{31133730-D02D-41D4-AF79-DA21921347C9}"/>
    <cellStyle name="Currency 5 6 2 3 2 5" xfId="29348" xr:uid="{7B031294-DF61-4ED2-B8AE-E41936A3C321}"/>
    <cellStyle name="Currency 5 6 2 3 2 6" xfId="44232" xr:uid="{BE195537-48D2-47B8-AA4A-CB3CB3411BC1}"/>
    <cellStyle name="Currency 5 6 2 3 3" xfId="10522" xr:uid="{2F361AD7-9259-444D-B33C-25F964A79092}"/>
    <cellStyle name="Currency 5 6 2 3 3 2" xfId="24212" xr:uid="{8F37F162-B3A1-4E1A-9DF5-9A58F89605E7}"/>
    <cellStyle name="Currency 5 6 2 3 3 2 2" xfId="37904" xr:uid="{19BE8A46-4985-4FEF-A386-4ABE30859526}"/>
    <cellStyle name="Currency 5 6 2 3 3 2 3" xfId="52788" xr:uid="{1E8221C6-75C1-4518-9D2C-3AF28ABC44E5}"/>
    <cellStyle name="Currency 5 6 2 3 3 3" xfId="17368" xr:uid="{09E9803C-D855-4D2F-85BB-94BFE8D4C532}"/>
    <cellStyle name="Currency 5 6 2 3 3 4" xfId="31058" xr:uid="{1D19BAFA-D603-45E2-8477-D3B86EC6042D}"/>
    <cellStyle name="Currency 5 6 2 3 3 5" xfId="45942" xr:uid="{24B6B7C6-0D9F-462E-839A-5AFB0FBA7749}"/>
    <cellStyle name="Currency 5 6 2 3 4" xfId="20790" xr:uid="{AAFCC399-4DBC-4266-999F-F4AB3214B9A8}"/>
    <cellStyle name="Currency 5 6 2 3 4 2" xfId="34482" xr:uid="{55196D21-2F46-4963-A1C8-4F8AC025AE4C}"/>
    <cellStyle name="Currency 5 6 2 3 4 3" xfId="49366" xr:uid="{297A364D-484A-41D3-BE9F-988F302EE000}"/>
    <cellStyle name="Currency 5 6 2 3 5" xfId="13946" xr:uid="{98C22059-9F55-4CFB-9C3E-AB6D9B43589B}"/>
    <cellStyle name="Currency 5 6 2 3 6" xfId="27636" xr:uid="{EE8313D0-341B-47DB-973E-758297D794F3}"/>
    <cellStyle name="Currency 5 6 2 3 7" xfId="42520" xr:uid="{75F2E186-069F-4B0F-870D-F2CC42E31082}"/>
    <cellStyle name="Currency 5 6 2 4" xfId="7100" xr:uid="{C61E8E09-8EF8-48CF-8E4C-304EA69F3D9B}"/>
    <cellStyle name="Currency 5 6 2 4 2" xfId="8813" xr:uid="{C709C90A-F1F5-4299-BF6E-29E3A5867115}"/>
    <cellStyle name="Currency 5 6 2 4 2 2" xfId="12235" xr:uid="{6B5BB487-970C-4E27-A2A5-C1EF77F87C30}"/>
    <cellStyle name="Currency 5 6 2 4 2 2 2" xfId="25925" xr:uid="{0BEE50D1-9878-44E5-8078-47AF8470765A}"/>
    <cellStyle name="Currency 5 6 2 4 2 2 2 2" xfId="39617" xr:uid="{22C381C3-0094-42ED-82D6-6195F4540488}"/>
    <cellStyle name="Currency 5 6 2 4 2 2 2 3" xfId="54501" xr:uid="{214D1D7A-D91A-44C5-BC6A-2D396178C20C}"/>
    <cellStyle name="Currency 5 6 2 4 2 2 3" xfId="19081" xr:uid="{8217E3BB-883D-4511-9ED0-E23617B60486}"/>
    <cellStyle name="Currency 5 6 2 4 2 2 4" xfId="32771" xr:uid="{D9F6E305-ED44-4E30-9706-DFB49850EABE}"/>
    <cellStyle name="Currency 5 6 2 4 2 2 5" xfId="47655" xr:uid="{7A4B07F0-B86E-41BE-BFE5-8A65E60E3B59}"/>
    <cellStyle name="Currency 5 6 2 4 2 3" xfId="22503" xr:uid="{3C011CC1-5614-4FE0-A9C9-07586A94E017}"/>
    <cellStyle name="Currency 5 6 2 4 2 3 2" xfId="36195" xr:uid="{104AA1E4-6355-4F47-A05B-DA791D7E0CC9}"/>
    <cellStyle name="Currency 5 6 2 4 2 3 3" xfId="51079" xr:uid="{8D7E76A9-A10C-4EE1-9470-BBAE72BFAC97}"/>
    <cellStyle name="Currency 5 6 2 4 2 4" xfId="15659" xr:uid="{556E4DF4-2F64-43FB-A7EF-20EF24794C7A}"/>
    <cellStyle name="Currency 5 6 2 4 2 5" xfId="29349" xr:uid="{667BCA67-FAD9-44AD-8A22-961ACD3AFB91}"/>
    <cellStyle name="Currency 5 6 2 4 2 6" xfId="44233" xr:uid="{A8175037-1AB9-4B5D-B043-69FF086F2040}"/>
    <cellStyle name="Currency 5 6 2 4 3" xfId="10523" xr:uid="{9AC7559A-C83B-45EA-B190-5A63BD9E7A6E}"/>
    <cellStyle name="Currency 5 6 2 4 3 2" xfId="24213" xr:uid="{10F7B806-72A1-45AB-B368-9CFD1044BABC}"/>
    <cellStyle name="Currency 5 6 2 4 3 2 2" xfId="37905" xr:uid="{BBE846CF-027A-4CD0-B4AF-ED8D88EC4AA3}"/>
    <cellStyle name="Currency 5 6 2 4 3 2 3" xfId="52789" xr:uid="{22A191D7-41F5-41CE-90A8-698092C4276D}"/>
    <cellStyle name="Currency 5 6 2 4 3 3" xfId="17369" xr:uid="{A5718273-FAFE-4500-A5EA-1B5BF997DBC4}"/>
    <cellStyle name="Currency 5 6 2 4 3 4" xfId="31059" xr:uid="{C76FA50D-1BFC-4FA4-82D2-7C263D22E79D}"/>
    <cellStyle name="Currency 5 6 2 4 3 5" xfId="45943" xr:uid="{B30C2E76-68C1-427D-A4A0-2F08C5DA989F}"/>
    <cellStyle name="Currency 5 6 2 4 4" xfId="20791" xr:uid="{E8D9F8B1-A232-4AA5-872B-19490FB4EA7B}"/>
    <cellStyle name="Currency 5 6 2 4 4 2" xfId="34483" xr:uid="{9AC82525-FC0E-4DDB-82F6-15C66DAA3A41}"/>
    <cellStyle name="Currency 5 6 2 4 4 3" xfId="49367" xr:uid="{6818E5F1-EF72-4013-B73E-E79EDB22C599}"/>
    <cellStyle name="Currency 5 6 2 4 5" xfId="13947" xr:uid="{381E9221-D5C1-4FF3-889E-8C3691DDF815}"/>
    <cellStyle name="Currency 5 6 2 4 6" xfId="27637" xr:uid="{C9DD04E3-A4E4-4D2D-A867-ABE604ADF98D}"/>
    <cellStyle name="Currency 5 6 2 4 7" xfId="42521" xr:uid="{7CF1092B-85FD-4E0A-9C31-13F56EC5CE51}"/>
    <cellStyle name="Currency 5 6 2 5" xfId="8809" xr:uid="{525CE13F-EA7D-4D40-9C5B-06CC747D9D29}"/>
    <cellStyle name="Currency 5 6 2 5 2" xfId="12231" xr:uid="{D6620FA5-6512-477E-94F5-6D0E2781EED3}"/>
    <cellStyle name="Currency 5 6 2 5 2 2" xfId="25921" xr:uid="{827B6162-13BF-42BD-AB08-BD02F0FC15A7}"/>
    <cellStyle name="Currency 5 6 2 5 2 2 2" xfId="39613" xr:uid="{78E46A0F-7683-4383-AE6A-AD8B826BE7B6}"/>
    <cellStyle name="Currency 5 6 2 5 2 2 3" xfId="54497" xr:uid="{20E545B0-1354-40BC-B928-181BA7369005}"/>
    <cellStyle name="Currency 5 6 2 5 2 3" xfId="19077" xr:uid="{411277DE-D78B-4ADE-9BB7-07878CD0F440}"/>
    <cellStyle name="Currency 5 6 2 5 2 4" xfId="32767" xr:uid="{0376F4D0-2D79-49BE-895C-23B2E11C187A}"/>
    <cellStyle name="Currency 5 6 2 5 2 5" xfId="47651" xr:uid="{CF8209AB-ADED-4134-B4D6-F0229AC874FC}"/>
    <cellStyle name="Currency 5 6 2 5 3" xfId="22499" xr:uid="{B12E5AAC-9C06-41E0-9B0A-99F04ECDDB14}"/>
    <cellStyle name="Currency 5 6 2 5 3 2" xfId="36191" xr:uid="{7A94A15E-E6EA-407F-A6AF-E2BC80C1E2F3}"/>
    <cellStyle name="Currency 5 6 2 5 3 3" xfId="51075" xr:uid="{27D45654-C96F-4C5D-941D-A01BDC6E102A}"/>
    <cellStyle name="Currency 5 6 2 5 4" xfId="15655" xr:uid="{6DE8D12E-AE80-4C24-90D4-1F12F8538ECE}"/>
    <cellStyle name="Currency 5 6 2 5 5" xfId="29345" xr:uid="{5E86BA57-2BE0-4BFA-AB51-32CC62DAADCC}"/>
    <cellStyle name="Currency 5 6 2 5 6" xfId="44229" xr:uid="{5F4105C4-C7C2-440E-9B01-C4FA8D9CEC74}"/>
    <cellStyle name="Currency 5 6 2 6" xfId="10519" xr:uid="{208435D9-396E-4788-9F0B-86FD43B652A5}"/>
    <cellStyle name="Currency 5 6 2 6 2" xfId="24209" xr:uid="{4CF267B8-CAA4-4AAF-945D-98A8B55A3274}"/>
    <cellStyle name="Currency 5 6 2 6 2 2" xfId="37901" xr:uid="{E4B738EC-3762-400B-B696-594C6514FA72}"/>
    <cellStyle name="Currency 5 6 2 6 2 3" xfId="52785" xr:uid="{E688778B-9D88-457E-AFC8-0B41B897F5E2}"/>
    <cellStyle name="Currency 5 6 2 6 3" xfId="17365" xr:uid="{F741087C-1996-4CC3-8109-4893FD538A38}"/>
    <cellStyle name="Currency 5 6 2 6 4" xfId="31055" xr:uid="{CBF089A4-7E1C-47A4-A24A-2DEC8A628125}"/>
    <cellStyle name="Currency 5 6 2 6 5" xfId="45939" xr:uid="{2A747962-5744-4E08-8CE6-0D11CB5E1FE6}"/>
    <cellStyle name="Currency 5 6 2 7" xfId="20787" xr:uid="{1F8C5E28-3BF8-49AA-8B1B-93F012E69C7D}"/>
    <cellStyle name="Currency 5 6 2 7 2" xfId="34479" xr:uid="{4B6BCA73-0373-472C-BE68-F98BE319AE12}"/>
    <cellStyle name="Currency 5 6 2 7 3" xfId="49363" xr:uid="{6DB2E202-31DD-494D-9FF2-47E4B01E24CD}"/>
    <cellStyle name="Currency 5 6 2 8" xfId="13943" xr:uid="{A58DD8BB-821B-4AB1-A7A7-44BDEEAE31BD}"/>
    <cellStyle name="Currency 5 6 2 9" xfId="27633" xr:uid="{DDAA8CF5-EC0B-42F3-9643-9B235A91C14C}"/>
    <cellStyle name="Currency 5 6 3" xfId="7101" xr:uid="{8630CC23-0450-4F9A-B33F-6780F7AB9021}"/>
    <cellStyle name="Currency 5 6 3 10" xfId="42522" xr:uid="{86130F67-DCE8-4F18-938A-2B6F4F03C2E1}"/>
    <cellStyle name="Currency 5 6 3 2" xfId="7102" xr:uid="{819CF414-903F-4032-8A90-11186AB80BC3}"/>
    <cellStyle name="Currency 5 6 3 2 2" xfId="7103" xr:uid="{1E18F450-1F4D-4159-95D0-39DCC2AE167E}"/>
    <cellStyle name="Currency 5 6 3 2 2 2" xfId="8816" xr:uid="{FDDBFBE5-1C66-4359-9A89-E905BA6A1188}"/>
    <cellStyle name="Currency 5 6 3 2 2 2 2" xfId="12238" xr:uid="{401CEA80-042D-4F31-B0B8-B46317C4F91A}"/>
    <cellStyle name="Currency 5 6 3 2 2 2 2 2" xfId="25928" xr:uid="{9977D2AC-463B-46E3-9138-8EE901D7F7EE}"/>
    <cellStyle name="Currency 5 6 3 2 2 2 2 2 2" xfId="39620" xr:uid="{C5D91B51-7A22-4296-9516-F58F61CE1727}"/>
    <cellStyle name="Currency 5 6 3 2 2 2 2 2 3" xfId="54504" xr:uid="{77744063-BBB6-4AEA-AE25-3A766664D4C7}"/>
    <cellStyle name="Currency 5 6 3 2 2 2 2 3" xfId="19084" xr:uid="{625CDA98-8F8D-4526-9DE3-993CA9435F4F}"/>
    <cellStyle name="Currency 5 6 3 2 2 2 2 4" xfId="32774" xr:uid="{BCD1DF79-4BC9-4A6D-8EDD-9D07E6114969}"/>
    <cellStyle name="Currency 5 6 3 2 2 2 2 5" xfId="47658" xr:uid="{EF63C053-B22D-444E-A430-FD6928B00527}"/>
    <cellStyle name="Currency 5 6 3 2 2 2 3" xfId="22506" xr:uid="{4CD4056F-6C29-44B2-9ED0-8117D2061F23}"/>
    <cellStyle name="Currency 5 6 3 2 2 2 3 2" xfId="36198" xr:uid="{A43BAECF-953A-4CD7-A8E0-9445E6C80FDE}"/>
    <cellStyle name="Currency 5 6 3 2 2 2 3 3" xfId="51082" xr:uid="{3156CF1C-C44C-449B-A3B7-98CB3C86B51E}"/>
    <cellStyle name="Currency 5 6 3 2 2 2 4" xfId="15662" xr:uid="{1ACAB30B-B412-41CA-A4E8-34400A5FA7E9}"/>
    <cellStyle name="Currency 5 6 3 2 2 2 5" xfId="29352" xr:uid="{DB488479-8870-46FB-B45D-7EC572633552}"/>
    <cellStyle name="Currency 5 6 3 2 2 2 6" xfId="44236" xr:uid="{6537A28C-A6C3-4A0A-9066-4F7FBC6BA773}"/>
    <cellStyle name="Currency 5 6 3 2 2 3" xfId="10526" xr:uid="{24E86BE0-AD3F-4B3B-8FA3-11E2BF6F49EC}"/>
    <cellStyle name="Currency 5 6 3 2 2 3 2" xfId="24216" xr:uid="{BE540153-91D0-4231-894E-02A60312F096}"/>
    <cellStyle name="Currency 5 6 3 2 2 3 2 2" xfId="37908" xr:uid="{50C86F55-1800-4255-82B1-0B84A919AFB9}"/>
    <cellStyle name="Currency 5 6 3 2 2 3 2 3" xfId="52792" xr:uid="{586B1003-AECB-4E10-A1D3-CBD86AC67D6B}"/>
    <cellStyle name="Currency 5 6 3 2 2 3 3" xfId="17372" xr:uid="{4282101F-FB3F-4C2F-BF8E-A71ACD69C1C8}"/>
    <cellStyle name="Currency 5 6 3 2 2 3 4" xfId="31062" xr:uid="{0B27B4DA-9D77-4092-81E7-6DC23A959CF0}"/>
    <cellStyle name="Currency 5 6 3 2 2 3 5" xfId="45946" xr:uid="{D91EB9EE-055F-44FE-9DB6-9A990A7FAD18}"/>
    <cellStyle name="Currency 5 6 3 2 2 4" xfId="20794" xr:uid="{086E13C0-BC90-45E4-AB00-656DE66B68BC}"/>
    <cellStyle name="Currency 5 6 3 2 2 4 2" xfId="34486" xr:uid="{58419AE4-B494-4E13-AD6F-CA4E4ADA783F}"/>
    <cellStyle name="Currency 5 6 3 2 2 4 3" xfId="49370" xr:uid="{0CF99234-5571-4D0F-96EF-8CE19C085560}"/>
    <cellStyle name="Currency 5 6 3 2 2 5" xfId="13950" xr:uid="{1CF4D0B0-C696-4EAA-864C-794F5845812A}"/>
    <cellStyle name="Currency 5 6 3 2 2 6" xfId="27640" xr:uid="{FB608486-DCD2-4283-99F2-525B629C8431}"/>
    <cellStyle name="Currency 5 6 3 2 2 7" xfId="42524" xr:uid="{6D621E4B-069F-4291-9869-3A6476C1556E}"/>
    <cellStyle name="Currency 5 6 3 2 3" xfId="8815" xr:uid="{21F32B05-21F8-458E-9442-6E1E84F30628}"/>
    <cellStyle name="Currency 5 6 3 2 3 2" xfId="12237" xr:uid="{E20B20A6-41F3-4EEF-AF67-B7794E23B1EF}"/>
    <cellStyle name="Currency 5 6 3 2 3 2 2" xfId="25927" xr:uid="{E26F3471-D06A-49E0-B6D1-4BB3BC4661D3}"/>
    <cellStyle name="Currency 5 6 3 2 3 2 2 2" xfId="39619" xr:uid="{A6E8BE18-2906-4F6A-BD56-5A166819F06A}"/>
    <cellStyle name="Currency 5 6 3 2 3 2 2 3" xfId="54503" xr:uid="{43234D4E-5982-4B4C-B900-4A6726F7D685}"/>
    <cellStyle name="Currency 5 6 3 2 3 2 3" xfId="19083" xr:uid="{2E5087B5-CE08-4352-9B3D-3DC4D87CCDD3}"/>
    <cellStyle name="Currency 5 6 3 2 3 2 4" xfId="32773" xr:uid="{9F28F16F-2606-4E09-83AB-564705E048C2}"/>
    <cellStyle name="Currency 5 6 3 2 3 2 5" xfId="47657" xr:uid="{20FAB265-B037-42C2-A3EA-10E8C2E865C5}"/>
    <cellStyle name="Currency 5 6 3 2 3 3" xfId="22505" xr:uid="{2574990A-BC8B-4821-BE65-25065BAF4E4B}"/>
    <cellStyle name="Currency 5 6 3 2 3 3 2" xfId="36197" xr:uid="{0857AA67-12EE-4872-9F29-640D81252FDD}"/>
    <cellStyle name="Currency 5 6 3 2 3 3 3" xfId="51081" xr:uid="{29F0EED2-9E4F-4638-B1F3-154A8A23CEB3}"/>
    <cellStyle name="Currency 5 6 3 2 3 4" xfId="15661" xr:uid="{32BE3A5F-1C25-4480-9B1D-1FB98C291881}"/>
    <cellStyle name="Currency 5 6 3 2 3 5" xfId="29351" xr:uid="{6DA64BAE-F294-485D-9352-39D5FC36ABA5}"/>
    <cellStyle name="Currency 5 6 3 2 3 6" xfId="44235" xr:uid="{6DF27305-7AA4-4D26-8B12-4E77C51C2A7B}"/>
    <cellStyle name="Currency 5 6 3 2 4" xfId="10525" xr:uid="{134268B9-44F0-40E2-A6B6-2ADF2AFE63F7}"/>
    <cellStyle name="Currency 5 6 3 2 4 2" xfId="24215" xr:uid="{232C0932-F58D-414F-A776-8EAD3B53AF91}"/>
    <cellStyle name="Currency 5 6 3 2 4 2 2" xfId="37907" xr:uid="{83917D86-FB74-42AF-9C3C-1E125C0419B5}"/>
    <cellStyle name="Currency 5 6 3 2 4 2 3" xfId="52791" xr:uid="{2DEDE0B8-1A93-4D69-8A64-5BF9C4142EAB}"/>
    <cellStyle name="Currency 5 6 3 2 4 3" xfId="17371" xr:uid="{2435D58E-C3B1-4C47-B437-4A605A1E35E2}"/>
    <cellStyle name="Currency 5 6 3 2 4 4" xfId="31061" xr:uid="{EA5B1260-C6DC-4304-A332-DB3412B82ACA}"/>
    <cellStyle name="Currency 5 6 3 2 4 5" xfId="45945" xr:uid="{0A3B6B82-E82A-4EC7-BAA0-B9CCE85C1DA3}"/>
    <cellStyle name="Currency 5 6 3 2 5" xfId="20793" xr:uid="{09CDD376-A51E-4941-BB4C-3B023247327B}"/>
    <cellStyle name="Currency 5 6 3 2 5 2" xfId="34485" xr:uid="{37296669-F1D3-4D4F-A9B7-6BAD727301CD}"/>
    <cellStyle name="Currency 5 6 3 2 5 3" xfId="49369" xr:uid="{A9CCDB17-45B5-4352-9534-16FBB3B0D0FB}"/>
    <cellStyle name="Currency 5 6 3 2 6" xfId="13949" xr:uid="{98E3FD58-32A9-4965-AB98-AE6CAE33E07C}"/>
    <cellStyle name="Currency 5 6 3 2 7" xfId="27639" xr:uid="{DC46BBBC-9076-4E14-BAF9-0483A50D24E8}"/>
    <cellStyle name="Currency 5 6 3 2 8" xfId="42523" xr:uid="{45228947-9456-430C-A964-7AADA4078018}"/>
    <cellStyle name="Currency 5 6 3 3" xfId="7104" xr:uid="{7597DF40-A89D-40E8-A681-074946447E03}"/>
    <cellStyle name="Currency 5 6 3 3 2" xfId="8817" xr:uid="{F1348E22-823C-46B9-BBB0-8B89AA42654D}"/>
    <cellStyle name="Currency 5 6 3 3 2 2" xfId="12239" xr:uid="{999D1117-F438-4A15-9AEF-C1801F5DEFB3}"/>
    <cellStyle name="Currency 5 6 3 3 2 2 2" xfId="25929" xr:uid="{FAE2F235-C1DD-4B00-90B1-DD0BE6B30FD1}"/>
    <cellStyle name="Currency 5 6 3 3 2 2 2 2" xfId="39621" xr:uid="{8AB903AB-F7D4-4CE6-B090-3FB4A4DF0342}"/>
    <cellStyle name="Currency 5 6 3 3 2 2 2 3" xfId="54505" xr:uid="{5C927459-65ED-4E0B-A94B-FE8788D5FE73}"/>
    <cellStyle name="Currency 5 6 3 3 2 2 3" xfId="19085" xr:uid="{E1626C37-7DC2-4A48-BA11-415E4729F313}"/>
    <cellStyle name="Currency 5 6 3 3 2 2 4" xfId="32775" xr:uid="{0F3BB922-5351-49F5-A9F3-32CAFA64459F}"/>
    <cellStyle name="Currency 5 6 3 3 2 2 5" xfId="47659" xr:uid="{9E16EC06-8063-49E1-B7B2-8DA128328137}"/>
    <cellStyle name="Currency 5 6 3 3 2 3" xfId="22507" xr:uid="{63E016DA-DCBD-4201-BDFB-BF16EA4EBE85}"/>
    <cellStyle name="Currency 5 6 3 3 2 3 2" xfId="36199" xr:uid="{173CB6F7-7407-49D5-83EA-1D0F8D49B9FD}"/>
    <cellStyle name="Currency 5 6 3 3 2 3 3" xfId="51083" xr:uid="{315AA431-7ACF-42DD-8DF9-A7EA3CFEDEC6}"/>
    <cellStyle name="Currency 5 6 3 3 2 4" xfId="15663" xr:uid="{C4975A13-76BB-4C37-93A9-DBEDB9FBA9FE}"/>
    <cellStyle name="Currency 5 6 3 3 2 5" xfId="29353" xr:uid="{1AE277D0-5E9F-4A1D-B7ED-E72D139480C8}"/>
    <cellStyle name="Currency 5 6 3 3 2 6" xfId="44237" xr:uid="{8E90B5BB-F514-4CA1-B206-F3014F762A79}"/>
    <cellStyle name="Currency 5 6 3 3 3" xfId="10527" xr:uid="{64B2CAB8-8409-42CB-AFB3-A381E2FBA1C3}"/>
    <cellStyle name="Currency 5 6 3 3 3 2" xfId="24217" xr:uid="{76CEBE56-732D-4138-8221-7CFADB15E332}"/>
    <cellStyle name="Currency 5 6 3 3 3 2 2" xfId="37909" xr:uid="{F54ACC66-F5DB-4C06-B7C3-5BA80765D4D7}"/>
    <cellStyle name="Currency 5 6 3 3 3 2 3" xfId="52793" xr:uid="{3AA4DB6E-B647-4F4A-B271-0627E56ABC20}"/>
    <cellStyle name="Currency 5 6 3 3 3 3" xfId="17373" xr:uid="{0C9C4954-8B43-4787-8F03-458D325C686A}"/>
    <cellStyle name="Currency 5 6 3 3 3 4" xfId="31063" xr:uid="{BD24A7A2-3BF6-4CA0-B15F-F4A62363FA4B}"/>
    <cellStyle name="Currency 5 6 3 3 3 5" xfId="45947" xr:uid="{36A7D95D-0693-4901-97AE-84E0D6AD3220}"/>
    <cellStyle name="Currency 5 6 3 3 4" xfId="20795" xr:uid="{923A6A40-352A-4BF2-9EE0-F1B675FFE8D1}"/>
    <cellStyle name="Currency 5 6 3 3 4 2" xfId="34487" xr:uid="{4D1C6141-0FA8-4D8C-9C92-806CF7D0CFCF}"/>
    <cellStyle name="Currency 5 6 3 3 4 3" xfId="49371" xr:uid="{3740495F-93C0-4C8C-8902-77A49BADE36F}"/>
    <cellStyle name="Currency 5 6 3 3 5" xfId="13951" xr:uid="{9F40E109-3CB7-45EE-B0C4-ECF847894798}"/>
    <cellStyle name="Currency 5 6 3 3 6" xfId="27641" xr:uid="{DB2612AB-A168-4908-B95A-359D72D6B17B}"/>
    <cellStyle name="Currency 5 6 3 3 7" xfId="42525" xr:uid="{07455F7F-A21C-4863-A994-D9EE427BB131}"/>
    <cellStyle name="Currency 5 6 3 4" xfId="7105" xr:uid="{EEA9BEB1-A809-483C-BE50-6E8F15BB98AE}"/>
    <cellStyle name="Currency 5 6 3 4 2" xfId="8818" xr:uid="{E6BED95F-19C3-4EE9-8C1B-F70305F62CF5}"/>
    <cellStyle name="Currency 5 6 3 4 2 2" xfId="12240" xr:uid="{9AEF71BF-1339-4770-8E00-2C2C96456582}"/>
    <cellStyle name="Currency 5 6 3 4 2 2 2" xfId="25930" xr:uid="{8D928EB0-03C7-420E-8C39-9468EFB04233}"/>
    <cellStyle name="Currency 5 6 3 4 2 2 2 2" xfId="39622" xr:uid="{B217F06E-6739-4096-B8ED-C0193CC6A2EC}"/>
    <cellStyle name="Currency 5 6 3 4 2 2 2 3" xfId="54506" xr:uid="{17C8D31D-0E59-499C-B0D5-129FCC77A7DA}"/>
    <cellStyle name="Currency 5 6 3 4 2 2 3" xfId="19086" xr:uid="{0EAC8544-834B-46C6-84AD-33872AD05F36}"/>
    <cellStyle name="Currency 5 6 3 4 2 2 4" xfId="32776" xr:uid="{B8CE6EDE-C157-482F-A6FB-308FF475EC0E}"/>
    <cellStyle name="Currency 5 6 3 4 2 2 5" xfId="47660" xr:uid="{C755B76D-FE53-4B84-B310-107890774F9E}"/>
    <cellStyle name="Currency 5 6 3 4 2 3" xfId="22508" xr:uid="{DD73F8C4-BFD5-4F88-9E2C-2EA2E8DCC381}"/>
    <cellStyle name="Currency 5 6 3 4 2 3 2" xfId="36200" xr:uid="{94DB1F49-FFC7-458D-B7A7-02F58B11E177}"/>
    <cellStyle name="Currency 5 6 3 4 2 3 3" xfId="51084" xr:uid="{0D9702A5-C11E-4D6A-A68E-9D396A514DBE}"/>
    <cellStyle name="Currency 5 6 3 4 2 4" xfId="15664" xr:uid="{52FCB068-BC45-446F-9037-4A7C0B495FA3}"/>
    <cellStyle name="Currency 5 6 3 4 2 5" xfId="29354" xr:uid="{37FC1EAD-C066-414E-B710-112C43BCAFED}"/>
    <cellStyle name="Currency 5 6 3 4 2 6" xfId="44238" xr:uid="{27D68AE6-E64A-4469-AC33-4BE29B3166F9}"/>
    <cellStyle name="Currency 5 6 3 4 3" xfId="10528" xr:uid="{62CBCC5D-17B3-402D-9BD5-110342FC9D07}"/>
    <cellStyle name="Currency 5 6 3 4 3 2" xfId="24218" xr:uid="{7DC83082-6777-4AC7-A4E2-BFA8252AEA11}"/>
    <cellStyle name="Currency 5 6 3 4 3 2 2" xfId="37910" xr:uid="{E00F0BD1-42D7-48F1-85C4-7AD1A42E7276}"/>
    <cellStyle name="Currency 5 6 3 4 3 2 3" xfId="52794" xr:uid="{B613B7A4-047F-4222-96AD-6B9E16E6D74D}"/>
    <cellStyle name="Currency 5 6 3 4 3 3" xfId="17374" xr:uid="{D92C6486-8733-480F-BEEF-8A8782CF6279}"/>
    <cellStyle name="Currency 5 6 3 4 3 4" xfId="31064" xr:uid="{C799EE40-6943-47CB-83E9-16DC73D9F298}"/>
    <cellStyle name="Currency 5 6 3 4 3 5" xfId="45948" xr:uid="{9C615647-568A-4272-AC7D-975550BD4D25}"/>
    <cellStyle name="Currency 5 6 3 4 4" xfId="20796" xr:uid="{A074C824-A0A1-46CA-B418-147C8817416E}"/>
    <cellStyle name="Currency 5 6 3 4 4 2" xfId="34488" xr:uid="{3C7EC829-2C11-4512-9D12-D2AF35B417FA}"/>
    <cellStyle name="Currency 5 6 3 4 4 3" xfId="49372" xr:uid="{C9C87D9B-670B-47B3-A2AB-18D8B08B3C97}"/>
    <cellStyle name="Currency 5 6 3 4 5" xfId="13952" xr:uid="{396118AE-5494-4851-B656-FBA6E669C630}"/>
    <cellStyle name="Currency 5 6 3 4 6" xfId="27642" xr:uid="{0C1138F6-B5E5-40E9-A762-094BB81BAB51}"/>
    <cellStyle name="Currency 5 6 3 4 7" xfId="42526" xr:uid="{E6351AA8-8854-4B46-8976-51CCDDB2737B}"/>
    <cellStyle name="Currency 5 6 3 5" xfId="8814" xr:uid="{35F2C59A-46FC-45C8-9BCF-B44C9A845F45}"/>
    <cellStyle name="Currency 5 6 3 5 2" xfId="12236" xr:uid="{E86B740A-3E62-4D39-A559-B55AE64854F2}"/>
    <cellStyle name="Currency 5 6 3 5 2 2" xfId="25926" xr:uid="{96D1BE3B-94F6-41F0-8BD4-5C0C62DF0E9B}"/>
    <cellStyle name="Currency 5 6 3 5 2 2 2" xfId="39618" xr:uid="{04A582A4-AE6C-480D-A181-525E7BC56CD6}"/>
    <cellStyle name="Currency 5 6 3 5 2 2 3" xfId="54502" xr:uid="{3F205072-CD1E-4B79-B723-E230D3AA2C00}"/>
    <cellStyle name="Currency 5 6 3 5 2 3" xfId="19082" xr:uid="{216F249D-DFB7-400C-B045-C06E1DE73039}"/>
    <cellStyle name="Currency 5 6 3 5 2 4" xfId="32772" xr:uid="{DBABE17C-9119-45E1-A12A-EAE6E4AFF911}"/>
    <cellStyle name="Currency 5 6 3 5 2 5" xfId="47656" xr:uid="{3F93DD54-746E-46D0-95AD-6B389C4BE84C}"/>
    <cellStyle name="Currency 5 6 3 5 3" xfId="22504" xr:uid="{56E5DEF3-EFAB-4D65-B91E-F27425FB62C3}"/>
    <cellStyle name="Currency 5 6 3 5 3 2" xfId="36196" xr:uid="{BB1D30B1-2B20-486E-8C35-6262234F17F1}"/>
    <cellStyle name="Currency 5 6 3 5 3 3" xfId="51080" xr:uid="{A69BB2D0-A500-4E80-AFBB-47A0CA9E2D34}"/>
    <cellStyle name="Currency 5 6 3 5 4" xfId="15660" xr:uid="{1EDF7A77-C0C1-4F99-803A-02CF50F7A269}"/>
    <cellStyle name="Currency 5 6 3 5 5" xfId="29350" xr:uid="{9DE6415A-4AD0-4128-B3AC-90A098C6F687}"/>
    <cellStyle name="Currency 5 6 3 5 6" xfId="44234" xr:uid="{93F36380-A32E-46BB-990C-39D4EE1FB58E}"/>
    <cellStyle name="Currency 5 6 3 6" xfId="10524" xr:uid="{158FB44A-EA2D-422E-ACC3-4CDD6FA0A180}"/>
    <cellStyle name="Currency 5 6 3 6 2" xfId="24214" xr:uid="{05F8DA0F-299C-4A36-8CC5-119E669F29FB}"/>
    <cellStyle name="Currency 5 6 3 6 2 2" xfId="37906" xr:uid="{76C51444-4954-4643-B91A-792802502721}"/>
    <cellStyle name="Currency 5 6 3 6 2 3" xfId="52790" xr:uid="{8A0D04C8-EFA7-4B22-9495-6F798F5B199E}"/>
    <cellStyle name="Currency 5 6 3 6 3" xfId="17370" xr:uid="{0B095D3D-C51D-4B58-AF9B-B269F3CEC4FB}"/>
    <cellStyle name="Currency 5 6 3 6 4" xfId="31060" xr:uid="{EF3F72C7-0E41-4859-A9CF-803B32FAE567}"/>
    <cellStyle name="Currency 5 6 3 6 5" xfId="45944" xr:uid="{90F4878C-774E-4023-AA69-1AFEF6F121B7}"/>
    <cellStyle name="Currency 5 6 3 7" xfId="20792" xr:uid="{309A11FD-CF42-4F7E-AD2C-D3D6AB8AF599}"/>
    <cellStyle name="Currency 5 6 3 7 2" xfId="34484" xr:uid="{030B78C0-F870-41BF-9008-9D2D144C833F}"/>
    <cellStyle name="Currency 5 6 3 7 3" xfId="49368" xr:uid="{DCE604DF-80B7-4215-B31A-D7AEF54E91F6}"/>
    <cellStyle name="Currency 5 6 3 8" xfId="13948" xr:uid="{F458CFF1-B4E2-41D9-B819-E15702D7807D}"/>
    <cellStyle name="Currency 5 6 3 9" xfId="27638" xr:uid="{549EDC5D-035A-402B-946D-918EED12954C}"/>
    <cellStyle name="Currency 5 6 4" xfId="7106" xr:uid="{249825AB-CC04-496F-B520-3F5D46555805}"/>
    <cellStyle name="Currency 5 6 4 2" xfId="7107" xr:uid="{FFE326BA-C0EF-4C52-842F-6831EDBE5D59}"/>
    <cellStyle name="Currency 5 6 4 2 2" xfId="8820" xr:uid="{717FC2A9-5DFA-4423-870C-3727DFFAD1BF}"/>
    <cellStyle name="Currency 5 6 4 2 2 2" xfId="12242" xr:uid="{6640D349-AD49-45AE-9CDE-FE0C5388E8EA}"/>
    <cellStyle name="Currency 5 6 4 2 2 2 2" xfId="25932" xr:uid="{97287370-C883-49E4-B5A7-B841AB770653}"/>
    <cellStyle name="Currency 5 6 4 2 2 2 2 2" xfId="39624" xr:uid="{E25AFD4A-053D-4091-8A02-57CDEA8185DC}"/>
    <cellStyle name="Currency 5 6 4 2 2 2 2 3" xfId="54508" xr:uid="{33F48108-F817-42B1-8F2B-030A6DE9B09A}"/>
    <cellStyle name="Currency 5 6 4 2 2 2 3" xfId="19088" xr:uid="{708AA043-1393-4912-A399-C388F73ECA4F}"/>
    <cellStyle name="Currency 5 6 4 2 2 2 4" xfId="32778" xr:uid="{72786A08-3103-49B2-9B46-07C444F4ED78}"/>
    <cellStyle name="Currency 5 6 4 2 2 2 5" xfId="47662" xr:uid="{68004318-2234-4002-98ED-7C63DA9383C5}"/>
    <cellStyle name="Currency 5 6 4 2 2 3" xfId="22510" xr:uid="{1AA3955B-22B0-45B3-B156-4B82B90B5C22}"/>
    <cellStyle name="Currency 5 6 4 2 2 3 2" xfId="36202" xr:uid="{00EDC5BD-1483-43CE-A010-D53E9B5DFF87}"/>
    <cellStyle name="Currency 5 6 4 2 2 3 3" xfId="51086" xr:uid="{46761979-CA07-46FE-990E-4A09E8ECBF57}"/>
    <cellStyle name="Currency 5 6 4 2 2 4" xfId="15666" xr:uid="{6BC56CB2-A63D-4118-9CA7-72207ADCBA70}"/>
    <cellStyle name="Currency 5 6 4 2 2 5" xfId="29356" xr:uid="{70723CF9-B90C-4AFC-A72C-77F5346DA6A9}"/>
    <cellStyle name="Currency 5 6 4 2 2 6" xfId="44240" xr:uid="{AB9CD2BB-8E19-405A-8E49-4C0801456C90}"/>
    <cellStyle name="Currency 5 6 4 2 3" xfId="10530" xr:uid="{668C03DE-49B2-4B23-ADB5-581CB839212D}"/>
    <cellStyle name="Currency 5 6 4 2 3 2" xfId="24220" xr:uid="{2723BD65-DF57-4C49-A6FE-89492ECC2744}"/>
    <cellStyle name="Currency 5 6 4 2 3 2 2" xfId="37912" xr:uid="{33125678-CBA4-411C-BC49-B3414C3FF092}"/>
    <cellStyle name="Currency 5 6 4 2 3 2 3" xfId="52796" xr:uid="{49309166-7D34-40B2-B0A5-9AB04FF022EF}"/>
    <cellStyle name="Currency 5 6 4 2 3 3" xfId="17376" xr:uid="{8AE15C3C-C6DE-4215-9A26-7783FE7D1A54}"/>
    <cellStyle name="Currency 5 6 4 2 3 4" xfId="31066" xr:uid="{AC15F73A-C246-4AAF-A7A4-4A4311DE50C0}"/>
    <cellStyle name="Currency 5 6 4 2 3 5" xfId="45950" xr:uid="{90178694-218B-4039-8461-BD5DB0D84300}"/>
    <cellStyle name="Currency 5 6 4 2 4" xfId="20798" xr:uid="{0807B708-0DEA-4BBB-A820-195BD3D2BAA0}"/>
    <cellStyle name="Currency 5 6 4 2 4 2" xfId="34490" xr:uid="{4883D538-E826-4A7F-8F22-9A6E37AE4BCD}"/>
    <cellStyle name="Currency 5 6 4 2 4 3" xfId="49374" xr:uid="{B51686AB-351F-4E43-B0DD-1FE95FC20F81}"/>
    <cellStyle name="Currency 5 6 4 2 5" xfId="13954" xr:uid="{B29F9F4E-5075-4E48-81E0-EAF93118C6BD}"/>
    <cellStyle name="Currency 5 6 4 2 6" xfId="27644" xr:uid="{2B1D63BC-7A93-4934-B562-6ED26FE4F981}"/>
    <cellStyle name="Currency 5 6 4 2 7" xfId="42528" xr:uid="{33367C30-5664-446E-95C2-A04640D1FCA3}"/>
    <cellStyle name="Currency 5 6 4 3" xfId="8819" xr:uid="{AA6D93B6-4F54-4D3C-A56C-DFBF7F147CBF}"/>
    <cellStyle name="Currency 5 6 4 3 2" xfId="12241" xr:uid="{43026805-1177-4195-BB9C-0A66EE577010}"/>
    <cellStyle name="Currency 5 6 4 3 2 2" xfId="25931" xr:uid="{F3556EDA-4685-42F1-94F3-CCF6E416325A}"/>
    <cellStyle name="Currency 5 6 4 3 2 2 2" xfId="39623" xr:uid="{3197D3CA-93D3-42BD-85E6-8DF781798FE7}"/>
    <cellStyle name="Currency 5 6 4 3 2 2 3" xfId="54507" xr:uid="{C4F1DD6A-C7E0-4570-B905-80060F4B9B80}"/>
    <cellStyle name="Currency 5 6 4 3 2 3" xfId="19087" xr:uid="{67B23FD1-3DC3-43AA-82B9-7B490015AB56}"/>
    <cellStyle name="Currency 5 6 4 3 2 4" xfId="32777" xr:uid="{92A38248-B8BD-483A-987D-A8931A532ABB}"/>
    <cellStyle name="Currency 5 6 4 3 2 5" xfId="47661" xr:uid="{18F91EDB-946C-405C-8A2C-407352973814}"/>
    <cellStyle name="Currency 5 6 4 3 3" xfId="22509" xr:uid="{B6A1185B-0456-4E19-BB9C-4048FBD77224}"/>
    <cellStyle name="Currency 5 6 4 3 3 2" xfId="36201" xr:uid="{57472DE7-E583-4A3D-8797-73F0EAACDCEF}"/>
    <cellStyle name="Currency 5 6 4 3 3 3" xfId="51085" xr:uid="{B5E8E977-BA7D-4EFB-84AD-D3E6B6280B72}"/>
    <cellStyle name="Currency 5 6 4 3 4" xfId="15665" xr:uid="{E3EB7F24-9791-4D8D-82A2-34C0C9AECE8F}"/>
    <cellStyle name="Currency 5 6 4 3 5" xfId="29355" xr:uid="{5D8DC368-45C2-4C06-8FB6-910C79CE2A0B}"/>
    <cellStyle name="Currency 5 6 4 3 6" xfId="44239" xr:uid="{BBC197AB-30B3-4920-9D01-F48F785D0661}"/>
    <cellStyle name="Currency 5 6 4 4" xfId="10529" xr:uid="{CF5E482F-913A-4D2E-BA9B-510325D29936}"/>
    <cellStyle name="Currency 5 6 4 4 2" xfId="24219" xr:uid="{2CBCF53D-FCB8-4D2C-BAB3-CFC125E8E2E3}"/>
    <cellStyle name="Currency 5 6 4 4 2 2" xfId="37911" xr:uid="{21D12912-3F53-4661-843F-BBFA316DC88E}"/>
    <cellStyle name="Currency 5 6 4 4 2 3" xfId="52795" xr:uid="{0EBEF2A1-9230-462C-883C-283CA3467888}"/>
    <cellStyle name="Currency 5 6 4 4 3" xfId="17375" xr:uid="{3B0A32C5-09B7-4F08-AC6C-6D24CC1B83D0}"/>
    <cellStyle name="Currency 5 6 4 4 4" xfId="31065" xr:uid="{41E3B9CE-EB51-4ED7-B556-84BDFA366558}"/>
    <cellStyle name="Currency 5 6 4 4 5" xfId="45949" xr:uid="{315A8908-5EFA-400C-A682-F9BE12E59006}"/>
    <cellStyle name="Currency 5 6 4 5" xfId="20797" xr:uid="{26AE6A35-9B23-45C8-9E3B-A31BACAD6D48}"/>
    <cellStyle name="Currency 5 6 4 5 2" xfId="34489" xr:uid="{99201B10-24C7-412F-9B98-8E9BEBE13069}"/>
    <cellStyle name="Currency 5 6 4 5 3" xfId="49373" xr:uid="{2718F46E-DB44-4311-BAC3-BD890C5AE617}"/>
    <cellStyle name="Currency 5 6 4 6" xfId="13953" xr:uid="{C9511860-2B7B-4530-BCBF-7D90B1BCF01F}"/>
    <cellStyle name="Currency 5 6 4 7" xfId="27643" xr:uid="{CA62891D-343B-452E-9C67-2E50870FD82B}"/>
    <cellStyle name="Currency 5 6 4 8" xfId="42527" xr:uid="{EC6E1E0B-3C0F-4A09-8B45-BEF77F10439C}"/>
    <cellStyle name="Currency 5 6 5" xfId="7108" xr:uid="{B2F9C3F3-B72E-4CB2-AF5B-AA828CC8058F}"/>
    <cellStyle name="Currency 5 6 5 2" xfId="8821" xr:uid="{40DA8760-B809-4CC0-90F4-94A6B7B86652}"/>
    <cellStyle name="Currency 5 6 5 2 2" xfId="12243" xr:uid="{352ECECB-F033-4524-B496-5231046F53F7}"/>
    <cellStyle name="Currency 5 6 5 2 2 2" xfId="25933" xr:uid="{525F0AED-EF4C-474A-958A-9778168E621F}"/>
    <cellStyle name="Currency 5 6 5 2 2 2 2" xfId="39625" xr:uid="{BCC6553E-4410-4E93-B21D-F386838CD1C5}"/>
    <cellStyle name="Currency 5 6 5 2 2 2 3" xfId="54509" xr:uid="{FF1863A5-8549-40DF-A5E5-0BD16C2C86B1}"/>
    <cellStyle name="Currency 5 6 5 2 2 3" xfId="19089" xr:uid="{DEB456CA-3FBC-44AE-8C57-10927EB72588}"/>
    <cellStyle name="Currency 5 6 5 2 2 4" xfId="32779" xr:uid="{C0B3171F-897D-4EEA-A32E-E493F85EAF03}"/>
    <cellStyle name="Currency 5 6 5 2 2 5" xfId="47663" xr:uid="{D23D04D1-ED0F-4C3A-ABBA-35BE6CEBC237}"/>
    <cellStyle name="Currency 5 6 5 2 3" xfId="22511" xr:uid="{97F069EA-8F32-408F-934B-E00026F86EFB}"/>
    <cellStyle name="Currency 5 6 5 2 3 2" xfId="36203" xr:uid="{67D5F51B-3D76-4932-B994-113CAE9B9C2D}"/>
    <cellStyle name="Currency 5 6 5 2 3 3" xfId="51087" xr:uid="{3E41E8A5-9775-403C-9D3E-B655DFB2BC6E}"/>
    <cellStyle name="Currency 5 6 5 2 4" xfId="15667" xr:uid="{A677D3C8-5835-4331-95BB-24309C063129}"/>
    <cellStyle name="Currency 5 6 5 2 5" xfId="29357" xr:uid="{3E01DEFE-C80A-4605-95BD-963D4C86ECFC}"/>
    <cellStyle name="Currency 5 6 5 2 6" xfId="44241" xr:uid="{95AD5489-B52E-4204-A7B8-B28DC56B0E46}"/>
    <cellStyle name="Currency 5 6 5 3" xfId="10531" xr:uid="{A20041C1-3B53-40BB-910B-0BEDD5F94644}"/>
    <cellStyle name="Currency 5 6 5 3 2" xfId="24221" xr:uid="{5C1A082A-F281-4050-BB66-5C1D503D2E8B}"/>
    <cellStyle name="Currency 5 6 5 3 2 2" xfId="37913" xr:uid="{654AED8E-A701-4128-9A2D-C59717F5C1A8}"/>
    <cellStyle name="Currency 5 6 5 3 2 3" xfId="52797" xr:uid="{8154BF27-8E99-4757-940F-9B27F636FA3A}"/>
    <cellStyle name="Currency 5 6 5 3 3" xfId="17377" xr:uid="{DC5DBFE5-E334-4A9C-924B-DE62D48CD601}"/>
    <cellStyle name="Currency 5 6 5 3 4" xfId="31067" xr:uid="{5D410637-3650-4BB3-B06A-7205BE4F9D9C}"/>
    <cellStyle name="Currency 5 6 5 3 5" xfId="45951" xr:uid="{AB42FDA0-8B8C-498C-9BDA-213E102BE088}"/>
    <cellStyle name="Currency 5 6 5 4" xfId="20799" xr:uid="{D871AFA7-F11E-4829-9978-EEB5C61C3BDE}"/>
    <cellStyle name="Currency 5 6 5 4 2" xfId="34491" xr:uid="{D2EA6BEF-8328-4B98-B1AA-DA1DD009FDB3}"/>
    <cellStyle name="Currency 5 6 5 4 3" xfId="49375" xr:uid="{81F02027-08D0-43C0-9E57-EC15F8945F11}"/>
    <cellStyle name="Currency 5 6 5 5" xfId="13955" xr:uid="{D1E60DED-FA07-458B-B9D0-98D0D0A9F800}"/>
    <cellStyle name="Currency 5 6 5 6" xfId="27645" xr:uid="{B7B9D25C-5366-4349-9B6D-6CFE5E18F26A}"/>
    <cellStyle name="Currency 5 6 5 7" xfId="42529" xr:uid="{5FF42C2B-5C05-49AD-BEB6-019E8AC51474}"/>
    <cellStyle name="Currency 5 6 6" xfId="7109" xr:uid="{742993D9-408E-4C57-A953-1627FF6FB8B3}"/>
    <cellStyle name="Currency 5 6 6 2" xfId="8822" xr:uid="{AEEB3837-29C7-4203-8AF7-C8EC736684B4}"/>
    <cellStyle name="Currency 5 6 6 2 2" xfId="12244" xr:uid="{4ACA0E22-A3CD-4693-B47E-7D8B66A28F34}"/>
    <cellStyle name="Currency 5 6 6 2 2 2" xfId="25934" xr:uid="{3AE7F832-F344-44FC-998F-6956673843F0}"/>
    <cellStyle name="Currency 5 6 6 2 2 2 2" xfId="39626" xr:uid="{BF64151D-D947-435B-8912-3BF63FD8A472}"/>
    <cellStyle name="Currency 5 6 6 2 2 2 3" xfId="54510" xr:uid="{C4E9E8AD-E453-40EF-AD16-469B8A505429}"/>
    <cellStyle name="Currency 5 6 6 2 2 3" xfId="19090" xr:uid="{135D59C2-F08C-4107-8663-4569882D63C3}"/>
    <cellStyle name="Currency 5 6 6 2 2 4" xfId="32780" xr:uid="{D005F5AB-17B8-40AE-A84E-AA817DEE25A2}"/>
    <cellStyle name="Currency 5 6 6 2 2 5" xfId="47664" xr:uid="{B4E92BC0-527E-402F-AB35-50F8639E2C01}"/>
    <cellStyle name="Currency 5 6 6 2 3" xfId="22512" xr:uid="{60857C86-E1AA-42D6-8DCC-C9EE7FDA8CB3}"/>
    <cellStyle name="Currency 5 6 6 2 3 2" xfId="36204" xr:uid="{EC5E30B1-30F1-41D5-8176-ADBBA1122811}"/>
    <cellStyle name="Currency 5 6 6 2 3 3" xfId="51088" xr:uid="{786BF54E-7EBB-4849-960B-8E9EE60E1423}"/>
    <cellStyle name="Currency 5 6 6 2 4" xfId="15668" xr:uid="{D719296E-4712-47C8-88B0-4816461501B9}"/>
    <cellStyle name="Currency 5 6 6 2 5" xfId="29358" xr:uid="{6A2F2F04-7446-4462-867F-DB6D953C85B8}"/>
    <cellStyle name="Currency 5 6 6 2 6" xfId="44242" xr:uid="{AB2EA959-F859-47BB-9389-18185B42106D}"/>
    <cellStyle name="Currency 5 6 6 3" xfId="10532" xr:uid="{1A26AEAC-6687-4F8E-9396-FE93B4C83EC9}"/>
    <cellStyle name="Currency 5 6 6 3 2" xfId="24222" xr:uid="{C21487BA-D27F-4F67-9402-40045B7E9E63}"/>
    <cellStyle name="Currency 5 6 6 3 2 2" xfId="37914" xr:uid="{2C0D7EE5-3291-403A-81AF-C7231D06429A}"/>
    <cellStyle name="Currency 5 6 6 3 2 3" xfId="52798" xr:uid="{8A539377-E99C-4301-B63A-747B7DA598AB}"/>
    <cellStyle name="Currency 5 6 6 3 3" xfId="17378" xr:uid="{8CA8514A-4BF9-487F-8DB8-1A0802D7DBDE}"/>
    <cellStyle name="Currency 5 6 6 3 4" xfId="31068" xr:uid="{EFA31F15-A690-4FFE-99B4-3368952CAFB7}"/>
    <cellStyle name="Currency 5 6 6 3 5" xfId="45952" xr:uid="{A6B9C89B-F925-4059-944B-623ABF8E77A1}"/>
    <cellStyle name="Currency 5 6 6 4" xfId="20800" xr:uid="{242DD203-BB3D-45FF-BAE9-A3D24D74186D}"/>
    <cellStyle name="Currency 5 6 6 4 2" xfId="34492" xr:uid="{6F8D4378-C395-4D11-983D-D0A59653CCB4}"/>
    <cellStyle name="Currency 5 6 6 4 3" xfId="49376" xr:uid="{3EC43006-E55E-49A4-8CEC-34279E40D23C}"/>
    <cellStyle name="Currency 5 6 6 5" xfId="13956" xr:uid="{6A69ABF2-0ECD-4A79-AF78-4C89F33A623F}"/>
    <cellStyle name="Currency 5 6 6 6" xfId="27646" xr:uid="{BA46ED7B-7E8D-4C81-926C-259465005FD3}"/>
    <cellStyle name="Currency 5 6 6 7" xfId="42530" xr:uid="{69838035-BBE9-43FE-9B4D-CF9E630DBA07}"/>
    <cellStyle name="Currency 5 6 7" xfId="8808" xr:uid="{BC971A98-34AB-4345-9521-5BAE9D2C8180}"/>
    <cellStyle name="Currency 5 6 7 2" xfId="12230" xr:uid="{B470A029-CB92-44AF-BC7E-96293F37C355}"/>
    <cellStyle name="Currency 5 6 7 2 2" xfId="25920" xr:uid="{C14E64F2-A7CB-44B2-AE23-241837546BF8}"/>
    <cellStyle name="Currency 5 6 7 2 2 2" xfId="39612" xr:uid="{0EEFF366-1850-4AE8-9439-FC5AAB01F9FC}"/>
    <cellStyle name="Currency 5 6 7 2 2 3" xfId="54496" xr:uid="{86B79CFD-4CA8-4103-9C72-0ACDBE053FEA}"/>
    <cellStyle name="Currency 5 6 7 2 3" xfId="19076" xr:uid="{0C185E36-38DB-4632-82EF-9790B0BA43BF}"/>
    <cellStyle name="Currency 5 6 7 2 4" xfId="32766" xr:uid="{BFFE0025-06E9-4327-AC31-7C103D168189}"/>
    <cellStyle name="Currency 5 6 7 2 5" xfId="47650" xr:uid="{2BF52638-1876-4C71-AB1B-159ABFF5985B}"/>
    <cellStyle name="Currency 5 6 7 3" xfId="22498" xr:uid="{2C19D772-B1A2-45C6-8FD9-6C874BC6C624}"/>
    <cellStyle name="Currency 5 6 7 3 2" xfId="36190" xr:uid="{E1464621-C9B9-4B9C-A8F4-66B41906084E}"/>
    <cellStyle name="Currency 5 6 7 3 3" xfId="51074" xr:uid="{D9A80DC0-69E9-4B06-936D-789618F9621F}"/>
    <cellStyle name="Currency 5 6 7 4" xfId="15654" xr:uid="{4F34E54E-DF7F-4759-A0D8-DD204A1B2B99}"/>
    <cellStyle name="Currency 5 6 7 5" xfId="29344" xr:uid="{2DE84F7B-ED28-4D97-A19B-1676C8E57CD7}"/>
    <cellStyle name="Currency 5 6 7 6" xfId="44228" xr:uid="{5BCA964A-A940-4C2C-B9DF-32087DFC7BAF}"/>
    <cellStyle name="Currency 5 6 8" xfId="10518" xr:uid="{EFA9E733-BFB8-4708-9602-5486BB85604D}"/>
    <cellStyle name="Currency 5 6 8 2" xfId="24208" xr:uid="{E1BEFB36-B315-4325-825D-8E88D4F6F85E}"/>
    <cellStyle name="Currency 5 6 8 2 2" xfId="37900" xr:uid="{A7D49576-0C71-47C1-B979-E4B02AB9A2CC}"/>
    <cellStyle name="Currency 5 6 8 2 3" xfId="52784" xr:uid="{F56A2CD9-413E-4C56-BA24-7BB9B8C041D1}"/>
    <cellStyle name="Currency 5 6 8 3" xfId="17364" xr:uid="{49A1F1A7-0822-4D39-8DA7-F9ADE5C84D6D}"/>
    <cellStyle name="Currency 5 6 8 4" xfId="31054" xr:uid="{C31791C9-3A9C-43D2-8CB1-8CB07E4D2CF4}"/>
    <cellStyle name="Currency 5 6 8 5" xfId="45938" xr:uid="{74B89314-3067-4E84-997A-4FE2C7BBFB0E}"/>
    <cellStyle name="Currency 5 6 9" xfId="20786" xr:uid="{17BA1393-7510-4C6F-B492-592FD337FA1E}"/>
    <cellStyle name="Currency 5 6 9 2" xfId="34478" xr:uid="{DDF27D8D-969E-4528-9745-DC212AC04C4C}"/>
    <cellStyle name="Currency 5 6 9 3" xfId="49362" xr:uid="{DC654550-5DF6-49DF-AD29-AB034F11E1D4}"/>
    <cellStyle name="Currency 5 7" xfId="7110" xr:uid="{52BAD5C2-606D-44B9-8FBA-DD632E2FD36A}"/>
    <cellStyle name="Currency 5 7 10" xfId="42531" xr:uid="{6E43D90B-1215-4796-ABF3-3985C2DEFD0A}"/>
    <cellStyle name="Currency 5 7 2" xfId="7111" xr:uid="{CD7B6982-7058-4596-8FA1-E8E473D9626B}"/>
    <cellStyle name="Currency 5 7 2 2" xfId="7112" xr:uid="{693A0263-8A41-4B67-939E-83E7F99485D4}"/>
    <cellStyle name="Currency 5 7 2 2 2" xfId="8825" xr:uid="{0406E981-9AEF-4326-92EA-5C1056D8EA00}"/>
    <cellStyle name="Currency 5 7 2 2 2 2" xfId="12247" xr:uid="{9F869888-08DC-4053-88FD-C2C6CAD57667}"/>
    <cellStyle name="Currency 5 7 2 2 2 2 2" xfId="25937" xr:uid="{4B2D0485-D8A6-4565-A3FB-4F7215A433FF}"/>
    <cellStyle name="Currency 5 7 2 2 2 2 2 2" xfId="39629" xr:uid="{8C86C396-0F4D-4164-9A1C-02C70250F013}"/>
    <cellStyle name="Currency 5 7 2 2 2 2 2 3" xfId="54513" xr:uid="{DDA21A47-66F2-419E-861D-7E9024FCF8E0}"/>
    <cellStyle name="Currency 5 7 2 2 2 2 3" xfId="19093" xr:uid="{A2D91E71-CF9F-43F0-BD53-BED60175A0F3}"/>
    <cellStyle name="Currency 5 7 2 2 2 2 4" xfId="32783" xr:uid="{AD613B24-4597-447D-BE67-DF11B8F81B4C}"/>
    <cellStyle name="Currency 5 7 2 2 2 2 5" xfId="47667" xr:uid="{71377C22-7B51-40C1-93BC-77E95187F169}"/>
    <cellStyle name="Currency 5 7 2 2 2 3" xfId="22515" xr:uid="{A412A6FF-C78C-4CCE-B9FB-0F271932B474}"/>
    <cellStyle name="Currency 5 7 2 2 2 3 2" xfId="36207" xr:uid="{6E863AB4-CCF2-43C1-8A43-8C4A4C105AD6}"/>
    <cellStyle name="Currency 5 7 2 2 2 3 3" xfId="51091" xr:uid="{FA5D969F-AF2D-4FC3-B15C-845C270F5AED}"/>
    <cellStyle name="Currency 5 7 2 2 2 4" xfId="15671" xr:uid="{4E4D7B6F-0ED2-4796-B0A5-58B306C7B9BE}"/>
    <cellStyle name="Currency 5 7 2 2 2 5" xfId="29361" xr:uid="{DBAFBDD8-82D6-4A70-91DE-0FCDDC899F61}"/>
    <cellStyle name="Currency 5 7 2 2 2 6" xfId="44245" xr:uid="{982F2B37-3814-4CF2-9ECF-9FDD6CD0EF11}"/>
    <cellStyle name="Currency 5 7 2 2 3" xfId="10535" xr:uid="{C4DF61E1-7F67-40C2-A65B-05B0C5144C70}"/>
    <cellStyle name="Currency 5 7 2 2 3 2" xfId="24225" xr:uid="{C7BAA7C8-C987-4143-942E-4DF079F2F238}"/>
    <cellStyle name="Currency 5 7 2 2 3 2 2" xfId="37917" xr:uid="{0B7B0C9C-98A7-459E-8825-EE7AE7F3F687}"/>
    <cellStyle name="Currency 5 7 2 2 3 2 3" xfId="52801" xr:uid="{0BA817A5-D79F-4BCF-94E7-420DAF5B6985}"/>
    <cellStyle name="Currency 5 7 2 2 3 3" xfId="17381" xr:uid="{AB8BA40C-384D-4156-82FC-0822372507C7}"/>
    <cellStyle name="Currency 5 7 2 2 3 4" xfId="31071" xr:uid="{149E8E3E-3F14-4C35-873D-4C0AE197BC50}"/>
    <cellStyle name="Currency 5 7 2 2 3 5" xfId="45955" xr:uid="{26A79DB3-23D2-4221-BE30-313741007F13}"/>
    <cellStyle name="Currency 5 7 2 2 4" xfId="20803" xr:uid="{9D820866-02A6-4CC4-80D3-913017E0CDE8}"/>
    <cellStyle name="Currency 5 7 2 2 4 2" xfId="34495" xr:uid="{8A07A4DF-B145-4BC6-93EF-A589FD6CFDC7}"/>
    <cellStyle name="Currency 5 7 2 2 4 3" xfId="49379" xr:uid="{66958177-4CC8-4D7E-A9EC-D6B3452A03B4}"/>
    <cellStyle name="Currency 5 7 2 2 5" xfId="13959" xr:uid="{9DF79617-D42D-4941-9B2A-BDCCCE6F84B1}"/>
    <cellStyle name="Currency 5 7 2 2 6" xfId="27649" xr:uid="{6EF8DC3B-3637-4814-92F5-09F51357A58F}"/>
    <cellStyle name="Currency 5 7 2 2 7" xfId="42533" xr:uid="{C4C01BD3-4284-49CB-A3F4-A60117127786}"/>
    <cellStyle name="Currency 5 7 2 3" xfId="8824" xr:uid="{4822254D-9631-41AD-9F04-ACB162E558D0}"/>
    <cellStyle name="Currency 5 7 2 3 2" xfId="12246" xr:uid="{2A95EB8E-B4ED-447B-9D7D-8A58DEB605AE}"/>
    <cellStyle name="Currency 5 7 2 3 2 2" xfId="25936" xr:uid="{F0B341EF-09D9-4203-A84C-674387096356}"/>
    <cellStyle name="Currency 5 7 2 3 2 2 2" xfId="39628" xr:uid="{5D0CBF6E-C406-4532-92C3-26722F174FFD}"/>
    <cellStyle name="Currency 5 7 2 3 2 2 3" xfId="54512" xr:uid="{D83E374E-58CC-4747-AC9B-137AF3949CC0}"/>
    <cellStyle name="Currency 5 7 2 3 2 3" xfId="19092" xr:uid="{905AE4D8-1F6E-4CBE-A024-A6C5EEE7C509}"/>
    <cellStyle name="Currency 5 7 2 3 2 4" xfId="32782" xr:uid="{2474B2CE-89F2-404B-855E-25A512D09DE2}"/>
    <cellStyle name="Currency 5 7 2 3 2 5" xfId="47666" xr:uid="{7ECC9C08-31F7-4839-AD6A-33EA2F81E031}"/>
    <cellStyle name="Currency 5 7 2 3 3" xfId="22514" xr:uid="{756AA617-EAC6-4DAB-946A-0C4CC83FFF76}"/>
    <cellStyle name="Currency 5 7 2 3 3 2" xfId="36206" xr:uid="{D7A0424F-0823-4524-B029-873CFBF08C00}"/>
    <cellStyle name="Currency 5 7 2 3 3 3" xfId="51090" xr:uid="{D05AEF27-8B67-4825-8642-D7CC11AEF09B}"/>
    <cellStyle name="Currency 5 7 2 3 4" xfId="15670" xr:uid="{4925DD37-2D48-4C1B-8976-00FFB3B3CC6B}"/>
    <cellStyle name="Currency 5 7 2 3 5" xfId="29360" xr:uid="{BC7C43BF-08D5-4E6B-A029-94E875610BB6}"/>
    <cellStyle name="Currency 5 7 2 3 6" xfId="44244" xr:uid="{8CB0E11C-602F-4EDD-B7EB-77A098C759D2}"/>
    <cellStyle name="Currency 5 7 2 4" xfId="10534" xr:uid="{A9EC548F-E5A8-4FFC-90DE-504BCD9332C2}"/>
    <cellStyle name="Currency 5 7 2 4 2" xfId="24224" xr:uid="{EA9FF161-39A7-4C64-B16D-C684A62B013A}"/>
    <cellStyle name="Currency 5 7 2 4 2 2" xfId="37916" xr:uid="{7B422411-B939-4C6C-84F0-FC82279F9C06}"/>
    <cellStyle name="Currency 5 7 2 4 2 3" xfId="52800" xr:uid="{20207B0E-48B3-4F3E-80DB-51701DF67A65}"/>
    <cellStyle name="Currency 5 7 2 4 3" xfId="17380" xr:uid="{13CA366C-3292-4BEE-805F-6F16B5E07503}"/>
    <cellStyle name="Currency 5 7 2 4 4" xfId="31070" xr:uid="{43E0366D-7D5C-45A5-A8E3-51A3F795728D}"/>
    <cellStyle name="Currency 5 7 2 4 5" xfId="45954" xr:uid="{0D448175-2C67-4421-8C50-028719AD7799}"/>
    <cellStyle name="Currency 5 7 2 5" xfId="20802" xr:uid="{E1503844-3B85-4816-BDA5-E15D5DAEFB81}"/>
    <cellStyle name="Currency 5 7 2 5 2" xfId="34494" xr:uid="{695176E3-DE6A-4C89-AA1E-F75D1C78DE76}"/>
    <cellStyle name="Currency 5 7 2 5 3" xfId="49378" xr:uid="{9D0E92A2-71E7-42AF-B475-203D8D710E89}"/>
    <cellStyle name="Currency 5 7 2 6" xfId="13958" xr:uid="{C3E2EFB1-3565-4B7A-A50B-C3BE08C54CED}"/>
    <cellStyle name="Currency 5 7 2 7" xfId="27648" xr:uid="{5F0BCF76-87C8-4197-8607-8D0EA26078E6}"/>
    <cellStyle name="Currency 5 7 2 8" xfId="42532" xr:uid="{F7E4DC45-D4B2-4F32-B7DF-C0D22F07388F}"/>
    <cellStyle name="Currency 5 7 3" xfId="7113" xr:uid="{3E10F0C0-B564-4EFB-B24E-53D8D399861F}"/>
    <cellStyle name="Currency 5 7 3 2" xfId="8826" xr:uid="{CDE54597-934F-4BFA-BF3E-E74F6F5619A6}"/>
    <cellStyle name="Currency 5 7 3 2 2" xfId="12248" xr:uid="{1EC0C9CD-7F1F-4A5B-96C8-55EEF3FE1E9E}"/>
    <cellStyle name="Currency 5 7 3 2 2 2" xfId="25938" xr:uid="{4CFF3F01-1473-4263-B8E6-1AA51EB88F82}"/>
    <cellStyle name="Currency 5 7 3 2 2 2 2" xfId="39630" xr:uid="{F1468200-CE3E-4AC6-B960-5EDD003612C8}"/>
    <cellStyle name="Currency 5 7 3 2 2 2 3" xfId="54514" xr:uid="{F827E3A6-E824-44C2-AE9F-8281CABF6C11}"/>
    <cellStyle name="Currency 5 7 3 2 2 3" xfId="19094" xr:uid="{EFFB99EB-2670-4253-857A-34B609A7B4CD}"/>
    <cellStyle name="Currency 5 7 3 2 2 4" xfId="32784" xr:uid="{CA308E19-9E10-4EDC-913F-C78DC53BC24A}"/>
    <cellStyle name="Currency 5 7 3 2 2 5" xfId="47668" xr:uid="{FAD4D1EB-0820-4018-BBFA-EB7F83E45D53}"/>
    <cellStyle name="Currency 5 7 3 2 3" xfId="22516" xr:uid="{D6110FBA-7BA2-4EFD-BD85-3A252C805B50}"/>
    <cellStyle name="Currency 5 7 3 2 3 2" xfId="36208" xr:uid="{1779620B-143E-43D5-B0D9-1EF358BB7DF3}"/>
    <cellStyle name="Currency 5 7 3 2 3 3" xfId="51092" xr:uid="{637DDE56-48C2-4BE7-B3C9-44A6CC376CC9}"/>
    <cellStyle name="Currency 5 7 3 2 4" xfId="15672" xr:uid="{1AABB36C-27F6-4690-9876-548F26F9B718}"/>
    <cellStyle name="Currency 5 7 3 2 5" xfId="29362" xr:uid="{548DD152-051B-4D5A-8C66-8718B585ACE2}"/>
    <cellStyle name="Currency 5 7 3 2 6" xfId="44246" xr:uid="{7BAC2665-95D3-49AA-8B38-4901F7C21F13}"/>
    <cellStyle name="Currency 5 7 3 3" xfId="10536" xr:uid="{AB68E0B4-66BD-4BEB-AD5B-81F87D653D60}"/>
    <cellStyle name="Currency 5 7 3 3 2" xfId="24226" xr:uid="{FC00E04A-BDDE-49AC-9B8F-8A5DFE2BDA92}"/>
    <cellStyle name="Currency 5 7 3 3 2 2" xfId="37918" xr:uid="{EE27A6F6-05D2-4E32-8C6E-AB168384FE79}"/>
    <cellStyle name="Currency 5 7 3 3 2 3" xfId="52802" xr:uid="{088702D7-5C8C-40E9-930D-55BB60828EBC}"/>
    <cellStyle name="Currency 5 7 3 3 3" xfId="17382" xr:uid="{80747AF5-7D50-4E75-9E38-EB60C6EC6050}"/>
    <cellStyle name="Currency 5 7 3 3 4" xfId="31072" xr:uid="{14390DFF-6B8A-481E-951A-EB4362CE98C6}"/>
    <cellStyle name="Currency 5 7 3 3 5" xfId="45956" xr:uid="{899E69F1-EA97-4402-8A28-308BE4B16BD7}"/>
    <cellStyle name="Currency 5 7 3 4" xfId="20804" xr:uid="{0029D112-C6C4-4082-8B0A-F5441E624869}"/>
    <cellStyle name="Currency 5 7 3 4 2" xfId="34496" xr:uid="{6F150299-1F17-4560-BFAA-E1E9EE1BF01B}"/>
    <cellStyle name="Currency 5 7 3 4 3" xfId="49380" xr:uid="{3E0A42F5-2360-4BB5-8C66-00564E368533}"/>
    <cellStyle name="Currency 5 7 3 5" xfId="13960" xr:uid="{80FE441C-AFCC-47CE-8240-A780518F79FA}"/>
    <cellStyle name="Currency 5 7 3 6" xfId="27650" xr:uid="{C0D9D83E-EB40-4462-9485-5A9B0B33CF04}"/>
    <cellStyle name="Currency 5 7 3 7" xfId="42534" xr:uid="{513A3DE4-9194-4439-970E-C0B969A2BA42}"/>
    <cellStyle name="Currency 5 7 4" xfId="7114" xr:uid="{67001B0D-0476-473B-A08F-EDDC0FC7F57C}"/>
    <cellStyle name="Currency 5 7 4 2" xfId="8827" xr:uid="{87EE1A66-976D-4C1C-8BD0-E0110A06C482}"/>
    <cellStyle name="Currency 5 7 4 2 2" xfId="12249" xr:uid="{2CF3BA3D-2005-4C3D-8901-1C88A5354376}"/>
    <cellStyle name="Currency 5 7 4 2 2 2" xfId="25939" xr:uid="{005AB7B9-8715-4CEF-9CBF-9AAA33DC2548}"/>
    <cellStyle name="Currency 5 7 4 2 2 2 2" xfId="39631" xr:uid="{1481FE17-5102-457F-9B8D-801B106FA55D}"/>
    <cellStyle name="Currency 5 7 4 2 2 2 3" xfId="54515" xr:uid="{00054D42-0468-4632-B42D-D29DEB6DC017}"/>
    <cellStyle name="Currency 5 7 4 2 2 3" xfId="19095" xr:uid="{F9EBD300-D683-47C4-9D83-D98BD7CFCD5A}"/>
    <cellStyle name="Currency 5 7 4 2 2 4" xfId="32785" xr:uid="{2F1A9BE7-E760-44E4-A8F1-175D6749D716}"/>
    <cellStyle name="Currency 5 7 4 2 2 5" xfId="47669" xr:uid="{64CD0A6F-3B5F-4D1D-95ED-DD206854267A}"/>
    <cellStyle name="Currency 5 7 4 2 3" xfId="22517" xr:uid="{9D557891-E894-4A95-9E0C-6C9D36F462BF}"/>
    <cellStyle name="Currency 5 7 4 2 3 2" xfId="36209" xr:uid="{858BDC93-761D-477F-BC18-35145722DE63}"/>
    <cellStyle name="Currency 5 7 4 2 3 3" xfId="51093" xr:uid="{8DF74884-595E-4A4B-8718-7D180A1E0B4E}"/>
    <cellStyle name="Currency 5 7 4 2 4" xfId="15673" xr:uid="{CE6136C3-3091-44F1-A9EA-E5CBD5EFD8E6}"/>
    <cellStyle name="Currency 5 7 4 2 5" xfId="29363" xr:uid="{ABAA35C3-5419-441D-BDCB-7005E9AA562B}"/>
    <cellStyle name="Currency 5 7 4 2 6" xfId="44247" xr:uid="{852FA959-EF02-4C2D-8C1A-B6E515A93F59}"/>
    <cellStyle name="Currency 5 7 4 3" xfId="10537" xr:uid="{DF4A9CE2-DDB0-4C5A-BF57-0D18A9044735}"/>
    <cellStyle name="Currency 5 7 4 3 2" xfId="24227" xr:uid="{6FE9CCD6-D087-421C-A9D6-A2AE4D012365}"/>
    <cellStyle name="Currency 5 7 4 3 2 2" xfId="37919" xr:uid="{1B6086F6-C327-4F9E-93D3-05259CBAE656}"/>
    <cellStyle name="Currency 5 7 4 3 2 3" xfId="52803" xr:uid="{6385E089-7D93-4657-BBA0-39FFB9C7FB23}"/>
    <cellStyle name="Currency 5 7 4 3 3" xfId="17383" xr:uid="{B4EDABF7-95BD-4EDB-81F9-0B4FD3340EA8}"/>
    <cellStyle name="Currency 5 7 4 3 4" xfId="31073" xr:uid="{2EC19424-EDC5-4D7F-A1FF-3F1D0C53CD30}"/>
    <cellStyle name="Currency 5 7 4 3 5" xfId="45957" xr:uid="{0DF8D7F9-27DA-42F5-BF58-184F48DBBE4E}"/>
    <cellStyle name="Currency 5 7 4 4" xfId="20805" xr:uid="{B1956231-6EA4-4883-A591-C76F8B5A38F7}"/>
    <cellStyle name="Currency 5 7 4 4 2" xfId="34497" xr:uid="{AC18FF79-90C2-43A1-A924-48AFFCBC1747}"/>
    <cellStyle name="Currency 5 7 4 4 3" xfId="49381" xr:uid="{3EE4B27D-DF7C-4824-9131-7CE439908012}"/>
    <cellStyle name="Currency 5 7 4 5" xfId="13961" xr:uid="{486DC64F-BE0F-4382-AA91-EE92BE0D470C}"/>
    <cellStyle name="Currency 5 7 4 6" xfId="27651" xr:uid="{1F510458-437C-4CF9-A816-FE1DEA5E47ED}"/>
    <cellStyle name="Currency 5 7 4 7" xfId="42535" xr:uid="{13E5D2BA-9105-451F-A00F-89C23F6CE5E9}"/>
    <cellStyle name="Currency 5 7 5" xfId="8823" xr:uid="{E05AA53A-E616-4D98-9052-0A1803F014F6}"/>
    <cellStyle name="Currency 5 7 5 2" xfId="12245" xr:uid="{99261098-E0BB-4872-8DA6-217474E1CC3B}"/>
    <cellStyle name="Currency 5 7 5 2 2" xfId="25935" xr:uid="{9F83CB05-68B7-40EF-83A9-0BD918CA5D19}"/>
    <cellStyle name="Currency 5 7 5 2 2 2" xfId="39627" xr:uid="{9772FDED-F846-475B-87CB-19647438CD7B}"/>
    <cellStyle name="Currency 5 7 5 2 2 3" xfId="54511" xr:uid="{D5E5397F-B395-4143-8D16-46E77A9E36EA}"/>
    <cellStyle name="Currency 5 7 5 2 3" xfId="19091" xr:uid="{3A387012-1A7F-4B2F-A3AD-29BBC6FE0221}"/>
    <cellStyle name="Currency 5 7 5 2 4" xfId="32781" xr:uid="{228238C1-DEB8-47E3-ACC5-CB0DBDD59DB5}"/>
    <cellStyle name="Currency 5 7 5 2 5" xfId="47665" xr:uid="{89CA6BE9-4798-403B-9CD8-30D46A05DAD5}"/>
    <cellStyle name="Currency 5 7 5 3" xfId="22513" xr:uid="{6D03C0F2-F9C7-444C-9499-F248306DB3B9}"/>
    <cellStyle name="Currency 5 7 5 3 2" xfId="36205" xr:uid="{AFF883C5-0AB6-42C2-A31B-09CDE2E4F0CB}"/>
    <cellStyle name="Currency 5 7 5 3 3" xfId="51089" xr:uid="{CC020708-CCCF-4DD8-8269-42CD654144FE}"/>
    <cellStyle name="Currency 5 7 5 4" xfId="15669" xr:uid="{CA921767-804D-4097-859E-9270DB0BBE0C}"/>
    <cellStyle name="Currency 5 7 5 5" xfId="29359" xr:uid="{036DB3A8-898D-4533-A5A6-B501D1AC214F}"/>
    <cellStyle name="Currency 5 7 5 6" xfId="44243" xr:uid="{0D7EB0DA-2374-44CE-9E11-3390269D6FC9}"/>
    <cellStyle name="Currency 5 7 6" xfId="10533" xr:uid="{878283D5-67CE-4C6C-92D6-21F13E1C2171}"/>
    <cellStyle name="Currency 5 7 6 2" xfId="24223" xr:uid="{205611FD-2421-4154-93DB-1BE527DC9199}"/>
    <cellStyle name="Currency 5 7 6 2 2" xfId="37915" xr:uid="{3FA1E24F-6316-4638-8BEE-E38D2250B335}"/>
    <cellStyle name="Currency 5 7 6 2 3" xfId="52799" xr:uid="{12D7FFDB-23BE-4574-803E-19A09D7EDEC6}"/>
    <cellStyle name="Currency 5 7 6 3" xfId="17379" xr:uid="{09EC2D81-5875-4A4C-A47F-B2B75B5617E3}"/>
    <cellStyle name="Currency 5 7 6 4" xfId="31069" xr:uid="{C3E04A39-6E9E-4E16-BB6A-BBB87D3289B9}"/>
    <cellStyle name="Currency 5 7 6 5" xfId="45953" xr:uid="{3B4920A3-BFB6-4C21-B6F8-179F77863032}"/>
    <cellStyle name="Currency 5 7 7" xfId="20801" xr:uid="{58A8F75E-68C3-44F7-AE08-3D78B683AB1D}"/>
    <cellStyle name="Currency 5 7 7 2" xfId="34493" xr:uid="{ED684D98-132C-4307-87ED-AECD0CEE95C7}"/>
    <cellStyle name="Currency 5 7 7 3" xfId="49377" xr:uid="{D75354A3-7245-4AFE-9EAE-394A1029992D}"/>
    <cellStyle name="Currency 5 7 8" xfId="13957" xr:uid="{FFE105E3-75D8-4F2C-8F03-922BD0C12202}"/>
    <cellStyle name="Currency 5 7 9" xfId="27647" xr:uid="{AB646FDB-1CFC-493D-9DC9-57883B19A8E8}"/>
    <cellStyle name="Currency 5 8" xfId="7115" xr:uid="{BACA8E07-BDDC-4080-BD5B-55841362473F}"/>
    <cellStyle name="Currency 5 8 10" xfId="42536" xr:uid="{82A782E1-09EC-4F0E-8185-A71B47E6CB85}"/>
    <cellStyle name="Currency 5 8 2" xfId="7116" xr:uid="{85C5EB22-A6C8-4292-A549-2CBA374878EA}"/>
    <cellStyle name="Currency 5 8 2 2" xfId="7117" xr:uid="{36C0A204-2E6E-40CB-A164-E8DE06257144}"/>
    <cellStyle name="Currency 5 8 2 2 2" xfId="8830" xr:uid="{148073F3-E2E2-4FA0-A26C-E05A9CB57064}"/>
    <cellStyle name="Currency 5 8 2 2 2 2" xfId="12252" xr:uid="{6B42F41C-806E-495F-9BDB-E218E4C1DC66}"/>
    <cellStyle name="Currency 5 8 2 2 2 2 2" xfId="25942" xr:uid="{B8899964-7806-42D3-9D20-782EE98BE169}"/>
    <cellStyle name="Currency 5 8 2 2 2 2 2 2" xfId="39634" xr:uid="{5381AE00-06A8-4236-B046-C27ADF5932DF}"/>
    <cellStyle name="Currency 5 8 2 2 2 2 2 3" xfId="54518" xr:uid="{5E17EA9E-4253-457C-985A-2B33EF8AC1E7}"/>
    <cellStyle name="Currency 5 8 2 2 2 2 3" xfId="19098" xr:uid="{80CD2654-D68B-4672-9D2F-F1CDC2ACC328}"/>
    <cellStyle name="Currency 5 8 2 2 2 2 4" xfId="32788" xr:uid="{5DCC9008-7FB5-4038-9B35-7C5F1631290B}"/>
    <cellStyle name="Currency 5 8 2 2 2 2 5" xfId="47672" xr:uid="{2C1108AE-B085-46F2-93CC-CEE49B28CF75}"/>
    <cellStyle name="Currency 5 8 2 2 2 3" xfId="22520" xr:uid="{9FD985E7-6C39-45CA-A98E-8B8082B1F2A3}"/>
    <cellStyle name="Currency 5 8 2 2 2 3 2" xfId="36212" xr:uid="{8126E7B0-60F2-4D0F-95B7-3B9EDC2508CB}"/>
    <cellStyle name="Currency 5 8 2 2 2 3 3" xfId="51096" xr:uid="{4B8B9C22-6423-4C5B-AA72-9D34D7040B52}"/>
    <cellStyle name="Currency 5 8 2 2 2 4" xfId="15676" xr:uid="{838E124F-9065-43EE-8DDF-1E127FEA6B66}"/>
    <cellStyle name="Currency 5 8 2 2 2 5" xfId="29366" xr:uid="{1AF1BBE3-B9F3-4522-B825-BEB90A012A88}"/>
    <cellStyle name="Currency 5 8 2 2 2 6" xfId="44250" xr:uid="{32FA58F2-DFF9-44F2-A96F-60B77424A6FD}"/>
    <cellStyle name="Currency 5 8 2 2 3" xfId="10540" xr:uid="{A478CFB6-3E21-475A-9DAD-C5B8F771D6F3}"/>
    <cellStyle name="Currency 5 8 2 2 3 2" xfId="24230" xr:uid="{F508D89C-6A68-40BE-8494-76F9AEE953D1}"/>
    <cellStyle name="Currency 5 8 2 2 3 2 2" xfId="37922" xr:uid="{A231889D-8BFD-4D6E-8B65-139FCEF34FD1}"/>
    <cellStyle name="Currency 5 8 2 2 3 2 3" xfId="52806" xr:uid="{2955E491-9012-44D8-8E2C-DEB22AEEA05C}"/>
    <cellStyle name="Currency 5 8 2 2 3 3" xfId="17386" xr:uid="{2B6B217B-A13C-4D5B-897E-D53F4F2FAFCA}"/>
    <cellStyle name="Currency 5 8 2 2 3 4" xfId="31076" xr:uid="{0E50D5BE-F09A-4516-8E45-EE0FF6CB9355}"/>
    <cellStyle name="Currency 5 8 2 2 3 5" xfId="45960" xr:uid="{727F7D1E-A637-43D2-AAEE-5A2C6A77F4E9}"/>
    <cellStyle name="Currency 5 8 2 2 4" xfId="20808" xr:uid="{06C1344B-44C5-4961-8C14-74BE58C64CEB}"/>
    <cellStyle name="Currency 5 8 2 2 4 2" xfId="34500" xr:uid="{14CA93D7-6794-429F-B03A-0096FC41D9EF}"/>
    <cellStyle name="Currency 5 8 2 2 4 3" xfId="49384" xr:uid="{DCEE690E-B7A7-419C-AEF7-6A925BB8FDD9}"/>
    <cellStyle name="Currency 5 8 2 2 5" xfId="13964" xr:uid="{2CAAB6E2-4564-49ED-AD39-84DC1B46ABAD}"/>
    <cellStyle name="Currency 5 8 2 2 6" xfId="27654" xr:uid="{32FC8AFC-BB90-4743-8191-A2FB8891F8DF}"/>
    <cellStyle name="Currency 5 8 2 2 7" xfId="42538" xr:uid="{E7C31394-717B-40D0-ACB6-02A52D59672F}"/>
    <cellStyle name="Currency 5 8 2 3" xfId="8829" xr:uid="{0FA1D835-85E7-456F-B9BB-0DB46A8324DF}"/>
    <cellStyle name="Currency 5 8 2 3 2" xfId="12251" xr:uid="{404D86E5-60BD-4EEE-9C62-66AAB4646817}"/>
    <cellStyle name="Currency 5 8 2 3 2 2" xfId="25941" xr:uid="{09FE97D8-322F-46DE-B7AD-4F11189F3A69}"/>
    <cellStyle name="Currency 5 8 2 3 2 2 2" xfId="39633" xr:uid="{B1F9ABA3-C848-4118-89D4-E68BAF353450}"/>
    <cellStyle name="Currency 5 8 2 3 2 2 3" xfId="54517" xr:uid="{482255F8-27D2-47C8-9658-B9AA3B419271}"/>
    <cellStyle name="Currency 5 8 2 3 2 3" xfId="19097" xr:uid="{EB2024FD-98C1-451E-91CB-E704AFB476D9}"/>
    <cellStyle name="Currency 5 8 2 3 2 4" xfId="32787" xr:uid="{6CBD6116-DAEE-4C7B-B904-FE94529A98AC}"/>
    <cellStyle name="Currency 5 8 2 3 2 5" xfId="47671" xr:uid="{89D01A7F-2926-4FDA-BD49-B2315AAFCAE6}"/>
    <cellStyle name="Currency 5 8 2 3 3" xfId="22519" xr:uid="{E03B1563-BC6B-4287-BE08-6708C10F0E7E}"/>
    <cellStyle name="Currency 5 8 2 3 3 2" xfId="36211" xr:uid="{72029EEF-726D-4E1D-8454-4ECDE23F71BF}"/>
    <cellStyle name="Currency 5 8 2 3 3 3" xfId="51095" xr:uid="{E9B10B62-0EBE-41D5-B613-DEA5B65D4E05}"/>
    <cellStyle name="Currency 5 8 2 3 4" xfId="15675" xr:uid="{0F2E893B-380D-41F8-AE0E-9F053E4AF6C3}"/>
    <cellStyle name="Currency 5 8 2 3 5" xfId="29365" xr:uid="{B9E86EC9-81EB-465A-A418-A3A6A4EAF407}"/>
    <cellStyle name="Currency 5 8 2 3 6" xfId="44249" xr:uid="{45F76D85-F2A3-4978-8233-43F81ECD40A9}"/>
    <cellStyle name="Currency 5 8 2 4" xfId="10539" xr:uid="{8B80AF9F-1365-4715-AF95-A8EA8D1006DE}"/>
    <cellStyle name="Currency 5 8 2 4 2" xfId="24229" xr:uid="{687C0355-9D18-4260-A2C8-F84FEC98736F}"/>
    <cellStyle name="Currency 5 8 2 4 2 2" xfId="37921" xr:uid="{F49F4205-716F-44E8-9CB8-4660DB1732F1}"/>
    <cellStyle name="Currency 5 8 2 4 2 3" xfId="52805" xr:uid="{1829DD2E-EC6E-4FBC-8483-D0617B224EC6}"/>
    <cellStyle name="Currency 5 8 2 4 3" xfId="17385" xr:uid="{71D31E0A-BD75-4465-8A06-75EAF855F5BE}"/>
    <cellStyle name="Currency 5 8 2 4 4" xfId="31075" xr:uid="{1B3B2ED7-BAA2-4D9D-A341-2AFE202198ED}"/>
    <cellStyle name="Currency 5 8 2 4 5" xfId="45959" xr:uid="{BA2D24EB-42BB-4D37-86DB-DF15665D5498}"/>
    <cellStyle name="Currency 5 8 2 5" xfId="20807" xr:uid="{5379EBDE-6719-4553-AE17-A3BD1A33AF0B}"/>
    <cellStyle name="Currency 5 8 2 5 2" xfId="34499" xr:uid="{555220D2-1850-4846-9200-62D9B730B13D}"/>
    <cellStyle name="Currency 5 8 2 5 3" xfId="49383" xr:uid="{E2C7610E-AB3B-4061-818E-B81C97A22881}"/>
    <cellStyle name="Currency 5 8 2 6" xfId="13963" xr:uid="{739541E8-B500-4F14-B863-E33B87856DC4}"/>
    <cellStyle name="Currency 5 8 2 7" xfId="27653" xr:uid="{F6BECF4B-72D8-4B94-A3E0-30C9835E390A}"/>
    <cellStyle name="Currency 5 8 2 8" xfId="42537" xr:uid="{BA0A6DB4-7DD1-4C5E-B05F-C79830455A7E}"/>
    <cellStyle name="Currency 5 8 3" xfId="7118" xr:uid="{782E63E3-D313-450D-A027-A98C243AF589}"/>
    <cellStyle name="Currency 5 8 3 2" xfId="8831" xr:uid="{C858F174-AD41-4EE3-ABBC-DC6706DAF000}"/>
    <cellStyle name="Currency 5 8 3 2 2" xfId="12253" xr:uid="{5C2CB67D-7B3A-433C-BB68-B92597DC51D7}"/>
    <cellStyle name="Currency 5 8 3 2 2 2" xfId="25943" xr:uid="{EB76422D-CCB6-4202-A150-83B5D99214D0}"/>
    <cellStyle name="Currency 5 8 3 2 2 2 2" xfId="39635" xr:uid="{0E8F8038-4917-4F9E-897F-2D9BB318A097}"/>
    <cellStyle name="Currency 5 8 3 2 2 2 3" xfId="54519" xr:uid="{5AD221E3-E01E-4BB8-BB5B-164AF2993021}"/>
    <cellStyle name="Currency 5 8 3 2 2 3" xfId="19099" xr:uid="{FFFB11CB-9E31-4858-BFC1-8908B38DAE1D}"/>
    <cellStyle name="Currency 5 8 3 2 2 4" xfId="32789" xr:uid="{D0F9844F-99DB-4EB1-B835-662F5A57B73A}"/>
    <cellStyle name="Currency 5 8 3 2 2 5" xfId="47673" xr:uid="{E1B6DF91-C729-4028-8015-CFEBEE907A8A}"/>
    <cellStyle name="Currency 5 8 3 2 3" xfId="22521" xr:uid="{A8048870-4F77-4417-A163-D75B7409F741}"/>
    <cellStyle name="Currency 5 8 3 2 3 2" xfId="36213" xr:uid="{4288B343-1DA0-417B-8B36-CB931AA2DF96}"/>
    <cellStyle name="Currency 5 8 3 2 3 3" xfId="51097" xr:uid="{A3CF56AE-B0F9-4276-B536-D48DC02E2856}"/>
    <cellStyle name="Currency 5 8 3 2 4" xfId="15677" xr:uid="{B940B471-0A39-4448-BDDD-AA0036743552}"/>
    <cellStyle name="Currency 5 8 3 2 5" xfId="29367" xr:uid="{BEDC5A5E-11B4-46AD-92D1-B7FCA8861893}"/>
    <cellStyle name="Currency 5 8 3 2 6" xfId="44251" xr:uid="{8F647118-D1F7-4352-8CC3-5A0C0968BD2B}"/>
    <cellStyle name="Currency 5 8 3 3" xfId="10541" xr:uid="{A06FB485-69F2-40D0-BE44-9748BD85796D}"/>
    <cellStyle name="Currency 5 8 3 3 2" xfId="24231" xr:uid="{F4F8C7F3-7EEC-48DC-8A94-0394B876A5E4}"/>
    <cellStyle name="Currency 5 8 3 3 2 2" xfId="37923" xr:uid="{3CFDA723-F540-4159-91AE-2381654E279F}"/>
    <cellStyle name="Currency 5 8 3 3 2 3" xfId="52807" xr:uid="{6FDA5073-DBE5-47E9-A6B4-76DC7C10EBA6}"/>
    <cellStyle name="Currency 5 8 3 3 3" xfId="17387" xr:uid="{3BC20B0F-EB81-4263-9922-8FF640A5886E}"/>
    <cellStyle name="Currency 5 8 3 3 4" xfId="31077" xr:uid="{6E4F9BFD-D68B-40B6-ACC7-14F7594A5A7C}"/>
    <cellStyle name="Currency 5 8 3 3 5" xfId="45961" xr:uid="{254C0CB3-7F60-4055-A1BB-7D9ACF737BC9}"/>
    <cellStyle name="Currency 5 8 3 4" xfId="20809" xr:uid="{68822EA4-9637-4901-934F-58E697D74A5B}"/>
    <cellStyle name="Currency 5 8 3 4 2" xfId="34501" xr:uid="{CC45D32B-47EB-4C8F-B4E8-B6B062976738}"/>
    <cellStyle name="Currency 5 8 3 4 3" xfId="49385" xr:uid="{9E0E1A31-3005-4C9F-A149-A5CA51CC5B76}"/>
    <cellStyle name="Currency 5 8 3 5" xfId="13965" xr:uid="{26536CC1-8047-440E-AEB8-F909D62ACB87}"/>
    <cellStyle name="Currency 5 8 3 6" xfId="27655" xr:uid="{1709E893-0B77-4A43-8A51-FBFF73FB3CB6}"/>
    <cellStyle name="Currency 5 8 3 7" xfId="42539" xr:uid="{85F29DF9-8681-47DA-A3FE-73742E0AB44D}"/>
    <cellStyle name="Currency 5 8 4" xfId="7119" xr:uid="{81DFB088-ABA3-42FA-B5D6-81247A5D3C59}"/>
    <cellStyle name="Currency 5 8 4 2" xfId="8832" xr:uid="{9DCE4466-3F44-47CA-B4B2-0A6822FEADDA}"/>
    <cellStyle name="Currency 5 8 4 2 2" xfId="12254" xr:uid="{1F859FC6-ABEC-4D3F-849A-3772411129A6}"/>
    <cellStyle name="Currency 5 8 4 2 2 2" xfId="25944" xr:uid="{738FFBCC-73FA-4C9C-AD74-2E50A50F56F5}"/>
    <cellStyle name="Currency 5 8 4 2 2 2 2" xfId="39636" xr:uid="{19219E3A-1E4E-49B0-993F-C322DDBB3F1B}"/>
    <cellStyle name="Currency 5 8 4 2 2 2 3" xfId="54520" xr:uid="{3CC2D663-2D22-471E-934C-BB706908A39A}"/>
    <cellStyle name="Currency 5 8 4 2 2 3" xfId="19100" xr:uid="{4B8DF5E4-38BC-4AD6-BACA-986172939DA8}"/>
    <cellStyle name="Currency 5 8 4 2 2 4" xfId="32790" xr:uid="{FCA99A09-2254-4538-B070-356190319EA2}"/>
    <cellStyle name="Currency 5 8 4 2 2 5" xfId="47674" xr:uid="{15B30A25-33DC-45D2-8B64-DAB47B8C065B}"/>
    <cellStyle name="Currency 5 8 4 2 3" xfId="22522" xr:uid="{0F82A3EB-CEAA-45A4-BC76-554D7BA24707}"/>
    <cellStyle name="Currency 5 8 4 2 3 2" xfId="36214" xr:uid="{01BEC251-7323-4BB4-B3E2-F1E44EE5D806}"/>
    <cellStyle name="Currency 5 8 4 2 3 3" xfId="51098" xr:uid="{052D9EFC-2CAB-401B-AC11-1EC384500399}"/>
    <cellStyle name="Currency 5 8 4 2 4" xfId="15678" xr:uid="{2B5700B1-D2B1-4109-AC6E-69994AC29C95}"/>
    <cellStyle name="Currency 5 8 4 2 5" xfId="29368" xr:uid="{41DEBAD7-61E9-4B62-B132-80C46B66E2AE}"/>
    <cellStyle name="Currency 5 8 4 2 6" xfId="44252" xr:uid="{D71A605C-82A8-48AC-8B12-F2EA756CA278}"/>
    <cellStyle name="Currency 5 8 4 3" xfId="10542" xr:uid="{20AC5F40-6683-4D27-890D-56D3A1DB0136}"/>
    <cellStyle name="Currency 5 8 4 3 2" xfId="24232" xr:uid="{6DD29C9E-EDA6-42DC-9D0F-F1AE561FE236}"/>
    <cellStyle name="Currency 5 8 4 3 2 2" xfId="37924" xr:uid="{B68B6A70-28F6-4231-B11B-1D9793648FAC}"/>
    <cellStyle name="Currency 5 8 4 3 2 3" xfId="52808" xr:uid="{ED846FF4-F616-4FC9-B420-E7B7F787200E}"/>
    <cellStyle name="Currency 5 8 4 3 3" xfId="17388" xr:uid="{8EE3B02E-E562-40D1-8E1F-EBACE77A1A7B}"/>
    <cellStyle name="Currency 5 8 4 3 4" xfId="31078" xr:uid="{3BDCF3BB-995F-4570-9A76-0E3B91ABFF6F}"/>
    <cellStyle name="Currency 5 8 4 3 5" xfId="45962" xr:uid="{DB8CE6D2-6377-428F-BE14-84DA340580DE}"/>
    <cellStyle name="Currency 5 8 4 4" xfId="20810" xr:uid="{8CE421F7-FA0A-4540-8845-C90F3EA8DBEF}"/>
    <cellStyle name="Currency 5 8 4 4 2" xfId="34502" xr:uid="{A7B58E35-07FF-481E-9FBB-9C160BAD3A9D}"/>
    <cellStyle name="Currency 5 8 4 4 3" xfId="49386" xr:uid="{10732270-4A54-49F4-9160-FBEC739A9C3B}"/>
    <cellStyle name="Currency 5 8 4 5" xfId="13966" xr:uid="{69D07786-ADB0-48D0-B922-B7131C4AD6AC}"/>
    <cellStyle name="Currency 5 8 4 6" xfId="27656" xr:uid="{D53A7C2F-912C-4FCF-A75D-BF7E3C6FA8E9}"/>
    <cellStyle name="Currency 5 8 4 7" xfId="42540" xr:uid="{4B225AB4-6535-4BCF-B4A0-DD7D0D7417DC}"/>
    <cellStyle name="Currency 5 8 5" xfId="8828" xr:uid="{83AABB9C-7655-40A8-8037-C366F5593523}"/>
    <cellStyle name="Currency 5 8 5 2" xfId="12250" xr:uid="{1A7169AF-2D24-440F-97C0-2CC2F95469E7}"/>
    <cellStyle name="Currency 5 8 5 2 2" xfId="25940" xr:uid="{CEF35F0B-1E34-4419-BC66-76526B2A67C7}"/>
    <cellStyle name="Currency 5 8 5 2 2 2" xfId="39632" xr:uid="{F2E25554-EF44-4A9D-9249-3C1020A5C237}"/>
    <cellStyle name="Currency 5 8 5 2 2 3" xfId="54516" xr:uid="{7259E064-5AD4-43DC-A2CC-9CB714593858}"/>
    <cellStyle name="Currency 5 8 5 2 3" xfId="19096" xr:uid="{30659052-CB20-4C0C-8F4E-674BA98B568C}"/>
    <cellStyle name="Currency 5 8 5 2 4" xfId="32786" xr:uid="{64E0A907-A7CB-48AA-8208-63B6855B1A52}"/>
    <cellStyle name="Currency 5 8 5 2 5" xfId="47670" xr:uid="{2D7B24F1-3DAF-4AF9-8596-D71843DAB6A9}"/>
    <cellStyle name="Currency 5 8 5 3" xfId="22518" xr:uid="{F9681713-2C06-492C-A475-4AC7A12B54FE}"/>
    <cellStyle name="Currency 5 8 5 3 2" xfId="36210" xr:uid="{A92E8B86-8000-4091-8D74-98F19CFBD1A7}"/>
    <cellStyle name="Currency 5 8 5 3 3" xfId="51094" xr:uid="{22B3066F-1A74-48D9-BD34-3C285E088AC4}"/>
    <cellStyle name="Currency 5 8 5 4" xfId="15674" xr:uid="{4ACBA4EC-C34D-40BD-A429-94E9DA4E486E}"/>
    <cellStyle name="Currency 5 8 5 5" xfId="29364" xr:uid="{89281DB6-0239-4B17-B914-E2FC163C161A}"/>
    <cellStyle name="Currency 5 8 5 6" xfId="44248" xr:uid="{B86C21CB-1A72-4143-BE45-AEBE575357E9}"/>
    <cellStyle name="Currency 5 8 6" xfId="10538" xr:uid="{1676D82A-3E30-4072-BA71-388D99D8189C}"/>
    <cellStyle name="Currency 5 8 6 2" xfId="24228" xr:uid="{F69BADD7-A034-4B28-9D81-D3FCF8A1DA47}"/>
    <cellStyle name="Currency 5 8 6 2 2" xfId="37920" xr:uid="{B33ED113-F4DC-4707-906B-4CB39B4F040B}"/>
    <cellStyle name="Currency 5 8 6 2 3" xfId="52804" xr:uid="{9B1DECC2-97BC-43EA-9035-6EBA6391D8A4}"/>
    <cellStyle name="Currency 5 8 6 3" xfId="17384" xr:uid="{555CF282-0130-4530-9E4D-393BBDFF30C7}"/>
    <cellStyle name="Currency 5 8 6 4" xfId="31074" xr:uid="{4E0FB595-0244-4087-9895-1FF66A2A9B3C}"/>
    <cellStyle name="Currency 5 8 6 5" xfId="45958" xr:uid="{B0071E3D-926E-4C40-8C27-882ECDF8C242}"/>
    <cellStyle name="Currency 5 8 7" xfId="20806" xr:uid="{A4157DAA-863C-4452-8008-83E4FC323C35}"/>
    <cellStyle name="Currency 5 8 7 2" xfId="34498" xr:uid="{9E4576FE-AE68-4970-ACA6-349138280180}"/>
    <cellStyle name="Currency 5 8 7 3" xfId="49382" xr:uid="{FA14DCCF-4932-49B8-AF4B-5CEC133B83FB}"/>
    <cellStyle name="Currency 5 8 8" xfId="13962" xr:uid="{CA4B3E66-6918-4BB5-9556-07F17E0D6106}"/>
    <cellStyle name="Currency 5 8 9" xfId="27652" xr:uid="{474C34C5-41AA-4A39-A1EC-71F083E22A1A}"/>
    <cellStyle name="Currency 5 9" xfId="7120" xr:uid="{188B3CA7-C280-4E67-B503-C4AA9179C810}"/>
    <cellStyle name="Currency 5 9 2" xfId="7121" xr:uid="{525229AF-E049-4D7C-B463-7F89C2FE32EA}"/>
    <cellStyle name="Currency 5 9 2 2" xfId="8834" xr:uid="{28FE4D55-685F-4E3C-9E82-0E43103E155E}"/>
    <cellStyle name="Currency 5 9 2 2 2" xfId="12256" xr:uid="{9BD79BAE-016F-47A0-ACD9-ED36DF369C59}"/>
    <cellStyle name="Currency 5 9 2 2 2 2" xfId="25946" xr:uid="{9A2CB2A4-7FDB-4569-9150-FA9C42ACF99D}"/>
    <cellStyle name="Currency 5 9 2 2 2 2 2" xfId="39638" xr:uid="{51C58483-92B2-4502-88EC-FC1C396FA759}"/>
    <cellStyle name="Currency 5 9 2 2 2 2 3" xfId="54522" xr:uid="{E7C6D1B5-B7FC-4ECC-8C61-7D3BB4528A6D}"/>
    <cellStyle name="Currency 5 9 2 2 2 3" xfId="19102" xr:uid="{6529C404-25EA-4B92-8B33-99E9EB820A8D}"/>
    <cellStyle name="Currency 5 9 2 2 2 4" xfId="32792" xr:uid="{484E2F82-2672-4F86-96D3-FD83CE00FD0E}"/>
    <cellStyle name="Currency 5 9 2 2 2 5" xfId="47676" xr:uid="{10921FCB-6F5B-4978-B782-854C52D86741}"/>
    <cellStyle name="Currency 5 9 2 2 3" xfId="22524" xr:uid="{9A81FD77-F259-40CF-B15A-2CE3758475C1}"/>
    <cellStyle name="Currency 5 9 2 2 3 2" xfId="36216" xr:uid="{CEA1C0F3-F1D9-4DF5-A9E6-59E470E08BBB}"/>
    <cellStyle name="Currency 5 9 2 2 3 3" xfId="51100" xr:uid="{94763C15-9E3A-44D4-8171-C4E3B61A13CE}"/>
    <cellStyle name="Currency 5 9 2 2 4" xfId="15680" xr:uid="{C2EE0E06-72EB-472A-9187-1A8CC92A11F7}"/>
    <cellStyle name="Currency 5 9 2 2 5" xfId="29370" xr:uid="{422F2C61-5AAD-4ABA-8D29-9B1B23BED522}"/>
    <cellStyle name="Currency 5 9 2 2 6" xfId="44254" xr:uid="{9C5F6F9C-82B3-496B-B30B-A0F8F09F5EC5}"/>
    <cellStyle name="Currency 5 9 2 3" xfId="10544" xr:uid="{E492EE93-CA77-4802-8BA1-98E9D2ABE17E}"/>
    <cellStyle name="Currency 5 9 2 3 2" xfId="24234" xr:uid="{3FE4F39F-4D3A-4194-8856-5150ED3CBB1A}"/>
    <cellStyle name="Currency 5 9 2 3 2 2" xfId="37926" xr:uid="{3F82D436-0BE7-4DD2-B534-31E004859E1B}"/>
    <cellStyle name="Currency 5 9 2 3 2 3" xfId="52810" xr:uid="{CE565682-6895-4946-BAAE-3339CB6F0D61}"/>
    <cellStyle name="Currency 5 9 2 3 3" xfId="17390" xr:uid="{B82AEF15-5358-47D9-A850-7B17D9EB2FC9}"/>
    <cellStyle name="Currency 5 9 2 3 4" xfId="31080" xr:uid="{3C3ECB1A-07BC-4D9D-B25A-C1A234F01EE1}"/>
    <cellStyle name="Currency 5 9 2 3 5" xfId="45964" xr:uid="{88D38DF0-85B6-44D5-9416-15E61B6575B0}"/>
    <cellStyle name="Currency 5 9 2 4" xfId="20812" xr:uid="{8DD92EAC-32B3-45F5-9F7B-176592F2F461}"/>
    <cellStyle name="Currency 5 9 2 4 2" xfId="34504" xr:uid="{47DEE802-3D5B-4E18-9B8F-95FF8CAEA3DF}"/>
    <cellStyle name="Currency 5 9 2 4 3" xfId="49388" xr:uid="{49C4D08F-3780-4B14-8EF2-FC26B47C26A8}"/>
    <cellStyle name="Currency 5 9 2 5" xfId="13968" xr:uid="{2692D0F0-40DC-4D72-B62C-8F8CF34414F8}"/>
    <cellStyle name="Currency 5 9 2 6" xfId="27658" xr:uid="{62870BC4-38B3-4C5B-B642-21C5BDCDBE82}"/>
    <cellStyle name="Currency 5 9 2 7" xfId="42542" xr:uid="{0ABDE71E-DF14-450F-8087-2381A4D3DD86}"/>
    <cellStyle name="Currency 5 9 3" xfId="8833" xr:uid="{8E2815E4-EBBE-446D-821F-492858BC5D77}"/>
    <cellStyle name="Currency 5 9 3 2" xfId="12255" xr:uid="{28898DB0-6EFB-4495-A893-1129D0041A78}"/>
    <cellStyle name="Currency 5 9 3 2 2" xfId="25945" xr:uid="{0E9E0918-556C-456A-8DD6-C4DE62808AFC}"/>
    <cellStyle name="Currency 5 9 3 2 2 2" xfId="39637" xr:uid="{80045654-2FD1-4AA9-A6B0-8F0785DAFE34}"/>
    <cellStyle name="Currency 5 9 3 2 2 3" xfId="54521" xr:uid="{9E5DA44A-7DDA-498D-8779-BA1DF7EFAE9C}"/>
    <cellStyle name="Currency 5 9 3 2 3" xfId="19101" xr:uid="{C4B5BE83-0382-4743-AFA6-441F46C2BA0F}"/>
    <cellStyle name="Currency 5 9 3 2 4" xfId="32791" xr:uid="{61891301-C7C1-4589-BA08-14EC4C8807C8}"/>
    <cellStyle name="Currency 5 9 3 2 5" xfId="47675" xr:uid="{B1957996-54B0-4BCA-BE24-71E78A006601}"/>
    <cellStyle name="Currency 5 9 3 3" xfId="22523" xr:uid="{F988FBE5-2D59-420A-AD5A-74B72267E7DA}"/>
    <cellStyle name="Currency 5 9 3 3 2" xfId="36215" xr:uid="{E8D042FA-5BDA-48A1-AFA6-B32322E2740A}"/>
    <cellStyle name="Currency 5 9 3 3 3" xfId="51099" xr:uid="{3F7EC0E2-7793-4481-96F3-8B6363621A65}"/>
    <cellStyle name="Currency 5 9 3 4" xfId="15679" xr:uid="{32C33B97-AB0A-4B0A-A60F-481E0F7DA727}"/>
    <cellStyle name="Currency 5 9 3 5" xfId="29369" xr:uid="{3C19F190-A8B2-46C2-A247-F1F6546B7A43}"/>
    <cellStyle name="Currency 5 9 3 6" xfId="44253" xr:uid="{79D8EB3E-813C-4A09-BE5C-50AAE3502029}"/>
    <cellStyle name="Currency 5 9 4" xfId="10543" xr:uid="{57E49901-ED05-4BF1-B69F-1349EFD0F75F}"/>
    <cellStyle name="Currency 5 9 4 2" xfId="24233" xr:uid="{DE3DAB8D-B22D-4621-B33E-FB8B4CF04B27}"/>
    <cellStyle name="Currency 5 9 4 2 2" xfId="37925" xr:uid="{6434F791-81B0-4401-B6B5-F9B2B845F233}"/>
    <cellStyle name="Currency 5 9 4 2 3" xfId="52809" xr:uid="{A82D10C2-0BE7-4564-B269-909F6C4BEF3C}"/>
    <cellStyle name="Currency 5 9 4 3" xfId="17389" xr:uid="{CB77CEBE-0CFB-43D1-BAA4-8152416C9125}"/>
    <cellStyle name="Currency 5 9 4 4" xfId="31079" xr:uid="{FD2569DB-9570-4D5B-8E02-557460F35458}"/>
    <cellStyle name="Currency 5 9 4 5" xfId="45963" xr:uid="{1C76837E-7DAD-436A-955F-0D362698B67D}"/>
    <cellStyle name="Currency 5 9 5" xfId="20811" xr:uid="{017D5056-24D6-4CE9-BB16-F57E7E83F1B6}"/>
    <cellStyle name="Currency 5 9 5 2" xfId="34503" xr:uid="{2E62D1B6-4DE4-45CC-BDED-3B596015EFC3}"/>
    <cellStyle name="Currency 5 9 5 3" xfId="49387" xr:uid="{3B59A258-9698-4634-8B6B-729A1697D57B}"/>
    <cellStyle name="Currency 5 9 6" xfId="13967" xr:uid="{55FB3BFF-68AB-4E1D-93B1-13B54AE01D53}"/>
    <cellStyle name="Currency 5 9 7" xfId="27657" xr:uid="{1BF2457D-504A-4DA4-A311-A16012B3BE27}"/>
    <cellStyle name="Currency 5 9 8" xfId="42541" xr:uid="{4E8620BC-7DF5-416B-B609-6076DE9721A5}"/>
    <cellStyle name="Currency 6" xfId="37" xr:uid="{8C020186-D8DF-4826-9333-7A7793470A72}"/>
    <cellStyle name="Currency 6 2" xfId="233" xr:uid="{9F5CF48A-C241-4C56-A11E-E11D473AEBDA}"/>
    <cellStyle name="Currency 6 2 2" xfId="4640" xr:uid="{A080650F-57FB-4B6F-A28D-552C1CD2338B}"/>
    <cellStyle name="Currency 6 3" xfId="4330" xr:uid="{A7EF738F-306A-4F5F-94EC-E81925D6FC50}"/>
    <cellStyle name="Currency 6 3 2" xfId="4444" xr:uid="{49462CC7-7BAB-4619-ACEA-B718C57C488A}"/>
    <cellStyle name="Currency 6 3 3" xfId="4725" xr:uid="{6BA14CD0-77D1-4FF0-A39D-594D53D0F23F}"/>
    <cellStyle name="Currency 6 3 3 2" xfId="5320" xr:uid="{32CB4882-EBA2-4967-BAE1-FCDE5AA59CC3}"/>
    <cellStyle name="Currency 6 3 3 2 2" xfId="41934" xr:uid="{E524F87C-E979-4AB2-8764-406EF925D5FB}"/>
    <cellStyle name="Currency 6 3 3 2 3" xfId="6517" xr:uid="{149C7A0A-25DE-4141-A188-AFFA0FA34737}"/>
    <cellStyle name="Currency 6 3 3 2 4" xfId="5925" xr:uid="{CA9A81F2-321F-4230-866C-5919D8201FFC}"/>
    <cellStyle name="Currency 6 3 3 3" xfId="4767" xr:uid="{61ADA441-55DC-4F50-93CB-E340DD320F8A}"/>
    <cellStyle name="Currency 6 3 3 4" xfId="41382" xr:uid="{30EBBCDF-866B-468A-A504-BC196160B195}"/>
    <cellStyle name="Currency 6 3 3 5" xfId="5973" xr:uid="{98885562-3338-461D-8814-F73912AF0771}"/>
    <cellStyle name="Currency 6 3 3 6" xfId="5381" xr:uid="{6C470C00-26B8-4389-8E02-77DED1F8CECC}"/>
    <cellStyle name="Currency 6 3 4" xfId="4702" xr:uid="{B1BA226C-FF17-40C3-B106-044B34D00C57}"/>
    <cellStyle name="Currency 6 3 5" xfId="41329" xr:uid="{705CD2CC-3448-4E85-AFDE-0DCE91FD5B5A}"/>
    <cellStyle name="Currency 6 3 6" xfId="5951" xr:uid="{F4C6A08D-1343-4A13-866C-72C11A842C4C}"/>
    <cellStyle name="Currency 6 3 7" xfId="5359" xr:uid="{47DB410A-5B02-4586-B82E-6C8AB0B1B3C0}"/>
    <cellStyle name="Currency 6 4" xfId="4534" xr:uid="{1B466EAD-68C5-45A0-A6FF-2638D15DCCD7}"/>
    <cellStyle name="Currency 7" xfId="38" xr:uid="{3AD6AC37-24F2-4407-B0EA-0E9E26ED734C}"/>
    <cellStyle name="Currency 7 2" xfId="39" xr:uid="{9CF584B4-1ED4-4015-8ED8-9E3767A1E0C0}"/>
    <cellStyle name="Currency 7 2 2" xfId="254" xr:uid="{CB596C46-30EC-46E8-B41F-EB53A0200FB6}"/>
    <cellStyle name="Currency 7 2 2 2" xfId="4641" xr:uid="{D90CF701-DF0A-4F95-A27D-796AA48D4632}"/>
    <cellStyle name="Currency 7 2 3" xfId="4536" xr:uid="{3C6252BB-4529-4556-A21B-21D4FE567D09}"/>
    <cellStyle name="Currency 7 3" xfId="234" xr:uid="{D7720164-E74B-48E1-841D-1CFE630615BD}"/>
    <cellStyle name="Currency 7 3 2" xfId="4642" xr:uid="{197525D6-1977-43C6-873C-96FDEFCE672F}"/>
    <cellStyle name="Currency 7 4" xfId="4445" xr:uid="{6741121E-F32E-47F7-8C16-8893C8C3A7C3}"/>
    <cellStyle name="Currency 7 5" xfId="4535" xr:uid="{5EA3FAC6-5DE5-447F-AD19-1665927594C5}"/>
    <cellStyle name="Currency 8" xfId="40" xr:uid="{41D3F7B9-6C77-447C-9FBF-AC65CDBBDEEF}"/>
    <cellStyle name="Currency 8 2" xfId="41" xr:uid="{87DB8B4C-A004-4057-9013-971672B60AE6}"/>
    <cellStyle name="Currency 8 2 2" xfId="235" xr:uid="{33E97900-FD01-4075-987F-C9AE1FCFF638}"/>
    <cellStyle name="Currency 8 2 2 2" xfId="4643" xr:uid="{481727C2-1583-4C83-BBC2-3AFCF6E60674}"/>
    <cellStyle name="Currency 8 2 3" xfId="4538" xr:uid="{BBFDACAD-7567-4EE6-8819-3099538DF7EF}"/>
    <cellStyle name="Currency 8 3" xfId="42" xr:uid="{AEC8F214-E725-405D-A2E9-A557445206B5}"/>
    <cellStyle name="Currency 8 3 2" xfId="236" xr:uid="{D7561851-7FCA-423A-B57F-FB46121A1277}"/>
    <cellStyle name="Currency 8 3 2 2" xfId="4644" xr:uid="{29CC5D1D-4893-4C7A-AF82-4B3332455B0F}"/>
    <cellStyle name="Currency 8 3 3" xfId="4539" xr:uid="{19B7DF1C-4309-4E24-8BD0-5B1792225FAF}"/>
    <cellStyle name="Currency 8 4" xfId="43" xr:uid="{12058506-6786-43DB-A271-186F794C1DAF}"/>
    <cellStyle name="Currency 8 4 2" xfId="237" xr:uid="{CF715279-6C97-4B17-B7E1-C042CC6A654E}"/>
    <cellStyle name="Currency 8 4 2 2" xfId="4645" xr:uid="{175EB592-B84F-41EC-A304-58F67320163E}"/>
    <cellStyle name="Currency 8 4 3" xfId="4540" xr:uid="{0652A59D-0B25-4B17-A8CF-26D0D548E42C}"/>
    <cellStyle name="Currency 8 5" xfId="238" xr:uid="{6BD7EC05-F52E-4469-B4EA-C2CE69DC3DFE}"/>
    <cellStyle name="Currency 8 5 2" xfId="4646" xr:uid="{9F5370D9-60D7-4E4B-8090-A131AC28F920}"/>
    <cellStyle name="Currency 8 6" xfId="4446" xr:uid="{9B213BB0-D289-44B1-8AD4-21EE5C31CC30}"/>
    <cellStyle name="Currency 8 7" xfId="4537" xr:uid="{D706588A-90A7-447E-A364-87F896B850B2}"/>
    <cellStyle name="Currency 9" xfId="44" xr:uid="{F8C6D8AF-9647-4666-A1B7-585AE3FBFD9A}"/>
    <cellStyle name="Currency 9 2" xfId="45" xr:uid="{69546C60-A283-4068-B02B-A366F6E6712B}"/>
    <cellStyle name="Currency 9 2 2" xfId="239" xr:uid="{0F80B074-B0F8-4600-81E3-EDF092DC5C3F}"/>
    <cellStyle name="Currency 9 2 2 2" xfId="4647" xr:uid="{942CA42D-26A8-43D6-9169-D66413B3EA33}"/>
    <cellStyle name="Currency 9 2 3" xfId="4542" xr:uid="{6936E053-0140-4F23-8EE3-330D4178E615}"/>
    <cellStyle name="Currency 9 3" xfId="46" xr:uid="{4AB58DFD-C953-40D1-A9D2-5B74ACE8F803}"/>
    <cellStyle name="Currency 9 3 2" xfId="240" xr:uid="{06143FD5-5957-4C5F-9632-CADE7EA403B3}"/>
    <cellStyle name="Currency 9 3 2 2" xfId="4648" xr:uid="{6BED132F-542B-41EC-A4B3-01B68A4D14BF}"/>
    <cellStyle name="Currency 9 3 3" xfId="4543" xr:uid="{8A22EE07-D5CF-44A9-B2FF-E5E848782BA4}"/>
    <cellStyle name="Currency 9 4" xfId="241" xr:uid="{75A494A1-C1FE-4CA1-876D-789952686E20}"/>
    <cellStyle name="Currency 9 4 2" xfId="4649" xr:uid="{0CB8199B-0E90-4447-84E4-6181DAC7196A}"/>
    <cellStyle name="Currency 9 5" xfId="4331" xr:uid="{0A69FD43-FA44-4D6A-BF00-85672F4B8B3F}"/>
    <cellStyle name="Currency 9 5 2" xfId="4447" xr:uid="{694596BA-9150-467C-BF73-88E9ECB09CF9}"/>
    <cellStyle name="Currency 9 5 3" xfId="4726" xr:uid="{36C637CF-A7BA-458A-BEBC-1601E4B9FF5F}"/>
    <cellStyle name="Currency 9 5 4" xfId="4703" xr:uid="{B885FB48-6905-45E8-BADA-712FFAA1E857}"/>
    <cellStyle name="Currency 9 6" xfId="4541" xr:uid="{26F4C7AB-5BC8-4DF1-8A2B-878BF6F0ADC6}"/>
    <cellStyle name="Hyperlink" xfId="1" builtinId="8"/>
    <cellStyle name="Hyperlink 2" xfId="10" xr:uid="{230F88E3-94B0-446F-8423-3947ECBD4380}"/>
    <cellStyle name="Hyperlink 3" xfId="206" xr:uid="{1CAA5ADE-926F-49B9-8E49-766B10EAD4A6}"/>
    <cellStyle name="Hyperlink 3 2" xfId="4418" xr:uid="{39191E6F-5321-4DD9-A0D8-3EC11FA30FE1}"/>
    <cellStyle name="Hyperlink 3 3" xfId="4332" xr:uid="{A07692B2-924C-41B8-9F03-DD51FF99FB54}"/>
    <cellStyle name="Hyperlink 4" xfId="4333" xr:uid="{C38BB6C1-82DF-4246-9A1A-9285997AE2DF}"/>
    <cellStyle name="Normal" xfId="0" builtinId="0"/>
    <cellStyle name="Normal 10" xfId="47" xr:uid="{13211F0D-3D03-4D67-B253-679293E0AC6B}"/>
    <cellStyle name="Normal 10 10" xfId="907" xr:uid="{4C4F8BB0-3AFE-473D-80E5-3E431D66B498}"/>
    <cellStyle name="Normal 10 10 2" xfId="2512" xr:uid="{DFC37854-7025-4661-923B-BEA7462EDC6D}"/>
    <cellStyle name="Normal 10 10 2 2" xfId="4335" xr:uid="{70A36B0C-CC7F-4FCE-BD2A-891C63916F30}"/>
    <cellStyle name="Normal 10 10 2 3" xfId="4678" xr:uid="{57367B8C-CAD7-4227-B664-9438B3E8E2DA}"/>
    <cellStyle name="Normal 10 10 3" xfId="2513" xr:uid="{8BCD3395-9313-4FE7-BEAD-141F99ED5670}"/>
    <cellStyle name="Normal 10 10 4" xfId="2514" xr:uid="{968C099A-B106-4D5F-A934-B6FDE54D300A}"/>
    <cellStyle name="Normal 10 11" xfId="2515" xr:uid="{9B77018F-AEA2-4DF5-8A45-4CBD45C32562}"/>
    <cellStyle name="Normal 10 11 2" xfId="2516" xr:uid="{038C9827-C2BB-4DC8-A528-730332B78F07}"/>
    <cellStyle name="Normal 10 11 3" xfId="2517" xr:uid="{DBF210D0-E437-430D-AF83-CF02D5197F50}"/>
    <cellStyle name="Normal 10 11 4" xfId="2518" xr:uid="{56170392-F2E1-42D0-A7BC-14E815C812B9}"/>
    <cellStyle name="Normal 10 12" xfId="2519" xr:uid="{EA496A21-3CB2-4CE3-AB48-0ECA721AA56D}"/>
    <cellStyle name="Normal 10 12 2" xfId="2520" xr:uid="{1512C576-3528-4024-BFB8-053817600E18}"/>
    <cellStyle name="Normal 10 13" xfId="2521" xr:uid="{8941681D-8E40-4859-92F7-D5B151D7F6E3}"/>
    <cellStyle name="Normal 10 14" xfId="2522" xr:uid="{A3E8E156-60B2-4A9C-AE04-D0AD1319FF23}"/>
    <cellStyle name="Normal 10 15" xfId="2523" xr:uid="{F62FBFB8-951B-4192-BD9F-76AF75F6BE17}"/>
    <cellStyle name="Normal 10 2" xfId="48" xr:uid="{7D737B19-5C20-49F3-85A2-F666FA5D6D98}"/>
    <cellStyle name="Normal 10 2 10" xfId="2524" xr:uid="{768D517B-8A0A-4694-AC6A-A766BD8AFE69}"/>
    <cellStyle name="Normal 10 2 11" xfId="2525" xr:uid="{75D92309-88FE-40EC-A617-B4682DB4459D}"/>
    <cellStyle name="Normal 10 2 2" xfId="49" xr:uid="{731201A9-15C3-468C-8B34-8513B5C8BE5A}"/>
    <cellStyle name="Normal 10 2 2 2" xfId="50" xr:uid="{CE303B8A-24FA-4A19-9B79-51F0D5C7F5A8}"/>
    <cellStyle name="Normal 10 2 2 2 2" xfId="242" xr:uid="{12521C08-E158-4D0B-A6A7-261CAE952B3B}"/>
    <cellStyle name="Normal 10 2 2 2 2 2" xfId="458" xr:uid="{AD872CEE-8D01-4218-A282-BAD863F21780}"/>
    <cellStyle name="Normal 10 2 2 2 2 2 2" xfId="459" xr:uid="{E4C2EB98-FDE8-446F-B66A-8FEEA1696710}"/>
    <cellStyle name="Normal 10 2 2 2 2 2 2 2" xfId="908" xr:uid="{E9D2CA9E-8731-4925-9DC5-3D682460EE1F}"/>
    <cellStyle name="Normal 10 2 2 2 2 2 2 2 2" xfId="909" xr:uid="{74FDC4A9-99BA-4394-9EA3-E2E356528210}"/>
    <cellStyle name="Normal 10 2 2 2 2 2 2 3" xfId="910" xr:uid="{24A2C1C9-CBB1-4B3F-84AE-9B318B625173}"/>
    <cellStyle name="Normal 10 2 2 2 2 2 3" xfId="911" xr:uid="{F9793551-0459-476D-BD1E-1C65CF673977}"/>
    <cellStyle name="Normal 10 2 2 2 2 2 3 2" xfId="912" xr:uid="{2CA2D028-413A-4CA8-84EA-250FED090631}"/>
    <cellStyle name="Normal 10 2 2 2 2 2 4" xfId="913" xr:uid="{029953EE-791F-430B-B07D-1E5E09604E41}"/>
    <cellStyle name="Normal 10 2 2 2 2 3" xfId="460" xr:uid="{92FE15F1-E1F2-4CFE-9B54-ADB4CC2963CE}"/>
    <cellStyle name="Normal 10 2 2 2 2 3 2" xfId="914" xr:uid="{E8CA1860-C0AE-47B6-8F87-86F780B47F60}"/>
    <cellStyle name="Normal 10 2 2 2 2 3 2 2" xfId="915" xr:uid="{A979072D-7CAA-4EA5-B972-C76A5520607E}"/>
    <cellStyle name="Normal 10 2 2 2 2 3 3" xfId="916" xr:uid="{08C366C7-C726-4A93-B10A-0972786C496C}"/>
    <cellStyle name="Normal 10 2 2 2 2 3 4" xfId="2526" xr:uid="{D67613A1-289A-4CB3-9279-161536D21CA6}"/>
    <cellStyle name="Normal 10 2 2 2 2 4" xfId="917" xr:uid="{A0DCE99E-FA73-4ADC-9F31-62DB2C4FA96B}"/>
    <cellStyle name="Normal 10 2 2 2 2 4 2" xfId="918" xr:uid="{8BB7E1EC-E9E7-43BF-9D6D-6257FADFA211}"/>
    <cellStyle name="Normal 10 2 2 2 2 5" xfId="919" xr:uid="{7106235A-9D52-4BB6-BB4B-68F184121B4C}"/>
    <cellStyle name="Normal 10 2 2 2 2 6" xfId="2527" xr:uid="{7C53EBCB-98DF-425E-8841-BD1077EB0CDA}"/>
    <cellStyle name="Normal 10 2 2 2 3" xfId="243" xr:uid="{44CE6309-009E-4FCB-8BAD-FDD920C0C632}"/>
    <cellStyle name="Normal 10 2 2 2 3 2" xfId="461" xr:uid="{165E0056-236F-4BEF-A5CF-37F836307F4D}"/>
    <cellStyle name="Normal 10 2 2 2 3 2 2" xfId="462" xr:uid="{06720598-AB33-4FD4-89F7-293993B6F95B}"/>
    <cellStyle name="Normal 10 2 2 2 3 2 2 2" xfId="920" xr:uid="{84CED0E0-BD0D-4698-8C24-82F2BB48C568}"/>
    <cellStyle name="Normal 10 2 2 2 3 2 2 2 2" xfId="921" xr:uid="{CBCFB6A2-A751-4F1F-B28A-0E1DA96E2AEF}"/>
    <cellStyle name="Normal 10 2 2 2 3 2 2 3" xfId="922" xr:uid="{59076BE3-D8B8-46F1-98B5-7FA875FBA810}"/>
    <cellStyle name="Normal 10 2 2 2 3 2 3" xfId="923" xr:uid="{872F12A1-AA44-404D-8F90-AC8D805C4BE3}"/>
    <cellStyle name="Normal 10 2 2 2 3 2 3 2" xfId="924" xr:uid="{63174445-EB37-475E-B540-9C89FDBDB67E}"/>
    <cellStyle name="Normal 10 2 2 2 3 2 4" xfId="925" xr:uid="{B5ADDAD4-DC08-4ED3-8340-450AF014F30B}"/>
    <cellStyle name="Normal 10 2 2 2 3 3" xfId="463" xr:uid="{C93CFC0C-9D68-44D2-AA35-4E589883E178}"/>
    <cellStyle name="Normal 10 2 2 2 3 3 2" xfId="926" xr:uid="{CA25E9B4-3570-4CE9-8A7A-ACAEED9304B8}"/>
    <cellStyle name="Normal 10 2 2 2 3 3 2 2" xfId="927" xr:uid="{6BB6AB4A-1434-4F8C-BB8B-2E1A62776FBB}"/>
    <cellStyle name="Normal 10 2 2 2 3 3 3" xfId="928" xr:uid="{D2E9E28C-98C7-45A2-8538-31A22A896F58}"/>
    <cellStyle name="Normal 10 2 2 2 3 4" xfId="929" xr:uid="{73C53E57-509D-480A-B222-922F7D643E62}"/>
    <cellStyle name="Normal 10 2 2 2 3 4 2" xfId="930" xr:uid="{446B2E2D-D1D8-4B99-A7C2-346CFD0CD618}"/>
    <cellStyle name="Normal 10 2 2 2 3 5" xfId="931" xr:uid="{A209F7BB-62EE-4486-80D9-DC89D3E389C5}"/>
    <cellStyle name="Normal 10 2 2 2 4" xfId="464" xr:uid="{B455C449-17C8-4C1F-83DC-3E80994C9009}"/>
    <cellStyle name="Normal 10 2 2 2 4 2" xfId="465" xr:uid="{5CFDE212-322B-4A97-BFE4-9CC3FFCE5830}"/>
    <cellStyle name="Normal 10 2 2 2 4 2 2" xfId="932" xr:uid="{894DE19A-C26F-4D2A-B047-EBA0DE30BA52}"/>
    <cellStyle name="Normal 10 2 2 2 4 2 2 2" xfId="933" xr:uid="{0EE5326C-8D9A-4962-B84C-7479C18225A6}"/>
    <cellStyle name="Normal 10 2 2 2 4 2 3" xfId="934" xr:uid="{91BAC824-92C0-4194-8DC8-5E90C0375FF0}"/>
    <cellStyle name="Normal 10 2 2 2 4 3" xfId="935" xr:uid="{1626B383-E023-45D7-8B57-E713D102F98C}"/>
    <cellStyle name="Normal 10 2 2 2 4 3 2" xfId="936" xr:uid="{570AB35F-5FCD-4671-B580-9BF712092B74}"/>
    <cellStyle name="Normal 10 2 2 2 4 4" xfId="937" xr:uid="{434E9255-9BBE-439F-9468-42790CC306C1}"/>
    <cellStyle name="Normal 10 2 2 2 5" xfId="466" xr:uid="{46B842AD-EA4B-48C0-8F7A-16AA90534A68}"/>
    <cellStyle name="Normal 10 2 2 2 5 2" xfId="938" xr:uid="{0BE0B7E1-2D06-467F-AF95-A8271CDBBC39}"/>
    <cellStyle name="Normal 10 2 2 2 5 2 2" xfId="939" xr:uid="{DB5981AC-4C47-48E6-967E-A329A440E97B}"/>
    <cellStyle name="Normal 10 2 2 2 5 3" xfId="940" xr:uid="{08A0B115-DE14-4AD8-B675-F54989747805}"/>
    <cellStyle name="Normal 10 2 2 2 5 4" xfId="2528" xr:uid="{1F3A5F5E-BEAA-411A-B6CF-632E6196ED2D}"/>
    <cellStyle name="Normal 10 2 2 2 6" xfId="941" xr:uid="{E998B930-67E7-43AD-9EA3-FBB528E4DF2B}"/>
    <cellStyle name="Normal 10 2 2 2 6 2" xfId="942" xr:uid="{C6D2C061-5F1D-4A03-AD6E-EFF28E947ED7}"/>
    <cellStyle name="Normal 10 2 2 2 7" xfId="943" xr:uid="{07E36DBA-999B-402D-8AB1-2AF28BEA8B09}"/>
    <cellStyle name="Normal 10 2 2 2 8" xfId="2529" xr:uid="{03F73391-6B70-42E1-B20E-E5AE2EC44C67}"/>
    <cellStyle name="Normal 10 2 2 3" xfId="244" xr:uid="{8B888137-F7BD-4237-A76D-93A96A75293D}"/>
    <cellStyle name="Normal 10 2 2 3 2" xfId="467" xr:uid="{18322986-C780-449E-B2D6-EDB7BA741C35}"/>
    <cellStyle name="Normal 10 2 2 3 2 2" xfId="468" xr:uid="{4F9847BA-573F-427F-8752-784E70C606B6}"/>
    <cellStyle name="Normal 10 2 2 3 2 2 2" xfId="944" xr:uid="{14BEE617-3C8D-4A00-8DCB-169326035F11}"/>
    <cellStyle name="Normal 10 2 2 3 2 2 2 2" xfId="945" xr:uid="{0C38EC61-065D-435E-B04E-E045E4FDE1C9}"/>
    <cellStyle name="Normal 10 2 2 3 2 2 3" xfId="946" xr:uid="{1F045589-7FEC-499D-885F-468B67B025EA}"/>
    <cellStyle name="Normal 10 2 2 3 2 3" xfId="947" xr:uid="{34FEEC01-ED1F-4228-A01E-A60139C0D714}"/>
    <cellStyle name="Normal 10 2 2 3 2 3 2" xfId="948" xr:uid="{EAF58F18-4643-406B-9BD3-2DA1206D330C}"/>
    <cellStyle name="Normal 10 2 2 3 2 4" xfId="949" xr:uid="{223F633A-064D-4149-AA46-A363634255A1}"/>
    <cellStyle name="Normal 10 2 2 3 3" xfId="469" xr:uid="{FA333787-969F-4716-BECE-0006AD7D69A2}"/>
    <cellStyle name="Normal 10 2 2 3 3 2" xfId="950" xr:uid="{5CD5843B-C3FA-442C-B1B3-4B79368DC0A4}"/>
    <cellStyle name="Normal 10 2 2 3 3 2 2" xfId="951" xr:uid="{51AA5304-1687-44FC-BFA5-0A7E40B0560E}"/>
    <cellStyle name="Normal 10 2 2 3 3 3" xfId="952" xr:uid="{73F89A0F-E717-4698-B4D4-4030D7379217}"/>
    <cellStyle name="Normal 10 2 2 3 3 4" xfId="2530" xr:uid="{261CA3E9-ED2D-4A73-BA54-08D884E39DD1}"/>
    <cellStyle name="Normal 10 2 2 3 4" xfId="953" xr:uid="{78842C85-FB08-4BC4-8C12-AEC7FC4C8616}"/>
    <cellStyle name="Normal 10 2 2 3 4 2" xfId="954" xr:uid="{7B5AAD3A-0302-443C-B31C-F480EA728446}"/>
    <cellStyle name="Normal 10 2 2 3 5" xfId="955" xr:uid="{619FC035-B299-4F9F-8B1C-37DC86EC45D5}"/>
    <cellStyle name="Normal 10 2 2 3 6" xfId="2531" xr:uid="{1339BDFC-1335-4B45-B38C-CD2EAEB6DBFA}"/>
    <cellStyle name="Normal 10 2 2 4" xfId="245" xr:uid="{2905F732-34E6-43F6-8105-96CEC7CE1E41}"/>
    <cellStyle name="Normal 10 2 2 4 2" xfId="470" xr:uid="{102AED14-319D-41BA-BE5F-DAF7CD208364}"/>
    <cellStyle name="Normal 10 2 2 4 2 2" xfId="471" xr:uid="{4D8C83F0-0A5C-4A85-AB9F-329246C6C11B}"/>
    <cellStyle name="Normal 10 2 2 4 2 2 2" xfId="956" xr:uid="{B9B040A1-9F43-4C6C-B92E-B61657438135}"/>
    <cellStyle name="Normal 10 2 2 4 2 2 2 2" xfId="957" xr:uid="{A1568A01-FC4E-49CE-8EF9-2873AB07349F}"/>
    <cellStyle name="Normal 10 2 2 4 2 2 3" xfId="958" xr:uid="{DB08A8E3-BFED-4F07-A540-A18AC02943E1}"/>
    <cellStyle name="Normal 10 2 2 4 2 3" xfId="959" xr:uid="{C1995399-55B6-45A7-AD5E-121C3CFF5A76}"/>
    <cellStyle name="Normal 10 2 2 4 2 3 2" xfId="960" xr:uid="{2A7D4301-9B63-451D-A900-4068EAE26575}"/>
    <cellStyle name="Normal 10 2 2 4 2 4" xfId="961" xr:uid="{1DBA95D5-966C-4B30-8E61-AA5A37326755}"/>
    <cellStyle name="Normal 10 2 2 4 3" xfId="472" xr:uid="{21AE809D-F7C5-4849-8EAA-F61C2289F260}"/>
    <cellStyle name="Normal 10 2 2 4 3 2" xfId="962" xr:uid="{95138671-E0F0-4B54-8B50-5AE7337AB3A8}"/>
    <cellStyle name="Normal 10 2 2 4 3 2 2" xfId="963" xr:uid="{36A5E4FC-0519-4763-8019-D7B1A7D6E79D}"/>
    <cellStyle name="Normal 10 2 2 4 3 3" xfId="964" xr:uid="{9FBD17C5-3D0A-4DDF-AC4E-3E85F05A087E}"/>
    <cellStyle name="Normal 10 2 2 4 4" xfId="965" xr:uid="{DFB23920-EE55-4F50-9189-44003D90C7FE}"/>
    <cellStyle name="Normal 10 2 2 4 4 2" xfId="966" xr:uid="{FD04F51E-C952-4B64-92BC-1361C4336CF5}"/>
    <cellStyle name="Normal 10 2 2 4 5" xfId="967" xr:uid="{AC648B63-04CE-43B9-8341-20B407FBE699}"/>
    <cellStyle name="Normal 10 2 2 5" xfId="246" xr:uid="{FB96D96B-60CD-4EF4-BBC4-BC9EFE0DE79E}"/>
    <cellStyle name="Normal 10 2 2 5 2" xfId="473" xr:uid="{FB9C667D-6408-412C-99DB-1B7FCD5E4A0B}"/>
    <cellStyle name="Normal 10 2 2 5 2 2" xfId="968" xr:uid="{F7AA8755-455E-4B34-9F2E-3A3F71F52030}"/>
    <cellStyle name="Normal 10 2 2 5 2 2 2" xfId="969" xr:uid="{500C1C12-7F2B-4079-A8FA-3BD202983C42}"/>
    <cellStyle name="Normal 10 2 2 5 2 3" xfId="970" xr:uid="{75028554-8CF4-42CA-8AC8-71614D01C876}"/>
    <cellStyle name="Normal 10 2 2 5 3" xfId="971" xr:uid="{19646E71-B03D-456F-8919-7F79EC7F1073}"/>
    <cellStyle name="Normal 10 2 2 5 3 2" xfId="972" xr:uid="{7C9F18A4-3E53-4137-87F8-F16F8C6D1556}"/>
    <cellStyle name="Normal 10 2 2 5 4" xfId="973" xr:uid="{AB808184-3E66-48CD-9B24-4B8B55661A9A}"/>
    <cellStyle name="Normal 10 2 2 6" xfId="474" xr:uid="{D8FDF889-D9D5-45A7-A35E-CC2C0145E754}"/>
    <cellStyle name="Normal 10 2 2 6 2" xfId="974" xr:uid="{C2A1EF07-62AF-421E-95F9-A51EA527B90D}"/>
    <cellStyle name="Normal 10 2 2 6 2 2" xfId="975" xr:uid="{C7CADC51-3D5D-47BB-A9AF-E2CD0B97F9C4}"/>
    <cellStyle name="Normal 10 2 2 6 2 3" xfId="4336" xr:uid="{C913ACCB-9E4F-4A26-BAAF-236D17BDA61C}"/>
    <cellStyle name="Normal 10 2 2 6 3" xfId="976" xr:uid="{C1DDE630-81B7-4845-9C54-096F766B53A0}"/>
    <cellStyle name="Normal 10 2 2 6 4" xfId="2532" xr:uid="{D2532DA2-97FE-47E3-81B6-4EC74B21F7D0}"/>
    <cellStyle name="Normal 10 2 2 6 4 2" xfId="4567" xr:uid="{926E7F57-943D-4018-8004-2B29A4F84F74}"/>
    <cellStyle name="Normal 10 2 2 6 4 3" xfId="4679" xr:uid="{DE240CE4-5A14-43B9-A479-FC46A7D2E875}"/>
    <cellStyle name="Normal 10 2 2 6 4 4" xfId="4605" xr:uid="{6E267D49-5409-4386-88E3-10EF412AC7E3}"/>
    <cellStyle name="Normal 10 2 2 7" xfId="977" xr:uid="{181DBCD4-9DAE-457D-883C-C92478295247}"/>
    <cellStyle name="Normal 10 2 2 7 2" xfId="978" xr:uid="{FAE678A4-5F12-46F9-82FB-BB30DAAD4E21}"/>
    <cellStyle name="Normal 10 2 2 8" xfId="979" xr:uid="{9C34D4CF-D853-4E6C-A772-21F8459F31B3}"/>
    <cellStyle name="Normal 10 2 2 9" xfId="2533" xr:uid="{F9AA537F-152F-4025-9C66-3529809DCC24}"/>
    <cellStyle name="Normal 10 2 3" xfId="51" xr:uid="{4DE0D8F1-1A3C-43CD-A1FD-F61DDE14C16D}"/>
    <cellStyle name="Normal 10 2 3 2" xfId="52" xr:uid="{9773C425-3BCD-4F0A-8F64-1B03E5EBB1FD}"/>
    <cellStyle name="Normal 10 2 3 2 2" xfId="475" xr:uid="{EC53E5DC-C0A1-4D49-B71B-02E1DB9C59CC}"/>
    <cellStyle name="Normal 10 2 3 2 2 2" xfId="476" xr:uid="{764D5C74-F256-4D3E-B67F-1C168BF95791}"/>
    <cellStyle name="Normal 10 2 3 2 2 2 2" xfId="980" xr:uid="{76D105DE-DD1A-4BAC-B479-463FB91DFA71}"/>
    <cellStyle name="Normal 10 2 3 2 2 2 2 2" xfId="981" xr:uid="{81A9F903-EE97-4E9F-8A75-2DFC12034669}"/>
    <cellStyle name="Normal 10 2 3 2 2 2 3" xfId="982" xr:uid="{2DA438ED-665F-483B-90CC-AB6E492FECF3}"/>
    <cellStyle name="Normal 10 2 3 2 2 3" xfId="983" xr:uid="{16A65D96-969A-4C61-8253-F18C9F8CF13D}"/>
    <cellStyle name="Normal 10 2 3 2 2 3 2" xfId="984" xr:uid="{93D47D81-4E84-4DAC-8D3B-D5E6B64D87B3}"/>
    <cellStyle name="Normal 10 2 3 2 2 4" xfId="985" xr:uid="{A19EC1AA-C19B-4BBD-9AD5-1E02A2305AAD}"/>
    <cellStyle name="Normal 10 2 3 2 3" xfId="477" xr:uid="{30AD1FDD-E735-4767-9CB3-02A73ADF8EA2}"/>
    <cellStyle name="Normal 10 2 3 2 3 2" xfId="986" xr:uid="{40F1DC2B-8C5E-4D0D-BF5E-F7FA491E2635}"/>
    <cellStyle name="Normal 10 2 3 2 3 2 2" xfId="987" xr:uid="{145EB67D-B2C3-4668-9B3B-31C77758B23E}"/>
    <cellStyle name="Normal 10 2 3 2 3 3" xfId="988" xr:uid="{A8E5C0DF-C482-46C7-BE9C-055C96B63E0D}"/>
    <cellStyle name="Normal 10 2 3 2 3 4" xfId="2534" xr:uid="{B2CE9BF7-A70B-43D8-B69C-5D9D798DB737}"/>
    <cellStyle name="Normal 10 2 3 2 4" xfId="989" xr:uid="{B6E8C27B-0C03-44CE-B8F2-50AB382D5289}"/>
    <cellStyle name="Normal 10 2 3 2 4 2" xfId="990" xr:uid="{1FEDF0F8-EB2E-4D89-A547-68F8866278A2}"/>
    <cellStyle name="Normal 10 2 3 2 5" xfId="991" xr:uid="{1ACB3DC6-ED13-4BFD-9A12-B7954CC8BAA2}"/>
    <cellStyle name="Normal 10 2 3 2 6" xfId="2535" xr:uid="{64B42DB0-8575-403D-989E-32DDB0F7D671}"/>
    <cellStyle name="Normal 10 2 3 3" xfId="247" xr:uid="{69E522B1-6B12-4C6E-A050-5BF0E5D0D11F}"/>
    <cellStyle name="Normal 10 2 3 3 2" xfId="478" xr:uid="{7F111949-E866-469D-A80F-1684A4BD5CF7}"/>
    <cellStyle name="Normal 10 2 3 3 2 2" xfId="479" xr:uid="{9E34E290-E403-42CC-A2FE-B1F33447AFEA}"/>
    <cellStyle name="Normal 10 2 3 3 2 2 2" xfId="992" xr:uid="{8F4AC106-DDD9-4C99-BD0E-F626322F6400}"/>
    <cellStyle name="Normal 10 2 3 3 2 2 2 2" xfId="993" xr:uid="{344E85F1-07EE-4BE1-9123-D789D510F832}"/>
    <cellStyle name="Normal 10 2 3 3 2 2 3" xfId="994" xr:uid="{5EB9BC23-1EC6-4C38-968E-A30EF51FC537}"/>
    <cellStyle name="Normal 10 2 3 3 2 3" xfId="995" xr:uid="{122DAC37-1BE7-44F1-BBF8-3171A1F44727}"/>
    <cellStyle name="Normal 10 2 3 3 2 3 2" xfId="996" xr:uid="{FBAB5B03-C595-4F88-85FD-3CD66F7F65A1}"/>
    <cellStyle name="Normal 10 2 3 3 2 4" xfId="997" xr:uid="{B87F5033-ABEA-4142-A3B1-59708D955A61}"/>
    <cellStyle name="Normal 10 2 3 3 3" xfId="480" xr:uid="{750A0FDE-EC9C-4E2E-9ADB-09C6F76BCB4B}"/>
    <cellStyle name="Normal 10 2 3 3 3 2" xfId="998" xr:uid="{940BEE20-1B78-41BE-996C-DEE9D40D6602}"/>
    <cellStyle name="Normal 10 2 3 3 3 2 2" xfId="999" xr:uid="{A8895314-0CF9-4F20-BE41-28C6463DA2FF}"/>
    <cellStyle name="Normal 10 2 3 3 3 3" xfId="1000" xr:uid="{60719771-EEE9-4ECD-AE9E-2DB91B685AD4}"/>
    <cellStyle name="Normal 10 2 3 3 4" xfId="1001" xr:uid="{3FE91EB6-A0F1-4DCF-803E-A129528CB0A7}"/>
    <cellStyle name="Normal 10 2 3 3 4 2" xfId="1002" xr:uid="{3F1B0DCF-984D-414C-AE19-C9564D7BF71D}"/>
    <cellStyle name="Normal 10 2 3 3 5" xfId="1003" xr:uid="{09C6F9AF-7ED7-4EFA-8ADF-B8078F372DC1}"/>
    <cellStyle name="Normal 10 2 3 4" xfId="248" xr:uid="{E781AA3A-764B-4EB9-A111-6AD29B75F6D5}"/>
    <cellStyle name="Normal 10 2 3 4 2" xfId="481" xr:uid="{45265DCB-2421-4510-8BFA-BFAE6BEEBA2F}"/>
    <cellStyle name="Normal 10 2 3 4 2 2" xfId="1004" xr:uid="{AF2D0E65-7B12-4571-8926-907B421173E6}"/>
    <cellStyle name="Normal 10 2 3 4 2 2 2" xfId="1005" xr:uid="{187675C6-2A79-445E-B7CF-53257C3CA6D4}"/>
    <cellStyle name="Normal 10 2 3 4 2 3" xfId="1006" xr:uid="{71F6E69B-2FA2-41A5-90A0-F24F5F50A261}"/>
    <cellStyle name="Normal 10 2 3 4 3" xfId="1007" xr:uid="{5E4F961E-DBF2-43BF-99C7-C85A89E30C32}"/>
    <cellStyle name="Normal 10 2 3 4 3 2" xfId="1008" xr:uid="{C00B0E6B-9233-4363-9AF9-2744E78A28D4}"/>
    <cellStyle name="Normal 10 2 3 4 4" xfId="1009" xr:uid="{E12F038A-2DF0-48DC-937A-F2B41D7B393A}"/>
    <cellStyle name="Normal 10 2 3 5" xfId="482" xr:uid="{3483E54D-8594-49B7-B5CF-02F6412FAF11}"/>
    <cellStyle name="Normal 10 2 3 5 2" xfId="1010" xr:uid="{9BCF4962-814F-4D19-8CC5-4FFF0283EE98}"/>
    <cellStyle name="Normal 10 2 3 5 2 2" xfId="1011" xr:uid="{15A4F28B-465B-4052-A5B2-C170025D8C7A}"/>
    <cellStyle name="Normal 10 2 3 5 2 3" xfId="4337" xr:uid="{DFC6984C-328A-4779-AA73-E93B2189BEE0}"/>
    <cellStyle name="Normal 10 2 3 5 3" xfId="1012" xr:uid="{25A94504-368D-4AAD-9B5C-AD5038130423}"/>
    <cellStyle name="Normal 10 2 3 5 4" xfId="2536" xr:uid="{3CA0A8A3-8BA4-4209-9040-D44E90DB10EF}"/>
    <cellStyle name="Normal 10 2 3 5 4 2" xfId="4568" xr:uid="{368A8706-C8C9-493C-AC44-0CAAF99E27A3}"/>
    <cellStyle name="Normal 10 2 3 5 4 3" xfId="4680" xr:uid="{6C2CA983-7C89-41DE-9D71-E34FD1CE5E1C}"/>
    <cellStyle name="Normal 10 2 3 5 4 4" xfId="4606" xr:uid="{4C3F73D8-D09B-481E-9930-C9DF94ED68B9}"/>
    <cellStyle name="Normal 10 2 3 6" xfId="1013" xr:uid="{F8497F3F-541D-4E0D-BD45-988F3256740B}"/>
    <cellStyle name="Normal 10 2 3 6 2" xfId="1014" xr:uid="{E6739074-1C2E-4F6D-8E88-8F2A2ECAD039}"/>
    <cellStyle name="Normal 10 2 3 7" xfId="1015" xr:uid="{2B00A440-B90B-4C86-8C42-DEC4B675E468}"/>
    <cellStyle name="Normal 10 2 3 8" xfId="2537" xr:uid="{859BF3AB-41C6-4427-B05D-8DDC245EC749}"/>
    <cellStyle name="Normal 10 2 4" xfId="53" xr:uid="{E0E83374-2833-4421-BF9E-43B575D1A113}"/>
    <cellStyle name="Normal 10 2 4 2" xfId="433" xr:uid="{86833F6D-EB35-4109-A6D5-121DEB969DE3}"/>
    <cellStyle name="Normal 10 2 4 2 2" xfId="483" xr:uid="{37ECEFD1-660F-456E-9435-D7B5772775EF}"/>
    <cellStyle name="Normal 10 2 4 2 2 2" xfId="1016" xr:uid="{ED1DF1A3-9CE9-4C0E-A34B-33E5B0ED87A5}"/>
    <cellStyle name="Normal 10 2 4 2 2 2 2" xfId="1017" xr:uid="{9E63CA12-A870-4E02-9EA4-ADC197F7B5F3}"/>
    <cellStyle name="Normal 10 2 4 2 2 3" xfId="1018" xr:uid="{0D6B123F-6F71-47DC-9213-E1CF6D393F44}"/>
    <cellStyle name="Normal 10 2 4 2 2 4" xfId="2538" xr:uid="{0AC404FB-EC39-486F-8A68-62982FA588E4}"/>
    <cellStyle name="Normal 10 2 4 2 3" xfId="1019" xr:uid="{29612267-A5B4-45B6-928A-3865CB6F7438}"/>
    <cellStyle name="Normal 10 2 4 2 3 2" xfId="1020" xr:uid="{61A4C204-D96B-4C2B-83BB-08FADB759F04}"/>
    <cellStyle name="Normal 10 2 4 2 4" xfId="1021" xr:uid="{28844E8D-1A68-4D1B-B55E-C7EA0BE99B38}"/>
    <cellStyle name="Normal 10 2 4 2 5" xfId="2539" xr:uid="{8DA7A178-61C3-4D08-813F-D47583AAEE0B}"/>
    <cellStyle name="Normal 10 2 4 3" xfId="484" xr:uid="{E119FF7B-457B-4071-9C29-E73DCF2E6243}"/>
    <cellStyle name="Normal 10 2 4 3 2" xfId="1022" xr:uid="{BF4038B8-FA99-48CD-9122-6850F7FF2F32}"/>
    <cellStyle name="Normal 10 2 4 3 2 2" xfId="1023" xr:uid="{EECB7320-F98F-4E55-A6C5-ED8AEAF45AFE}"/>
    <cellStyle name="Normal 10 2 4 3 3" xfId="1024" xr:uid="{D08987EB-6C51-41D5-9E5A-DB71EA26A296}"/>
    <cellStyle name="Normal 10 2 4 3 4" xfId="2540" xr:uid="{FAE30CF8-77FA-46B3-B182-1CA10EF139B1}"/>
    <cellStyle name="Normal 10 2 4 4" xfId="1025" xr:uid="{71BBB646-99A9-49A4-8947-FE4B86E999E9}"/>
    <cellStyle name="Normal 10 2 4 4 2" xfId="1026" xr:uid="{9C576F3A-871A-4D57-AFA9-44DC166E78BA}"/>
    <cellStyle name="Normal 10 2 4 4 3" xfId="2541" xr:uid="{6B719AF0-32B8-48F1-86BE-94D492D436F6}"/>
    <cellStyle name="Normal 10 2 4 4 4" xfId="2542" xr:uid="{4D5D4A33-21FF-404F-8870-DD68B417F1CA}"/>
    <cellStyle name="Normal 10 2 4 5" xfId="1027" xr:uid="{14C87911-91F4-479E-A181-DA943F6A8692}"/>
    <cellStyle name="Normal 10 2 4 6" xfId="2543" xr:uid="{789CB4A3-ED24-4798-A005-112FE1FC2B0F}"/>
    <cellStyle name="Normal 10 2 4 7" xfId="2544" xr:uid="{8C441514-B0E3-436E-8431-B74EF9805CC0}"/>
    <cellStyle name="Normal 10 2 5" xfId="249" xr:uid="{8F2849C6-1295-4AB6-9DA6-A9C91FDF998A}"/>
    <cellStyle name="Normal 10 2 5 2" xfId="485" xr:uid="{01B1950A-0297-4D3C-A018-BC635670ADFE}"/>
    <cellStyle name="Normal 10 2 5 2 2" xfId="486" xr:uid="{F7614AEB-2B52-4B1B-9BFE-064209141CC4}"/>
    <cellStyle name="Normal 10 2 5 2 2 2" xfId="1028" xr:uid="{0784F55B-2B85-4235-B44E-7B2A7E5687ED}"/>
    <cellStyle name="Normal 10 2 5 2 2 2 2" xfId="1029" xr:uid="{5BA5E57C-8135-4BB2-9326-275578D78BBE}"/>
    <cellStyle name="Normal 10 2 5 2 2 3" xfId="1030" xr:uid="{3C7FE52B-67FF-47B0-B419-2B5C9D9B75DB}"/>
    <cellStyle name="Normal 10 2 5 2 3" xfId="1031" xr:uid="{C802DF63-7990-4440-9F4A-85867EC9DC30}"/>
    <cellStyle name="Normal 10 2 5 2 3 2" xfId="1032" xr:uid="{D96D2530-53EA-4EC4-8034-37C553CA3B15}"/>
    <cellStyle name="Normal 10 2 5 2 4" xfId="1033" xr:uid="{301AF790-75B3-47E6-961F-EA2BA3725AE6}"/>
    <cellStyle name="Normal 10 2 5 3" xfId="487" xr:uid="{4CBF5A0C-C6EE-4BED-9754-9217CB27DB6E}"/>
    <cellStyle name="Normal 10 2 5 3 2" xfId="1034" xr:uid="{16ACF2A3-8F1F-42EB-81F6-CE141817CDBF}"/>
    <cellStyle name="Normal 10 2 5 3 2 2" xfId="1035" xr:uid="{DB39E9ED-7B5E-4411-9B35-E47359CCDC72}"/>
    <cellStyle name="Normal 10 2 5 3 3" xfId="1036" xr:uid="{64BF3934-1D60-4C17-AC46-90EFA70760CA}"/>
    <cellStyle name="Normal 10 2 5 3 4" xfId="2545" xr:uid="{9276F9F3-317A-4232-8E00-97EFB867DCFD}"/>
    <cellStyle name="Normal 10 2 5 4" xfId="1037" xr:uid="{BB1E22F9-BD82-44F5-99B0-9CCFFBE24EAD}"/>
    <cellStyle name="Normal 10 2 5 4 2" xfId="1038" xr:uid="{BB1CB80B-9F78-44EA-8518-D75DD0A849BC}"/>
    <cellStyle name="Normal 10 2 5 5" xfId="1039" xr:uid="{DEBC17DB-4D3D-4C6C-985B-37C9C9D5135A}"/>
    <cellStyle name="Normal 10 2 5 6" xfId="2546" xr:uid="{9AC4A9D3-258D-46C2-B66E-2BB7DD4CDF04}"/>
    <cellStyle name="Normal 10 2 6" xfId="250" xr:uid="{43039AFC-7EDF-4F3C-B518-0012EA233D9A}"/>
    <cellStyle name="Normal 10 2 6 2" xfId="488" xr:uid="{DF25E00D-383C-4E4E-8FF6-E49631FB8BDD}"/>
    <cellStyle name="Normal 10 2 6 2 2" xfId="1040" xr:uid="{FB5CBE48-9EA4-4679-A67A-5B6D782A87D3}"/>
    <cellStyle name="Normal 10 2 6 2 2 2" xfId="1041" xr:uid="{E8234511-C37F-46E6-AA43-26FD8F705FF9}"/>
    <cellStyle name="Normal 10 2 6 2 3" xfId="1042" xr:uid="{5EF14BD8-3328-4EDE-A9D1-E13B22267BB0}"/>
    <cellStyle name="Normal 10 2 6 2 4" xfId="2547" xr:uid="{23496CC4-81BC-4C5E-A657-832D238AC9BE}"/>
    <cellStyle name="Normal 10 2 6 3" xfId="1043" xr:uid="{F0B0BFB5-E857-48F2-8919-BBB2E5EF09AC}"/>
    <cellStyle name="Normal 10 2 6 3 2" xfId="1044" xr:uid="{8F68BDC9-B6FC-45B4-9105-5F15B1C787C2}"/>
    <cellStyle name="Normal 10 2 6 4" xfId="1045" xr:uid="{0CE8476B-C0EA-4649-A75F-21FF2E6775EB}"/>
    <cellStyle name="Normal 10 2 6 5" xfId="2548" xr:uid="{E3BC11EA-DEEF-4BC4-9E27-987EB5BC2EDA}"/>
    <cellStyle name="Normal 10 2 7" xfId="489" xr:uid="{2C90BDA8-1C43-4BCE-94CA-A5D1627E6B72}"/>
    <cellStyle name="Normal 10 2 7 2" xfId="1046" xr:uid="{34E125E3-E4BC-4C45-B69B-81A96DF0EE28}"/>
    <cellStyle name="Normal 10 2 7 2 2" xfId="1047" xr:uid="{3C38BD96-B10D-4962-9997-B103841CA8C9}"/>
    <cellStyle name="Normal 10 2 7 2 3" xfId="3" xr:uid="{BA488131-2A9A-451F-86CD-81E0642894EC}"/>
    <cellStyle name="Normal 10 2 7 3" xfId="1048" xr:uid="{9FE29D5B-497D-4353-98B2-1D44761EB1E5}"/>
    <cellStyle name="Normal 10 2 7 4" xfId="2549" xr:uid="{E576F914-AF95-40BB-B6E0-ECAD6E2563F6}"/>
    <cellStyle name="Normal 10 2 7 4 2" xfId="4566" xr:uid="{8517476F-6684-4858-A4D1-8BA25ABC9C03}"/>
    <cellStyle name="Normal 10 2 7 4 3" xfId="4681" xr:uid="{33C66B9B-08A2-4FA5-B20B-D3DCF8AC4199}"/>
    <cellStyle name="Normal 10 2 7 4 4" xfId="4604" xr:uid="{94BB7A36-07D6-4440-8B66-8791F8464F52}"/>
    <cellStyle name="Normal 10 2 8" xfId="1049" xr:uid="{B7D2895F-0E7E-44DC-B622-D24C9AB92ADC}"/>
    <cellStyle name="Normal 10 2 8 2" xfId="1050" xr:uid="{3E5C859A-BF38-4072-BDBB-AD40879766D1}"/>
    <cellStyle name="Normal 10 2 8 3" xfId="2550" xr:uid="{2C277CC7-52F4-45D1-B75B-866369280E07}"/>
    <cellStyle name="Normal 10 2 8 4" xfId="2551" xr:uid="{6B4B58F5-5235-4B6A-B6B3-F5544D067711}"/>
    <cellStyle name="Normal 10 2 9" xfId="1051" xr:uid="{92C168B3-A1FD-4AE1-8668-68ABAE1941E8}"/>
    <cellStyle name="Normal 10 3" xfId="54" xr:uid="{0DB25A04-1C86-454C-8B55-225FAFC25E87}"/>
    <cellStyle name="Normal 10 3 10" xfId="2552" xr:uid="{5C472B30-F2F2-48C0-89D3-F691F764C6FA}"/>
    <cellStyle name="Normal 10 3 11" xfId="2553" xr:uid="{92EB117E-445A-4B76-824A-184B70E5F4D9}"/>
    <cellStyle name="Normal 10 3 2" xfId="55" xr:uid="{1EB048C0-CFD0-4275-BEEF-A61B29910E28}"/>
    <cellStyle name="Normal 10 3 2 2" xfId="56" xr:uid="{87F2F106-D649-484D-ACDA-33F582E7F81F}"/>
    <cellStyle name="Normal 10 3 2 2 2" xfId="251" xr:uid="{F82B4421-1C16-42EB-AB01-51FD704D0063}"/>
    <cellStyle name="Normal 10 3 2 2 2 2" xfId="490" xr:uid="{406E74E5-39D4-4AAA-9341-5F436354E3C8}"/>
    <cellStyle name="Normal 10 3 2 2 2 2 2" xfId="1052" xr:uid="{27B9A229-C973-4426-8CA4-3633805AEC2F}"/>
    <cellStyle name="Normal 10 3 2 2 2 2 2 2" xfId="1053" xr:uid="{84B9893F-D9CF-4125-A0A2-0E684C4AC5BC}"/>
    <cellStyle name="Normal 10 3 2 2 2 2 3" xfId="1054" xr:uid="{D21ABCA2-A3A0-4992-895D-EC674D60DE12}"/>
    <cellStyle name="Normal 10 3 2 2 2 2 4" xfId="2554" xr:uid="{B5DEAF22-8784-437E-8783-D0AB561CD2FC}"/>
    <cellStyle name="Normal 10 3 2 2 2 3" xfId="1055" xr:uid="{3D32A967-15FD-4D22-BECB-CE516CB1F77A}"/>
    <cellStyle name="Normal 10 3 2 2 2 3 2" xfId="1056" xr:uid="{64869ABF-8F02-472E-AB10-4288B5C00051}"/>
    <cellStyle name="Normal 10 3 2 2 2 3 3" xfId="2555" xr:uid="{9AE4A04F-9C45-42E7-8D88-F2F010FAEAAB}"/>
    <cellStyle name="Normal 10 3 2 2 2 3 4" xfId="2556" xr:uid="{883ED303-F5CE-44C1-8D06-FCC9BB8BA2AE}"/>
    <cellStyle name="Normal 10 3 2 2 2 4" xfId="1057" xr:uid="{9C5F835C-F159-41C9-AB2B-ED029B78F209}"/>
    <cellStyle name="Normal 10 3 2 2 2 5" xfId="2557" xr:uid="{F2C2550D-4B60-4772-A28A-BCE53972E266}"/>
    <cellStyle name="Normal 10 3 2 2 2 6" xfId="2558" xr:uid="{64C4000B-54A2-4EFB-8AEE-E629612C91DA}"/>
    <cellStyle name="Normal 10 3 2 2 3" xfId="491" xr:uid="{B7223195-824B-4D05-BD6B-262D741BD94A}"/>
    <cellStyle name="Normal 10 3 2 2 3 2" xfId="1058" xr:uid="{68DD9E38-6036-4CF4-A59D-15F494F999D1}"/>
    <cellStyle name="Normal 10 3 2 2 3 2 2" xfId="1059" xr:uid="{BCF4C41B-FE6E-4CA1-BBF7-04E1CEB3491A}"/>
    <cellStyle name="Normal 10 3 2 2 3 2 3" xfId="2559" xr:uid="{F8C649FA-F5F7-47BE-9A53-DB7733D6E883}"/>
    <cellStyle name="Normal 10 3 2 2 3 2 4" xfId="2560" xr:uid="{1097C4DC-E0F7-4356-AB8B-C3BD0E16920F}"/>
    <cellStyle name="Normal 10 3 2 2 3 3" xfId="1060" xr:uid="{6F6CAFB5-9760-40E2-8B8E-9783143D3042}"/>
    <cellStyle name="Normal 10 3 2 2 3 4" xfId="2561" xr:uid="{C54471B1-0577-422B-AAFC-EBE7094AC2A4}"/>
    <cellStyle name="Normal 10 3 2 2 3 5" xfId="2562" xr:uid="{F48C0BDC-B9BE-4B53-81BF-DC17AB563474}"/>
    <cellStyle name="Normal 10 3 2 2 4" xfId="1061" xr:uid="{A08E0EEB-A9B5-4D69-9B0C-34D043FFE43C}"/>
    <cellStyle name="Normal 10 3 2 2 4 2" xfId="1062" xr:uid="{AFEDFE3F-DAFC-41A1-BDCD-110C9D448943}"/>
    <cellStyle name="Normal 10 3 2 2 4 3" xfId="2563" xr:uid="{8E0008EC-781E-4AC7-A6B5-2992F62D486C}"/>
    <cellStyle name="Normal 10 3 2 2 4 4" xfId="2564" xr:uid="{7AF2D7DF-7875-447D-A472-DDF7343301AF}"/>
    <cellStyle name="Normal 10 3 2 2 5" xfId="1063" xr:uid="{63A66A5E-4E38-4754-BCB6-9249C9489B6B}"/>
    <cellStyle name="Normal 10 3 2 2 5 2" xfId="2565" xr:uid="{A2EB9BA1-FD43-4D4E-81C4-7BFCF2186450}"/>
    <cellStyle name="Normal 10 3 2 2 5 3" xfId="2566" xr:uid="{7098FA34-A946-4D34-A7E7-0DEC1368EB7F}"/>
    <cellStyle name="Normal 10 3 2 2 5 4" xfId="2567" xr:uid="{432CBDC1-F4C7-4023-A80B-73585D0FE6D4}"/>
    <cellStyle name="Normal 10 3 2 2 6" xfId="2568" xr:uid="{019581D7-0AB1-4625-8121-9898B6EAC3C5}"/>
    <cellStyle name="Normal 10 3 2 2 7" xfId="2569" xr:uid="{74CB5DFC-19ED-456A-A844-E1A3E0839C97}"/>
    <cellStyle name="Normal 10 3 2 2 8" xfId="2570" xr:uid="{8338F692-2A89-4BB8-90A8-F9AB3C7975AB}"/>
    <cellStyle name="Normal 10 3 2 3" xfId="252" xr:uid="{A9084DFB-D153-47FA-B282-BE7B3B85A9E3}"/>
    <cellStyle name="Normal 10 3 2 3 2" xfId="492" xr:uid="{C0F75551-5251-483C-8B3B-A279A4E9B08D}"/>
    <cellStyle name="Normal 10 3 2 3 2 2" xfId="493" xr:uid="{3990B9E8-E753-4B2B-9471-71647BEE0E6C}"/>
    <cellStyle name="Normal 10 3 2 3 2 2 2" xfId="1064" xr:uid="{24E86A21-6ACB-4988-ABAE-FDCD9C1E39C4}"/>
    <cellStyle name="Normal 10 3 2 3 2 2 2 2" xfId="1065" xr:uid="{C91A8417-E61D-453F-A4E6-CF314E6FAF41}"/>
    <cellStyle name="Normal 10 3 2 3 2 2 3" xfId="1066" xr:uid="{59743EF9-02E9-4E59-916E-DD5D92339BE7}"/>
    <cellStyle name="Normal 10 3 2 3 2 3" xfId="1067" xr:uid="{3FEBA027-FB0B-493A-B999-8EFDF78E6E56}"/>
    <cellStyle name="Normal 10 3 2 3 2 3 2" xfId="1068" xr:uid="{34693FAB-0EF2-4B50-95AD-9DF1817BA160}"/>
    <cellStyle name="Normal 10 3 2 3 2 4" xfId="1069" xr:uid="{83DBE27E-06B6-4033-BAA2-95A0DEB5997A}"/>
    <cellStyle name="Normal 10 3 2 3 3" xfId="494" xr:uid="{A1E0AD9B-F0A1-41DA-8123-D3B784A5D48C}"/>
    <cellStyle name="Normal 10 3 2 3 3 2" xfId="1070" xr:uid="{C9AE4DFE-2CAA-4896-85D1-E4E196ED79B0}"/>
    <cellStyle name="Normal 10 3 2 3 3 2 2" xfId="1071" xr:uid="{DFF75AD0-BE09-4E39-B1D8-65CEB8757192}"/>
    <cellStyle name="Normal 10 3 2 3 3 3" xfId="1072" xr:uid="{D330E1AB-6AB4-4D22-A6FB-0EB878C7EABE}"/>
    <cellStyle name="Normal 10 3 2 3 3 4" xfId="2571" xr:uid="{207266A1-A307-4EE8-8B24-F572D1462153}"/>
    <cellStyle name="Normal 10 3 2 3 4" xfId="1073" xr:uid="{987417EF-9B85-426C-B44D-C0840D097203}"/>
    <cellStyle name="Normal 10 3 2 3 4 2" xfId="1074" xr:uid="{5A12A6DC-6202-44A3-9D39-1E2465DBB63B}"/>
    <cellStyle name="Normal 10 3 2 3 5" xfId="1075" xr:uid="{620D691D-811F-4119-AD3E-508FF4DA18C5}"/>
    <cellStyle name="Normal 10 3 2 3 6" xfId="2572" xr:uid="{9F3F9116-C41D-479A-8134-616C8C88910F}"/>
    <cellStyle name="Normal 10 3 2 4" xfId="253" xr:uid="{385E2E30-CDC6-4369-97B7-FE4A17454E02}"/>
    <cellStyle name="Normal 10 3 2 4 2" xfId="495" xr:uid="{A1353B5F-5419-4C0D-B2D0-5050F71EA3F7}"/>
    <cellStyle name="Normal 10 3 2 4 2 2" xfId="1076" xr:uid="{067EC4B9-91AB-4597-8BF7-D4FFF3A44A94}"/>
    <cellStyle name="Normal 10 3 2 4 2 2 2" xfId="1077" xr:uid="{8564D010-2929-49F0-A6D6-F6FFDD4886B5}"/>
    <cellStyle name="Normal 10 3 2 4 2 3" xfId="1078" xr:uid="{908C2711-000A-4ABF-A819-0146838BD47C}"/>
    <cellStyle name="Normal 10 3 2 4 2 4" xfId="2573" xr:uid="{43A59C1E-4088-4EB1-A34A-619A8DAE55FE}"/>
    <cellStyle name="Normal 10 3 2 4 3" xfId="1079" xr:uid="{0566C58F-C202-4D14-BAD2-C159D4A8B4F9}"/>
    <cellStyle name="Normal 10 3 2 4 3 2" xfId="1080" xr:uid="{C20087AD-7B11-40D6-9D79-12683DE7DE0F}"/>
    <cellStyle name="Normal 10 3 2 4 4" xfId="1081" xr:uid="{25780C20-DFF7-4ECA-AA4B-B5A0ABDFBB70}"/>
    <cellStyle name="Normal 10 3 2 4 5" xfId="2574" xr:uid="{5CB4BC90-D60E-4D45-9BDA-9F2AA38CC288}"/>
    <cellStyle name="Normal 10 3 2 5" xfId="255" xr:uid="{69BC27F1-1A3B-42A4-B135-893F8EAEF798}"/>
    <cellStyle name="Normal 10 3 2 5 2" xfId="1082" xr:uid="{C05236EA-078D-4F6A-AE11-8A536679D830}"/>
    <cellStyle name="Normal 10 3 2 5 2 2" xfId="1083" xr:uid="{46A768AB-EB8E-4692-9EEC-6EF95B8893DB}"/>
    <cellStyle name="Normal 10 3 2 5 3" xfId="1084" xr:uid="{DD243A0B-7A5D-46BB-926E-BF9CB549B669}"/>
    <cellStyle name="Normal 10 3 2 5 4" xfId="2575" xr:uid="{8FA45657-32E0-45B3-A4C9-65C255FB6D1D}"/>
    <cellStyle name="Normal 10 3 2 6" xfId="1085" xr:uid="{36ECE972-5ACF-4C3F-9759-72BED40CA3D7}"/>
    <cellStyle name="Normal 10 3 2 6 2" xfId="1086" xr:uid="{2BAC8DA9-A4EF-4C9C-A968-CAA577051EC9}"/>
    <cellStyle name="Normal 10 3 2 6 3" xfId="2576" xr:uid="{DFF7619D-2C78-4234-B304-AA0D29B9B1A5}"/>
    <cellStyle name="Normal 10 3 2 6 4" xfId="2577" xr:uid="{769241E1-6471-43CD-87C1-2FF78A07F481}"/>
    <cellStyle name="Normal 10 3 2 7" xfId="1087" xr:uid="{9CEE9418-8DD2-40F2-99FC-2A428113C838}"/>
    <cellStyle name="Normal 10 3 2 8" xfId="2578" xr:uid="{8B4B46A8-500F-4FE4-ACA1-846B4A91808D}"/>
    <cellStyle name="Normal 10 3 2 9" xfId="2579" xr:uid="{40139E32-8EE9-464F-B5ED-47A4C9794676}"/>
    <cellStyle name="Normal 10 3 3" xfId="57" xr:uid="{114A4958-008F-4F69-9AE6-613DD24BB98A}"/>
    <cellStyle name="Normal 10 3 3 2" xfId="58" xr:uid="{C3CFD8B6-3468-4C47-9EDC-A169841D4F84}"/>
    <cellStyle name="Normal 10 3 3 2 2" xfId="496" xr:uid="{D23C065B-9412-4513-8F3E-86951F2A7EA6}"/>
    <cellStyle name="Normal 10 3 3 2 2 2" xfId="1088" xr:uid="{C88C2DC7-AC23-48E9-A68D-7BA448852800}"/>
    <cellStyle name="Normal 10 3 3 2 2 2 2" xfId="1089" xr:uid="{B2915C0A-734F-4103-99A4-C1BE9550F3FB}"/>
    <cellStyle name="Normal 10 3 3 2 2 2 2 2" xfId="4448" xr:uid="{2F7F38CF-78C7-43F1-8274-F3C87E829E67}"/>
    <cellStyle name="Normal 10 3 3 2 2 2 3" xfId="4449" xr:uid="{6F428C5A-61F4-4729-BFD9-0586689E17B8}"/>
    <cellStyle name="Normal 10 3 3 2 2 3" xfId="1090" xr:uid="{470198A0-153E-4441-BB00-1DA7AFE60AFF}"/>
    <cellStyle name="Normal 10 3 3 2 2 3 2" xfId="4450" xr:uid="{E35A86CA-6C9C-4CAA-9987-A3AB1FA85B7D}"/>
    <cellStyle name="Normal 10 3 3 2 2 4" xfId="2580" xr:uid="{9D0B7160-B49D-40BA-8D60-0C787A1F1065}"/>
    <cellStyle name="Normal 10 3 3 2 3" xfId="1091" xr:uid="{89D05A5A-2D32-4BFB-A173-21BA573A5D1F}"/>
    <cellStyle name="Normal 10 3 3 2 3 2" xfId="1092" xr:uid="{5382823E-E583-4A5F-913A-34A7739D7903}"/>
    <cellStyle name="Normal 10 3 3 2 3 2 2" xfId="4451" xr:uid="{923BE581-C144-404F-98E7-64DE509D120F}"/>
    <cellStyle name="Normal 10 3 3 2 3 3" xfId="2581" xr:uid="{09FC4E62-43B8-493F-8AEC-E3F7E2704420}"/>
    <cellStyle name="Normal 10 3 3 2 3 4" xfId="2582" xr:uid="{9D178622-AF96-44AA-8180-1C63A25CCDB6}"/>
    <cellStyle name="Normal 10 3 3 2 4" xfId="1093" xr:uid="{9D8BC599-B79B-4181-A682-99AFAC555A5A}"/>
    <cellStyle name="Normal 10 3 3 2 4 2" xfId="4452" xr:uid="{387548DA-7763-488C-98BB-8C5DA609CD71}"/>
    <cellStyle name="Normal 10 3 3 2 5" xfId="2583" xr:uid="{F39D7997-32BB-4F72-ABC9-6EB922C2ECD0}"/>
    <cellStyle name="Normal 10 3 3 2 6" xfId="2584" xr:uid="{6A5B5089-A4FF-42FE-B0D1-C7A8F027F3E7}"/>
    <cellStyle name="Normal 10 3 3 3" xfId="256" xr:uid="{EC2B699D-BC54-40AB-BF55-EBD2DBF92160}"/>
    <cellStyle name="Normal 10 3 3 3 2" xfId="1094" xr:uid="{BBFFAC58-E6AA-44BA-B057-E959E69BE5B5}"/>
    <cellStyle name="Normal 10 3 3 3 2 2" xfId="1095" xr:uid="{88562086-8A2E-4983-85D9-EC036E2F6D50}"/>
    <cellStyle name="Normal 10 3 3 3 2 2 2" xfId="4453" xr:uid="{E76E8953-1E60-4322-AB03-B7976C58DC58}"/>
    <cellStyle name="Normal 10 3 3 3 2 3" xfId="2585" xr:uid="{69940B53-C2E9-4917-AA1D-1A715AC8F575}"/>
    <cellStyle name="Normal 10 3 3 3 2 4" xfId="2586" xr:uid="{76B88637-9740-4810-AF12-BFED8FDA9772}"/>
    <cellStyle name="Normal 10 3 3 3 3" xfId="1096" xr:uid="{4AC11C06-5DAE-4297-9918-47AD35EFB6C8}"/>
    <cellStyle name="Normal 10 3 3 3 3 2" xfId="4454" xr:uid="{1A856699-18D8-4B93-A5EC-1F292B50AE25}"/>
    <cellStyle name="Normal 10 3 3 3 4" xfId="2587" xr:uid="{43ED747A-A3EB-4B00-98C2-4F66BBEF1020}"/>
    <cellStyle name="Normal 10 3 3 3 5" xfId="2588" xr:uid="{675449AC-AE0C-4954-8071-15DB4748E84A}"/>
    <cellStyle name="Normal 10 3 3 4" xfId="1097" xr:uid="{E623EF76-3F60-43E7-A8BE-3143584520B7}"/>
    <cellStyle name="Normal 10 3 3 4 2" xfId="1098" xr:uid="{CCC717C7-2DDA-4663-9C02-F952DB15C7D9}"/>
    <cellStyle name="Normal 10 3 3 4 2 2" xfId="4455" xr:uid="{D7AF4307-73D2-43D8-9651-0F27ACC0E0BE}"/>
    <cellStyle name="Normal 10 3 3 4 3" xfId="2589" xr:uid="{5C0B1D7E-9CE6-425D-8534-3D9292A66B68}"/>
    <cellStyle name="Normal 10 3 3 4 4" xfId="2590" xr:uid="{2CBD3A4B-8281-44B4-B36F-F0D908D558B7}"/>
    <cellStyle name="Normal 10 3 3 5" xfId="1099" xr:uid="{3DA62ACA-389D-4662-B19F-9AF0509C66B7}"/>
    <cellStyle name="Normal 10 3 3 5 2" xfId="2591" xr:uid="{26F84CEF-DDD5-49E2-9B09-76AA4D40F77A}"/>
    <cellStyle name="Normal 10 3 3 5 3" xfId="2592" xr:uid="{C7753E49-7110-4950-9B46-1E5CA15EAD81}"/>
    <cellStyle name="Normal 10 3 3 5 4" xfId="2593" xr:uid="{A9BDF093-E7F3-4E59-9C2F-52A932052662}"/>
    <cellStyle name="Normal 10 3 3 6" xfId="2594" xr:uid="{1B370ACA-BB8C-45CE-9B9B-B4FD9E833B3C}"/>
    <cellStyle name="Normal 10 3 3 7" xfId="2595" xr:uid="{CF81BCA9-9999-4385-BFD6-80701B9079F3}"/>
    <cellStyle name="Normal 10 3 3 8" xfId="2596" xr:uid="{95387FB5-E538-4151-882D-C8A5E24E72D2}"/>
    <cellStyle name="Normal 10 3 4" xfId="59" xr:uid="{4E4F587F-D593-420A-AB72-27270C2D72AC}"/>
    <cellStyle name="Normal 10 3 4 2" xfId="497" xr:uid="{8EFB952F-416F-4786-A775-E51C8A887984}"/>
    <cellStyle name="Normal 10 3 4 2 2" xfId="498" xr:uid="{AB7FE799-0904-4150-AED5-2AF8AEB7317E}"/>
    <cellStyle name="Normal 10 3 4 2 2 2" xfId="1100" xr:uid="{4BC17B20-4E11-475E-840F-F47E97EB35FF}"/>
    <cellStyle name="Normal 10 3 4 2 2 2 2" xfId="1101" xr:uid="{A5B1D0AD-EB35-4F62-B93B-F3E1D4894562}"/>
    <cellStyle name="Normal 10 3 4 2 2 3" xfId="1102" xr:uid="{D33D021C-500E-45CE-A2DB-F77296DCC9DD}"/>
    <cellStyle name="Normal 10 3 4 2 2 4" xfId="2597" xr:uid="{48D59AE0-09B5-488A-9868-4C78B5C7294D}"/>
    <cellStyle name="Normal 10 3 4 2 3" xfId="1103" xr:uid="{EFD16764-E4A1-4133-BE88-D9F89990685D}"/>
    <cellStyle name="Normal 10 3 4 2 3 2" xfId="1104" xr:uid="{0951F094-B9AE-43C1-9BBE-453223B2A714}"/>
    <cellStyle name="Normal 10 3 4 2 4" xfId="1105" xr:uid="{04C91B81-84C4-41D8-B002-168F6E9176A2}"/>
    <cellStyle name="Normal 10 3 4 2 5" xfId="2598" xr:uid="{E227758E-CE76-4128-AC92-EABA720604A7}"/>
    <cellStyle name="Normal 10 3 4 3" xfId="499" xr:uid="{67B6E4EE-A84D-470B-B12C-81E307C29648}"/>
    <cellStyle name="Normal 10 3 4 3 2" xfId="1106" xr:uid="{AF8C5BE4-8045-4AF6-9D46-A7E2C526A90A}"/>
    <cellStyle name="Normal 10 3 4 3 2 2" xfId="1107" xr:uid="{1221E93C-00BA-4C71-BD8D-3302F2AAA372}"/>
    <cellStyle name="Normal 10 3 4 3 3" xfId="1108" xr:uid="{57D4E505-054E-420F-B8AC-B08B50717860}"/>
    <cellStyle name="Normal 10 3 4 3 4" xfId="2599" xr:uid="{71BBCEC6-6BCB-4B0D-AA61-43408C7CA511}"/>
    <cellStyle name="Normal 10 3 4 4" xfId="1109" xr:uid="{BCEB9258-A6BC-4D22-91B7-5D21A02958D5}"/>
    <cellStyle name="Normal 10 3 4 4 2" xfId="1110" xr:uid="{8621947C-3AA3-4292-B72E-AF70866532F1}"/>
    <cellStyle name="Normal 10 3 4 4 3" xfId="2600" xr:uid="{9736CEDE-ACAA-4D66-B693-84FA0EA71E95}"/>
    <cellStyle name="Normal 10 3 4 4 4" xfId="2601" xr:uid="{CC9BC9EA-3C4E-4B4B-86E3-067BB60D2BD0}"/>
    <cellStyle name="Normal 10 3 4 5" xfId="1111" xr:uid="{E8B87F78-2BF9-4515-8C21-E5E8F01C4A74}"/>
    <cellStyle name="Normal 10 3 4 6" xfId="2602" xr:uid="{771AB3F3-151C-4003-A8F9-3DABF2E9B802}"/>
    <cellStyle name="Normal 10 3 4 7" xfId="2603" xr:uid="{DB2DF2DB-181F-4889-B675-47AAA084C99C}"/>
    <cellStyle name="Normal 10 3 5" xfId="257" xr:uid="{51EC6440-AA37-44CB-A7F5-C11572145154}"/>
    <cellStyle name="Normal 10 3 5 2" xfId="500" xr:uid="{B8E43D2C-5495-40F7-8100-D193B17D2F6B}"/>
    <cellStyle name="Normal 10 3 5 2 2" xfId="1112" xr:uid="{5FBA2B44-3E22-431F-9C59-422DD6AED457}"/>
    <cellStyle name="Normal 10 3 5 2 2 2" xfId="1113" xr:uid="{340E03B2-D904-4E6B-9EB7-B829806080FC}"/>
    <cellStyle name="Normal 10 3 5 2 3" xfId="1114" xr:uid="{77142BAA-D84F-4EF1-A313-D32CA59B4E93}"/>
    <cellStyle name="Normal 10 3 5 2 4" xfId="2604" xr:uid="{69DE0191-D6C7-4FF6-AB85-F2A47AFBBBC0}"/>
    <cellStyle name="Normal 10 3 5 3" xfId="1115" xr:uid="{0EC0C2DC-B195-4369-A505-499308CF5EE9}"/>
    <cellStyle name="Normal 10 3 5 3 2" xfId="1116" xr:uid="{EA67154E-9A10-45E7-8112-4572EA26A479}"/>
    <cellStyle name="Normal 10 3 5 3 3" xfId="2605" xr:uid="{2A1D1B2F-BFBA-4B5C-955A-36EB7C435189}"/>
    <cellStyle name="Normal 10 3 5 3 4" xfId="2606" xr:uid="{22A33C98-B7EB-45A8-9B6B-2EDD63D5E48D}"/>
    <cellStyle name="Normal 10 3 5 4" xfId="1117" xr:uid="{2C803C85-C994-4460-9C1A-7492985C218B}"/>
    <cellStyle name="Normal 10 3 5 5" xfId="2607" xr:uid="{CCBD9C86-4FDD-417F-9457-F8B2C45FBBAE}"/>
    <cellStyle name="Normal 10 3 5 6" xfId="2608" xr:uid="{26F6BA9D-B0EB-4337-A1BA-76193A9C1C81}"/>
    <cellStyle name="Normal 10 3 6" xfId="258" xr:uid="{DDD4898F-5ADE-429F-B214-EF285DB6D95E}"/>
    <cellStyle name="Normal 10 3 6 2" xfId="1118" xr:uid="{E5BD1D28-4DD6-40CF-88EE-3DFB95B6A312}"/>
    <cellStyle name="Normal 10 3 6 2 2" xfId="1119" xr:uid="{72060C21-6FC8-44F8-96DF-EDD2CB48E0E3}"/>
    <cellStyle name="Normal 10 3 6 2 3" xfId="2609" xr:uid="{CECE43C1-DE6D-4EEA-B56F-88E09BE510EF}"/>
    <cellStyle name="Normal 10 3 6 2 4" xfId="2610" xr:uid="{C749B404-63B9-400F-83C3-4809D7EF8016}"/>
    <cellStyle name="Normal 10 3 6 3" xfId="1120" xr:uid="{39334249-925F-45D0-ABB7-B7855C3F5C1F}"/>
    <cellStyle name="Normal 10 3 6 4" xfId="2611" xr:uid="{19557A6E-8A18-4E0D-AAC8-289EA45E39C4}"/>
    <cellStyle name="Normal 10 3 6 5" xfId="2612" xr:uid="{177085FE-33BF-4714-81C0-9F66BF6AAF13}"/>
    <cellStyle name="Normal 10 3 7" xfId="1121" xr:uid="{383C66B5-AD0E-454B-B60F-04B7F499E359}"/>
    <cellStyle name="Normal 10 3 7 2" xfId="1122" xr:uid="{C4636D32-72B7-4788-8E9C-369D5C934606}"/>
    <cellStyle name="Normal 10 3 7 3" xfId="2613" xr:uid="{F43BA13F-08C7-48F5-92EF-E2B516449C46}"/>
    <cellStyle name="Normal 10 3 7 4" xfId="2614" xr:uid="{E23E1F72-B246-4276-ADA5-24DC55825B3F}"/>
    <cellStyle name="Normal 10 3 8" xfId="1123" xr:uid="{0589FF09-4636-4115-9A6E-2E0194C7D49E}"/>
    <cellStyle name="Normal 10 3 8 2" xfId="2615" xr:uid="{C5EADD19-9A5C-4466-842D-60F5973D33D8}"/>
    <cellStyle name="Normal 10 3 8 3" xfId="2616" xr:uid="{5A7C79FE-95AC-46CD-A605-CF51C3ECAC6C}"/>
    <cellStyle name="Normal 10 3 8 4" xfId="2617" xr:uid="{1BCBDAA0-CABC-4800-A0FD-A9148618E115}"/>
    <cellStyle name="Normal 10 3 9" xfId="2618" xr:uid="{9E68EDFB-D450-4E63-8E26-44C61B1868A4}"/>
    <cellStyle name="Normal 10 4" xfId="60" xr:uid="{38EB5D44-B5DD-463D-AE26-887A3EBC7EE4}"/>
    <cellStyle name="Normal 10 4 10" xfId="2619" xr:uid="{6AC8F253-2002-45A6-9646-C817376053D7}"/>
    <cellStyle name="Normal 10 4 11" xfId="2620" xr:uid="{C5F0246E-80D0-4205-A1CA-80031602EFF5}"/>
    <cellStyle name="Normal 10 4 2" xfId="61" xr:uid="{DDFFD556-BA4B-4244-BC48-F29AE1D7A569}"/>
    <cellStyle name="Normal 10 4 2 2" xfId="259" xr:uid="{61A99BD8-A400-422F-8880-C557AACED1DE}"/>
    <cellStyle name="Normal 10 4 2 2 2" xfId="501" xr:uid="{43B22107-BE7E-4941-8E8B-8C3CA5E7D9EB}"/>
    <cellStyle name="Normal 10 4 2 2 2 2" xfId="502" xr:uid="{CEFB5D0F-4655-4132-8F25-CFC1FA0FD25C}"/>
    <cellStyle name="Normal 10 4 2 2 2 2 2" xfId="1124" xr:uid="{C37B8940-7A39-4457-8BE8-AB9A07EC2E66}"/>
    <cellStyle name="Normal 10 4 2 2 2 2 3" xfId="2621" xr:uid="{E3E489EA-A127-4B9C-9065-41A8EE46302F}"/>
    <cellStyle name="Normal 10 4 2 2 2 2 4" xfId="2622" xr:uid="{F8895BE8-FA9F-46D6-AE95-EFFEC20C6A01}"/>
    <cellStyle name="Normal 10 4 2 2 2 3" xfId="1125" xr:uid="{CB7D1EE3-65EC-43B9-887B-B2CBC839E9D7}"/>
    <cellStyle name="Normal 10 4 2 2 2 3 2" xfId="2623" xr:uid="{50779476-AB9D-4BDD-A73F-E4FCF3DF144C}"/>
    <cellStyle name="Normal 10 4 2 2 2 3 3" xfId="2624" xr:uid="{EA2D03F8-52FC-4916-BA87-8C76A7833467}"/>
    <cellStyle name="Normal 10 4 2 2 2 3 4" xfId="2625" xr:uid="{E8026918-BB2B-46F9-BCB0-7ED9928D599F}"/>
    <cellStyle name="Normal 10 4 2 2 2 4" xfId="2626" xr:uid="{56D46FDA-F93C-47EC-9670-C7B3320AD9EE}"/>
    <cellStyle name="Normal 10 4 2 2 2 5" xfId="2627" xr:uid="{2D84F845-BF62-466D-8446-E77EDD3D0122}"/>
    <cellStyle name="Normal 10 4 2 2 2 6" xfId="2628" xr:uid="{1FCD1E7A-934E-4DF3-AF0D-4BBB800032FD}"/>
    <cellStyle name="Normal 10 4 2 2 3" xfId="503" xr:uid="{5B9CB777-9F11-4F0B-B99C-0E0C9584FE36}"/>
    <cellStyle name="Normal 10 4 2 2 3 2" xfId="1126" xr:uid="{9AEED16F-5DE2-42F3-BEEC-855CB2184FA0}"/>
    <cellStyle name="Normal 10 4 2 2 3 2 2" xfId="2629" xr:uid="{3457D7BE-B1F9-4CBD-8073-2F5F9D2829A8}"/>
    <cellStyle name="Normal 10 4 2 2 3 2 3" xfId="2630" xr:uid="{E41EC219-F5DD-42C0-9404-10FDFAC9B972}"/>
    <cellStyle name="Normal 10 4 2 2 3 2 4" xfId="2631" xr:uid="{9FC02E14-8F13-4412-A92C-4F2302CA7161}"/>
    <cellStyle name="Normal 10 4 2 2 3 3" xfId="2632" xr:uid="{BA2CE77A-546D-4FF7-BA3A-2FE9C3A52241}"/>
    <cellStyle name="Normal 10 4 2 2 3 4" xfId="2633" xr:uid="{0383EA40-715A-44C2-8B6B-734F86E53B5E}"/>
    <cellStyle name="Normal 10 4 2 2 3 5" xfId="2634" xr:uid="{2697F21A-6942-4A04-8E19-1C57CCFF1741}"/>
    <cellStyle name="Normal 10 4 2 2 4" xfId="1127" xr:uid="{C6BF1C34-D60E-479E-8892-7D0793D1DE9A}"/>
    <cellStyle name="Normal 10 4 2 2 4 2" xfId="2635" xr:uid="{555819C6-3934-48D1-8BEA-BDEE25F2226D}"/>
    <cellStyle name="Normal 10 4 2 2 4 3" xfId="2636" xr:uid="{845E9AA4-2152-4279-ABC2-8417E7B52732}"/>
    <cellStyle name="Normal 10 4 2 2 4 4" xfId="2637" xr:uid="{1C6BDCFE-5E7C-4E9D-9191-DBCFE8D18E1E}"/>
    <cellStyle name="Normal 10 4 2 2 5" xfId="2638" xr:uid="{824C0AC8-BDE1-4DFE-98BC-F258A97D0BB1}"/>
    <cellStyle name="Normal 10 4 2 2 5 2" xfId="2639" xr:uid="{C0F9FFCB-BF07-49CE-A081-142F9195D7C2}"/>
    <cellStyle name="Normal 10 4 2 2 5 3" xfId="2640" xr:uid="{5B466D58-2BD9-4FB4-B2F4-7D6F7BB8F673}"/>
    <cellStyle name="Normal 10 4 2 2 5 4" xfId="2641" xr:uid="{318DF197-6645-41E7-A953-EF04CFF474DC}"/>
    <cellStyle name="Normal 10 4 2 2 6" xfId="2642" xr:uid="{BEE6C50B-375B-4840-83CB-F5380BB42CB0}"/>
    <cellStyle name="Normal 10 4 2 2 7" xfId="2643" xr:uid="{2E70D86C-D65F-4D4F-9A46-94FA36B8279E}"/>
    <cellStyle name="Normal 10 4 2 2 8" xfId="2644" xr:uid="{011B79F3-C26E-4DD7-A72C-D4B579F1C25C}"/>
    <cellStyle name="Normal 10 4 2 3" xfId="504" xr:uid="{3047F3FA-A8BA-442D-9788-C61749991989}"/>
    <cellStyle name="Normal 10 4 2 3 2" xfId="505" xr:uid="{0C2F0045-2992-4DE7-995C-AEF2DA9E9EA3}"/>
    <cellStyle name="Normal 10 4 2 3 2 2" xfId="506" xr:uid="{3EB6BFBE-C2E7-4C24-AFB1-BD5BE0EF1F45}"/>
    <cellStyle name="Normal 10 4 2 3 2 3" xfId="2645" xr:uid="{A50FDD2B-3795-41C8-85C5-DCC38A21E61A}"/>
    <cellStyle name="Normal 10 4 2 3 2 4" xfId="2646" xr:uid="{80A308EB-5044-4393-8F04-878A4C03C57A}"/>
    <cellStyle name="Normal 10 4 2 3 3" xfId="507" xr:uid="{ACA79A7E-EBC7-423B-908E-5E902CA1677C}"/>
    <cellStyle name="Normal 10 4 2 3 3 2" xfId="2647" xr:uid="{47BEB037-B4AA-4B7B-8BA0-FE4B42CBC778}"/>
    <cellStyle name="Normal 10 4 2 3 3 3" xfId="2648" xr:uid="{BC9ADDC9-9DA3-4DD4-8E42-A6A43589EA08}"/>
    <cellStyle name="Normal 10 4 2 3 3 4" xfId="2649" xr:uid="{F2F9DE7B-FC92-47D0-BD7F-6B0D28093080}"/>
    <cellStyle name="Normal 10 4 2 3 4" xfId="2650" xr:uid="{04148D2A-2969-4EF7-8152-281D9758AA90}"/>
    <cellStyle name="Normal 10 4 2 3 5" xfId="2651" xr:uid="{9A22DE50-4717-40B9-908A-F7C44140C710}"/>
    <cellStyle name="Normal 10 4 2 3 6" xfId="2652" xr:uid="{7D11E693-07FE-4EE0-9A38-4FD350C68C12}"/>
    <cellStyle name="Normal 10 4 2 4" xfId="508" xr:uid="{CF959787-E1B8-4F4C-91D5-E01D66CFAEC0}"/>
    <cellStyle name="Normal 10 4 2 4 2" xfId="509" xr:uid="{C00F866B-EFBE-45F8-9372-C9A03C1953E3}"/>
    <cellStyle name="Normal 10 4 2 4 2 2" xfId="2653" xr:uid="{B4011280-D34B-4156-BA27-1E798E7BD522}"/>
    <cellStyle name="Normal 10 4 2 4 2 3" xfId="2654" xr:uid="{339FFCD2-2883-464B-BE94-B798A987C9C8}"/>
    <cellStyle name="Normal 10 4 2 4 2 4" xfId="2655" xr:uid="{EBFDCF01-86AB-4D01-90C4-C1922811E216}"/>
    <cellStyle name="Normal 10 4 2 4 3" xfId="2656" xr:uid="{0919B9F0-B5D3-422A-9A39-03D0294FD10D}"/>
    <cellStyle name="Normal 10 4 2 4 4" xfId="2657" xr:uid="{D2301DAD-BA6A-4B83-9A65-808D007B0C51}"/>
    <cellStyle name="Normal 10 4 2 4 5" xfId="2658" xr:uid="{8D4DC9CE-A174-4414-AC54-A69C986EF588}"/>
    <cellStyle name="Normal 10 4 2 5" xfId="510" xr:uid="{4F3DCE79-8406-463A-9936-CD97DBE2E955}"/>
    <cellStyle name="Normal 10 4 2 5 2" xfId="2659" xr:uid="{6C0B6D3C-E118-4C84-90CB-863B620B07DF}"/>
    <cellStyle name="Normal 10 4 2 5 3" xfId="2660" xr:uid="{076B2168-9E6B-4D6D-9B25-17118E1B50D9}"/>
    <cellStyle name="Normal 10 4 2 5 4" xfId="2661" xr:uid="{EF18B009-BBAD-42F9-AC9C-904925C20BC0}"/>
    <cellStyle name="Normal 10 4 2 6" xfId="2662" xr:uid="{BF20CA7A-6025-4848-B281-14A41176727A}"/>
    <cellStyle name="Normal 10 4 2 6 2" xfId="2663" xr:uid="{1765FA89-7B6B-47EB-BAAE-C77817775CFC}"/>
    <cellStyle name="Normal 10 4 2 6 3" xfId="2664" xr:uid="{38DF781D-6154-461C-BFC3-7520C0C2A154}"/>
    <cellStyle name="Normal 10 4 2 6 4" xfId="2665" xr:uid="{D3D14928-2113-47F3-A291-0E1D25BA1B95}"/>
    <cellStyle name="Normal 10 4 2 7" xfId="2666" xr:uid="{CE331F96-A1AA-44B0-8B51-13373BADA149}"/>
    <cellStyle name="Normal 10 4 2 8" xfId="2667" xr:uid="{6C08C8E7-C7A7-4EE1-815B-03981D00E468}"/>
    <cellStyle name="Normal 10 4 2 9" xfId="2668" xr:uid="{94B8F700-3539-4769-90C3-C4F1E80FDADC}"/>
    <cellStyle name="Normal 10 4 3" xfId="260" xr:uid="{A485E551-1900-46B0-8483-8CB99C9ECEFB}"/>
    <cellStyle name="Normal 10 4 3 2" xfId="511" xr:uid="{6B9C71AF-613F-4F4A-9F85-C84EF5AEEA60}"/>
    <cellStyle name="Normal 10 4 3 2 2" xfId="512" xr:uid="{0B702DA9-6DF0-4906-BBCE-7BFD0BC5A574}"/>
    <cellStyle name="Normal 10 4 3 2 2 2" xfId="1128" xr:uid="{38B302BE-F785-41E0-ADE8-9AE9CF22A062}"/>
    <cellStyle name="Normal 10 4 3 2 2 2 2" xfId="1129" xr:uid="{903F78CE-7D92-4F8A-92DC-509F509D8D02}"/>
    <cellStyle name="Normal 10 4 3 2 2 3" xfId="1130" xr:uid="{43088DCE-4377-4F72-B3FE-807E1E728D81}"/>
    <cellStyle name="Normal 10 4 3 2 2 4" xfId="2669" xr:uid="{47B55757-C409-43E2-897D-D85DC82668DB}"/>
    <cellStyle name="Normal 10 4 3 2 3" xfId="1131" xr:uid="{8645BB06-BF89-424B-BFD8-860A3DDF8429}"/>
    <cellStyle name="Normal 10 4 3 2 3 2" xfId="1132" xr:uid="{2F85644F-CE15-431D-AC1B-D357F63ED5F6}"/>
    <cellStyle name="Normal 10 4 3 2 3 3" xfId="2670" xr:uid="{9E6034B1-3550-47CA-85BF-E622E6E79983}"/>
    <cellStyle name="Normal 10 4 3 2 3 4" xfId="2671" xr:uid="{5C46A95B-E34C-4E3D-B108-86C28D7A257C}"/>
    <cellStyle name="Normal 10 4 3 2 4" xfId="1133" xr:uid="{3BAC75E8-F98D-4760-B647-5A061D980C08}"/>
    <cellStyle name="Normal 10 4 3 2 5" xfId="2672" xr:uid="{304FE89D-7445-4287-AFF7-E63AB17DC03B}"/>
    <cellStyle name="Normal 10 4 3 2 6" xfId="2673" xr:uid="{9D99CB10-1BC3-4097-AF2C-26815CD62E70}"/>
    <cellStyle name="Normal 10 4 3 3" xfId="513" xr:uid="{CEFA0E5F-A325-4001-98A2-1D7A014082A1}"/>
    <cellStyle name="Normal 10 4 3 3 2" xfId="1134" xr:uid="{CE009460-7D05-41B8-B470-3F8F3F8A3379}"/>
    <cellStyle name="Normal 10 4 3 3 2 2" xfId="1135" xr:uid="{19AF8DD3-0B1A-4C48-9D8E-1EB8D6CF0F49}"/>
    <cellStyle name="Normal 10 4 3 3 2 3" xfId="2674" xr:uid="{0D68FBF5-E448-4242-B804-5AABA29BABD3}"/>
    <cellStyle name="Normal 10 4 3 3 2 4" xfId="2675" xr:uid="{43C326A0-06F0-4B76-A275-6C7D7869EACC}"/>
    <cellStyle name="Normal 10 4 3 3 3" xfId="1136" xr:uid="{3FE10C3F-8500-49C0-A1A8-B40E7D542039}"/>
    <cellStyle name="Normal 10 4 3 3 4" xfId="2676" xr:uid="{4D84953D-DED3-4866-A407-275533A3418E}"/>
    <cellStyle name="Normal 10 4 3 3 5" xfId="2677" xr:uid="{6B99CF38-A3A1-42D1-BCC3-8C65AB68E2A0}"/>
    <cellStyle name="Normal 10 4 3 4" xfId="1137" xr:uid="{C42C03F7-4FDB-4C20-BBE4-8A9FC7042946}"/>
    <cellStyle name="Normal 10 4 3 4 2" xfId="1138" xr:uid="{37533B3F-89E7-48CF-82A8-96521E0E5FEE}"/>
    <cellStyle name="Normal 10 4 3 4 3" xfId="2678" xr:uid="{58273E62-E6DE-4A70-9AA1-A0EFBBA19FD7}"/>
    <cellStyle name="Normal 10 4 3 4 4" xfId="2679" xr:uid="{9E6CB734-4B44-4725-8A9A-926353971BDB}"/>
    <cellStyle name="Normal 10 4 3 5" xfId="1139" xr:uid="{DCFA049D-CBD9-4504-B042-73032D2ED427}"/>
    <cellStyle name="Normal 10 4 3 5 2" xfId="2680" xr:uid="{CBAEF521-F87C-466A-AEAF-A1897435D267}"/>
    <cellStyle name="Normal 10 4 3 5 3" xfId="2681" xr:uid="{AC5E53D4-5BD2-4B76-AA49-64AFEEF5F5FE}"/>
    <cellStyle name="Normal 10 4 3 5 4" xfId="2682" xr:uid="{16449B17-F5A8-4484-BBB3-B8AE612F7EF6}"/>
    <cellStyle name="Normal 10 4 3 6" xfId="2683" xr:uid="{F014FEDA-237D-4BE5-97F9-94B3A4B7DA39}"/>
    <cellStyle name="Normal 10 4 3 7" xfId="2684" xr:uid="{1F9994C6-1512-4598-9622-4C16A01EE668}"/>
    <cellStyle name="Normal 10 4 3 8" xfId="2685" xr:uid="{343D2329-6664-4312-9E93-732CBFBF0788}"/>
    <cellStyle name="Normal 10 4 4" xfId="261" xr:uid="{05015308-6B51-478A-8A00-4FEE30CE0832}"/>
    <cellStyle name="Normal 10 4 4 2" xfId="514" xr:uid="{EA74DEA6-4C74-4319-86FE-B1D9FAF8C753}"/>
    <cellStyle name="Normal 10 4 4 2 2" xfId="515" xr:uid="{C49C0AD3-AE34-46AC-960F-8CEB398DE0BB}"/>
    <cellStyle name="Normal 10 4 4 2 2 2" xfId="1140" xr:uid="{CAEE7CA4-9567-4006-AE78-F1B03CCF97DD}"/>
    <cellStyle name="Normal 10 4 4 2 2 3" xfId="2686" xr:uid="{3EC0FD10-2E24-4896-94A1-90E09106B144}"/>
    <cellStyle name="Normal 10 4 4 2 2 4" xfId="2687" xr:uid="{4EB0E8AE-3898-455F-BE0E-A8DE01FAC54B}"/>
    <cellStyle name="Normal 10 4 4 2 3" xfId="1141" xr:uid="{8DCDDBE0-D577-45D2-B04C-E590FB4A4405}"/>
    <cellStyle name="Normal 10 4 4 2 4" xfId="2688" xr:uid="{A9186E28-E8AB-4FDC-819E-88ACAEBC0A32}"/>
    <cellStyle name="Normal 10 4 4 2 5" xfId="2689" xr:uid="{6B89BFD6-A7E6-4658-BC89-414BAF607AC5}"/>
    <cellStyle name="Normal 10 4 4 3" xfId="516" xr:uid="{61AEDAFC-B55C-444E-B26C-17AA2465B646}"/>
    <cellStyle name="Normal 10 4 4 3 2" xfId="1142" xr:uid="{258AAA19-F850-4C48-A1C5-F7EEB7250A84}"/>
    <cellStyle name="Normal 10 4 4 3 3" xfId="2690" xr:uid="{0F4FAEE4-5CCA-4E59-B563-4A62820F494B}"/>
    <cellStyle name="Normal 10 4 4 3 4" xfId="2691" xr:uid="{B859FAD1-D3B1-4F61-8DF9-8BE74E4AD6B8}"/>
    <cellStyle name="Normal 10 4 4 4" xfId="1143" xr:uid="{971B0C2A-BE4E-4B07-82DA-27CE8EB55593}"/>
    <cellStyle name="Normal 10 4 4 4 2" xfId="2692" xr:uid="{89B29121-5796-4647-A4E5-673F8B386563}"/>
    <cellStyle name="Normal 10 4 4 4 3" xfId="2693" xr:uid="{3C518BCC-2F22-4DE0-B778-777FA53B7BF1}"/>
    <cellStyle name="Normal 10 4 4 4 4" xfId="2694" xr:uid="{587A0353-A6E6-4858-9BA1-87C49D316221}"/>
    <cellStyle name="Normal 10 4 4 5" xfId="2695" xr:uid="{8B248452-D17E-40D4-A513-8CEA46D68AD5}"/>
    <cellStyle name="Normal 10 4 4 6" xfId="2696" xr:uid="{5E24CFC5-1A8D-4698-B259-4F111D13AD93}"/>
    <cellStyle name="Normal 10 4 4 7" xfId="2697" xr:uid="{8C408053-FDBD-43DE-BA84-C6E7D2DB104E}"/>
    <cellStyle name="Normal 10 4 5" xfId="262" xr:uid="{D0F9EE76-D18E-4F79-A389-A785A35844AE}"/>
    <cellStyle name="Normal 10 4 5 2" xfId="517" xr:uid="{9D7E17A4-7182-48D7-8ACF-DE0106269DE7}"/>
    <cellStyle name="Normal 10 4 5 2 2" xfId="1144" xr:uid="{6C06A1AA-1991-4F84-95A6-46C7AF9457D9}"/>
    <cellStyle name="Normal 10 4 5 2 3" xfId="2698" xr:uid="{0A4029CE-BC7F-49F9-A29C-ACAADD6C9F52}"/>
    <cellStyle name="Normal 10 4 5 2 4" xfId="2699" xr:uid="{093A371C-89F9-4E6A-9A5F-AEE8F78827A9}"/>
    <cellStyle name="Normal 10 4 5 3" xfId="1145" xr:uid="{37454A03-F2DD-4A33-B8E2-9A5CF2CC57D2}"/>
    <cellStyle name="Normal 10 4 5 3 2" xfId="2700" xr:uid="{EFB037D8-A8E1-4616-954A-E02C247395D9}"/>
    <cellStyle name="Normal 10 4 5 3 3" xfId="2701" xr:uid="{67178704-CB02-4FBA-93C2-4000933BA34B}"/>
    <cellStyle name="Normal 10 4 5 3 4" xfId="2702" xr:uid="{AB760F72-3BBA-4AA8-A3DF-F8BA2B13995A}"/>
    <cellStyle name="Normal 10 4 5 4" xfId="2703" xr:uid="{25721826-D4D1-4B5E-8F94-A4BF36D4F368}"/>
    <cellStyle name="Normal 10 4 5 5" xfId="2704" xr:uid="{489161F8-92D2-4D48-AC33-33D6535BC75B}"/>
    <cellStyle name="Normal 10 4 5 6" xfId="2705" xr:uid="{2FF70BE4-9192-401D-9DAA-B851AD750A35}"/>
    <cellStyle name="Normal 10 4 6" xfId="518" xr:uid="{B00FD895-4FB6-453C-B79A-1045EEA63CD9}"/>
    <cellStyle name="Normal 10 4 6 2" xfId="1146" xr:uid="{504751C7-20A4-40EB-A72C-52B48224A29E}"/>
    <cellStyle name="Normal 10 4 6 2 2" xfId="2706" xr:uid="{606CC013-D3E2-43C3-BEDA-0BFC3B33F831}"/>
    <cellStyle name="Normal 10 4 6 2 3" xfId="2707" xr:uid="{B603CC55-4F55-445E-88BF-95BDE90D81AF}"/>
    <cellStyle name="Normal 10 4 6 2 4" xfId="2708" xr:uid="{9A3F309F-1731-4361-899D-B99EC5AC0BCF}"/>
    <cellStyle name="Normal 10 4 6 3" xfId="2709" xr:uid="{CFEE04C8-5E55-4DC0-AA93-89F0A840FDCA}"/>
    <cellStyle name="Normal 10 4 6 4" xfId="2710" xr:uid="{E7D365DF-CDEA-4726-8C2E-41DDA6EE1675}"/>
    <cellStyle name="Normal 10 4 6 5" xfId="2711" xr:uid="{D7364BE3-8FA7-450C-8092-594A3422EF25}"/>
    <cellStyle name="Normal 10 4 7" xfId="1147" xr:uid="{1E8A6F1B-69FB-43B3-9E40-EDF969B5661D}"/>
    <cellStyle name="Normal 10 4 7 2" xfId="2712" xr:uid="{79AEEB12-F3EA-4484-9B41-90DA4FC6D7D5}"/>
    <cellStyle name="Normal 10 4 7 3" xfId="2713" xr:uid="{6C0E9BF7-3487-4C79-A533-E1C59D4F8907}"/>
    <cellStyle name="Normal 10 4 7 4" xfId="2714" xr:uid="{8294F7A4-7678-40A9-B3F7-CB8354A9DE27}"/>
    <cellStyle name="Normal 10 4 8" xfId="2715" xr:uid="{E4975E7F-DB77-40D2-A0B1-18429600D887}"/>
    <cellStyle name="Normal 10 4 8 2" xfId="2716" xr:uid="{910CAFDC-B0ED-4B2C-8DDB-664F2710E1F9}"/>
    <cellStyle name="Normal 10 4 8 3" xfId="2717" xr:uid="{98EE6D40-B682-422B-9E6B-0D4D03FDEAA7}"/>
    <cellStyle name="Normal 10 4 8 4" xfId="2718" xr:uid="{720B0A3C-555D-496B-8190-909607521059}"/>
    <cellStyle name="Normal 10 4 9" xfId="2719" xr:uid="{9F39F6CC-B2C1-42BE-95DE-C2A7876CEAD1}"/>
    <cellStyle name="Normal 10 5" xfId="62" xr:uid="{C0F08D27-0A98-48C0-A339-93DEDAE61B5D}"/>
    <cellStyle name="Normal 10 5 2" xfId="63" xr:uid="{C9D84AF1-7890-4556-A871-C4FBED7675B0}"/>
    <cellStyle name="Normal 10 5 2 2" xfId="263" xr:uid="{6A58D191-0881-4033-880E-BFAE938E6B30}"/>
    <cellStyle name="Normal 10 5 2 2 2" xfId="519" xr:uid="{F9C3418F-B785-44BD-B192-5565C6D88846}"/>
    <cellStyle name="Normal 10 5 2 2 2 2" xfId="1148" xr:uid="{932FCCEC-0CD0-4A85-A06A-C73CE76265D2}"/>
    <cellStyle name="Normal 10 5 2 2 2 3" xfId="2720" xr:uid="{6CF3E0C6-56A2-4758-9048-4356B97E29B3}"/>
    <cellStyle name="Normal 10 5 2 2 2 4" xfId="2721" xr:uid="{17CB03F3-330A-4A3E-B1BE-A529B8B9853F}"/>
    <cellStyle name="Normal 10 5 2 2 3" xfId="1149" xr:uid="{0D3AB108-76D5-476F-9B80-8D2BCD89EB3D}"/>
    <cellStyle name="Normal 10 5 2 2 3 2" xfId="2722" xr:uid="{D33EC1E2-A96E-4F47-AFAF-BBE781356F93}"/>
    <cellStyle name="Normal 10 5 2 2 3 3" xfId="2723" xr:uid="{657A62C7-48D7-4B9F-B156-B48291508AEC}"/>
    <cellStyle name="Normal 10 5 2 2 3 4" xfId="2724" xr:uid="{F5272692-1AF9-485A-88BB-293A29B636ED}"/>
    <cellStyle name="Normal 10 5 2 2 4" xfId="2725" xr:uid="{C9113016-C8BD-4B91-9406-B0C55EAEF4B9}"/>
    <cellStyle name="Normal 10 5 2 2 5" xfId="2726" xr:uid="{0775AE23-1163-4358-BCE3-5108CA96D00F}"/>
    <cellStyle name="Normal 10 5 2 2 6" xfId="2727" xr:uid="{BBF295BB-FC87-4E83-91A7-E38F2C3931B9}"/>
    <cellStyle name="Normal 10 5 2 3" xfId="520" xr:uid="{8DEAAE7C-97C5-414A-B82B-ED6E1DB5E303}"/>
    <cellStyle name="Normal 10 5 2 3 2" xfId="1150" xr:uid="{AA9806D4-6E12-498D-9239-C3AC25663C79}"/>
    <cellStyle name="Normal 10 5 2 3 2 2" xfId="2728" xr:uid="{385521B1-69BB-489E-88A8-EA7F6C7169B6}"/>
    <cellStyle name="Normal 10 5 2 3 2 3" xfId="2729" xr:uid="{17AFEA43-C2CE-4642-82F9-08047CC366BF}"/>
    <cellStyle name="Normal 10 5 2 3 2 4" xfId="2730" xr:uid="{13A88535-41BA-4CED-800C-4F6491F992F5}"/>
    <cellStyle name="Normal 10 5 2 3 3" xfId="2731" xr:uid="{85FDA1DD-E6B5-4FDD-AC09-D9303281709E}"/>
    <cellStyle name="Normal 10 5 2 3 4" xfId="2732" xr:uid="{B7FA028C-3638-421A-8C00-F9AC54FC7C0F}"/>
    <cellStyle name="Normal 10 5 2 3 5" xfId="2733" xr:uid="{ED492DBD-7D98-48AB-AAE5-F63E5CE9E3D5}"/>
    <cellStyle name="Normal 10 5 2 4" xfId="1151" xr:uid="{CC6A969E-6DD6-4442-96F5-815FDA4343DD}"/>
    <cellStyle name="Normal 10 5 2 4 2" xfId="2734" xr:uid="{6717F338-56F8-4371-92DD-9B5ECEA5D582}"/>
    <cellStyle name="Normal 10 5 2 4 3" xfId="2735" xr:uid="{44248AE8-FADC-4C18-80EA-8A7A8FFE18D9}"/>
    <cellStyle name="Normal 10 5 2 4 4" xfId="2736" xr:uid="{87E19D28-AD4C-4388-A5E7-F5848EFBC480}"/>
    <cellStyle name="Normal 10 5 2 5" xfId="2737" xr:uid="{650ACEF0-719B-4E46-A278-77D456709CF2}"/>
    <cellStyle name="Normal 10 5 2 5 2" xfId="2738" xr:uid="{501AB2A7-D6F3-44C7-A1BE-655A201D284B}"/>
    <cellStyle name="Normal 10 5 2 5 3" xfId="2739" xr:uid="{A5ADCCA3-8266-4A6E-944E-9AD56A52B5D8}"/>
    <cellStyle name="Normal 10 5 2 5 4" xfId="2740" xr:uid="{BB1C12DA-D9F2-4B66-9A07-99B55AE68412}"/>
    <cellStyle name="Normal 10 5 2 6" xfId="2741" xr:uid="{F15567FC-575A-4245-AC09-5CE74E8ECB44}"/>
    <cellStyle name="Normal 10 5 2 7" xfId="2742" xr:uid="{0670D5E5-4388-42B9-9AD3-A4D5585D313F}"/>
    <cellStyle name="Normal 10 5 2 8" xfId="2743" xr:uid="{98BA24EF-1AF1-41FF-A8EF-A7F1E3C48F64}"/>
    <cellStyle name="Normal 10 5 3" xfId="264" xr:uid="{A74CA8E7-1C2D-4592-B033-98694145D9E2}"/>
    <cellStyle name="Normal 10 5 3 2" xfId="521" xr:uid="{5A2CA4A7-C352-4920-B2E9-D38C21B76E56}"/>
    <cellStyle name="Normal 10 5 3 2 2" xfId="522" xr:uid="{3C7994C5-B426-48C6-92F3-B8A542441859}"/>
    <cellStyle name="Normal 10 5 3 2 3" xfId="2744" xr:uid="{DF750ABA-CED7-443F-8ECF-A19C1E901E6E}"/>
    <cellStyle name="Normal 10 5 3 2 4" xfId="2745" xr:uid="{C5203401-280F-416E-A81A-54CE195DF82B}"/>
    <cellStyle name="Normal 10 5 3 3" xfId="523" xr:uid="{075769DA-BB1D-4298-9546-C31DCAC74754}"/>
    <cellStyle name="Normal 10 5 3 3 2" xfId="2746" xr:uid="{1B64B961-8A90-4579-940C-83F501C8255A}"/>
    <cellStyle name="Normal 10 5 3 3 3" xfId="2747" xr:uid="{AB33E4B4-B377-4E7F-BF5A-908791922D9A}"/>
    <cellStyle name="Normal 10 5 3 3 4" xfId="2748" xr:uid="{C0BF4108-CB62-4DD6-822D-0FCAD138E682}"/>
    <cellStyle name="Normal 10 5 3 4" xfId="2749" xr:uid="{42F9646D-7B1B-4A8F-A3A0-4CC48200C76B}"/>
    <cellStyle name="Normal 10 5 3 5" xfId="2750" xr:uid="{DC68CDEA-63D3-427F-AB5F-9C8E28D33B8D}"/>
    <cellStyle name="Normal 10 5 3 6" xfId="2751" xr:uid="{CB839EA4-447B-486B-8EF0-E2268D24051E}"/>
    <cellStyle name="Normal 10 5 4" xfId="265" xr:uid="{0CC1D446-7808-4ED0-948B-3B9A9AEAD94F}"/>
    <cellStyle name="Normal 10 5 4 2" xfId="524" xr:uid="{CC004332-EBEF-407E-B5B3-F372FE2D5801}"/>
    <cellStyle name="Normal 10 5 4 2 2" xfId="2752" xr:uid="{64703079-5CD4-4852-9210-95582874B07F}"/>
    <cellStyle name="Normal 10 5 4 2 3" xfId="2753" xr:uid="{04E491AE-DAE7-4E3E-8F9F-A6C13C4EB428}"/>
    <cellStyle name="Normal 10 5 4 2 4" xfId="2754" xr:uid="{66A5F070-01A7-48BA-B21D-1E1DCB30B649}"/>
    <cellStyle name="Normal 10 5 4 3" xfId="2755" xr:uid="{5264849A-F937-4FA8-AF3A-BF3DB94336A2}"/>
    <cellStyle name="Normal 10 5 4 4" xfId="2756" xr:uid="{C99A7B3F-B567-4B2B-848F-45A3699035B3}"/>
    <cellStyle name="Normal 10 5 4 5" xfId="2757" xr:uid="{5FFE3912-5AF7-41B3-BC60-46207210AA9B}"/>
    <cellStyle name="Normal 10 5 5" xfId="525" xr:uid="{77A8E46A-A05B-4B8D-98DE-88FBEFA64D18}"/>
    <cellStyle name="Normal 10 5 5 2" xfId="2758" xr:uid="{892F3881-06E1-4D84-B1A5-D27ACE21F17C}"/>
    <cellStyle name="Normal 10 5 5 3" xfId="2759" xr:uid="{29DE32C0-EFE0-4D64-BE3B-27C33A25BC6D}"/>
    <cellStyle name="Normal 10 5 5 4" xfId="2760" xr:uid="{53E45FBE-55B6-4A6F-8E81-A7446046D1FE}"/>
    <cellStyle name="Normal 10 5 6" xfId="2761" xr:uid="{061F0E63-2F5A-4C79-93CE-1892AF20893B}"/>
    <cellStyle name="Normal 10 5 6 2" xfId="2762" xr:uid="{26B886EB-03FC-46C6-A8E7-A944E1840D50}"/>
    <cellStyle name="Normal 10 5 6 3" xfId="2763" xr:uid="{F703A07D-D0E8-4E2C-8CDA-EBC41E4C7230}"/>
    <cellStyle name="Normal 10 5 6 4" xfId="2764" xr:uid="{CF9F7FEB-8604-416A-989D-26A5D30C4D53}"/>
    <cellStyle name="Normal 10 5 7" xfId="2765" xr:uid="{4F2993B9-8163-4F0D-8D53-BCFADEBBE711}"/>
    <cellStyle name="Normal 10 5 8" xfId="2766" xr:uid="{F0C5F6B5-2FB0-4F15-8503-9B0DCCB7B8BB}"/>
    <cellStyle name="Normal 10 5 9" xfId="2767" xr:uid="{EFF47B31-4999-4715-95D0-EFB02598F858}"/>
    <cellStyle name="Normal 10 6" xfId="64" xr:uid="{5D21B9A0-DCDF-4DB3-B082-1E13A3B20276}"/>
    <cellStyle name="Normal 10 6 2" xfId="266" xr:uid="{BD190B78-C3A2-4DAE-B374-C2085A852123}"/>
    <cellStyle name="Normal 10 6 2 2" xfId="526" xr:uid="{3F4ABBDB-BDB9-43E3-91EF-25A6BFAB5467}"/>
    <cellStyle name="Normal 10 6 2 2 2" xfId="1152" xr:uid="{DDBDDA96-F781-447F-A34B-40AB6F925DD3}"/>
    <cellStyle name="Normal 10 6 2 2 2 2" xfId="1153" xr:uid="{EB42B79A-4646-44F6-B203-9F95B5806E45}"/>
    <cellStyle name="Normal 10 6 2 2 3" xfId="1154" xr:uid="{0F08CBEB-18CF-4203-85D8-5E438D15645E}"/>
    <cellStyle name="Normal 10 6 2 2 4" xfId="2768" xr:uid="{2BDECA23-5E8B-4C26-A670-7165BAB77B6C}"/>
    <cellStyle name="Normal 10 6 2 3" xfId="1155" xr:uid="{9391CECA-D1AF-4902-AC75-DFB8778E530C}"/>
    <cellStyle name="Normal 10 6 2 3 2" xfId="1156" xr:uid="{BAD36A3B-D0B3-48B1-B158-6A1469331F59}"/>
    <cellStyle name="Normal 10 6 2 3 3" xfId="2769" xr:uid="{854761E7-3414-4E9E-908D-F67AE42210ED}"/>
    <cellStyle name="Normal 10 6 2 3 4" xfId="2770" xr:uid="{1C9A7CA7-B3A5-4646-886B-14AB76B88DC3}"/>
    <cellStyle name="Normal 10 6 2 4" xfId="1157" xr:uid="{BC182A68-75A0-406B-9C87-E580DAA0A127}"/>
    <cellStyle name="Normal 10 6 2 5" xfId="2771" xr:uid="{619C2F0B-F797-4475-B60E-DAE1099C4CDF}"/>
    <cellStyle name="Normal 10 6 2 6" xfId="2772" xr:uid="{C4CBC203-8AA0-47D1-9BC9-5DE98511B2A3}"/>
    <cellStyle name="Normal 10 6 3" xfId="527" xr:uid="{C34BA376-7772-40E4-A337-03A64A641282}"/>
    <cellStyle name="Normal 10 6 3 2" xfId="1158" xr:uid="{D07018CE-52F1-49B0-B4A2-FEBEF75BF862}"/>
    <cellStyle name="Normal 10 6 3 2 2" xfId="1159" xr:uid="{99C03BDE-6E7F-4B08-8C95-159ECD19C056}"/>
    <cellStyle name="Normal 10 6 3 2 3" xfId="2773" xr:uid="{A3A9295B-2D6F-4F84-A354-25CC431399A2}"/>
    <cellStyle name="Normal 10 6 3 2 4" xfId="2774" xr:uid="{E9E85EA1-1948-4A96-91FA-22FE217241B0}"/>
    <cellStyle name="Normal 10 6 3 3" xfId="1160" xr:uid="{40AA900D-397A-4DC4-B562-83A5F8EEBFFB}"/>
    <cellStyle name="Normal 10 6 3 4" xfId="2775" xr:uid="{FE3389E6-0E57-4999-B1E3-2DC9913B1EEC}"/>
    <cellStyle name="Normal 10 6 3 5" xfId="2776" xr:uid="{390325BE-7F22-446B-B635-ADA4ED7A02A6}"/>
    <cellStyle name="Normal 10 6 4" xfId="1161" xr:uid="{C2936A5E-1996-4313-B647-32FD7EC562B1}"/>
    <cellStyle name="Normal 10 6 4 2" xfId="1162" xr:uid="{A545015D-59B4-438B-B445-B5DD1FC7D67B}"/>
    <cellStyle name="Normal 10 6 4 3" xfId="2777" xr:uid="{653A7A94-654C-44FA-9E36-1FC4729CBAAD}"/>
    <cellStyle name="Normal 10 6 4 4" xfId="2778" xr:uid="{848132E6-01C5-4B0D-90F6-EF74144B6AB5}"/>
    <cellStyle name="Normal 10 6 5" xfId="1163" xr:uid="{002A0D09-40B9-43A6-B271-BC5A5FA74415}"/>
    <cellStyle name="Normal 10 6 5 2" xfId="2779" xr:uid="{ACDBF9D4-DA85-4C1F-931E-EC19EBDE9906}"/>
    <cellStyle name="Normal 10 6 5 3" xfId="2780" xr:uid="{3915B288-B2D0-40C2-866C-DE1533A73429}"/>
    <cellStyle name="Normal 10 6 5 4" xfId="2781" xr:uid="{B931A72D-4890-4515-B28F-23C892FE6413}"/>
    <cellStyle name="Normal 10 6 6" xfId="2782" xr:uid="{06FF21CD-D279-4FB7-81B6-93A96CE73665}"/>
    <cellStyle name="Normal 10 6 7" xfId="2783" xr:uid="{54F03F66-69AA-4AAF-BB03-A4EA6CD77A1F}"/>
    <cellStyle name="Normal 10 6 8" xfId="2784" xr:uid="{4F00EF03-EC3A-4833-80AE-4A530042E150}"/>
    <cellStyle name="Normal 10 7" xfId="267" xr:uid="{E879D48F-7218-4191-9B13-5598E6B60E74}"/>
    <cellStyle name="Normal 10 7 2" xfId="528" xr:uid="{D94B266B-C685-48DA-891C-B8733C679D27}"/>
    <cellStyle name="Normal 10 7 2 2" xfId="529" xr:uid="{6CC52A9D-80BD-481C-BFDE-BF4E10B79689}"/>
    <cellStyle name="Normal 10 7 2 2 2" xfId="1164" xr:uid="{DEC5CC16-3F3B-4D5E-B236-F955463F7AEE}"/>
    <cellStyle name="Normal 10 7 2 2 3" xfId="2785" xr:uid="{B23F51E4-99EA-406F-BB62-7F235C3C9166}"/>
    <cellStyle name="Normal 10 7 2 2 4" xfId="2786" xr:uid="{2CAC4DD9-4E7F-443A-94BC-AB807D398EEC}"/>
    <cellStyle name="Normal 10 7 2 3" xfId="1165" xr:uid="{17F701BB-7D9C-4351-B884-7FC9AA46D8D4}"/>
    <cellStyle name="Normal 10 7 2 4" xfId="2787" xr:uid="{E89A399A-4D33-418E-9109-550CF97DA8B3}"/>
    <cellStyle name="Normal 10 7 2 5" xfId="2788" xr:uid="{B77E9D14-736D-4365-B0CC-A0F4B3639C57}"/>
    <cellStyle name="Normal 10 7 3" xfId="530" xr:uid="{16FF78B4-A686-45E3-B6B7-9F58CEFEFBE6}"/>
    <cellStyle name="Normal 10 7 3 2" xfId="1166" xr:uid="{6C2350CA-0186-422F-9D08-978BD719BCEA}"/>
    <cellStyle name="Normal 10 7 3 3" xfId="2789" xr:uid="{2230B6C7-51C4-4B24-897F-51588EBD6524}"/>
    <cellStyle name="Normal 10 7 3 4" xfId="2790" xr:uid="{7E9B683C-6A67-4767-8C7F-000469150826}"/>
    <cellStyle name="Normal 10 7 4" xfId="1167" xr:uid="{3C72C3AD-C571-4BD6-8302-6FFB3D8CF1EC}"/>
    <cellStyle name="Normal 10 7 4 2" xfId="2791" xr:uid="{1F1B205A-67A5-4D18-8027-AA312A24658C}"/>
    <cellStyle name="Normal 10 7 4 3" xfId="2792" xr:uid="{588632EA-04F7-4ADA-83D0-C00D15574651}"/>
    <cellStyle name="Normal 10 7 4 4" xfId="2793" xr:uid="{90107021-EFBC-4391-9D03-17074FBB2175}"/>
    <cellStyle name="Normal 10 7 5" xfId="2794" xr:uid="{B7B81125-27A6-4969-B2F9-1A32802031B4}"/>
    <cellStyle name="Normal 10 7 6" xfId="2795" xr:uid="{C65631D9-E5D9-4BE1-ACAF-BA2AD93B3559}"/>
    <cellStyle name="Normal 10 7 7" xfId="2796" xr:uid="{018FA601-D7F0-456E-BFFF-6D0206480922}"/>
    <cellStyle name="Normal 10 8" xfId="268" xr:uid="{A773C658-5558-428D-9785-FAB39214AA14}"/>
    <cellStyle name="Normal 10 8 2" xfId="531" xr:uid="{D57931EB-D217-4AFC-94F1-6DCD441B873A}"/>
    <cellStyle name="Normal 10 8 2 2" xfId="1168" xr:uid="{30366C02-7E4B-4EFB-87B6-6BC9CF34F7C1}"/>
    <cellStyle name="Normal 10 8 2 3" xfId="2797" xr:uid="{D517286E-157E-402B-9671-043B2541DCBA}"/>
    <cellStyle name="Normal 10 8 2 4" xfId="2798" xr:uid="{8F5CB1F8-FADE-461C-9999-06E089B253CF}"/>
    <cellStyle name="Normal 10 8 3" xfId="1169" xr:uid="{91556B3D-329B-4988-BADF-872383DBBD04}"/>
    <cellStyle name="Normal 10 8 3 2" xfId="2799" xr:uid="{6F2E25A0-E1D8-4893-9646-A56DD7F134A3}"/>
    <cellStyle name="Normal 10 8 3 3" xfId="2800" xr:uid="{9055E685-F227-4D80-AC42-0CD38E03224A}"/>
    <cellStyle name="Normal 10 8 3 4" xfId="2801" xr:uid="{DE112CAF-AA9A-4329-84E0-D134ECABE8FE}"/>
    <cellStyle name="Normal 10 8 4" xfId="2802" xr:uid="{D91CF18B-5254-4B3F-A9C3-3E4E09647513}"/>
    <cellStyle name="Normal 10 8 5" xfId="2803" xr:uid="{A8A5277F-4637-41D1-B8E1-3336C32EC9D5}"/>
    <cellStyle name="Normal 10 8 6" xfId="2804" xr:uid="{57F54B62-FE8A-46B4-8FAA-5EEC96AFFCE0}"/>
    <cellStyle name="Normal 10 9" xfId="269" xr:uid="{41746121-CD11-495E-8913-14B7051B619F}"/>
    <cellStyle name="Normal 10 9 2" xfId="1170" xr:uid="{AAB1BF0B-F66F-43BE-AC00-994BDEE13DB4}"/>
    <cellStyle name="Normal 10 9 2 2" xfId="2805" xr:uid="{8AAF2D15-FE3C-401B-8E91-9D45025E3DC8}"/>
    <cellStyle name="Normal 10 9 2 2 2" xfId="4334" xr:uid="{A00536AE-53A3-4C6A-A48F-9F85234230EA}"/>
    <cellStyle name="Normal 10 9 2 2 3" xfId="4682" xr:uid="{B831BA6A-4928-41A0-A20F-CE8A0223AD79}"/>
    <cellStyle name="Normal 10 9 2 3" xfId="2806" xr:uid="{9251BFB5-871B-4ED0-AF74-6D5F2F514F0A}"/>
    <cellStyle name="Normal 10 9 2 4" xfId="2807" xr:uid="{7470ED07-1FA1-4B5E-92FF-8C9A9A57AD55}"/>
    <cellStyle name="Normal 10 9 3" xfId="2808" xr:uid="{121E0E92-E0F4-4BE7-B88F-8CCCE0673D02}"/>
    <cellStyle name="Normal 10 9 4" xfId="2809" xr:uid="{37E14F45-A62E-4120-AE43-7F77A88742BA}"/>
    <cellStyle name="Normal 10 9 4 2" xfId="4565" xr:uid="{994F5BD1-7563-4E83-B4F2-ACA4F1E29B8B}"/>
    <cellStyle name="Normal 10 9 4 3" xfId="4683" xr:uid="{D4C7F602-61BC-4641-9784-4D027A3EE4DE}"/>
    <cellStyle name="Normal 10 9 4 4" xfId="4603" xr:uid="{C29A9CCC-CCAC-40A3-B7E9-C53BF9F6ADCA}"/>
    <cellStyle name="Normal 10 9 5" xfId="2810" xr:uid="{F0259FF0-EEF6-49BD-9E0C-DF4FF4953FDA}"/>
    <cellStyle name="Normal 11" xfId="65" xr:uid="{D1563206-692E-4FEE-A7FD-AF894FD2E01B}"/>
    <cellStyle name="Normal 11 2" xfId="270" xr:uid="{7FCE8D0D-F90F-417B-B101-AAC3320E3BFC}"/>
    <cellStyle name="Normal 11 2 2" xfId="4650" xr:uid="{84BF28C7-1EE5-4BF1-AEE8-07417146815E}"/>
    <cellStyle name="Normal 11 3" xfId="4338" xr:uid="{C982E0B7-E6B1-4C61-BB1F-A5E4CE9482EE}"/>
    <cellStyle name="Normal 11 3 2" xfId="4544" xr:uid="{6DD6D77D-0669-4E04-ACDD-59C86A8A16E8}"/>
    <cellStyle name="Normal 11 3 3" xfId="4727" xr:uid="{43577E2F-77DE-4D95-892D-CBF25D934841}"/>
    <cellStyle name="Normal 11 3 3 2" xfId="41383" xr:uid="{30B63952-260B-48B1-8233-F55AFB17BF90}"/>
    <cellStyle name="Normal 11 3 3 3" xfId="5974" xr:uid="{01F6E192-39B2-4C4D-A7A6-46E3B8FE260F}"/>
    <cellStyle name="Normal 11 3 3 4" xfId="5382" xr:uid="{E2A88870-BA18-4B97-AB23-B6A45C66219A}"/>
    <cellStyle name="Normal 11 3 4" xfId="4704" xr:uid="{F8698BBB-C7F6-4861-A8D2-926C3BD86AD7}"/>
    <cellStyle name="Normal 11 3 5" xfId="41330" xr:uid="{C55D35C7-710B-4CE4-8F1F-D9A9440A32EA}"/>
    <cellStyle name="Normal 11 3 6" xfId="5952" xr:uid="{CDF49A5F-1829-4156-9D87-60DB627D970C}"/>
    <cellStyle name="Normal 11 3 7" xfId="5360" xr:uid="{15716273-9CD9-4DA2-BA56-9D20E490278D}"/>
    <cellStyle name="Normal 12" xfId="66" xr:uid="{2230B48F-4376-429E-8622-FCD5398955BA}"/>
    <cellStyle name="Normal 12 2" xfId="271" xr:uid="{A9044972-FA98-44D0-AAEA-BF75DDEA8668}"/>
    <cellStyle name="Normal 12 2 2" xfId="4651" xr:uid="{7F678838-86E8-4C82-A666-48BB042E6D9A}"/>
    <cellStyle name="Normal 12 3" xfId="4545" xr:uid="{C2F11CA8-090E-45A7-B4CD-D8DBCAE94AA1}"/>
    <cellStyle name="Normal 13" xfId="67" xr:uid="{EEE58956-7177-4B84-A6CF-C26D840E5EAA}"/>
    <cellStyle name="Normal 13 2" xfId="68" xr:uid="{B381810B-E6B3-4EE8-BA97-084CE0D1F037}"/>
    <cellStyle name="Normal 13 2 2" xfId="272" xr:uid="{88B4017B-F05D-4BF0-8E5C-C19A066A07BA}"/>
    <cellStyle name="Normal 13 2 2 2" xfId="4652" xr:uid="{046A2FDC-B2BD-4108-AEEB-CEAB8B29EBD1}"/>
    <cellStyle name="Normal 13 2 3" xfId="4340" xr:uid="{403B7FDC-1FAE-4222-AAEF-9A589739EB95}"/>
    <cellStyle name="Normal 13 2 3 2" xfId="4546" xr:uid="{787F7C9B-2525-4D08-B424-60241EAF821F}"/>
    <cellStyle name="Normal 13 2 3 3" xfId="4728" xr:uid="{92006E7A-15EF-4E10-813D-AACD4956178D}"/>
    <cellStyle name="Normal 13 2 3 4" xfId="4705" xr:uid="{B53AF716-6432-4937-9B1A-7C9D0F1435E3}"/>
    <cellStyle name="Normal 13 3" xfId="273" xr:uid="{8A9DAE8D-EE02-40B1-906E-43B3C0297D90}"/>
    <cellStyle name="Normal 13 3 2" xfId="4424" xr:uid="{772E0178-961E-454D-8E35-8DB13EF726E5}"/>
    <cellStyle name="Normal 13 3 3" xfId="4341" xr:uid="{FB960ECF-7F7B-4044-9160-571861A32D69}"/>
    <cellStyle name="Normal 13 3 4" xfId="4569" xr:uid="{90E1AF00-5A10-4886-8048-D3C081C4B43B}"/>
    <cellStyle name="Normal 13 3 5" xfId="4729" xr:uid="{15B3114C-56AD-4335-86AF-7A7AD3D2D2CF}"/>
    <cellStyle name="Normal 13 4" xfId="4342" xr:uid="{A12522D2-61AD-49EA-94B5-ED2BF2B08E5E}"/>
    <cellStyle name="Normal 13 5" xfId="4339" xr:uid="{700879D0-AF1D-4577-83B6-24411C8B667C}"/>
    <cellStyle name="Normal 14" xfId="69" xr:uid="{25B64B8F-6670-4AC6-9251-1376311FC7A6}"/>
    <cellStyle name="Normal 14 18" xfId="4344" xr:uid="{793E3093-B599-49F4-AE38-8AA38DC5A206}"/>
    <cellStyle name="Normal 14 2" xfId="274" xr:uid="{D4DA01CA-E69A-404D-8620-24C3672C475F}"/>
    <cellStyle name="Normal 14 2 2" xfId="434" xr:uid="{064EA4E3-B112-43B8-AF83-E36C3D5130F2}"/>
    <cellStyle name="Normal 14 2 2 2" xfId="435" xr:uid="{EFC4039B-D503-4EE2-B4E4-A7564A481F36}"/>
    <cellStyle name="Normal 14 2 3" xfId="436" xr:uid="{4459EAC1-F5EA-47E6-9BB3-FEBB972B68B2}"/>
    <cellStyle name="Normal 14 3" xfId="437" xr:uid="{47302316-26CA-4A7F-93C3-0490A793EB8B}"/>
    <cellStyle name="Normal 14 3 2" xfId="4653" xr:uid="{0E486B6E-1194-40F7-9817-417B48F39125}"/>
    <cellStyle name="Normal 14 4" xfId="4343" xr:uid="{BA27609B-089E-441F-BCB4-3E1094470C76}"/>
    <cellStyle name="Normal 14 4 2" xfId="4547" xr:uid="{6E2B07A9-0935-4B6A-8C9F-FF9D9C465773}"/>
    <cellStyle name="Normal 14 4 3" xfId="4730" xr:uid="{3CFF0B3D-C5E6-401E-B418-0700889FFA0F}"/>
    <cellStyle name="Normal 14 4 4" xfId="4706" xr:uid="{11ED2406-0D06-47E0-97BF-EB812A7D9757}"/>
    <cellStyle name="Normal 15" xfId="70" xr:uid="{B152D79B-9BF2-4F9F-A900-6D8978816A72}"/>
    <cellStyle name="Normal 15 2" xfId="71" xr:uid="{737A6ED1-4E07-4C7B-88CF-8C5E4C337B28}"/>
    <cellStyle name="Normal 15 2 2" xfId="275" xr:uid="{D2F8AA27-436A-4D72-B8F9-7AAF5E172C98}"/>
    <cellStyle name="Normal 15 2 2 2" xfId="4456" xr:uid="{6F774207-3C3D-468E-8D70-6F7EA5C2DB8D}"/>
    <cellStyle name="Normal 15 2 3" xfId="4549" xr:uid="{88ACFEA9-1ADA-4A3A-8874-5952CF7DABAA}"/>
    <cellStyle name="Normal 15 3" xfId="276" xr:uid="{A550FDF0-0784-4297-8AD2-5DC4C1CCEA50}"/>
    <cellStyle name="Normal 15 3 2" xfId="4425" xr:uid="{125ED306-203B-40A9-B93F-65C4BEB017F6}"/>
    <cellStyle name="Normal 15 3 3" xfId="4346" xr:uid="{F946B687-2E9F-45BF-A830-21EF68DC38D4}"/>
    <cellStyle name="Normal 15 3 4" xfId="4570" xr:uid="{2770B569-B066-48CE-B52F-5C852EBE9521}"/>
    <cellStyle name="Normal 15 3 5" xfId="4732" xr:uid="{5CC06206-5D07-4ED0-B1CF-F61B79AEA8C4}"/>
    <cellStyle name="Normal 15 4" xfId="4345" xr:uid="{C1DE6D80-3A40-4721-941E-60AC00E30E7F}"/>
    <cellStyle name="Normal 15 4 2" xfId="4548" xr:uid="{EC62EABF-92D6-441A-B07E-2A2B52EF5065}"/>
    <cellStyle name="Normal 15 4 3" xfId="4731" xr:uid="{47C743D9-CB4F-487D-A435-719DB5293197}"/>
    <cellStyle name="Normal 15 4 4" xfId="4707" xr:uid="{B8B84135-A1AF-4050-B43B-74724F5BAFD3}"/>
    <cellStyle name="Normal 16" xfId="72" xr:uid="{9FBD7EDB-3049-482F-8B3D-0D84E9F88A65}"/>
    <cellStyle name="Normal 16 2" xfId="277" xr:uid="{1DEEF206-7E54-4CE9-8BA3-DE6E21E991F7}"/>
    <cellStyle name="Normal 16 2 2" xfId="4426" xr:uid="{11252A47-C5AA-4EAD-A8F6-CB932A21852D}"/>
    <cellStyle name="Normal 16 2 3" xfId="4347" xr:uid="{33AB0BA2-392A-4D80-B467-821EF83E1B73}"/>
    <cellStyle name="Normal 16 2 4" xfId="4571" xr:uid="{CE8E5F1D-62E5-4F24-B457-F51E75281C02}"/>
    <cellStyle name="Normal 16 2 5" xfId="4733" xr:uid="{DE88C160-4FE2-4427-807E-665C52481928}"/>
    <cellStyle name="Normal 16 3" xfId="278" xr:uid="{9532B4E4-091D-4064-9451-52AB113430E7}"/>
    <cellStyle name="Normal 17" xfId="73" xr:uid="{D256BEBD-8FA2-4862-957F-A97E5CD789E6}"/>
    <cellStyle name="Normal 17 2" xfId="279" xr:uid="{B555046B-2714-46CF-A3E7-8051E8ABB8BB}"/>
    <cellStyle name="Normal 17 2 2" xfId="4427" xr:uid="{83C45C9E-5ECB-46E4-8892-CE60EE7275D8}"/>
    <cellStyle name="Normal 17 2 3" xfId="4349" xr:uid="{A71E10CF-295D-439B-B7AF-C4085DE6AC45}"/>
    <cellStyle name="Normal 17 2 4" xfId="4572" xr:uid="{0630D829-0295-47FA-9CD4-0D569A69684E}"/>
    <cellStyle name="Normal 17 2 5" xfId="4734" xr:uid="{A36FC285-7BC6-45B3-ACC8-246B38072E7E}"/>
    <cellStyle name="Normal 17 3" xfId="4350" xr:uid="{51602BA7-2C99-4A21-BF7C-35D984457363}"/>
    <cellStyle name="Normal 17 4" xfId="4348" xr:uid="{ABE827C4-51C9-479A-AF46-4C82E0522C8E}"/>
    <cellStyle name="Normal 18" xfId="74" xr:uid="{8FCA04EA-ED17-465E-89C6-E465496C44F6}"/>
    <cellStyle name="Normal 18 2" xfId="280" xr:uid="{D4FF31AF-C8F7-40EF-A036-2BF5E963A941}"/>
    <cellStyle name="Normal 18 2 2" xfId="4457" xr:uid="{9902A050-6CBE-432B-90A6-B037BFBF8FA1}"/>
    <cellStyle name="Normal 18 3" xfId="4351" xr:uid="{8E349D2D-03DA-4EA7-832B-13902B922C5F}"/>
    <cellStyle name="Normal 18 3 2" xfId="4550" xr:uid="{E4FF93B7-8465-4E15-A2F5-01DE35063050}"/>
    <cellStyle name="Normal 18 3 3" xfId="4735" xr:uid="{6D129599-1EE4-4D63-890B-732C83176D37}"/>
    <cellStyle name="Normal 18 3 3 2" xfId="41384" xr:uid="{2B4185EA-7B4E-45F9-A69E-5D694E0573FF}"/>
    <cellStyle name="Normal 18 3 3 3" xfId="5975" xr:uid="{6E2613A9-9AF6-4697-BB14-08D5C1E23698}"/>
    <cellStyle name="Normal 18 3 3 4" xfId="5383" xr:uid="{30DDBE54-F11F-49BE-844A-4B522690AC3C}"/>
    <cellStyle name="Normal 18 3 4" xfId="4708" xr:uid="{DCB927DF-B75A-44C1-9CB2-DDF192BC1B37}"/>
    <cellStyle name="Normal 18 3 5" xfId="41331" xr:uid="{DE6EAA64-256B-4151-AB18-1CA541CA6F10}"/>
    <cellStyle name="Normal 18 3 6" xfId="5953" xr:uid="{B41BB5C7-8376-424A-890C-4594F2580127}"/>
    <cellStyle name="Normal 18 3 7" xfId="5361" xr:uid="{88FF7A5D-7B8E-4C1F-99A4-2F8FE901D28D}"/>
    <cellStyle name="Normal 19" xfId="75" xr:uid="{14723DFC-7732-4A75-848F-F575A7CD65BB}"/>
    <cellStyle name="Normal 19 2" xfId="76" xr:uid="{828A96DF-7922-414B-AA9C-14FA486E80C0}"/>
    <cellStyle name="Normal 19 2 2" xfId="281" xr:uid="{01AF6B58-1D8F-4DC3-BF57-9D2B8F1648A2}"/>
    <cellStyle name="Normal 19 2 2 2" xfId="4654" xr:uid="{4BF58BF8-4223-4BB4-9109-4EAF42C23A60}"/>
    <cellStyle name="Normal 19 2 3" xfId="4552" xr:uid="{A8F9EC38-C5D0-42DF-BC2C-73D2A9769083}"/>
    <cellStyle name="Normal 19 3" xfId="282" xr:uid="{62AE3502-689A-4C67-8149-8DA6FB11E2A8}"/>
    <cellStyle name="Normal 19 3 2" xfId="4655" xr:uid="{F126E8E2-9586-4079-AE8C-30A1D48CBBA1}"/>
    <cellStyle name="Normal 19 4" xfId="4551" xr:uid="{6AFDC7E5-2C03-47FB-A78E-7635E4D3E1DE}"/>
    <cellStyle name="Normal 2" xfId="2" xr:uid="{00000000-0005-0000-0000-000002000000}"/>
    <cellStyle name="Normal 2 2" xfId="77" xr:uid="{A3B7D8B6-7347-4E0C-8A7E-AF91F63456E8}"/>
    <cellStyle name="Normal 2 2 2" xfId="78" xr:uid="{7D84C882-8FE2-40C8-A868-2390B8E5C77B}"/>
    <cellStyle name="Normal 2 2 2 2" xfId="283" xr:uid="{0D6A79D3-69CF-4502-9BAE-DF41DD134FF8}"/>
    <cellStyle name="Normal 2 2 2 2 2" xfId="4658" xr:uid="{795DD9D2-E0C2-43D3-A463-97F5B8781BBC}"/>
    <cellStyle name="Normal 2 2 2 3" xfId="4554" xr:uid="{A7877F23-293C-4171-9C9E-73FCC27C4DFB}"/>
    <cellStyle name="Normal 2 2 3" xfId="284" xr:uid="{4D574D0A-CA5F-43B2-B813-692648705465}"/>
    <cellStyle name="Normal 2 2 3 2" xfId="4458" xr:uid="{35579A87-C765-4CC7-8812-B2144065C045}"/>
    <cellStyle name="Normal 2 2 3 2 2" xfId="4588" xr:uid="{92CCABAD-36EF-4127-ACAC-7632C342F4A0}"/>
    <cellStyle name="Normal 2 2 3 2 2 2" xfId="4659" xr:uid="{FA9EEC3E-2CF8-4B92-8675-D4B9B57C701C}"/>
    <cellStyle name="Normal 2 2 3 2 3" xfId="4753" xr:uid="{DAA3DD91-A032-402A-8099-594BE3470760}"/>
    <cellStyle name="Normal 2 2 3 2 4" xfId="5308" xr:uid="{C8E38A8D-39FD-4BCC-A1D9-1EB28D57A5A1}"/>
    <cellStyle name="Normal 2 2 3 3" xfId="4438" xr:uid="{C8B9E5E2-4BFA-4005-B885-2D9D51A22F9A}"/>
    <cellStyle name="Normal 2 2 3 4" xfId="4709" xr:uid="{5F4F9C93-6B2B-4E89-99F2-8AC71A7FF292}"/>
    <cellStyle name="Normal 2 2 3 5" xfId="4698" xr:uid="{FD4AD178-94AE-4747-95EE-27BA8FCC6DE3}"/>
    <cellStyle name="Normal 2 2 4" xfId="4352" xr:uid="{BF0751E2-C162-4B1F-9348-9EFFBB53CD94}"/>
    <cellStyle name="Normal 2 2 4 2" xfId="4553" xr:uid="{9A42C1FC-D5AF-4EDF-8258-E1602F2C6930}"/>
    <cellStyle name="Normal 2 2 4 3" xfId="4736" xr:uid="{32E78440-8CE5-4144-8C7E-7591E240FA45}"/>
    <cellStyle name="Normal 2 2 4 4" xfId="4710" xr:uid="{39C3598B-F3B7-4080-9E6A-0FB3F23686BC}"/>
    <cellStyle name="Normal 2 2 5" xfId="4657" xr:uid="{72A52037-BEA7-41D6-A028-2BBB44908E8C}"/>
    <cellStyle name="Normal 2 2 6" xfId="4756" xr:uid="{A43A7042-B0BF-4E6D-8D86-27B0705CABCB}"/>
    <cellStyle name="Normal 2 3" xfId="79" xr:uid="{58802BEA-8180-416D-A64D-A33E4174ED43}"/>
    <cellStyle name="Normal 2 3 2" xfId="80" xr:uid="{55D90C9E-7A76-47A0-8102-1B9B4833A1CA}"/>
    <cellStyle name="Normal 2 3 2 2" xfId="285" xr:uid="{C54C3B8E-6F7E-4440-9249-9236AE1ABF76}"/>
    <cellStyle name="Normal 2 3 2 2 2" xfId="4660" xr:uid="{00E33DDA-89D1-4C27-ABCE-1EF0A884DA09}"/>
    <cellStyle name="Normal 2 3 2 3" xfId="4354" xr:uid="{E2FBDF3D-D857-4B48-8904-D4B20F5CC28B}"/>
    <cellStyle name="Normal 2 3 2 3 2" xfId="4556" xr:uid="{B93CE13A-C77D-4D35-8D9E-168236C9A3CD}"/>
    <cellStyle name="Normal 2 3 2 3 3" xfId="4738" xr:uid="{0857495C-BA3F-4024-85A6-9FE0B4D98566}"/>
    <cellStyle name="Normal 2 3 2 3 4" xfId="4711" xr:uid="{BD19CC51-F848-44AA-9C8C-B0FCFFD0BC89}"/>
    <cellStyle name="Normal 2 3 3" xfId="81" xr:uid="{D13C17B1-492E-4E47-8301-41610F06EBEA}"/>
    <cellStyle name="Normal 2 3 4" xfId="82" xr:uid="{F60BE6A5-102B-40E2-9996-6BF4E4AB9132}"/>
    <cellStyle name="Normal 2 3 4 10" xfId="7123" xr:uid="{AF22DA01-040D-40E7-A275-FC7614DB1D0C}"/>
    <cellStyle name="Normal 2 3 4 10 2" xfId="8836" xr:uid="{3394C50F-FD0D-4207-AC44-203CF6B16B24}"/>
    <cellStyle name="Normal 2 3 4 10 2 2" xfId="12258" xr:uid="{A3F0BE76-DF51-4329-826B-BED48F217330}"/>
    <cellStyle name="Normal 2 3 4 10 2 2 2" xfId="25948" xr:uid="{CB7A72E0-306E-4683-9F8D-422B7F6194C9}"/>
    <cellStyle name="Normal 2 3 4 10 2 2 2 2" xfId="39640" xr:uid="{3C4B5B9F-32A6-4F47-B4A1-35FE8B841419}"/>
    <cellStyle name="Normal 2 3 4 10 2 2 2 3" xfId="54524" xr:uid="{962627D0-22C4-4FF4-A9AC-7005E4EEA5C4}"/>
    <cellStyle name="Normal 2 3 4 10 2 2 3" xfId="19104" xr:uid="{FA72AE71-B793-4D9C-A135-4595C94FB91A}"/>
    <cellStyle name="Normal 2 3 4 10 2 2 4" xfId="32794" xr:uid="{A69CD796-74FD-45E6-8B74-DA3BD88E2663}"/>
    <cellStyle name="Normal 2 3 4 10 2 2 5" xfId="47678" xr:uid="{DE9DAA31-F61E-4D19-AA14-C8254DCA5F1D}"/>
    <cellStyle name="Normal 2 3 4 10 2 3" xfId="22526" xr:uid="{BA67429F-AB7F-44D5-A370-B68982650107}"/>
    <cellStyle name="Normal 2 3 4 10 2 3 2" xfId="36218" xr:uid="{0940FBFF-624F-40EA-9ED5-BC554E1ED7D1}"/>
    <cellStyle name="Normal 2 3 4 10 2 3 3" xfId="51102" xr:uid="{15E50EA4-2526-4595-B120-4FE55D17E6B8}"/>
    <cellStyle name="Normal 2 3 4 10 2 4" xfId="15682" xr:uid="{F1B18CBF-0F49-4E7D-AA52-4A90DFFFC1F8}"/>
    <cellStyle name="Normal 2 3 4 10 2 5" xfId="29372" xr:uid="{06E93058-5713-45A4-9593-41E7DA230DA4}"/>
    <cellStyle name="Normal 2 3 4 10 2 6" xfId="44256" xr:uid="{4E4E0BBC-B5DD-4192-8C2F-7B0BAFAED461}"/>
    <cellStyle name="Normal 2 3 4 10 3" xfId="10546" xr:uid="{5EEAC32F-1A9E-40E5-A874-3C0EFCE6B04F}"/>
    <cellStyle name="Normal 2 3 4 10 3 2" xfId="24236" xr:uid="{A3386A49-DAA6-40E7-B3EE-EFB6B11DB22F}"/>
    <cellStyle name="Normal 2 3 4 10 3 2 2" xfId="37928" xr:uid="{5F212F5C-7B94-49FF-8710-7B8C76C1D205}"/>
    <cellStyle name="Normal 2 3 4 10 3 2 3" xfId="52812" xr:uid="{32DBD1DF-97DD-4E52-9AB4-A4FFA69140C9}"/>
    <cellStyle name="Normal 2 3 4 10 3 3" xfId="17392" xr:uid="{E5D54AED-1DAB-4E7C-A6E0-C4FF85101141}"/>
    <cellStyle name="Normal 2 3 4 10 3 4" xfId="31082" xr:uid="{06ABA132-1AF7-4238-BB2B-14C69844E623}"/>
    <cellStyle name="Normal 2 3 4 10 3 5" xfId="45966" xr:uid="{C48FC74C-3F30-4937-9140-F62920D153B1}"/>
    <cellStyle name="Normal 2 3 4 10 4" xfId="20814" xr:uid="{5B6E93DA-6B3B-4BA7-AFC2-C61034C575C3}"/>
    <cellStyle name="Normal 2 3 4 10 4 2" xfId="34506" xr:uid="{063A8159-6558-4013-BE80-B35858174782}"/>
    <cellStyle name="Normal 2 3 4 10 4 3" xfId="49390" xr:uid="{2F7914FF-E9EF-40A5-BCD9-9153EA74017B}"/>
    <cellStyle name="Normal 2 3 4 10 5" xfId="13970" xr:uid="{D4AA4C04-DBA7-4ABF-A25E-35DAC36DB048}"/>
    <cellStyle name="Normal 2 3 4 10 6" xfId="27660" xr:uid="{C5BC65ED-D028-475A-BB7E-2EF4096F50A8}"/>
    <cellStyle name="Normal 2 3 4 10 7" xfId="42544" xr:uid="{8997104C-62E9-4965-B454-DED2BA313E87}"/>
    <cellStyle name="Normal 2 3 4 11" xfId="8835" xr:uid="{936D26CD-0F41-4F24-8F24-3B3FD80747CE}"/>
    <cellStyle name="Normal 2 3 4 11 2" xfId="12257" xr:uid="{1C400654-EA3B-463D-8649-A12ED0CC7032}"/>
    <cellStyle name="Normal 2 3 4 11 2 2" xfId="25947" xr:uid="{2F984B93-7D4A-4A1C-A91F-F4475A759DF3}"/>
    <cellStyle name="Normal 2 3 4 11 2 2 2" xfId="39639" xr:uid="{B351B3FF-9B23-4813-9912-A144092EAFB7}"/>
    <cellStyle name="Normal 2 3 4 11 2 2 3" xfId="54523" xr:uid="{E9075F07-A1EA-4284-A4DB-67ED92D33DA7}"/>
    <cellStyle name="Normal 2 3 4 11 2 3" xfId="19103" xr:uid="{F893F11D-469B-43A4-93D4-EBBDCD279DB4}"/>
    <cellStyle name="Normal 2 3 4 11 2 4" xfId="32793" xr:uid="{887089CB-2B8A-468D-B5FC-AF3EF3DA0025}"/>
    <cellStyle name="Normal 2 3 4 11 2 5" xfId="47677" xr:uid="{BAEB4161-23FF-469B-B308-84286E1F2338}"/>
    <cellStyle name="Normal 2 3 4 11 3" xfId="22525" xr:uid="{948DB161-BB32-427A-B54F-6932B4909C8B}"/>
    <cellStyle name="Normal 2 3 4 11 3 2" xfId="36217" xr:uid="{EB9A7BF5-7E2D-47EE-B22B-B79E6B32DE45}"/>
    <cellStyle name="Normal 2 3 4 11 3 3" xfId="51101" xr:uid="{84D51B48-65F2-498D-A3D1-9F9F1D21CF74}"/>
    <cellStyle name="Normal 2 3 4 11 4" xfId="15681" xr:uid="{0AC943F1-C91D-4BA3-8687-4E70C400BE76}"/>
    <cellStyle name="Normal 2 3 4 11 5" xfId="29371" xr:uid="{C80B8464-0DD9-43E2-A55B-B12741CEE460}"/>
    <cellStyle name="Normal 2 3 4 11 6" xfId="44255" xr:uid="{303573A6-5465-4BE6-950F-B5CC68CC90E8}"/>
    <cellStyle name="Normal 2 3 4 12" xfId="10545" xr:uid="{5936369E-D3A2-42D7-8232-898904FB6AC6}"/>
    <cellStyle name="Normal 2 3 4 12 2" xfId="24235" xr:uid="{35792408-CD46-4179-9648-5ACA55109902}"/>
    <cellStyle name="Normal 2 3 4 12 2 2" xfId="37927" xr:uid="{245A28DF-F2EB-4ADD-85F2-6DF2A1E4B13C}"/>
    <cellStyle name="Normal 2 3 4 12 2 3" xfId="52811" xr:uid="{C77160E6-6FAA-4646-832E-DB1D72C677F6}"/>
    <cellStyle name="Normal 2 3 4 12 3" xfId="17391" xr:uid="{84C59909-352D-460A-B73E-BA5468B42C29}"/>
    <cellStyle name="Normal 2 3 4 12 4" xfId="31081" xr:uid="{A77F8378-5975-4D8C-878D-E85DEEC42883}"/>
    <cellStyle name="Normal 2 3 4 12 5" xfId="45965" xr:uid="{ADCD1D82-56DB-4AD5-B639-CE554853E252}"/>
    <cellStyle name="Normal 2 3 4 13" xfId="20813" xr:uid="{70705903-0F56-43C0-B7C6-A8044E739018}"/>
    <cellStyle name="Normal 2 3 4 13 2" xfId="34505" xr:uid="{61C02642-6A75-4D2C-8497-B3A7EB581528}"/>
    <cellStyle name="Normal 2 3 4 13 3" xfId="49389" xr:uid="{4E623D28-56DF-4307-B85D-1BA5B3591C97}"/>
    <cellStyle name="Normal 2 3 4 14" xfId="13969" xr:uid="{8A790BF1-397E-4110-9562-9D44C4170A4C}"/>
    <cellStyle name="Normal 2 3 4 14 2" xfId="40757" xr:uid="{7DD51FB4-6A2F-419C-A4C2-02C9DBB90BFC}"/>
    <cellStyle name="Normal 2 3 4 15" xfId="27659" xr:uid="{8A1AAF69-4FBB-40CF-BDB7-5C1B19BCF494}"/>
    <cellStyle name="Normal 2 3 4 16" xfId="42543" xr:uid="{7E612680-1E6A-48EC-9DF4-A2DB594A5336}"/>
    <cellStyle name="Normal 2 3 4 17" xfId="7122" xr:uid="{DECECB08-1AA7-43FA-A609-0F979CF60FF4}"/>
    <cellStyle name="Normal 2 3 4 18" xfId="5935" xr:uid="{6FB6EB89-636A-46B3-84C6-CF151C8C4FC9}"/>
    <cellStyle name="Normal 2 3 4 19" xfId="5343" xr:uid="{A93A2AAA-4B95-4B13-9DE2-B9E7275A7A04}"/>
    <cellStyle name="Normal 2 3 4 2" xfId="7124" xr:uid="{5052CEA8-0831-4F35-93BD-8691A299E380}"/>
    <cellStyle name="Normal 2 3 4 2 10" xfId="8837" xr:uid="{A83F4842-28B0-41E3-A718-31B78C4F1167}"/>
    <cellStyle name="Normal 2 3 4 2 10 2" xfId="12259" xr:uid="{C6D33C39-209C-4BE5-9F12-44B5E9692FDE}"/>
    <cellStyle name="Normal 2 3 4 2 10 2 2" xfId="25949" xr:uid="{1726BA9D-D791-4F33-9E71-5103F21F0846}"/>
    <cellStyle name="Normal 2 3 4 2 10 2 2 2" xfId="39641" xr:uid="{6706FFE3-3B21-4232-A76A-84487E140B10}"/>
    <cellStyle name="Normal 2 3 4 2 10 2 2 3" xfId="54525" xr:uid="{BA39D53C-294F-4040-9E92-06485A771FA0}"/>
    <cellStyle name="Normal 2 3 4 2 10 2 3" xfId="19105" xr:uid="{2B81106B-3714-4882-9631-18A0FC3BB517}"/>
    <cellStyle name="Normal 2 3 4 2 10 2 4" xfId="32795" xr:uid="{DEB99228-E7C8-4A06-9283-6461C423C6B5}"/>
    <cellStyle name="Normal 2 3 4 2 10 2 5" xfId="47679" xr:uid="{8723F9CD-85C2-44EF-BE15-5A96567FDA91}"/>
    <cellStyle name="Normal 2 3 4 2 10 3" xfId="22527" xr:uid="{5150C28F-5AC9-4AB5-BEBF-0D30DAC4531A}"/>
    <cellStyle name="Normal 2 3 4 2 10 3 2" xfId="36219" xr:uid="{D82F2A46-AA5E-4CED-8ACA-4D3D781CFE9A}"/>
    <cellStyle name="Normal 2 3 4 2 10 3 3" xfId="51103" xr:uid="{8A7018AC-F82C-4DF9-9CB0-34E7B3609A28}"/>
    <cellStyle name="Normal 2 3 4 2 10 4" xfId="15683" xr:uid="{5FA0CBF8-1C08-46EA-8284-ED55CBB5BB31}"/>
    <cellStyle name="Normal 2 3 4 2 10 5" xfId="29373" xr:uid="{2402B908-24E8-4150-9ADD-C408AD4633FC}"/>
    <cellStyle name="Normal 2 3 4 2 10 6" xfId="44257" xr:uid="{2C2AE1CA-2285-4382-BA1D-F5895E1DFE3D}"/>
    <cellStyle name="Normal 2 3 4 2 11" xfId="10547" xr:uid="{09477D54-078A-4A1F-A4CA-336FCDBD68DF}"/>
    <cellStyle name="Normal 2 3 4 2 11 2" xfId="24237" xr:uid="{00F87101-EDA7-4862-81E2-712A1F4893DA}"/>
    <cellStyle name="Normal 2 3 4 2 11 2 2" xfId="37929" xr:uid="{516E9561-B91A-46E0-955C-3B6EBBF19AEF}"/>
    <cellStyle name="Normal 2 3 4 2 11 2 3" xfId="52813" xr:uid="{529F6F67-88DD-473E-9C41-87A6378F41CA}"/>
    <cellStyle name="Normal 2 3 4 2 11 3" xfId="17393" xr:uid="{70003BA4-8E90-4249-B571-A96DDB70308F}"/>
    <cellStyle name="Normal 2 3 4 2 11 4" xfId="31083" xr:uid="{9C3AFD4D-DC01-42D7-B9D2-9E5198C84470}"/>
    <cellStyle name="Normal 2 3 4 2 11 5" xfId="45967" xr:uid="{5407E43F-326E-4BA2-9092-B33C7A70A0F5}"/>
    <cellStyle name="Normal 2 3 4 2 12" xfId="20815" xr:uid="{4F0F81DE-9052-4021-B26B-CE6D7F005C78}"/>
    <cellStyle name="Normal 2 3 4 2 12 2" xfId="34507" xr:uid="{0DD762ED-322C-45E3-BE5F-ADDC99F92C87}"/>
    <cellStyle name="Normal 2 3 4 2 12 3" xfId="49391" xr:uid="{6CED4E7E-0B00-4A9A-86C7-4F8DD1EB6791}"/>
    <cellStyle name="Normal 2 3 4 2 13" xfId="13971" xr:uid="{BB584D67-98F8-4BA9-AD16-E29A58F932C6}"/>
    <cellStyle name="Normal 2 3 4 2 14" xfId="27661" xr:uid="{D5A5B1F5-FAFF-45D2-881D-A3156DD560FE}"/>
    <cellStyle name="Normal 2 3 4 2 15" xfId="42545" xr:uid="{3FEC09C2-8470-4C1C-B5DC-B7D3D0B9FDA8}"/>
    <cellStyle name="Normal 2 3 4 2 2" xfId="7125" xr:uid="{53CF9593-8350-415E-80B2-E20639538BDC}"/>
    <cellStyle name="Normal 2 3 4 2 2 10" xfId="20816" xr:uid="{CD8550E2-F7BA-4BEC-8DEF-07755C9707FB}"/>
    <cellStyle name="Normal 2 3 4 2 2 10 2" xfId="34508" xr:uid="{3E13FABD-7CB1-461C-9A85-73B004D53AE0}"/>
    <cellStyle name="Normal 2 3 4 2 2 10 3" xfId="49392" xr:uid="{B86A7FFC-65A8-474A-96EC-069CB2951BCE}"/>
    <cellStyle name="Normal 2 3 4 2 2 11" xfId="13972" xr:uid="{D638B515-C2A2-48BD-98B9-6BCE40F24DB3}"/>
    <cellStyle name="Normal 2 3 4 2 2 12" xfId="27662" xr:uid="{AC0CF3CC-0961-4CE6-BEA3-8E57C6C14992}"/>
    <cellStyle name="Normal 2 3 4 2 2 13" xfId="42546" xr:uid="{0D4EE762-B6FF-4818-9DAA-0A83569D6E19}"/>
    <cellStyle name="Normal 2 3 4 2 2 2" xfId="7126" xr:uid="{BD625584-35BE-4976-98DA-ABF1C8049AC2}"/>
    <cellStyle name="Normal 2 3 4 2 2 2 10" xfId="13973" xr:uid="{B57A7BC8-50F3-431D-8DF8-F1E7502D88DD}"/>
    <cellStyle name="Normal 2 3 4 2 2 2 11" xfId="27663" xr:uid="{F61BBD70-33E9-4189-A490-7B0EFA263EA5}"/>
    <cellStyle name="Normal 2 3 4 2 2 2 12" xfId="42547" xr:uid="{B9762FD2-8C05-4DD7-B26B-D2096D98E09C}"/>
    <cellStyle name="Normal 2 3 4 2 2 2 2" xfId="7127" xr:uid="{E7F1DB64-4D73-48AE-AE34-734247B87469}"/>
    <cellStyle name="Normal 2 3 4 2 2 2 2 10" xfId="42548" xr:uid="{ACC03030-D8AB-4191-B8B2-EFA425DEC10A}"/>
    <cellStyle name="Normal 2 3 4 2 2 2 2 2" xfId="7128" xr:uid="{AFE58C0E-C7E2-45D3-B2FB-4F98E21888BE}"/>
    <cellStyle name="Normal 2 3 4 2 2 2 2 2 2" xfId="7129" xr:uid="{E9E40CB4-8EC6-4311-B33F-1E6DFE3E88FC}"/>
    <cellStyle name="Normal 2 3 4 2 2 2 2 2 2 2" xfId="8842" xr:uid="{5924BAAE-FA56-4141-A714-7D790CFF32AD}"/>
    <cellStyle name="Normal 2 3 4 2 2 2 2 2 2 2 2" xfId="12264" xr:uid="{621DB719-16F4-4133-B85C-FA100ACAAE98}"/>
    <cellStyle name="Normal 2 3 4 2 2 2 2 2 2 2 2 2" xfId="25954" xr:uid="{DCBCF01E-47F2-4698-83B0-F835CB2B9DA0}"/>
    <cellStyle name="Normal 2 3 4 2 2 2 2 2 2 2 2 2 2" xfId="39646" xr:uid="{4E3FB9F1-E904-4C09-9620-657C82730272}"/>
    <cellStyle name="Normal 2 3 4 2 2 2 2 2 2 2 2 2 3" xfId="54530" xr:uid="{D4F96F78-1B50-4F09-BE80-57061CAE7CBA}"/>
    <cellStyle name="Normal 2 3 4 2 2 2 2 2 2 2 2 3" xfId="19110" xr:uid="{CB6D9AE5-61DF-4F73-9A04-E63A5E1D87E0}"/>
    <cellStyle name="Normal 2 3 4 2 2 2 2 2 2 2 2 4" xfId="32800" xr:uid="{00337B9B-8A7E-486E-85EB-7AD02FFB24EE}"/>
    <cellStyle name="Normal 2 3 4 2 2 2 2 2 2 2 2 5" xfId="47684" xr:uid="{86FE72CE-6D9B-4E1B-82D6-E6B088D9D92C}"/>
    <cellStyle name="Normal 2 3 4 2 2 2 2 2 2 2 3" xfId="22532" xr:uid="{1B1AB5B8-5E56-4A3D-82AA-98EF3574AAB4}"/>
    <cellStyle name="Normal 2 3 4 2 2 2 2 2 2 2 3 2" xfId="36224" xr:uid="{3F2E6822-7067-4447-AE1D-1179DEB70415}"/>
    <cellStyle name="Normal 2 3 4 2 2 2 2 2 2 2 3 3" xfId="51108" xr:uid="{082D82FC-B8E8-408E-BD22-772E6EF7A95F}"/>
    <cellStyle name="Normal 2 3 4 2 2 2 2 2 2 2 4" xfId="15688" xr:uid="{D68D2334-EF1B-496F-8DF3-B9DBC87FBDD0}"/>
    <cellStyle name="Normal 2 3 4 2 2 2 2 2 2 2 5" xfId="29378" xr:uid="{E6E104F9-B90A-42E1-AEFC-2CD8E1A7D222}"/>
    <cellStyle name="Normal 2 3 4 2 2 2 2 2 2 2 6" xfId="44262" xr:uid="{97185B24-10C2-4305-AE85-FA5070261489}"/>
    <cellStyle name="Normal 2 3 4 2 2 2 2 2 2 3" xfId="10552" xr:uid="{8FA0F762-6DC9-43D8-B92F-F52D2DD4E875}"/>
    <cellStyle name="Normal 2 3 4 2 2 2 2 2 2 3 2" xfId="24242" xr:uid="{D13667FF-2034-4F17-9211-65C5CDCD810A}"/>
    <cellStyle name="Normal 2 3 4 2 2 2 2 2 2 3 2 2" xfId="37934" xr:uid="{FBDC387F-73CD-4CF4-AA23-30FD96FBF247}"/>
    <cellStyle name="Normal 2 3 4 2 2 2 2 2 2 3 2 3" xfId="52818" xr:uid="{7A473CD0-4536-4491-A899-0C25354470DF}"/>
    <cellStyle name="Normal 2 3 4 2 2 2 2 2 2 3 3" xfId="17398" xr:uid="{DE111F6A-7A06-473C-B375-E5C42BF8E71C}"/>
    <cellStyle name="Normal 2 3 4 2 2 2 2 2 2 3 4" xfId="31088" xr:uid="{95D8B815-E5C5-4CE5-A954-D97761E39233}"/>
    <cellStyle name="Normal 2 3 4 2 2 2 2 2 2 3 5" xfId="45972" xr:uid="{28F59327-342C-4A3A-B983-A400CCA716C8}"/>
    <cellStyle name="Normal 2 3 4 2 2 2 2 2 2 4" xfId="20820" xr:uid="{773559D5-78C2-456F-BFBA-DC7D740A5D47}"/>
    <cellStyle name="Normal 2 3 4 2 2 2 2 2 2 4 2" xfId="34512" xr:uid="{450258A9-4CC0-45B6-BB2D-F1D007551F67}"/>
    <cellStyle name="Normal 2 3 4 2 2 2 2 2 2 4 3" xfId="49396" xr:uid="{FFC66487-6198-4EA1-9E1A-1D5A4E642F61}"/>
    <cellStyle name="Normal 2 3 4 2 2 2 2 2 2 5" xfId="13976" xr:uid="{D7DD9EFC-42F9-4D46-BD79-F3CD48ACCB40}"/>
    <cellStyle name="Normal 2 3 4 2 2 2 2 2 2 6" xfId="27666" xr:uid="{9D5A03A7-ED20-434A-AFA1-7DC471BFAAD0}"/>
    <cellStyle name="Normal 2 3 4 2 2 2 2 2 2 7" xfId="42550" xr:uid="{BBEDAC4F-C076-42EE-AC81-12F4024A5BA4}"/>
    <cellStyle name="Normal 2 3 4 2 2 2 2 2 3" xfId="8841" xr:uid="{783F281E-EAF4-4532-B298-5784EF5B041C}"/>
    <cellStyle name="Normal 2 3 4 2 2 2 2 2 3 2" xfId="12263" xr:uid="{2CCE1E47-0D61-4593-8A51-F07A632186FA}"/>
    <cellStyle name="Normal 2 3 4 2 2 2 2 2 3 2 2" xfId="25953" xr:uid="{29DF5AFC-3A61-49CB-A231-B52802F9AD6F}"/>
    <cellStyle name="Normal 2 3 4 2 2 2 2 2 3 2 2 2" xfId="39645" xr:uid="{79AA2987-964C-498B-8596-84E14F75AB92}"/>
    <cellStyle name="Normal 2 3 4 2 2 2 2 2 3 2 2 3" xfId="54529" xr:uid="{47C71AC3-87C3-4FAB-B6CD-500CDEC39112}"/>
    <cellStyle name="Normal 2 3 4 2 2 2 2 2 3 2 3" xfId="19109" xr:uid="{4D8FFA47-BD09-4D14-B3B9-CBC275C9A13D}"/>
    <cellStyle name="Normal 2 3 4 2 2 2 2 2 3 2 4" xfId="32799" xr:uid="{5E7CD982-1CE0-48E2-A984-485E4BD7EB56}"/>
    <cellStyle name="Normal 2 3 4 2 2 2 2 2 3 2 5" xfId="47683" xr:uid="{5FD2A3EB-6082-4B07-8365-50708E837BD1}"/>
    <cellStyle name="Normal 2 3 4 2 2 2 2 2 3 3" xfId="22531" xr:uid="{EF8837FC-9834-4E96-8113-A691D66060DC}"/>
    <cellStyle name="Normal 2 3 4 2 2 2 2 2 3 3 2" xfId="36223" xr:uid="{FE284A3E-DA64-4D59-A277-FDE500B23BEF}"/>
    <cellStyle name="Normal 2 3 4 2 2 2 2 2 3 3 3" xfId="51107" xr:uid="{99B7649F-C8CE-49ED-B41A-B4A58BCDEDF8}"/>
    <cellStyle name="Normal 2 3 4 2 2 2 2 2 3 4" xfId="15687" xr:uid="{69DB334A-5699-4728-ABA1-022571864D64}"/>
    <cellStyle name="Normal 2 3 4 2 2 2 2 2 3 5" xfId="29377" xr:uid="{74628DFA-822C-4C9D-94BC-8824CF2F931D}"/>
    <cellStyle name="Normal 2 3 4 2 2 2 2 2 3 6" xfId="44261" xr:uid="{EBDF9598-E97B-44C4-B6D6-639D3295DEEA}"/>
    <cellStyle name="Normal 2 3 4 2 2 2 2 2 4" xfId="10551" xr:uid="{A7300B7E-2A65-4CCB-9F12-EFD4C717ABB9}"/>
    <cellStyle name="Normal 2 3 4 2 2 2 2 2 4 2" xfId="24241" xr:uid="{D6EF2745-4635-4A0C-8733-33FE5E27CB2D}"/>
    <cellStyle name="Normal 2 3 4 2 2 2 2 2 4 2 2" xfId="37933" xr:uid="{0275B725-4FB1-4EB4-95F7-B694B5AD1FF5}"/>
    <cellStyle name="Normal 2 3 4 2 2 2 2 2 4 2 3" xfId="52817" xr:uid="{153FCA78-2A45-45E7-8E0D-5B5A3BF7C225}"/>
    <cellStyle name="Normal 2 3 4 2 2 2 2 2 4 3" xfId="17397" xr:uid="{47A7F268-96AD-4DD6-B638-243EFAE1D732}"/>
    <cellStyle name="Normal 2 3 4 2 2 2 2 2 4 4" xfId="31087" xr:uid="{0DB6038B-9952-4511-90A8-A8B337B9059B}"/>
    <cellStyle name="Normal 2 3 4 2 2 2 2 2 4 5" xfId="45971" xr:uid="{63249BA0-DF3E-488A-8885-4E6A82F0C898}"/>
    <cellStyle name="Normal 2 3 4 2 2 2 2 2 5" xfId="20819" xr:uid="{CE6A2CE4-6001-4CF9-B262-A308D750C084}"/>
    <cellStyle name="Normal 2 3 4 2 2 2 2 2 5 2" xfId="34511" xr:uid="{79DF9DE7-3119-489D-96AD-9650490CB3FE}"/>
    <cellStyle name="Normal 2 3 4 2 2 2 2 2 5 3" xfId="49395" xr:uid="{CEAA0D2C-D2BC-40D2-9419-615DD03F73AC}"/>
    <cellStyle name="Normal 2 3 4 2 2 2 2 2 6" xfId="13975" xr:uid="{ABA16A87-5F58-42C7-BE23-03CEFD7E404A}"/>
    <cellStyle name="Normal 2 3 4 2 2 2 2 2 7" xfId="27665" xr:uid="{3D1B7FA8-78CF-4D6A-BEAF-8D46529A16CB}"/>
    <cellStyle name="Normal 2 3 4 2 2 2 2 2 8" xfId="42549" xr:uid="{A4A21F59-FEAB-429E-A713-4664521B2E8D}"/>
    <cellStyle name="Normal 2 3 4 2 2 2 2 3" xfId="7130" xr:uid="{BA39E9D9-341C-4332-A6DC-874700FD6268}"/>
    <cellStyle name="Normal 2 3 4 2 2 2 2 3 2" xfId="8843" xr:uid="{FE2C1A09-E535-4C17-870B-48D784F09BBD}"/>
    <cellStyle name="Normal 2 3 4 2 2 2 2 3 2 2" xfId="12265" xr:uid="{9A3A4734-357B-4E7C-8994-3CF34089C3A8}"/>
    <cellStyle name="Normal 2 3 4 2 2 2 2 3 2 2 2" xfId="25955" xr:uid="{2776A0D4-0182-4435-A27E-A8A49C527FD2}"/>
    <cellStyle name="Normal 2 3 4 2 2 2 2 3 2 2 2 2" xfId="39647" xr:uid="{FCF1244C-78E6-4E82-99D5-9EBDE354C5C3}"/>
    <cellStyle name="Normal 2 3 4 2 2 2 2 3 2 2 2 3" xfId="54531" xr:uid="{8D5A4019-0FF3-487D-9D8B-9FDC4300CA76}"/>
    <cellStyle name="Normal 2 3 4 2 2 2 2 3 2 2 3" xfId="19111" xr:uid="{EEB74CC5-C682-435A-9126-F658CC184259}"/>
    <cellStyle name="Normal 2 3 4 2 2 2 2 3 2 2 4" xfId="32801" xr:uid="{1B77E127-EF94-4A11-8628-17A15B71E9D3}"/>
    <cellStyle name="Normal 2 3 4 2 2 2 2 3 2 2 5" xfId="47685" xr:uid="{B9F6D857-22A9-42FB-999D-824F666EE352}"/>
    <cellStyle name="Normal 2 3 4 2 2 2 2 3 2 3" xfId="22533" xr:uid="{90D721B6-06DA-4BBD-ADCB-4BB19A315542}"/>
    <cellStyle name="Normal 2 3 4 2 2 2 2 3 2 3 2" xfId="36225" xr:uid="{891D719D-216F-400F-BCCC-C126EACF0F31}"/>
    <cellStyle name="Normal 2 3 4 2 2 2 2 3 2 3 3" xfId="51109" xr:uid="{60919DD4-1C77-477F-B41F-A74C958D6B87}"/>
    <cellStyle name="Normal 2 3 4 2 2 2 2 3 2 4" xfId="15689" xr:uid="{95E8F2AD-6D7E-4695-B7D9-90C27791A55D}"/>
    <cellStyle name="Normal 2 3 4 2 2 2 2 3 2 5" xfId="29379" xr:uid="{C4F23F61-7F98-4289-9C0E-41182ACB553B}"/>
    <cellStyle name="Normal 2 3 4 2 2 2 2 3 2 6" xfId="44263" xr:uid="{A2EE642A-6AC7-487E-A849-FE553CDEB4C9}"/>
    <cellStyle name="Normal 2 3 4 2 2 2 2 3 3" xfId="10553" xr:uid="{9760C6BE-BEE9-4E7C-8FEA-701A5C11F331}"/>
    <cellStyle name="Normal 2 3 4 2 2 2 2 3 3 2" xfId="24243" xr:uid="{7C3E54EA-5797-43E1-9044-AACB661D1011}"/>
    <cellStyle name="Normal 2 3 4 2 2 2 2 3 3 2 2" xfId="37935" xr:uid="{4BF51099-9595-4CB0-BF79-B77CE3927801}"/>
    <cellStyle name="Normal 2 3 4 2 2 2 2 3 3 2 3" xfId="52819" xr:uid="{BB0064B4-76CE-4B34-8AE2-D4ADE5803F69}"/>
    <cellStyle name="Normal 2 3 4 2 2 2 2 3 3 3" xfId="17399" xr:uid="{FCB811E6-3791-4E58-ABF1-E61706520C27}"/>
    <cellStyle name="Normal 2 3 4 2 2 2 2 3 3 4" xfId="31089" xr:uid="{3A5395D7-AD30-4651-A3EB-BE5199F68F24}"/>
    <cellStyle name="Normal 2 3 4 2 2 2 2 3 3 5" xfId="45973" xr:uid="{61ECFF49-78FB-430A-A349-0102F7386312}"/>
    <cellStyle name="Normal 2 3 4 2 2 2 2 3 4" xfId="20821" xr:uid="{55D37A02-8B43-46A1-9FEA-968C140BDC21}"/>
    <cellStyle name="Normal 2 3 4 2 2 2 2 3 4 2" xfId="34513" xr:uid="{5CC3C9C7-2031-42E1-B490-42CF98360903}"/>
    <cellStyle name="Normal 2 3 4 2 2 2 2 3 4 3" xfId="49397" xr:uid="{B8BE32C0-BA79-48BB-839E-26F48E7802F7}"/>
    <cellStyle name="Normal 2 3 4 2 2 2 2 3 5" xfId="13977" xr:uid="{7CFADA2D-2571-471C-9355-D64B7C5903DD}"/>
    <cellStyle name="Normal 2 3 4 2 2 2 2 3 6" xfId="27667" xr:uid="{6AC17AA2-8118-4D74-A565-86708C0B0BC6}"/>
    <cellStyle name="Normal 2 3 4 2 2 2 2 3 7" xfId="42551" xr:uid="{EE7A39D0-B290-44F9-8932-39545AC4B63E}"/>
    <cellStyle name="Normal 2 3 4 2 2 2 2 4" xfId="7131" xr:uid="{0B52F931-9860-4C0E-921B-CD303AA26F40}"/>
    <cellStyle name="Normal 2 3 4 2 2 2 2 4 2" xfId="8844" xr:uid="{702077D3-040A-41CE-920E-AC6D038E496C}"/>
    <cellStyle name="Normal 2 3 4 2 2 2 2 4 2 2" xfId="12266" xr:uid="{B77AAF88-FDD4-4A41-A951-C3EFD3659001}"/>
    <cellStyle name="Normal 2 3 4 2 2 2 2 4 2 2 2" xfId="25956" xr:uid="{4FBA98BA-5F6D-4625-A327-C928AFB21E4E}"/>
    <cellStyle name="Normal 2 3 4 2 2 2 2 4 2 2 2 2" xfId="39648" xr:uid="{6BF2660A-89BC-432A-9CCB-043F87F47A99}"/>
    <cellStyle name="Normal 2 3 4 2 2 2 2 4 2 2 2 3" xfId="54532" xr:uid="{B3147CEA-E80C-4A24-9737-438A889CA4D6}"/>
    <cellStyle name="Normal 2 3 4 2 2 2 2 4 2 2 3" xfId="19112" xr:uid="{520A57B8-82E4-4743-A631-FE0B58D29D0F}"/>
    <cellStyle name="Normal 2 3 4 2 2 2 2 4 2 2 4" xfId="32802" xr:uid="{9587EAA4-7E6C-4C08-ACC4-B1B2825F6A7B}"/>
    <cellStyle name="Normal 2 3 4 2 2 2 2 4 2 2 5" xfId="47686" xr:uid="{959F2BB8-932E-42CE-A5F0-F79EE94B0D32}"/>
    <cellStyle name="Normal 2 3 4 2 2 2 2 4 2 3" xfId="22534" xr:uid="{BA5165F5-B4F5-48EF-944E-2C31B63E339A}"/>
    <cellStyle name="Normal 2 3 4 2 2 2 2 4 2 3 2" xfId="36226" xr:uid="{BBC92180-38EF-4C51-A89F-6E186D6B3EB5}"/>
    <cellStyle name="Normal 2 3 4 2 2 2 2 4 2 3 3" xfId="51110" xr:uid="{F4ABAB24-D15C-49F3-9DE4-0C5AE1BA2177}"/>
    <cellStyle name="Normal 2 3 4 2 2 2 2 4 2 4" xfId="15690" xr:uid="{0EA2F4BD-4758-4E08-8C1F-F33CAE21218F}"/>
    <cellStyle name="Normal 2 3 4 2 2 2 2 4 2 5" xfId="29380" xr:uid="{42048713-70F6-4B82-9661-83EE419CD259}"/>
    <cellStyle name="Normal 2 3 4 2 2 2 2 4 2 6" xfId="44264" xr:uid="{C0A1B59B-3496-4134-8C54-DF610223A275}"/>
    <cellStyle name="Normal 2 3 4 2 2 2 2 4 3" xfId="10554" xr:uid="{7714C50A-A2B5-4F69-9D56-0595316231A9}"/>
    <cellStyle name="Normal 2 3 4 2 2 2 2 4 3 2" xfId="24244" xr:uid="{25619C79-D69D-4218-BCC0-FF5CBB0CFA6D}"/>
    <cellStyle name="Normal 2 3 4 2 2 2 2 4 3 2 2" xfId="37936" xr:uid="{29F120B8-A7FD-484A-A890-CC085FE66DCA}"/>
    <cellStyle name="Normal 2 3 4 2 2 2 2 4 3 2 3" xfId="52820" xr:uid="{6F60A9CC-AFEF-48CD-9026-54B459EE1CE0}"/>
    <cellStyle name="Normal 2 3 4 2 2 2 2 4 3 3" xfId="17400" xr:uid="{BA024E87-5BEC-4E39-9ADC-CE153F9107EA}"/>
    <cellStyle name="Normal 2 3 4 2 2 2 2 4 3 4" xfId="31090" xr:uid="{BC159962-F01C-4815-B0E0-4ACDC0AB8A4A}"/>
    <cellStyle name="Normal 2 3 4 2 2 2 2 4 3 5" xfId="45974" xr:uid="{793CBCDC-CFAF-4BDB-AEF6-260B35D48D6E}"/>
    <cellStyle name="Normal 2 3 4 2 2 2 2 4 4" xfId="20822" xr:uid="{A73870D0-049F-4714-ABF9-2F83DE3FA8B1}"/>
    <cellStyle name="Normal 2 3 4 2 2 2 2 4 4 2" xfId="34514" xr:uid="{B8A10CA8-8968-4D8E-A6E2-C481A9AFF76F}"/>
    <cellStyle name="Normal 2 3 4 2 2 2 2 4 4 3" xfId="49398" xr:uid="{13CB89AC-A5AA-4AFA-B517-0012E909E7B9}"/>
    <cellStyle name="Normal 2 3 4 2 2 2 2 4 5" xfId="13978" xr:uid="{F711623E-B906-4783-8BDB-3734955A3866}"/>
    <cellStyle name="Normal 2 3 4 2 2 2 2 4 6" xfId="27668" xr:uid="{1D5517C5-F70A-4515-BB50-70BED50A26EF}"/>
    <cellStyle name="Normal 2 3 4 2 2 2 2 4 7" xfId="42552" xr:uid="{902B47A7-4DE3-48D7-8607-67050A8F5038}"/>
    <cellStyle name="Normal 2 3 4 2 2 2 2 5" xfId="8840" xr:uid="{8D8954FC-ED16-476E-9A80-472400E3BEAA}"/>
    <cellStyle name="Normal 2 3 4 2 2 2 2 5 2" xfId="12262" xr:uid="{85C5D91D-3F63-44E9-ABDF-82A6012A1FD6}"/>
    <cellStyle name="Normal 2 3 4 2 2 2 2 5 2 2" xfId="25952" xr:uid="{EDF2E486-1874-4D30-9769-4F8D5096A4C2}"/>
    <cellStyle name="Normal 2 3 4 2 2 2 2 5 2 2 2" xfId="39644" xr:uid="{D751FA21-4383-449D-AE9B-728B5FAC796B}"/>
    <cellStyle name="Normal 2 3 4 2 2 2 2 5 2 2 3" xfId="54528" xr:uid="{1426F910-45CC-4394-AA16-40E308CBF04C}"/>
    <cellStyle name="Normal 2 3 4 2 2 2 2 5 2 3" xfId="19108" xr:uid="{22CD6C6B-36E0-45FA-A406-4A9566CEE4B5}"/>
    <cellStyle name="Normal 2 3 4 2 2 2 2 5 2 4" xfId="32798" xr:uid="{DB8D4136-8C58-40B5-B673-75041CF0949E}"/>
    <cellStyle name="Normal 2 3 4 2 2 2 2 5 2 5" xfId="47682" xr:uid="{15ED53FC-5FE5-496E-97D8-C410F1C4D246}"/>
    <cellStyle name="Normal 2 3 4 2 2 2 2 5 3" xfId="22530" xr:uid="{6DD1ACB0-AE8D-4836-A31B-946B21D89D71}"/>
    <cellStyle name="Normal 2 3 4 2 2 2 2 5 3 2" xfId="36222" xr:uid="{31421794-E750-4A26-8616-229B8060CFDB}"/>
    <cellStyle name="Normal 2 3 4 2 2 2 2 5 3 3" xfId="51106" xr:uid="{D057DA93-E80B-435E-8303-31AD17C6DB25}"/>
    <cellStyle name="Normal 2 3 4 2 2 2 2 5 4" xfId="15686" xr:uid="{276565CA-5175-4090-985E-A580E6E9196B}"/>
    <cellStyle name="Normal 2 3 4 2 2 2 2 5 5" xfId="29376" xr:uid="{714D21BC-28AB-4232-813D-15147B1B3A69}"/>
    <cellStyle name="Normal 2 3 4 2 2 2 2 5 6" xfId="44260" xr:uid="{07DB2A03-3435-451B-B583-E4EB40C6732C}"/>
    <cellStyle name="Normal 2 3 4 2 2 2 2 6" xfId="10550" xr:uid="{A013AC3B-9BA9-452B-A9EA-1DFF990BDC08}"/>
    <cellStyle name="Normal 2 3 4 2 2 2 2 6 2" xfId="24240" xr:uid="{B8F30CB1-6A5B-455C-9700-D7EB51EF6B27}"/>
    <cellStyle name="Normal 2 3 4 2 2 2 2 6 2 2" xfId="37932" xr:uid="{19B3214F-EA70-4954-9083-89CB7236C354}"/>
    <cellStyle name="Normal 2 3 4 2 2 2 2 6 2 3" xfId="52816" xr:uid="{D89E7C1B-31A0-45BE-8FC4-03BD7366BEBD}"/>
    <cellStyle name="Normal 2 3 4 2 2 2 2 6 3" xfId="17396" xr:uid="{258FAF05-5B3F-4F21-9FDB-C2DCC4BAC73F}"/>
    <cellStyle name="Normal 2 3 4 2 2 2 2 6 4" xfId="31086" xr:uid="{022AE3BE-9DE0-40C2-9871-142599B805A5}"/>
    <cellStyle name="Normal 2 3 4 2 2 2 2 6 5" xfId="45970" xr:uid="{400C52B4-3903-42CE-9E87-48DE9362D91C}"/>
    <cellStyle name="Normal 2 3 4 2 2 2 2 7" xfId="20818" xr:uid="{C4B248D5-DFBB-4210-A572-0DF417BC8785}"/>
    <cellStyle name="Normal 2 3 4 2 2 2 2 7 2" xfId="34510" xr:uid="{EC893710-6333-4377-B21B-4B085571C28A}"/>
    <cellStyle name="Normal 2 3 4 2 2 2 2 7 3" xfId="49394" xr:uid="{78C866EE-446B-4532-A8EB-C9BD6975BF9B}"/>
    <cellStyle name="Normal 2 3 4 2 2 2 2 8" xfId="13974" xr:uid="{F63C0CC8-8885-4C15-A1C9-90E2C29C76F3}"/>
    <cellStyle name="Normal 2 3 4 2 2 2 2 9" xfId="27664" xr:uid="{8650D26F-985A-4C3B-A5EA-9E171FE423F1}"/>
    <cellStyle name="Normal 2 3 4 2 2 2 3" xfId="7132" xr:uid="{37DE37A9-76F7-42D6-8DEF-C92F3F0D5367}"/>
    <cellStyle name="Normal 2 3 4 2 2 2 3 10" xfId="42553" xr:uid="{1EDCB31A-8AC2-4131-8CC3-081E61901A18}"/>
    <cellStyle name="Normal 2 3 4 2 2 2 3 2" xfId="7133" xr:uid="{767CEC6E-D0C7-4FFB-BC57-38371A81E9BD}"/>
    <cellStyle name="Normal 2 3 4 2 2 2 3 2 2" xfId="7134" xr:uid="{62F3A788-A79F-49C8-83F4-5334FAB0B9D1}"/>
    <cellStyle name="Normal 2 3 4 2 2 2 3 2 2 2" xfId="8847" xr:uid="{3A0474DF-1568-4748-AAE9-1414F9DE3090}"/>
    <cellStyle name="Normal 2 3 4 2 2 2 3 2 2 2 2" xfId="12269" xr:uid="{DFFDAB69-943C-401D-9AC2-F04AF88D6D2F}"/>
    <cellStyle name="Normal 2 3 4 2 2 2 3 2 2 2 2 2" xfId="25959" xr:uid="{7462EBF3-697E-481A-806A-96C05F7F56D7}"/>
    <cellStyle name="Normal 2 3 4 2 2 2 3 2 2 2 2 2 2" xfId="39651" xr:uid="{DDB49739-3E8F-4C30-A874-1B2894E19CDF}"/>
    <cellStyle name="Normal 2 3 4 2 2 2 3 2 2 2 2 2 3" xfId="54535" xr:uid="{B6E01EE2-38DF-4467-BC7C-7F106CA127C5}"/>
    <cellStyle name="Normal 2 3 4 2 2 2 3 2 2 2 2 3" xfId="19115" xr:uid="{3BFC78C4-DB5F-4472-A256-4D2C1A76D155}"/>
    <cellStyle name="Normal 2 3 4 2 2 2 3 2 2 2 2 4" xfId="32805" xr:uid="{ED581085-59C4-442A-AA3D-72513816C5DD}"/>
    <cellStyle name="Normal 2 3 4 2 2 2 3 2 2 2 2 5" xfId="47689" xr:uid="{7C59EF1E-0EFE-4ACA-BAB8-6879FDFCB4AD}"/>
    <cellStyle name="Normal 2 3 4 2 2 2 3 2 2 2 3" xfId="22537" xr:uid="{5F18B35B-E5B1-4097-8190-0E5281C0D910}"/>
    <cellStyle name="Normal 2 3 4 2 2 2 3 2 2 2 3 2" xfId="36229" xr:uid="{BB798C64-B5C8-4B0D-87BA-BBBAF65D2773}"/>
    <cellStyle name="Normal 2 3 4 2 2 2 3 2 2 2 3 3" xfId="51113" xr:uid="{E056DA8E-0E06-46DC-8F4D-020A39D12B11}"/>
    <cellStyle name="Normal 2 3 4 2 2 2 3 2 2 2 4" xfId="15693" xr:uid="{815D93EC-39AB-4633-9BF4-B177A8A986E9}"/>
    <cellStyle name="Normal 2 3 4 2 2 2 3 2 2 2 5" xfId="29383" xr:uid="{8AC185C4-5C43-4C53-8D8D-C4C387972D31}"/>
    <cellStyle name="Normal 2 3 4 2 2 2 3 2 2 2 6" xfId="44267" xr:uid="{E5B70AD7-7203-4523-B120-F1A8981D734A}"/>
    <cellStyle name="Normal 2 3 4 2 2 2 3 2 2 3" xfId="10557" xr:uid="{54253127-C971-4F47-87DC-F18CA9CDF711}"/>
    <cellStyle name="Normal 2 3 4 2 2 2 3 2 2 3 2" xfId="24247" xr:uid="{D13BA840-4EDB-4ABE-92A6-C32BD3513905}"/>
    <cellStyle name="Normal 2 3 4 2 2 2 3 2 2 3 2 2" xfId="37939" xr:uid="{CCC5E871-AFCE-420A-8322-DAE142FE3414}"/>
    <cellStyle name="Normal 2 3 4 2 2 2 3 2 2 3 2 3" xfId="52823" xr:uid="{E5636402-324F-4AA3-8EEE-C46B312758EB}"/>
    <cellStyle name="Normal 2 3 4 2 2 2 3 2 2 3 3" xfId="17403" xr:uid="{DE9B7CF5-36EB-499F-8465-1A10932945F3}"/>
    <cellStyle name="Normal 2 3 4 2 2 2 3 2 2 3 4" xfId="31093" xr:uid="{2F8E91EE-0199-445B-BBB4-02FA18804C38}"/>
    <cellStyle name="Normal 2 3 4 2 2 2 3 2 2 3 5" xfId="45977" xr:uid="{C59C7989-C29A-4795-89DC-5C829829F7EC}"/>
    <cellStyle name="Normal 2 3 4 2 2 2 3 2 2 4" xfId="20825" xr:uid="{043FF072-BFCC-44B2-8F08-EDE6080808E8}"/>
    <cellStyle name="Normal 2 3 4 2 2 2 3 2 2 4 2" xfId="34517" xr:uid="{FB30D30F-5A75-4C2D-89C3-53ED644359C8}"/>
    <cellStyle name="Normal 2 3 4 2 2 2 3 2 2 4 3" xfId="49401" xr:uid="{9FBABA1B-0B2B-4B51-BD8E-16D2AEF8DC4E}"/>
    <cellStyle name="Normal 2 3 4 2 2 2 3 2 2 5" xfId="13981" xr:uid="{B88832E8-904D-477A-A9CF-805567170541}"/>
    <cellStyle name="Normal 2 3 4 2 2 2 3 2 2 6" xfId="27671" xr:uid="{2BB7041A-97CE-49E8-894B-0E7894ED1353}"/>
    <cellStyle name="Normal 2 3 4 2 2 2 3 2 2 7" xfId="42555" xr:uid="{67D1BB44-5568-4B3D-BDB6-C489E885779F}"/>
    <cellStyle name="Normal 2 3 4 2 2 2 3 2 3" xfId="8846" xr:uid="{536C6132-8644-48B2-87FC-B2B860408DFA}"/>
    <cellStyle name="Normal 2 3 4 2 2 2 3 2 3 2" xfId="12268" xr:uid="{E72679C4-ECBB-4392-8048-0DF0B8DA697D}"/>
    <cellStyle name="Normal 2 3 4 2 2 2 3 2 3 2 2" xfId="25958" xr:uid="{C8246071-3943-407E-9A49-D0DD0558D97B}"/>
    <cellStyle name="Normal 2 3 4 2 2 2 3 2 3 2 2 2" xfId="39650" xr:uid="{E8FE4223-DCC7-4AC5-9B67-A5D8C92EFA56}"/>
    <cellStyle name="Normal 2 3 4 2 2 2 3 2 3 2 2 3" xfId="54534" xr:uid="{35BED675-4E34-4B4A-93BC-BE94A838BC58}"/>
    <cellStyle name="Normal 2 3 4 2 2 2 3 2 3 2 3" xfId="19114" xr:uid="{99A748F0-BFE5-4A03-87A3-4F556A7F567A}"/>
    <cellStyle name="Normal 2 3 4 2 2 2 3 2 3 2 4" xfId="32804" xr:uid="{D4DC80FF-43F5-46DC-BD52-60D3F44702A2}"/>
    <cellStyle name="Normal 2 3 4 2 2 2 3 2 3 2 5" xfId="47688" xr:uid="{B673C2BA-C54B-4F59-AD94-AB39F67CA3D8}"/>
    <cellStyle name="Normal 2 3 4 2 2 2 3 2 3 3" xfId="22536" xr:uid="{4530B0E5-DA9C-44D8-8747-18ECDA845F7D}"/>
    <cellStyle name="Normal 2 3 4 2 2 2 3 2 3 3 2" xfId="36228" xr:uid="{6B6C19E3-6F52-40F3-B441-72EFCFB47E3C}"/>
    <cellStyle name="Normal 2 3 4 2 2 2 3 2 3 3 3" xfId="51112" xr:uid="{27651F4A-C99A-422E-9D8C-B02DB52EF850}"/>
    <cellStyle name="Normal 2 3 4 2 2 2 3 2 3 4" xfId="15692" xr:uid="{9FD72230-EEDA-4D1D-87D8-963FB96E6B04}"/>
    <cellStyle name="Normal 2 3 4 2 2 2 3 2 3 5" xfId="29382" xr:uid="{8F8CBE51-8A2D-47FA-92FF-1EFD8F2FB882}"/>
    <cellStyle name="Normal 2 3 4 2 2 2 3 2 3 6" xfId="44266" xr:uid="{1D7F10FD-70E9-4633-9D62-D3D7FE813F3B}"/>
    <cellStyle name="Normal 2 3 4 2 2 2 3 2 4" xfId="10556" xr:uid="{99ED3BF1-0EDF-4E30-A353-976934465397}"/>
    <cellStyle name="Normal 2 3 4 2 2 2 3 2 4 2" xfId="24246" xr:uid="{F9BA3ACA-B295-4B71-85FE-9D59455915A7}"/>
    <cellStyle name="Normal 2 3 4 2 2 2 3 2 4 2 2" xfId="37938" xr:uid="{9AB272DE-D72F-4137-89BB-6D216D2B6736}"/>
    <cellStyle name="Normal 2 3 4 2 2 2 3 2 4 2 3" xfId="52822" xr:uid="{0E05ECC3-A89E-466D-9547-8DDE7B9111CC}"/>
    <cellStyle name="Normal 2 3 4 2 2 2 3 2 4 3" xfId="17402" xr:uid="{7AA38926-BF0E-4172-ADAA-B30218F77F9C}"/>
    <cellStyle name="Normal 2 3 4 2 2 2 3 2 4 4" xfId="31092" xr:uid="{5289AAF4-49FB-41E3-B0A0-37D2ED9985A2}"/>
    <cellStyle name="Normal 2 3 4 2 2 2 3 2 4 5" xfId="45976" xr:uid="{ED5FC87E-6D5B-489F-8AD6-763D409FC0E8}"/>
    <cellStyle name="Normal 2 3 4 2 2 2 3 2 5" xfId="20824" xr:uid="{7FD65002-2595-4AB9-8E5A-6AE230305F0D}"/>
    <cellStyle name="Normal 2 3 4 2 2 2 3 2 5 2" xfId="34516" xr:uid="{7E688695-242D-4407-8436-7F5A06490A28}"/>
    <cellStyle name="Normal 2 3 4 2 2 2 3 2 5 3" xfId="49400" xr:uid="{23F2A3B7-1943-4359-A1C5-760787D074A6}"/>
    <cellStyle name="Normal 2 3 4 2 2 2 3 2 6" xfId="13980" xr:uid="{C164F2D3-8EAA-4F18-A4B9-D11FB3FCCD1E}"/>
    <cellStyle name="Normal 2 3 4 2 2 2 3 2 7" xfId="27670" xr:uid="{5327D33F-AB84-4515-9285-61863BB9A6B2}"/>
    <cellStyle name="Normal 2 3 4 2 2 2 3 2 8" xfId="42554" xr:uid="{E04105FC-D49B-497B-8023-98608894B706}"/>
    <cellStyle name="Normal 2 3 4 2 2 2 3 3" xfId="7135" xr:uid="{0C1CB929-84E3-48FD-A34F-D3BA5AFE73CA}"/>
    <cellStyle name="Normal 2 3 4 2 2 2 3 3 2" xfId="8848" xr:uid="{89643375-DD7E-4B19-99A9-03461ADF383C}"/>
    <cellStyle name="Normal 2 3 4 2 2 2 3 3 2 2" xfId="12270" xr:uid="{53F464AF-A49D-4E26-84A9-669A88F131B4}"/>
    <cellStyle name="Normal 2 3 4 2 2 2 3 3 2 2 2" xfId="25960" xr:uid="{B1FAA0A0-FF06-443F-9AE2-51EA0ACEFAF3}"/>
    <cellStyle name="Normal 2 3 4 2 2 2 3 3 2 2 2 2" xfId="39652" xr:uid="{5338CA46-5774-4039-AF51-31496BB329D6}"/>
    <cellStyle name="Normal 2 3 4 2 2 2 3 3 2 2 2 3" xfId="54536" xr:uid="{146C896E-3CEA-4543-B4CC-28D965BCC798}"/>
    <cellStyle name="Normal 2 3 4 2 2 2 3 3 2 2 3" xfId="19116" xr:uid="{B4012F76-EC93-4F48-A8B0-C0C0656F4A0A}"/>
    <cellStyle name="Normal 2 3 4 2 2 2 3 3 2 2 4" xfId="32806" xr:uid="{9C871171-80DA-4F79-BEE3-50D592400ADA}"/>
    <cellStyle name="Normal 2 3 4 2 2 2 3 3 2 2 5" xfId="47690" xr:uid="{3EFB6450-301E-4C6A-92B4-B41F8074DE05}"/>
    <cellStyle name="Normal 2 3 4 2 2 2 3 3 2 3" xfId="22538" xr:uid="{655658A8-79E3-4DFA-AE85-5A839DADA23D}"/>
    <cellStyle name="Normal 2 3 4 2 2 2 3 3 2 3 2" xfId="36230" xr:uid="{F4AD1128-6317-4114-A6D6-0FC073450DFC}"/>
    <cellStyle name="Normal 2 3 4 2 2 2 3 3 2 3 3" xfId="51114" xr:uid="{F2528D3D-4F61-4130-B16A-126BC160022F}"/>
    <cellStyle name="Normal 2 3 4 2 2 2 3 3 2 4" xfId="15694" xr:uid="{13B0D0A4-CCE5-4C63-A81F-FD9923AEE4C7}"/>
    <cellStyle name="Normal 2 3 4 2 2 2 3 3 2 5" xfId="29384" xr:uid="{F118D718-E2BC-4173-AB9A-A766654BAF4C}"/>
    <cellStyle name="Normal 2 3 4 2 2 2 3 3 2 6" xfId="44268" xr:uid="{88A997F2-5241-47C1-B8CD-8D48A46A9834}"/>
    <cellStyle name="Normal 2 3 4 2 2 2 3 3 3" xfId="10558" xr:uid="{351C644B-2A59-4CC1-9375-F5591C00253E}"/>
    <cellStyle name="Normal 2 3 4 2 2 2 3 3 3 2" xfId="24248" xr:uid="{17BB09BC-BF81-4EFE-A155-1BC906F92F8A}"/>
    <cellStyle name="Normal 2 3 4 2 2 2 3 3 3 2 2" xfId="37940" xr:uid="{C56368AF-7ED3-4D3C-A6A5-2DB624E3647F}"/>
    <cellStyle name="Normal 2 3 4 2 2 2 3 3 3 2 3" xfId="52824" xr:uid="{F0944C40-EEA6-4055-AE79-93751E94D214}"/>
    <cellStyle name="Normal 2 3 4 2 2 2 3 3 3 3" xfId="17404" xr:uid="{353AA7ED-8F24-4CE5-B0BA-8FF38723050B}"/>
    <cellStyle name="Normal 2 3 4 2 2 2 3 3 3 4" xfId="31094" xr:uid="{741E74C4-FD10-486C-B461-A4541B2B2FEF}"/>
    <cellStyle name="Normal 2 3 4 2 2 2 3 3 3 5" xfId="45978" xr:uid="{3ACAE9E8-7E55-422B-9AB0-9F92E47C54E1}"/>
    <cellStyle name="Normal 2 3 4 2 2 2 3 3 4" xfId="20826" xr:uid="{2FA5841A-7D8D-4510-9BA2-E5BA6E75D2B5}"/>
    <cellStyle name="Normal 2 3 4 2 2 2 3 3 4 2" xfId="34518" xr:uid="{0D80EC3F-318A-45E4-BFD0-8E7F35F6094B}"/>
    <cellStyle name="Normal 2 3 4 2 2 2 3 3 4 3" xfId="49402" xr:uid="{2B87DE1E-E01F-478D-B5F3-F8BEB89CD860}"/>
    <cellStyle name="Normal 2 3 4 2 2 2 3 3 5" xfId="13982" xr:uid="{E79728E7-BBE5-4CE1-9EE0-FED6EEBC2F80}"/>
    <cellStyle name="Normal 2 3 4 2 2 2 3 3 6" xfId="27672" xr:uid="{850E021D-3343-4BE0-A704-70DDD46B3EEE}"/>
    <cellStyle name="Normal 2 3 4 2 2 2 3 3 7" xfId="42556" xr:uid="{C7FB4D97-3060-40F0-910D-2E20C5A73077}"/>
    <cellStyle name="Normal 2 3 4 2 2 2 3 4" xfId="7136" xr:uid="{A166ED40-927A-456E-9A84-FE573F5D2058}"/>
    <cellStyle name="Normal 2 3 4 2 2 2 3 4 2" xfId="8849" xr:uid="{B7C846BF-C2E6-4F26-905A-F877A1724CF6}"/>
    <cellStyle name="Normal 2 3 4 2 2 2 3 4 2 2" xfId="12271" xr:uid="{0B49FAB2-467E-42F9-B98C-AE19B00CEBE3}"/>
    <cellStyle name="Normal 2 3 4 2 2 2 3 4 2 2 2" xfId="25961" xr:uid="{67C71F43-6EC9-4189-BAF7-E16B09512CCC}"/>
    <cellStyle name="Normal 2 3 4 2 2 2 3 4 2 2 2 2" xfId="39653" xr:uid="{700182EE-0C27-44C0-A4F4-FDE6E8D11D4C}"/>
    <cellStyle name="Normal 2 3 4 2 2 2 3 4 2 2 2 3" xfId="54537" xr:uid="{39A3A6DD-1730-4186-B019-3ABC1DA2F759}"/>
    <cellStyle name="Normal 2 3 4 2 2 2 3 4 2 2 3" xfId="19117" xr:uid="{1FE0C9BA-B9A5-4928-845B-9A8474E4BB38}"/>
    <cellStyle name="Normal 2 3 4 2 2 2 3 4 2 2 4" xfId="32807" xr:uid="{AC522AEE-936D-405A-8B42-7E29CD45D1DC}"/>
    <cellStyle name="Normal 2 3 4 2 2 2 3 4 2 2 5" xfId="47691" xr:uid="{D5A0AEC0-AE80-4122-AC93-51BECAECF036}"/>
    <cellStyle name="Normal 2 3 4 2 2 2 3 4 2 3" xfId="22539" xr:uid="{2F2C9A4C-9A59-44D1-BAB4-8D7E6532CBBD}"/>
    <cellStyle name="Normal 2 3 4 2 2 2 3 4 2 3 2" xfId="36231" xr:uid="{4E38EF9B-F561-4341-B5A6-B36187BEB085}"/>
    <cellStyle name="Normal 2 3 4 2 2 2 3 4 2 3 3" xfId="51115" xr:uid="{3312C8B1-B30F-4752-BC84-C45C55FD7A11}"/>
    <cellStyle name="Normal 2 3 4 2 2 2 3 4 2 4" xfId="15695" xr:uid="{3EAC2C9D-1C20-4E66-B470-F6A2DBF9D50A}"/>
    <cellStyle name="Normal 2 3 4 2 2 2 3 4 2 5" xfId="29385" xr:uid="{9C298209-B099-4E52-B63C-B818277E57E4}"/>
    <cellStyle name="Normal 2 3 4 2 2 2 3 4 2 6" xfId="44269" xr:uid="{39FB154F-6E1A-4B35-8CF8-31F522E5B3F1}"/>
    <cellStyle name="Normal 2 3 4 2 2 2 3 4 3" xfId="10559" xr:uid="{AA0C9E9F-2294-4DEA-A3CF-89E8AACF0D41}"/>
    <cellStyle name="Normal 2 3 4 2 2 2 3 4 3 2" xfId="24249" xr:uid="{AFD2DBE9-A49D-415D-8FF3-1F2BE06DDFE8}"/>
    <cellStyle name="Normal 2 3 4 2 2 2 3 4 3 2 2" xfId="37941" xr:uid="{7D11B678-85D8-4AFF-B5DB-13CA59CB9F99}"/>
    <cellStyle name="Normal 2 3 4 2 2 2 3 4 3 2 3" xfId="52825" xr:uid="{7E90F91B-190E-450D-8645-6BFD787C5117}"/>
    <cellStyle name="Normal 2 3 4 2 2 2 3 4 3 3" xfId="17405" xr:uid="{6B3D2B8D-FFCF-4135-9362-AC441C954ED5}"/>
    <cellStyle name="Normal 2 3 4 2 2 2 3 4 3 4" xfId="31095" xr:uid="{31B82896-0301-444F-B73C-DC79B94AD31F}"/>
    <cellStyle name="Normal 2 3 4 2 2 2 3 4 3 5" xfId="45979" xr:uid="{04B9F4B7-8033-4C9D-99B1-1C47647F07E0}"/>
    <cellStyle name="Normal 2 3 4 2 2 2 3 4 4" xfId="20827" xr:uid="{581D89C0-4787-40B1-AC80-007FD9065BFC}"/>
    <cellStyle name="Normal 2 3 4 2 2 2 3 4 4 2" xfId="34519" xr:uid="{36A277DF-66A4-4A15-9591-57015E20EEA4}"/>
    <cellStyle name="Normal 2 3 4 2 2 2 3 4 4 3" xfId="49403" xr:uid="{B3E1DD84-0027-4864-9C6E-5BBC34359ACD}"/>
    <cellStyle name="Normal 2 3 4 2 2 2 3 4 5" xfId="13983" xr:uid="{CBC0C038-16EB-4519-8563-73301236B5C2}"/>
    <cellStyle name="Normal 2 3 4 2 2 2 3 4 6" xfId="27673" xr:uid="{BF2FDE9E-5AEB-4398-A284-C9858AB686EA}"/>
    <cellStyle name="Normal 2 3 4 2 2 2 3 4 7" xfId="42557" xr:uid="{7E2358EA-207E-4416-8B16-3729DB134EC7}"/>
    <cellStyle name="Normal 2 3 4 2 2 2 3 5" xfId="8845" xr:uid="{B2EB2F89-9335-4C53-9B2F-35F6721C9AA2}"/>
    <cellStyle name="Normal 2 3 4 2 2 2 3 5 2" xfId="12267" xr:uid="{09FB4072-4374-4A82-9EF7-94E30F72630B}"/>
    <cellStyle name="Normal 2 3 4 2 2 2 3 5 2 2" xfId="25957" xr:uid="{9F41256C-C705-4222-A491-907095FD2E70}"/>
    <cellStyle name="Normal 2 3 4 2 2 2 3 5 2 2 2" xfId="39649" xr:uid="{0828EA62-F588-4CC4-9A6D-6AF7110176CB}"/>
    <cellStyle name="Normal 2 3 4 2 2 2 3 5 2 2 3" xfId="54533" xr:uid="{68D5CBB2-10AE-4413-BEA9-DB7D5A6779B1}"/>
    <cellStyle name="Normal 2 3 4 2 2 2 3 5 2 3" xfId="19113" xr:uid="{F7E2D32C-CE65-45D9-9A39-EBF84265B3A4}"/>
    <cellStyle name="Normal 2 3 4 2 2 2 3 5 2 4" xfId="32803" xr:uid="{BB1C0473-D901-4B5D-905F-93962388F5A5}"/>
    <cellStyle name="Normal 2 3 4 2 2 2 3 5 2 5" xfId="47687" xr:uid="{6DFF1AFF-B509-4856-A4CC-94F86AEF16D3}"/>
    <cellStyle name="Normal 2 3 4 2 2 2 3 5 3" xfId="22535" xr:uid="{DB70CCF6-1465-4565-A5A2-486ED4A583F0}"/>
    <cellStyle name="Normal 2 3 4 2 2 2 3 5 3 2" xfId="36227" xr:uid="{CCF36D8D-46FB-4460-B0B6-18946E4806E2}"/>
    <cellStyle name="Normal 2 3 4 2 2 2 3 5 3 3" xfId="51111" xr:uid="{236636C3-79BE-44CC-9491-67EEA414C41C}"/>
    <cellStyle name="Normal 2 3 4 2 2 2 3 5 4" xfId="15691" xr:uid="{DC5E0D32-80B2-4D61-8295-24B348CA843E}"/>
    <cellStyle name="Normal 2 3 4 2 2 2 3 5 5" xfId="29381" xr:uid="{1C0C4B2A-7B22-4C2A-B095-72550EC919D2}"/>
    <cellStyle name="Normal 2 3 4 2 2 2 3 5 6" xfId="44265" xr:uid="{C46186AA-74C6-42D5-8519-6F543EF501F3}"/>
    <cellStyle name="Normal 2 3 4 2 2 2 3 6" xfId="10555" xr:uid="{A2BB789E-D997-4494-9CA8-5DC0548C5CA2}"/>
    <cellStyle name="Normal 2 3 4 2 2 2 3 6 2" xfId="24245" xr:uid="{9705332C-21AC-47CD-868C-AF35AE86C271}"/>
    <cellStyle name="Normal 2 3 4 2 2 2 3 6 2 2" xfId="37937" xr:uid="{E17E9F06-3C8B-47C2-8855-47A1CD2C20AA}"/>
    <cellStyle name="Normal 2 3 4 2 2 2 3 6 2 3" xfId="52821" xr:uid="{258E8760-38B1-43EF-9169-8C8FC9B716FF}"/>
    <cellStyle name="Normal 2 3 4 2 2 2 3 6 3" xfId="17401" xr:uid="{DA1A5E7C-2A27-4C15-B4F8-787179B4DE0E}"/>
    <cellStyle name="Normal 2 3 4 2 2 2 3 6 4" xfId="31091" xr:uid="{E1FCE76A-8A0D-47D6-BB8F-FA7B03723175}"/>
    <cellStyle name="Normal 2 3 4 2 2 2 3 6 5" xfId="45975" xr:uid="{123C5303-0647-4A5A-A882-90F9FA86E883}"/>
    <cellStyle name="Normal 2 3 4 2 2 2 3 7" xfId="20823" xr:uid="{51C93C96-3E5D-42D8-A787-125131C515E7}"/>
    <cellStyle name="Normal 2 3 4 2 2 2 3 7 2" xfId="34515" xr:uid="{BC5247FE-4B76-4618-9240-3626A73E0D36}"/>
    <cellStyle name="Normal 2 3 4 2 2 2 3 7 3" xfId="49399" xr:uid="{AA6A2819-4BB3-4555-B5EF-E7C192E6E71C}"/>
    <cellStyle name="Normal 2 3 4 2 2 2 3 8" xfId="13979" xr:uid="{A80101A6-F7A5-4575-A164-03D1E655032B}"/>
    <cellStyle name="Normal 2 3 4 2 2 2 3 9" xfId="27669" xr:uid="{E9D1D7F3-4732-4DB6-B1D4-F4AAAAC4BB9A}"/>
    <cellStyle name="Normal 2 3 4 2 2 2 4" xfId="7137" xr:uid="{E5618286-4860-4D81-961B-3C6EB1E0E58F}"/>
    <cellStyle name="Normal 2 3 4 2 2 2 4 2" xfId="7138" xr:uid="{673CE767-FE49-40EC-B447-A0B651AB3A65}"/>
    <cellStyle name="Normal 2 3 4 2 2 2 4 2 2" xfId="8851" xr:uid="{5A2DB216-EF36-4F88-B66F-64F8F3664EC4}"/>
    <cellStyle name="Normal 2 3 4 2 2 2 4 2 2 2" xfId="12273" xr:uid="{AB0D4A3C-25B5-4B52-AC0B-062D7E33A3B1}"/>
    <cellStyle name="Normal 2 3 4 2 2 2 4 2 2 2 2" xfId="25963" xr:uid="{FB582B2F-BC94-4A9F-A5B1-FB2F8A85A15E}"/>
    <cellStyle name="Normal 2 3 4 2 2 2 4 2 2 2 2 2" xfId="39655" xr:uid="{5563921B-2350-42F9-9935-57E9D9C89DCB}"/>
    <cellStyle name="Normal 2 3 4 2 2 2 4 2 2 2 2 3" xfId="54539" xr:uid="{B6E40E16-5318-405B-B1CB-DE3BCCC28798}"/>
    <cellStyle name="Normal 2 3 4 2 2 2 4 2 2 2 3" xfId="19119" xr:uid="{1FBDE6D0-5CA2-4EC9-8BB3-6DE56512B9F3}"/>
    <cellStyle name="Normal 2 3 4 2 2 2 4 2 2 2 4" xfId="32809" xr:uid="{664B9079-4FFE-4A50-9218-BE0276218975}"/>
    <cellStyle name="Normal 2 3 4 2 2 2 4 2 2 2 5" xfId="47693" xr:uid="{0E412524-B5B6-4C20-81F3-644165B89EC2}"/>
    <cellStyle name="Normal 2 3 4 2 2 2 4 2 2 3" xfId="22541" xr:uid="{83FAFD2E-A447-4FFC-998D-22092E9F1637}"/>
    <cellStyle name="Normal 2 3 4 2 2 2 4 2 2 3 2" xfId="36233" xr:uid="{4DD82C28-2A8C-46A6-AB66-2471D111DBDC}"/>
    <cellStyle name="Normal 2 3 4 2 2 2 4 2 2 3 3" xfId="51117" xr:uid="{FFA46E09-9A8E-41A0-861F-BBC1E2EAC945}"/>
    <cellStyle name="Normal 2 3 4 2 2 2 4 2 2 4" xfId="15697" xr:uid="{182F5865-6B2F-442E-9B90-0307B26BC841}"/>
    <cellStyle name="Normal 2 3 4 2 2 2 4 2 2 5" xfId="29387" xr:uid="{BC3DD2D3-DE99-4512-9499-B4F431650D8A}"/>
    <cellStyle name="Normal 2 3 4 2 2 2 4 2 2 6" xfId="44271" xr:uid="{48EE4115-B500-4AC7-8FC6-47846B09055D}"/>
    <cellStyle name="Normal 2 3 4 2 2 2 4 2 3" xfId="10561" xr:uid="{F221874D-E36C-4488-BCBC-EFD6AD37F8FB}"/>
    <cellStyle name="Normal 2 3 4 2 2 2 4 2 3 2" xfId="24251" xr:uid="{D53E8C2F-9662-40C7-A521-619AA91D26BC}"/>
    <cellStyle name="Normal 2 3 4 2 2 2 4 2 3 2 2" xfId="37943" xr:uid="{43F95487-7294-4281-B0E4-C1DEAF4A0CD6}"/>
    <cellStyle name="Normal 2 3 4 2 2 2 4 2 3 2 3" xfId="52827" xr:uid="{1E1E3BE5-B7DE-4EF4-B80D-875A9299F637}"/>
    <cellStyle name="Normal 2 3 4 2 2 2 4 2 3 3" xfId="17407" xr:uid="{8083DAD4-F47B-48F3-8DDB-D0664BBCF61A}"/>
    <cellStyle name="Normal 2 3 4 2 2 2 4 2 3 4" xfId="31097" xr:uid="{1EFF3F06-12D8-4F42-8756-91941F1DFC02}"/>
    <cellStyle name="Normal 2 3 4 2 2 2 4 2 3 5" xfId="45981" xr:uid="{12FB7120-1CFF-4A9A-AA24-B3C789C94302}"/>
    <cellStyle name="Normal 2 3 4 2 2 2 4 2 4" xfId="20829" xr:uid="{69B0141F-1067-4FA5-A685-708FB85E609F}"/>
    <cellStyle name="Normal 2 3 4 2 2 2 4 2 4 2" xfId="34521" xr:uid="{BF4072F6-085B-47A4-895D-BB601C814A88}"/>
    <cellStyle name="Normal 2 3 4 2 2 2 4 2 4 3" xfId="49405" xr:uid="{487E9B88-CEB6-4598-8241-008D6D311298}"/>
    <cellStyle name="Normal 2 3 4 2 2 2 4 2 5" xfId="13985" xr:uid="{B3FA6EF5-7EA1-47A4-8916-63FECB36B169}"/>
    <cellStyle name="Normal 2 3 4 2 2 2 4 2 6" xfId="27675" xr:uid="{040978A2-0A43-479F-A22D-8D0D9B683DEA}"/>
    <cellStyle name="Normal 2 3 4 2 2 2 4 2 7" xfId="42559" xr:uid="{D97848B7-256C-4D8E-8F80-75226D888B3D}"/>
    <cellStyle name="Normal 2 3 4 2 2 2 4 3" xfId="8850" xr:uid="{987C10E8-9EF8-4CD1-A793-039736AEAED3}"/>
    <cellStyle name="Normal 2 3 4 2 2 2 4 3 2" xfId="12272" xr:uid="{104D902D-BB47-4EC8-9330-DF4EC266FBDC}"/>
    <cellStyle name="Normal 2 3 4 2 2 2 4 3 2 2" xfId="25962" xr:uid="{DCE95CB8-E932-4F41-8009-92DDE6DEC4EF}"/>
    <cellStyle name="Normal 2 3 4 2 2 2 4 3 2 2 2" xfId="39654" xr:uid="{7F27B25C-2969-4702-AD8B-F1FB132EFEFF}"/>
    <cellStyle name="Normal 2 3 4 2 2 2 4 3 2 2 3" xfId="54538" xr:uid="{F15682A5-CF4F-48CA-8B30-F6CC3F53C1C8}"/>
    <cellStyle name="Normal 2 3 4 2 2 2 4 3 2 3" xfId="19118" xr:uid="{806C41C2-9706-4022-9FD1-9C3FF9BC3662}"/>
    <cellStyle name="Normal 2 3 4 2 2 2 4 3 2 4" xfId="32808" xr:uid="{3B60337A-8FB1-4499-BB14-E53554276594}"/>
    <cellStyle name="Normal 2 3 4 2 2 2 4 3 2 5" xfId="47692" xr:uid="{34BE5B29-2D89-403B-86CD-7B76922D8782}"/>
    <cellStyle name="Normal 2 3 4 2 2 2 4 3 3" xfId="22540" xr:uid="{B2B1B986-DBC3-42B1-AA77-376916F4D5CE}"/>
    <cellStyle name="Normal 2 3 4 2 2 2 4 3 3 2" xfId="36232" xr:uid="{FA018D24-8595-4412-89F4-D0D84CEA4E78}"/>
    <cellStyle name="Normal 2 3 4 2 2 2 4 3 3 3" xfId="51116" xr:uid="{40F82A1E-5125-4833-8831-1DE33B8CC9CC}"/>
    <cellStyle name="Normal 2 3 4 2 2 2 4 3 4" xfId="15696" xr:uid="{C1C8591C-E258-4718-AA0B-40299F30153A}"/>
    <cellStyle name="Normal 2 3 4 2 2 2 4 3 5" xfId="29386" xr:uid="{CAFC3EAF-CEF2-4D71-BBB1-7156DA735FA0}"/>
    <cellStyle name="Normal 2 3 4 2 2 2 4 3 6" xfId="44270" xr:uid="{E1CED64C-1303-4245-8EF9-8E65F6FAF29F}"/>
    <cellStyle name="Normal 2 3 4 2 2 2 4 4" xfId="10560" xr:uid="{B6BF9D47-1AA4-45D8-B059-9091FD231365}"/>
    <cellStyle name="Normal 2 3 4 2 2 2 4 4 2" xfId="24250" xr:uid="{6C9E4D4B-F9DD-4476-B474-E15DF1CF910E}"/>
    <cellStyle name="Normal 2 3 4 2 2 2 4 4 2 2" xfId="37942" xr:uid="{2BE9E5C5-B365-4B37-9D04-5822D9979ED6}"/>
    <cellStyle name="Normal 2 3 4 2 2 2 4 4 2 3" xfId="52826" xr:uid="{702F357F-481A-496C-8EB4-297D7B21E70C}"/>
    <cellStyle name="Normal 2 3 4 2 2 2 4 4 3" xfId="17406" xr:uid="{BE9D61FB-AED6-456C-99D9-76D95173508A}"/>
    <cellStyle name="Normal 2 3 4 2 2 2 4 4 4" xfId="31096" xr:uid="{6D177858-91F7-408E-97D3-AE8556286AEF}"/>
    <cellStyle name="Normal 2 3 4 2 2 2 4 4 5" xfId="45980" xr:uid="{E0D86F4A-6015-49F9-B127-20DD71FFA86D}"/>
    <cellStyle name="Normal 2 3 4 2 2 2 4 5" xfId="20828" xr:uid="{023861BE-7D85-435A-9874-8A24D98115E9}"/>
    <cellStyle name="Normal 2 3 4 2 2 2 4 5 2" xfId="34520" xr:uid="{C3C901E4-0B5D-4655-81F8-32AD91014B11}"/>
    <cellStyle name="Normal 2 3 4 2 2 2 4 5 3" xfId="49404" xr:uid="{018001CF-1576-49AD-ACE8-49CD7E1E7FA3}"/>
    <cellStyle name="Normal 2 3 4 2 2 2 4 6" xfId="13984" xr:uid="{60A9279D-1B6C-48E2-9A7E-B0EE784DF24B}"/>
    <cellStyle name="Normal 2 3 4 2 2 2 4 7" xfId="27674" xr:uid="{6645E59B-67E2-4DBD-AD6F-E1ADF8D486A0}"/>
    <cellStyle name="Normal 2 3 4 2 2 2 4 8" xfId="42558" xr:uid="{3C0553E2-7375-48FE-9A27-F718E0FCC821}"/>
    <cellStyle name="Normal 2 3 4 2 2 2 5" xfId="7139" xr:uid="{6F839E6B-E345-46DF-A523-59596E9A5E8B}"/>
    <cellStyle name="Normal 2 3 4 2 2 2 5 2" xfId="8852" xr:uid="{542AAFAE-9E5F-442D-B638-3C96A54B4BCF}"/>
    <cellStyle name="Normal 2 3 4 2 2 2 5 2 2" xfId="12274" xr:uid="{8FD7A6E5-7693-494F-87E2-5BD009E626D7}"/>
    <cellStyle name="Normal 2 3 4 2 2 2 5 2 2 2" xfId="25964" xr:uid="{1E8451F7-8134-4F3B-B83B-FF08DC0066B8}"/>
    <cellStyle name="Normal 2 3 4 2 2 2 5 2 2 2 2" xfId="39656" xr:uid="{BFB6E976-0802-4002-A3CE-D2B7FFDD909B}"/>
    <cellStyle name="Normal 2 3 4 2 2 2 5 2 2 2 3" xfId="54540" xr:uid="{8465CB83-18DA-47F7-BD2A-893B10E4F0CD}"/>
    <cellStyle name="Normal 2 3 4 2 2 2 5 2 2 3" xfId="19120" xr:uid="{F3EB4970-3E18-4CD8-9145-D23A2696F1C6}"/>
    <cellStyle name="Normal 2 3 4 2 2 2 5 2 2 4" xfId="32810" xr:uid="{09FB5235-7728-4321-82E2-5A67CB44E1BB}"/>
    <cellStyle name="Normal 2 3 4 2 2 2 5 2 2 5" xfId="47694" xr:uid="{7052C11F-3233-4FDE-A6E0-B700F638B469}"/>
    <cellStyle name="Normal 2 3 4 2 2 2 5 2 3" xfId="22542" xr:uid="{CD10CC84-B6A1-46DA-BCC4-D539CA72EDC6}"/>
    <cellStyle name="Normal 2 3 4 2 2 2 5 2 3 2" xfId="36234" xr:uid="{588C754A-1223-472C-A260-DF40DB5DAE33}"/>
    <cellStyle name="Normal 2 3 4 2 2 2 5 2 3 3" xfId="51118" xr:uid="{5D5588C5-B427-42C6-A69D-5E734CA444E7}"/>
    <cellStyle name="Normal 2 3 4 2 2 2 5 2 4" xfId="15698" xr:uid="{2ABBEB8A-1FEA-4327-A4DB-F4811331F8BB}"/>
    <cellStyle name="Normal 2 3 4 2 2 2 5 2 5" xfId="29388" xr:uid="{273D25CF-EA92-43C8-8535-F6E64C53F97B}"/>
    <cellStyle name="Normal 2 3 4 2 2 2 5 2 6" xfId="44272" xr:uid="{262000AD-0C73-40AE-863F-37DAA8ABA5C4}"/>
    <cellStyle name="Normal 2 3 4 2 2 2 5 3" xfId="10562" xr:uid="{7652113A-0485-40D4-AA40-455CEBFF1198}"/>
    <cellStyle name="Normal 2 3 4 2 2 2 5 3 2" xfId="24252" xr:uid="{445C4843-AC97-4EC3-B9CC-CF3534D544F0}"/>
    <cellStyle name="Normal 2 3 4 2 2 2 5 3 2 2" xfId="37944" xr:uid="{F34B7C2A-5561-4F60-B532-08B7C737C7D6}"/>
    <cellStyle name="Normal 2 3 4 2 2 2 5 3 2 3" xfId="52828" xr:uid="{822526DF-314E-47C4-A8C7-D0FE1DE6A19E}"/>
    <cellStyle name="Normal 2 3 4 2 2 2 5 3 3" xfId="17408" xr:uid="{D8050D5B-D038-44B1-BE8D-E3063F961ED5}"/>
    <cellStyle name="Normal 2 3 4 2 2 2 5 3 4" xfId="31098" xr:uid="{64E8D30C-865C-4E1B-B2B2-2EAAA0BCC794}"/>
    <cellStyle name="Normal 2 3 4 2 2 2 5 3 5" xfId="45982" xr:uid="{C19592DA-E1A1-4895-8E3F-118F5CC2DD5B}"/>
    <cellStyle name="Normal 2 3 4 2 2 2 5 4" xfId="20830" xr:uid="{D264E642-9ED4-4B7B-920A-EDE265550959}"/>
    <cellStyle name="Normal 2 3 4 2 2 2 5 4 2" xfId="34522" xr:uid="{97783F54-1993-4BAF-ABAD-03FF43B8685B}"/>
    <cellStyle name="Normal 2 3 4 2 2 2 5 4 3" xfId="49406" xr:uid="{3645230E-0138-4559-92D5-1A98DF54C469}"/>
    <cellStyle name="Normal 2 3 4 2 2 2 5 5" xfId="13986" xr:uid="{3187B561-8CA2-4B8B-8F00-9F34E5FFD8EC}"/>
    <cellStyle name="Normal 2 3 4 2 2 2 5 6" xfId="27676" xr:uid="{FA011AE9-D397-4C5D-9974-DD9DA0C16ABA}"/>
    <cellStyle name="Normal 2 3 4 2 2 2 5 7" xfId="42560" xr:uid="{B12B0731-3C52-4E11-B083-86F7956E74FB}"/>
    <cellStyle name="Normal 2 3 4 2 2 2 6" xfId="7140" xr:uid="{F063FC53-1C9A-4C89-933B-82C60E219CAC}"/>
    <cellStyle name="Normal 2 3 4 2 2 2 6 2" xfId="8853" xr:uid="{F3FC4845-19D1-4F53-BC5A-4BDCA4D3CC81}"/>
    <cellStyle name="Normal 2 3 4 2 2 2 6 2 2" xfId="12275" xr:uid="{48967D57-6C9A-426B-9A6F-B3D0E1EA307F}"/>
    <cellStyle name="Normal 2 3 4 2 2 2 6 2 2 2" xfId="25965" xr:uid="{B65D7146-3ACD-447D-B78B-3E06A41EEECD}"/>
    <cellStyle name="Normal 2 3 4 2 2 2 6 2 2 2 2" xfId="39657" xr:uid="{51E24B2E-E0BB-457C-8A7A-5AD6E98AD9E6}"/>
    <cellStyle name="Normal 2 3 4 2 2 2 6 2 2 2 3" xfId="54541" xr:uid="{19A36D8F-5944-4547-928A-7EB1ABD9A9A3}"/>
    <cellStyle name="Normal 2 3 4 2 2 2 6 2 2 3" xfId="19121" xr:uid="{BBFA50F2-ABA2-480B-B7AE-4D95966B8689}"/>
    <cellStyle name="Normal 2 3 4 2 2 2 6 2 2 4" xfId="32811" xr:uid="{FEE22B82-C3E2-496B-8C44-A0C62C55AE1E}"/>
    <cellStyle name="Normal 2 3 4 2 2 2 6 2 2 5" xfId="47695" xr:uid="{BDAFA9EE-0413-49A1-A4BA-0A5012D780C2}"/>
    <cellStyle name="Normal 2 3 4 2 2 2 6 2 3" xfId="22543" xr:uid="{F06A514A-3F2A-43A4-BEEB-0DD42E5C00FE}"/>
    <cellStyle name="Normal 2 3 4 2 2 2 6 2 3 2" xfId="36235" xr:uid="{EA4A260C-FE55-46B5-87B5-AC9B07537370}"/>
    <cellStyle name="Normal 2 3 4 2 2 2 6 2 3 3" xfId="51119" xr:uid="{5E8A7CAA-04F4-4A2A-B48D-345A574453F8}"/>
    <cellStyle name="Normal 2 3 4 2 2 2 6 2 4" xfId="15699" xr:uid="{892E7A00-5E48-4A7E-BB57-E3936B1F36D3}"/>
    <cellStyle name="Normal 2 3 4 2 2 2 6 2 5" xfId="29389" xr:uid="{95BAB6DE-4AAF-495D-ADB2-C61CA2A9FD11}"/>
    <cellStyle name="Normal 2 3 4 2 2 2 6 2 6" xfId="44273" xr:uid="{6BA97460-EBB9-4CB1-9E6E-2A01527F1BED}"/>
    <cellStyle name="Normal 2 3 4 2 2 2 6 3" xfId="10563" xr:uid="{957ABF13-B901-486E-822E-30A1774541A7}"/>
    <cellStyle name="Normal 2 3 4 2 2 2 6 3 2" xfId="24253" xr:uid="{9D17D172-AA41-4846-8A50-CB058A5F11DF}"/>
    <cellStyle name="Normal 2 3 4 2 2 2 6 3 2 2" xfId="37945" xr:uid="{40B3D00D-17FD-4BFD-989B-86AF87B5B90D}"/>
    <cellStyle name="Normal 2 3 4 2 2 2 6 3 2 3" xfId="52829" xr:uid="{9FD549F2-4EC4-4AB6-ACC8-F152FCEA5B16}"/>
    <cellStyle name="Normal 2 3 4 2 2 2 6 3 3" xfId="17409" xr:uid="{317FCDB0-075A-44F5-AA73-C970AF77542F}"/>
    <cellStyle name="Normal 2 3 4 2 2 2 6 3 4" xfId="31099" xr:uid="{38C2F7C9-8D4A-400E-8874-86E266D47B20}"/>
    <cellStyle name="Normal 2 3 4 2 2 2 6 3 5" xfId="45983" xr:uid="{D1E6D557-FD01-4874-93B3-D081C1697464}"/>
    <cellStyle name="Normal 2 3 4 2 2 2 6 4" xfId="20831" xr:uid="{203F4C3E-8C07-4566-BB8D-4803720B1278}"/>
    <cellStyle name="Normal 2 3 4 2 2 2 6 4 2" xfId="34523" xr:uid="{B962D014-1D87-41F4-B8DB-74857782919C}"/>
    <cellStyle name="Normal 2 3 4 2 2 2 6 4 3" xfId="49407" xr:uid="{6AEB417E-7332-4D4E-A6AA-3C4911197F72}"/>
    <cellStyle name="Normal 2 3 4 2 2 2 6 5" xfId="13987" xr:uid="{0681A000-64DE-41D7-81A0-642A64CA4568}"/>
    <cellStyle name="Normal 2 3 4 2 2 2 6 6" xfId="27677" xr:uid="{F668BEF4-50CC-4E9F-8EBF-DB92285B13EE}"/>
    <cellStyle name="Normal 2 3 4 2 2 2 6 7" xfId="42561" xr:uid="{E3DE6ACF-C288-44C7-8F65-544E51DBDB1D}"/>
    <cellStyle name="Normal 2 3 4 2 2 2 7" xfId="8839" xr:uid="{8C4F2160-F1E6-4DB1-BD0B-8D22937D7E7A}"/>
    <cellStyle name="Normal 2 3 4 2 2 2 7 2" xfId="12261" xr:uid="{51A35414-531D-4E7E-B5B4-B12F455A8C5A}"/>
    <cellStyle name="Normal 2 3 4 2 2 2 7 2 2" xfId="25951" xr:uid="{7F3BDEA8-CA9E-443E-8699-008FA77A9AF1}"/>
    <cellStyle name="Normal 2 3 4 2 2 2 7 2 2 2" xfId="39643" xr:uid="{6243434E-DBB3-4C26-83AC-4A6BCD4FFA8C}"/>
    <cellStyle name="Normal 2 3 4 2 2 2 7 2 2 3" xfId="54527" xr:uid="{BBE163D3-46A3-4491-82B2-48539DDABBBD}"/>
    <cellStyle name="Normal 2 3 4 2 2 2 7 2 3" xfId="19107" xr:uid="{F2883385-8AB2-4BEA-B2CA-CB4A51BC8F9B}"/>
    <cellStyle name="Normal 2 3 4 2 2 2 7 2 4" xfId="32797" xr:uid="{3B61285F-B3C8-4710-8B21-1F6C3C150DD7}"/>
    <cellStyle name="Normal 2 3 4 2 2 2 7 2 5" xfId="47681" xr:uid="{B359EB17-5CA1-4610-82EF-5883C53FC9C4}"/>
    <cellStyle name="Normal 2 3 4 2 2 2 7 3" xfId="22529" xr:uid="{31E2FD3B-6546-4E81-A5F6-0EBFC83DF36F}"/>
    <cellStyle name="Normal 2 3 4 2 2 2 7 3 2" xfId="36221" xr:uid="{831F236B-A9F5-4EF3-8318-0443BCA0A4B6}"/>
    <cellStyle name="Normal 2 3 4 2 2 2 7 3 3" xfId="51105" xr:uid="{83536EFA-69DF-443D-8FD4-4B5853569C37}"/>
    <cellStyle name="Normal 2 3 4 2 2 2 7 4" xfId="15685" xr:uid="{457789AD-83CA-4138-9995-D99192D5F6B8}"/>
    <cellStyle name="Normal 2 3 4 2 2 2 7 5" xfId="29375" xr:uid="{1AD0524D-1FDE-419A-A20E-FFAB5C76C1D2}"/>
    <cellStyle name="Normal 2 3 4 2 2 2 7 6" xfId="44259" xr:uid="{1DBA37F9-D0CA-47EE-B317-4C87FEEACCE8}"/>
    <cellStyle name="Normal 2 3 4 2 2 2 8" xfId="10549" xr:uid="{C38A0631-FFD4-446F-A4E8-02989E317E76}"/>
    <cellStyle name="Normal 2 3 4 2 2 2 8 2" xfId="24239" xr:uid="{71A629AC-8BAB-40CA-BCA7-77AA5BAFC5D2}"/>
    <cellStyle name="Normal 2 3 4 2 2 2 8 2 2" xfId="37931" xr:uid="{D2262A97-6A62-40DB-B6E4-01C79206DD78}"/>
    <cellStyle name="Normal 2 3 4 2 2 2 8 2 3" xfId="52815" xr:uid="{FB011B1C-CC07-4597-A064-C679C6148A42}"/>
    <cellStyle name="Normal 2 3 4 2 2 2 8 3" xfId="17395" xr:uid="{22044C09-6D59-4999-93BB-7595D90B59DA}"/>
    <cellStyle name="Normal 2 3 4 2 2 2 8 4" xfId="31085" xr:uid="{2E083BC4-068F-45EB-A2C8-80FA3FDF248C}"/>
    <cellStyle name="Normal 2 3 4 2 2 2 8 5" xfId="45969" xr:uid="{4BA2BE7A-B120-4F69-B0BF-1FB87C97F8AA}"/>
    <cellStyle name="Normal 2 3 4 2 2 2 9" xfId="20817" xr:uid="{30FE522B-1FD3-4092-992E-313D6198C6E8}"/>
    <cellStyle name="Normal 2 3 4 2 2 2 9 2" xfId="34509" xr:uid="{D7AEFE7D-6CEB-40B6-BE90-CD0FB4E4A19C}"/>
    <cellStyle name="Normal 2 3 4 2 2 2 9 3" xfId="49393" xr:uid="{3817DA9F-B994-44C9-AED8-65B4E466611A}"/>
    <cellStyle name="Normal 2 3 4 2 2 3" xfId="7141" xr:uid="{2E50DC7D-1DA6-4411-B5C0-876356B95E89}"/>
    <cellStyle name="Normal 2 3 4 2 2 3 10" xfId="42562" xr:uid="{09A14C86-65C7-4849-A62D-F0D161F082E0}"/>
    <cellStyle name="Normal 2 3 4 2 2 3 2" xfId="7142" xr:uid="{31A96E03-8535-44AD-AB2E-9216CAD77BAC}"/>
    <cellStyle name="Normal 2 3 4 2 2 3 2 2" xfId="7143" xr:uid="{FBA24117-44CC-4299-8E6E-546CCA3A48F4}"/>
    <cellStyle name="Normal 2 3 4 2 2 3 2 2 2" xfId="8856" xr:uid="{47CDE0AC-9E24-4876-83A3-6DEEC8F5D1E4}"/>
    <cellStyle name="Normal 2 3 4 2 2 3 2 2 2 2" xfId="12278" xr:uid="{37A73E3A-730D-41FF-B5E7-E3DC2BBFE276}"/>
    <cellStyle name="Normal 2 3 4 2 2 3 2 2 2 2 2" xfId="25968" xr:uid="{EEF04A9A-0643-478D-AFB6-0D19D4381007}"/>
    <cellStyle name="Normal 2 3 4 2 2 3 2 2 2 2 2 2" xfId="39660" xr:uid="{41E44A76-3EEB-4AD2-B072-110DD2CDD000}"/>
    <cellStyle name="Normal 2 3 4 2 2 3 2 2 2 2 2 3" xfId="54544" xr:uid="{BA03BAFA-97D8-45DB-855E-F123C8EF5EC9}"/>
    <cellStyle name="Normal 2 3 4 2 2 3 2 2 2 2 3" xfId="19124" xr:uid="{BB99A089-EEE8-46CD-A7BD-09D9E8AB0CD1}"/>
    <cellStyle name="Normal 2 3 4 2 2 3 2 2 2 2 4" xfId="32814" xr:uid="{71841AA2-6A10-421F-88CB-C28F97E4EDDA}"/>
    <cellStyle name="Normal 2 3 4 2 2 3 2 2 2 2 5" xfId="47698" xr:uid="{212B3C80-3AF5-4A30-A707-FF0D224320AE}"/>
    <cellStyle name="Normal 2 3 4 2 2 3 2 2 2 3" xfId="22546" xr:uid="{24F06FDD-7516-47D6-871D-65290F05B784}"/>
    <cellStyle name="Normal 2 3 4 2 2 3 2 2 2 3 2" xfId="36238" xr:uid="{24487FE1-3D86-4B17-944C-C158A5F78A79}"/>
    <cellStyle name="Normal 2 3 4 2 2 3 2 2 2 3 3" xfId="51122" xr:uid="{78128D33-716B-4B4F-AA02-D11C72D361BC}"/>
    <cellStyle name="Normal 2 3 4 2 2 3 2 2 2 4" xfId="15702" xr:uid="{0AA9029E-2AF7-422D-BA6D-92F3774E9E39}"/>
    <cellStyle name="Normal 2 3 4 2 2 3 2 2 2 5" xfId="29392" xr:uid="{345FA633-9E21-45DA-8413-38538ECED891}"/>
    <cellStyle name="Normal 2 3 4 2 2 3 2 2 2 6" xfId="44276" xr:uid="{A4D21BD6-F309-46A5-AF72-7BB50175C0DD}"/>
    <cellStyle name="Normal 2 3 4 2 2 3 2 2 3" xfId="10566" xr:uid="{EE5DA9C0-9B7D-4FFB-A9AD-FEBE909930B1}"/>
    <cellStyle name="Normal 2 3 4 2 2 3 2 2 3 2" xfId="24256" xr:uid="{F3E91231-A872-4655-A73F-051D06FE1E9C}"/>
    <cellStyle name="Normal 2 3 4 2 2 3 2 2 3 2 2" xfId="37948" xr:uid="{F8B2647F-F7C8-4632-AE8F-579C6B6BD457}"/>
    <cellStyle name="Normal 2 3 4 2 2 3 2 2 3 2 3" xfId="52832" xr:uid="{FABEA178-8A73-4752-B525-0C86B2AEA889}"/>
    <cellStyle name="Normal 2 3 4 2 2 3 2 2 3 3" xfId="17412" xr:uid="{5E80E0A5-2BCE-4A54-9DD1-304D3503290B}"/>
    <cellStyle name="Normal 2 3 4 2 2 3 2 2 3 4" xfId="31102" xr:uid="{2517F1CC-BEC3-4579-A152-110B236333E3}"/>
    <cellStyle name="Normal 2 3 4 2 2 3 2 2 3 5" xfId="45986" xr:uid="{F587FAFB-3E9F-4B1E-AA5B-B25CE8CE4130}"/>
    <cellStyle name="Normal 2 3 4 2 2 3 2 2 4" xfId="20834" xr:uid="{BB34CC02-E1C5-4714-B470-B5C71A88DF65}"/>
    <cellStyle name="Normal 2 3 4 2 2 3 2 2 4 2" xfId="34526" xr:uid="{DC5D6841-BECD-49D4-A041-2461DB208D58}"/>
    <cellStyle name="Normal 2 3 4 2 2 3 2 2 4 3" xfId="49410" xr:uid="{19F98962-7FE9-4D87-996C-5C3C0D801D04}"/>
    <cellStyle name="Normal 2 3 4 2 2 3 2 2 5" xfId="13990" xr:uid="{EB077AB8-BD67-46DD-B321-0A2E0110944C}"/>
    <cellStyle name="Normal 2 3 4 2 2 3 2 2 6" xfId="27680" xr:uid="{BAB689E7-9579-4088-9E00-E683697B7B62}"/>
    <cellStyle name="Normal 2 3 4 2 2 3 2 2 7" xfId="42564" xr:uid="{E88CA025-1DB2-4A19-BB01-7C634C428E91}"/>
    <cellStyle name="Normal 2 3 4 2 2 3 2 3" xfId="8855" xr:uid="{34052122-E6CD-467A-98A8-2A35C2C228DC}"/>
    <cellStyle name="Normal 2 3 4 2 2 3 2 3 2" xfId="12277" xr:uid="{CCE491D4-347F-40D6-975F-F9A7081B23F9}"/>
    <cellStyle name="Normal 2 3 4 2 2 3 2 3 2 2" xfId="25967" xr:uid="{331C5FD4-C355-4B15-89B5-4B7B9BB12823}"/>
    <cellStyle name="Normal 2 3 4 2 2 3 2 3 2 2 2" xfId="39659" xr:uid="{4278287E-BB97-4CE3-82EF-BA96DCB06B03}"/>
    <cellStyle name="Normal 2 3 4 2 2 3 2 3 2 2 3" xfId="54543" xr:uid="{AD541F32-2895-4BB3-A2DE-DBC99BD38848}"/>
    <cellStyle name="Normal 2 3 4 2 2 3 2 3 2 3" xfId="19123" xr:uid="{F3429166-F4CF-4E31-B9C2-DDBE091298F2}"/>
    <cellStyle name="Normal 2 3 4 2 2 3 2 3 2 4" xfId="32813" xr:uid="{254C6727-A3FF-43C9-AADC-0391D3C604CA}"/>
    <cellStyle name="Normal 2 3 4 2 2 3 2 3 2 5" xfId="47697" xr:uid="{1BC54038-8E18-40C7-BDEC-F6EAFF1F73B3}"/>
    <cellStyle name="Normal 2 3 4 2 2 3 2 3 3" xfId="22545" xr:uid="{7FC70962-1D9B-42A1-BD91-096A3BA94EA7}"/>
    <cellStyle name="Normal 2 3 4 2 2 3 2 3 3 2" xfId="36237" xr:uid="{FEF879E4-8B82-4AA8-9576-5CA843560D97}"/>
    <cellStyle name="Normal 2 3 4 2 2 3 2 3 3 3" xfId="51121" xr:uid="{AC52D9BB-4FF4-4F6D-A679-7250B032AA1D}"/>
    <cellStyle name="Normal 2 3 4 2 2 3 2 3 4" xfId="15701" xr:uid="{E10AD518-34FA-4AA6-9658-6F5E9FA8AB3F}"/>
    <cellStyle name="Normal 2 3 4 2 2 3 2 3 5" xfId="29391" xr:uid="{2AB7DDFB-1551-4655-8AFF-D241D6F9826F}"/>
    <cellStyle name="Normal 2 3 4 2 2 3 2 3 6" xfId="44275" xr:uid="{28DE16C9-6D4A-4F14-8E78-0A8F99FE42F6}"/>
    <cellStyle name="Normal 2 3 4 2 2 3 2 4" xfId="10565" xr:uid="{95C40762-BD06-4906-B334-8BE9D7AAE398}"/>
    <cellStyle name="Normal 2 3 4 2 2 3 2 4 2" xfId="24255" xr:uid="{F1ACC721-604B-4971-A13D-C4D418A80F43}"/>
    <cellStyle name="Normal 2 3 4 2 2 3 2 4 2 2" xfId="37947" xr:uid="{12D0F875-159B-4A06-A695-97E5455E370E}"/>
    <cellStyle name="Normal 2 3 4 2 2 3 2 4 2 3" xfId="52831" xr:uid="{2777C590-2EE1-49F2-9E8E-ABD7BAEB7245}"/>
    <cellStyle name="Normal 2 3 4 2 2 3 2 4 3" xfId="17411" xr:uid="{CB89552C-EAD1-4315-9646-4F31F486C908}"/>
    <cellStyle name="Normal 2 3 4 2 2 3 2 4 4" xfId="31101" xr:uid="{7081177D-9386-4200-8021-078990279828}"/>
    <cellStyle name="Normal 2 3 4 2 2 3 2 4 5" xfId="45985" xr:uid="{59B893F4-C834-4885-8E9F-AAF1E2BC29C5}"/>
    <cellStyle name="Normal 2 3 4 2 2 3 2 5" xfId="20833" xr:uid="{31556323-88D2-445D-BC67-23C59F8B390F}"/>
    <cellStyle name="Normal 2 3 4 2 2 3 2 5 2" xfId="34525" xr:uid="{AEC24595-01E4-49DB-BD9A-72AE77AA3EEF}"/>
    <cellStyle name="Normal 2 3 4 2 2 3 2 5 3" xfId="49409" xr:uid="{AE96A26A-BDAC-4181-9E0C-40652B03CA73}"/>
    <cellStyle name="Normal 2 3 4 2 2 3 2 6" xfId="13989" xr:uid="{BC85F03D-1FC9-4412-8616-5E1C837D6678}"/>
    <cellStyle name="Normal 2 3 4 2 2 3 2 7" xfId="27679" xr:uid="{F43BDB0B-D3C9-4581-AE48-E244E4D82E2C}"/>
    <cellStyle name="Normal 2 3 4 2 2 3 2 8" xfId="42563" xr:uid="{3036D5C3-3B6B-4180-90D8-1D122800BCF1}"/>
    <cellStyle name="Normal 2 3 4 2 2 3 3" xfId="7144" xr:uid="{5BDAC67E-2C8C-4CFD-83E2-36A6004EE51D}"/>
    <cellStyle name="Normal 2 3 4 2 2 3 3 2" xfId="8857" xr:uid="{4897CF0C-539D-44CE-AA0B-F694271736ED}"/>
    <cellStyle name="Normal 2 3 4 2 2 3 3 2 2" xfId="12279" xr:uid="{9E2F4FE4-7453-4C8D-9856-77C560075DEF}"/>
    <cellStyle name="Normal 2 3 4 2 2 3 3 2 2 2" xfId="25969" xr:uid="{90C7AFB1-E2BB-4A60-8740-F4E8AABF8F28}"/>
    <cellStyle name="Normal 2 3 4 2 2 3 3 2 2 2 2" xfId="39661" xr:uid="{8786A578-C43B-4D03-A09D-B0BAD9149414}"/>
    <cellStyle name="Normal 2 3 4 2 2 3 3 2 2 2 3" xfId="54545" xr:uid="{5EF871F1-4154-4C81-9193-D43348AA6EB2}"/>
    <cellStyle name="Normal 2 3 4 2 2 3 3 2 2 3" xfId="19125" xr:uid="{7448DA5E-1A43-486C-972E-46E7897903BD}"/>
    <cellStyle name="Normal 2 3 4 2 2 3 3 2 2 4" xfId="32815" xr:uid="{1F060430-D972-4CE8-8A36-66D5A14BF774}"/>
    <cellStyle name="Normal 2 3 4 2 2 3 3 2 2 5" xfId="47699" xr:uid="{4A88F310-31D0-4DC5-B778-90386C9BE452}"/>
    <cellStyle name="Normal 2 3 4 2 2 3 3 2 3" xfId="22547" xr:uid="{AA87C546-1114-4D6A-A4D5-F1FEE9B5CC56}"/>
    <cellStyle name="Normal 2 3 4 2 2 3 3 2 3 2" xfId="36239" xr:uid="{2FD665A6-1FEF-4F82-B696-573883CCF740}"/>
    <cellStyle name="Normal 2 3 4 2 2 3 3 2 3 3" xfId="51123" xr:uid="{CDD21A34-5774-4A8D-AC2C-C62CA04003BB}"/>
    <cellStyle name="Normal 2 3 4 2 2 3 3 2 4" xfId="15703" xr:uid="{41A2155B-1750-4DBB-8D8D-ABB722ED7268}"/>
    <cellStyle name="Normal 2 3 4 2 2 3 3 2 5" xfId="29393" xr:uid="{80FE2D83-7579-422F-8799-E4EF342E2B1C}"/>
    <cellStyle name="Normal 2 3 4 2 2 3 3 2 6" xfId="44277" xr:uid="{098040CF-44D4-48BC-900B-00FD21110D6A}"/>
    <cellStyle name="Normal 2 3 4 2 2 3 3 3" xfId="10567" xr:uid="{523BC370-5A74-49C3-AB5E-828E1BBD1F70}"/>
    <cellStyle name="Normal 2 3 4 2 2 3 3 3 2" xfId="24257" xr:uid="{9B34EB71-628F-4769-A250-795A604CF9DB}"/>
    <cellStyle name="Normal 2 3 4 2 2 3 3 3 2 2" xfId="37949" xr:uid="{3268C857-BEBF-4952-A19C-104AC4A75C23}"/>
    <cellStyle name="Normal 2 3 4 2 2 3 3 3 2 3" xfId="52833" xr:uid="{71128E06-2BB6-4A61-BBA6-BB258002F76A}"/>
    <cellStyle name="Normal 2 3 4 2 2 3 3 3 3" xfId="17413" xr:uid="{893C74EF-C454-4FE9-AF3C-41307EE783BA}"/>
    <cellStyle name="Normal 2 3 4 2 2 3 3 3 4" xfId="31103" xr:uid="{FDEA5216-4F80-479F-8286-C79F57C86B30}"/>
    <cellStyle name="Normal 2 3 4 2 2 3 3 3 5" xfId="45987" xr:uid="{8FD45911-608A-4D1B-A421-60E6F45C46BA}"/>
    <cellStyle name="Normal 2 3 4 2 2 3 3 4" xfId="20835" xr:uid="{7418A5F0-DF8C-4903-88C8-9341C2F102D3}"/>
    <cellStyle name="Normal 2 3 4 2 2 3 3 4 2" xfId="34527" xr:uid="{22F6BA12-591D-4771-8064-70B1D78B7CBB}"/>
    <cellStyle name="Normal 2 3 4 2 2 3 3 4 3" xfId="49411" xr:uid="{1FE75932-30A2-4B0B-B50C-DB3998E22D9D}"/>
    <cellStyle name="Normal 2 3 4 2 2 3 3 5" xfId="13991" xr:uid="{E31D6728-7B09-4C32-AE72-74F3F67DC33C}"/>
    <cellStyle name="Normal 2 3 4 2 2 3 3 6" xfId="27681" xr:uid="{78B33641-0716-41E5-8214-FC2C385749D8}"/>
    <cellStyle name="Normal 2 3 4 2 2 3 3 7" xfId="42565" xr:uid="{8C335ED2-4411-4E86-B9B1-EF873078458A}"/>
    <cellStyle name="Normal 2 3 4 2 2 3 4" xfId="7145" xr:uid="{5D4ADACC-2837-4E55-AABB-133281EEA438}"/>
    <cellStyle name="Normal 2 3 4 2 2 3 4 2" xfId="8858" xr:uid="{C0C2A7CE-2778-4792-A447-2D2ADCB25859}"/>
    <cellStyle name="Normal 2 3 4 2 2 3 4 2 2" xfId="12280" xr:uid="{DFABFAEB-8402-4BA3-B6E4-7280544AEF76}"/>
    <cellStyle name="Normal 2 3 4 2 2 3 4 2 2 2" xfId="25970" xr:uid="{C3289FF3-98C5-4A3B-B537-FA168E59E34A}"/>
    <cellStyle name="Normal 2 3 4 2 2 3 4 2 2 2 2" xfId="39662" xr:uid="{66BADED3-F017-4E94-AD42-DD3C61501DC9}"/>
    <cellStyle name="Normal 2 3 4 2 2 3 4 2 2 2 3" xfId="54546" xr:uid="{3A06CEF9-7A35-4B11-8EBF-2C0CF7AE4775}"/>
    <cellStyle name="Normal 2 3 4 2 2 3 4 2 2 3" xfId="19126" xr:uid="{15715996-455E-4920-A7F0-B5FC1FA83A38}"/>
    <cellStyle name="Normal 2 3 4 2 2 3 4 2 2 4" xfId="32816" xr:uid="{A0A7BF1A-B54D-4D1D-A7A5-234A4FBA83CA}"/>
    <cellStyle name="Normal 2 3 4 2 2 3 4 2 2 5" xfId="47700" xr:uid="{86C2F9A0-0C99-4DC1-BAB5-81AEA4D0FDB8}"/>
    <cellStyle name="Normal 2 3 4 2 2 3 4 2 3" xfId="22548" xr:uid="{4CBCCF3D-5589-40AD-B31E-D862F3181A3F}"/>
    <cellStyle name="Normal 2 3 4 2 2 3 4 2 3 2" xfId="36240" xr:uid="{6959A684-32CE-4D37-BF18-A9F5962621EA}"/>
    <cellStyle name="Normal 2 3 4 2 2 3 4 2 3 3" xfId="51124" xr:uid="{42AB0363-9D5E-463E-AA54-16A74E012754}"/>
    <cellStyle name="Normal 2 3 4 2 2 3 4 2 4" xfId="15704" xr:uid="{857ED01E-C0B4-47DD-B056-DB21E3865FCC}"/>
    <cellStyle name="Normal 2 3 4 2 2 3 4 2 5" xfId="29394" xr:uid="{DB3B9F36-0448-4575-9CDB-643E431C4387}"/>
    <cellStyle name="Normal 2 3 4 2 2 3 4 2 6" xfId="44278" xr:uid="{2C62253E-D731-4C99-98CF-9709EC6ECCE5}"/>
    <cellStyle name="Normal 2 3 4 2 2 3 4 3" xfId="10568" xr:uid="{6D2E6315-E99B-44B4-AFC5-9C0BB1CE2F73}"/>
    <cellStyle name="Normal 2 3 4 2 2 3 4 3 2" xfId="24258" xr:uid="{DF1FACB1-B043-46A2-933D-EBF7900456CF}"/>
    <cellStyle name="Normal 2 3 4 2 2 3 4 3 2 2" xfId="37950" xr:uid="{00E3F3CD-BA31-44A4-90C8-10014EA029D7}"/>
    <cellStyle name="Normal 2 3 4 2 2 3 4 3 2 3" xfId="52834" xr:uid="{F8BA8915-E623-42FB-9B67-2094A7C20AE0}"/>
    <cellStyle name="Normal 2 3 4 2 2 3 4 3 3" xfId="17414" xr:uid="{4F5BB16A-9066-4375-9511-233A3F38C5A6}"/>
    <cellStyle name="Normal 2 3 4 2 2 3 4 3 4" xfId="31104" xr:uid="{FFC3274A-01CA-4311-9D40-B4E915711AEB}"/>
    <cellStyle name="Normal 2 3 4 2 2 3 4 3 5" xfId="45988" xr:uid="{D37E58AB-8361-46AA-9099-E3D061F65638}"/>
    <cellStyle name="Normal 2 3 4 2 2 3 4 4" xfId="20836" xr:uid="{AFD0DBAB-F4B8-4FAB-BBC9-8D5213495446}"/>
    <cellStyle name="Normal 2 3 4 2 2 3 4 4 2" xfId="34528" xr:uid="{67D7FD01-6E4D-4B13-B1B5-B37E8F1069DF}"/>
    <cellStyle name="Normal 2 3 4 2 2 3 4 4 3" xfId="49412" xr:uid="{72B62FB0-FE39-4AF8-B8DF-CE8BEA372499}"/>
    <cellStyle name="Normal 2 3 4 2 2 3 4 5" xfId="13992" xr:uid="{DC4DDD6B-41ED-400B-9DC2-EFA0F43F4EA4}"/>
    <cellStyle name="Normal 2 3 4 2 2 3 4 6" xfId="27682" xr:uid="{61F203E2-6591-45F2-AF91-603E123FED9C}"/>
    <cellStyle name="Normal 2 3 4 2 2 3 4 7" xfId="42566" xr:uid="{515A7415-5F99-4241-A3F1-548D36B151B6}"/>
    <cellStyle name="Normal 2 3 4 2 2 3 5" xfId="8854" xr:uid="{0A736519-2F70-4315-B034-F632336566B3}"/>
    <cellStyle name="Normal 2 3 4 2 2 3 5 2" xfId="12276" xr:uid="{1596BBB9-690F-4EB4-AA21-FE3C5AB329B9}"/>
    <cellStyle name="Normal 2 3 4 2 2 3 5 2 2" xfId="25966" xr:uid="{26EF8D27-43CF-4F24-A485-8E400E7F149D}"/>
    <cellStyle name="Normal 2 3 4 2 2 3 5 2 2 2" xfId="39658" xr:uid="{59BF75C4-8DA2-4FC0-8187-8955106361EA}"/>
    <cellStyle name="Normal 2 3 4 2 2 3 5 2 2 3" xfId="54542" xr:uid="{E6695F9D-ADDB-4A37-B158-EF577EBA3ED3}"/>
    <cellStyle name="Normal 2 3 4 2 2 3 5 2 3" xfId="19122" xr:uid="{C8D675E4-E792-4844-B7D9-A54BF27027D9}"/>
    <cellStyle name="Normal 2 3 4 2 2 3 5 2 4" xfId="32812" xr:uid="{1C9BF422-D98F-4543-B028-454B0203EF38}"/>
    <cellStyle name="Normal 2 3 4 2 2 3 5 2 5" xfId="47696" xr:uid="{4EC1F075-570E-4006-AA54-1A9AAADEB2BF}"/>
    <cellStyle name="Normal 2 3 4 2 2 3 5 3" xfId="22544" xr:uid="{6C3BE8D1-9892-4469-A7CB-DF52DEAD67A0}"/>
    <cellStyle name="Normal 2 3 4 2 2 3 5 3 2" xfId="36236" xr:uid="{AFE8268D-C073-475B-8241-4AAE98C0F7F5}"/>
    <cellStyle name="Normal 2 3 4 2 2 3 5 3 3" xfId="51120" xr:uid="{223695CE-314B-4FD0-B771-E70F420C7D44}"/>
    <cellStyle name="Normal 2 3 4 2 2 3 5 4" xfId="15700" xr:uid="{98CC501C-AA75-4875-ABEF-BF4ADEEF0837}"/>
    <cellStyle name="Normal 2 3 4 2 2 3 5 5" xfId="29390" xr:uid="{912F44F7-8B5B-4BC5-BA31-200EFFD17D52}"/>
    <cellStyle name="Normal 2 3 4 2 2 3 5 6" xfId="44274" xr:uid="{A9CE2F41-483A-479C-9DE6-A49BDB395F5A}"/>
    <cellStyle name="Normal 2 3 4 2 2 3 6" xfId="10564" xr:uid="{93A172E2-C1EA-4B8C-92C3-6FC521E4BEBD}"/>
    <cellStyle name="Normal 2 3 4 2 2 3 6 2" xfId="24254" xr:uid="{C761288C-CA96-4239-9D30-A7C184718D26}"/>
    <cellStyle name="Normal 2 3 4 2 2 3 6 2 2" xfId="37946" xr:uid="{34E0FBAC-1621-4CF6-A04C-9BFBB0CC266E}"/>
    <cellStyle name="Normal 2 3 4 2 2 3 6 2 3" xfId="52830" xr:uid="{3AB64327-388F-42AB-9390-5F598CBBE5B1}"/>
    <cellStyle name="Normal 2 3 4 2 2 3 6 3" xfId="17410" xr:uid="{F38E1742-4989-42B9-86CE-505642A9BC78}"/>
    <cellStyle name="Normal 2 3 4 2 2 3 6 4" xfId="31100" xr:uid="{CF8B9F23-D227-4F3C-A812-121A515C38D1}"/>
    <cellStyle name="Normal 2 3 4 2 2 3 6 5" xfId="45984" xr:uid="{9314F6B0-C560-42B7-97D2-43A460313FF1}"/>
    <cellStyle name="Normal 2 3 4 2 2 3 7" xfId="20832" xr:uid="{423643CD-657F-4570-A821-861932F90F4C}"/>
    <cellStyle name="Normal 2 3 4 2 2 3 7 2" xfId="34524" xr:uid="{E0BF54C7-9067-48E1-891C-3ECE9810E9E2}"/>
    <cellStyle name="Normal 2 3 4 2 2 3 7 3" xfId="49408" xr:uid="{1442C1AC-DF9D-4F31-9062-E125A3BBD480}"/>
    <cellStyle name="Normal 2 3 4 2 2 3 8" xfId="13988" xr:uid="{30E57320-54DF-45A8-B16E-3B0185BCFB20}"/>
    <cellStyle name="Normal 2 3 4 2 2 3 9" xfId="27678" xr:uid="{06DA4284-8C8A-4029-9111-BEDEEB9DE8C7}"/>
    <cellStyle name="Normal 2 3 4 2 2 4" xfId="7146" xr:uid="{D1DEF833-9043-4A31-8EA5-371F92625DF6}"/>
    <cellStyle name="Normal 2 3 4 2 2 4 10" xfId="42567" xr:uid="{724645F7-8B1D-4849-9156-930D16A8E1F0}"/>
    <cellStyle name="Normal 2 3 4 2 2 4 2" xfId="7147" xr:uid="{BEF03E07-A414-4206-BA6D-2283B21A7F59}"/>
    <cellStyle name="Normal 2 3 4 2 2 4 2 2" xfId="7148" xr:uid="{D328C89C-72C1-4195-BEFC-C70D2C947601}"/>
    <cellStyle name="Normal 2 3 4 2 2 4 2 2 2" xfId="8861" xr:uid="{83039B16-87CD-48FE-A3C6-9BA4BDCFC0CF}"/>
    <cellStyle name="Normal 2 3 4 2 2 4 2 2 2 2" xfId="12283" xr:uid="{412A759C-B437-4221-91CF-D335B00A0833}"/>
    <cellStyle name="Normal 2 3 4 2 2 4 2 2 2 2 2" xfId="25973" xr:uid="{B05DFECF-A731-466C-BBA2-4A736EC9FD56}"/>
    <cellStyle name="Normal 2 3 4 2 2 4 2 2 2 2 2 2" xfId="39665" xr:uid="{50001FBC-ED62-4801-9DF7-CB4647660D91}"/>
    <cellStyle name="Normal 2 3 4 2 2 4 2 2 2 2 2 3" xfId="54549" xr:uid="{3428E0B0-8EFC-484A-A22F-9511A7135289}"/>
    <cellStyle name="Normal 2 3 4 2 2 4 2 2 2 2 3" xfId="19129" xr:uid="{908396C4-AA1C-44CA-8395-0228F27395F0}"/>
    <cellStyle name="Normal 2 3 4 2 2 4 2 2 2 2 4" xfId="32819" xr:uid="{09755BAB-B743-44D4-B4C6-C859726BB863}"/>
    <cellStyle name="Normal 2 3 4 2 2 4 2 2 2 2 5" xfId="47703" xr:uid="{DCCC6FFF-CB48-4304-8AE2-CEB3F9D55733}"/>
    <cellStyle name="Normal 2 3 4 2 2 4 2 2 2 3" xfId="22551" xr:uid="{EE0B079C-370F-421E-A9DA-B64E83D48E32}"/>
    <cellStyle name="Normal 2 3 4 2 2 4 2 2 2 3 2" xfId="36243" xr:uid="{DB47DC73-E755-451B-A42C-BCFF1D02E7C9}"/>
    <cellStyle name="Normal 2 3 4 2 2 4 2 2 2 3 3" xfId="51127" xr:uid="{8E34F926-E704-4AA0-963A-688DB7789E5B}"/>
    <cellStyle name="Normal 2 3 4 2 2 4 2 2 2 4" xfId="15707" xr:uid="{634676CB-C0FB-4F57-B004-10738C61215F}"/>
    <cellStyle name="Normal 2 3 4 2 2 4 2 2 2 5" xfId="29397" xr:uid="{802ED2C6-2AB4-4D09-9E7D-72A0CCC04E68}"/>
    <cellStyle name="Normal 2 3 4 2 2 4 2 2 2 6" xfId="44281" xr:uid="{C9D14A1A-B3F8-4AFF-8423-376D16A6AB71}"/>
    <cellStyle name="Normal 2 3 4 2 2 4 2 2 3" xfId="10571" xr:uid="{8613A65A-A1CD-4FE8-9466-7BDECD44ACCD}"/>
    <cellStyle name="Normal 2 3 4 2 2 4 2 2 3 2" xfId="24261" xr:uid="{E778F9EB-3C7F-488D-80D8-80F72E785CD6}"/>
    <cellStyle name="Normal 2 3 4 2 2 4 2 2 3 2 2" xfId="37953" xr:uid="{10338A49-2B1E-4F62-A96E-C1B40AA4E4C3}"/>
    <cellStyle name="Normal 2 3 4 2 2 4 2 2 3 2 3" xfId="52837" xr:uid="{740CA584-60C4-4E34-9EA2-DA9ACBFAAFD5}"/>
    <cellStyle name="Normal 2 3 4 2 2 4 2 2 3 3" xfId="17417" xr:uid="{554E816B-DFCD-49D2-BF78-9797E4794F12}"/>
    <cellStyle name="Normal 2 3 4 2 2 4 2 2 3 4" xfId="31107" xr:uid="{F1617556-1FAC-4863-85FF-DC778A36CB91}"/>
    <cellStyle name="Normal 2 3 4 2 2 4 2 2 3 5" xfId="45991" xr:uid="{19A87EE0-96D8-4081-AEF1-1A09A9B47F85}"/>
    <cellStyle name="Normal 2 3 4 2 2 4 2 2 4" xfId="20839" xr:uid="{04041427-317A-4955-A35A-E445C96B4CC9}"/>
    <cellStyle name="Normal 2 3 4 2 2 4 2 2 4 2" xfId="34531" xr:uid="{EEEADA01-7C6E-454D-8847-397BA37AB1E9}"/>
    <cellStyle name="Normal 2 3 4 2 2 4 2 2 4 3" xfId="49415" xr:uid="{68B91ADA-F9F9-4831-9B1B-9C18C230E0DC}"/>
    <cellStyle name="Normal 2 3 4 2 2 4 2 2 5" xfId="13995" xr:uid="{465A7E16-ED9F-4D31-A4D5-5CF60F9F27CD}"/>
    <cellStyle name="Normal 2 3 4 2 2 4 2 2 6" xfId="27685" xr:uid="{5EA9888D-3BBC-4022-90B2-281F15E8C095}"/>
    <cellStyle name="Normal 2 3 4 2 2 4 2 2 7" xfId="42569" xr:uid="{44FA85A6-D125-4F5A-A635-3FC71492ADFE}"/>
    <cellStyle name="Normal 2 3 4 2 2 4 2 3" xfId="8860" xr:uid="{E6BF2815-C288-4B12-86AC-806AAF01F8E4}"/>
    <cellStyle name="Normal 2 3 4 2 2 4 2 3 2" xfId="12282" xr:uid="{EEFD2DDF-CE80-4992-9206-7B1716207152}"/>
    <cellStyle name="Normal 2 3 4 2 2 4 2 3 2 2" xfId="25972" xr:uid="{F32DFE56-7F83-4375-84C4-0FDD2469FA48}"/>
    <cellStyle name="Normal 2 3 4 2 2 4 2 3 2 2 2" xfId="39664" xr:uid="{AF4F2C90-DEBE-4932-84CA-0E21411663F3}"/>
    <cellStyle name="Normal 2 3 4 2 2 4 2 3 2 2 3" xfId="54548" xr:uid="{7FED89C9-976E-43E6-98D3-C579877F7FEE}"/>
    <cellStyle name="Normal 2 3 4 2 2 4 2 3 2 3" xfId="19128" xr:uid="{BD9797F2-0060-4148-8C16-ED6824722320}"/>
    <cellStyle name="Normal 2 3 4 2 2 4 2 3 2 4" xfId="32818" xr:uid="{BA93A289-C3A3-4377-B7CB-AA23665C9F33}"/>
    <cellStyle name="Normal 2 3 4 2 2 4 2 3 2 5" xfId="47702" xr:uid="{324D25B0-A371-4B9D-B57D-1B38D0B9992F}"/>
    <cellStyle name="Normal 2 3 4 2 2 4 2 3 3" xfId="22550" xr:uid="{BFB40C43-4F36-4541-95F2-09C6606E8447}"/>
    <cellStyle name="Normal 2 3 4 2 2 4 2 3 3 2" xfId="36242" xr:uid="{A34C82C0-A138-476B-ABD9-659B9B7ECF3D}"/>
    <cellStyle name="Normal 2 3 4 2 2 4 2 3 3 3" xfId="51126" xr:uid="{44DFE243-E1CF-428F-9988-97CB16BAA558}"/>
    <cellStyle name="Normal 2 3 4 2 2 4 2 3 4" xfId="15706" xr:uid="{2B53A4BC-F96F-4A2E-991A-C7B0D314C5CB}"/>
    <cellStyle name="Normal 2 3 4 2 2 4 2 3 5" xfId="29396" xr:uid="{56034C2D-807A-4E82-80ED-745D6D15501C}"/>
    <cellStyle name="Normal 2 3 4 2 2 4 2 3 6" xfId="44280" xr:uid="{E9072891-A5F9-4379-A066-AA274F429178}"/>
    <cellStyle name="Normal 2 3 4 2 2 4 2 4" xfId="10570" xr:uid="{25608B60-43B0-41E1-AFCC-FEDB52D76518}"/>
    <cellStyle name="Normal 2 3 4 2 2 4 2 4 2" xfId="24260" xr:uid="{153D42C5-BD3B-45BA-97B6-7D00C2C5EB84}"/>
    <cellStyle name="Normal 2 3 4 2 2 4 2 4 2 2" xfId="37952" xr:uid="{73E3E3C2-D7B9-4C32-8CDE-2322D88F5413}"/>
    <cellStyle name="Normal 2 3 4 2 2 4 2 4 2 3" xfId="52836" xr:uid="{8ED733C6-AC10-44F6-B6A7-FF77F5C83E6B}"/>
    <cellStyle name="Normal 2 3 4 2 2 4 2 4 3" xfId="17416" xr:uid="{EF5BF7B9-BFE9-47A2-A76B-3F02129DC5CF}"/>
    <cellStyle name="Normal 2 3 4 2 2 4 2 4 4" xfId="31106" xr:uid="{743AFF47-6766-4278-B34B-9E6FC177094B}"/>
    <cellStyle name="Normal 2 3 4 2 2 4 2 4 5" xfId="45990" xr:uid="{BCBDCEDD-8D62-4738-88F8-8A83F581C1BF}"/>
    <cellStyle name="Normal 2 3 4 2 2 4 2 5" xfId="20838" xr:uid="{4AEEFF12-3EE9-4DAA-A8AC-09530B59F9D4}"/>
    <cellStyle name="Normal 2 3 4 2 2 4 2 5 2" xfId="34530" xr:uid="{DD48D65F-2A82-4D88-9F1C-0DBEF90281F5}"/>
    <cellStyle name="Normal 2 3 4 2 2 4 2 5 3" xfId="49414" xr:uid="{02407E1F-0711-4989-B327-0013DA6186E0}"/>
    <cellStyle name="Normal 2 3 4 2 2 4 2 6" xfId="13994" xr:uid="{AE26ADA1-1C72-4B0A-B64E-81EAF91CDCB4}"/>
    <cellStyle name="Normal 2 3 4 2 2 4 2 7" xfId="27684" xr:uid="{A770A6F7-C54A-4DD2-BA8A-4D4CE9EB3215}"/>
    <cellStyle name="Normal 2 3 4 2 2 4 2 8" xfId="42568" xr:uid="{5A9FF8DD-224B-4C6B-85A3-5CE71D358CB9}"/>
    <cellStyle name="Normal 2 3 4 2 2 4 3" xfId="7149" xr:uid="{929182A4-E74D-4A89-BAB3-D1C408D648A5}"/>
    <cellStyle name="Normal 2 3 4 2 2 4 3 2" xfId="8862" xr:uid="{4DF07A3A-5987-4AA2-885B-5BD68500B45D}"/>
    <cellStyle name="Normal 2 3 4 2 2 4 3 2 2" xfId="12284" xr:uid="{A4CCBC5A-BD60-47E7-BC8F-E1952E48C47A}"/>
    <cellStyle name="Normal 2 3 4 2 2 4 3 2 2 2" xfId="25974" xr:uid="{61172DD5-17EF-4482-A433-9434ADC89D07}"/>
    <cellStyle name="Normal 2 3 4 2 2 4 3 2 2 2 2" xfId="39666" xr:uid="{BB313CFC-0032-4303-98A0-94764ADF15BE}"/>
    <cellStyle name="Normal 2 3 4 2 2 4 3 2 2 2 3" xfId="54550" xr:uid="{44F91678-828A-40C6-A8F1-1C12737EF55A}"/>
    <cellStyle name="Normal 2 3 4 2 2 4 3 2 2 3" xfId="19130" xr:uid="{01632654-D3E6-47B7-8BDB-42786CA58AF8}"/>
    <cellStyle name="Normal 2 3 4 2 2 4 3 2 2 4" xfId="32820" xr:uid="{9A52FDCC-324A-4545-97ED-67D2BEB4A13B}"/>
    <cellStyle name="Normal 2 3 4 2 2 4 3 2 2 5" xfId="47704" xr:uid="{C972C898-0542-45DE-802A-F0A72E4A1840}"/>
    <cellStyle name="Normal 2 3 4 2 2 4 3 2 3" xfId="22552" xr:uid="{1CB7C8AA-01E5-45C8-83F4-61605E18C76A}"/>
    <cellStyle name="Normal 2 3 4 2 2 4 3 2 3 2" xfId="36244" xr:uid="{F2670B10-6FD1-4EA5-ACF5-7D93BA844FEB}"/>
    <cellStyle name="Normal 2 3 4 2 2 4 3 2 3 3" xfId="51128" xr:uid="{9AB66722-7ACE-4420-962B-FE464DD6B25C}"/>
    <cellStyle name="Normal 2 3 4 2 2 4 3 2 4" xfId="15708" xr:uid="{2A174B6E-5EBE-45F1-988D-E6D3A6F0F513}"/>
    <cellStyle name="Normal 2 3 4 2 2 4 3 2 5" xfId="29398" xr:uid="{01E72E27-6D31-4FC8-BD63-A26F3AE55509}"/>
    <cellStyle name="Normal 2 3 4 2 2 4 3 2 6" xfId="44282" xr:uid="{CF8B7153-799A-4291-94FF-72869CA7AE3F}"/>
    <cellStyle name="Normal 2 3 4 2 2 4 3 3" xfId="10572" xr:uid="{9148C71B-2E6F-4648-848D-E1E14DB48626}"/>
    <cellStyle name="Normal 2 3 4 2 2 4 3 3 2" xfId="24262" xr:uid="{73F5B5BE-DA0C-47C2-B6BD-C0587610C952}"/>
    <cellStyle name="Normal 2 3 4 2 2 4 3 3 2 2" xfId="37954" xr:uid="{E76A6B92-D1C8-47E1-BADB-4957317E5A3D}"/>
    <cellStyle name="Normal 2 3 4 2 2 4 3 3 2 3" xfId="52838" xr:uid="{5E3899F9-B204-442C-94CA-6C0EEF16BF3D}"/>
    <cellStyle name="Normal 2 3 4 2 2 4 3 3 3" xfId="17418" xr:uid="{110A4A1D-C8DA-473F-AF91-DA403869526D}"/>
    <cellStyle name="Normal 2 3 4 2 2 4 3 3 4" xfId="31108" xr:uid="{9139513D-2EDA-4CF1-B551-7952A421E204}"/>
    <cellStyle name="Normal 2 3 4 2 2 4 3 3 5" xfId="45992" xr:uid="{D4B3DAF5-924A-42BA-BBF7-9BEDCC6F6F14}"/>
    <cellStyle name="Normal 2 3 4 2 2 4 3 4" xfId="20840" xr:uid="{05DB6392-1C1D-4E8C-9B47-0394285F9787}"/>
    <cellStyle name="Normal 2 3 4 2 2 4 3 4 2" xfId="34532" xr:uid="{F16BEC0C-AE81-422B-A7D4-BD8E1F625CDC}"/>
    <cellStyle name="Normal 2 3 4 2 2 4 3 4 3" xfId="49416" xr:uid="{A8F3E419-4FEF-4FAB-A4E2-1F913B4424F4}"/>
    <cellStyle name="Normal 2 3 4 2 2 4 3 5" xfId="13996" xr:uid="{53302800-87F3-41CB-AB0F-556C2514E06F}"/>
    <cellStyle name="Normal 2 3 4 2 2 4 3 6" xfId="27686" xr:uid="{E7B8D84A-12C4-4D97-B1CE-FB1187480F63}"/>
    <cellStyle name="Normal 2 3 4 2 2 4 3 7" xfId="42570" xr:uid="{70600080-C518-48BE-A737-6697B8DD93FA}"/>
    <cellStyle name="Normal 2 3 4 2 2 4 4" xfId="7150" xr:uid="{45E581BE-18B6-4AF1-93DB-DBBF9EDBFB31}"/>
    <cellStyle name="Normal 2 3 4 2 2 4 4 2" xfId="8863" xr:uid="{0F3A8C24-2905-4069-BDE6-4011FA9CC136}"/>
    <cellStyle name="Normal 2 3 4 2 2 4 4 2 2" xfId="12285" xr:uid="{CF8048F6-C2B6-4701-836A-6D52C86CFA0F}"/>
    <cellStyle name="Normal 2 3 4 2 2 4 4 2 2 2" xfId="25975" xr:uid="{E3875A4E-0A45-4A98-8472-CEF6F5056AD2}"/>
    <cellStyle name="Normal 2 3 4 2 2 4 4 2 2 2 2" xfId="39667" xr:uid="{FD9882D9-C699-4F4D-8BFB-0F80438C2DB2}"/>
    <cellStyle name="Normal 2 3 4 2 2 4 4 2 2 2 3" xfId="54551" xr:uid="{AA3F1CF8-27EB-42F6-81A4-1B640C010D55}"/>
    <cellStyle name="Normal 2 3 4 2 2 4 4 2 2 3" xfId="19131" xr:uid="{09178516-D089-476F-980D-2E8C1EA91EE8}"/>
    <cellStyle name="Normal 2 3 4 2 2 4 4 2 2 4" xfId="32821" xr:uid="{975BD82F-A5B3-48AE-846B-F1EAFF4FA2CF}"/>
    <cellStyle name="Normal 2 3 4 2 2 4 4 2 2 5" xfId="47705" xr:uid="{4BC4254C-3E35-4369-8AC9-A4D435805D16}"/>
    <cellStyle name="Normal 2 3 4 2 2 4 4 2 3" xfId="22553" xr:uid="{2E8CC637-D67C-474F-A624-01521643B866}"/>
    <cellStyle name="Normal 2 3 4 2 2 4 4 2 3 2" xfId="36245" xr:uid="{094478AA-4A7D-4428-84C6-B33423634014}"/>
    <cellStyle name="Normal 2 3 4 2 2 4 4 2 3 3" xfId="51129" xr:uid="{6B8F64BB-F3C5-4F55-9EB4-26DDBDC4BB56}"/>
    <cellStyle name="Normal 2 3 4 2 2 4 4 2 4" xfId="15709" xr:uid="{6CC8BC65-7CB1-45E8-9800-11996B5F48A2}"/>
    <cellStyle name="Normal 2 3 4 2 2 4 4 2 5" xfId="29399" xr:uid="{52C1A6BD-3A71-474D-A7EB-0278089BA008}"/>
    <cellStyle name="Normal 2 3 4 2 2 4 4 2 6" xfId="44283" xr:uid="{EBB2596C-67AD-483E-A4CC-FACFE81C6A03}"/>
    <cellStyle name="Normal 2 3 4 2 2 4 4 3" xfId="10573" xr:uid="{E4209543-7E08-4CE5-9DCB-3415C1AF7A49}"/>
    <cellStyle name="Normal 2 3 4 2 2 4 4 3 2" xfId="24263" xr:uid="{EDF234F8-4FF1-4245-B1D2-91DE0B65A0FF}"/>
    <cellStyle name="Normal 2 3 4 2 2 4 4 3 2 2" xfId="37955" xr:uid="{14B968B2-9ACB-4804-A23D-F69243507961}"/>
    <cellStyle name="Normal 2 3 4 2 2 4 4 3 2 3" xfId="52839" xr:uid="{F95C5080-9158-472A-874A-D3A0EF6063E5}"/>
    <cellStyle name="Normal 2 3 4 2 2 4 4 3 3" xfId="17419" xr:uid="{CBA4D4AE-1F54-491E-802D-B2B1658D703C}"/>
    <cellStyle name="Normal 2 3 4 2 2 4 4 3 4" xfId="31109" xr:uid="{16C7EE29-B5B7-44F6-9A01-0D0D862C8067}"/>
    <cellStyle name="Normal 2 3 4 2 2 4 4 3 5" xfId="45993" xr:uid="{7529BF17-9E9E-458F-873D-21F461C3891E}"/>
    <cellStyle name="Normal 2 3 4 2 2 4 4 4" xfId="20841" xr:uid="{540ADEB9-73D8-4612-90C0-F1A4687A5C44}"/>
    <cellStyle name="Normal 2 3 4 2 2 4 4 4 2" xfId="34533" xr:uid="{189F3200-B9AA-4060-81DD-0033EE32DCAC}"/>
    <cellStyle name="Normal 2 3 4 2 2 4 4 4 3" xfId="49417" xr:uid="{546976DD-1876-4687-9C95-CA3623B9CEB6}"/>
    <cellStyle name="Normal 2 3 4 2 2 4 4 5" xfId="13997" xr:uid="{3D7E0090-4CFD-4C66-886F-0ABB717DC516}"/>
    <cellStyle name="Normal 2 3 4 2 2 4 4 6" xfId="27687" xr:uid="{1ADC68E5-F0DC-491D-B5E4-0AD55AF2561B}"/>
    <cellStyle name="Normal 2 3 4 2 2 4 4 7" xfId="42571" xr:uid="{43F6A52B-7618-460E-8A80-DEAE2299CB59}"/>
    <cellStyle name="Normal 2 3 4 2 2 4 5" xfId="8859" xr:uid="{C63D64E0-5110-463C-B261-02AC6A397996}"/>
    <cellStyle name="Normal 2 3 4 2 2 4 5 2" xfId="12281" xr:uid="{0CFEDA02-C948-470D-B218-A61956CB3F74}"/>
    <cellStyle name="Normal 2 3 4 2 2 4 5 2 2" xfId="25971" xr:uid="{21817CBD-0F54-48C0-87E6-588A8F805AE5}"/>
    <cellStyle name="Normal 2 3 4 2 2 4 5 2 2 2" xfId="39663" xr:uid="{65CDD25A-6EFC-4255-860B-802BD4BC6F4D}"/>
    <cellStyle name="Normal 2 3 4 2 2 4 5 2 2 3" xfId="54547" xr:uid="{EB2B4F01-A656-43F4-B713-A4A752470E7A}"/>
    <cellStyle name="Normal 2 3 4 2 2 4 5 2 3" xfId="19127" xr:uid="{D5F0E910-6582-48CA-A4E0-227A4FE750FB}"/>
    <cellStyle name="Normal 2 3 4 2 2 4 5 2 4" xfId="32817" xr:uid="{DD8E773F-397D-4F50-BF6A-DE68BC488E6B}"/>
    <cellStyle name="Normal 2 3 4 2 2 4 5 2 5" xfId="47701" xr:uid="{C0361D4D-A42C-44CB-9C38-0939D35953D8}"/>
    <cellStyle name="Normal 2 3 4 2 2 4 5 3" xfId="22549" xr:uid="{B5F09666-3790-4EE0-9141-4CFB8DEFEBE2}"/>
    <cellStyle name="Normal 2 3 4 2 2 4 5 3 2" xfId="36241" xr:uid="{8E3F1E96-3BC3-4EED-9FAB-7EB44105EC48}"/>
    <cellStyle name="Normal 2 3 4 2 2 4 5 3 3" xfId="51125" xr:uid="{6574A90F-57AC-42F1-B9F6-761A9F2866A4}"/>
    <cellStyle name="Normal 2 3 4 2 2 4 5 4" xfId="15705" xr:uid="{70820B22-35D4-4A81-A3D8-6E7F1EBD8379}"/>
    <cellStyle name="Normal 2 3 4 2 2 4 5 5" xfId="29395" xr:uid="{2A3F7AC5-7C6F-4108-8A23-41AFBC0006D9}"/>
    <cellStyle name="Normal 2 3 4 2 2 4 5 6" xfId="44279" xr:uid="{64EF9F69-7024-46DF-8AD6-D11798DD7107}"/>
    <cellStyle name="Normal 2 3 4 2 2 4 6" xfId="10569" xr:uid="{47DF9F11-D24F-401A-9864-C5FAE8A4E3D4}"/>
    <cellStyle name="Normal 2 3 4 2 2 4 6 2" xfId="24259" xr:uid="{A2E45DA5-54B7-4E93-9091-6DF66C163FA1}"/>
    <cellStyle name="Normal 2 3 4 2 2 4 6 2 2" xfId="37951" xr:uid="{F61A4107-95C5-4928-AA92-6392FB12DCE3}"/>
    <cellStyle name="Normal 2 3 4 2 2 4 6 2 3" xfId="52835" xr:uid="{7BEF84C7-12ED-443B-9055-C8E4E182BE16}"/>
    <cellStyle name="Normal 2 3 4 2 2 4 6 3" xfId="17415" xr:uid="{64E46BE3-81A2-4437-9E0E-73938423F381}"/>
    <cellStyle name="Normal 2 3 4 2 2 4 6 4" xfId="31105" xr:uid="{027E1687-5939-492E-A8F3-C995249206CB}"/>
    <cellStyle name="Normal 2 3 4 2 2 4 6 5" xfId="45989" xr:uid="{8BCFB14B-7519-4F33-9A56-C2F4D27097EC}"/>
    <cellStyle name="Normal 2 3 4 2 2 4 7" xfId="20837" xr:uid="{76BDCE9B-B9C4-49B0-932E-FF71E0F1A8FA}"/>
    <cellStyle name="Normal 2 3 4 2 2 4 7 2" xfId="34529" xr:uid="{3C1FE2E0-7068-46C3-8110-DFEE86DBD406}"/>
    <cellStyle name="Normal 2 3 4 2 2 4 7 3" xfId="49413" xr:uid="{25941E45-5F24-4D35-AEDB-D89492D341F1}"/>
    <cellStyle name="Normal 2 3 4 2 2 4 8" xfId="13993" xr:uid="{A00C4691-895C-4150-B76B-D61D9CDF8D49}"/>
    <cellStyle name="Normal 2 3 4 2 2 4 9" xfId="27683" xr:uid="{BC932BC1-79F6-4714-A37C-C12CE5EA6F00}"/>
    <cellStyle name="Normal 2 3 4 2 2 5" xfId="7151" xr:uid="{78804F49-15B1-4743-8720-6FB8905A059B}"/>
    <cellStyle name="Normal 2 3 4 2 2 5 2" xfId="7152" xr:uid="{D5D9F82C-F862-4B3E-BA08-EA330862A451}"/>
    <cellStyle name="Normal 2 3 4 2 2 5 2 2" xfId="8865" xr:uid="{A841F9A8-2E91-4254-A3E3-B50E8FE3A271}"/>
    <cellStyle name="Normal 2 3 4 2 2 5 2 2 2" xfId="12287" xr:uid="{E19D4B9C-EAD4-4BA9-A8AD-564B58222019}"/>
    <cellStyle name="Normal 2 3 4 2 2 5 2 2 2 2" xfId="25977" xr:uid="{E6935282-E343-4D18-BBEC-506D6EEB6A5F}"/>
    <cellStyle name="Normal 2 3 4 2 2 5 2 2 2 2 2" xfId="39669" xr:uid="{A62587B8-5557-4576-A62F-F2A2432C70E5}"/>
    <cellStyle name="Normal 2 3 4 2 2 5 2 2 2 2 3" xfId="54553" xr:uid="{945D6EBC-971F-494E-8FEF-2F8A97F096CC}"/>
    <cellStyle name="Normal 2 3 4 2 2 5 2 2 2 3" xfId="19133" xr:uid="{DA80CFF1-B2BE-4AFA-B424-6ACE06B73B2A}"/>
    <cellStyle name="Normal 2 3 4 2 2 5 2 2 2 4" xfId="32823" xr:uid="{C2A9FEE9-4283-43D6-AD9C-4A5D2673E8FD}"/>
    <cellStyle name="Normal 2 3 4 2 2 5 2 2 2 5" xfId="47707" xr:uid="{65D5FDB8-F0B2-4007-A8E4-9ABBCA1CE1E4}"/>
    <cellStyle name="Normal 2 3 4 2 2 5 2 2 3" xfId="22555" xr:uid="{4E0D6CA2-5027-40E2-AE5B-B0FD561602C3}"/>
    <cellStyle name="Normal 2 3 4 2 2 5 2 2 3 2" xfId="36247" xr:uid="{69CE6C39-4769-4327-B1A1-A7F826E29C73}"/>
    <cellStyle name="Normal 2 3 4 2 2 5 2 2 3 3" xfId="51131" xr:uid="{22DC9D3A-8916-4BDE-B96B-0C8F1589F333}"/>
    <cellStyle name="Normal 2 3 4 2 2 5 2 2 4" xfId="15711" xr:uid="{8EEFE704-24F4-4867-9D84-74FA9E7289E1}"/>
    <cellStyle name="Normal 2 3 4 2 2 5 2 2 5" xfId="29401" xr:uid="{1D02D067-C9C2-4A94-AB7B-F03933242F44}"/>
    <cellStyle name="Normal 2 3 4 2 2 5 2 2 6" xfId="44285" xr:uid="{69A5E958-9100-44DA-96A2-57AE4D917FA5}"/>
    <cellStyle name="Normal 2 3 4 2 2 5 2 3" xfId="10575" xr:uid="{AD996EAA-6BF6-4847-AA9E-2BB49757AC6A}"/>
    <cellStyle name="Normal 2 3 4 2 2 5 2 3 2" xfId="24265" xr:uid="{0A6476B2-A7D7-497E-8B71-0181E4927367}"/>
    <cellStyle name="Normal 2 3 4 2 2 5 2 3 2 2" xfId="37957" xr:uid="{3822DA1E-04C4-4A6B-AEC7-27AEBA348DD7}"/>
    <cellStyle name="Normal 2 3 4 2 2 5 2 3 2 3" xfId="52841" xr:uid="{4475305A-5693-4F81-AD96-C7539A02DC83}"/>
    <cellStyle name="Normal 2 3 4 2 2 5 2 3 3" xfId="17421" xr:uid="{481799B8-7052-4D68-B998-E24C233BC650}"/>
    <cellStyle name="Normal 2 3 4 2 2 5 2 3 4" xfId="31111" xr:uid="{778F5197-38CB-4557-8A9D-CC3D52A443FF}"/>
    <cellStyle name="Normal 2 3 4 2 2 5 2 3 5" xfId="45995" xr:uid="{EC214990-3148-4A10-8FFD-8AAA8004A072}"/>
    <cellStyle name="Normal 2 3 4 2 2 5 2 4" xfId="20843" xr:uid="{97E540A6-0E73-4D69-9253-99BB4379B771}"/>
    <cellStyle name="Normal 2 3 4 2 2 5 2 4 2" xfId="34535" xr:uid="{7D6EDC34-6680-44D2-9230-4E2497856DE8}"/>
    <cellStyle name="Normal 2 3 4 2 2 5 2 4 3" xfId="49419" xr:uid="{7603A833-EB07-4A44-9549-9613E25AD3EA}"/>
    <cellStyle name="Normal 2 3 4 2 2 5 2 5" xfId="13999" xr:uid="{348F9DEB-00B9-4250-8DD5-994854FF9A20}"/>
    <cellStyle name="Normal 2 3 4 2 2 5 2 6" xfId="27689" xr:uid="{8EA7A790-4471-494E-BB7C-706BD409149F}"/>
    <cellStyle name="Normal 2 3 4 2 2 5 2 7" xfId="42573" xr:uid="{8CF54C32-2952-406C-8393-F6812176AF32}"/>
    <cellStyle name="Normal 2 3 4 2 2 5 3" xfId="8864" xr:uid="{80404D87-ACBB-4CE5-8053-D804DB98E1F8}"/>
    <cellStyle name="Normal 2 3 4 2 2 5 3 2" xfId="12286" xr:uid="{6FF2A4BC-7B05-422D-8F2C-DFB2E5D8F2A5}"/>
    <cellStyle name="Normal 2 3 4 2 2 5 3 2 2" xfId="25976" xr:uid="{3A798041-211A-4371-8418-27B3C3BD8B58}"/>
    <cellStyle name="Normal 2 3 4 2 2 5 3 2 2 2" xfId="39668" xr:uid="{5CE4297D-EB61-4E8E-BDB5-FFDFA9749A6C}"/>
    <cellStyle name="Normal 2 3 4 2 2 5 3 2 2 3" xfId="54552" xr:uid="{393D69D6-E7E8-4F43-8FDC-51C8EC666AD7}"/>
    <cellStyle name="Normal 2 3 4 2 2 5 3 2 3" xfId="19132" xr:uid="{CF55876C-DA6E-4C10-BD3B-97BE9BDB82EC}"/>
    <cellStyle name="Normal 2 3 4 2 2 5 3 2 4" xfId="32822" xr:uid="{809E118D-4CDA-41E9-81EA-02EC02E5A841}"/>
    <cellStyle name="Normal 2 3 4 2 2 5 3 2 5" xfId="47706" xr:uid="{49DAF89A-08D0-4041-BCFA-35380515EB9F}"/>
    <cellStyle name="Normal 2 3 4 2 2 5 3 3" xfId="22554" xr:uid="{0E979A4F-8EBE-41FB-9FA2-E0DAAD8E8616}"/>
    <cellStyle name="Normal 2 3 4 2 2 5 3 3 2" xfId="36246" xr:uid="{1F250254-9453-4ED4-A260-8F5CDF242139}"/>
    <cellStyle name="Normal 2 3 4 2 2 5 3 3 3" xfId="51130" xr:uid="{5FE44D06-E276-4ED0-B9E9-78B44C140E8F}"/>
    <cellStyle name="Normal 2 3 4 2 2 5 3 4" xfId="15710" xr:uid="{87300184-21AD-414F-8927-EFE9AB7DF43B}"/>
    <cellStyle name="Normal 2 3 4 2 2 5 3 5" xfId="29400" xr:uid="{3591082E-0E39-422E-B286-637EB6A0ACF3}"/>
    <cellStyle name="Normal 2 3 4 2 2 5 3 6" xfId="44284" xr:uid="{787AEED3-6966-4C33-AD88-C5CC74C16D0E}"/>
    <cellStyle name="Normal 2 3 4 2 2 5 4" xfId="10574" xr:uid="{34CAF106-94AB-4739-9B7D-0A50C48CDC2D}"/>
    <cellStyle name="Normal 2 3 4 2 2 5 4 2" xfId="24264" xr:uid="{737ED24F-6C12-4F7B-8041-51D7FD8D474D}"/>
    <cellStyle name="Normal 2 3 4 2 2 5 4 2 2" xfId="37956" xr:uid="{69190BC1-CCD4-4B81-AE51-AA97DFCC7BBF}"/>
    <cellStyle name="Normal 2 3 4 2 2 5 4 2 3" xfId="52840" xr:uid="{C09FA90B-6FAA-4B16-8F81-EF49E9504EBB}"/>
    <cellStyle name="Normal 2 3 4 2 2 5 4 3" xfId="17420" xr:uid="{DE26D9D9-DE25-48B2-BCF9-83C00A9F264D}"/>
    <cellStyle name="Normal 2 3 4 2 2 5 4 4" xfId="31110" xr:uid="{0544F8FF-3B2B-41EA-B761-130E87E5245C}"/>
    <cellStyle name="Normal 2 3 4 2 2 5 4 5" xfId="45994" xr:uid="{F463F546-B383-4BBC-BF20-D262076092A9}"/>
    <cellStyle name="Normal 2 3 4 2 2 5 5" xfId="20842" xr:uid="{621B0AA0-2F3F-4A3A-BF72-48C0D05B3FFE}"/>
    <cellStyle name="Normal 2 3 4 2 2 5 5 2" xfId="34534" xr:uid="{6705D2A7-8526-48B3-9FE5-6646D949F2DA}"/>
    <cellStyle name="Normal 2 3 4 2 2 5 5 3" xfId="49418" xr:uid="{4821F663-9C7F-4584-B312-1CF6B9BFC808}"/>
    <cellStyle name="Normal 2 3 4 2 2 5 6" xfId="13998" xr:uid="{8CAFA823-70CA-4300-A4C3-F56D08B98FD6}"/>
    <cellStyle name="Normal 2 3 4 2 2 5 7" xfId="27688" xr:uid="{6622A8BE-AECF-4967-AB54-C5D0A6DDCD0A}"/>
    <cellStyle name="Normal 2 3 4 2 2 5 8" xfId="42572" xr:uid="{6235050A-F113-466F-9DF6-FEAED2A7EF70}"/>
    <cellStyle name="Normal 2 3 4 2 2 6" xfId="7153" xr:uid="{40A280B9-3ACB-4AB0-B649-5A048A982071}"/>
    <cellStyle name="Normal 2 3 4 2 2 6 2" xfId="8866" xr:uid="{15BD7C96-A124-4C45-BBC2-02E0694961BB}"/>
    <cellStyle name="Normal 2 3 4 2 2 6 2 2" xfId="12288" xr:uid="{03B5B6D0-503A-4A66-99A0-194B2B079610}"/>
    <cellStyle name="Normal 2 3 4 2 2 6 2 2 2" xfId="25978" xr:uid="{BBDCAD7B-4D30-4EAD-9A78-AC6B14268218}"/>
    <cellStyle name="Normal 2 3 4 2 2 6 2 2 2 2" xfId="39670" xr:uid="{0BFA7008-78A1-4693-9638-362878B18C92}"/>
    <cellStyle name="Normal 2 3 4 2 2 6 2 2 2 3" xfId="54554" xr:uid="{CA16E3AE-AE0F-4F62-A4A9-F2EBD2DFCEFA}"/>
    <cellStyle name="Normal 2 3 4 2 2 6 2 2 3" xfId="19134" xr:uid="{3AB0F2C1-B783-49CD-926C-A0AE0F2453F4}"/>
    <cellStyle name="Normal 2 3 4 2 2 6 2 2 4" xfId="32824" xr:uid="{298E68AF-4186-4F31-B905-42FE0F75C42B}"/>
    <cellStyle name="Normal 2 3 4 2 2 6 2 2 5" xfId="47708" xr:uid="{C7ABC104-3A68-4D68-A47E-DA81F0635ABF}"/>
    <cellStyle name="Normal 2 3 4 2 2 6 2 3" xfId="22556" xr:uid="{135DF7E3-E222-4778-8877-F6BC2874E8D1}"/>
    <cellStyle name="Normal 2 3 4 2 2 6 2 3 2" xfId="36248" xr:uid="{DE5B63A2-6ACC-4EA1-A707-8EE73322A7AB}"/>
    <cellStyle name="Normal 2 3 4 2 2 6 2 3 3" xfId="51132" xr:uid="{64D59742-419A-4CB8-8C44-EFCB3EC12CE8}"/>
    <cellStyle name="Normal 2 3 4 2 2 6 2 4" xfId="15712" xr:uid="{AAC5A242-EAA9-4CDB-B3E2-813154DF9CD2}"/>
    <cellStyle name="Normal 2 3 4 2 2 6 2 5" xfId="29402" xr:uid="{E893A51F-4CFF-4D94-91D6-6BFE7F4581B7}"/>
    <cellStyle name="Normal 2 3 4 2 2 6 2 6" xfId="44286" xr:uid="{606EA43E-577E-4279-865A-CF5770BBAC6C}"/>
    <cellStyle name="Normal 2 3 4 2 2 6 3" xfId="10576" xr:uid="{01619481-304F-455A-9C4F-0AEB13E3DAC1}"/>
    <cellStyle name="Normal 2 3 4 2 2 6 3 2" xfId="24266" xr:uid="{3A7A859D-288F-4C64-A5BA-A12989212ACF}"/>
    <cellStyle name="Normal 2 3 4 2 2 6 3 2 2" xfId="37958" xr:uid="{94E8FF0B-A1A9-4BB8-AAC2-0C420615A0CC}"/>
    <cellStyle name="Normal 2 3 4 2 2 6 3 2 3" xfId="52842" xr:uid="{284350C6-E906-4B49-90F3-214D2BA5395D}"/>
    <cellStyle name="Normal 2 3 4 2 2 6 3 3" xfId="17422" xr:uid="{76F4F90A-0CFA-4198-8376-B2CA8C9E78B0}"/>
    <cellStyle name="Normal 2 3 4 2 2 6 3 4" xfId="31112" xr:uid="{759DAF58-FC23-4722-91EE-931FB35A8DFB}"/>
    <cellStyle name="Normal 2 3 4 2 2 6 3 5" xfId="45996" xr:uid="{B71BB419-BE32-48AA-80A7-C5DD377F1EAE}"/>
    <cellStyle name="Normal 2 3 4 2 2 6 4" xfId="20844" xr:uid="{B4048CAF-8F91-4262-B2C0-9D510683D22B}"/>
    <cellStyle name="Normal 2 3 4 2 2 6 4 2" xfId="34536" xr:uid="{594B9202-F432-45DE-B130-56508F572E6C}"/>
    <cellStyle name="Normal 2 3 4 2 2 6 4 3" xfId="49420" xr:uid="{9D34E293-92EF-4F37-B3D4-884F46E6B36C}"/>
    <cellStyle name="Normal 2 3 4 2 2 6 5" xfId="14000" xr:uid="{DB997694-BAFC-45EB-8181-03DF1B54819D}"/>
    <cellStyle name="Normal 2 3 4 2 2 6 6" xfId="27690" xr:uid="{E8D01C43-B17A-4684-8CD0-4602D8534D5C}"/>
    <cellStyle name="Normal 2 3 4 2 2 6 7" xfId="42574" xr:uid="{8F8D4F56-3483-4122-B21F-D5DFB99E6930}"/>
    <cellStyle name="Normal 2 3 4 2 2 7" xfId="7154" xr:uid="{64C2E1B7-2FE8-445B-89AA-76FE5F5427F1}"/>
    <cellStyle name="Normal 2 3 4 2 2 7 2" xfId="8867" xr:uid="{24B823E0-71DE-4195-914C-3C4B5C6A7EEE}"/>
    <cellStyle name="Normal 2 3 4 2 2 7 2 2" xfId="12289" xr:uid="{24237272-991F-4196-A6A3-A6D9EF5F575F}"/>
    <cellStyle name="Normal 2 3 4 2 2 7 2 2 2" xfId="25979" xr:uid="{D2FE7D3E-B1F1-48E6-801A-CEDC0808441B}"/>
    <cellStyle name="Normal 2 3 4 2 2 7 2 2 2 2" xfId="39671" xr:uid="{16CCDFB5-0D2B-46E3-A9BA-325F03D3C847}"/>
    <cellStyle name="Normal 2 3 4 2 2 7 2 2 2 3" xfId="54555" xr:uid="{7E08BEA5-764F-44D0-97A9-1F202ECF271D}"/>
    <cellStyle name="Normal 2 3 4 2 2 7 2 2 3" xfId="19135" xr:uid="{2765B7A9-D96B-458A-AE62-5AD995D863FA}"/>
    <cellStyle name="Normal 2 3 4 2 2 7 2 2 4" xfId="32825" xr:uid="{A0ACCCE7-DBC9-4C81-AACD-69FD59C1B25C}"/>
    <cellStyle name="Normal 2 3 4 2 2 7 2 2 5" xfId="47709" xr:uid="{38872104-0E40-4A03-AEE2-7032C2C4ADFC}"/>
    <cellStyle name="Normal 2 3 4 2 2 7 2 3" xfId="22557" xr:uid="{340DDE08-43B9-44B7-AF87-8B96E62C284C}"/>
    <cellStyle name="Normal 2 3 4 2 2 7 2 3 2" xfId="36249" xr:uid="{BF27A0F9-EEAF-41AF-BCC5-853F747D2619}"/>
    <cellStyle name="Normal 2 3 4 2 2 7 2 3 3" xfId="51133" xr:uid="{F2D4EDE2-553D-4DA5-A038-B64C6DA07F62}"/>
    <cellStyle name="Normal 2 3 4 2 2 7 2 4" xfId="15713" xr:uid="{C0D731EF-FEBA-4037-A1B5-FE51B9A9ED8E}"/>
    <cellStyle name="Normal 2 3 4 2 2 7 2 5" xfId="29403" xr:uid="{460E1914-20D4-433D-AB2E-B48A5242DAE8}"/>
    <cellStyle name="Normal 2 3 4 2 2 7 2 6" xfId="44287" xr:uid="{31990F56-27E9-4C07-A11E-4115772924EE}"/>
    <cellStyle name="Normal 2 3 4 2 2 7 3" xfId="10577" xr:uid="{0C2CCA8F-D3EA-475A-AB33-B38534BCA7F7}"/>
    <cellStyle name="Normal 2 3 4 2 2 7 3 2" xfId="24267" xr:uid="{E0010B69-B4A1-4B8D-82F3-12DC2E30C2DB}"/>
    <cellStyle name="Normal 2 3 4 2 2 7 3 2 2" xfId="37959" xr:uid="{8A48597D-2E3B-4C4B-B06E-A261F82A3E9C}"/>
    <cellStyle name="Normal 2 3 4 2 2 7 3 2 3" xfId="52843" xr:uid="{AA7AE89C-8022-4146-B16F-3C4F0C63B975}"/>
    <cellStyle name="Normal 2 3 4 2 2 7 3 3" xfId="17423" xr:uid="{B953C65D-AA5F-4DE2-B07D-0A935E86ECFD}"/>
    <cellStyle name="Normal 2 3 4 2 2 7 3 4" xfId="31113" xr:uid="{79F85635-812E-43BB-A68B-D0D237DCD038}"/>
    <cellStyle name="Normal 2 3 4 2 2 7 3 5" xfId="45997" xr:uid="{E1F7DF32-1A5E-4ED9-83B6-612F0912608D}"/>
    <cellStyle name="Normal 2 3 4 2 2 7 4" xfId="20845" xr:uid="{F7EB8A83-0430-478B-8EC2-4E19507CF7C4}"/>
    <cellStyle name="Normal 2 3 4 2 2 7 4 2" xfId="34537" xr:uid="{273EAF15-F56D-4516-972E-E8B7D5470D8B}"/>
    <cellStyle name="Normal 2 3 4 2 2 7 4 3" xfId="49421" xr:uid="{FDA27C63-797E-4904-BD8A-C2CC1561873E}"/>
    <cellStyle name="Normal 2 3 4 2 2 7 5" xfId="14001" xr:uid="{C9BAB024-F49E-45FF-9BA7-07CA67AB2EBA}"/>
    <cellStyle name="Normal 2 3 4 2 2 7 6" xfId="27691" xr:uid="{33904A94-2F76-401C-8C0C-099DBF602B0B}"/>
    <cellStyle name="Normal 2 3 4 2 2 7 7" xfId="42575" xr:uid="{5F09B516-53A7-41C9-BCE7-AD23AB49F2C9}"/>
    <cellStyle name="Normal 2 3 4 2 2 8" xfId="8838" xr:uid="{0C898C1D-E358-4500-A79A-B7996BC14A52}"/>
    <cellStyle name="Normal 2 3 4 2 2 8 2" xfId="12260" xr:uid="{E49ED68A-73EB-4659-8D9E-A57651EB5323}"/>
    <cellStyle name="Normal 2 3 4 2 2 8 2 2" xfId="25950" xr:uid="{998839B5-35D1-4819-A5CC-CBF56569653F}"/>
    <cellStyle name="Normal 2 3 4 2 2 8 2 2 2" xfId="39642" xr:uid="{F6AFB4D0-B940-4EBB-99D6-5CAE24B0C731}"/>
    <cellStyle name="Normal 2 3 4 2 2 8 2 2 3" xfId="54526" xr:uid="{A4C21C6B-B47E-48A5-8F48-D1430B6E45CF}"/>
    <cellStyle name="Normal 2 3 4 2 2 8 2 3" xfId="19106" xr:uid="{C98ACC5E-3F5E-4449-B9D7-1242E7A0C502}"/>
    <cellStyle name="Normal 2 3 4 2 2 8 2 4" xfId="32796" xr:uid="{457D81C2-4C3D-4AAE-9958-4D55C7EE0FC4}"/>
    <cellStyle name="Normal 2 3 4 2 2 8 2 5" xfId="47680" xr:uid="{EBD82957-6DEE-47D6-8EB9-10310549F79C}"/>
    <cellStyle name="Normal 2 3 4 2 2 8 3" xfId="22528" xr:uid="{F0BBF45B-EC43-4048-A35C-1B4D1A037CCD}"/>
    <cellStyle name="Normal 2 3 4 2 2 8 3 2" xfId="36220" xr:uid="{EBAB443B-6C8C-4BCB-B828-56CCFB662AC8}"/>
    <cellStyle name="Normal 2 3 4 2 2 8 3 3" xfId="51104" xr:uid="{335295E6-BAF9-40B4-9CAB-9BE5663B27FA}"/>
    <cellStyle name="Normal 2 3 4 2 2 8 4" xfId="15684" xr:uid="{77839D33-E7B3-4587-93A2-D7AE20F65B3D}"/>
    <cellStyle name="Normal 2 3 4 2 2 8 5" xfId="29374" xr:uid="{3FD9A12E-E46E-42C8-BE9B-89F4BD4F8AEB}"/>
    <cellStyle name="Normal 2 3 4 2 2 8 6" xfId="44258" xr:uid="{7E49F3CB-707B-4BEF-815E-56B42CFBCBF2}"/>
    <cellStyle name="Normal 2 3 4 2 2 9" xfId="10548" xr:uid="{D0DD58FF-7D7C-428B-B8AC-60FFD8ECE534}"/>
    <cellStyle name="Normal 2 3 4 2 2 9 2" xfId="24238" xr:uid="{0D927125-E274-45CE-8F63-512DFEE95192}"/>
    <cellStyle name="Normal 2 3 4 2 2 9 2 2" xfId="37930" xr:uid="{8493F9E3-BB79-4771-B71A-69C90FA2DD20}"/>
    <cellStyle name="Normal 2 3 4 2 2 9 2 3" xfId="52814" xr:uid="{467C8E52-272C-41C5-A867-CFB1DFE145F5}"/>
    <cellStyle name="Normal 2 3 4 2 2 9 3" xfId="17394" xr:uid="{183AF136-6CCC-4764-AED4-C64E25EBACDF}"/>
    <cellStyle name="Normal 2 3 4 2 2 9 4" xfId="31084" xr:uid="{C183A36D-3751-4735-BE2C-8E478F83DB4A}"/>
    <cellStyle name="Normal 2 3 4 2 2 9 5" xfId="45968" xr:uid="{94DF0077-7C8E-4236-B093-827777843832}"/>
    <cellStyle name="Normal 2 3 4 2 3" xfId="7155" xr:uid="{3ABE9376-490B-4FFF-A085-B530B09EE3D7}"/>
    <cellStyle name="Normal 2 3 4 2 3 10" xfId="14002" xr:uid="{7E0997DD-C5EE-4121-8246-EFFB220FC449}"/>
    <cellStyle name="Normal 2 3 4 2 3 11" xfId="27692" xr:uid="{8FF8DE5B-4057-484C-83C1-430556A5B6B3}"/>
    <cellStyle name="Normal 2 3 4 2 3 12" xfId="42576" xr:uid="{B8ADF431-9E04-4504-BEC6-82DD10202E0B}"/>
    <cellStyle name="Normal 2 3 4 2 3 2" xfId="7156" xr:uid="{36FD8646-3F2D-41F5-9130-93532C77176A}"/>
    <cellStyle name="Normal 2 3 4 2 3 2 10" xfId="42577" xr:uid="{56F4FA8B-1CD7-42D7-BDA7-41766B99EE65}"/>
    <cellStyle name="Normal 2 3 4 2 3 2 2" xfId="7157" xr:uid="{5FB4A1D9-C6EE-4E25-8C87-F155479B063C}"/>
    <cellStyle name="Normal 2 3 4 2 3 2 2 2" xfId="7158" xr:uid="{40416FCC-6EC0-4A60-AD43-2B62AA951C2D}"/>
    <cellStyle name="Normal 2 3 4 2 3 2 2 2 2" xfId="8871" xr:uid="{677CA6D0-24E7-420B-B5A8-5622FE4A3869}"/>
    <cellStyle name="Normal 2 3 4 2 3 2 2 2 2 2" xfId="12293" xr:uid="{E9D920E0-123F-467A-9131-2698CA4B01ED}"/>
    <cellStyle name="Normal 2 3 4 2 3 2 2 2 2 2 2" xfId="25983" xr:uid="{9F71D15B-C093-4EC3-9176-22D1370C09E5}"/>
    <cellStyle name="Normal 2 3 4 2 3 2 2 2 2 2 2 2" xfId="39675" xr:uid="{C47CBC0A-E544-4730-8412-6C20389E4129}"/>
    <cellStyle name="Normal 2 3 4 2 3 2 2 2 2 2 2 3" xfId="54559" xr:uid="{D7595649-14B9-47F4-88D4-316C9FDAD149}"/>
    <cellStyle name="Normal 2 3 4 2 3 2 2 2 2 2 3" xfId="19139" xr:uid="{8C8BCAED-761F-4C10-96AB-0D2198FF56E7}"/>
    <cellStyle name="Normal 2 3 4 2 3 2 2 2 2 2 4" xfId="32829" xr:uid="{9DDFC8FD-2904-4B71-8A9D-1BD29CE4E2FB}"/>
    <cellStyle name="Normal 2 3 4 2 3 2 2 2 2 2 5" xfId="47713" xr:uid="{AA196AB7-669C-4FD6-A106-2340CB5CC8CA}"/>
    <cellStyle name="Normal 2 3 4 2 3 2 2 2 2 3" xfId="22561" xr:uid="{123C9274-FE26-4E1D-8A4D-424FDF6A955A}"/>
    <cellStyle name="Normal 2 3 4 2 3 2 2 2 2 3 2" xfId="36253" xr:uid="{F5B03022-49C6-49B4-B566-A6A7373297BA}"/>
    <cellStyle name="Normal 2 3 4 2 3 2 2 2 2 3 3" xfId="51137" xr:uid="{613AD1C4-F4F6-4256-8168-9F87A716A623}"/>
    <cellStyle name="Normal 2 3 4 2 3 2 2 2 2 4" xfId="15717" xr:uid="{D0FCB980-2032-4ACF-B10F-6209450D348B}"/>
    <cellStyle name="Normal 2 3 4 2 3 2 2 2 2 5" xfId="29407" xr:uid="{3D2EF593-6601-41DC-B1EC-251F9A11F4A8}"/>
    <cellStyle name="Normal 2 3 4 2 3 2 2 2 2 6" xfId="44291" xr:uid="{580BA3AE-9AAD-4455-8C55-4EA04C9505CF}"/>
    <cellStyle name="Normal 2 3 4 2 3 2 2 2 3" xfId="10581" xr:uid="{854356EE-C1AE-4110-8279-7D4C28641A36}"/>
    <cellStyle name="Normal 2 3 4 2 3 2 2 2 3 2" xfId="24271" xr:uid="{269348C4-F466-431F-966F-1070870E8606}"/>
    <cellStyle name="Normal 2 3 4 2 3 2 2 2 3 2 2" xfId="37963" xr:uid="{C113E351-5F58-4E66-9A56-DBE57734D4CE}"/>
    <cellStyle name="Normal 2 3 4 2 3 2 2 2 3 2 3" xfId="52847" xr:uid="{DEE15405-F0E1-4F67-9B12-BEF003244BD5}"/>
    <cellStyle name="Normal 2 3 4 2 3 2 2 2 3 3" xfId="17427" xr:uid="{96EE37FF-247C-4B52-A043-A1732D9257F2}"/>
    <cellStyle name="Normal 2 3 4 2 3 2 2 2 3 4" xfId="31117" xr:uid="{716487FD-C8CE-481B-8D6E-161638B8AC3D}"/>
    <cellStyle name="Normal 2 3 4 2 3 2 2 2 3 5" xfId="46001" xr:uid="{E94C8222-0B22-4055-8653-163A9A0E8D92}"/>
    <cellStyle name="Normal 2 3 4 2 3 2 2 2 4" xfId="20849" xr:uid="{7F245341-CCE7-439C-9BE8-95FC41AE0539}"/>
    <cellStyle name="Normal 2 3 4 2 3 2 2 2 4 2" xfId="34541" xr:uid="{BE39D01C-39A7-4D54-8040-321A419E4A1D}"/>
    <cellStyle name="Normal 2 3 4 2 3 2 2 2 4 3" xfId="49425" xr:uid="{1BCB00CB-886F-412E-86AC-5B2D2AF64999}"/>
    <cellStyle name="Normal 2 3 4 2 3 2 2 2 5" xfId="14005" xr:uid="{74D3794C-5F29-4A1A-B829-D2A2F566310B}"/>
    <cellStyle name="Normal 2 3 4 2 3 2 2 2 6" xfId="27695" xr:uid="{501DB5AC-6249-44A5-8B9B-6DB07B7453B9}"/>
    <cellStyle name="Normal 2 3 4 2 3 2 2 2 7" xfId="42579" xr:uid="{43578760-AEED-436A-8D17-4853E1AFA0E0}"/>
    <cellStyle name="Normal 2 3 4 2 3 2 2 3" xfId="8870" xr:uid="{8ABAF3DE-6C79-48AF-9E6F-1A5AFB0862C8}"/>
    <cellStyle name="Normal 2 3 4 2 3 2 2 3 2" xfId="12292" xr:uid="{C564EA08-4035-4664-B421-5C93A7EB6B1F}"/>
    <cellStyle name="Normal 2 3 4 2 3 2 2 3 2 2" xfId="25982" xr:uid="{BC78FE5C-0A0C-4C72-8E42-24C4EC1F091A}"/>
    <cellStyle name="Normal 2 3 4 2 3 2 2 3 2 2 2" xfId="39674" xr:uid="{0849CCC6-FE5A-40D1-93C3-EDA2629A0541}"/>
    <cellStyle name="Normal 2 3 4 2 3 2 2 3 2 2 3" xfId="54558" xr:uid="{A6D4AB1B-A8DC-4653-9DEA-8587450E9C9D}"/>
    <cellStyle name="Normal 2 3 4 2 3 2 2 3 2 3" xfId="19138" xr:uid="{A04BBBF9-8DE3-4BB7-928C-B87CE1E78BA8}"/>
    <cellStyle name="Normal 2 3 4 2 3 2 2 3 2 4" xfId="32828" xr:uid="{46381BA8-1349-47B7-92BA-83C86760CCEA}"/>
    <cellStyle name="Normal 2 3 4 2 3 2 2 3 2 5" xfId="47712" xr:uid="{43128324-DA86-41B7-9E8A-67852BEB1804}"/>
    <cellStyle name="Normal 2 3 4 2 3 2 2 3 3" xfId="22560" xr:uid="{127BF7B8-AB36-4A2B-8534-9223ED6C855B}"/>
    <cellStyle name="Normal 2 3 4 2 3 2 2 3 3 2" xfId="36252" xr:uid="{C85259D8-CCCC-4585-8FEF-CBC1366D95AE}"/>
    <cellStyle name="Normal 2 3 4 2 3 2 2 3 3 3" xfId="51136" xr:uid="{F64E2B71-313A-4B27-A48D-4E92D19DA224}"/>
    <cellStyle name="Normal 2 3 4 2 3 2 2 3 4" xfId="15716" xr:uid="{0B1C9A4B-25CC-4BF9-BE45-27CDA3932F70}"/>
    <cellStyle name="Normal 2 3 4 2 3 2 2 3 5" xfId="29406" xr:uid="{096838D9-F60A-48C5-BDCF-3250129B11A7}"/>
    <cellStyle name="Normal 2 3 4 2 3 2 2 3 6" xfId="44290" xr:uid="{C9A172A3-944B-4032-9FAD-97C73DF65E9B}"/>
    <cellStyle name="Normal 2 3 4 2 3 2 2 4" xfId="10580" xr:uid="{055653A4-299D-4E5E-8482-1D1DE6138CB8}"/>
    <cellStyle name="Normal 2 3 4 2 3 2 2 4 2" xfId="24270" xr:uid="{F09C83E6-AC41-4DE5-ACE3-1003116004D2}"/>
    <cellStyle name="Normal 2 3 4 2 3 2 2 4 2 2" xfId="37962" xr:uid="{E2E6B9D6-1137-4714-99DF-88736C8CDAA5}"/>
    <cellStyle name="Normal 2 3 4 2 3 2 2 4 2 3" xfId="52846" xr:uid="{5721C646-5666-4BB5-919A-570F0EE093EB}"/>
    <cellStyle name="Normal 2 3 4 2 3 2 2 4 3" xfId="17426" xr:uid="{E1E0337D-D421-42F0-9893-6D0196013908}"/>
    <cellStyle name="Normal 2 3 4 2 3 2 2 4 4" xfId="31116" xr:uid="{F708CE7F-32BA-4CFD-8478-B1A70F5F562E}"/>
    <cellStyle name="Normal 2 3 4 2 3 2 2 4 5" xfId="46000" xr:uid="{6B76320E-55C2-4FAB-9641-050D9E36BDAA}"/>
    <cellStyle name="Normal 2 3 4 2 3 2 2 5" xfId="20848" xr:uid="{99FE5311-1FFC-47A7-A1CF-AAC0ED800C18}"/>
    <cellStyle name="Normal 2 3 4 2 3 2 2 5 2" xfId="34540" xr:uid="{A62376C8-6793-4299-825A-FEBE17419511}"/>
    <cellStyle name="Normal 2 3 4 2 3 2 2 5 3" xfId="49424" xr:uid="{08E40111-2B1C-4805-A831-5A34D16B341E}"/>
    <cellStyle name="Normal 2 3 4 2 3 2 2 6" xfId="14004" xr:uid="{8D3E66BF-B854-4AD0-9612-C4D245ABD6F1}"/>
    <cellStyle name="Normal 2 3 4 2 3 2 2 7" xfId="27694" xr:uid="{2FE745A5-15D0-4E66-81BE-98A50C0A20B4}"/>
    <cellStyle name="Normal 2 3 4 2 3 2 2 8" xfId="42578" xr:uid="{6B17C13C-DE9F-4265-93C7-6E4DB4D1A04B}"/>
    <cellStyle name="Normal 2 3 4 2 3 2 3" xfId="7159" xr:uid="{51B823C4-A215-43F6-8D19-ED98DE86B4CB}"/>
    <cellStyle name="Normal 2 3 4 2 3 2 3 2" xfId="8872" xr:uid="{9AC75C3D-0636-4AEC-B99A-F1C44DD3F4F6}"/>
    <cellStyle name="Normal 2 3 4 2 3 2 3 2 2" xfId="12294" xr:uid="{DF438D7D-98DA-44FD-B32F-9B366A829A74}"/>
    <cellStyle name="Normal 2 3 4 2 3 2 3 2 2 2" xfId="25984" xr:uid="{A8601E49-CA6C-4A00-89D6-BC2748085B75}"/>
    <cellStyle name="Normal 2 3 4 2 3 2 3 2 2 2 2" xfId="39676" xr:uid="{E4CF8A9F-B654-4E37-A126-12AC0C3697D7}"/>
    <cellStyle name="Normal 2 3 4 2 3 2 3 2 2 2 3" xfId="54560" xr:uid="{E2667529-8897-4F67-B68C-1DDD91A27CBF}"/>
    <cellStyle name="Normal 2 3 4 2 3 2 3 2 2 3" xfId="19140" xr:uid="{A9343C49-6E70-4CE3-8322-42AB74A1FE41}"/>
    <cellStyle name="Normal 2 3 4 2 3 2 3 2 2 4" xfId="32830" xr:uid="{DBF58135-892C-41F2-B54D-8551B5D8E44D}"/>
    <cellStyle name="Normal 2 3 4 2 3 2 3 2 2 5" xfId="47714" xr:uid="{5477C193-324F-44C6-931A-75AB044B4700}"/>
    <cellStyle name="Normal 2 3 4 2 3 2 3 2 3" xfId="22562" xr:uid="{7A7DC4DB-ADFB-4E6A-B3D5-3DCFA81CD038}"/>
    <cellStyle name="Normal 2 3 4 2 3 2 3 2 3 2" xfId="36254" xr:uid="{CCA01C72-8158-4EF8-B6B7-EB939EDF5A3F}"/>
    <cellStyle name="Normal 2 3 4 2 3 2 3 2 3 3" xfId="51138" xr:uid="{6B2C93C0-15A5-40B8-B3DA-EF79631EAA2E}"/>
    <cellStyle name="Normal 2 3 4 2 3 2 3 2 4" xfId="15718" xr:uid="{1CF9DA95-701D-4F3A-A812-7E2E5FA56861}"/>
    <cellStyle name="Normal 2 3 4 2 3 2 3 2 5" xfId="29408" xr:uid="{82E58218-110F-42D7-9BE7-BDAE652628E6}"/>
    <cellStyle name="Normal 2 3 4 2 3 2 3 2 6" xfId="44292" xr:uid="{1797CB71-B527-4356-A08B-00DB1DED327C}"/>
    <cellStyle name="Normal 2 3 4 2 3 2 3 3" xfId="10582" xr:uid="{A3F6767D-5060-4F19-904B-C9A1D4AD4068}"/>
    <cellStyle name="Normal 2 3 4 2 3 2 3 3 2" xfId="24272" xr:uid="{A72A0FB0-6018-4E4C-BA7C-D3185DAA79C9}"/>
    <cellStyle name="Normal 2 3 4 2 3 2 3 3 2 2" xfId="37964" xr:uid="{852197F6-32D1-4465-A676-A3AB975382B8}"/>
    <cellStyle name="Normal 2 3 4 2 3 2 3 3 2 3" xfId="52848" xr:uid="{B101499C-4745-4338-BA9E-81BEBF900044}"/>
    <cellStyle name="Normal 2 3 4 2 3 2 3 3 3" xfId="17428" xr:uid="{F9B9C99F-1C23-4825-B992-840B0DF60D7F}"/>
    <cellStyle name="Normal 2 3 4 2 3 2 3 3 4" xfId="31118" xr:uid="{5A10FFD4-C6DF-4DC3-9B84-4171D23D675B}"/>
    <cellStyle name="Normal 2 3 4 2 3 2 3 3 5" xfId="46002" xr:uid="{6CF108BF-6A8B-4477-9BD7-69AEA1B12CA5}"/>
    <cellStyle name="Normal 2 3 4 2 3 2 3 4" xfId="20850" xr:uid="{1F69D0E0-A8D8-41E6-98EA-161E42DCF30C}"/>
    <cellStyle name="Normal 2 3 4 2 3 2 3 4 2" xfId="34542" xr:uid="{A92C3FA6-AE56-4495-9A3D-E07AE7817628}"/>
    <cellStyle name="Normal 2 3 4 2 3 2 3 4 3" xfId="49426" xr:uid="{08B18365-2AFB-457F-8788-845261D4D05F}"/>
    <cellStyle name="Normal 2 3 4 2 3 2 3 5" xfId="14006" xr:uid="{FF81DF8B-8F50-445D-8361-79F466BA278D}"/>
    <cellStyle name="Normal 2 3 4 2 3 2 3 6" xfId="27696" xr:uid="{77B1E485-3B72-4314-B65E-0394ABE8482E}"/>
    <cellStyle name="Normal 2 3 4 2 3 2 3 7" xfId="42580" xr:uid="{4196AD57-6F0B-4848-8534-7900F39D4427}"/>
    <cellStyle name="Normal 2 3 4 2 3 2 4" xfId="7160" xr:uid="{63C4DB90-186B-40CC-9888-413AC9AA027A}"/>
    <cellStyle name="Normal 2 3 4 2 3 2 4 2" xfId="8873" xr:uid="{A180FE63-21B9-4B1C-8DC0-058DBB39D9AE}"/>
    <cellStyle name="Normal 2 3 4 2 3 2 4 2 2" xfId="12295" xr:uid="{2196A496-CC8C-4575-906A-BAE5C04B418D}"/>
    <cellStyle name="Normal 2 3 4 2 3 2 4 2 2 2" xfId="25985" xr:uid="{7EF51997-9740-422B-AA7F-AD121A30AEC4}"/>
    <cellStyle name="Normal 2 3 4 2 3 2 4 2 2 2 2" xfId="39677" xr:uid="{90BA95F0-BEEB-4BB4-8381-DDFC49C71CEC}"/>
    <cellStyle name="Normal 2 3 4 2 3 2 4 2 2 2 3" xfId="54561" xr:uid="{73D6AA9C-FA23-4597-9E8C-3785C40B8D28}"/>
    <cellStyle name="Normal 2 3 4 2 3 2 4 2 2 3" xfId="19141" xr:uid="{1DF8FC45-8A80-4089-9BE4-53302DFB40B6}"/>
    <cellStyle name="Normal 2 3 4 2 3 2 4 2 2 4" xfId="32831" xr:uid="{A12BF761-A13A-4496-AA07-15E5753E63EE}"/>
    <cellStyle name="Normal 2 3 4 2 3 2 4 2 2 5" xfId="47715" xr:uid="{C26BF910-0804-460B-BBCB-3700AB97DF49}"/>
    <cellStyle name="Normal 2 3 4 2 3 2 4 2 3" xfId="22563" xr:uid="{7EE617CB-640F-47F4-938A-8C8DEECEDD94}"/>
    <cellStyle name="Normal 2 3 4 2 3 2 4 2 3 2" xfId="36255" xr:uid="{4DC9AE97-C4A0-416E-AF90-C33C8BC328BE}"/>
    <cellStyle name="Normal 2 3 4 2 3 2 4 2 3 3" xfId="51139" xr:uid="{31743371-D29D-4903-B150-02D14391FD3E}"/>
    <cellStyle name="Normal 2 3 4 2 3 2 4 2 4" xfId="15719" xr:uid="{FFA269C0-26A0-422B-8E66-6C2F9A8903B3}"/>
    <cellStyle name="Normal 2 3 4 2 3 2 4 2 5" xfId="29409" xr:uid="{A415A645-F7CF-475C-B8BD-9794C5ACB056}"/>
    <cellStyle name="Normal 2 3 4 2 3 2 4 2 6" xfId="44293" xr:uid="{A957B618-B310-4B13-A062-B2C359D69647}"/>
    <cellStyle name="Normal 2 3 4 2 3 2 4 3" xfId="10583" xr:uid="{DC371CD2-2A6D-4D56-A480-0AB37A506AA0}"/>
    <cellStyle name="Normal 2 3 4 2 3 2 4 3 2" xfId="24273" xr:uid="{5981AD87-B7C7-4750-AC62-3AA0200D8ABA}"/>
    <cellStyle name="Normal 2 3 4 2 3 2 4 3 2 2" xfId="37965" xr:uid="{3C811571-B0C6-4EC1-A582-1FFF72EA7CBB}"/>
    <cellStyle name="Normal 2 3 4 2 3 2 4 3 2 3" xfId="52849" xr:uid="{3CD1EF85-7091-49C2-8FBB-9C0E8E109CF7}"/>
    <cellStyle name="Normal 2 3 4 2 3 2 4 3 3" xfId="17429" xr:uid="{2C2ACF8C-B413-4DFF-BEB9-A5D1797067C9}"/>
    <cellStyle name="Normal 2 3 4 2 3 2 4 3 4" xfId="31119" xr:uid="{48296ABF-43CD-413C-BD87-A18D14B42694}"/>
    <cellStyle name="Normal 2 3 4 2 3 2 4 3 5" xfId="46003" xr:uid="{7A144D00-3E6B-4677-BD18-2B894BF4B498}"/>
    <cellStyle name="Normal 2 3 4 2 3 2 4 4" xfId="20851" xr:uid="{87285782-8F93-44AA-865A-CC3959D52F85}"/>
    <cellStyle name="Normal 2 3 4 2 3 2 4 4 2" xfId="34543" xr:uid="{B34702FF-A674-40B0-9826-14EC65F1C7A6}"/>
    <cellStyle name="Normal 2 3 4 2 3 2 4 4 3" xfId="49427" xr:uid="{85A0FACE-FFB9-4B39-A324-4FB1D0AA97EB}"/>
    <cellStyle name="Normal 2 3 4 2 3 2 4 5" xfId="14007" xr:uid="{38BFFF4A-5D02-4123-A970-CBDC5CF1EFE6}"/>
    <cellStyle name="Normal 2 3 4 2 3 2 4 6" xfId="27697" xr:uid="{5712CBFE-85FB-4E03-928D-3A926209B679}"/>
    <cellStyle name="Normal 2 3 4 2 3 2 4 7" xfId="42581" xr:uid="{91A88E47-EBF7-4C15-9B6B-DEE39E0F4573}"/>
    <cellStyle name="Normal 2 3 4 2 3 2 5" xfId="8869" xr:uid="{F3144870-7B7B-4A4D-B347-1C7C150C286E}"/>
    <cellStyle name="Normal 2 3 4 2 3 2 5 2" xfId="12291" xr:uid="{ABA7CD25-32E7-47C9-9FAB-0DA443C28E11}"/>
    <cellStyle name="Normal 2 3 4 2 3 2 5 2 2" xfId="25981" xr:uid="{4042CC0E-E08B-489F-9343-BD6D45F691C7}"/>
    <cellStyle name="Normal 2 3 4 2 3 2 5 2 2 2" xfId="39673" xr:uid="{07E783D3-E7DB-45F2-946B-C4CA997B57FC}"/>
    <cellStyle name="Normal 2 3 4 2 3 2 5 2 2 3" xfId="54557" xr:uid="{4560FAAB-5839-47E9-B359-316831536A9F}"/>
    <cellStyle name="Normal 2 3 4 2 3 2 5 2 3" xfId="19137" xr:uid="{EEFA601A-F579-48B2-95B9-C786AA63D9CF}"/>
    <cellStyle name="Normal 2 3 4 2 3 2 5 2 4" xfId="32827" xr:uid="{CAB5B6BC-421D-4F0A-9A45-8656C3AAB908}"/>
    <cellStyle name="Normal 2 3 4 2 3 2 5 2 5" xfId="47711" xr:uid="{8B6EE220-B140-4318-B80C-CCD7E14A3578}"/>
    <cellStyle name="Normal 2 3 4 2 3 2 5 3" xfId="22559" xr:uid="{1ED9642F-63A5-4876-8711-739A715A47F8}"/>
    <cellStyle name="Normal 2 3 4 2 3 2 5 3 2" xfId="36251" xr:uid="{AFB4B9C4-422F-4A30-9FD1-3C4CED195D96}"/>
    <cellStyle name="Normal 2 3 4 2 3 2 5 3 3" xfId="51135" xr:uid="{C051FF57-93A0-4489-9915-50B219550613}"/>
    <cellStyle name="Normal 2 3 4 2 3 2 5 4" xfId="15715" xr:uid="{86FD5CBC-6D07-4FB1-B307-87CF51F344AE}"/>
    <cellStyle name="Normal 2 3 4 2 3 2 5 5" xfId="29405" xr:uid="{B4F1C0B1-7342-44D2-86D3-FEDF17B424B5}"/>
    <cellStyle name="Normal 2 3 4 2 3 2 5 6" xfId="44289" xr:uid="{C87862FA-2411-4E9C-A43A-A813C35C96A3}"/>
    <cellStyle name="Normal 2 3 4 2 3 2 6" xfId="10579" xr:uid="{D75A9FCD-21FB-4A8C-AD9C-E8F163EBE566}"/>
    <cellStyle name="Normal 2 3 4 2 3 2 6 2" xfId="24269" xr:uid="{092485AA-CFB7-4693-B548-6ED5E388FD87}"/>
    <cellStyle name="Normal 2 3 4 2 3 2 6 2 2" xfId="37961" xr:uid="{EE06DBD6-408A-4BAD-A668-328AC5319C77}"/>
    <cellStyle name="Normal 2 3 4 2 3 2 6 2 3" xfId="52845" xr:uid="{C6B25F5B-DEF4-4C6E-857E-E315AE12C80B}"/>
    <cellStyle name="Normal 2 3 4 2 3 2 6 3" xfId="17425" xr:uid="{00CCE0A2-A6F7-4D05-B975-1EF0BE5EF4E5}"/>
    <cellStyle name="Normal 2 3 4 2 3 2 6 4" xfId="31115" xr:uid="{10F56A12-CA34-4B70-9189-FF859A5EC7C3}"/>
    <cellStyle name="Normal 2 3 4 2 3 2 6 5" xfId="45999" xr:uid="{AC033509-FE84-434D-867E-BFEE123351BF}"/>
    <cellStyle name="Normal 2 3 4 2 3 2 7" xfId="20847" xr:uid="{9B2F7AAF-E276-4509-B0E7-BC915305F3FF}"/>
    <cellStyle name="Normal 2 3 4 2 3 2 7 2" xfId="34539" xr:uid="{6B4BC7D0-60F3-4563-B890-442148641F3D}"/>
    <cellStyle name="Normal 2 3 4 2 3 2 7 3" xfId="49423" xr:uid="{D588AEE4-E5CE-4DD2-A638-48F156510665}"/>
    <cellStyle name="Normal 2 3 4 2 3 2 8" xfId="14003" xr:uid="{888B5D30-D087-4351-9852-B0322E067C59}"/>
    <cellStyle name="Normal 2 3 4 2 3 2 9" xfId="27693" xr:uid="{2F056E2C-2BA1-40A5-B7E0-6E0831177472}"/>
    <cellStyle name="Normal 2 3 4 2 3 3" xfId="7161" xr:uid="{53FAD474-AD5A-4B14-98E0-05BA82FE9F47}"/>
    <cellStyle name="Normal 2 3 4 2 3 3 10" xfId="42582" xr:uid="{FBCCDB3E-26CF-4D61-9004-345099F86F0B}"/>
    <cellStyle name="Normal 2 3 4 2 3 3 2" xfId="7162" xr:uid="{A457FC17-F56E-4019-A74D-E87AF6684208}"/>
    <cellStyle name="Normal 2 3 4 2 3 3 2 2" xfId="7163" xr:uid="{18A71492-DAB3-4814-9FF6-35208065266C}"/>
    <cellStyle name="Normal 2 3 4 2 3 3 2 2 2" xfId="8876" xr:uid="{C54C672A-48AE-4BAA-BA91-00072D3258D0}"/>
    <cellStyle name="Normal 2 3 4 2 3 3 2 2 2 2" xfId="12298" xr:uid="{36665B11-4668-473D-BEA8-7502048EFC8A}"/>
    <cellStyle name="Normal 2 3 4 2 3 3 2 2 2 2 2" xfId="25988" xr:uid="{DAED00EA-2E9D-4524-B5CA-26968C3A61C3}"/>
    <cellStyle name="Normal 2 3 4 2 3 3 2 2 2 2 2 2" xfId="39680" xr:uid="{E039A890-3A62-434A-9845-091B1865ED39}"/>
    <cellStyle name="Normal 2 3 4 2 3 3 2 2 2 2 2 3" xfId="54564" xr:uid="{F64D4CA9-2FD2-4107-9CE7-40CACD50587A}"/>
    <cellStyle name="Normal 2 3 4 2 3 3 2 2 2 2 3" xfId="19144" xr:uid="{CC5EA42A-FA86-48EE-9B49-8282572F51FD}"/>
    <cellStyle name="Normal 2 3 4 2 3 3 2 2 2 2 4" xfId="32834" xr:uid="{1C49CDCD-9F9E-4D5D-942E-046676F365BE}"/>
    <cellStyle name="Normal 2 3 4 2 3 3 2 2 2 2 5" xfId="47718" xr:uid="{17C8799F-3875-4ADA-B232-8127877C2979}"/>
    <cellStyle name="Normal 2 3 4 2 3 3 2 2 2 3" xfId="22566" xr:uid="{A16C257A-B605-476D-A1AB-69B8D3300B14}"/>
    <cellStyle name="Normal 2 3 4 2 3 3 2 2 2 3 2" xfId="36258" xr:uid="{4876FF86-4D38-4313-A3E0-C88AA2FDF74E}"/>
    <cellStyle name="Normal 2 3 4 2 3 3 2 2 2 3 3" xfId="51142" xr:uid="{DD64CE7F-2884-4C58-81C9-9F74F3830AF4}"/>
    <cellStyle name="Normal 2 3 4 2 3 3 2 2 2 4" xfId="15722" xr:uid="{667F7DAC-615E-4931-84A7-D73E87AD0CFB}"/>
    <cellStyle name="Normal 2 3 4 2 3 3 2 2 2 5" xfId="29412" xr:uid="{54054664-17CA-4FC6-8A34-76C6458B5C8E}"/>
    <cellStyle name="Normal 2 3 4 2 3 3 2 2 2 6" xfId="44296" xr:uid="{4B91CD57-B0E8-4592-8876-E057C6C6F701}"/>
    <cellStyle name="Normal 2 3 4 2 3 3 2 2 3" xfId="10586" xr:uid="{FAC78519-6A10-4585-B9A8-E0E2153E450E}"/>
    <cellStyle name="Normal 2 3 4 2 3 3 2 2 3 2" xfId="24276" xr:uid="{BD8E0E15-CA8A-44BD-AA1C-7CC69BF06AA2}"/>
    <cellStyle name="Normal 2 3 4 2 3 3 2 2 3 2 2" xfId="37968" xr:uid="{4E98AC4C-F36B-4CEC-BC93-A3ACCBB7844B}"/>
    <cellStyle name="Normal 2 3 4 2 3 3 2 2 3 2 3" xfId="52852" xr:uid="{7D71E68B-B929-4017-9174-BFB25C4E9E6C}"/>
    <cellStyle name="Normal 2 3 4 2 3 3 2 2 3 3" xfId="17432" xr:uid="{58FBDCE2-7F05-4E27-9A77-19BC37D86192}"/>
    <cellStyle name="Normal 2 3 4 2 3 3 2 2 3 4" xfId="31122" xr:uid="{5B578591-E0BA-4DDC-8C9D-3669D40CE5DF}"/>
    <cellStyle name="Normal 2 3 4 2 3 3 2 2 3 5" xfId="46006" xr:uid="{E1E9FA93-6665-4EA1-BF9A-906A11FE4D4E}"/>
    <cellStyle name="Normal 2 3 4 2 3 3 2 2 4" xfId="20854" xr:uid="{A568414B-1D8B-4C97-BFCF-6F6146B6D631}"/>
    <cellStyle name="Normal 2 3 4 2 3 3 2 2 4 2" xfId="34546" xr:uid="{36AFBE28-F7FB-4528-A2B1-9AE2E9610A57}"/>
    <cellStyle name="Normal 2 3 4 2 3 3 2 2 4 3" xfId="49430" xr:uid="{0BEBDC8F-800F-41C2-B53C-BA21C2E3313F}"/>
    <cellStyle name="Normal 2 3 4 2 3 3 2 2 5" xfId="14010" xr:uid="{6B240742-9943-4EED-B262-F794530DAE4F}"/>
    <cellStyle name="Normal 2 3 4 2 3 3 2 2 6" xfId="27700" xr:uid="{53818124-347B-47E1-A81E-CFFD69EA5709}"/>
    <cellStyle name="Normal 2 3 4 2 3 3 2 2 7" xfId="42584" xr:uid="{9C8B851D-E77A-4B1A-ADE2-F7CF2AA2AB46}"/>
    <cellStyle name="Normal 2 3 4 2 3 3 2 3" xfId="8875" xr:uid="{489203F0-38F8-4138-9635-FF6AA1ABB3A8}"/>
    <cellStyle name="Normal 2 3 4 2 3 3 2 3 2" xfId="12297" xr:uid="{38ED0D82-A171-4799-AA7C-DDB4244D15E5}"/>
    <cellStyle name="Normal 2 3 4 2 3 3 2 3 2 2" xfId="25987" xr:uid="{27AC8D50-B4E1-4A88-B8EF-1F071A1E2B97}"/>
    <cellStyle name="Normal 2 3 4 2 3 3 2 3 2 2 2" xfId="39679" xr:uid="{A618A077-D12A-4AD0-B0FD-4D5FEBF9C4F8}"/>
    <cellStyle name="Normal 2 3 4 2 3 3 2 3 2 2 3" xfId="54563" xr:uid="{98EB16DB-2ED9-44CB-AB3A-71DFE6EC1370}"/>
    <cellStyle name="Normal 2 3 4 2 3 3 2 3 2 3" xfId="19143" xr:uid="{F02B8BFF-21E5-4E94-8C87-0A34B96B4EC9}"/>
    <cellStyle name="Normal 2 3 4 2 3 3 2 3 2 4" xfId="32833" xr:uid="{2D340742-5D76-4DAB-AFCA-8A3FD5068FD0}"/>
    <cellStyle name="Normal 2 3 4 2 3 3 2 3 2 5" xfId="47717" xr:uid="{7C7CC4BF-0B53-4237-B573-86A40BE67FFA}"/>
    <cellStyle name="Normal 2 3 4 2 3 3 2 3 3" xfId="22565" xr:uid="{1E64A552-BF3C-41C9-91C6-B68116B248A7}"/>
    <cellStyle name="Normal 2 3 4 2 3 3 2 3 3 2" xfId="36257" xr:uid="{EDA55D9A-12EF-4F09-AE4C-2CA36EE6B54E}"/>
    <cellStyle name="Normal 2 3 4 2 3 3 2 3 3 3" xfId="51141" xr:uid="{9C209FAB-7E0E-476F-A6FE-1355D2EC1BC2}"/>
    <cellStyle name="Normal 2 3 4 2 3 3 2 3 4" xfId="15721" xr:uid="{9F04B68E-EBC6-4A5D-AB0A-2C10FD71FFC2}"/>
    <cellStyle name="Normal 2 3 4 2 3 3 2 3 5" xfId="29411" xr:uid="{028DDE04-2195-4B9F-A521-CB31D8A6ACD8}"/>
    <cellStyle name="Normal 2 3 4 2 3 3 2 3 6" xfId="44295" xr:uid="{7655F146-C2E3-476B-A544-082511EF3C14}"/>
    <cellStyle name="Normal 2 3 4 2 3 3 2 4" xfId="10585" xr:uid="{EFFECFE1-BE00-44F9-AE62-D027005F0D44}"/>
    <cellStyle name="Normal 2 3 4 2 3 3 2 4 2" xfId="24275" xr:uid="{C19C199B-61E9-44B2-A99B-829E9B933C29}"/>
    <cellStyle name="Normal 2 3 4 2 3 3 2 4 2 2" xfId="37967" xr:uid="{D5FD0BBD-F84A-4E02-8FF8-CC882C2E8347}"/>
    <cellStyle name="Normal 2 3 4 2 3 3 2 4 2 3" xfId="52851" xr:uid="{3747A6A8-9DC4-4A55-A908-C8D27A9C303C}"/>
    <cellStyle name="Normal 2 3 4 2 3 3 2 4 3" xfId="17431" xr:uid="{E88AE50D-5284-415D-9054-CA400E70FDBB}"/>
    <cellStyle name="Normal 2 3 4 2 3 3 2 4 4" xfId="31121" xr:uid="{C0F16AF7-3FFF-4AE1-89FC-DBA27833D737}"/>
    <cellStyle name="Normal 2 3 4 2 3 3 2 4 5" xfId="46005" xr:uid="{7BA17716-8AF4-4728-B9B4-E898F30B782C}"/>
    <cellStyle name="Normal 2 3 4 2 3 3 2 5" xfId="20853" xr:uid="{4C15AFD4-244A-4EB0-B0E8-A3D629F27DC1}"/>
    <cellStyle name="Normal 2 3 4 2 3 3 2 5 2" xfId="34545" xr:uid="{86E9AE18-E048-4A24-8A45-9A73BAACADFA}"/>
    <cellStyle name="Normal 2 3 4 2 3 3 2 5 3" xfId="49429" xr:uid="{6C2CDC1C-8473-4618-874D-CA0657FAB3BD}"/>
    <cellStyle name="Normal 2 3 4 2 3 3 2 6" xfId="14009" xr:uid="{E934E51C-0470-44EC-AFD9-0037F1B334D3}"/>
    <cellStyle name="Normal 2 3 4 2 3 3 2 7" xfId="27699" xr:uid="{B6BF527C-384E-447E-B759-BC8E2C22C43C}"/>
    <cellStyle name="Normal 2 3 4 2 3 3 2 8" xfId="42583" xr:uid="{F417F4F9-5CCE-4AE4-9EE9-4FE4AAFF692B}"/>
    <cellStyle name="Normal 2 3 4 2 3 3 3" xfId="7164" xr:uid="{1536597B-FFF0-40A1-8958-9C4F22649765}"/>
    <cellStyle name="Normal 2 3 4 2 3 3 3 2" xfId="8877" xr:uid="{E7C53F97-98FE-47C2-A5E8-7A0826DFAD84}"/>
    <cellStyle name="Normal 2 3 4 2 3 3 3 2 2" xfId="12299" xr:uid="{8349BF33-502D-4B21-91E3-F341161D46CC}"/>
    <cellStyle name="Normal 2 3 4 2 3 3 3 2 2 2" xfId="25989" xr:uid="{D6EFB750-1B9D-41AB-A2AA-3C47103BB704}"/>
    <cellStyle name="Normal 2 3 4 2 3 3 3 2 2 2 2" xfId="39681" xr:uid="{172C3E86-36C6-4312-9F2B-6EAF7597D067}"/>
    <cellStyle name="Normal 2 3 4 2 3 3 3 2 2 2 3" xfId="54565" xr:uid="{D8C5050B-2FF8-4F13-93E0-128B7D39D568}"/>
    <cellStyle name="Normal 2 3 4 2 3 3 3 2 2 3" xfId="19145" xr:uid="{EB03E746-7E98-4313-BAAB-5E7427E8858D}"/>
    <cellStyle name="Normal 2 3 4 2 3 3 3 2 2 4" xfId="32835" xr:uid="{DD2C12C2-C52F-43F9-97F3-ABAF66EE5ACC}"/>
    <cellStyle name="Normal 2 3 4 2 3 3 3 2 2 5" xfId="47719" xr:uid="{3D201006-3EA9-4431-8241-5FBDA7313DBF}"/>
    <cellStyle name="Normal 2 3 4 2 3 3 3 2 3" xfId="22567" xr:uid="{2A4E207D-FF8D-466F-81E8-1651069118C5}"/>
    <cellStyle name="Normal 2 3 4 2 3 3 3 2 3 2" xfId="36259" xr:uid="{8D9F40B6-F1EA-4E16-A613-A19E59E822CA}"/>
    <cellStyle name="Normal 2 3 4 2 3 3 3 2 3 3" xfId="51143" xr:uid="{9C2465BD-BE4C-45BF-942D-B6678483A367}"/>
    <cellStyle name="Normal 2 3 4 2 3 3 3 2 4" xfId="15723" xr:uid="{EC122B1F-0300-435E-AAF5-25DA56728162}"/>
    <cellStyle name="Normal 2 3 4 2 3 3 3 2 5" xfId="29413" xr:uid="{40403DD4-D618-4CDC-83B7-3D75400ED3D3}"/>
    <cellStyle name="Normal 2 3 4 2 3 3 3 2 6" xfId="44297" xr:uid="{D093FE3A-0464-4841-A0A7-43683FABB62A}"/>
    <cellStyle name="Normal 2 3 4 2 3 3 3 3" xfId="10587" xr:uid="{83DEC965-BCF5-4319-B94C-690C9425E52B}"/>
    <cellStyle name="Normal 2 3 4 2 3 3 3 3 2" xfId="24277" xr:uid="{6464612F-0EFA-455D-B77D-ACD696D5541A}"/>
    <cellStyle name="Normal 2 3 4 2 3 3 3 3 2 2" xfId="37969" xr:uid="{CFF75113-ECC1-4275-B2E7-1AF8A7010819}"/>
    <cellStyle name="Normal 2 3 4 2 3 3 3 3 2 3" xfId="52853" xr:uid="{C4AB0763-71AA-422E-9A86-03B2810081C1}"/>
    <cellStyle name="Normal 2 3 4 2 3 3 3 3 3" xfId="17433" xr:uid="{BADF56B9-F1FC-42C1-A1B9-C2D50E13B835}"/>
    <cellStyle name="Normal 2 3 4 2 3 3 3 3 4" xfId="31123" xr:uid="{AEC9F246-E560-4842-A625-8E9548A5C3B9}"/>
    <cellStyle name="Normal 2 3 4 2 3 3 3 3 5" xfId="46007" xr:uid="{7DADD926-68F3-44A0-BADD-CE9E61A188EF}"/>
    <cellStyle name="Normal 2 3 4 2 3 3 3 4" xfId="20855" xr:uid="{A9A019B9-C563-4F7A-9E50-4EEB5563FFF6}"/>
    <cellStyle name="Normal 2 3 4 2 3 3 3 4 2" xfId="34547" xr:uid="{ED5BEA89-8BF1-48D2-AD40-8FA92C304213}"/>
    <cellStyle name="Normal 2 3 4 2 3 3 3 4 3" xfId="49431" xr:uid="{8FC1F72C-80CE-496A-966B-374BBBC340B5}"/>
    <cellStyle name="Normal 2 3 4 2 3 3 3 5" xfId="14011" xr:uid="{C394D4C4-D684-4EC3-A8D3-193F5AD230A2}"/>
    <cellStyle name="Normal 2 3 4 2 3 3 3 6" xfId="27701" xr:uid="{7A2FABE0-EA62-49FC-A516-D3EE40764A10}"/>
    <cellStyle name="Normal 2 3 4 2 3 3 3 7" xfId="42585" xr:uid="{342F6645-214F-46C7-81F9-702525FEF158}"/>
    <cellStyle name="Normal 2 3 4 2 3 3 4" xfId="7165" xr:uid="{80E45DD7-DAA8-4031-B4E0-DF9FF86CA841}"/>
    <cellStyle name="Normal 2 3 4 2 3 3 4 2" xfId="8878" xr:uid="{5ED4C200-07EA-4608-A5DB-F7A7ED5007D4}"/>
    <cellStyle name="Normal 2 3 4 2 3 3 4 2 2" xfId="12300" xr:uid="{AA3600FD-A722-4020-9326-DDB7EC619348}"/>
    <cellStyle name="Normal 2 3 4 2 3 3 4 2 2 2" xfId="25990" xr:uid="{296AA190-A84F-4C85-B0B7-F5E125E6FD23}"/>
    <cellStyle name="Normal 2 3 4 2 3 3 4 2 2 2 2" xfId="39682" xr:uid="{4558F01F-7D66-413E-966B-A659729DD5E2}"/>
    <cellStyle name="Normal 2 3 4 2 3 3 4 2 2 2 3" xfId="54566" xr:uid="{85E65E34-8F27-4FB0-B67E-07B9FB9FCA75}"/>
    <cellStyle name="Normal 2 3 4 2 3 3 4 2 2 3" xfId="19146" xr:uid="{5D7917A1-2C05-4AFD-9466-0DE53319EA28}"/>
    <cellStyle name="Normal 2 3 4 2 3 3 4 2 2 4" xfId="32836" xr:uid="{C1DD10B2-9902-4085-9422-0727DC307DED}"/>
    <cellStyle name="Normal 2 3 4 2 3 3 4 2 2 5" xfId="47720" xr:uid="{C1EC475D-3C44-4F13-B1E6-692B43B41060}"/>
    <cellStyle name="Normal 2 3 4 2 3 3 4 2 3" xfId="22568" xr:uid="{3413EAF8-4E05-4510-A38F-2D95654D6441}"/>
    <cellStyle name="Normal 2 3 4 2 3 3 4 2 3 2" xfId="36260" xr:uid="{94C0A8CD-1341-4292-A14E-CEBD9B732D7E}"/>
    <cellStyle name="Normal 2 3 4 2 3 3 4 2 3 3" xfId="51144" xr:uid="{5BC1D5F4-5AC4-4585-834F-6F0B6F2EA8C8}"/>
    <cellStyle name="Normal 2 3 4 2 3 3 4 2 4" xfId="15724" xr:uid="{895D53E5-6172-4CF1-A51F-B4A9930D752A}"/>
    <cellStyle name="Normal 2 3 4 2 3 3 4 2 5" xfId="29414" xr:uid="{21551DDA-7B5C-4648-82EC-08C01F1C3C1F}"/>
    <cellStyle name="Normal 2 3 4 2 3 3 4 2 6" xfId="44298" xr:uid="{1EC67A26-7EE4-4BC5-9788-E541E123AD68}"/>
    <cellStyle name="Normal 2 3 4 2 3 3 4 3" xfId="10588" xr:uid="{A1083142-8D90-4D4F-A687-CCFFCD715BA2}"/>
    <cellStyle name="Normal 2 3 4 2 3 3 4 3 2" xfId="24278" xr:uid="{959726D4-5BAB-4A00-BA43-F672F42BEC74}"/>
    <cellStyle name="Normal 2 3 4 2 3 3 4 3 2 2" xfId="37970" xr:uid="{F5F28FEC-6D1F-42E3-94AC-551C8B913D03}"/>
    <cellStyle name="Normal 2 3 4 2 3 3 4 3 2 3" xfId="52854" xr:uid="{8240F257-6C33-47B4-80C0-E2270329E68D}"/>
    <cellStyle name="Normal 2 3 4 2 3 3 4 3 3" xfId="17434" xr:uid="{202B1966-7A3C-4CE1-9309-9C9319478723}"/>
    <cellStyle name="Normal 2 3 4 2 3 3 4 3 4" xfId="31124" xr:uid="{CF1DFFF7-D4FD-4ACE-BFDC-1570493AF6D9}"/>
    <cellStyle name="Normal 2 3 4 2 3 3 4 3 5" xfId="46008" xr:uid="{27C7424F-207E-475F-80E9-AA21FE68101B}"/>
    <cellStyle name="Normal 2 3 4 2 3 3 4 4" xfId="20856" xr:uid="{18BEEF82-3755-4AC1-A790-48C653C8D9E5}"/>
    <cellStyle name="Normal 2 3 4 2 3 3 4 4 2" xfId="34548" xr:uid="{CB8F6807-78B0-47B0-B309-4598C2E25B90}"/>
    <cellStyle name="Normal 2 3 4 2 3 3 4 4 3" xfId="49432" xr:uid="{C01AFA6A-8ACB-4D48-BFD8-628E56385CFC}"/>
    <cellStyle name="Normal 2 3 4 2 3 3 4 5" xfId="14012" xr:uid="{CF618D06-A0A6-49AB-ADC4-BB68B5604009}"/>
    <cellStyle name="Normal 2 3 4 2 3 3 4 6" xfId="27702" xr:uid="{A211604D-F45C-4A73-977C-538A06CE0A02}"/>
    <cellStyle name="Normal 2 3 4 2 3 3 4 7" xfId="42586" xr:uid="{C1441B43-AB0B-41D1-A4B5-084CD2032245}"/>
    <cellStyle name="Normal 2 3 4 2 3 3 5" xfId="8874" xr:uid="{7C33695A-82D9-4F3A-AE56-093F5FF67F6D}"/>
    <cellStyle name="Normal 2 3 4 2 3 3 5 2" xfId="12296" xr:uid="{5E2AC358-51CA-4169-A61E-AA0970EB8322}"/>
    <cellStyle name="Normal 2 3 4 2 3 3 5 2 2" xfId="25986" xr:uid="{F40B97AC-8EF8-4CDF-90CF-884BDEBA97A4}"/>
    <cellStyle name="Normal 2 3 4 2 3 3 5 2 2 2" xfId="39678" xr:uid="{ED59B047-F19E-4FE6-BFAE-73217C2BC66E}"/>
    <cellStyle name="Normal 2 3 4 2 3 3 5 2 2 3" xfId="54562" xr:uid="{E8FB2681-2A22-4AB6-8EF6-56462445C89F}"/>
    <cellStyle name="Normal 2 3 4 2 3 3 5 2 3" xfId="19142" xr:uid="{804E331C-4DB7-4746-A0C4-AE3F1B3E8964}"/>
    <cellStyle name="Normal 2 3 4 2 3 3 5 2 4" xfId="32832" xr:uid="{8AA5C6DC-0A90-459F-8775-4A8DD23A5CE6}"/>
    <cellStyle name="Normal 2 3 4 2 3 3 5 2 5" xfId="47716" xr:uid="{BE3AEAFD-B4C9-44E3-8ADD-036430395277}"/>
    <cellStyle name="Normal 2 3 4 2 3 3 5 3" xfId="22564" xr:uid="{5A0086B0-A675-41DC-B4B6-EA9292E826F5}"/>
    <cellStyle name="Normal 2 3 4 2 3 3 5 3 2" xfId="36256" xr:uid="{A642EB9D-8E88-46CD-B4B1-B19A637AA4C3}"/>
    <cellStyle name="Normal 2 3 4 2 3 3 5 3 3" xfId="51140" xr:uid="{952ACBD6-90A8-4FC1-BAD3-1BC6534F8EFD}"/>
    <cellStyle name="Normal 2 3 4 2 3 3 5 4" xfId="15720" xr:uid="{FE0172D7-46B3-426B-A8A6-FE5E69F3BF81}"/>
    <cellStyle name="Normal 2 3 4 2 3 3 5 5" xfId="29410" xr:uid="{CB565494-8F85-4D07-8BC9-ADDD1AE3F4D1}"/>
    <cellStyle name="Normal 2 3 4 2 3 3 5 6" xfId="44294" xr:uid="{9D8834CD-B429-4A01-AD10-F843E8E5212D}"/>
    <cellStyle name="Normal 2 3 4 2 3 3 6" xfId="10584" xr:uid="{0D37EA45-D385-4978-A9CD-5E6A0F05AD8F}"/>
    <cellStyle name="Normal 2 3 4 2 3 3 6 2" xfId="24274" xr:uid="{1AB9081F-1053-4FEA-9664-9BA46F5C8C6F}"/>
    <cellStyle name="Normal 2 3 4 2 3 3 6 2 2" xfId="37966" xr:uid="{E24C0130-A5AD-47FE-BDC8-C897D0AACEA7}"/>
    <cellStyle name="Normal 2 3 4 2 3 3 6 2 3" xfId="52850" xr:uid="{E94EEACF-3259-4A66-BE74-AEE3AB39B291}"/>
    <cellStyle name="Normal 2 3 4 2 3 3 6 3" xfId="17430" xr:uid="{4CBEBE46-C8EF-41EA-9490-3573720C5773}"/>
    <cellStyle name="Normal 2 3 4 2 3 3 6 4" xfId="31120" xr:uid="{14C33D67-75A5-45A4-98E4-568B8E688B62}"/>
    <cellStyle name="Normal 2 3 4 2 3 3 6 5" xfId="46004" xr:uid="{8930C696-3FF0-44A5-B737-FC8F84F201D4}"/>
    <cellStyle name="Normal 2 3 4 2 3 3 7" xfId="20852" xr:uid="{E82884AC-0EB7-4919-B28D-E8C1733982F1}"/>
    <cellStyle name="Normal 2 3 4 2 3 3 7 2" xfId="34544" xr:uid="{25F4E37A-A117-44EE-A6E0-55BFFCB4ECCA}"/>
    <cellStyle name="Normal 2 3 4 2 3 3 7 3" xfId="49428" xr:uid="{D709C0D1-BE78-4423-9B31-6264EDBA3227}"/>
    <cellStyle name="Normal 2 3 4 2 3 3 8" xfId="14008" xr:uid="{8FFCC534-DF3F-4792-A1DE-A4C9A05968C7}"/>
    <cellStyle name="Normal 2 3 4 2 3 3 9" xfId="27698" xr:uid="{ED4D7A09-8813-4331-8C03-A36FEA817879}"/>
    <cellStyle name="Normal 2 3 4 2 3 4" xfId="7166" xr:uid="{770C75E9-E7F6-4959-A5D6-F6F5FB523A01}"/>
    <cellStyle name="Normal 2 3 4 2 3 4 2" xfId="7167" xr:uid="{A9E59292-3996-421A-9BA0-33F339A87106}"/>
    <cellStyle name="Normal 2 3 4 2 3 4 2 2" xfId="8880" xr:uid="{DB4CBE70-776C-44A5-88AE-B2D3507704FC}"/>
    <cellStyle name="Normal 2 3 4 2 3 4 2 2 2" xfId="12302" xr:uid="{36EBE3FC-1BD3-4F63-8D4F-9E0A39BB7F1E}"/>
    <cellStyle name="Normal 2 3 4 2 3 4 2 2 2 2" xfId="25992" xr:uid="{93DDA2DB-CFD4-4B9F-B55F-7DCF43D3A370}"/>
    <cellStyle name="Normal 2 3 4 2 3 4 2 2 2 2 2" xfId="39684" xr:uid="{D8BAB942-05CA-4231-A208-C2F4C6EBF2F6}"/>
    <cellStyle name="Normal 2 3 4 2 3 4 2 2 2 2 3" xfId="54568" xr:uid="{FA73AF64-DCD2-4CB1-8637-A33C144FB853}"/>
    <cellStyle name="Normal 2 3 4 2 3 4 2 2 2 3" xfId="19148" xr:uid="{4AB55366-B1D8-44A0-97E0-E9AE4B8CA1D5}"/>
    <cellStyle name="Normal 2 3 4 2 3 4 2 2 2 4" xfId="32838" xr:uid="{D763198B-29CF-4CDE-964A-66009D75F339}"/>
    <cellStyle name="Normal 2 3 4 2 3 4 2 2 2 5" xfId="47722" xr:uid="{C9047DC1-F549-4A8C-A066-B13414EA6AC2}"/>
    <cellStyle name="Normal 2 3 4 2 3 4 2 2 3" xfId="22570" xr:uid="{CDA063B3-9202-46B2-9417-FD6F7FD0425C}"/>
    <cellStyle name="Normal 2 3 4 2 3 4 2 2 3 2" xfId="36262" xr:uid="{CE78D86F-5D33-4C97-A784-8992CA7C878B}"/>
    <cellStyle name="Normal 2 3 4 2 3 4 2 2 3 3" xfId="51146" xr:uid="{0887917D-B932-4E9E-9B82-BB60891585B9}"/>
    <cellStyle name="Normal 2 3 4 2 3 4 2 2 4" xfId="15726" xr:uid="{8D3FBD45-ED4B-4276-85EC-33C627500117}"/>
    <cellStyle name="Normal 2 3 4 2 3 4 2 2 5" xfId="29416" xr:uid="{CB59EE23-F244-44A1-A98D-A6E1B209B7CC}"/>
    <cellStyle name="Normal 2 3 4 2 3 4 2 2 6" xfId="44300" xr:uid="{7E581940-E8DD-47D2-B68A-6E4B6B0CF5AD}"/>
    <cellStyle name="Normal 2 3 4 2 3 4 2 3" xfId="10590" xr:uid="{6BFA1D74-2D4E-40A2-ACEA-878C23DD3033}"/>
    <cellStyle name="Normal 2 3 4 2 3 4 2 3 2" xfId="24280" xr:uid="{15D95ABA-3B37-40D5-9274-51D87F924A91}"/>
    <cellStyle name="Normal 2 3 4 2 3 4 2 3 2 2" xfId="37972" xr:uid="{6AECBC3D-C7B7-444D-AD53-3906733A5DF6}"/>
    <cellStyle name="Normal 2 3 4 2 3 4 2 3 2 3" xfId="52856" xr:uid="{2C1557C7-1CE7-4B27-8B23-9C535B38BF6A}"/>
    <cellStyle name="Normal 2 3 4 2 3 4 2 3 3" xfId="17436" xr:uid="{F582E8A0-1763-4C08-ADC3-D275D48903E8}"/>
    <cellStyle name="Normal 2 3 4 2 3 4 2 3 4" xfId="31126" xr:uid="{525AD25D-5D6E-4EDB-A18B-F33B6DD5F6EB}"/>
    <cellStyle name="Normal 2 3 4 2 3 4 2 3 5" xfId="46010" xr:uid="{4B0AB40A-E12E-40C8-A69A-13F045F9D592}"/>
    <cellStyle name="Normal 2 3 4 2 3 4 2 4" xfId="20858" xr:uid="{54B21668-C3A8-4F24-AA79-4AFA260CB1A0}"/>
    <cellStyle name="Normal 2 3 4 2 3 4 2 4 2" xfId="34550" xr:uid="{3D92CB63-EA13-4478-A8C4-105CF8E5DF58}"/>
    <cellStyle name="Normal 2 3 4 2 3 4 2 4 3" xfId="49434" xr:uid="{9BA7834E-071A-4CDF-B40E-872F3FB4BE75}"/>
    <cellStyle name="Normal 2 3 4 2 3 4 2 5" xfId="14014" xr:uid="{1B6CE199-8D12-411E-949C-5305F0C8302C}"/>
    <cellStyle name="Normal 2 3 4 2 3 4 2 6" xfId="27704" xr:uid="{7C49FE7B-AB7D-42DA-B38D-745C065EE7E2}"/>
    <cellStyle name="Normal 2 3 4 2 3 4 2 7" xfId="42588" xr:uid="{35ED53D0-2E9D-43FB-B05E-6F0947D714FA}"/>
    <cellStyle name="Normal 2 3 4 2 3 4 3" xfId="8879" xr:uid="{CAC14731-BCA5-49DC-91D7-DC40C6848571}"/>
    <cellStyle name="Normal 2 3 4 2 3 4 3 2" xfId="12301" xr:uid="{D9D4C7D3-4018-4F20-A9CA-5ED2A28C4BF8}"/>
    <cellStyle name="Normal 2 3 4 2 3 4 3 2 2" xfId="25991" xr:uid="{CF0D8E0F-3880-4A75-B593-52FDAE9C2E8E}"/>
    <cellStyle name="Normal 2 3 4 2 3 4 3 2 2 2" xfId="39683" xr:uid="{E87040C5-FAA9-48C3-8F6D-C7E436820458}"/>
    <cellStyle name="Normal 2 3 4 2 3 4 3 2 2 3" xfId="54567" xr:uid="{2FDA80D5-D635-4488-A09D-C2A780C12E0D}"/>
    <cellStyle name="Normal 2 3 4 2 3 4 3 2 3" xfId="19147" xr:uid="{13E22585-5B64-4832-9049-AA558A8136E3}"/>
    <cellStyle name="Normal 2 3 4 2 3 4 3 2 4" xfId="32837" xr:uid="{33097AB7-8567-43A5-B756-23D11898C49A}"/>
    <cellStyle name="Normal 2 3 4 2 3 4 3 2 5" xfId="47721" xr:uid="{AAEE37ED-AC92-4DE0-8C30-EBD195198487}"/>
    <cellStyle name="Normal 2 3 4 2 3 4 3 3" xfId="22569" xr:uid="{2041214F-C99B-4EBC-95F1-FAD2E40F4BDC}"/>
    <cellStyle name="Normal 2 3 4 2 3 4 3 3 2" xfId="36261" xr:uid="{48013875-E9C0-4324-ABF2-FBE1D878B1CF}"/>
    <cellStyle name="Normal 2 3 4 2 3 4 3 3 3" xfId="51145" xr:uid="{092CC4B2-E674-4B30-84D0-C46FDA2928AC}"/>
    <cellStyle name="Normal 2 3 4 2 3 4 3 4" xfId="15725" xr:uid="{5DB63285-AD97-4104-B193-92D4D4230476}"/>
    <cellStyle name="Normal 2 3 4 2 3 4 3 5" xfId="29415" xr:uid="{709FAD35-B55D-4D93-B8A1-ABD2AED7FF5C}"/>
    <cellStyle name="Normal 2 3 4 2 3 4 3 6" xfId="44299" xr:uid="{DEE3CBD3-CA91-46A0-A7FC-60F81D48BE14}"/>
    <cellStyle name="Normal 2 3 4 2 3 4 4" xfId="10589" xr:uid="{BE74E5F5-4123-44C3-B8B8-263C050DE312}"/>
    <cellStyle name="Normal 2 3 4 2 3 4 4 2" xfId="24279" xr:uid="{9971F9C8-81A3-432F-A439-B2C1A23E1BA9}"/>
    <cellStyle name="Normal 2 3 4 2 3 4 4 2 2" xfId="37971" xr:uid="{D3547E60-96EA-4F68-B739-5BD19D528377}"/>
    <cellStyle name="Normal 2 3 4 2 3 4 4 2 3" xfId="52855" xr:uid="{9FB3B60C-1975-4364-9738-C6D84775959A}"/>
    <cellStyle name="Normal 2 3 4 2 3 4 4 3" xfId="17435" xr:uid="{8FEFCF8D-820A-4480-8F4E-00C8D0CAA0D0}"/>
    <cellStyle name="Normal 2 3 4 2 3 4 4 4" xfId="31125" xr:uid="{1DC289C4-DAE0-4B84-92B3-F413B2CDF704}"/>
    <cellStyle name="Normal 2 3 4 2 3 4 4 5" xfId="46009" xr:uid="{03B93CB0-97FF-447D-89BB-4F67C207E182}"/>
    <cellStyle name="Normal 2 3 4 2 3 4 5" xfId="20857" xr:uid="{4F678686-6F9E-4D99-BFB2-23C6C4A6F098}"/>
    <cellStyle name="Normal 2 3 4 2 3 4 5 2" xfId="34549" xr:uid="{4AF0DB23-5E87-471D-B245-A35642515EC4}"/>
    <cellStyle name="Normal 2 3 4 2 3 4 5 3" xfId="49433" xr:uid="{1F9DD215-3B40-420C-9CCE-5825B53C288E}"/>
    <cellStyle name="Normal 2 3 4 2 3 4 6" xfId="14013" xr:uid="{403D7953-1712-4EB3-A707-2833762DEB4A}"/>
    <cellStyle name="Normal 2 3 4 2 3 4 7" xfId="27703" xr:uid="{47714837-5D98-4301-BC23-29FF2E8FFFCB}"/>
    <cellStyle name="Normal 2 3 4 2 3 4 8" xfId="42587" xr:uid="{454B6B16-6178-4F00-81B7-E19BF03E7570}"/>
    <cellStyle name="Normal 2 3 4 2 3 5" xfId="7168" xr:uid="{B8D06A82-52C1-42CD-9C57-F4AA3CEEF71F}"/>
    <cellStyle name="Normal 2 3 4 2 3 5 2" xfId="8881" xr:uid="{B964855E-0B49-41B1-A9A4-E91F49CE7882}"/>
    <cellStyle name="Normal 2 3 4 2 3 5 2 2" xfId="12303" xr:uid="{72FD8635-CBF9-40B0-A7ED-5FE686411D3B}"/>
    <cellStyle name="Normal 2 3 4 2 3 5 2 2 2" xfId="25993" xr:uid="{83FAFBAA-6FBE-452C-8050-08D025052F2A}"/>
    <cellStyle name="Normal 2 3 4 2 3 5 2 2 2 2" xfId="39685" xr:uid="{8F6CAF74-749E-4283-B3DD-83952A6A6F40}"/>
    <cellStyle name="Normal 2 3 4 2 3 5 2 2 2 3" xfId="54569" xr:uid="{37F70B17-9E0D-4765-9103-A7A1A155ACCF}"/>
    <cellStyle name="Normal 2 3 4 2 3 5 2 2 3" xfId="19149" xr:uid="{3E175797-5126-4A99-BE06-481B1B22A5C5}"/>
    <cellStyle name="Normal 2 3 4 2 3 5 2 2 4" xfId="32839" xr:uid="{6D5C5B73-CD17-44F1-83C0-C1627CB9E1AA}"/>
    <cellStyle name="Normal 2 3 4 2 3 5 2 2 5" xfId="47723" xr:uid="{3555B660-56F9-432F-A3FB-43E88A709717}"/>
    <cellStyle name="Normal 2 3 4 2 3 5 2 3" xfId="22571" xr:uid="{7B7938B6-9B9E-42D4-BD92-6FD69AF84DBB}"/>
    <cellStyle name="Normal 2 3 4 2 3 5 2 3 2" xfId="36263" xr:uid="{DF8CA4EA-FD69-4AFD-9E81-20248132F0CF}"/>
    <cellStyle name="Normal 2 3 4 2 3 5 2 3 3" xfId="51147" xr:uid="{EB3EB7DC-1FEC-4B36-88FD-82A098ED8469}"/>
    <cellStyle name="Normal 2 3 4 2 3 5 2 4" xfId="15727" xr:uid="{4E54A003-24A9-40F4-A2D9-F3152A66C911}"/>
    <cellStyle name="Normal 2 3 4 2 3 5 2 5" xfId="29417" xr:uid="{6FBBF44B-5A54-40E2-BBE8-D7E914BCDF65}"/>
    <cellStyle name="Normal 2 3 4 2 3 5 2 6" xfId="44301" xr:uid="{46EAA477-6275-4212-AB6D-BDB41E2762EE}"/>
    <cellStyle name="Normal 2 3 4 2 3 5 3" xfId="10591" xr:uid="{D67DE1A5-A3B0-4456-AB67-948C91FDDDF2}"/>
    <cellStyle name="Normal 2 3 4 2 3 5 3 2" xfId="24281" xr:uid="{0A2396D5-AE16-4139-BFE5-A9C2AE7BDEAB}"/>
    <cellStyle name="Normal 2 3 4 2 3 5 3 2 2" xfId="37973" xr:uid="{9F2E6E47-2CA5-4653-B19D-C8E53FFD4DFB}"/>
    <cellStyle name="Normal 2 3 4 2 3 5 3 2 3" xfId="52857" xr:uid="{80986182-FA2B-4A34-BEF6-202C801460CB}"/>
    <cellStyle name="Normal 2 3 4 2 3 5 3 3" xfId="17437" xr:uid="{7A65DC8E-E9E2-4E1C-8E1C-44A2F6795D8E}"/>
    <cellStyle name="Normal 2 3 4 2 3 5 3 4" xfId="31127" xr:uid="{FE8DBF18-77A1-4F89-98CE-EC807A2F7C75}"/>
    <cellStyle name="Normal 2 3 4 2 3 5 3 5" xfId="46011" xr:uid="{3013B699-3AC9-4599-9457-27626457EB3B}"/>
    <cellStyle name="Normal 2 3 4 2 3 5 4" xfId="20859" xr:uid="{11A1E36B-B241-4FF5-BF95-CF1117C8CC5E}"/>
    <cellStyle name="Normal 2 3 4 2 3 5 4 2" xfId="34551" xr:uid="{B3197690-69FE-454A-8744-E722A78F24FB}"/>
    <cellStyle name="Normal 2 3 4 2 3 5 4 3" xfId="49435" xr:uid="{CD7ABCC5-83CD-4CF1-AEE9-FD3B9F74D8EC}"/>
    <cellStyle name="Normal 2 3 4 2 3 5 5" xfId="14015" xr:uid="{A4AA8719-4BBA-4850-9A7F-5B7277629F2D}"/>
    <cellStyle name="Normal 2 3 4 2 3 5 6" xfId="27705" xr:uid="{BE3C4D83-FD2F-4F2D-B6D7-98156A99170E}"/>
    <cellStyle name="Normal 2 3 4 2 3 5 7" xfId="42589" xr:uid="{29AD03E9-A4CC-4CB8-9B83-6F5A85392924}"/>
    <cellStyle name="Normal 2 3 4 2 3 6" xfId="7169" xr:uid="{82CDCBCE-3845-468A-B9FE-A8CB9DB5BFDF}"/>
    <cellStyle name="Normal 2 3 4 2 3 6 2" xfId="8882" xr:uid="{1D50C908-D192-4DE7-BCE6-BCA3BE4A62B3}"/>
    <cellStyle name="Normal 2 3 4 2 3 6 2 2" xfId="12304" xr:uid="{38201983-878A-40E1-B1CD-E7F487482CA2}"/>
    <cellStyle name="Normal 2 3 4 2 3 6 2 2 2" xfId="25994" xr:uid="{44EBA986-329B-433F-B931-4515C408B406}"/>
    <cellStyle name="Normal 2 3 4 2 3 6 2 2 2 2" xfId="39686" xr:uid="{19F9976A-2A3B-4210-9E4F-371C837F78ED}"/>
    <cellStyle name="Normal 2 3 4 2 3 6 2 2 2 3" xfId="54570" xr:uid="{F27D9BD7-566E-4442-BC4C-7669DD33B6BF}"/>
    <cellStyle name="Normal 2 3 4 2 3 6 2 2 3" xfId="19150" xr:uid="{66C4005D-29AD-468A-84B7-1719063F40D1}"/>
    <cellStyle name="Normal 2 3 4 2 3 6 2 2 4" xfId="32840" xr:uid="{D2CC9A05-C3CA-46FE-B370-16D2686958FF}"/>
    <cellStyle name="Normal 2 3 4 2 3 6 2 2 5" xfId="47724" xr:uid="{ADD1614E-5CF8-4600-BFCA-637FA3A0EC54}"/>
    <cellStyle name="Normal 2 3 4 2 3 6 2 3" xfId="22572" xr:uid="{D898B2D6-CEC8-48F0-9CF2-20551C00E736}"/>
    <cellStyle name="Normal 2 3 4 2 3 6 2 3 2" xfId="36264" xr:uid="{0637F8FE-20D1-44C0-9196-4EAB15B119E7}"/>
    <cellStyle name="Normal 2 3 4 2 3 6 2 3 3" xfId="51148" xr:uid="{6B19A1E3-8851-4676-A6CA-B960E3D94405}"/>
    <cellStyle name="Normal 2 3 4 2 3 6 2 4" xfId="15728" xr:uid="{9E055675-B3DA-42E0-BDEE-8FA777189ECA}"/>
    <cellStyle name="Normal 2 3 4 2 3 6 2 5" xfId="29418" xr:uid="{8727E6A0-FD89-4CF9-BFA8-A2EB436ABEDF}"/>
    <cellStyle name="Normal 2 3 4 2 3 6 2 6" xfId="44302" xr:uid="{D5C45AC2-3687-4E4C-8D63-722EC2444F5F}"/>
    <cellStyle name="Normal 2 3 4 2 3 6 3" xfId="10592" xr:uid="{848DEA74-59F7-46D8-A352-7E6AED400A4C}"/>
    <cellStyle name="Normal 2 3 4 2 3 6 3 2" xfId="24282" xr:uid="{83230D98-0047-4C41-9D55-67F781A00355}"/>
    <cellStyle name="Normal 2 3 4 2 3 6 3 2 2" xfId="37974" xr:uid="{0E94FF16-C034-4DBF-BF7C-F8FEE7D328C4}"/>
    <cellStyle name="Normal 2 3 4 2 3 6 3 2 3" xfId="52858" xr:uid="{C13A305F-D622-48EE-A856-C8A33487C267}"/>
    <cellStyle name="Normal 2 3 4 2 3 6 3 3" xfId="17438" xr:uid="{D1E37E56-0409-4D75-89B3-2B9B4258A7E8}"/>
    <cellStyle name="Normal 2 3 4 2 3 6 3 4" xfId="31128" xr:uid="{C3B1E9FE-DAAE-4183-B216-98FEFDB77175}"/>
    <cellStyle name="Normal 2 3 4 2 3 6 3 5" xfId="46012" xr:uid="{B2C15586-8DE0-4889-9943-B4B0305106D8}"/>
    <cellStyle name="Normal 2 3 4 2 3 6 4" xfId="20860" xr:uid="{03CF307C-8C85-4D26-8E89-A52320F2ED53}"/>
    <cellStyle name="Normal 2 3 4 2 3 6 4 2" xfId="34552" xr:uid="{BEFA4CAC-8A50-4EB6-9BC8-2842ECEC48CC}"/>
    <cellStyle name="Normal 2 3 4 2 3 6 4 3" xfId="49436" xr:uid="{B90E9AD0-3EA3-43B4-85E4-B99FE3BE9B15}"/>
    <cellStyle name="Normal 2 3 4 2 3 6 5" xfId="14016" xr:uid="{16A96F3A-C651-40A8-B1BD-47FF3D1C6157}"/>
    <cellStyle name="Normal 2 3 4 2 3 6 6" xfId="27706" xr:uid="{BC024CD8-F3C1-4E27-ABAA-D0749B4AE2F1}"/>
    <cellStyle name="Normal 2 3 4 2 3 6 7" xfId="42590" xr:uid="{0712EE0C-EC57-42F7-8F67-99514C614B6B}"/>
    <cellStyle name="Normal 2 3 4 2 3 7" xfId="8868" xr:uid="{42B91E19-FC63-48A7-8B6E-21791B9C07E6}"/>
    <cellStyle name="Normal 2 3 4 2 3 7 2" xfId="12290" xr:uid="{A025BFC9-9804-4620-8089-29EEB3CFE64C}"/>
    <cellStyle name="Normal 2 3 4 2 3 7 2 2" xfId="25980" xr:uid="{3D0477BC-A7A0-4D64-B115-5C2404F30437}"/>
    <cellStyle name="Normal 2 3 4 2 3 7 2 2 2" xfId="39672" xr:uid="{CD390BAA-AE6E-447C-B4A4-717E8831C325}"/>
    <cellStyle name="Normal 2 3 4 2 3 7 2 2 3" xfId="54556" xr:uid="{EDCF145F-FDD6-4BF4-AD14-0419F5FAAD4E}"/>
    <cellStyle name="Normal 2 3 4 2 3 7 2 3" xfId="19136" xr:uid="{B2D8BC28-A07A-4D38-B10C-03453C0198C1}"/>
    <cellStyle name="Normal 2 3 4 2 3 7 2 4" xfId="32826" xr:uid="{0C9F69D8-6A52-4B2C-8B90-B144D81F3952}"/>
    <cellStyle name="Normal 2 3 4 2 3 7 2 5" xfId="47710" xr:uid="{5F6F26F9-4B17-410B-B2C5-616E0F7E71A8}"/>
    <cellStyle name="Normal 2 3 4 2 3 7 3" xfId="22558" xr:uid="{06096807-9D0C-44E8-86E1-C19D2ABDA99F}"/>
    <cellStyle name="Normal 2 3 4 2 3 7 3 2" xfId="36250" xr:uid="{E2E8188E-645F-412A-9843-DDF94550C496}"/>
    <cellStyle name="Normal 2 3 4 2 3 7 3 3" xfId="51134" xr:uid="{1A120F12-E1C1-4206-B8BF-F82A11B3ABF9}"/>
    <cellStyle name="Normal 2 3 4 2 3 7 4" xfId="15714" xr:uid="{457E173E-B66E-4649-A56B-6B2C187657D3}"/>
    <cellStyle name="Normal 2 3 4 2 3 7 5" xfId="29404" xr:uid="{373F3E2D-85DA-4030-A85F-F3C22B458B99}"/>
    <cellStyle name="Normal 2 3 4 2 3 7 6" xfId="44288" xr:uid="{1739B256-7810-4D2F-AD6D-0243159F3224}"/>
    <cellStyle name="Normal 2 3 4 2 3 8" xfId="10578" xr:uid="{EAA8EC40-D599-4EB6-AE59-87330ABA47C9}"/>
    <cellStyle name="Normal 2 3 4 2 3 8 2" xfId="24268" xr:uid="{1DBC2695-CE39-4653-804E-5E17F8B935AC}"/>
    <cellStyle name="Normal 2 3 4 2 3 8 2 2" xfId="37960" xr:uid="{4913CD2D-F283-4F2F-8B92-EBBA8E8DA444}"/>
    <cellStyle name="Normal 2 3 4 2 3 8 2 3" xfId="52844" xr:uid="{8F10E877-7036-4C6F-90E5-3565AD064265}"/>
    <cellStyle name="Normal 2 3 4 2 3 8 3" xfId="17424" xr:uid="{8BD385EA-7FD8-4EAD-94AD-B743C0B90767}"/>
    <cellStyle name="Normal 2 3 4 2 3 8 4" xfId="31114" xr:uid="{263AD257-DC2E-4274-BE0A-E4E5A77DE19E}"/>
    <cellStyle name="Normal 2 3 4 2 3 8 5" xfId="45998" xr:uid="{66AEB2FD-A68B-4AD1-9B91-96609ED17263}"/>
    <cellStyle name="Normal 2 3 4 2 3 9" xfId="20846" xr:uid="{6CCF4DFD-92F5-4574-94E2-9FFB0A1DCD1D}"/>
    <cellStyle name="Normal 2 3 4 2 3 9 2" xfId="34538" xr:uid="{9CED2F00-B36F-4ADA-8EC1-55464965C3E1}"/>
    <cellStyle name="Normal 2 3 4 2 3 9 3" xfId="49422" xr:uid="{A264B1FA-E3DE-4D49-B801-5DDF19D87171}"/>
    <cellStyle name="Normal 2 3 4 2 4" xfId="7170" xr:uid="{CB7F47F2-2C56-41D7-BAED-B2209E72A42F}"/>
    <cellStyle name="Normal 2 3 4 2 4 10" xfId="14017" xr:uid="{055C6416-5AAF-4657-BBCE-00D59EE5AD74}"/>
    <cellStyle name="Normal 2 3 4 2 4 11" xfId="27707" xr:uid="{F2F36071-D27B-422F-A4F6-E7B36F3F1496}"/>
    <cellStyle name="Normal 2 3 4 2 4 12" xfId="42591" xr:uid="{17258C9F-9A34-42D5-8FF9-296F51AD4919}"/>
    <cellStyle name="Normal 2 3 4 2 4 2" xfId="7171" xr:uid="{BB1B8FD6-FC96-4F90-8F7C-237E37C7FBB4}"/>
    <cellStyle name="Normal 2 3 4 2 4 2 10" xfId="42592" xr:uid="{A64C18D7-DA47-4328-AEE9-FF3026752005}"/>
    <cellStyle name="Normal 2 3 4 2 4 2 2" xfId="7172" xr:uid="{644F7E88-6F39-465D-A273-7F515929B029}"/>
    <cellStyle name="Normal 2 3 4 2 4 2 2 2" xfId="7173" xr:uid="{BD757DDB-1666-422D-B220-E94C20AC7B73}"/>
    <cellStyle name="Normal 2 3 4 2 4 2 2 2 2" xfId="8886" xr:uid="{2063259F-8608-4D18-AEA4-248F435DF655}"/>
    <cellStyle name="Normal 2 3 4 2 4 2 2 2 2 2" xfId="12308" xr:uid="{DD044901-C247-42D7-AA02-6E712A3CFB12}"/>
    <cellStyle name="Normal 2 3 4 2 4 2 2 2 2 2 2" xfId="25998" xr:uid="{E1560577-4725-44B2-AF03-AC49ED94CFD1}"/>
    <cellStyle name="Normal 2 3 4 2 4 2 2 2 2 2 2 2" xfId="39690" xr:uid="{4790A037-ADF4-4F31-9F1C-F4721E927CD2}"/>
    <cellStyle name="Normal 2 3 4 2 4 2 2 2 2 2 2 3" xfId="54574" xr:uid="{E0C34D7B-F253-4170-AA69-0F6DFB5B16D0}"/>
    <cellStyle name="Normal 2 3 4 2 4 2 2 2 2 2 3" xfId="19154" xr:uid="{15A8D836-CAB2-46FE-A6F0-4E2D6557BC68}"/>
    <cellStyle name="Normal 2 3 4 2 4 2 2 2 2 2 4" xfId="32844" xr:uid="{3C2A37DB-E9BE-4626-96DC-300664BEBCF3}"/>
    <cellStyle name="Normal 2 3 4 2 4 2 2 2 2 2 5" xfId="47728" xr:uid="{5AA2F2AC-501A-4E9B-8143-C682F9BEE5DD}"/>
    <cellStyle name="Normal 2 3 4 2 4 2 2 2 2 3" xfId="22576" xr:uid="{EA465853-ECBF-4691-904A-20840761F76D}"/>
    <cellStyle name="Normal 2 3 4 2 4 2 2 2 2 3 2" xfId="36268" xr:uid="{7980B439-4D5D-4C70-A282-36602A3AEFED}"/>
    <cellStyle name="Normal 2 3 4 2 4 2 2 2 2 3 3" xfId="51152" xr:uid="{FD6903BF-5360-4112-920A-D9C08C6DCA2A}"/>
    <cellStyle name="Normal 2 3 4 2 4 2 2 2 2 4" xfId="15732" xr:uid="{EB4D31C8-BE81-41E5-B17D-94856293E07E}"/>
    <cellStyle name="Normal 2 3 4 2 4 2 2 2 2 5" xfId="29422" xr:uid="{FB6FB04D-0672-497F-8398-F5D71C240B3C}"/>
    <cellStyle name="Normal 2 3 4 2 4 2 2 2 2 6" xfId="44306" xr:uid="{0EBD712B-8796-46A4-B860-0FAD7DC3560E}"/>
    <cellStyle name="Normal 2 3 4 2 4 2 2 2 3" xfId="10596" xr:uid="{33694BA8-5FA9-41D4-A294-3DEEB73F4A92}"/>
    <cellStyle name="Normal 2 3 4 2 4 2 2 2 3 2" xfId="24286" xr:uid="{DF2AF1A3-139D-4125-A6AF-12E1929C3768}"/>
    <cellStyle name="Normal 2 3 4 2 4 2 2 2 3 2 2" xfId="37978" xr:uid="{C039B3AA-2134-40A6-BFEE-1DBBCBB4C646}"/>
    <cellStyle name="Normal 2 3 4 2 4 2 2 2 3 2 3" xfId="52862" xr:uid="{E21BEB1C-5D81-4FFD-A209-92C06216243C}"/>
    <cellStyle name="Normal 2 3 4 2 4 2 2 2 3 3" xfId="17442" xr:uid="{4496C563-99BE-4111-82AD-5FE3D5CF1459}"/>
    <cellStyle name="Normal 2 3 4 2 4 2 2 2 3 4" xfId="31132" xr:uid="{AACF165E-3744-4CEA-BB29-81CC5CB8E767}"/>
    <cellStyle name="Normal 2 3 4 2 4 2 2 2 3 5" xfId="46016" xr:uid="{AE1B1219-3788-4A71-9308-E133ED641E64}"/>
    <cellStyle name="Normal 2 3 4 2 4 2 2 2 4" xfId="20864" xr:uid="{C3B95FBA-9150-4DDF-8380-358E50849E52}"/>
    <cellStyle name="Normal 2 3 4 2 4 2 2 2 4 2" xfId="34556" xr:uid="{D8448192-73FA-472B-92D4-F0595576A54C}"/>
    <cellStyle name="Normal 2 3 4 2 4 2 2 2 4 3" xfId="49440" xr:uid="{B1F534F0-6DD7-4397-8C34-AC501F15168E}"/>
    <cellStyle name="Normal 2 3 4 2 4 2 2 2 5" xfId="14020" xr:uid="{9A42320A-774C-4DF5-A6FC-ED3E8ECF3CA0}"/>
    <cellStyle name="Normal 2 3 4 2 4 2 2 2 6" xfId="27710" xr:uid="{B22740A7-7BFC-4C05-B85D-B5AF0B59EF30}"/>
    <cellStyle name="Normal 2 3 4 2 4 2 2 2 7" xfId="42594" xr:uid="{3CD441BA-F9B8-40F5-92D4-CF4B17A81717}"/>
    <cellStyle name="Normal 2 3 4 2 4 2 2 3" xfId="8885" xr:uid="{60205BA5-0118-45B3-9550-82DADC543DC2}"/>
    <cellStyle name="Normal 2 3 4 2 4 2 2 3 2" xfId="12307" xr:uid="{8D763E25-69CE-4466-8A97-59E0DA5110B6}"/>
    <cellStyle name="Normal 2 3 4 2 4 2 2 3 2 2" xfId="25997" xr:uid="{3DAFE5C6-F0C6-402C-AE43-A654BB70F1CB}"/>
    <cellStyle name="Normal 2 3 4 2 4 2 2 3 2 2 2" xfId="39689" xr:uid="{36FF89C4-D277-4A3C-A576-3A069B56DB51}"/>
    <cellStyle name="Normal 2 3 4 2 4 2 2 3 2 2 3" xfId="54573" xr:uid="{0168572B-4E65-4757-9CFD-6319091E739D}"/>
    <cellStyle name="Normal 2 3 4 2 4 2 2 3 2 3" xfId="19153" xr:uid="{6550EAFC-3C1D-46D6-A6E0-D076AD438BF5}"/>
    <cellStyle name="Normal 2 3 4 2 4 2 2 3 2 4" xfId="32843" xr:uid="{D2F8D566-5C5D-432D-A2B0-FB9EB33FF508}"/>
    <cellStyle name="Normal 2 3 4 2 4 2 2 3 2 5" xfId="47727" xr:uid="{83574BBA-3A78-4C90-B251-F1C1A8273B73}"/>
    <cellStyle name="Normal 2 3 4 2 4 2 2 3 3" xfId="22575" xr:uid="{67C9C24E-8FA7-4882-9F0F-0C5831502F26}"/>
    <cellStyle name="Normal 2 3 4 2 4 2 2 3 3 2" xfId="36267" xr:uid="{DA32C27D-05B3-4CDE-A81B-DC3F86B8C9DC}"/>
    <cellStyle name="Normal 2 3 4 2 4 2 2 3 3 3" xfId="51151" xr:uid="{49937218-45D3-4236-B8AA-646EF75BC51E}"/>
    <cellStyle name="Normal 2 3 4 2 4 2 2 3 4" xfId="15731" xr:uid="{2C8B7443-8837-4AEA-89FF-334AE86E14DB}"/>
    <cellStyle name="Normal 2 3 4 2 4 2 2 3 5" xfId="29421" xr:uid="{4AF1AAE1-FEA6-4AC3-B86B-ED123D957242}"/>
    <cellStyle name="Normal 2 3 4 2 4 2 2 3 6" xfId="44305" xr:uid="{214AAB66-A400-4E01-BAEC-E978722B10FA}"/>
    <cellStyle name="Normal 2 3 4 2 4 2 2 4" xfId="10595" xr:uid="{75AAE14C-B79E-4F24-B0BA-432A65845CCC}"/>
    <cellStyle name="Normal 2 3 4 2 4 2 2 4 2" xfId="24285" xr:uid="{C3746E75-BDD1-4E8C-BE15-77A6FEA057F0}"/>
    <cellStyle name="Normal 2 3 4 2 4 2 2 4 2 2" xfId="37977" xr:uid="{D6F55C41-9FAA-4855-874C-8A3AA9A59F72}"/>
    <cellStyle name="Normal 2 3 4 2 4 2 2 4 2 3" xfId="52861" xr:uid="{7F45F92E-3014-474C-B088-206D2DC60B33}"/>
    <cellStyle name="Normal 2 3 4 2 4 2 2 4 3" xfId="17441" xr:uid="{8EE45A3A-6C87-4BAE-A989-81C1DC82F904}"/>
    <cellStyle name="Normal 2 3 4 2 4 2 2 4 4" xfId="31131" xr:uid="{11F364DF-1CF0-4DE2-BD41-38CF980CC90F}"/>
    <cellStyle name="Normal 2 3 4 2 4 2 2 4 5" xfId="46015" xr:uid="{98FF62E5-4A2B-4EBA-931C-F299385611DF}"/>
    <cellStyle name="Normal 2 3 4 2 4 2 2 5" xfId="20863" xr:uid="{572B5195-029B-46E8-8D0C-B8DD7AF0A0C4}"/>
    <cellStyle name="Normal 2 3 4 2 4 2 2 5 2" xfId="34555" xr:uid="{B98340B0-ECBA-434F-8345-FC592E2098AB}"/>
    <cellStyle name="Normal 2 3 4 2 4 2 2 5 3" xfId="49439" xr:uid="{41BC13E5-A2AD-4513-9C67-BABA8C8954D9}"/>
    <cellStyle name="Normal 2 3 4 2 4 2 2 6" xfId="14019" xr:uid="{23C947AC-136F-4470-890D-B6DD2B6DB6ED}"/>
    <cellStyle name="Normal 2 3 4 2 4 2 2 7" xfId="27709" xr:uid="{FD195762-7910-4BAD-A255-379124424201}"/>
    <cellStyle name="Normal 2 3 4 2 4 2 2 8" xfId="42593" xr:uid="{4CBF600F-0E40-4B79-9B1E-DB38B8F723C9}"/>
    <cellStyle name="Normal 2 3 4 2 4 2 3" xfId="7174" xr:uid="{E90EF588-B86E-40CD-8A98-D66C5164D31A}"/>
    <cellStyle name="Normal 2 3 4 2 4 2 3 2" xfId="8887" xr:uid="{2E91FB02-1053-4C62-A285-2B3FC2A479C0}"/>
    <cellStyle name="Normal 2 3 4 2 4 2 3 2 2" xfId="12309" xr:uid="{ACA9894C-994A-438B-8238-6B7685073735}"/>
    <cellStyle name="Normal 2 3 4 2 4 2 3 2 2 2" xfId="25999" xr:uid="{BD4355A2-6C26-4FCB-9D7D-64C10034BC8B}"/>
    <cellStyle name="Normal 2 3 4 2 4 2 3 2 2 2 2" xfId="39691" xr:uid="{0C2F41E1-9403-4180-88BD-9EB7E83CA8CB}"/>
    <cellStyle name="Normal 2 3 4 2 4 2 3 2 2 2 3" xfId="54575" xr:uid="{81C8DCAC-6EB0-47AB-98FB-9B8BF557CD0E}"/>
    <cellStyle name="Normal 2 3 4 2 4 2 3 2 2 3" xfId="19155" xr:uid="{6E9E9CA7-A1D3-4600-BCB4-DD7C42359704}"/>
    <cellStyle name="Normal 2 3 4 2 4 2 3 2 2 4" xfId="32845" xr:uid="{AEC8AD85-7B77-4E5D-B5F6-C245B3DB57A8}"/>
    <cellStyle name="Normal 2 3 4 2 4 2 3 2 2 5" xfId="47729" xr:uid="{21078318-2816-462F-8203-FDB56BBD2C79}"/>
    <cellStyle name="Normal 2 3 4 2 4 2 3 2 3" xfId="22577" xr:uid="{C2E56782-5BDC-4B21-8538-BB6C82857299}"/>
    <cellStyle name="Normal 2 3 4 2 4 2 3 2 3 2" xfId="36269" xr:uid="{7ACBA5CF-5B1D-4675-A57E-9A7328E82E3C}"/>
    <cellStyle name="Normal 2 3 4 2 4 2 3 2 3 3" xfId="51153" xr:uid="{38FC106D-7A45-46CB-B871-B85A3642CAD7}"/>
    <cellStyle name="Normal 2 3 4 2 4 2 3 2 4" xfId="15733" xr:uid="{63FBBAEC-D5B2-46AD-AB73-95AEDAC56518}"/>
    <cellStyle name="Normal 2 3 4 2 4 2 3 2 5" xfId="29423" xr:uid="{FC674055-7225-487B-9332-FA8361EA754A}"/>
    <cellStyle name="Normal 2 3 4 2 4 2 3 2 6" xfId="44307" xr:uid="{796F1807-E8FA-475E-AB8E-ACF130A6A266}"/>
    <cellStyle name="Normal 2 3 4 2 4 2 3 3" xfId="10597" xr:uid="{C2A43574-9183-4877-A079-AE8C51DECDDD}"/>
    <cellStyle name="Normal 2 3 4 2 4 2 3 3 2" xfId="24287" xr:uid="{D8CB5DE9-C682-44C2-8DCA-4B14CC08E575}"/>
    <cellStyle name="Normal 2 3 4 2 4 2 3 3 2 2" xfId="37979" xr:uid="{6F1CE76A-3ACE-4ABB-ADA0-97BB3DB3DC74}"/>
    <cellStyle name="Normal 2 3 4 2 4 2 3 3 2 3" xfId="52863" xr:uid="{C53E68B7-18FD-4E30-B20A-3AEB1D4317EB}"/>
    <cellStyle name="Normal 2 3 4 2 4 2 3 3 3" xfId="17443" xr:uid="{7FE660FC-6D8D-4D67-812C-C77888C61793}"/>
    <cellStyle name="Normal 2 3 4 2 4 2 3 3 4" xfId="31133" xr:uid="{01AF8253-2A63-4B59-95CF-BB82D68A238E}"/>
    <cellStyle name="Normal 2 3 4 2 4 2 3 3 5" xfId="46017" xr:uid="{29EDE048-78A4-47BC-8843-02754561ECB2}"/>
    <cellStyle name="Normal 2 3 4 2 4 2 3 4" xfId="20865" xr:uid="{FDF452E7-86C9-4465-98A7-EDEE68CC2E83}"/>
    <cellStyle name="Normal 2 3 4 2 4 2 3 4 2" xfId="34557" xr:uid="{6CD8E071-5A6A-4C85-8D0F-D0C926DF8007}"/>
    <cellStyle name="Normal 2 3 4 2 4 2 3 4 3" xfId="49441" xr:uid="{2E4C3BFA-A286-419D-848B-1B3F97204F7C}"/>
    <cellStyle name="Normal 2 3 4 2 4 2 3 5" xfId="14021" xr:uid="{833AA38D-B67B-42D5-99AC-B1BE6A9F12AE}"/>
    <cellStyle name="Normal 2 3 4 2 4 2 3 6" xfId="27711" xr:uid="{3F3D7EF5-B7A2-41FA-832E-48D66A1E8F78}"/>
    <cellStyle name="Normal 2 3 4 2 4 2 3 7" xfId="42595" xr:uid="{1EE59E8E-BB4B-4E63-82B2-0FC90587C052}"/>
    <cellStyle name="Normal 2 3 4 2 4 2 4" xfId="7175" xr:uid="{BC586C9F-2E6B-4494-B1E2-929DCF767AF7}"/>
    <cellStyle name="Normal 2 3 4 2 4 2 4 2" xfId="8888" xr:uid="{45619D45-66EE-4235-AC50-EE9D917490B4}"/>
    <cellStyle name="Normal 2 3 4 2 4 2 4 2 2" xfId="12310" xr:uid="{ECEBE9EB-4824-46F1-BC7E-88B742441F10}"/>
    <cellStyle name="Normal 2 3 4 2 4 2 4 2 2 2" xfId="26000" xr:uid="{A0DB5CF9-14ED-4ACD-846C-88975D407051}"/>
    <cellStyle name="Normal 2 3 4 2 4 2 4 2 2 2 2" xfId="39692" xr:uid="{1462F48E-7C10-4CDB-A02B-E245791F0807}"/>
    <cellStyle name="Normal 2 3 4 2 4 2 4 2 2 2 3" xfId="54576" xr:uid="{B4AF6EB8-EBC2-4A8C-917B-88801E369ED3}"/>
    <cellStyle name="Normal 2 3 4 2 4 2 4 2 2 3" xfId="19156" xr:uid="{58E76EE0-D7AA-4B9F-A94C-84EEFE34512E}"/>
    <cellStyle name="Normal 2 3 4 2 4 2 4 2 2 4" xfId="32846" xr:uid="{E04FD479-8EF5-45AF-92CA-5682DCCCA509}"/>
    <cellStyle name="Normal 2 3 4 2 4 2 4 2 2 5" xfId="47730" xr:uid="{213D60DC-3219-43EA-BBDD-23F6B3EA52C4}"/>
    <cellStyle name="Normal 2 3 4 2 4 2 4 2 3" xfId="22578" xr:uid="{0063260C-5C92-4D5A-B7D9-B97BA0C0B43B}"/>
    <cellStyle name="Normal 2 3 4 2 4 2 4 2 3 2" xfId="36270" xr:uid="{181A35E3-0CC5-4815-B610-C24CA3ADB301}"/>
    <cellStyle name="Normal 2 3 4 2 4 2 4 2 3 3" xfId="51154" xr:uid="{05C2824B-2979-43FD-A14A-E440F1E16575}"/>
    <cellStyle name="Normal 2 3 4 2 4 2 4 2 4" xfId="15734" xr:uid="{4B34D33B-986E-4246-8B6D-CDAE55165030}"/>
    <cellStyle name="Normal 2 3 4 2 4 2 4 2 5" xfId="29424" xr:uid="{BDF82D89-31C3-4E3A-BE22-6119F504BB54}"/>
    <cellStyle name="Normal 2 3 4 2 4 2 4 2 6" xfId="44308" xr:uid="{DA421DD2-CB09-4BB6-8593-5370DF0898D2}"/>
    <cellStyle name="Normal 2 3 4 2 4 2 4 3" xfId="10598" xr:uid="{E08EF7C2-5ED1-46DA-9A43-55D68C5206A0}"/>
    <cellStyle name="Normal 2 3 4 2 4 2 4 3 2" xfId="24288" xr:uid="{D377526D-9DB6-4451-BBF0-CE554EE099E3}"/>
    <cellStyle name="Normal 2 3 4 2 4 2 4 3 2 2" xfId="37980" xr:uid="{0BE7F8E7-994B-4436-B583-39250549033C}"/>
    <cellStyle name="Normal 2 3 4 2 4 2 4 3 2 3" xfId="52864" xr:uid="{34BD8AEE-FDCE-425E-BC20-82D4C87079B8}"/>
    <cellStyle name="Normal 2 3 4 2 4 2 4 3 3" xfId="17444" xr:uid="{8DC28C60-74E7-4C54-A9C3-4D6188C1114F}"/>
    <cellStyle name="Normal 2 3 4 2 4 2 4 3 4" xfId="31134" xr:uid="{29DA82EB-F888-4E75-9E45-CAFDB52E025D}"/>
    <cellStyle name="Normal 2 3 4 2 4 2 4 3 5" xfId="46018" xr:uid="{0AE922E7-7520-4CD9-82D2-CDDB0D8939BB}"/>
    <cellStyle name="Normal 2 3 4 2 4 2 4 4" xfId="20866" xr:uid="{8A3FFDEA-3198-4FAD-B9C7-58A393AE49C1}"/>
    <cellStyle name="Normal 2 3 4 2 4 2 4 4 2" xfId="34558" xr:uid="{39220849-E104-42D2-9A5D-1CB323A8DEE8}"/>
    <cellStyle name="Normal 2 3 4 2 4 2 4 4 3" xfId="49442" xr:uid="{9BB66E8A-8B36-49D9-B023-C585E6C840CF}"/>
    <cellStyle name="Normal 2 3 4 2 4 2 4 5" xfId="14022" xr:uid="{70311FD3-B2F0-4EF9-A4E1-2C7C5F385004}"/>
    <cellStyle name="Normal 2 3 4 2 4 2 4 6" xfId="27712" xr:uid="{DBFD4C8A-1B54-499F-8652-CFA94CF414C8}"/>
    <cellStyle name="Normal 2 3 4 2 4 2 4 7" xfId="42596" xr:uid="{74FB2E4D-3BA9-4853-8508-E669BE998191}"/>
    <cellStyle name="Normal 2 3 4 2 4 2 5" xfId="8884" xr:uid="{5A1D15B6-DBE7-4C8E-B3C2-E558C81A95D6}"/>
    <cellStyle name="Normal 2 3 4 2 4 2 5 2" xfId="12306" xr:uid="{A47B6549-24B8-4820-9D0E-9DE48FF34ACE}"/>
    <cellStyle name="Normal 2 3 4 2 4 2 5 2 2" xfId="25996" xr:uid="{9E580B7B-8038-46A4-9D63-61485AC3F4F5}"/>
    <cellStyle name="Normal 2 3 4 2 4 2 5 2 2 2" xfId="39688" xr:uid="{046B8F7F-ABCB-41DA-AB49-1C73A825ABA4}"/>
    <cellStyle name="Normal 2 3 4 2 4 2 5 2 2 3" xfId="54572" xr:uid="{7C7FDA21-933B-4655-8674-6B8C8E0E1BCB}"/>
    <cellStyle name="Normal 2 3 4 2 4 2 5 2 3" xfId="19152" xr:uid="{7EAD1886-4BE9-4A0C-9B1F-33314F25D8B0}"/>
    <cellStyle name="Normal 2 3 4 2 4 2 5 2 4" xfId="32842" xr:uid="{AE6D376B-D3EA-4AE3-8AEC-F52C0A2F7576}"/>
    <cellStyle name="Normal 2 3 4 2 4 2 5 2 5" xfId="47726" xr:uid="{AAC1CD08-6B76-4746-A2BF-E136384F28E9}"/>
    <cellStyle name="Normal 2 3 4 2 4 2 5 3" xfId="22574" xr:uid="{DB2AE434-3998-4BEF-96C0-101D562970F1}"/>
    <cellStyle name="Normal 2 3 4 2 4 2 5 3 2" xfId="36266" xr:uid="{EE30C7A1-2A86-427C-B57D-92EF257C57FA}"/>
    <cellStyle name="Normal 2 3 4 2 4 2 5 3 3" xfId="51150" xr:uid="{BF3732D8-A889-4F64-9C71-B891860DC527}"/>
    <cellStyle name="Normal 2 3 4 2 4 2 5 4" xfId="15730" xr:uid="{2E3A0AF2-0E10-4EDD-BE62-F9BCECB97C2A}"/>
    <cellStyle name="Normal 2 3 4 2 4 2 5 5" xfId="29420" xr:uid="{23948628-9158-4CD6-972F-0B15B60A87AA}"/>
    <cellStyle name="Normal 2 3 4 2 4 2 5 6" xfId="44304" xr:uid="{2633B1F1-95CF-434D-A79D-037C5D8B9E88}"/>
    <cellStyle name="Normal 2 3 4 2 4 2 6" xfId="10594" xr:uid="{3DFD6918-BD83-4836-8A57-5381A32FF08F}"/>
    <cellStyle name="Normal 2 3 4 2 4 2 6 2" xfId="24284" xr:uid="{0B5683F7-276C-4242-8A1F-47ED50117C44}"/>
    <cellStyle name="Normal 2 3 4 2 4 2 6 2 2" xfId="37976" xr:uid="{82C0C172-1EE9-41BB-A9E5-C8CE99CCA545}"/>
    <cellStyle name="Normal 2 3 4 2 4 2 6 2 3" xfId="52860" xr:uid="{4EC95993-3EF5-40B5-A446-D087091AD79B}"/>
    <cellStyle name="Normal 2 3 4 2 4 2 6 3" xfId="17440" xr:uid="{937B281C-1320-46A0-9B9D-B4B33079E43F}"/>
    <cellStyle name="Normal 2 3 4 2 4 2 6 4" xfId="31130" xr:uid="{122B0967-840C-48CB-AC8C-B733909F921B}"/>
    <cellStyle name="Normal 2 3 4 2 4 2 6 5" xfId="46014" xr:uid="{B8189520-54C3-4C4A-B032-BFBE48262D5D}"/>
    <cellStyle name="Normal 2 3 4 2 4 2 7" xfId="20862" xr:uid="{D1DA1713-CA35-4654-B90C-0C00A764CC59}"/>
    <cellStyle name="Normal 2 3 4 2 4 2 7 2" xfId="34554" xr:uid="{E55249BD-C01A-4245-9164-9D5C64B506DF}"/>
    <cellStyle name="Normal 2 3 4 2 4 2 7 3" xfId="49438" xr:uid="{E84EA1C3-FA79-4B93-A431-5EA323ED6432}"/>
    <cellStyle name="Normal 2 3 4 2 4 2 8" xfId="14018" xr:uid="{5C2031E1-56F5-42C1-B7EA-302C16A4F20F}"/>
    <cellStyle name="Normal 2 3 4 2 4 2 9" xfId="27708" xr:uid="{73B5D468-8BB4-4203-99CE-D0A2E31D1FDE}"/>
    <cellStyle name="Normal 2 3 4 2 4 3" xfId="7176" xr:uid="{B1D3F072-F03B-4D42-A456-4A575751175F}"/>
    <cellStyle name="Normal 2 3 4 2 4 3 10" xfId="42597" xr:uid="{16AAAFA7-F56C-4459-A62C-57D4A2ED7FAE}"/>
    <cellStyle name="Normal 2 3 4 2 4 3 2" xfId="7177" xr:uid="{A3441A79-6FE7-47E7-89E9-E79C0E246195}"/>
    <cellStyle name="Normal 2 3 4 2 4 3 2 2" xfId="7178" xr:uid="{21B6A7AE-6A90-40D4-92F4-DB10F9ABCFEF}"/>
    <cellStyle name="Normal 2 3 4 2 4 3 2 2 2" xfId="8891" xr:uid="{E0181674-B431-4359-87EB-F45873B33C15}"/>
    <cellStyle name="Normal 2 3 4 2 4 3 2 2 2 2" xfId="12313" xr:uid="{B8CE3790-7C6B-4504-9291-09114771644C}"/>
    <cellStyle name="Normal 2 3 4 2 4 3 2 2 2 2 2" xfId="26003" xr:uid="{7975C396-5CB4-4B9E-9957-4097C6047A34}"/>
    <cellStyle name="Normal 2 3 4 2 4 3 2 2 2 2 2 2" xfId="39695" xr:uid="{7BC90CB8-F3F1-4ED5-B52B-310819C7C9A1}"/>
    <cellStyle name="Normal 2 3 4 2 4 3 2 2 2 2 2 3" xfId="54579" xr:uid="{F63BFD9C-F15C-444A-883D-39ACE4D2504B}"/>
    <cellStyle name="Normal 2 3 4 2 4 3 2 2 2 2 3" xfId="19159" xr:uid="{332D896B-8109-42CA-BC0F-1DA7A86EE8E2}"/>
    <cellStyle name="Normal 2 3 4 2 4 3 2 2 2 2 4" xfId="32849" xr:uid="{06D3E584-B080-4C9E-9025-33D50CD4E82A}"/>
    <cellStyle name="Normal 2 3 4 2 4 3 2 2 2 2 5" xfId="47733" xr:uid="{9DB4212D-BE11-4F08-866B-77701D448F9E}"/>
    <cellStyle name="Normal 2 3 4 2 4 3 2 2 2 3" xfId="22581" xr:uid="{672E89B2-8BFA-4D4B-BC02-A423F84AD66E}"/>
    <cellStyle name="Normal 2 3 4 2 4 3 2 2 2 3 2" xfId="36273" xr:uid="{23900ADC-6537-4ED1-B99D-9205C1970E60}"/>
    <cellStyle name="Normal 2 3 4 2 4 3 2 2 2 3 3" xfId="51157" xr:uid="{1716F75E-7604-4623-B408-A4A6CCBA7493}"/>
    <cellStyle name="Normal 2 3 4 2 4 3 2 2 2 4" xfId="15737" xr:uid="{79629803-C125-4954-B5D4-E50BE1988D9C}"/>
    <cellStyle name="Normal 2 3 4 2 4 3 2 2 2 5" xfId="29427" xr:uid="{7B76A27E-CA3B-44DD-AF5A-7F587F652A0C}"/>
    <cellStyle name="Normal 2 3 4 2 4 3 2 2 2 6" xfId="44311" xr:uid="{B5D3BBF0-126B-4E76-A821-11682818325F}"/>
    <cellStyle name="Normal 2 3 4 2 4 3 2 2 3" xfId="10601" xr:uid="{1B840251-1F49-4F40-B461-8AFB0CE9E130}"/>
    <cellStyle name="Normal 2 3 4 2 4 3 2 2 3 2" xfId="24291" xr:uid="{93944893-0CF0-4D87-BCB3-27E627376409}"/>
    <cellStyle name="Normal 2 3 4 2 4 3 2 2 3 2 2" xfId="37983" xr:uid="{1B46D071-7798-4B01-A2CF-5F711BFC9565}"/>
    <cellStyle name="Normal 2 3 4 2 4 3 2 2 3 2 3" xfId="52867" xr:uid="{E2B7D2EF-AB54-4D08-8934-2AB77FDB29B0}"/>
    <cellStyle name="Normal 2 3 4 2 4 3 2 2 3 3" xfId="17447" xr:uid="{50CB2706-C274-40F5-A15A-B3A78FD8E280}"/>
    <cellStyle name="Normal 2 3 4 2 4 3 2 2 3 4" xfId="31137" xr:uid="{80FA4DAC-5A4C-4A9F-8637-50893D3E1074}"/>
    <cellStyle name="Normal 2 3 4 2 4 3 2 2 3 5" xfId="46021" xr:uid="{A0B8DDDC-0D34-4D89-851F-36F8812F6D50}"/>
    <cellStyle name="Normal 2 3 4 2 4 3 2 2 4" xfId="20869" xr:uid="{13A7AAA3-886B-4744-AE4B-5625D336CB5B}"/>
    <cellStyle name="Normal 2 3 4 2 4 3 2 2 4 2" xfId="34561" xr:uid="{67B0924D-B8FE-4484-91CC-EF7CF6316EB7}"/>
    <cellStyle name="Normal 2 3 4 2 4 3 2 2 4 3" xfId="49445" xr:uid="{AA8466CE-E64F-4AA2-9744-12A0302E7236}"/>
    <cellStyle name="Normal 2 3 4 2 4 3 2 2 5" xfId="14025" xr:uid="{74B9DF3C-EE16-499E-A777-905AFDCF529B}"/>
    <cellStyle name="Normal 2 3 4 2 4 3 2 2 6" xfId="27715" xr:uid="{811B2C9C-1A37-4919-B42E-96118B204906}"/>
    <cellStyle name="Normal 2 3 4 2 4 3 2 2 7" xfId="42599" xr:uid="{751D3327-4914-477D-AD7D-D6FDB340076A}"/>
    <cellStyle name="Normal 2 3 4 2 4 3 2 3" xfId="8890" xr:uid="{FB504459-738B-4307-9EC1-4388C8D660DE}"/>
    <cellStyle name="Normal 2 3 4 2 4 3 2 3 2" xfId="12312" xr:uid="{E58F4D40-7156-4FFA-9BE3-EFDC1A7CBBA7}"/>
    <cellStyle name="Normal 2 3 4 2 4 3 2 3 2 2" xfId="26002" xr:uid="{22744D52-2A4B-49F1-A0C2-95B08B878A4F}"/>
    <cellStyle name="Normal 2 3 4 2 4 3 2 3 2 2 2" xfId="39694" xr:uid="{5B77BC2A-340E-4D87-AFCC-4118BA9CAFCB}"/>
    <cellStyle name="Normal 2 3 4 2 4 3 2 3 2 2 3" xfId="54578" xr:uid="{1A611C08-6E75-4AD4-9232-080A66933665}"/>
    <cellStyle name="Normal 2 3 4 2 4 3 2 3 2 3" xfId="19158" xr:uid="{C3218CDE-1206-42E2-AD96-0190566D8970}"/>
    <cellStyle name="Normal 2 3 4 2 4 3 2 3 2 4" xfId="32848" xr:uid="{B47D39FE-6B4B-4C22-83B3-1E6A6C0CBBD5}"/>
    <cellStyle name="Normal 2 3 4 2 4 3 2 3 2 5" xfId="47732" xr:uid="{5AD70A54-8A3E-45F0-9C87-DDD071F05309}"/>
    <cellStyle name="Normal 2 3 4 2 4 3 2 3 3" xfId="22580" xr:uid="{D2777B62-7881-4FD7-8130-5A3AEA4D3F6D}"/>
    <cellStyle name="Normal 2 3 4 2 4 3 2 3 3 2" xfId="36272" xr:uid="{6B01C879-7AAF-43A8-A0A1-2E4A0D665846}"/>
    <cellStyle name="Normal 2 3 4 2 4 3 2 3 3 3" xfId="51156" xr:uid="{A2A47C87-F9F1-425B-9A93-8C990943B847}"/>
    <cellStyle name="Normal 2 3 4 2 4 3 2 3 4" xfId="15736" xr:uid="{CD5D33C9-5470-4701-A244-26EAA8381055}"/>
    <cellStyle name="Normal 2 3 4 2 4 3 2 3 5" xfId="29426" xr:uid="{CADC0A2E-6B69-491E-8528-3E1D85686434}"/>
    <cellStyle name="Normal 2 3 4 2 4 3 2 3 6" xfId="44310" xr:uid="{69B0B663-798D-43F0-A85C-DCD1CD33CA39}"/>
    <cellStyle name="Normal 2 3 4 2 4 3 2 4" xfId="10600" xr:uid="{A246D5FE-7AC3-470A-B3D6-515D85A23C50}"/>
    <cellStyle name="Normal 2 3 4 2 4 3 2 4 2" xfId="24290" xr:uid="{0846E94C-4811-4FFF-A4B8-8070C84C5AC5}"/>
    <cellStyle name="Normal 2 3 4 2 4 3 2 4 2 2" xfId="37982" xr:uid="{870182B8-2841-42C4-91E8-E933C3A6A9F9}"/>
    <cellStyle name="Normal 2 3 4 2 4 3 2 4 2 3" xfId="52866" xr:uid="{9E46C19E-983E-4E28-BD58-BE238501155E}"/>
    <cellStyle name="Normal 2 3 4 2 4 3 2 4 3" xfId="17446" xr:uid="{9101AA6A-7E48-4772-98AE-035F1BDF0282}"/>
    <cellStyle name="Normal 2 3 4 2 4 3 2 4 4" xfId="31136" xr:uid="{046E6B51-77FF-4088-A1FE-0ED9141508DE}"/>
    <cellStyle name="Normal 2 3 4 2 4 3 2 4 5" xfId="46020" xr:uid="{E66CECFE-CB95-4CB6-B906-1BD0B740B4CF}"/>
    <cellStyle name="Normal 2 3 4 2 4 3 2 5" xfId="20868" xr:uid="{AE526147-6CDB-4020-B456-33E1D60FEA0C}"/>
    <cellStyle name="Normal 2 3 4 2 4 3 2 5 2" xfId="34560" xr:uid="{36137B0D-83BC-4985-B978-E6E7E7837A18}"/>
    <cellStyle name="Normal 2 3 4 2 4 3 2 5 3" xfId="49444" xr:uid="{C90AB439-EF20-4834-83D6-01FCAC1949C5}"/>
    <cellStyle name="Normal 2 3 4 2 4 3 2 6" xfId="14024" xr:uid="{88664B13-031E-415C-9EEF-610BD7C11CC1}"/>
    <cellStyle name="Normal 2 3 4 2 4 3 2 7" xfId="27714" xr:uid="{0F387157-0630-4C65-8232-E3C0FF97EB5A}"/>
    <cellStyle name="Normal 2 3 4 2 4 3 2 8" xfId="42598" xr:uid="{33F36209-9066-490A-A862-AA5137062F20}"/>
    <cellStyle name="Normal 2 3 4 2 4 3 3" xfId="7179" xr:uid="{267A68C7-0D4E-4EFE-B386-E9660B853EC6}"/>
    <cellStyle name="Normal 2 3 4 2 4 3 3 2" xfId="8892" xr:uid="{FE3257A3-387C-4672-BB87-AD68B434CDD1}"/>
    <cellStyle name="Normal 2 3 4 2 4 3 3 2 2" xfId="12314" xr:uid="{6EAF2317-5A34-4E75-B90A-D2051C7A0627}"/>
    <cellStyle name="Normal 2 3 4 2 4 3 3 2 2 2" xfId="26004" xr:uid="{8D866B70-A3A2-48D4-8284-BC20FD9DD4CF}"/>
    <cellStyle name="Normal 2 3 4 2 4 3 3 2 2 2 2" xfId="39696" xr:uid="{CE5E08BE-3EB6-4816-A8C1-8D040A6A2B89}"/>
    <cellStyle name="Normal 2 3 4 2 4 3 3 2 2 2 3" xfId="54580" xr:uid="{5C33771D-F5A1-498E-B98C-A10531CA2AF0}"/>
    <cellStyle name="Normal 2 3 4 2 4 3 3 2 2 3" xfId="19160" xr:uid="{5785623A-EE50-4E30-A90B-368BB8591E4E}"/>
    <cellStyle name="Normal 2 3 4 2 4 3 3 2 2 4" xfId="32850" xr:uid="{6CDAD25E-23A9-46C2-89DB-1ECC39B739EB}"/>
    <cellStyle name="Normal 2 3 4 2 4 3 3 2 2 5" xfId="47734" xr:uid="{546257D9-14F0-4F0A-BE5A-CD9521A2F4B3}"/>
    <cellStyle name="Normal 2 3 4 2 4 3 3 2 3" xfId="22582" xr:uid="{B7522F4B-72CB-4DC3-8A57-AD08161B1D0C}"/>
    <cellStyle name="Normal 2 3 4 2 4 3 3 2 3 2" xfId="36274" xr:uid="{C5D1BDE6-94CF-4CAE-88A4-70FA5A9D6FC0}"/>
    <cellStyle name="Normal 2 3 4 2 4 3 3 2 3 3" xfId="51158" xr:uid="{09C052E5-9EB1-42A5-B584-98923EDF947F}"/>
    <cellStyle name="Normal 2 3 4 2 4 3 3 2 4" xfId="15738" xr:uid="{80A33FC0-2F4B-4D28-A2FD-C62025D2B53B}"/>
    <cellStyle name="Normal 2 3 4 2 4 3 3 2 5" xfId="29428" xr:uid="{C7F13000-DAB0-4182-BE45-1DB08132D28F}"/>
    <cellStyle name="Normal 2 3 4 2 4 3 3 2 6" xfId="44312" xr:uid="{865F42C0-EA65-4518-8696-D3500469143F}"/>
    <cellStyle name="Normal 2 3 4 2 4 3 3 3" xfId="10602" xr:uid="{A76BA13E-25C8-4337-BAC2-CAE63CE569B0}"/>
    <cellStyle name="Normal 2 3 4 2 4 3 3 3 2" xfId="24292" xr:uid="{9E336982-A866-461E-9F83-9989EB4B13AE}"/>
    <cellStyle name="Normal 2 3 4 2 4 3 3 3 2 2" xfId="37984" xr:uid="{EB4E768D-F8B0-4C91-955C-80A7E7F69C9C}"/>
    <cellStyle name="Normal 2 3 4 2 4 3 3 3 2 3" xfId="52868" xr:uid="{BAA2C03B-BA1B-4A85-8794-602875F526D9}"/>
    <cellStyle name="Normal 2 3 4 2 4 3 3 3 3" xfId="17448" xr:uid="{D0062357-9040-43CC-9F20-1A6CF5C53B97}"/>
    <cellStyle name="Normal 2 3 4 2 4 3 3 3 4" xfId="31138" xr:uid="{D4BD9719-13B6-4A1B-82CE-FFA66282FE2E}"/>
    <cellStyle name="Normal 2 3 4 2 4 3 3 3 5" xfId="46022" xr:uid="{DB636A1A-FECA-4E65-806A-468079C9B76D}"/>
    <cellStyle name="Normal 2 3 4 2 4 3 3 4" xfId="20870" xr:uid="{B1E89330-7841-4F92-8FAA-8715C00F4303}"/>
    <cellStyle name="Normal 2 3 4 2 4 3 3 4 2" xfId="34562" xr:uid="{6EEBC4BA-CE77-406D-8B30-9C6F31931AD7}"/>
    <cellStyle name="Normal 2 3 4 2 4 3 3 4 3" xfId="49446" xr:uid="{8DC549FE-4990-461C-90C8-8222F5DAAE06}"/>
    <cellStyle name="Normal 2 3 4 2 4 3 3 5" xfId="14026" xr:uid="{38FD7401-1D68-4124-A422-16EF50BF53CF}"/>
    <cellStyle name="Normal 2 3 4 2 4 3 3 6" xfId="27716" xr:uid="{F0FB09A1-8E47-4E9B-8A26-64E85B8FDB6F}"/>
    <cellStyle name="Normal 2 3 4 2 4 3 3 7" xfId="42600" xr:uid="{0DE9CFA3-435F-4575-A56F-5A3DCCF15BA9}"/>
    <cellStyle name="Normal 2 3 4 2 4 3 4" xfId="7180" xr:uid="{C5918661-658E-4ABE-9236-CB8452DA994C}"/>
    <cellStyle name="Normal 2 3 4 2 4 3 4 2" xfId="8893" xr:uid="{FBD69879-A30D-481E-8CFB-39F97B513432}"/>
    <cellStyle name="Normal 2 3 4 2 4 3 4 2 2" xfId="12315" xr:uid="{B461CF29-4A33-4B61-9F0B-E09890278E11}"/>
    <cellStyle name="Normal 2 3 4 2 4 3 4 2 2 2" xfId="26005" xr:uid="{2177EBB8-C0CD-426C-BF43-45F88643F457}"/>
    <cellStyle name="Normal 2 3 4 2 4 3 4 2 2 2 2" xfId="39697" xr:uid="{9957BBF0-7EB2-437C-B91C-1629A2B3B84A}"/>
    <cellStyle name="Normal 2 3 4 2 4 3 4 2 2 2 3" xfId="54581" xr:uid="{D6DB606C-1957-41B0-975C-809320FE1852}"/>
    <cellStyle name="Normal 2 3 4 2 4 3 4 2 2 3" xfId="19161" xr:uid="{A614C250-2B0B-4551-8AE9-E1F9614CE677}"/>
    <cellStyle name="Normal 2 3 4 2 4 3 4 2 2 4" xfId="32851" xr:uid="{10FB19AC-58B5-4C21-91A6-C5FE4A5063DE}"/>
    <cellStyle name="Normal 2 3 4 2 4 3 4 2 2 5" xfId="47735" xr:uid="{B278574D-8759-42A9-A0A9-168AD1A863C1}"/>
    <cellStyle name="Normal 2 3 4 2 4 3 4 2 3" xfId="22583" xr:uid="{0C82D3D7-9EA2-435D-9650-A753DC0F9F3E}"/>
    <cellStyle name="Normal 2 3 4 2 4 3 4 2 3 2" xfId="36275" xr:uid="{F00704D2-772B-4D90-ADCE-3BA446DA8399}"/>
    <cellStyle name="Normal 2 3 4 2 4 3 4 2 3 3" xfId="51159" xr:uid="{22B196E6-CAA1-4BFB-ACD7-F172FE16A272}"/>
    <cellStyle name="Normal 2 3 4 2 4 3 4 2 4" xfId="15739" xr:uid="{C8690F10-5965-4C3D-9C06-66D8EAFEE463}"/>
    <cellStyle name="Normal 2 3 4 2 4 3 4 2 5" xfId="29429" xr:uid="{1C4B4DD9-558E-488E-9ECA-5C8F90FBF51D}"/>
    <cellStyle name="Normal 2 3 4 2 4 3 4 2 6" xfId="44313" xr:uid="{8B8E1F44-12F8-42AE-8453-AD7E2D417876}"/>
    <cellStyle name="Normal 2 3 4 2 4 3 4 3" xfId="10603" xr:uid="{A986A904-CF9D-4BC7-A966-10A8581DB847}"/>
    <cellStyle name="Normal 2 3 4 2 4 3 4 3 2" xfId="24293" xr:uid="{557150FB-2C4F-498F-9018-6D7528C8AA36}"/>
    <cellStyle name="Normal 2 3 4 2 4 3 4 3 2 2" xfId="37985" xr:uid="{AFC501B6-486E-48D7-B958-198A94B95E05}"/>
    <cellStyle name="Normal 2 3 4 2 4 3 4 3 2 3" xfId="52869" xr:uid="{104CC222-2AB3-49BD-B0D9-4AC9E40BAC7D}"/>
    <cellStyle name="Normal 2 3 4 2 4 3 4 3 3" xfId="17449" xr:uid="{83773EEE-01CE-4270-86C8-8F4A997218F5}"/>
    <cellStyle name="Normal 2 3 4 2 4 3 4 3 4" xfId="31139" xr:uid="{B346E9D7-22B4-4550-A34E-68E716D9C88F}"/>
    <cellStyle name="Normal 2 3 4 2 4 3 4 3 5" xfId="46023" xr:uid="{93CFB08E-697D-40CE-A969-3B27BC75951E}"/>
    <cellStyle name="Normal 2 3 4 2 4 3 4 4" xfId="20871" xr:uid="{C6DF72D7-F578-41AA-B1F2-99C8B97B6937}"/>
    <cellStyle name="Normal 2 3 4 2 4 3 4 4 2" xfId="34563" xr:uid="{699DF522-A567-429F-8F4E-C69286DF445D}"/>
    <cellStyle name="Normal 2 3 4 2 4 3 4 4 3" xfId="49447" xr:uid="{B24DE52C-EE47-475D-BD59-8F55F0121832}"/>
    <cellStyle name="Normal 2 3 4 2 4 3 4 5" xfId="14027" xr:uid="{9DB775AD-A36A-4C1E-80F1-32604842A654}"/>
    <cellStyle name="Normal 2 3 4 2 4 3 4 6" xfId="27717" xr:uid="{5668F74F-8BB7-4CFD-9211-47A7E1B969A7}"/>
    <cellStyle name="Normal 2 3 4 2 4 3 4 7" xfId="42601" xr:uid="{5254A0D5-E760-4863-ABC0-6B4A2B0E2AF0}"/>
    <cellStyle name="Normal 2 3 4 2 4 3 5" xfId="8889" xr:uid="{9ADCE60B-02C7-4458-8AB4-5B890B46F0EF}"/>
    <cellStyle name="Normal 2 3 4 2 4 3 5 2" xfId="12311" xr:uid="{D451D2F0-F8B3-44BF-AD95-AE46F610CBAA}"/>
    <cellStyle name="Normal 2 3 4 2 4 3 5 2 2" xfId="26001" xr:uid="{7A3FC060-3C67-4BB6-8F88-51EFBB5D7BD2}"/>
    <cellStyle name="Normal 2 3 4 2 4 3 5 2 2 2" xfId="39693" xr:uid="{A4E4117C-B221-468F-9A04-F7A25EC965D6}"/>
    <cellStyle name="Normal 2 3 4 2 4 3 5 2 2 3" xfId="54577" xr:uid="{CC623A82-29B9-45FC-946D-84A44E728D7E}"/>
    <cellStyle name="Normal 2 3 4 2 4 3 5 2 3" xfId="19157" xr:uid="{3774C6DB-F786-4C4A-8B49-B35E82E8CF18}"/>
    <cellStyle name="Normal 2 3 4 2 4 3 5 2 4" xfId="32847" xr:uid="{F4CA5B62-14F8-4114-ACB1-95E77F75C0D5}"/>
    <cellStyle name="Normal 2 3 4 2 4 3 5 2 5" xfId="47731" xr:uid="{4C6F1534-F38B-4BF8-9631-0A43514AF810}"/>
    <cellStyle name="Normal 2 3 4 2 4 3 5 3" xfId="22579" xr:uid="{7276802E-4607-4F0F-A3CE-A2E309E6F66B}"/>
    <cellStyle name="Normal 2 3 4 2 4 3 5 3 2" xfId="36271" xr:uid="{903E01EE-8AE3-4420-A227-7EE5BF594EBD}"/>
    <cellStyle name="Normal 2 3 4 2 4 3 5 3 3" xfId="51155" xr:uid="{F1D6DDFD-E39A-475C-8A55-656A5819392E}"/>
    <cellStyle name="Normal 2 3 4 2 4 3 5 4" xfId="15735" xr:uid="{9122090D-F15F-4976-BCA5-06988BBAF5BA}"/>
    <cellStyle name="Normal 2 3 4 2 4 3 5 5" xfId="29425" xr:uid="{D98646A8-412A-4FEB-9CCE-9A567837F00C}"/>
    <cellStyle name="Normal 2 3 4 2 4 3 5 6" xfId="44309" xr:uid="{F5D354C2-0A82-4C0E-9468-11DB69EFCFD3}"/>
    <cellStyle name="Normal 2 3 4 2 4 3 6" xfId="10599" xr:uid="{4FB40573-E876-463A-8340-1B2989C058BE}"/>
    <cellStyle name="Normal 2 3 4 2 4 3 6 2" xfId="24289" xr:uid="{9FFB23BF-32F5-42BF-BC8E-A429A118CD4A}"/>
    <cellStyle name="Normal 2 3 4 2 4 3 6 2 2" xfId="37981" xr:uid="{7B49FAC7-8EBC-443D-82E5-1612B0FF718F}"/>
    <cellStyle name="Normal 2 3 4 2 4 3 6 2 3" xfId="52865" xr:uid="{673303A9-8B29-446C-9C39-A24ECEC80E53}"/>
    <cellStyle name="Normal 2 3 4 2 4 3 6 3" xfId="17445" xr:uid="{38A26D38-CB98-4197-9136-B8ED249AC50A}"/>
    <cellStyle name="Normal 2 3 4 2 4 3 6 4" xfId="31135" xr:uid="{E6FDC2E1-EE14-4248-A3C4-0F1258581B75}"/>
    <cellStyle name="Normal 2 3 4 2 4 3 6 5" xfId="46019" xr:uid="{145567C6-E96C-470F-A7E0-48D344172AB4}"/>
    <cellStyle name="Normal 2 3 4 2 4 3 7" xfId="20867" xr:uid="{12CA708F-7FAF-4A9B-AC9F-BF2549568C76}"/>
    <cellStyle name="Normal 2 3 4 2 4 3 7 2" xfId="34559" xr:uid="{CA0CFC0E-66DF-42DC-A441-E49E0E3222C4}"/>
    <cellStyle name="Normal 2 3 4 2 4 3 7 3" xfId="49443" xr:uid="{1F14694E-067E-4F54-9F4C-F16A9C88AD3F}"/>
    <cellStyle name="Normal 2 3 4 2 4 3 8" xfId="14023" xr:uid="{08860AA7-514D-44E9-AAB2-3DA86DBEF643}"/>
    <cellStyle name="Normal 2 3 4 2 4 3 9" xfId="27713" xr:uid="{D2F9E6E8-7913-48A9-9A4D-1E993C1B5B92}"/>
    <cellStyle name="Normal 2 3 4 2 4 4" xfId="7181" xr:uid="{97A4B701-961B-4F93-9B8E-93E54D6BD424}"/>
    <cellStyle name="Normal 2 3 4 2 4 4 2" xfId="7182" xr:uid="{34DC7916-F83E-4FAF-BFF7-9E411619E810}"/>
    <cellStyle name="Normal 2 3 4 2 4 4 2 2" xfId="8895" xr:uid="{8299E44A-538F-4FAB-8220-0CCE4550E802}"/>
    <cellStyle name="Normal 2 3 4 2 4 4 2 2 2" xfId="12317" xr:uid="{94FC9A64-8DA1-4EB7-8FBF-931418C1D003}"/>
    <cellStyle name="Normal 2 3 4 2 4 4 2 2 2 2" xfId="26007" xr:uid="{334B6C09-7404-4C1E-920F-17BF20E424A1}"/>
    <cellStyle name="Normal 2 3 4 2 4 4 2 2 2 2 2" xfId="39699" xr:uid="{10C7B87F-9889-4CE6-94EC-261B3ACAC1A1}"/>
    <cellStyle name="Normal 2 3 4 2 4 4 2 2 2 2 3" xfId="54583" xr:uid="{0E848978-96EF-47AB-AAFA-CC9D67E27849}"/>
    <cellStyle name="Normal 2 3 4 2 4 4 2 2 2 3" xfId="19163" xr:uid="{D9E9C39B-D511-4E5D-BAD1-30070F9F5420}"/>
    <cellStyle name="Normal 2 3 4 2 4 4 2 2 2 4" xfId="32853" xr:uid="{83E03E5E-F434-4600-8C03-CA6D8CB5FB5A}"/>
    <cellStyle name="Normal 2 3 4 2 4 4 2 2 2 5" xfId="47737" xr:uid="{EAE46832-53A8-4732-9F8A-E05A4320F10A}"/>
    <cellStyle name="Normal 2 3 4 2 4 4 2 2 3" xfId="22585" xr:uid="{FC3095EE-245C-4B19-A915-9FE426EA9432}"/>
    <cellStyle name="Normal 2 3 4 2 4 4 2 2 3 2" xfId="36277" xr:uid="{22770FB9-8A03-4651-AAB5-418054B59800}"/>
    <cellStyle name="Normal 2 3 4 2 4 4 2 2 3 3" xfId="51161" xr:uid="{8220436A-CD22-424B-B252-E26427261561}"/>
    <cellStyle name="Normal 2 3 4 2 4 4 2 2 4" xfId="15741" xr:uid="{B9939829-EAFB-4766-94A1-757DE7AF7BA5}"/>
    <cellStyle name="Normal 2 3 4 2 4 4 2 2 5" xfId="29431" xr:uid="{DC37DD99-2C38-47E1-AA6D-B256A830BB86}"/>
    <cellStyle name="Normal 2 3 4 2 4 4 2 2 6" xfId="44315" xr:uid="{F991F73A-D242-4620-ADE0-4A5898897273}"/>
    <cellStyle name="Normal 2 3 4 2 4 4 2 3" xfId="10605" xr:uid="{A0DDC4F2-4D5E-4A36-B578-A7F4E34817E4}"/>
    <cellStyle name="Normal 2 3 4 2 4 4 2 3 2" xfId="24295" xr:uid="{2C0154AC-EF21-457E-90A0-09F1ECB4A108}"/>
    <cellStyle name="Normal 2 3 4 2 4 4 2 3 2 2" xfId="37987" xr:uid="{D1D143A5-099E-4258-9E0C-2426CB12345A}"/>
    <cellStyle name="Normal 2 3 4 2 4 4 2 3 2 3" xfId="52871" xr:uid="{068DD9A9-F2C3-49E3-A8C2-D55357262C2C}"/>
    <cellStyle name="Normal 2 3 4 2 4 4 2 3 3" xfId="17451" xr:uid="{2563928E-749B-468B-950E-EC25A41F11CA}"/>
    <cellStyle name="Normal 2 3 4 2 4 4 2 3 4" xfId="31141" xr:uid="{A0314A90-BC5D-445B-A06A-2C16E1B0AC9B}"/>
    <cellStyle name="Normal 2 3 4 2 4 4 2 3 5" xfId="46025" xr:uid="{99792CA4-CA59-455B-B867-1138ECF0734A}"/>
    <cellStyle name="Normal 2 3 4 2 4 4 2 4" xfId="20873" xr:uid="{CDDAD5A1-E9F9-41BB-A635-706A405C6D3C}"/>
    <cellStyle name="Normal 2 3 4 2 4 4 2 4 2" xfId="34565" xr:uid="{3A659A80-93FB-4395-8754-63DF4E865142}"/>
    <cellStyle name="Normal 2 3 4 2 4 4 2 4 3" xfId="49449" xr:uid="{AAA9E352-6873-4FD4-B66D-1950AC4D6AC0}"/>
    <cellStyle name="Normal 2 3 4 2 4 4 2 5" xfId="14029" xr:uid="{D908744B-A3A1-4A76-AF5A-4F446EA44173}"/>
    <cellStyle name="Normal 2 3 4 2 4 4 2 6" xfId="27719" xr:uid="{3CE3E54D-0C15-44F4-BFFE-1F705CB073F7}"/>
    <cellStyle name="Normal 2 3 4 2 4 4 2 7" xfId="42603" xr:uid="{0D5BE1CD-72A7-4B54-B520-D6D9ABD89F50}"/>
    <cellStyle name="Normal 2 3 4 2 4 4 3" xfId="8894" xr:uid="{19209BBE-94E8-4E8C-9392-3EDEACBB3A72}"/>
    <cellStyle name="Normal 2 3 4 2 4 4 3 2" xfId="12316" xr:uid="{99EB3446-4A09-4B78-AC2C-80AE37649E3E}"/>
    <cellStyle name="Normal 2 3 4 2 4 4 3 2 2" xfId="26006" xr:uid="{13892528-9BD8-41CE-A55A-6BE7D136FC50}"/>
    <cellStyle name="Normal 2 3 4 2 4 4 3 2 2 2" xfId="39698" xr:uid="{0D23941E-F109-46B0-80F9-4AA4A271AD2D}"/>
    <cellStyle name="Normal 2 3 4 2 4 4 3 2 2 3" xfId="54582" xr:uid="{E0A7A531-B575-4633-A7B8-9D74D65A9748}"/>
    <cellStyle name="Normal 2 3 4 2 4 4 3 2 3" xfId="19162" xr:uid="{A97BA159-871C-422E-A317-3964EF44C578}"/>
    <cellStyle name="Normal 2 3 4 2 4 4 3 2 4" xfId="32852" xr:uid="{A520F17B-A01C-4BED-B8F8-6A47D9CC65C2}"/>
    <cellStyle name="Normal 2 3 4 2 4 4 3 2 5" xfId="47736" xr:uid="{AA9337D8-3724-4C98-9892-0FBC0EC00D84}"/>
    <cellStyle name="Normal 2 3 4 2 4 4 3 3" xfId="22584" xr:uid="{27E207F6-139A-4BD1-8376-809979A2431E}"/>
    <cellStyle name="Normal 2 3 4 2 4 4 3 3 2" xfId="36276" xr:uid="{25C47CF2-B623-4A8A-BC7A-902E980FF470}"/>
    <cellStyle name="Normal 2 3 4 2 4 4 3 3 3" xfId="51160" xr:uid="{B4BE136B-900C-4332-A1E8-C4C22E8CD556}"/>
    <cellStyle name="Normal 2 3 4 2 4 4 3 4" xfId="15740" xr:uid="{DF8AA84B-C76D-480A-BCEB-0D6CC92AFFD3}"/>
    <cellStyle name="Normal 2 3 4 2 4 4 3 5" xfId="29430" xr:uid="{D17F5BC7-2EAD-4C4F-912C-570E2A5971FF}"/>
    <cellStyle name="Normal 2 3 4 2 4 4 3 6" xfId="44314" xr:uid="{E214D415-4553-4AD9-B9E7-E6DEB0D50E05}"/>
    <cellStyle name="Normal 2 3 4 2 4 4 4" xfId="10604" xr:uid="{981D38FB-6EFC-4C9C-81A2-193B12DD4B7F}"/>
    <cellStyle name="Normal 2 3 4 2 4 4 4 2" xfId="24294" xr:uid="{9B3E65ED-B34C-433D-AABA-ECFF65ED3774}"/>
    <cellStyle name="Normal 2 3 4 2 4 4 4 2 2" xfId="37986" xr:uid="{9AC8255D-4CB2-4AA4-820F-8C7832EA5551}"/>
    <cellStyle name="Normal 2 3 4 2 4 4 4 2 3" xfId="52870" xr:uid="{BE18D037-F78C-4BC6-92B6-84A1A01FF8D0}"/>
    <cellStyle name="Normal 2 3 4 2 4 4 4 3" xfId="17450" xr:uid="{EC6110F9-3274-44E2-B735-F0E033F1F9F2}"/>
    <cellStyle name="Normal 2 3 4 2 4 4 4 4" xfId="31140" xr:uid="{461FF099-143C-4199-A108-943EA5F32F52}"/>
    <cellStyle name="Normal 2 3 4 2 4 4 4 5" xfId="46024" xr:uid="{B73C89C2-E6B1-491D-9411-3677545DD004}"/>
    <cellStyle name="Normal 2 3 4 2 4 4 5" xfId="20872" xr:uid="{D1FA5CB3-0A25-44DA-8661-0A2504F793BE}"/>
    <cellStyle name="Normal 2 3 4 2 4 4 5 2" xfId="34564" xr:uid="{9C46B6D7-F89F-4801-8B12-D0E57E61F836}"/>
    <cellStyle name="Normal 2 3 4 2 4 4 5 3" xfId="49448" xr:uid="{861C8264-92C6-4849-AE3C-002FDFFD11CC}"/>
    <cellStyle name="Normal 2 3 4 2 4 4 6" xfId="14028" xr:uid="{A50BD9DD-7CC2-4644-A3F2-CC38BE8AE900}"/>
    <cellStyle name="Normal 2 3 4 2 4 4 7" xfId="27718" xr:uid="{7E34B7F3-44BB-42B0-BD2E-59ABF938AABD}"/>
    <cellStyle name="Normal 2 3 4 2 4 4 8" xfId="42602" xr:uid="{8E0DC212-8B91-4726-B82E-C37C4A3C6815}"/>
    <cellStyle name="Normal 2 3 4 2 4 5" xfId="7183" xr:uid="{02E2F2A1-F707-4749-9829-B1A0A2748A47}"/>
    <cellStyle name="Normal 2 3 4 2 4 5 2" xfId="8896" xr:uid="{0F52F724-06FB-4A9A-AC01-F2E6C934BDA9}"/>
    <cellStyle name="Normal 2 3 4 2 4 5 2 2" xfId="12318" xr:uid="{01FC5F89-0956-4794-8184-0660035ACC38}"/>
    <cellStyle name="Normal 2 3 4 2 4 5 2 2 2" xfId="26008" xr:uid="{D236A394-C441-4AAE-9CF5-7F6A06A54623}"/>
    <cellStyle name="Normal 2 3 4 2 4 5 2 2 2 2" xfId="39700" xr:uid="{E149D50E-0D25-4C0F-BF9F-2716C675E5A0}"/>
    <cellStyle name="Normal 2 3 4 2 4 5 2 2 2 3" xfId="54584" xr:uid="{1918A7F9-4887-48B2-B10E-DFCDB528F349}"/>
    <cellStyle name="Normal 2 3 4 2 4 5 2 2 3" xfId="19164" xr:uid="{2C454A46-A98D-4DA3-9EF3-9AC425EFE17C}"/>
    <cellStyle name="Normal 2 3 4 2 4 5 2 2 4" xfId="32854" xr:uid="{C1FA899C-84CD-4DCB-A98F-07223F1081E7}"/>
    <cellStyle name="Normal 2 3 4 2 4 5 2 2 5" xfId="47738" xr:uid="{6429A6AD-BC47-44F5-9A30-75F53E217B74}"/>
    <cellStyle name="Normal 2 3 4 2 4 5 2 3" xfId="22586" xr:uid="{1AE345AF-4BE5-4C7C-881B-8C979C2F0B3D}"/>
    <cellStyle name="Normal 2 3 4 2 4 5 2 3 2" xfId="36278" xr:uid="{30E5DEB5-43ED-4CE7-8EC8-A59EBF8B1C72}"/>
    <cellStyle name="Normal 2 3 4 2 4 5 2 3 3" xfId="51162" xr:uid="{838A82D8-1AC4-468D-AD88-0AED0303B908}"/>
    <cellStyle name="Normal 2 3 4 2 4 5 2 4" xfId="15742" xr:uid="{7E58B413-CDDF-490F-B0B8-81397FD845D4}"/>
    <cellStyle name="Normal 2 3 4 2 4 5 2 5" xfId="29432" xr:uid="{C4D0E897-14C7-4011-A1DE-28716C64F349}"/>
    <cellStyle name="Normal 2 3 4 2 4 5 2 6" xfId="44316" xr:uid="{545FD49B-C23A-4C0A-AFE9-B4145E7DB8A4}"/>
    <cellStyle name="Normal 2 3 4 2 4 5 3" xfId="10606" xr:uid="{FB0F962A-C3CE-434A-846E-34AE80E27260}"/>
    <cellStyle name="Normal 2 3 4 2 4 5 3 2" xfId="24296" xr:uid="{473F753F-8F4D-41EB-8E64-6A69EDB4AC26}"/>
    <cellStyle name="Normal 2 3 4 2 4 5 3 2 2" xfId="37988" xr:uid="{AC541862-17DE-44A3-9FA1-58C2CE770C72}"/>
    <cellStyle name="Normal 2 3 4 2 4 5 3 2 3" xfId="52872" xr:uid="{96843D63-5945-4368-B0E3-0B4CFE00A47A}"/>
    <cellStyle name="Normal 2 3 4 2 4 5 3 3" xfId="17452" xr:uid="{F81E43F8-C4CF-4497-9810-595174945043}"/>
    <cellStyle name="Normal 2 3 4 2 4 5 3 4" xfId="31142" xr:uid="{11C5F8C1-5377-4677-B769-21E7741C9CCA}"/>
    <cellStyle name="Normal 2 3 4 2 4 5 3 5" xfId="46026" xr:uid="{3E4542CB-8680-4E51-968F-026980BA4030}"/>
    <cellStyle name="Normal 2 3 4 2 4 5 4" xfId="20874" xr:uid="{9F9E52D1-2A0E-469C-8204-159CF6E891E7}"/>
    <cellStyle name="Normal 2 3 4 2 4 5 4 2" xfId="34566" xr:uid="{3B3DD08F-4619-4AB7-8873-B26066F3D40E}"/>
    <cellStyle name="Normal 2 3 4 2 4 5 4 3" xfId="49450" xr:uid="{82A9D192-5EB0-4398-97B2-5936D938C779}"/>
    <cellStyle name="Normal 2 3 4 2 4 5 5" xfId="14030" xr:uid="{E5FACBE4-01A5-404C-9B4F-2CD0C6B9F380}"/>
    <cellStyle name="Normal 2 3 4 2 4 5 6" xfId="27720" xr:uid="{E407F8A2-BFF4-440F-8DAC-863DB3063A1E}"/>
    <cellStyle name="Normal 2 3 4 2 4 5 7" xfId="42604" xr:uid="{2EFA878B-7622-4BDF-8170-6B9E5F5343E1}"/>
    <cellStyle name="Normal 2 3 4 2 4 6" xfId="7184" xr:uid="{644570AE-69AA-4ABA-82A8-3A6D837F5633}"/>
    <cellStyle name="Normal 2 3 4 2 4 6 2" xfId="8897" xr:uid="{ED195A20-AA66-42B6-A8BD-201E8D85359D}"/>
    <cellStyle name="Normal 2 3 4 2 4 6 2 2" xfId="12319" xr:uid="{162FCD1B-0B85-44FA-AEE9-DCCFEF322F94}"/>
    <cellStyle name="Normal 2 3 4 2 4 6 2 2 2" xfId="26009" xr:uid="{474AAFB7-8476-404E-A807-A16B7EE700BF}"/>
    <cellStyle name="Normal 2 3 4 2 4 6 2 2 2 2" xfId="39701" xr:uid="{8E014DAA-890F-415E-A2D1-90E934D777BC}"/>
    <cellStyle name="Normal 2 3 4 2 4 6 2 2 2 3" xfId="54585" xr:uid="{C2FF5E03-C480-420E-AFB3-21B1BCF779E8}"/>
    <cellStyle name="Normal 2 3 4 2 4 6 2 2 3" xfId="19165" xr:uid="{62528475-7143-49E6-8FAD-EF2D3D6747CD}"/>
    <cellStyle name="Normal 2 3 4 2 4 6 2 2 4" xfId="32855" xr:uid="{BA1A004D-6A50-4FD7-94ED-D2480D591659}"/>
    <cellStyle name="Normal 2 3 4 2 4 6 2 2 5" xfId="47739" xr:uid="{DF061F2C-5EF5-4D27-B3B1-7E26BCBFF566}"/>
    <cellStyle name="Normal 2 3 4 2 4 6 2 3" xfId="22587" xr:uid="{84D9F725-26DA-4EEA-B76B-B4392676638C}"/>
    <cellStyle name="Normal 2 3 4 2 4 6 2 3 2" xfId="36279" xr:uid="{8A79228C-1748-47A6-A9B3-690AEEB3ED21}"/>
    <cellStyle name="Normal 2 3 4 2 4 6 2 3 3" xfId="51163" xr:uid="{EDE4A2BE-566E-43B9-B362-ABECFD063805}"/>
    <cellStyle name="Normal 2 3 4 2 4 6 2 4" xfId="15743" xr:uid="{39C40BF1-7DA8-4DF4-866B-2669FA9A2D71}"/>
    <cellStyle name="Normal 2 3 4 2 4 6 2 5" xfId="29433" xr:uid="{4639E296-2FAF-4F4A-B50C-8B51B61593D6}"/>
    <cellStyle name="Normal 2 3 4 2 4 6 2 6" xfId="44317" xr:uid="{4DF60BB4-E773-4954-BF38-FAE9BB1F8E47}"/>
    <cellStyle name="Normal 2 3 4 2 4 6 3" xfId="10607" xr:uid="{0A73ADD8-D077-46B5-B881-2EB0B28DD009}"/>
    <cellStyle name="Normal 2 3 4 2 4 6 3 2" xfId="24297" xr:uid="{0F4DD5C0-C3B0-4907-9010-DB3754EFED81}"/>
    <cellStyle name="Normal 2 3 4 2 4 6 3 2 2" xfId="37989" xr:uid="{BAB1D28B-10FB-45F2-8B0C-0E5B44C6543E}"/>
    <cellStyle name="Normal 2 3 4 2 4 6 3 2 3" xfId="52873" xr:uid="{9A07A889-1106-44CC-8E5A-385DDBE8C636}"/>
    <cellStyle name="Normal 2 3 4 2 4 6 3 3" xfId="17453" xr:uid="{622D35A2-B947-49A8-B045-467848A5E741}"/>
    <cellStyle name="Normal 2 3 4 2 4 6 3 4" xfId="31143" xr:uid="{8A7DBA1D-880F-474B-8835-E7E3E60ECE3E}"/>
    <cellStyle name="Normal 2 3 4 2 4 6 3 5" xfId="46027" xr:uid="{52463E5C-3C60-4E11-8D75-EDD025CFF03C}"/>
    <cellStyle name="Normal 2 3 4 2 4 6 4" xfId="20875" xr:uid="{54EF3571-7CFB-4D8A-BB82-617944CC3E0B}"/>
    <cellStyle name="Normal 2 3 4 2 4 6 4 2" xfId="34567" xr:uid="{F640315D-F6AB-489A-88E6-9E27C3D9D443}"/>
    <cellStyle name="Normal 2 3 4 2 4 6 4 3" xfId="49451" xr:uid="{3C23586B-E157-44F8-A997-7864B4F06938}"/>
    <cellStyle name="Normal 2 3 4 2 4 6 5" xfId="14031" xr:uid="{5E173D8D-AA2A-41D3-A737-BA16612EC4AF}"/>
    <cellStyle name="Normal 2 3 4 2 4 6 6" xfId="27721" xr:uid="{E61D59F9-1A4E-4C96-ACDB-247C0377BCCB}"/>
    <cellStyle name="Normal 2 3 4 2 4 6 7" xfId="42605" xr:uid="{DFD10B72-7C89-4A54-B7E2-269015798AEE}"/>
    <cellStyle name="Normal 2 3 4 2 4 7" xfId="8883" xr:uid="{0EC01562-B411-4ABC-BE24-FAC686F1A1E8}"/>
    <cellStyle name="Normal 2 3 4 2 4 7 2" xfId="12305" xr:uid="{7BA0280C-08B2-4D23-8B0B-D3EDAF154E6B}"/>
    <cellStyle name="Normal 2 3 4 2 4 7 2 2" xfId="25995" xr:uid="{B817CABE-30D5-424C-8DB6-5434ABCD6545}"/>
    <cellStyle name="Normal 2 3 4 2 4 7 2 2 2" xfId="39687" xr:uid="{2897DD16-908F-48C4-B77A-244470FF369D}"/>
    <cellStyle name="Normal 2 3 4 2 4 7 2 2 3" xfId="54571" xr:uid="{FBE4373A-C571-46CC-B845-C44E6DD2241A}"/>
    <cellStyle name="Normal 2 3 4 2 4 7 2 3" xfId="19151" xr:uid="{946B4365-61B7-4F14-A473-C78E2E2850C3}"/>
    <cellStyle name="Normal 2 3 4 2 4 7 2 4" xfId="32841" xr:uid="{656405D0-36DB-4A91-B849-6FA859F394A1}"/>
    <cellStyle name="Normal 2 3 4 2 4 7 2 5" xfId="47725" xr:uid="{D2CEA778-376F-4BFE-96D7-FEA6C9148CA9}"/>
    <cellStyle name="Normal 2 3 4 2 4 7 3" xfId="22573" xr:uid="{FB272AD0-1039-46D0-A573-FD2E6A3A1086}"/>
    <cellStyle name="Normal 2 3 4 2 4 7 3 2" xfId="36265" xr:uid="{641308AE-7738-4867-AFD7-7BA718A68892}"/>
    <cellStyle name="Normal 2 3 4 2 4 7 3 3" xfId="51149" xr:uid="{206753A2-637E-45A9-9350-79D92CA3AEF1}"/>
    <cellStyle name="Normal 2 3 4 2 4 7 4" xfId="15729" xr:uid="{2B7DDCCF-F2AA-4F81-A712-6CADF25D219D}"/>
    <cellStyle name="Normal 2 3 4 2 4 7 5" xfId="29419" xr:uid="{8D4E16CA-0906-495F-9FB1-F8EF0737FFBD}"/>
    <cellStyle name="Normal 2 3 4 2 4 7 6" xfId="44303" xr:uid="{6F5DCF0F-C16D-4846-8AB1-9F72F8CE4B46}"/>
    <cellStyle name="Normal 2 3 4 2 4 8" xfId="10593" xr:uid="{771D92CA-B288-4494-918E-01F6806BA220}"/>
    <cellStyle name="Normal 2 3 4 2 4 8 2" xfId="24283" xr:uid="{6916F358-5BD8-47F8-BA52-66E4DA5934C6}"/>
    <cellStyle name="Normal 2 3 4 2 4 8 2 2" xfId="37975" xr:uid="{0D38CB14-C925-4F26-A0A5-9D6CEF0C4C48}"/>
    <cellStyle name="Normal 2 3 4 2 4 8 2 3" xfId="52859" xr:uid="{D5F7BB8A-E7DA-4B27-92B1-B0C34111DDD2}"/>
    <cellStyle name="Normal 2 3 4 2 4 8 3" xfId="17439" xr:uid="{390CFFD9-6855-4A06-8738-600B0C6A6856}"/>
    <cellStyle name="Normal 2 3 4 2 4 8 4" xfId="31129" xr:uid="{6BD1AF0C-91F7-4307-B5A4-0E159A16AFE4}"/>
    <cellStyle name="Normal 2 3 4 2 4 8 5" xfId="46013" xr:uid="{886218C7-BDD3-4035-8C8C-F468887F8F16}"/>
    <cellStyle name="Normal 2 3 4 2 4 9" xfId="20861" xr:uid="{ABB49374-E813-42BB-A8C2-1E68EF456157}"/>
    <cellStyle name="Normal 2 3 4 2 4 9 2" xfId="34553" xr:uid="{32E62120-E8F6-413D-8F9D-A3075E57D8B6}"/>
    <cellStyle name="Normal 2 3 4 2 4 9 3" xfId="49437" xr:uid="{065C8F19-8090-4736-AB20-CC64230BBABF}"/>
    <cellStyle name="Normal 2 3 4 2 5" xfId="7185" xr:uid="{AE1794AC-01DE-4105-A7E1-A0B114A644B2}"/>
    <cellStyle name="Normal 2 3 4 2 5 10" xfId="42606" xr:uid="{87179285-D070-4E04-9982-86B701F5D402}"/>
    <cellStyle name="Normal 2 3 4 2 5 2" xfId="7186" xr:uid="{1086B6D3-9570-4158-BD5F-2CFAF5C2116A}"/>
    <cellStyle name="Normal 2 3 4 2 5 2 2" xfId="7187" xr:uid="{B20E94DC-374D-43CE-BEDF-BB68906A6601}"/>
    <cellStyle name="Normal 2 3 4 2 5 2 2 2" xfId="8900" xr:uid="{2DEBBA43-93EB-413B-BA19-5A1E28FAE286}"/>
    <cellStyle name="Normal 2 3 4 2 5 2 2 2 2" xfId="12322" xr:uid="{C733FACD-B57B-4BD6-9CF6-3A4A1958F5F8}"/>
    <cellStyle name="Normal 2 3 4 2 5 2 2 2 2 2" xfId="26012" xr:uid="{2A501B0D-C689-48D9-9CAA-1BC991DBA8A9}"/>
    <cellStyle name="Normal 2 3 4 2 5 2 2 2 2 2 2" xfId="39704" xr:uid="{EFD5420D-45C2-49A5-9844-A73EABDE6642}"/>
    <cellStyle name="Normal 2 3 4 2 5 2 2 2 2 2 3" xfId="54588" xr:uid="{482537E8-1121-4C95-B446-594737040F3C}"/>
    <cellStyle name="Normal 2 3 4 2 5 2 2 2 2 3" xfId="19168" xr:uid="{E9BBDA16-9602-44F3-B3F1-57531F3D29A1}"/>
    <cellStyle name="Normal 2 3 4 2 5 2 2 2 2 4" xfId="32858" xr:uid="{56258F92-5907-4142-87C0-80D9B14A219F}"/>
    <cellStyle name="Normal 2 3 4 2 5 2 2 2 2 5" xfId="47742" xr:uid="{817DFE6E-D28F-4B9D-9A29-0C06417B9011}"/>
    <cellStyle name="Normal 2 3 4 2 5 2 2 2 3" xfId="22590" xr:uid="{013F4326-AA8F-483F-8B41-B4429145D5AB}"/>
    <cellStyle name="Normal 2 3 4 2 5 2 2 2 3 2" xfId="36282" xr:uid="{36EEAAD7-752E-413A-8062-AA2B48BA0807}"/>
    <cellStyle name="Normal 2 3 4 2 5 2 2 2 3 3" xfId="51166" xr:uid="{19EFF649-9479-4379-BF92-859D448A1B6E}"/>
    <cellStyle name="Normal 2 3 4 2 5 2 2 2 4" xfId="15746" xr:uid="{650C3E24-6654-4222-AE1A-D3EF08AD745D}"/>
    <cellStyle name="Normal 2 3 4 2 5 2 2 2 5" xfId="29436" xr:uid="{B0457616-CFE3-4DAA-80A0-496FA32844CE}"/>
    <cellStyle name="Normal 2 3 4 2 5 2 2 2 6" xfId="44320" xr:uid="{FDC92FFD-D373-41F5-B9B7-68B3DF78CA0C}"/>
    <cellStyle name="Normal 2 3 4 2 5 2 2 3" xfId="10610" xr:uid="{ABE2D93B-8726-48FB-A793-5E86F5AD242B}"/>
    <cellStyle name="Normal 2 3 4 2 5 2 2 3 2" xfId="24300" xr:uid="{2C6DA990-7144-4D75-8B99-295622363605}"/>
    <cellStyle name="Normal 2 3 4 2 5 2 2 3 2 2" xfId="37992" xr:uid="{3FC4D402-3BE6-47A2-AF43-D3CA6A3370C7}"/>
    <cellStyle name="Normal 2 3 4 2 5 2 2 3 2 3" xfId="52876" xr:uid="{32EF11D9-303B-4165-A3D4-65A18D28B58D}"/>
    <cellStyle name="Normal 2 3 4 2 5 2 2 3 3" xfId="17456" xr:uid="{C4AFE0F6-51AC-4083-890B-D0C9AE3997DA}"/>
    <cellStyle name="Normal 2 3 4 2 5 2 2 3 4" xfId="31146" xr:uid="{8B3128BC-846D-42DC-A0DB-CB8A5625C026}"/>
    <cellStyle name="Normal 2 3 4 2 5 2 2 3 5" xfId="46030" xr:uid="{7DCCED19-D260-410A-A398-3F701AEC4DC1}"/>
    <cellStyle name="Normal 2 3 4 2 5 2 2 4" xfId="20878" xr:uid="{B95DA2B8-A0F0-45B5-8332-841FCBAA75F2}"/>
    <cellStyle name="Normal 2 3 4 2 5 2 2 4 2" xfId="34570" xr:uid="{D06A7CAC-C18C-48E1-8211-C851C03D382E}"/>
    <cellStyle name="Normal 2 3 4 2 5 2 2 4 3" xfId="49454" xr:uid="{45D4E2D3-C7A5-46D3-89AC-442621644864}"/>
    <cellStyle name="Normal 2 3 4 2 5 2 2 5" xfId="14034" xr:uid="{ECFD83C2-96D8-46BB-BF28-2F1EF1908BAC}"/>
    <cellStyle name="Normal 2 3 4 2 5 2 2 6" xfId="27724" xr:uid="{1934722E-FC83-4840-A46B-F57131201C59}"/>
    <cellStyle name="Normal 2 3 4 2 5 2 2 7" xfId="42608" xr:uid="{B6179683-5F2C-49B8-B496-44127347D7AD}"/>
    <cellStyle name="Normal 2 3 4 2 5 2 3" xfId="8899" xr:uid="{B833B291-3445-492C-B67C-A7B21769F21B}"/>
    <cellStyle name="Normal 2 3 4 2 5 2 3 2" xfId="12321" xr:uid="{E17276B9-BA57-4E21-A827-E4BC3E4F79C5}"/>
    <cellStyle name="Normal 2 3 4 2 5 2 3 2 2" xfId="26011" xr:uid="{FDF33AA8-81C0-47C8-8B16-384A5DB40F57}"/>
    <cellStyle name="Normal 2 3 4 2 5 2 3 2 2 2" xfId="39703" xr:uid="{297FD62E-6094-4B78-BF2E-3592A239C7F1}"/>
    <cellStyle name="Normal 2 3 4 2 5 2 3 2 2 3" xfId="54587" xr:uid="{9C6B86BF-5225-4459-BAF3-BB3C991F42F0}"/>
    <cellStyle name="Normal 2 3 4 2 5 2 3 2 3" xfId="19167" xr:uid="{1A987CAB-6B62-49B3-B568-598B671A6FC3}"/>
    <cellStyle name="Normal 2 3 4 2 5 2 3 2 4" xfId="32857" xr:uid="{CBA77354-2871-4785-809C-0D21CC705CBF}"/>
    <cellStyle name="Normal 2 3 4 2 5 2 3 2 5" xfId="47741" xr:uid="{056A8875-0962-4828-B8B0-9F398B3C2BCD}"/>
    <cellStyle name="Normal 2 3 4 2 5 2 3 3" xfId="22589" xr:uid="{CDABF9C4-CC30-48EC-856B-268C1C9036E8}"/>
    <cellStyle name="Normal 2 3 4 2 5 2 3 3 2" xfId="36281" xr:uid="{ABD32F0D-1D6D-486F-B3CC-73780387A90A}"/>
    <cellStyle name="Normal 2 3 4 2 5 2 3 3 3" xfId="51165" xr:uid="{E726F03D-8BC5-4271-87BC-D3F4686212B3}"/>
    <cellStyle name="Normal 2 3 4 2 5 2 3 4" xfId="15745" xr:uid="{F15F3EE1-1BD6-4DC7-9263-0F56A2BBE748}"/>
    <cellStyle name="Normal 2 3 4 2 5 2 3 5" xfId="29435" xr:uid="{EF78145D-BDD6-4DAC-8374-58DAA8A5A3B2}"/>
    <cellStyle name="Normal 2 3 4 2 5 2 3 6" xfId="44319" xr:uid="{EF32971D-C233-4B8E-A907-4D954C351DF4}"/>
    <cellStyle name="Normal 2 3 4 2 5 2 4" xfId="10609" xr:uid="{17C4BE87-E631-4211-8A1B-06F21A8DE360}"/>
    <cellStyle name="Normal 2 3 4 2 5 2 4 2" xfId="24299" xr:uid="{3E8D69EC-CFA5-451C-8DF5-6B1FE589DD6F}"/>
    <cellStyle name="Normal 2 3 4 2 5 2 4 2 2" xfId="37991" xr:uid="{9C6B842C-A5F1-4F3C-9525-F9F08D785342}"/>
    <cellStyle name="Normal 2 3 4 2 5 2 4 2 3" xfId="52875" xr:uid="{2503F6C2-E18E-4ED5-A518-4E49E1CF9E65}"/>
    <cellStyle name="Normal 2 3 4 2 5 2 4 3" xfId="17455" xr:uid="{80DFC244-23FE-4F13-8C47-B24F3FA503DD}"/>
    <cellStyle name="Normal 2 3 4 2 5 2 4 4" xfId="31145" xr:uid="{6BAA0583-DFF1-4FD7-B1FC-648479F84418}"/>
    <cellStyle name="Normal 2 3 4 2 5 2 4 5" xfId="46029" xr:uid="{895499FB-22E7-4AFC-8A99-5C90E49BEB9E}"/>
    <cellStyle name="Normal 2 3 4 2 5 2 5" xfId="20877" xr:uid="{63B7D8C0-5FCA-4C0D-BFED-05F29222356E}"/>
    <cellStyle name="Normal 2 3 4 2 5 2 5 2" xfId="34569" xr:uid="{9543FF1F-77D3-4213-8948-0331889D5E08}"/>
    <cellStyle name="Normal 2 3 4 2 5 2 5 3" xfId="49453" xr:uid="{6F0B92CD-A3B5-4C23-8F53-05CEFA982C9C}"/>
    <cellStyle name="Normal 2 3 4 2 5 2 6" xfId="14033" xr:uid="{891E404C-C600-4ECA-B2F6-19185B15C0C0}"/>
    <cellStyle name="Normal 2 3 4 2 5 2 7" xfId="27723" xr:uid="{4773DB74-C581-427C-998A-A02DA0D655D8}"/>
    <cellStyle name="Normal 2 3 4 2 5 2 8" xfId="42607" xr:uid="{E3E7C466-F2E1-4E0F-B3B2-4896A5E0FD46}"/>
    <cellStyle name="Normal 2 3 4 2 5 3" xfId="7188" xr:uid="{A02B80B5-382A-4DEA-BE31-7114F5A952A3}"/>
    <cellStyle name="Normal 2 3 4 2 5 3 2" xfId="8901" xr:uid="{FA9CBE43-F4E3-4E35-BA75-2D4F6B7B6493}"/>
    <cellStyle name="Normal 2 3 4 2 5 3 2 2" xfId="12323" xr:uid="{1252B2A3-06AE-4D10-B232-B22816394CA2}"/>
    <cellStyle name="Normal 2 3 4 2 5 3 2 2 2" xfId="26013" xr:uid="{89DCA30D-BD17-466C-98CE-6BF717D2DBF3}"/>
    <cellStyle name="Normal 2 3 4 2 5 3 2 2 2 2" xfId="39705" xr:uid="{3635B2B3-8E00-4228-BF52-4B53087FF4F6}"/>
    <cellStyle name="Normal 2 3 4 2 5 3 2 2 2 3" xfId="54589" xr:uid="{9D5B7676-0A6E-476A-B0C4-B0E45C5F844A}"/>
    <cellStyle name="Normal 2 3 4 2 5 3 2 2 3" xfId="19169" xr:uid="{5AFEAFC5-3B26-4101-9CCB-79FE3E059321}"/>
    <cellStyle name="Normal 2 3 4 2 5 3 2 2 4" xfId="32859" xr:uid="{8F6174AF-10CE-4CFD-B1D9-36472F4E4DFA}"/>
    <cellStyle name="Normal 2 3 4 2 5 3 2 2 5" xfId="47743" xr:uid="{CDE10235-4FE5-447F-944D-7585F98CC86B}"/>
    <cellStyle name="Normal 2 3 4 2 5 3 2 3" xfId="22591" xr:uid="{94191758-FF89-4B85-A001-5AC2C3D85BF4}"/>
    <cellStyle name="Normal 2 3 4 2 5 3 2 3 2" xfId="36283" xr:uid="{62857809-9B7B-436C-9E41-F6C94DF44FF1}"/>
    <cellStyle name="Normal 2 3 4 2 5 3 2 3 3" xfId="51167" xr:uid="{88CB1B47-BEB2-4D9C-8386-B266A4CD4235}"/>
    <cellStyle name="Normal 2 3 4 2 5 3 2 4" xfId="15747" xr:uid="{6469FFC0-8232-49D2-BF13-1BCD9474AEB7}"/>
    <cellStyle name="Normal 2 3 4 2 5 3 2 5" xfId="29437" xr:uid="{6E8CEDC0-09CF-4ABD-93CF-BFF7A1126701}"/>
    <cellStyle name="Normal 2 3 4 2 5 3 2 6" xfId="44321" xr:uid="{698901A5-BE6D-4446-B6FD-E81AB6A2C45C}"/>
    <cellStyle name="Normal 2 3 4 2 5 3 3" xfId="10611" xr:uid="{C6E23D08-A7A3-4E9F-BA96-39273448A53A}"/>
    <cellStyle name="Normal 2 3 4 2 5 3 3 2" xfId="24301" xr:uid="{E522F877-A577-4980-A926-C50F0321CAF5}"/>
    <cellStyle name="Normal 2 3 4 2 5 3 3 2 2" xfId="37993" xr:uid="{F3F75F7A-DCAF-45BB-8388-0741DFDBD01A}"/>
    <cellStyle name="Normal 2 3 4 2 5 3 3 2 3" xfId="52877" xr:uid="{8B9FFD3D-CDFE-426C-B39F-9EDBA8D1A4B8}"/>
    <cellStyle name="Normal 2 3 4 2 5 3 3 3" xfId="17457" xr:uid="{5F5E46A6-9056-4133-8DC5-47C8992B7BBC}"/>
    <cellStyle name="Normal 2 3 4 2 5 3 3 4" xfId="31147" xr:uid="{29329609-991F-49BC-BFBE-E38CFE092520}"/>
    <cellStyle name="Normal 2 3 4 2 5 3 3 5" xfId="46031" xr:uid="{9FC0D303-5578-4816-8AA7-41F119372824}"/>
    <cellStyle name="Normal 2 3 4 2 5 3 4" xfId="20879" xr:uid="{7F0EDF63-77D4-4D79-9C15-96A5DDC01ED1}"/>
    <cellStyle name="Normal 2 3 4 2 5 3 4 2" xfId="34571" xr:uid="{11BF87D2-B6A0-4181-AC45-EE9DBECAF04D}"/>
    <cellStyle name="Normal 2 3 4 2 5 3 4 3" xfId="49455" xr:uid="{7D778570-4073-4B38-88FF-FF563E7F152D}"/>
    <cellStyle name="Normal 2 3 4 2 5 3 5" xfId="14035" xr:uid="{649D50CF-7065-49E7-A8DB-301B96685BB7}"/>
    <cellStyle name="Normal 2 3 4 2 5 3 6" xfId="27725" xr:uid="{BE7E0F36-A3CD-41EB-85F7-BE6284396AB7}"/>
    <cellStyle name="Normal 2 3 4 2 5 3 7" xfId="42609" xr:uid="{30EB8B89-3EC7-4B7C-A2FF-468D5D542613}"/>
    <cellStyle name="Normal 2 3 4 2 5 4" xfId="7189" xr:uid="{4D1824D9-339E-4220-B9B9-1736D2DF9107}"/>
    <cellStyle name="Normal 2 3 4 2 5 4 2" xfId="8902" xr:uid="{0F00AC52-608F-491A-B31B-65494CF6A9F7}"/>
    <cellStyle name="Normal 2 3 4 2 5 4 2 2" xfId="12324" xr:uid="{C5B9EF3E-AFD2-41F7-BB6A-1DA6C1CBF2D9}"/>
    <cellStyle name="Normal 2 3 4 2 5 4 2 2 2" xfId="26014" xr:uid="{164B07DE-3684-4CB2-9F64-93E6EC5933D0}"/>
    <cellStyle name="Normal 2 3 4 2 5 4 2 2 2 2" xfId="39706" xr:uid="{75FA0AE3-9A75-4557-A096-1C6B15A0CCD6}"/>
    <cellStyle name="Normal 2 3 4 2 5 4 2 2 2 3" xfId="54590" xr:uid="{30628412-58EE-43A7-8AA2-06AEFB716175}"/>
    <cellStyle name="Normal 2 3 4 2 5 4 2 2 3" xfId="19170" xr:uid="{58E61F77-6C88-4FC9-AC87-8EBD7A8E3852}"/>
    <cellStyle name="Normal 2 3 4 2 5 4 2 2 4" xfId="32860" xr:uid="{45676384-44B9-4A43-AD63-EF255D305206}"/>
    <cellStyle name="Normal 2 3 4 2 5 4 2 2 5" xfId="47744" xr:uid="{2355D0F8-35AF-478B-985A-4CB7A346DCB4}"/>
    <cellStyle name="Normal 2 3 4 2 5 4 2 3" xfId="22592" xr:uid="{F0FEC7B1-F8D0-4B07-9DCA-EB4094430676}"/>
    <cellStyle name="Normal 2 3 4 2 5 4 2 3 2" xfId="36284" xr:uid="{CEF0C05A-A4BD-4E7C-B97B-353DB758102A}"/>
    <cellStyle name="Normal 2 3 4 2 5 4 2 3 3" xfId="51168" xr:uid="{BD2E7D14-AF62-4D8E-A67E-66F93508E7DD}"/>
    <cellStyle name="Normal 2 3 4 2 5 4 2 4" xfId="15748" xr:uid="{7B8E4198-3544-4420-BA9B-EE258B327B2F}"/>
    <cellStyle name="Normal 2 3 4 2 5 4 2 5" xfId="29438" xr:uid="{6F67A764-3A99-4001-9C81-18D3414E9D5D}"/>
    <cellStyle name="Normal 2 3 4 2 5 4 2 6" xfId="44322" xr:uid="{C1B35471-0823-4AC5-9C48-8023064E7F96}"/>
    <cellStyle name="Normal 2 3 4 2 5 4 3" xfId="10612" xr:uid="{0BAC2447-A505-4E85-A73F-3657679C7ABA}"/>
    <cellStyle name="Normal 2 3 4 2 5 4 3 2" xfId="24302" xr:uid="{A82DA737-4309-47D4-A7FF-689C08E7C257}"/>
    <cellStyle name="Normal 2 3 4 2 5 4 3 2 2" xfId="37994" xr:uid="{EB303EFD-F835-4FF8-BBB5-9EA4A6EB313E}"/>
    <cellStyle name="Normal 2 3 4 2 5 4 3 2 3" xfId="52878" xr:uid="{05493E36-F213-4A69-BF19-EF5C2FFE0947}"/>
    <cellStyle name="Normal 2 3 4 2 5 4 3 3" xfId="17458" xr:uid="{C036DE80-ED1D-45BE-9133-411027C35E45}"/>
    <cellStyle name="Normal 2 3 4 2 5 4 3 4" xfId="31148" xr:uid="{0514E9EA-605C-4D92-A444-6E3ECCD418E6}"/>
    <cellStyle name="Normal 2 3 4 2 5 4 3 5" xfId="46032" xr:uid="{18A40CCF-44C6-48AA-BF8A-B38A12C26B2F}"/>
    <cellStyle name="Normal 2 3 4 2 5 4 4" xfId="20880" xr:uid="{66AE4565-3433-416B-BFEB-83DFC2D95CE1}"/>
    <cellStyle name="Normal 2 3 4 2 5 4 4 2" xfId="34572" xr:uid="{1CC29ED1-6E0F-4947-BA1C-2C18405E78BE}"/>
    <cellStyle name="Normal 2 3 4 2 5 4 4 3" xfId="49456" xr:uid="{D6A8D863-F324-486E-A9F5-EB96C0BF1F5C}"/>
    <cellStyle name="Normal 2 3 4 2 5 4 5" xfId="14036" xr:uid="{B93B96D6-AC26-4AEE-9F28-5EA7300C575D}"/>
    <cellStyle name="Normal 2 3 4 2 5 4 6" xfId="27726" xr:uid="{3DE34188-D641-4A04-89EB-8D2B27CC9C9F}"/>
    <cellStyle name="Normal 2 3 4 2 5 4 7" xfId="42610" xr:uid="{D6D0B9BF-162B-4577-B5FC-BE5F51396298}"/>
    <cellStyle name="Normal 2 3 4 2 5 5" xfId="8898" xr:uid="{B7807971-CA2D-4F30-BA33-A4BF912E9706}"/>
    <cellStyle name="Normal 2 3 4 2 5 5 2" xfId="12320" xr:uid="{3CCCCD4E-D978-46E5-9BE4-A55D3AAAEA94}"/>
    <cellStyle name="Normal 2 3 4 2 5 5 2 2" xfId="26010" xr:uid="{A34C2031-93C5-42A9-AF2B-9AA9447371A7}"/>
    <cellStyle name="Normal 2 3 4 2 5 5 2 2 2" xfId="39702" xr:uid="{D1FED17A-02D1-4B4F-A1CB-12E280F8369F}"/>
    <cellStyle name="Normal 2 3 4 2 5 5 2 2 3" xfId="54586" xr:uid="{5745D7BD-E654-4AF7-9697-853ABC0CBE1B}"/>
    <cellStyle name="Normal 2 3 4 2 5 5 2 3" xfId="19166" xr:uid="{F2009A39-7365-4935-AE61-251B622A9E9D}"/>
    <cellStyle name="Normal 2 3 4 2 5 5 2 4" xfId="32856" xr:uid="{321EB2D7-322A-463F-B954-BC66BA0FA880}"/>
    <cellStyle name="Normal 2 3 4 2 5 5 2 5" xfId="47740" xr:uid="{8AB3BC9B-9F14-41AA-9DD0-1450AF8EC1C0}"/>
    <cellStyle name="Normal 2 3 4 2 5 5 3" xfId="22588" xr:uid="{F5BC49AF-BF26-4BD2-8F93-DB6224208731}"/>
    <cellStyle name="Normal 2 3 4 2 5 5 3 2" xfId="36280" xr:uid="{2BFCCFA5-C563-4B61-BDBC-D777B935A141}"/>
    <cellStyle name="Normal 2 3 4 2 5 5 3 3" xfId="51164" xr:uid="{A9E3B772-4713-4B06-9E26-9FE1F80503DE}"/>
    <cellStyle name="Normal 2 3 4 2 5 5 4" xfId="15744" xr:uid="{640C56CF-4E7C-43C0-93F0-8F9E0DD746BB}"/>
    <cellStyle name="Normal 2 3 4 2 5 5 5" xfId="29434" xr:uid="{5F0708F0-E985-4807-BE9C-AB0C62B39392}"/>
    <cellStyle name="Normal 2 3 4 2 5 5 6" xfId="44318" xr:uid="{B77B25B3-1C37-4010-8153-1BD394E98B27}"/>
    <cellStyle name="Normal 2 3 4 2 5 6" xfId="10608" xr:uid="{2E616161-A052-4DB6-80A3-659F8C01B6FD}"/>
    <cellStyle name="Normal 2 3 4 2 5 6 2" xfId="24298" xr:uid="{92EF65A4-1591-4334-BF2C-A3675FB374F7}"/>
    <cellStyle name="Normal 2 3 4 2 5 6 2 2" xfId="37990" xr:uid="{B259739F-E9BF-46E9-99B9-3513E5938DEF}"/>
    <cellStyle name="Normal 2 3 4 2 5 6 2 3" xfId="52874" xr:uid="{B9A4CDA4-2EAB-4800-9847-12D76A1984FD}"/>
    <cellStyle name="Normal 2 3 4 2 5 6 3" xfId="17454" xr:uid="{4880145A-F632-4933-965F-DA1A6480FB93}"/>
    <cellStyle name="Normal 2 3 4 2 5 6 4" xfId="31144" xr:uid="{E09FCD1C-43DF-483A-8027-149C9C2CA29F}"/>
    <cellStyle name="Normal 2 3 4 2 5 6 5" xfId="46028" xr:uid="{8AD6A394-E791-4BCC-BA70-9E3305930823}"/>
    <cellStyle name="Normal 2 3 4 2 5 7" xfId="20876" xr:uid="{1F8C6746-244E-4215-A6CB-30A60AD1BBDB}"/>
    <cellStyle name="Normal 2 3 4 2 5 7 2" xfId="34568" xr:uid="{97B40579-4288-494C-BC97-5BD1BD2E7609}"/>
    <cellStyle name="Normal 2 3 4 2 5 7 3" xfId="49452" xr:uid="{A00EA8AA-4C3D-43C1-B9DF-2AA8390CB9C7}"/>
    <cellStyle name="Normal 2 3 4 2 5 8" xfId="14032" xr:uid="{A3325E8C-FC49-4AEA-98D9-E517802A6AB0}"/>
    <cellStyle name="Normal 2 3 4 2 5 9" xfId="27722" xr:uid="{7AEEA5AF-2816-4D45-A87F-5F3A47AE6A76}"/>
    <cellStyle name="Normal 2 3 4 2 6" xfId="7190" xr:uid="{BBCC7443-7E04-435D-925B-3DF34A478FE2}"/>
    <cellStyle name="Normal 2 3 4 2 6 10" xfId="42611" xr:uid="{D8FA03EB-9A6E-46A4-BA00-829886A4BF09}"/>
    <cellStyle name="Normal 2 3 4 2 6 2" xfId="7191" xr:uid="{3233E6A0-8F10-4BC8-8786-6989CFC192E3}"/>
    <cellStyle name="Normal 2 3 4 2 6 2 2" xfId="7192" xr:uid="{72429084-E43F-4828-99F8-76C2D38CFDFE}"/>
    <cellStyle name="Normal 2 3 4 2 6 2 2 2" xfId="8905" xr:uid="{57C97234-0B77-4140-9DD3-F70D129F9E9E}"/>
    <cellStyle name="Normal 2 3 4 2 6 2 2 2 2" xfId="12327" xr:uid="{3CB44817-E397-48B7-B98E-B2494F604DC3}"/>
    <cellStyle name="Normal 2 3 4 2 6 2 2 2 2 2" xfId="26017" xr:uid="{338AFC02-C6A7-4869-88A2-6CBF827E1242}"/>
    <cellStyle name="Normal 2 3 4 2 6 2 2 2 2 2 2" xfId="39709" xr:uid="{F8143366-0FAE-4AB6-B146-B863E56CF8F4}"/>
    <cellStyle name="Normal 2 3 4 2 6 2 2 2 2 2 3" xfId="54593" xr:uid="{B29429F3-D313-4A5E-B955-06198D8555FE}"/>
    <cellStyle name="Normal 2 3 4 2 6 2 2 2 2 3" xfId="19173" xr:uid="{31CD17E8-2D07-4194-9D14-BF1800A444B2}"/>
    <cellStyle name="Normal 2 3 4 2 6 2 2 2 2 4" xfId="32863" xr:uid="{03264A7C-78E4-4C06-9E4B-40EAFA24A042}"/>
    <cellStyle name="Normal 2 3 4 2 6 2 2 2 2 5" xfId="47747" xr:uid="{CB1BB339-16D4-48B8-A867-20F73B84661F}"/>
    <cellStyle name="Normal 2 3 4 2 6 2 2 2 3" xfId="22595" xr:uid="{1538CEE6-6254-4398-8B52-8755A2F3DE16}"/>
    <cellStyle name="Normal 2 3 4 2 6 2 2 2 3 2" xfId="36287" xr:uid="{70CBF400-DDEF-4450-8936-8A04DF18314B}"/>
    <cellStyle name="Normal 2 3 4 2 6 2 2 2 3 3" xfId="51171" xr:uid="{0E686327-CA88-4C9E-9319-FE236C89CB19}"/>
    <cellStyle name="Normal 2 3 4 2 6 2 2 2 4" xfId="15751" xr:uid="{AADFE53F-23C6-4DD0-8A9C-20DF62ADE50E}"/>
    <cellStyle name="Normal 2 3 4 2 6 2 2 2 5" xfId="29441" xr:uid="{FED64FE9-44A0-4F99-BB7F-D61282BD8A11}"/>
    <cellStyle name="Normal 2 3 4 2 6 2 2 2 6" xfId="44325" xr:uid="{C7CA5A50-440A-47A8-A364-3F7348FB6B8D}"/>
    <cellStyle name="Normal 2 3 4 2 6 2 2 3" xfId="10615" xr:uid="{060A3799-E4CD-4454-A0F2-100CDA923A7D}"/>
    <cellStyle name="Normal 2 3 4 2 6 2 2 3 2" xfId="24305" xr:uid="{08FA1246-79C7-45AC-A42A-77E3CA847DA9}"/>
    <cellStyle name="Normal 2 3 4 2 6 2 2 3 2 2" xfId="37997" xr:uid="{F950FE2E-1FBD-4C79-A7C9-6D07EDAD2C5F}"/>
    <cellStyle name="Normal 2 3 4 2 6 2 2 3 2 3" xfId="52881" xr:uid="{5DA01ED3-3227-4385-B545-26398FC0FFE2}"/>
    <cellStyle name="Normal 2 3 4 2 6 2 2 3 3" xfId="17461" xr:uid="{E2411653-2F49-4F18-B585-7F0238470B7B}"/>
    <cellStyle name="Normal 2 3 4 2 6 2 2 3 4" xfId="31151" xr:uid="{6A2EA51C-85CD-4021-9E66-95D632269F6B}"/>
    <cellStyle name="Normal 2 3 4 2 6 2 2 3 5" xfId="46035" xr:uid="{81EF17FB-6661-43B1-A127-6150529C4E4A}"/>
    <cellStyle name="Normal 2 3 4 2 6 2 2 4" xfId="20883" xr:uid="{55541FB4-600D-4AB6-91D6-9B6C4F8D6E62}"/>
    <cellStyle name="Normal 2 3 4 2 6 2 2 4 2" xfId="34575" xr:uid="{6772F9AC-BBFA-429C-B679-E2BBE063BC18}"/>
    <cellStyle name="Normal 2 3 4 2 6 2 2 4 3" xfId="49459" xr:uid="{C6B463A3-793B-484E-AAF0-4572662D40F0}"/>
    <cellStyle name="Normal 2 3 4 2 6 2 2 5" xfId="14039" xr:uid="{080374CF-BAAB-4768-9F94-49F283BBF278}"/>
    <cellStyle name="Normal 2 3 4 2 6 2 2 6" xfId="27729" xr:uid="{F3DB33E1-B3BC-41B5-9C78-97703AFDFD6E}"/>
    <cellStyle name="Normal 2 3 4 2 6 2 2 7" xfId="42613" xr:uid="{BCACB08B-DC18-41CD-899E-00A5CD75FAEB}"/>
    <cellStyle name="Normal 2 3 4 2 6 2 3" xfId="8904" xr:uid="{A4959F41-B954-42AB-9F0D-37C47637B8EF}"/>
    <cellStyle name="Normal 2 3 4 2 6 2 3 2" xfId="12326" xr:uid="{CDAEFE41-6841-4F08-A7D4-6F61A1B93E21}"/>
    <cellStyle name="Normal 2 3 4 2 6 2 3 2 2" xfId="26016" xr:uid="{D2109B79-B26B-405C-8325-592EBA77BFA2}"/>
    <cellStyle name="Normal 2 3 4 2 6 2 3 2 2 2" xfId="39708" xr:uid="{46B37887-4F35-437F-8CA5-E4CF0E8982B5}"/>
    <cellStyle name="Normal 2 3 4 2 6 2 3 2 2 3" xfId="54592" xr:uid="{45182215-7F3C-435D-9760-AA2A73B0DDD4}"/>
    <cellStyle name="Normal 2 3 4 2 6 2 3 2 3" xfId="19172" xr:uid="{F3F6E452-D8E0-40E7-89E9-DD034C3B1DD1}"/>
    <cellStyle name="Normal 2 3 4 2 6 2 3 2 4" xfId="32862" xr:uid="{51D9540F-ED92-462F-8004-7F98EA5B36ED}"/>
    <cellStyle name="Normal 2 3 4 2 6 2 3 2 5" xfId="47746" xr:uid="{9D7FCB95-BF67-4581-A325-B95046D04CCD}"/>
    <cellStyle name="Normal 2 3 4 2 6 2 3 3" xfId="22594" xr:uid="{5B574EC9-BF27-4112-A8DC-A0B2C91E9C97}"/>
    <cellStyle name="Normal 2 3 4 2 6 2 3 3 2" xfId="36286" xr:uid="{53E6833D-15EB-4F12-8578-AE54A7EC9F50}"/>
    <cellStyle name="Normal 2 3 4 2 6 2 3 3 3" xfId="51170" xr:uid="{E4C73A8C-DE68-499E-8E38-64618D401AE1}"/>
    <cellStyle name="Normal 2 3 4 2 6 2 3 4" xfId="15750" xr:uid="{C0FD4E6A-5CD1-4074-89C7-EE65B0BAB134}"/>
    <cellStyle name="Normal 2 3 4 2 6 2 3 5" xfId="29440" xr:uid="{60CC0FA4-8E4A-4C47-9D3E-E7DABD135834}"/>
    <cellStyle name="Normal 2 3 4 2 6 2 3 6" xfId="44324" xr:uid="{09BE6931-A3CF-4D14-8D58-03BE99FB4F91}"/>
    <cellStyle name="Normal 2 3 4 2 6 2 4" xfId="10614" xr:uid="{CC06B59A-8825-48A1-8A42-FA020AD29ABE}"/>
    <cellStyle name="Normal 2 3 4 2 6 2 4 2" xfId="24304" xr:uid="{AA479992-F86B-4091-93A4-B9D32E498ADB}"/>
    <cellStyle name="Normal 2 3 4 2 6 2 4 2 2" xfId="37996" xr:uid="{45D64C65-8FD2-4AB1-8684-3A49A2F3800F}"/>
    <cellStyle name="Normal 2 3 4 2 6 2 4 2 3" xfId="52880" xr:uid="{F4493A74-9FCB-4129-8204-EA19BE28B31C}"/>
    <cellStyle name="Normal 2 3 4 2 6 2 4 3" xfId="17460" xr:uid="{CC6F7F03-2522-48D0-9179-5F7339D60AF6}"/>
    <cellStyle name="Normal 2 3 4 2 6 2 4 4" xfId="31150" xr:uid="{224EF9E8-47C3-4C6B-8478-0B87CE0D7256}"/>
    <cellStyle name="Normal 2 3 4 2 6 2 4 5" xfId="46034" xr:uid="{24FD54E3-866F-4170-A36B-2371AB4EEFC4}"/>
    <cellStyle name="Normal 2 3 4 2 6 2 5" xfId="20882" xr:uid="{2DB4E5A0-8647-44E7-8C53-331D8756C9A2}"/>
    <cellStyle name="Normal 2 3 4 2 6 2 5 2" xfId="34574" xr:uid="{F334114D-0A90-4059-AD81-40948CEF0733}"/>
    <cellStyle name="Normal 2 3 4 2 6 2 5 3" xfId="49458" xr:uid="{407E943A-AD26-4852-B4A5-58247009F041}"/>
    <cellStyle name="Normal 2 3 4 2 6 2 6" xfId="14038" xr:uid="{21680341-A407-473C-80C7-3EF65CAC51BE}"/>
    <cellStyle name="Normal 2 3 4 2 6 2 7" xfId="27728" xr:uid="{A3271B54-B24A-4EE9-8B89-F1F359D10985}"/>
    <cellStyle name="Normal 2 3 4 2 6 2 8" xfId="42612" xr:uid="{7CF57ED2-8D09-465A-A4B9-13BA3E1DD8D2}"/>
    <cellStyle name="Normal 2 3 4 2 6 3" xfId="7193" xr:uid="{AEEA2754-9B40-41E0-B7A7-6D9731007EDA}"/>
    <cellStyle name="Normal 2 3 4 2 6 3 2" xfId="8906" xr:uid="{EB3A06D7-C9F2-46DC-8786-97B951E6CB8C}"/>
    <cellStyle name="Normal 2 3 4 2 6 3 2 2" xfId="12328" xr:uid="{615DB8A3-4795-4C80-BF2A-1BA9B1F8761A}"/>
    <cellStyle name="Normal 2 3 4 2 6 3 2 2 2" xfId="26018" xr:uid="{9BE5500B-64F2-496E-9804-BC786B61F820}"/>
    <cellStyle name="Normal 2 3 4 2 6 3 2 2 2 2" xfId="39710" xr:uid="{957B4007-F2AE-414E-87A8-1521F4DD7B8C}"/>
    <cellStyle name="Normal 2 3 4 2 6 3 2 2 2 3" xfId="54594" xr:uid="{D865D51C-45E6-4648-94EE-4002C311AF9B}"/>
    <cellStyle name="Normal 2 3 4 2 6 3 2 2 3" xfId="19174" xr:uid="{93A7BA0A-D15C-401D-A869-96FCA974EA7F}"/>
    <cellStyle name="Normal 2 3 4 2 6 3 2 2 4" xfId="32864" xr:uid="{61BBEED2-E823-492C-B3B5-0031320FC511}"/>
    <cellStyle name="Normal 2 3 4 2 6 3 2 2 5" xfId="47748" xr:uid="{4E8AA44F-B708-4B56-8EA7-0AF26982D6FF}"/>
    <cellStyle name="Normal 2 3 4 2 6 3 2 3" xfId="22596" xr:uid="{45D2DB67-85BE-4E5B-B2F7-9DB566B6AFF4}"/>
    <cellStyle name="Normal 2 3 4 2 6 3 2 3 2" xfId="36288" xr:uid="{A495363F-62B1-499B-B52B-3EC65A11961A}"/>
    <cellStyle name="Normal 2 3 4 2 6 3 2 3 3" xfId="51172" xr:uid="{B20D7B1B-BBF5-4715-91CA-A6DD459B26A3}"/>
    <cellStyle name="Normal 2 3 4 2 6 3 2 4" xfId="15752" xr:uid="{C036E35E-E0B6-461D-92C8-664059C2C710}"/>
    <cellStyle name="Normal 2 3 4 2 6 3 2 5" xfId="29442" xr:uid="{F1D876AF-74E7-4385-B9E5-33548E020697}"/>
    <cellStyle name="Normal 2 3 4 2 6 3 2 6" xfId="44326" xr:uid="{F84876FE-35F6-4282-A842-325A5AA34AE6}"/>
    <cellStyle name="Normal 2 3 4 2 6 3 3" xfId="10616" xr:uid="{A51DF552-4FBE-4AB9-B663-6CCFC376E8F2}"/>
    <cellStyle name="Normal 2 3 4 2 6 3 3 2" xfId="24306" xr:uid="{A70FF721-EC0C-4C7F-99D7-ECDB0D5C9207}"/>
    <cellStyle name="Normal 2 3 4 2 6 3 3 2 2" xfId="37998" xr:uid="{23B8C4F7-97B5-4924-BE6B-9BF99C73A45D}"/>
    <cellStyle name="Normal 2 3 4 2 6 3 3 2 3" xfId="52882" xr:uid="{9B28B154-DAD1-420E-9E59-69F9869C29B6}"/>
    <cellStyle name="Normal 2 3 4 2 6 3 3 3" xfId="17462" xr:uid="{C30C5DB0-DF93-47CD-935C-186ECA1937CA}"/>
    <cellStyle name="Normal 2 3 4 2 6 3 3 4" xfId="31152" xr:uid="{0506DED0-2A85-4CCE-A76C-CB3CFD5C6EDA}"/>
    <cellStyle name="Normal 2 3 4 2 6 3 3 5" xfId="46036" xr:uid="{C5DD03FD-1594-4D97-8B44-5A553657BF6F}"/>
    <cellStyle name="Normal 2 3 4 2 6 3 4" xfId="20884" xr:uid="{0126DFF6-805B-4862-9764-9B93BC503371}"/>
    <cellStyle name="Normal 2 3 4 2 6 3 4 2" xfId="34576" xr:uid="{D5A8E9E2-F435-4E4E-A299-E4BA1D563374}"/>
    <cellStyle name="Normal 2 3 4 2 6 3 4 3" xfId="49460" xr:uid="{D1D12FB3-F072-4B42-889C-6DD0B2BC2F4E}"/>
    <cellStyle name="Normal 2 3 4 2 6 3 5" xfId="14040" xr:uid="{6C2C1FF4-806A-4047-A483-BA3FAF9C8B50}"/>
    <cellStyle name="Normal 2 3 4 2 6 3 6" xfId="27730" xr:uid="{259EF73D-830A-4BA8-80F6-756033EEAAD6}"/>
    <cellStyle name="Normal 2 3 4 2 6 3 7" xfId="42614" xr:uid="{9EC13992-C134-4DFF-B1A1-A5245DE36988}"/>
    <cellStyle name="Normal 2 3 4 2 6 4" xfId="7194" xr:uid="{4CD9C542-34E4-4E9D-A4DE-625C1D3A8BEC}"/>
    <cellStyle name="Normal 2 3 4 2 6 4 2" xfId="8907" xr:uid="{714159B5-6ED7-40D0-8BD1-5F0FC7719F27}"/>
    <cellStyle name="Normal 2 3 4 2 6 4 2 2" xfId="12329" xr:uid="{250E064C-C853-4235-AA20-44F84F1A4B38}"/>
    <cellStyle name="Normal 2 3 4 2 6 4 2 2 2" xfId="26019" xr:uid="{E238C091-3D44-4CD0-A6A4-7176011D02B8}"/>
    <cellStyle name="Normal 2 3 4 2 6 4 2 2 2 2" xfId="39711" xr:uid="{30C54BA9-D0C8-45E6-B45F-ABFD7B2AE795}"/>
    <cellStyle name="Normal 2 3 4 2 6 4 2 2 2 3" xfId="54595" xr:uid="{FC0FAF0D-E489-4CA1-97EE-613DC3DF02E0}"/>
    <cellStyle name="Normal 2 3 4 2 6 4 2 2 3" xfId="19175" xr:uid="{AAEF43B6-A7AC-457B-83A2-4E62789CDBFB}"/>
    <cellStyle name="Normal 2 3 4 2 6 4 2 2 4" xfId="32865" xr:uid="{A1F10DAC-1DF7-43FF-9439-C72A88E85216}"/>
    <cellStyle name="Normal 2 3 4 2 6 4 2 2 5" xfId="47749" xr:uid="{ABECA495-B71F-45BB-893E-E2F74854EAD6}"/>
    <cellStyle name="Normal 2 3 4 2 6 4 2 3" xfId="22597" xr:uid="{457B9485-95C6-462B-AB94-5A6C852B446C}"/>
    <cellStyle name="Normal 2 3 4 2 6 4 2 3 2" xfId="36289" xr:uid="{D7E2ADA7-9906-403F-BC91-42B0E59F59A5}"/>
    <cellStyle name="Normal 2 3 4 2 6 4 2 3 3" xfId="51173" xr:uid="{1D4BECB9-737A-459A-992A-F91EFC78D46C}"/>
    <cellStyle name="Normal 2 3 4 2 6 4 2 4" xfId="15753" xr:uid="{865758B7-E6D3-45DF-88CB-DF6E5EAC6B43}"/>
    <cellStyle name="Normal 2 3 4 2 6 4 2 5" xfId="29443" xr:uid="{6F0E8B36-C4AC-4E1D-A57C-39286A62330C}"/>
    <cellStyle name="Normal 2 3 4 2 6 4 2 6" xfId="44327" xr:uid="{D3A49004-802F-4898-8096-2E2AD4C7F73B}"/>
    <cellStyle name="Normal 2 3 4 2 6 4 3" xfId="10617" xr:uid="{5FC05F47-B27D-486A-A434-DD8D74E20998}"/>
    <cellStyle name="Normal 2 3 4 2 6 4 3 2" xfId="24307" xr:uid="{7745FF8C-150F-40CD-A78C-95AD7214BC2C}"/>
    <cellStyle name="Normal 2 3 4 2 6 4 3 2 2" xfId="37999" xr:uid="{9E8C9D2B-44EF-44D5-A9CD-211D4BEF02AA}"/>
    <cellStyle name="Normal 2 3 4 2 6 4 3 2 3" xfId="52883" xr:uid="{42CABBF8-74FD-4460-8C96-13EE71B8AB63}"/>
    <cellStyle name="Normal 2 3 4 2 6 4 3 3" xfId="17463" xr:uid="{A694392B-1C9E-4047-95FB-13CBE3BAA905}"/>
    <cellStyle name="Normal 2 3 4 2 6 4 3 4" xfId="31153" xr:uid="{ECB24643-EC71-41FD-BED3-FDBC62956343}"/>
    <cellStyle name="Normal 2 3 4 2 6 4 3 5" xfId="46037" xr:uid="{29DE0BB0-1A44-4AFD-90BD-FC77C92D07FF}"/>
    <cellStyle name="Normal 2 3 4 2 6 4 4" xfId="20885" xr:uid="{72F4611B-38F4-4665-A034-FA54C91ED49D}"/>
    <cellStyle name="Normal 2 3 4 2 6 4 4 2" xfId="34577" xr:uid="{20212C2F-0234-402A-964A-BEF826EEE06D}"/>
    <cellStyle name="Normal 2 3 4 2 6 4 4 3" xfId="49461" xr:uid="{D2628B90-5613-49FF-97DC-3F2A9616DE9A}"/>
    <cellStyle name="Normal 2 3 4 2 6 4 5" xfId="14041" xr:uid="{6ACFF335-4F4E-4DEB-95F2-74C2C1037790}"/>
    <cellStyle name="Normal 2 3 4 2 6 4 6" xfId="27731" xr:uid="{FEA64569-72B8-47B8-A54A-9EA00A353493}"/>
    <cellStyle name="Normal 2 3 4 2 6 4 7" xfId="42615" xr:uid="{6F49D022-90B5-427B-9D15-8543846945D4}"/>
    <cellStyle name="Normal 2 3 4 2 6 5" xfId="8903" xr:uid="{9B47E30F-D3FC-4EFC-B8FB-ECB91901DB59}"/>
    <cellStyle name="Normal 2 3 4 2 6 5 2" xfId="12325" xr:uid="{D5966C47-0C45-4965-A0E4-B58B325507ED}"/>
    <cellStyle name="Normal 2 3 4 2 6 5 2 2" xfId="26015" xr:uid="{8CA6C8FE-0EFE-434C-8AA0-9F04FB443E72}"/>
    <cellStyle name="Normal 2 3 4 2 6 5 2 2 2" xfId="39707" xr:uid="{2786D51A-F6A3-4D0B-8807-7B50689E1193}"/>
    <cellStyle name="Normal 2 3 4 2 6 5 2 2 3" xfId="54591" xr:uid="{F81A3D98-7636-4484-BB8B-04E13EA1AD88}"/>
    <cellStyle name="Normal 2 3 4 2 6 5 2 3" xfId="19171" xr:uid="{BBB6443B-FAD6-4153-B5D8-F8E439FAA2BA}"/>
    <cellStyle name="Normal 2 3 4 2 6 5 2 4" xfId="32861" xr:uid="{0FDCAF13-56E6-4D99-8E86-E738049C9EAA}"/>
    <cellStyle name="Normal 2 3 4 2 6 5 2 5" xfId="47745" xr:uid="{B6481B4C-AE9E-41F3-AAD8-A8EBB697CBAB}"/>
    <cellStyle name="Normal 2 3 4 2 6 5 3" xfId="22593" xr:uid="{0F2BE1A7-7681-451E-A9C0-E70F5E80DBEB}"/>
    <cellStyle name="Normal 2 3 4 2 6 5 3 2" xfId="36285" xr:uid="{8A3CEEA8-4739-4E4C-AA21-5E82DC046795}"/>
    <cellStyle name="Normal 2 3 4 2 6 5 3 3" xfId="51169" xr:uid="{E53A00A7-6E71-4F8B-9B91-8E5AF2949876}"/>
    <cellStyle name="Normal 2 3 4 2 6 5 4" xfId="15749" xr:uid="{E384FC83-6A9F-4A25-9E14-42F74CBD7221}"/>
    <cellStyle name="Normal 2 3 4 2 6 5 5" xfId="29439" xr:uid="{7A71FE8C-CDC3-4D41-A4ED-94BDA2E4AD94}"/>
    <cellStyle name="Normal 2 3 4 2 6 5 6" xfId="44323" xr:uid="{97CF3624-9DF5-49CE-8768-B6B07FC54A93}"/>
    <cellStyle name="Normal 2 3 4 2 6 6" xfId="10613" xr:uid="{33D1AC54-8A5F-4628-BF31-631107FADC6D}"/>
    <cellStyle name="Normal 2 3 4 2 6 6 2" xfId="24303" xr:uid="{593E2D13-5C6A-4378-97C0-111996B352E0}"/>
    <cellStyle name="Normal 2 3 4 2 6 6 2 2" xfId="37995" xr:uid="{9845AE55-D572-4474-9044-619415AD4C7B}"/>
    <cellStyle name="Normal 2 3 4 2 6 6 2 3" xfId="52879" xr:uid="{2801CC7F-C91F-4218-BBC4-C994C09FEB57}"/>
    <cellStyle name="Normal 2 3 4 2 6 6 3" xfId="17459" xr:uid="{2170BB1B-25B3-484C-BE29-2B3CE7E544DB}"/>
    <cellStyle name="Normal 2 3 4 2 6 6 4" xfId="31149" xr:uid="{D78B34E9-CF74-401A-8963-401AB5B44EC4}"/>
    <cellStyle name="Normal 2 3 4 2 6 6 5" xfId="46033" xr:uid="{D111668A-60E7-4CD5-B345-3870EDAF620B}"/>
    <cellStyle name="Normal 2 3 4 2 6 7" xfId="20881" xr:uid="{FBE719AD-5E34-4B10-9F2B-1E8B3205C0F7}"/>
    <cellStyle name="Normal 2 3 4 2 6 7 2" xfId="34573" xr:uid="{9CD49C63-E980-46A3-BCA3-D49494587C30}"/>
    <cellStyle name="Normal 2 3 4 2 6 7 3" xfId="49457" xr:uid="{49371014-8A49-4AFA-B56F-EEE7BD8C611D}"/>
    <cellStyle name="Normal 2 3 4 2 6 8" xfId="14037" xr:uid="{13F4D6DE-70A4-4461-8B1F-6DB3D3562A27}"/>
    <cellStyle name="Normal 2 3 4 2 6 9" xfId="27727" xr:uid="{F8801E2D-85CB-4F2B-9A41-A7A965725C04}"/>
    <cellStyle name="Normal 2 3 4 2 7" xfId="7195" xr:uid="{F9D0A11D-5EA1-4209-81FC-B457F6222933}"/>
    <cellStyle name="Normal 2 3 4 2 7 2" xfId="7196" xr:uid="{73CB3683-8321-4EA3-A14C-6602D6C158E0}"/>
    <cellStyle name="Normal 2 3 4 2 7 2 2" xfId="8909" xr:uid="{64B7450B-E500-40FA-979F-80BD3A32E06C}"/>
    <cellStyle name="Normal 2 3 4 2 7 2 2 2" xfId="12331" xr:uid="{415C1B82-71F3-4FD7-8EA3-305E04963962}"/>
    <cellStyle name="Normal 2 3 4 2 7 2 2 2 2" xfId="26021" xr:uid="{5D517A18-677E-4F01-87FA-7682920CF2AD}"/>
    <cellStyle name="Normal 2 3 4 2 7 2 2 2 2 2" xfId="39713" xr:uid="{43343190-DB36-4807-A745-FAFC3CF4F910}"/>
    <cellStyle name="Normal 2 3 4 2 7 2 2 2 2 3" xfId="54597" xr:uid="{7E0BFCC5-7356-4EBA-BDEE-2217114A90F2}"/>
    <cellStyle name="Normal 2 3 4 2 7 2 2 2 3" xfId="19177" xr:uid="{8EAC679A-8321-48A3-90BB-645A965FCC8F}"/>
    <cellStyle name="Normal 2 3 4 2 7 2 2 2 4" xfId="32867" xr:uid="{217471DF-4345-4412-9BC3-206E5EF8DE11}"/>
    <cellStyle name="Normal 2 3 4 2 7 2 2 2 5" xfId="47751" xr:uid="{C5997459-0491-49CE-9778-886DD4E6C498}"/>
    <cellStyle name="Normal 2 3 4 2 7 2 2 3" xfId="22599" xr:uid="{9C6D10D3-3408-49B6-B5D3-D1CF5F85F6F5}"/>
    <cellStyle name="Normal 2 3 4 2 7 2 2 3 2" xfId="36291" xr:uid="{145BC7B3-6BC8-44E2-81ED-311CF48499A1}"/>
    <cellStyle name="Normal 2 3 4 2 7 2 2 3 3" xfId="51175" xr:uid="{729486AF-CB4A-4DAC-8C4E-4152DB652F22}"/>
    <cellStyle name="Normal 2 3 4 2 7 2 2 4" xfId="15755" xr:uid="{5DF858D2-2297-4AE6-9168-6016E89EDB85}"/>
    <cellStyle name="Normal 2 3 4 2 7 2 2 5" xfId="29445" xr:uid="{28024183-BDEF-4C56-8C98-7C1F60814875}"/>
    <cellStyle name="Normal 2 3 4 2 7 2 2 6" xfId="44329" xr:uid="{308ACF39-0337-477C-8811-7A2817F3F9AF}"/>
    <cellStyle name="Normal 2 3 4 2 7 2 3" xfId="10619" xr:uid="{0D875D39-DEB0-45B6-9117-BA98A172A43B}"/>
    <cellStyle name="Normal 2 3 4 2 7 2 3 2" xfId="24309" xr:uid="{C2822E46-C240-4CEC-B788-F44E9A494650}"/>
    <cellStyle name="Normal 2 3 4 2 7 2 3 2 2" xfId="38001" xr:uid="{C2E6C14A-97E2-4693-A323-627009AD2921}"/>
    <cellStyle name="Normal 2 3 4 2 7 2 3 2 3" xfId="52885" xr:uid="{AA8FA824-1FC4-4D0D-A2DA-BB711240496D}"/>
    <cellStyle name="Normal 2 3 4 2 7 2 3 3" xfId="17465" xr:uid="{4AF16490-E341-4979-9D10-3C27FD40F7CB}"/>
    <cellStyle name="Normal 2 3 4 2 7 2 3 4" xfId="31155" xr:uid="{AD28ABC0-CE5B-496B-A0F3-16E423E05786}"/>
    <cellStyle name="Normal 2 3 4 2 7 2 3 5" xfId="46039" xr:uid="{E546F577-E125-4AA4-965D-AA3A4627515B}"/>
    <cellStyle name="Normal 2 3 4 2 7 2 4" xfId="20887" xr:uid="{4464AC7C-8C4F-4B8D-AD16-F0F98D88B1E3}"/>
    <cellStyle name="Normal 2 3 4 2 7 2 4 2" xfId="34579" xr:uid="{2189F5C0-2285-4E45-98B1-E78A7D9259F4}"/>
    <cellStyle name="Normal 2 3 4 2 7 2 4 3" xfId="49463" xr:uid="{3D699E7D-AA61-4076-8255-91EE0E7B8A10}"/>
    <cellStyle name="Normal 2 3 4 2 7 2 5" xfId="14043" xr:uid="{BEFE64D6-310F-4FFD-8E1E-893D7F1E2FD1}"/>
    <cellStyle name="Normal 2 3 4 2 7 2 6" xfId="27733" xr:uid="{79AEEC6D-07AC-40F4-B0E7-8F40E3E9F7A6}"/>
    <cellStyle name="Normal 2 3 4 2 7 2 7" xfId="42617" xr:uid="{C5048D9B-0DCE-4CF7-AD84-8411FECD706D}"/>
    <cellStyle name="Normal 2 3 4 2 7 3" xfId="8908" xr:uid="{0F0A70EF-FAC2-4E36-B32F-305990CAD891}"/>
    <cellStyle name="Normal 2 3 4 2 7 3 2" xfId="12330" xr:uid="{7E3B4D33-8E17-4F0D-9745-3990A2D42F15}"/>
    <cellStyle name="Normal 2 3 4 2 7 3 2 2" xfId="26020" xr:uid="{4A18DF7E-DC3A-4550-89EE-410796DFE6A3}"/>
    <cellStyle name="Normal 2 3 4 2 7 3 2 2 2" xfId="39712" xr:uid="{E7B45183-67C2-409D-B7F6-E515BEE585C0}"/>
    <cellStyle name="Normal 2 3 4 2 7 3 2 2 3" xfId="54596" xr:uid="{6BF2D6F9-4381-4D90-BBB1-3D44E04BE31D}"/>
    <cellStyle name="Normal 2 3 4 2 7 3 2 3" xfId="19176" xr:uid="{83AD0012-5D01-41F7-8962-1E176836E357}"/>
    <cellStyle name="Normal 2 3 4 2 7 3 2 4" xfId="32866" xr:uid="{DB4D8803-64BF-4806-BFC9-A9CC50C00A0A}"/>
    <cellStyle name="Normal 2 3 4 2 7 3 2 5" xfId="47750" xr:uid="{E2D216D6-A9C8-43CE-87DD-7B706B9D4C0D}"/>
    <cellStyle name="Normal 2 3 4 2 7 3 3" xfId="22598" xr:uid="{5C1142DD-7F2A-439F-B69C-02D595462B2F}"/>
    <cellStyle name="Normal 2 3 4 2 7 3 3 2" xfId="36290" xr:uid="{4C792B64-9D2A-48D9-BF06-27FE1E118797}"/>
    <cellStyle name="Normal 2 3 4 2 7 3 3 3" xfId="51174" xr:uid="{22A48A2B-4628-4CC9-BA52-164C9F066B67}"/>
    <cellStyle name="Normal 2 3 4 2 7 3 4" xfId="15754" xr:uid="{624020D8-3362-4F95-8B11-07DACA0A9C52}"/>
    <cellStyle name="Normal 2 3 4 2 7 3 5" xfId="29444" xr:uid="{2DC86F15-E10F-45DE-B42D-05B6712834D2}"/>
    <cellStyle name="Normal 2 3 4 2 7 3 6" xfId="44328" xr:uid="{26101321-9F8D-461B-8D01-AF82ECD1186C}"/>
    <cellStyle name="Normal 2 3 4 2 7 4" xfId="10618" xr:uid="{09E2FBA2-4C8D-471F-B8E9-ED28BEFA69BA}"/>
    <cellStyle name="Normal 2 3 4 2 7 4 2" xfId="24308" xr:uid="{4499B521-10C5-43BD-A594-661A178398AD}"/>
    <cellStyle name="Normal 2 3 4 2 7 4 2 2" xfId="38000" xr:uid="{0D86A5C7-4E6F-4ABC-939B-A849A5C9D2B9}"/>
    <cellStyle name="Normal 2 3 4 2 7 4 2 3" xfId="52884" xr:uid="{29722650-2F30-4104-9FC3-F86BDFD58F45}"/>
    <cellStyle name="Normal 2 3 4 2 7 4 3" xfId="17464" xr:uid="{8C226912-C676-47BB-8102-C19EADA56462}"/>
    <cellStyle name="Normal 2 3 4 2 7 4 4" xfId="31154" xr:uid="{DB7EA4E3-7083-4CE3-9349-3263A4A3A980}"/>
    <cellStyle name="Normal 2 3 4 2 7 4 5" xfId="46038" xr:uid="{9D5A5561-7CA2-4078-9CD7-48971BDC76DF}"/>
    <cellStyle name="Normal 2 3 4 2 7 5" xfId="20886" xr:uid="{C2D39EAB-DFD4-4A94-B587-F94304D05969}"/>
    <cellStyle name="Normal 2 3 4 2 7 5 2" xfId="34578" xr:uid="{5F004C1B-4735-46B5-9889-523727552807}"/>
    <cellStyle name="Normal 2 3 4 2 7 5 3" xfId="49462" xr:uid="{C0381D1E-EC82-49A7-B670-11131A28A303}"/>
    <cellStyle name="Normal 2 3 4 2 7 6" xfId="14042" xr:uid="{EBCA6091-585C-4F87-B525-AE2E890F340C}"/>
    <cellStyle name="Normal 2 3 4 2 7 7" xfId="27732" xr:uid="{928621C2-38BB-4531-BF01-9EFF02ADEE3F}"/>
    <cellStyle name="Normal 2 3 4 2 7 8" xfId="42616" xr:uid="{D30DB75D-16D0-4BD6-BFCB-5D17A83CCBF0}"/>
    <cellStyle name="Normal 2 3 4 2 8" xfId="7197" xr:uid="{58644880-A139-4A81-91D3-44D5D6CFE302}"/>
    <cellStyle name="Normal 2 3 4 2 8 2" xfId="8910" xr:uid="{C5D2B539-87F8-4B2C-B992-DA78B64E48B5}"/>
    <cellStyle name="Normal 2 3 4 2 8 2 2" xfId="12332" xr:uid="{B4A3908D-5FE4-4912-AA99-EA9272E75CEC}"/>
    <cellStyle name="Normal 2 3 4 2 8 2 2 2" xfId="26022" xr:uid="{B917BAAE-C02F-48C6-9DBD-C9F4E63AFA37}"/>
    <cellStyle name="Normal 2 3 4 2 8 2 2 2 2" xfId="39714" xr:uid="{3A5846D2-098C-4FF4-A45D-AF0227185431}"/>
    <cellStyle name="Normal 2 3 4 2 8 2 2 2 3" xfId="54598" xr:uid="{D2DB1FF2-90EE-45A2-B01C-9DE953BC3D7F}"/>
    <cellStyle name="Normal 2 3 4 2 8 2 2 3" xfId="19178" xr:uid="{A8F0014F-7793-438A-840C-97DA792A4653}"/>
    <cellStyle name="Normal 2 3 4 2 8 2 2 4" xfId="32868" xr:uid="{55CD4C47-D0FB-42AB-B194-DDF3AB99AA6F}"/>
    <cellStyle name="Normal 2 3 4 2 8 2 2 5" xfId="47752" xr:uid="{1B0EA11E-D16D-4EC1-849F-920821558C44}"/>
    <cellStyle name="Normal 2 3 4 2 8 2 3" xfId="22600" xr:uid="{2E48B028-F3A1-47E5-BE1A-BC08676230A6}"/>
    <cellStyle name="Normal 2 3 4 2 8 2 3 2" xfId="36292" xr:uid="{C1485455-F0D0-450C-BF66-3F5E5BCFA848}"/>
    <cellStyle name="Normal 2 3 4 2 8 2 3 3" xfId="51176" xr:uid="{F031CC77-4233-4C62-9C34-0DD55CE66311}"/>
    <cellStyle name="Normal 2 3 4 2 8 2 4" xfId="15756" xr:uid="{74BE2D1C-10DD-4641-A0A6-AC6F643FE8CC}"/>
    <cellStyle name="Normal 2 3 4 2 8 2 5" xfId="29446" xr:uid="{18B23FF6-C162-4E23-9C1B-4D8B20F77515}"/>
    <cellStyle name="Normal 2 3 4 2 8 2 6" xfId="44330" xr:uid="{E0212032-F3EB-4F78-9971-FFC393ADD10A}"/>
    <cellStyle name="Normal 2 3 4 2 8 3" xfId="10620" xr:uid="{D61B54C0-9544-4271-9A09-3D60C37543FB}"/>
    <cellStyle name="Normal 2 3 4 2 8 3 2" xfId="24310" xr:uid="{323FFB57-26D1-4DEA-A144-ADB5C99A59F1}"/>
    <cellStyle name="Normal 2 3 4 2 8 3 2 2" xfId="38002" xr:uid="{78149F34-C97F-4B37-87E2-A5F9DD15CD7A}"/>
    <cellStyle name="Normal 2 3 4 2 8 3 2 3" xfId="52886" xr:uid="{4A25B34E-9BBA-4F0D-9666-46201A120C0B}"/>
    <cellStyle name="Normal 2 3 4 2 8 3 3" xfId="17466" xr:uid="{6882FC7C-706C-407F-A6B2-5BF3E8CA6B73}"/>
    <cellStyle name="Normal 2 3 4 2 8 3 4" xfId="31156" xr:uid="{8806801C-5BCF-4491-B8FC-621FDFE70BFB}"/>
    <cellStyle name="Normal 2 3 4 2 8 3 5" xfId="46040" xr:uid="{17C68165-F164-41A7-92B7-87CC8EAB44A6}"/>
    <cellStyle name="Normal 2 3 4 2 8 4" xfId="20888" xr:uid="{F2FF931E-9CFE-4A28-B737-5BDECC05C59D}"/>
    <cellStyle name="Normal 2 3 4 2 8 4 2" xfId="34580" xr:uid="{A1CDB953-6287-483C-BAF7-8FAC917722C9}"/>
    <cellStyle name="Normal 2 3 4 2 8 4 3" xfId="49464" xr:uid="{409D2828-858A-4C0A-9935-FA51FFD1D3FF}"/>
    <cellStyle name="Normal 2 3 4 2 8 5" xfId="14044" xr:uid="{4BA4B23A-91EC-4FAB-A5C3-E04B5C6ED4FE}"/>
    <cellStyle name="Normal 2 3 4 2 8 6" xfId="27734" xr:uid="{48DBB12F-3C91-4B43-B751-E482E86EA09E}"/>
    <cellStyle name="Normal 2 3 4 2 8 7" xfId="42618" xr:uid="{FD8E9C5B-C302-4367-A441-389FB4266769}"/>
    <cellStyle name="Normal 2 3 4 2 9" xfId="7198" xr:uid="{4D5E0D3D-8F4A-4D41-B668-D55696C1AF6F}"/>
    <cellStyle name="Normal 2 3 4 2 9 2" xfId="8911" xr:uid="{59615BF3-A4EA-45C2-9819-6F6145EA03E3}"/>
    <cellStyle name="Normal 2 3 4 2 9 2 2" xfId="12333" xr:uid="{540A22CE-4A78-4C2A-BFAA-CAB316A725D8}"/>
    <cellStyle name="Normal 2 3 4 2 9 2 2 2" xfId="26023" xr:uid="{152B92AB-121D-46B1-BF81-C516FDA49011}"/>
    <cellStyle name="Normal 2 3 4 2 9 2 2 2 2" xfId="39715" xr:uid="{90F78CDE-EA5D-4257-AFCA-75AFA572557B}"/>
    <cellStyle name="Normal 2 3 4 2 9 2 2 2 3" xfId="54599" xr:uid="{0BFB53C9-287E-43CF-B391-6CCEB31D760E}"/>
    <cellStyle name="Normal 2 3 4 2 9 2 2 3" xfId="19179" xr:uid="{76EE6788-3719-4BFE-8524-1B5AEF21DF9F}"/>
    <cellStyle name="Normal 2 3 4 2 9 2 2 4" xfId="32869" xr:uid="{53A63506-41A1-420C-8CE5-673D06ED9612}"/>
    <cellStyle name="Normal 2 3 4 2 9 2 2 5" xfId="47753" xr:uid="{9D96F7CC-5D80-4983-B8C8-D44F03A93AA2}"/>
    <cellStyle name="Normal 2 3 4 2 9 2 3" xfId="22601" xr:uid="{98D90DFF-FDAD-4A0D-9D86-C64A45E0FFA7}"/>
    <cellStyle name="Normal 2 3 4 2 9 2 3 2" xfId="36293" xr:uid="{DDF21382-EBBC-43B2-ACA8-C0AE88A0DBA5}"/>
    <cellStyle name="Normal 2 3 4 2 9 2 3 3" xfId="51177" xr:uid="{866C2D02-5697-4FC2-A352-DE75A7FB0F8D}"/>
    <cellStyle name="Normal 2 3 4 2 9 2 4" xfId="15757" xr:uid="{B13E49AF-9A6E-491A-8FE5-203CE7494DC3}"/>
    <cellStyle name="Normal 2 3 4 2 9 2 5" xfId="29447" xr:uid="{AC9E4E09-290D-4063-9F4A-2D7F9469C14A}"/>
    <cellStyle name="Normal 2 3 4 2 9 2 6" xfId="44331" xr:uid="{FB3A7ABB-1712-4B01-923D-7947D8337D79}"/>
    <cellStyle name="Normal 2 3 4 2 9 3" xfId="10621" xr:uid="{3B221953-5F11-48E8-A0F2-F7DDC0AAADDB}"/>
    <cellStyle name="Normal 2 3 4 2 9 3 2" xfId="24311" xr:uid="{CAB1FF4F-BBC1-4A74-B697-51B988D6F126}"/>
    <cellStyle name="Normal 2 3 4 2 9 3 2 2" xfId="38003" xr:uid="{EB364FEA-44E0-40DB-A1E4-F2A34A38E351}"/>
    <cellStyle name="Normal 2 3 4 2 9 3 2 3" xfId="52887" xr:uid="{669EFC41-BE44-43B0-8C55-355CB3AD6994}"/>
    <cellStyle name="Normal 2 3 4 2 9 3 3" xfId="17467" xr:uid="{EA80646F-F297-4A09-9127-517BD301B2E2}"/>
    <cellStyle name="Normal 2 3 4 2 9 3 4" xfId="31157" xr:uid="{98EB6BBB-F7FF-4FCF-BD34-89F801796262}"/>
    <cellStyle name="Normal 2 3 4 2 9 3 5" xfId="46041" xr:uid="{A58757CD-09D9-4A7F-8068-A548BCAEC7B1}"/>
    <cellStyle name="Normal 2 3 4 2 9 4" xfId="20889" xr:uid="{B24550C3-5668-40A0-AAFD-E18BFB4385D4}"/>
    <cellStyle name="Normal 2 3 4 2 9 4 2" xfId="34581" xr:uid="{4BE034D3-FF2B-43AB-9A41-32B9F615B956}"/>
    <cellStyle name="Normal 2 3 4 2 9 4 3" xfId="49465" xr:uid="{AFF286B3-A5C9-4934-87BD-F2EA827D37DD}"/>
    <cellStyle name="Normal 2 3 4 2 9 5" xfId="14045" xr:uid="{1B31A587-E308-4BCB-8AA7-3CB37CF239D3}"/>
    <cellStyle name="Normal 2 3 4 2 9 6" xfId="27735" xr:uid="{390DD352-DA53-43C8-9890-5D07AF93A953}"/>
    <cellStyle name="Normal 2 3 4 2 9 7" xfId="42619" xr:uid="{0E232203-9D33-46B1-8FC4-891B0D545E9F}"/>
    <cellStyle name="Normal 2 3 4 3" xfId="7199" xr:uid="{7FF331AA-40D1-4653-B053-7B5501560723}"/>
    <cellStyle name="Normal 2 3 4 3 10" xfId="20890" xr:uid="{844CE95C-43D0-4649-829E-AF8D11287B40}"/>
    <cellStyle name="Normal 2 3 4 3 10 2" xfId="34582" xr:uid="{752EC5A8-B98C-46BD-9172-083C05281DB7}"/>
    <cellStyle name="Normal 2 3 4 3 10 3" xfId="49466" xr:uid="{BC024E48-9EED-4090-8BE4-0B27EE9B731A}"/>
    <cellStyle name="Normal 2 3 4 3 11" xfId="14046" xr:uid="{906AE029-1C72-432B-B434-260E6175A480}"/>
    <cellStyle name="Normal 2 3 4 3 12" xfId="27736" xr:uid="{CCEB457E-6B76-445B-8CC8-81788EB01763}"/>
    <cellStyle name="Normal 2 3 4 3 13" xfId="42620" xr:uid="{38956F5E-DDB2-4773-BECA-BE0959F4CDE1}"/>
    <cellStyle name="Normal 2 3 4 3 2" xfId="7200" xr:uid="{472A6E5A-76E7-4F0F-8068-4F1D2A301184}"/>
    <cellStyle name="Normal 2 3 4 3 2 10" xfId="14047" xr:uid="{A1072D2B-7C84-46E5-B042-BED41BAE91C5}"/>
    <cellStyle name="Normal 2 3 4 3 2 11" xfId="27737" xr:uid="{D28C50CB-D1BB-4335-8887-3E12193E2BD8}"/>
    <cellStyle name="Normal 2 3 4 3 2 12" xfId="42621" xr:uid="{73FE19EA-0C20-4352-9FAF-D883A8718368}"/>
    <cellStyle name="Normal 2 3 4 3 2 2" xfId="7201" xr:uid="{24E96D56-C0A9-4235-B5CB-22B2AA89D9FC}"/>
    <cellStyle name="Normal 2 3 4 3 2 2 10" xfId="42622" xr:uid="{22B94FB4-27DA-4B72-B255-0483C2782FB2}"/>
    <cellStyle name="Normal 2 3 4 3 2 2 2" xfId="7202" xr:uid="{CB5A939C-888D-47FF-BA25-4E7D01A5F0D2}"/>
    <cellStyle name="Normal 2 3 4 3 2 2 2 2" xfId="7203" xr:uid="{1A1C9E56-0041-4A84-B6C8-26755A8014B4}"/>
    <cellStyle name="Normal 2 3 4 3 2 2 2 2 2" xfId="8916" xr:uid="{8EEF5D06-101F-43C7-BD9A-5A951672B6C6}"/>
    <cellStyle name="Normal 2 3 4 3 2 2 2 2 2 2" xfId="12338" xr:uid="{6ED724F3-1E4B-4CEE-9F42-83D4CC7D6CED}"/>
    <cellStyle name="Normal 2 3 4 3 2 2 2 2 2 2 2" xfId="26028" xr:uid="{2F93DFED-F85D-4217-96A3-6FF98B0ADA83}"/>
    <cellStyle name="Normal 2 3 4 3 2 2 2 2 2 2 2 2" xfId="39720" xr:uid="{B423A9CC-D878-491E-A215-5444293C1CBA}"/>
    <cellStyle name="Normal 2 3 4 3 2 2 2 2 2 2 2 3" xfId="54604" xr:uid="{D905580B-2A18-4546-AF4F-9F73202842A5}"/>
    <cellStyle name="Normal 2 3 4 3 2 2 2 2 2 2 3" xfId="19184" xr:uid="{A1C1382A-C5CC-4C5B-8329-B7D42DBCD27B}"/>
    <cellStyle name="Normal 2 3 4 3 2 2 2 2 2 2 4" xfId="32874" xr:uid="{3422282E-EEE1-4F67-91F0-62A1C2A5EF96}"/>
    <cellStyle name="Normal 2 3 4 3 2 2 2 2 2 2 5" xfId="47758" xr:uid="{DAF58381-6B19-46FA-A0BB-9BF3F86DCBFD}"/>
    <cellStyle name="Normal 2 3 4 3 2 2 2 2 2 3" xfId="22606" xr:uid="{22441EEE-4128-45A7-A267-1A384AF5CEB3}"/>
    <cellStyle name="Normal 2 3 4 3 2 2 2 2 2 3 2" xfId="36298" xr:uid="{8999F347-3707-417C-9378-82BCE3EAED0C}"/>
    <cellStyle name="Normal 2 3 4 3 2 2 2 2 2 3 3" xfId="51182" xr:uid="{7F9DE13A-4FFA-4517-AE1D-BE39559E0C70}"/>
    <cellStyle name="Normal 2 3 4 3 2 2 2 2 2 4" xfId="15762" xr:uid="{8F295277-A6B9-4278-960C-FD7FA35DE991}"/>
    <cellStyle name="Normal 2 3 4 3 2 2 2 2 2 5" xfId="29452" xr:uid="{EA3C7071-5E64-4DEF-8A96-4E23345F7C98}"/>
    <cellStyle name="Normal 2 3 4 3 2 2 2 2 2 6" xfId="44336" xr:uid="{B272F2C3-5561-4E4D-AFBE-4D41302A9E6A}"/>
    <cellStyle name="Normal 2 3 4 3 2 2 2 2 3" xfId="10626" xr:uid="{38B3E094-1083-45D4-8742-28B7AEB87B81}"/>
    <cellStyle name="Normal 2 3 4 3 2 2 2 2 3 2" xfId="24316" xr:uid="{DEF1B988-95B1-49BC-8180-9B651E1432ED}"/>
    <cellStyle name="Normal 2 3 4 3 2 2 2 2 3 2 2" xfId="38008" xr:uid="{17399265-E1D0-47F2-BB65-7A4860F697EA}"/>
    <cellStyle name="Normal 2 3 4 3 2 2 2 2 3 2 3" xfId="52892" xr:uid="{DCD0A8AA-373F-467A-83DD-B2C84328D401}"/>
    <cellStyle name="Normal 2 3 4 3 2 2 2 2 3 3" xfId="17472" xr:uid="{18524573-F2EC-4B97-B61A-0147C6F045EF}"/>
    <cellStyle name="Normal 2 3 4 3 2 2 2 2 3 4" xfId="31162" xr:uid="{A22273FD-81AD-45F3-8676-F2B01EB4E906}"/>
    <cellStyle name="Normal 2 3 4 3 2 2 2 2 3 5" xfId="46046" xr:uid="{08D12988-14AB-4740-A1B4-C6A7BB40CFE1}"/>
    <cellStyle name="Normal 2 3 4 3 2 2 2 2 4" xfId="20894" xr:uid="{062E23DE-0784-4C0B-957F-37F2F6BD2DF6}"/>
    <cellStyle name="Normal 2 3 4 3 2 2 2 2 4 2" xfId="34586" xr:uid="{7489F886-2DB3-43C3-A123-EB328A463B85}"/>
    <cellStyle name="Normal 2 3 4 3 2 2 2 2 4 3" xfId="49470" xr:uid="{D0D7552E-D1E4-4BB0-838A-E8FF01E0BFDD}"/>
    <cellStyle name="Normal 2 3 4 3 2 2 2 2 5" xfId="14050" xr:uid="{355612C5-111A-4859-A536-628031BA8834}"/>
    <cellStyle name="Normal 2 3 4 3 2 2 2 2 6" xfId="27740" xr:uid="{36791860-FCAE-4883-930B-06FDEBFD922E}"/>
    <cellStyle name="Normal 2 3 4 3 2 2 2 2 7" xfId="42624" xr:uid="{944999F4-BCA6-4327-9789-06B1DA8FE012}"/>
    <cellStyle name="Normal 2 3 4 3 2 2 2 3" xfId="8915" xr:uid="{F7C4EBCF-ACA4-43E1-8314-055823D1E6E6}"/>
    <cellStyle name="Normal 2 3 4 3 2 2 2 3 2" xfId="12337" xr:uid="{CF0C67C6-E1ED-4955-B07C-C8695742991D}"/>
    <cellStyle name="Normal 2 3 4 3 2 2 2 3 2 2" xfId="26027" xr:uid="{C682780B-AA84-4037-9D1E-B56E4D3EC34D}"/>
    <cellStyle name="Normal 2 3 4 3 2 2 2 3 2 2 2" xfId="39719" xr:uid="{F19FAD56-215C-43BD-B26D-AD2DE2FF0ABA}"/>
    <cellStyle name="Normal 2 3 4 3 2 2 2 3 2 2 3" xfId="54603" xr:uid="{D8E9AF35-9A8F-47E2-8032-4B94E5A00FA3}"/>
    <cellStyle name="Normal 2 3 4 3 2 2 2 3 2 3" xfId="19183" xr:uid="{7A5E6011-747B-4B84-B654-77D88C987889}"/>
    <cellStyle name="Normal 2 3 4 3 2 2 2 3 2 4" xfId="32873" xr:uid="{00AA2897-634D-44B8-90A9-C6B88AEFB452}"/>
    <cellStyle name="Normal 2 3 4 3 2 2 2 3 2 5" xfId="47757" xr:uid="{C1FBE002-2B20-486C-841C-0744C2EF8D7C}"/>
    <cellStyle name="Normal 2 3 4 3 2 2 2 3 3" xfId="22605" xr:uid="{D849E23F-6318-4028-A1DC-39874291154A}"/>
    <cellStyle name="Normal 2 3 4 3 2 2 2 3 3 2" xfId="36297" xr:uid="{826605AB-7C3E-4AD9-9E42-C714ADDADED3}"/>
    <cellStyle name="Normal 2 3 4 3 2 2 2 3 3 3" xfId="51181" xr:uid="{C28EDA4E-426B-49DE-9247-84DE1CE80AE1}"/>
    <cellStyle name="Normal 2 3 4 3 2 2 2 3 4" xfId="15761" xr:uid="{F88BDF65-4EA9-43C4-8162-72F30BBB2ADE}"/>
    <cellStyle name="Normal 2 3 4 3 2 2 2 3 5" xfId="29451" xr:uid="{02DBA7C0-9640-454B-BC52-5FB9CAA77D1E}"/>
    <cellStyle name="Normal 2 3 4 3 2 2 2 3 6" xfId="44335" xr:uid="{D3365F0F-8FBE-4344-9F85-92331F0591E5}"/>
    <cellStyle name="Normal 2 3 4 3 2 2 2 4" xfId="10625" xr:uid="{682694C9-841D-49D6-A502-2EA1035F9EEF}"/>
    <cellStyle name="Normal 2 3 4 3 2 2 2 4 2" xfId="24315" xr:uid="{C385C678-80A7-4E6F-9D43-7E8638560736}"/>
    <cellStyle name="Normal 2 3 4 3 2 2 2 4 2 2" xfId="38007" xr:uid="{4D848CA7-A3F2-4350-A3F4-CDA55AD3CF10}"/>
    <cellStyle name="Normal 2 3 4 3 2 2 2 4 2 3" xfId="52891" xr:uid="{7F1D5676-B53C-4468-87E3-CB07AEEE119C}"/>
    <cellStyle name="Normal 2 3 4 3 2 2 2 4 3" xfId="17471" xr:uid="{8A809B7E-5829-488A-8A07-C678ADE1A0AD}"/>
    <cellStyle name="Normal 2 3 4 3 2 2 2 4 4" xfId="31161" xr:uid="{D6F4C213-35CB-4097-9087-A17C2CFA359A}"/>
    <cellStyle name="Normal 2 3 4 3 2 2 2 4 5" xfId="46045" xr:uid="{5E2E45C0-4984-456C-8AA3-9B6B8D9089ED}"/>
    <cellStyle name="Normal 2 3 4 3 2 2 2 5" xfId="20893" xr:uid="{401F3D28-ECF3-4272-A399-38C5A7FF497C}"/>
    <cellStyle name="Normal 2 3 4 3 2 2 2 5 2" xfId="34585" xr:uid="{BF1B00F4-E76C-4C49-9D57-28F4D15416A9}"/>
    <cellStyle name="Normal 2 3 4 3 2 2 2 5 3" xfId="49469" xr:uid="{064346E6-9D8D-41CB-A444-F82C9C017FC7}"/>
    <cellStyle name="Normal 2 3 4 3 2 2 2 6" xfId="14049" xr:uid="{1D62766A-E80F-4868-9372-013890ABF823}"/>
    <cellStyle name="Normal 2 3 4 3 2 2 2 7" xfId="27739" xr:uid="{88DAB7BA-F412-49BE-A26F-6C0A63FEDA55}"/>
    <cellStyle name="Normal 2 3 4 3 2 2 2 8" xfId="42623" xr:uid="{8EA533B4-314D-4257-B04C-F2109A3A0EA6}"/>
    <cellStyle name="Normal 2 3 4 3 2 2 3" xfId="7204" xr:uid="{6ED7C3E5-9E4D-4255-8D8F-046CF75DB44E}"/>
    <cellStyle name="Normal 2 3 4 3 2 2 3 2" xfId="8917" xr:uid="{9A9CCB80-5FCB-46EF-A630-82CEC5131EC8}"/>
    <cellStyle name="Normal 2 3 4 3 2 2 3 2 2" xfId="12339" xr:uid="{13E37FDD-ECAA-413A-8053-2B1C551C39B8}"/>
    <cellStyle name="Normal 2 3 4 3 2 2 3 2 2 2" xfId="26029" xr:uid="{4D293C94-F589-4399-AC03-CE2534868962}"/>
    <cellStyle name="Normal 2 3 4 3 2 2 3 2 2 2 2" xfId="39721" xr:uid="{D74DBBD2-FF55-401C-86E5-D98BD4DA476A}"/>
    <cellStyle name="Normal 2 3 4 3 2 2 3 2 2 2 3" xfId="54605" xr:uid="{FBFAE707-79F3-4A08-AAB7-F74C60E3BECE}"/>
    <cellStyle name="Normal 2 3 4 3 2 2 3 2 2 3" xfId="19185" xr:uid="{6BC563CD-4F5D-4757-887E-D36748D8E06C}"/>
    <cellStyle name="Normal 2 3 4 3 2 2 3 2 2 4" xfId="32875" xr:uid="{E235DCE6-3D6C-4265-9661-3381C48CF97C}"/>
    <cellStyle name="Normal 2 3 4 3 2 2 3 2 2 5" xfId="47759" xr:uid="{F458FC47-2365-49E6-B7E6-772B4D4C2200}"/>
    <cellStyle name="Normal 2 3 4 3 2 2 3 2 3" xfId="22607" xr:uid="{88FD549F-0E32-49C6-A531-BB9C8C152D9F}"/>
    <cellStyle name="Normal 2 3 4 3 2 2 3 2 3 2" xfId="36299" xr:uid="{DBEFAB2F-0BB7-429D-9A4D-FFAE38F21BC4}"/>
    <cellStyle name="Normal 2 3 4 3 2 2 3 2 3 3" xfId="51183" xr:uid="{F6B7E48C-67B5-4300-AEE1-A97970788257}"/>
    <cellStyle name="Normal 2 3 4 3 2 2 3 2 4" xfId="15763" xr:uid="{A45A98D6-8964-4D67-AD27-37E63AAFAC2C}"/>
    <cellStyle name="Normal 2 3 4 3 2 2 3 2 5" xfId="29453" xr:uid="{EEF9DEEC-3D7C-48F5-BCFE-6540ACF3D258}"/>
    <cellStyle name="Normal 2 3 4 3 2 2 3 2 6" xfId="44337" xr:uid="{9EA0B0F3-D6C7-4054-BC5E-17A0D5DACD19}"/>
    <cellStyle name="Normal 2 3 4 3 2 2 3 3" xfId="10627" xr:uid="{5D67FB26-3E0E-4CCE-AF40-CD4CC8EFA144}"/>
    <cellStyle name="Normal 2 3 4 3 2 2 3 3 2" xfId="24317" xr:uid="{1BFFABD5-40A7-4899-AE56-E0DE356A4D56}"/>
    <cellStyle name="Normal 2 3 4 3 2 2 3 3 2 2" xfId="38009" xr:uid="{C2CDD98D-EA1C-448D-9B93-2F8C66465DD0}"/>
    <cellStyle name="Normal 2 3 4 3 2 2 3 3 2 3" xfId="52893" xr:uid="{275284FA-AE12-410C-A50C-198FA50BB107}"/>
    <cellStyle name="Normal 2 3 4 3 2 2 3 3 3" xfId="17473" xr:uid="{80A7ECE4-C175-48AA-AF4C-63C892C72E26}"/>
    <cellStyle name="Normal 2 3 4 3 2 2 3 3 4" xfId="31163" xr:uid="{0233B1BA-7ADA-483E-BA6F-747649E307C6}"/>
    <cellStyle name="Normal 2 3 4 3 2 2 3 3 5" xfId="46047" xr:uid="{67251EE3-A505-491B-8957-DAE481DD2870}"/>
    <cellStyle name="Normal 2 3 4 3 2 2 3 4" xfId="20895" xr:uid="{9BBA1678-580E-447A-8916-579E52331925}"/>
    <cellStyle name="Normal 2 3 4 3 2 2 3 4 2" xfId="34587" xr:uid="{D431BF25-96F6-4F1E-BD9C-3864C2ED5213}"/>
    <cellStyle name="Normal 2 3 4 3 2 2 3 4 3" xfId="49471" xr:uid="{D027B2FB-E5AF-4D95-B496-2225C47BFA47}"/>
    <cellStyle name="Normal 2 3 4 3 2 2 3 5" xfId="14051" xr:uid="{18A03E90-D316-4DDD-9152-AD202B847E74}"/>
    <cellStyle name="Normal 2 3 4 3 2 2 3 6" xfId="27741" xr:uid="{5155A823-79A0-4555-B7FB-2AF589D2912B}"/>
    <cellStyle name="Normal 2 3 4 3 2 2 3 7" xfId="42625" xr:uid="{0258E619-19F3-4481-9C2D-9EF40FF8C4FA}"/>
    <cellStyle name="Normal 2 3 4 3 2 2 4" xfId="7205" xr:uid="{7B0EE6D7-F1DF-467A-BB6D-EE83DA6DE456}"/>
    <cellStyle name="Normal 2 3 4 3 2 2 4 2" xfId="8918" xr:uid="{2B624870-2657-4933-A8F3-0C0A5F287465}"/>
    <cellStyle name="Normal 2 3 4 3 2 2 4 2 2" xfId="12340" xr:uid="{C124E8A1-CE1D-436B-B705-23A8570E0B6B}"/>
    <cellStyle name="Normal 2 3 4 3 2 2 4 2 2 2" xfId="26030" xr:uid="{3B82E9D3-B873-4964-8F7D-3624FC9B6710}"/>
    <cellStyle name="Normal 2 3 4 3 2 2 4 2 2 2 2" xfId="39722" xr:uid="{BC994552-FFFF-4A1C-9CF7-638B976DA25C}"/>
    <cellStyle name="Normal 2 3 4 3 2 2 4 2 2 2 3" xfId="54606" xr:uid="{AF0AA899-78F5-4D40-A2B6-98CDFC1B3AA5}"/>
    <cellStyle name="Normal 2 3 4 3 2 2 4 2 2 3" xfId="19186" xr:uid="{EED0A6D0-CD05-4F24-AF4A-1D90C6DD6A9A}"/>
    <cellStyle name="Normal 2 3 4 3 2 2 4 2 2 4" xfId="32876" xr:uid="{87B9CDCA-00AA-427F-86E5-F6961176A088}"/>
    <cellStyle name="Normal 2 3 4 3 2 2 4 2 2 5" xfId="47760" xr:uid="{A57BC15B-F32F-478F-B46B-CE2E8DE80C95}"/>
    <cellStyle name="Normal 2 3 4 3 2 2 4 2 3" xfId="22608" xr:uid="{EF49F753-1986-406E-B55C-760343743B0A}"/>
    <cellStyle name="Normal 2 3 4 3 2 2 4 2 3 2" xfId="36300" xr:uid="{A8879893-DD48-4A8B-B6F4-277A4EEA8DC3}"/>
    <cellStyle name="Normal 2 3 4 3 2 2 4 2 3 3" xfId="51184" xr:uid="{8B19288B-BF34-467E-8F38-4EDD637AF351}"/>
    <cellStyle name="Normal 2 3 4 3 2 2 4 2 4" xfId="15764" xr:uid="{64AA022F-EB61-46CE-8E97-D48EE1A27373}"/>
    <cellStyle name="Normal 2 3 4 3 2 2 4 2 5" xfId="29454" xr:uid="{EF66BE61-65F5-4138-BB0C-543A2C5C54B3}"/>
    <cellStyle name="Normal 2 3 4 3 2 2 4 2 6" xfId="44338" xr:uid="{61B1EB18-303A-4823-AFDD-5A8DB346399E}"/>
    <cellStyle name="Normal 2 3 4 3 2 2 4 3" xfId="10628" xr:uid="{0366481D-2936-4105-96D7-D3022F32C37C}"/>
    <cellStyle name="Normal 2 3 4 3 2 2 4 3 2" xfId="24318" xr:uid="{BAD95EC0-627F-4717-B448-4A9BE60047C2}"/>
    <cellStyle name="Normal 2 3 4 3 2 2 4 3 2 2" xfId="38010" xr:uid="{986C552C-84FD-4A87-AC51-E611420ECAEF}"/>
    <cellStyle name="Normal 2 3 4 3 2 2 4 3 2 3" xfId="52894" xr:uid="{37FCB38C-81D4-41BA-B8DA-B0E056009781}"/>
    <cellStyle name="Normal 2 3 4 3 2 2 4 3 3" xfId="17474" xr:uid="{2317C1E7-4AE4-40ED-ADDC-449A6AAB1A4D}"/>
    <cellStyle name="Normal 2 3 4 3 2 2 4 3 4" xfId="31164" xr:uid="{841FB95B-DFF5-4BB1-AF37-FAC25239D236}"/>
    <cellStyle name="Normal 2 3 4 3 2 2 4 3 5" xfId="46048" xr:uid="{2F32B797-47A2-40D7-81E2-2B1EFF7A93D3}"/>
    <cellStyle name="Normal 2 3 4 3 2 2 4 4" xfId="20896" xr:uid="{FB3F808F-A156-48CC-86C7-DEF2F271F9DB}"/>
    <cellStyle name="Normal 2 3 4 3 2 2 4 4 2" xfId="34588" xr:uid="{37E4C388-078A-48CC-8413-2840C0E85765}"/>
    <cellStyle name="Normal 2 3 4 3 2 2 4 4 3" xfId="49472" xr:uid="{E4B27343-7818-4667-8BA2-077AC2724B88}"/>
    <cellStyle name="Normal 2 3 4 3 2 2 4 5" xfId="14052" xr:uid="{3210C911-3209-44C3-A8D4-9022C8BC484A}"/>
    <cellStyle name="Normal 2 3 4 3 2 2 4 6" xfId="27742" xr:uid="{3AC6D532-1F5A-4471-AA5D-1BEADE3B44A5}"/>
    <cellStyle name="Normal 2 3 4 3 2 2 4 7" xfId="42626" xr:uid="{82F7EB60-E7BF-42AD-A472-57B977088585}"/>
    <cellStyle name="Normal 2 3 4 3 2 2 5" xfId="8914" xr:uid="{114A347B-8FFF-4A8F-984F-4C2137D8E621}"/>
    <cellStyle name="Normal 2 3 4 3 2 2 5 2" xfId="12336" xr:uid="{97F193FC-C357-41EA-963E-C10978BA24E5}"/>
    <cellStyle name="Normal 2 3 4 3 2 2 5 2 2" xfId="26026" xr:uid="{E4984438-F069-4B5D-BAB3-695735C94FC5}"/>
    <cellStyle name="Normal 2 3 4 3 2 2 5 2 2 2" xfId="39718" xr:uid="{014A2F18-DB74-4601-8534-20A818D23745}"/>
    <cellStyle name="Normal 2 3 4 3 2 2 5 2 2 3" xfId="54602" xr:uid="{798F3824-4B05-4B8B-A8CE-FBB13A4790E9}"/>
    <cellStyle name="Normal 2 3 4 3 2 2 5 2 3" xfId="19182" xr:uid="{86D78709-4D03-49A8-8DF1-F4BFA7ACFE61}"/>
    <cellStyle name="Normal 2 3 4 3 2 2 5 2 4" xfId="32872" xr:uid="{2EA05C64-2FDC-4EF6-A3E9-41412AE6345B}"/>
    <cellStyle name="Normal 2 3 4 3 2 2 5 2 5" xfId="47756" xr:uid="{1CCB4E4D-2D30-4CDE-9D21-BFE585DF55EE}"/>
    <cellStyle name="Normal 2 3 4 3 2 2 5 3" xfId="22604" xr:uid="{4BA6C56B-EB70-489C-82B6-165E95B33F8E}"/>
    <cellStyle name="Normal 2 3 4 3 2 2 5 3 2" xfId="36296" xr:uid="{95985029-D0BF-40DF-89C2-8B71A7D99328}"/>
    <cellStyle name="Normal 2 3 4 3 2 2 5 3 3" xfId="51180" xr:uid="{AED69CE0-178A-46FF-B471-CD2F6F9E47E3}"/>
    <cellStyle name="Normal 2 3 4 3 2 2 5 4" xfId="15760" xr:uid="{7AC1DA94-28BB-4B73-806A-CE114E273C88}"/>
    <cellStyle name="Normal 2 3 4 3 2 2 5 5" xfId="29450" xr:uid="{B56A4221-78D9-4861-B027-1020365AD098}"/>
    <cellStyle name="Normal 2 3 4 3 2 2 5 6" xfId="44334" xr:uid="{00BC353A-31FA-4F7C-ABB5-3D5DC5713DE6}"/>
    <cellStyle name="Normal 2 3 4 3 2 2 6" xfId="10624" xr:uid="{90F83D9C-BB83-429F-A6E0-1D822F5E0BFA}"/>
    <cellStyle name="Normal 2 3 4 3 2 2 6 2" xfId="24314" xr:uid="{A1FA143A-67F2-4ECB-BA8D-8F542C7EABE4}"/>
    <cellStyle name="Normal 2 3 4 3 2 2 6 2 2" xfId="38006" xr:uid="{6A03362F-0A90-4E8F-AC39-AEF27D47761F}"/>
    <cellStyle name="Normal 2 3 4 3 2 2 6 2 3" xfId="52890" xr:uid="{73A6707C-30BB-465E-8C98-3284146EABDC}"/>
    <cellStyle name="Normal 2 3 4 3 2 2 6 3" xfId="17470" xr:uid="{82C9D807-BBD1-4C44-97C9-71CF3383676E}"/>
    <cellStyle name="Normal 2 3 4 3 2 2 6 4" xfId="31160" xr:uid="{F44FF242-1DEB-4D2E-AD02-53D9F8B52DF1}"/>
    <cellStyle name="Normal 2 3 4 3 2 2 6 5" xfId="46044" xr:uid="{03D4C5C8-F148-4326-9D89-C24EBE08C8E9}"/>
    <cellStyle name="Normal 2 3 4 3 2 2 7" xfId="20892" xr:uid="{98AFE827-570F-4EB9-9CDA-8332AB91D090}"/>
    <cellStyle name="Normal 2 3 4 3 2 2 7 2" xfId="34584" xr:uid="{379D2080-617E-4209-BF29-5E56F590D3BD}"/>
    <cellStyle name="Normal 2 3 4 3 2 2 7 3" xfId="49468" xr:uid="{DAFD3EA0-AF76-47CB-BF63-60C87D1A9429}"/>
    <cellStyle name="Normal 2 3 4 3 2 2 8" xfId="14048" xr:uid="{44B1DD03-CB8A-43AB-8A4A-F54787FC2CC5}"/>
    <cellStyle name="Normal 2 3 4 3 2 2 9" xfId="27738" xr:uid="{09ADB116-258E-4CDD-9B34-75DB2C25278B}"/>
    <cellStyle name="Normal 2 3 4 3 2 3" xfId="7206" xr:uid="{2851B3C0-3B2C-4E60-BA6D-C06A014F4AE4}"/>
    <cellStyle name="Normal 2 3 4 3 2 3 10" xfId="42627" xr:uid="{6D00DBAA-BA4C-4707-991B-B0DDF6D7217C}"/>
    <cellStyle name="Normal 2 3 4 3 2 3 2" xfId="7207" xr:uid="{460A3C1B-DBC1-466E-9B0E-08B7B3A4BCB2}"/>
    <cellStyle name="Normal 2 3 4 3 2 3 2 2" xfId="7208" xr:uid="{AD079D44-80A9-4EC4-A37E-B6C96039ACD3}"/>
    <cellStyle name="Normal 2 3 4 3 2 3 2 2 2" xfId="8921" xr:uid="{D14D7379-716A-40E6-8AF9-B1CB8021815C}"/>
    <cellStyle name="Normal 2 3 4 3 2 3 2 2 2 2" xfId="12343" xr:uid="{F886EF2B-5F2B-4321-A7A4-4244D9027DFD}"/>
    <cellStyle name="Normal 2 3 4 3 2 3 2 2 2 2 2" xfId="26033" xr:uid="{1B892385-58CD-4E1C-B370-CE0461DE2D2C}"/>
    <cellStyle name="Normal 2 3 4 3 2 3 2 2 2 2 2 2" xfId="39725" xr:uid="{589B4C9B-A0F7-4BC8-BA42-003036E5B714}"/>
    <cellStyle name="Normal 2 3 4 3 2 3 2 2 2 2 2 3" xfId="54609" xr:uid="{CD247548-781A-47F2-A347-ECC83FFDC39F}"/>
    <cellStyle name="Normal 2 3 4 3 2 3 2 2 2 2 3" xfId="19189" xr:uid="{625EAC3C-A909-4CA8-B0BC-143310E54128}"/>
    <cellStyle name="Normal 2 3 4 3 2 3 2 2 2 2 4" xfId="32879" xr:uid="{582A9D1E-6E68-4B8B-9A17-31DC35BCC49F}"/>
    <cellStyle name="Normal 2 3 4 3 2 3 2 2 2 2 5" xfId="47763" xr:uid="{4E6304E3-1DA8-4F73-B4E8-AB4E4EA0AC0C}"/>
    <cellStyle name="Normal 2 3 4 3 2 3 2 2 2 3" xfId="22611" xr:uid="{D0AB0A65-3DA9-4F89-9E7E-A17B09631D4F}"/>
    <cellStyle name="Normal 2 3 4 3 2 3 2 2 2 3 2" xfId="36303" xr:uid="{763AF0FF-20F9-468C-A478-C99386850F5B}"/>
    <cellStyle name="Normal 2 3 4 3 2 3 2 2 2 3 3" xfId="51187" xr:uid="{2D15D865-0095-4EC6-90DE-05683FFE8F40}"/>
    <cellStyle name="Normal 2 3 4 3 2 3 2 2 2 4" xfId="15767" xr:uid="{856CC857-BA9E-45DA-8F92-79B01DC5545B}"/>
    <cellStyle name="Normal 2 3 4 3 2 3 2 2 2 5" xfId="29457" xr:uid="{6AE5CFFB-F2B6-4391-9F2C-C0A4A0666076}"/>
    <cellStyle name="Normal 2 3 4 3 2 3 2 2 2 6" xfId="44341" xr:uid="{A2FEA843-F724-4E75-9541-93D63C77AAAD}"/>
    <cellStyle name="Normal 2 3 4 3 2 3 2 2 3" xfId="10631" xr:uid="{7CEBBB72-5C32-40BB-BBFE-688ED19DA09D}"/>
    <cellStyle name="Normal 2 3 4 3 2 3 2 2 3 2" xfId="24321" xr:uid="{4FE07DEE-0A05-45CB-88D2-A56F7290522B}"/>
    <cellStyle name="Normal 2 3 4 3 2 3 2 2 3 2 2" xfId="38013" xr:uid="{F78FC9FB-4813-4DCF-A42E-B3D0D0439ADD}"/>
    <cellStyle name="Normal 2 3 4 3 2 3 2 2 3 2 3" xfId="52897" xr:uid="{17A7BB4E-213F-48B3-85A7-5A1DB70460CB}"/>
    <cellStyle name="Normal 2 3 4 3 2 3 2 2 3 3" xfId="17477" xr:uid="{3C7BB5D1-BF54-41C7-AA36-175E937E54C6}"/>
    <cellStyle name="Normal 2 3 4 3 2 3 2 2 3 4" xfId="31167" xr:uid="{D6FA8F56-9303-4CD7-9585-16947834B6B3}"/>
    <cellStyle name="Normal 2 3 4 3 2 3 2 2 3 5" xfId="46051" xr:uid="{613280CC-2DC4-4886-84F8-76EA045DCA46}"/>
    <cellStyle name="Normal 2 3 4 3 2 3 2 2 4" xfId="20899" xr:uid="{183CF8E0-EA51-43A3-B4A5-D833FBD11537}"/>
    <cellStyle name="Normal 2 3 4 3 2 3 2 2 4 2" xfId="34591" xr:uid="{41B6015E-B685-49D5-A90C-DB85F9A2D59C}"/>
    <cellStyle name="Normal 2 3 4 3 2 3 2 2 4 3" xfId="49475" xr:uid="{6BC6CDDA-429E-4A62-8055-3D19A76FC156}"/>
    <cellStyle name="Normal 2 3 4 3 2 3 2 2 5" xfId="14055" xr:uid="{53BAA7C9-0B50-4C9B-BD99-C17FE9B1CF17}"/>
    <cellStyle name="Normal 2 3 4 3 2 3 2 2 6" xfId="27745" xr:uid="{354AC055-C535-4810-A4C6-4FB301F46201}"/>
    <cellStyle name="Normal 2 3 4 3 2 3 2 2 7" xfId="42629" xr:uid="{41A62064-0C7C-4A18-9F7F-56BC77BC49DF}"/>
    <cellStyle name="Normal 2 3 4 3 2 3 2 3" xfId="8920" xr:uid="{C767757D-415E-439F-9814-AF1D77CD5E5C}"/>
    <cellStyle name="Normal 2 3 4 3 2 3 2 3 2" xfId="12342" xr:uid="{5436119B-F84A-494C-A1AE-E77393EDB035}"/>
    <cellStyle name="Normal 2 3 4 3 2 3 2 3 2 2" xfId="26032" xr:uid="{8EDB433A-58F4-42EC-BC80-3E4B004A39B5}"/>
    <cellStyle name="Normal 2 3 4 3 2 3 2 3 2 2 2" xfId="39724" xr:uid="{CAD3F0E5-1AD7-4D96-8338-EB1848B335B7}"/>
    <cellStyle name="Normal 2 3 4 3 2 3 2 3 2 2 3" xfId="54608" xr:uid="{54233DFB-D270-446B-8B62-C1149CF5E619}"/>
    <cellStyle name="Normal 2 3 4 3 2 3 2 3 2 3" xfId="19188" xr:uid="{BC70B0CA-990B-4984-AA46-B17F4CA5A905}"/>
    <cellStyle name="Normal 2 3 4 3 2 3 2 3 2 4" xfId="32878" xr:uid="{957610C0-2C31-4847-91C0-77530A7DCFB1}"/>
    <cellStyle name="Normal 2 3 4 3 2 3 2 3 2 5" xfId="47762" xr:uid="{529ABDE4-A53C-4091-8C4D-5593A86BB23B}"/>
    <cellStyle name="Normal 2 3 4 3 2 3 2 3 3" xfId="22610" xr:uid="{89CA824B-3781-424E-95A2-4D04DD76E4BB}"/>
    <cellStyle name="Normal 2 3 4 3 2 3 2 3 3 2" xfId="36302" xr:uid="{A6E891E3-59CA-4A25-897D-3E0749E72D26}"/>
    <cellStyle name="Normal 2 3 4 3 2 3 2 3 3 3" xfId="51186" xr:uid="{1E392710-61E6-4F40-9E07-EE67F557B359}"/>
    <cellStyle name="Normal 2 3 4 3 2 3 2 3 4" xfId="15766" xr:uid="{8DBCA666-9D94-485F-8521-66B02556BCBD}"/>
    <cellStyle name="Normal 2 3 4 3 2 3 2 3 5" xfId="29456" xr:uid="{13758334-B885-4608-A4B1-A8B418784C18}"/>
    <cellStyle name="Normal 2 3 4 3 2 3 2 3 6" xfId="44340" xr:uid="{33410E76-17AC-4B20-9979-1F2300674389}"/>
    <cellStyle name="Normal 2 3 4 3 2 3 2 4" xfId="10630" xr:uid="{54960A2C-D8FE-4FBA-B7C3-CAE01454FB32}"/>
    <cellStyle name="Normal 2 3 4 3 2 3 2 4 2" xfId="24320" xr:uid="{DCD5E77C-9064-4CC0-9C33-1078C227CF7C}"/>
    <cellStyle name="Normal 2 3 4 3 2 3 2 4 2 2" xfId="38012" xr:uid="{9DA2C888-884E-43BF-A4AD-6CCB05E8F7D8}"/>
    <cellStyle name="Normal 2 3 4 3 2 3 2 4 2 3" xfId="52896" xr:uid="{241D8255-E7B2-472C-ABC6-ED9CBF184E5E}"/>
    <cellStyle name="Normal 2 3 4 3 2 3 2 4 3" xfId="17476" xr:uid="{8973613C-FBDF-4249-A6CE-A204C88F89BB}"/>
    <cellStyle name="Normal 2 3 4 3 2 3 2 4 4" xfId="31166" xr:uid="{E8B27C6D-AB97-4E67-A867-5F363871F664}"/>
    <cellStyle name="Normal 2 3 4 3 2 3 2 4 5" xfId="46050" xr:uid="{69B2BADA-1FAF-4DBF-BA69-B0D6D074F0D2}"/>
    <cellStyle name="Normal 2 3 4 3 2 3 2 5" xfId="20898" xr:uid="{B810ADFC-C5EF-40B9-B56C-57A6E7E55F7E}"/>
    <cellStyle name="Normal 2 3 4 3 2 3 2 5 2" xfId="34590" xr:uid="{F2C62234-7870-44C5-9957-56EB85A1FE24}"/>
    <cellStyle name="Normal 2 3 4 3 2 3 2 5 3" xfId="49474" xr:uid="{5D6EAD87-132C-4D7F-80DF-F8AEFE604086}"/>
    <cellStyle name="Normal 2 3 4 3 2 3 2 6" xfId="14054" xr:uid="{8B6E2A6C-2E22-49CA-9BA6-FF00F0E7C81A}"/>
    <cellStyle name="Normal 2 3 4 3 2 3 2 7" xfId="27744" xr:uid="{A8710431-C8DB-4DE5-95F7-736F5441D4C6}"/>
    <cellStyle name="Normal 2 3 4 3 2 3 2 8" xfId="42628" xr:uid="{D073AE8F-3FEA-43E2-B6E4-69DE1B195395}"/>
    <cellStyle name="Normal 2 3 4 3 2 3 3" xfId="7209" xr:uid="{E0FCA586-DD34-47AE-A7FB-E13566B197B9}"/>
    <cellStyle name="Normal 2 3 4 3 2 3 3 2" xfId="8922" xr:uid="{040F1739-67F9-484B-9DF3-52665B16B3E7}"/>
    <cellStyle name="Normal 2 3 4 3 2 3 3 2 2" xfId="12344" xr:uid="{90C1DE47-ED57-409B-ADBC-B09E9135EFCF}"/>
    <cellStyle name="Normal 2 3 4 3 2 3 3 2 2 2" xfId="26034" xr:uid="{602404F2-03AE-4644-AD62-5F41A9BB5FBD}"/>
    <cellStyle name="Normal 2 3 4 3 2 3 3 2 2 2 2" xfId="39726" xr:uid="{07AF3CBE-4CC6-4BB2-941E-B0F4B458440C}"/>
    <cellStyle name="Normal 2 3 4 3 2 3 3 2 2 2 3" xfId="54610" xr:uid="{239F4405-B43A-4DA1-B0D4-DC5407F642C6}"/>
    <cellStyle name="Normal 2 3 4 3 2 3 3 2 2 3" xfId="19190" xr:uid="{4A4F210A-2AAA-4D49-9584-85466E4BC9C9}"/>
    <cellStyle name="Normal 2 3 4 3 2 3 3 2 2 4" xfId="32880" xr:uid="{3A2E9301-1035-46D6-B08F-408C41480357}"/>
    <cellStyle name="Normal 2 3 4 3 2 3 3 2 2 5" xfId="47764" xr:uid="{06A34DC9-9D2F-4424-8963-9D8B8E4DA772}"/>
    <cellStyle name="Normal 2 3 4 3 2 3 3 2 3" xfId="22612" xr:uid="{4C96016D-A375-491F-A7FD-3FF090F1A26F}"/>
    <cellStyle name="Normal 2 3 4 3 2 3 3 2 3 2" xfId="36304" xr:uid="{774D2D37-D790-4B24-AFC8-AC08757A7679}"/>
    <cellStyle name="Normal 2 3 4 3 2 3 3 2 3 3" xfId="51188" xr:uid="{DDAA7277-6632-4B89-8E90-18AAE7A060A6}"/>
    <cellStyle name="Normal 2 3 4 3 2 3 3 2 4" xfId="15768" xr:uid="{CC0C6DAF-04EE-4E32-9A29-41020DC5969C}"/>
    <cellStyle name="Normal 2 3 4 3 2 3 3 2 5" xfId="29458" xr:uid="{D0671920-64F0-4154-8AD0-F34FE073E2EB}"/>
    <cellStyle name="Normal 2 3 4 3 2 3 3 2 6" xfId="44342" xr:uid="{03076944-4461-4F06-A6FC-CC28DC65AD95}"/>
    <cellStyle name="Normal 2 3 4 3 2 3 3 3" xfId="10632" xr:uid="{35110D35-0505-46D4-87B7-EA51BC7A9F54}"/>
    <cellStyle name="Normal 2 3 4 3 2 3 3 3 2" xfId="24322" xr:uid="{EEEB466E-4F71-4222-8D28-D74B5221F227}"/>
    <cellStyle name="Normal 2 3 4 3 2 3 3 3 2 2" xfId="38014" xr:uid="{74A095C4-88D2-4514-8FC4-29C142680024}"/>
    <cellStyle name="Normal 2 3 4 3 2 3 3 3 2 3" xfId="52898" xr:uid="{396C627A-ACEE-4636-9228-F4FE78055914}"/>
    <cellStyle name="Normal 2 3 4 3 2 3 3 3 3" xfId="17478" xr:uid="{CF753E1B-B54D-498E-A7B4-E092A4D4648C}"/>
    <cellStyle name="Normal 2 3 4 3 2 3 3 3 4" xfId="31168" xr:uid="{6A19112F-4777-4640-9191-BA98D385117C}"/>
    <cellStyle name="Normal 2 3 4 3 2 3 3 3 5" xfId="46052" xr:uid="{53882D84-901C-4D78-B415-14F7EAAFBA22}"/>
    <cellStyle name="Normal 2 3 4 3 2 3 3 4" xfId="20900" xr:uid="{0D2C0C69-8C85-49D0-91D7-B117241F22BB}"/>
    <cellStyle name="Normal 2 3 4 3 2 3 3 4 2" xfId="34592" xr:uid="{1757D42D-47FC-42C2-B809-086DCBE11D67}"/>
    <cellStyle name="Normal 2 3 4 3 2 3 3 4 3" xfId="49476" xr:uid="{4C794C5B-A3F4-4172-9C58-46D5E12A78BF}"/>
    <cellStyle name="Normal 2 3 4 3 2 3 3 5" xfId="14056" xr:uid="{717CC747-9EE6-4836-A139-3E87D2A69A16}"/>
    <cellStyle name="Normal 2 3 4 3 2 3 3 6" xfId="27746" xr:uid="{3CA2A223-F647-4FB2-A2EE-98F032D6ED09}"/>
    <cellStyle name="Normal 2 3 4 3 2 3 3 7" xfId="42630" xr:uid="{FACE029D-855F-43F6-A949-626D04B9679C}"/>
    <cellStyle name="Normal 2 3 4 3 2 3 4" xfId="7210" xr:uid="{7E686EA4-2575-44A8-A9E8-51E5C6C38973}"/>
    <cellStyle name="Normal 2 3 4 3 2 3 4 2" xfId="8923" xr:uid="{13AC87D8-B819-4FEA-8863-6FE8FDF67F81}"/>
    <cellStyle name="Normal 2 3 4 3 2 3 4 2 2" xfId="12345" xr:uid="{3A7680DE-86E2-4042-ADF1-15E0F3A23C9D}"/>
    <cellStyle name="Normal 2 3 4 3 2 3 4 2 2 2" xfId="26035" xr:uid="{A405C773-EC82-4D77-945F-4F8BC10A6F44}"/>
    <cellStyle name="Normal 2 3 4 3 2 3 4 2 2 2 2" xfId="39727" xr:uid="{93E89E4E-BAAE-470E-A09A-87B303528517}"/>
    <cellStyle name="Normal 2 3 4 3 2 3 4 2 2 2 3" xfId="54611" xr:uid="{7EF67E48-D356-4FE2-A0B6-11335610BFCF}"/>
    <cellStyle name="Normal 2 3 4 3 2 3 4 2 2 3" xfId="19191" xr:uid="{0EDAF16F-66E8-4186-8A69-9EA9A51DBE1A}"/>
    <cellStyle name="Normal 2 3 4 3 2 3 4 2 2 4" xfId="32881" xr:uid="{D5B73136-B54D-4F03-A480-5C2E847F0AB5}"/>
    <cellStyle name="Normal 2 3 4 3 2 3 4 2 2 5" xfId="47765" xr:uid="{0798F868-93EA-4826-87B2-531ED31650A4}"/>
    <cellStyle name="Normal 2 3 4 3 2 3 4 2 3" xfId="22613" xr:uid="{8D044D23-1709-4ABD-9177-1A1CFEB1D2A6}"/>
    <cellStyle name="Normal 2 3 4 3 2 3 4 2 3 2" xfId="36305" xr:uid="{9BC3E03F-3DA5-4BCD-9470-56CED3D06BA1}"/>
    <cellStyle name="Normal 2 3 4 3 2 3 4 2 3 3" xfId="51189" xr:uid="{DAD95E9C-01D0-46B1-94DE-2A03CBD6FD10}"/>
    <cellStyle name="Normal 2 3 4 3 2 3 4 2 4" xfId="15769" xr:uid="{07EB7796-6FDB-44ED-87E6-6ECB6301CA68}"/>
    <cellStyle name="Normal 2 3 4 3 2 3 4 2 5" xfId="29459" xr:uid="{D2A85E9F-F9EE-44B6-8A7D-4A01B705F612}"/>
    <cellStyle name="Normal 2 3 4 3 2 3 4 2 6" xfId="44343" xr:uid="{A30CD6E6-3FFC-4351-9EB6-29B7A8DB3A88}"/>
    <cellStyle name="Normal 2 3 4 3 2 3 4 3" xfId="10633" xr:uid="{3F83E0BC-CBD1-4C0F-A2D7-DB6AEB097088}"/>
    <cellStyle name="Normal 2 3 4 3 2 3 4 3 2" xfId="24323" xr:uid="{E42FD3FB-71BE-4F11-8625-A24C3537581C}"/>
    <cellStyle name="Normal 2 3 4 3 2 3 4 3 2 2" xfId="38015" xr:uid="{B5136B1F-E35D-40CF-AD0C-E5EE3858E40B}"/>
    <cellStyle name="Normal 2 3 4 3 2 3 4 3 2 3" xfId="52899" xr:uid="{81011683-B383-4035-B82A-5BFA23E7B932}"/>
    <cellStyle name="Normal 2 3 4 3 2 3 4 3 3" xfId="17479" xr:uid="{8D7EAEE5-A667-4D56-8191-75B8D9281B4A}"/>
    <cellStyle name="Normal 2 3 4 3 2 3 4 3 4" xfId="31169" xr:uid="{5E4285C5-44D4-42C9-8182-792304F02C7A}"/>
    <cellStyle name="Normal 2 3 4 3 2 3 4 3 5" xfId="46053" xr:uid="{A5B989F0-EEB4-45C3-998E-6448D5A6A266}"/>
    <cellStyle name="Normal 2 3 4 3 2 3 4 4" xfId="20901" xr:uid="{E7A3A30E-C77D-4C76-B392-028094F97C7C}"/>
    <cellStyle name="Normal 2 3 4 3 2 3 4 4 2" xfId="34593" xr:uid="{BC2D32EA-85DD-4EB6-87D8-57310AA43E0F}"/>
    <cellStyle name="Normal 2 3 4 3 2 3 4 4 3" xfId="49477" xr:uid="{F8AD6C06-D78C-4242-9A9E-C415229B02A7}"/>
    <cellStyle name="Normal 2 3 4 3 2 3 4 5" xfId="14057" xr:uid="{9CC6C44F-D518-439C-B4EE-B2BFC6931229}"/>
    <cellStyle name="Normal 2 3 4 3 2 3 4 6" xfId="27747" xr:uid="{395ACEF1-0D76-4E67-8382-A0B9A110DBEA}"/>
    <cellStyle name="Normal 2 3 4 3 2 3 4 7" xfId="42631" xr:uid="{73E763C4-0A44-4CD6-972A-273315A69563}"/>
    <cellStyle name="Normal 2 3 4 3 2 3 5" xfId="8919" xr:uid="{E3A622F4-2D34-49F7-98DA-A5A407EEBFCA}"/>
    <cellStyle name="Normal 2 3 4 3 2 3 5 2" xfId="12341" xr:uid="{1B544252-ED78-4E78-B5B9-E6497CC28E41}"/>
    <cellStyle name="Normal 2 3 4 3 2 3 5 2 2" xfId="26031" xr:uid="{8D5590DE-058A-4CC1-806D-776A9413A933}"/>
    <cellStyle name="Normal 2 3 4 3 2 3 5 2 2 2" xfId="39723" xr:uid="{FD0C334E-6966-4041-82A7-0A0A494652F3}"/>
    <cellStyle name="Normal 2 3 4 3 2 3 5 2 2 3" xfId="54607" xr:uid="{0A90B12D-7FED-4E03-B42C-1FB2F1E79076}"/>
    <cellStyle name="Normal 2 3 4 3 2 3 5 2 3" xfId="19187" xr:uid="{663A588F-CC86-480C-9E24-BABB7A83BE7A}"/>
    <cellStyle name="Normal 2 3 4 3 2 3 5 2 4" xfId="32877" xr:uid="{4495D9C1-FB9A-4B4C-BED8-61D495560B85}"/>
    <cellStyle name="Normal 2 3 4 3 2 3 5 2 5" xfId="47761" xr:uid="{81CC894F-4C2A-4491-9605-04578EF94B8C}"/>
    <cellStyle name="Normal 2 3 4 3 2 3 5 3" xfId="22609" xr:uid="{CFE9CF39-F076-4950-9325-F29E959B4E79}"/>
    <cellStyle name="Normal 2 3 4 3 2 3 5 3 2" xfId="36301" xr:uid="{7F27AF2B-2362-4FE3-8D69-6D4F16A19F4F}"/>
    <cellStyle name="Normal 2 3 4 3 2 3 5 3 3" xfId="51185" xr:uid="{1BD5F15A-6D89-4743-9090-37705D6C3FBD}"/>
    <cellStyle name="Normal 2 3 4 3 2 3 5 4" xfId="15765" xr:uid="{F4015A85-1A4D-4B64-9043-7E8785C919C3}"/>
    <cellStyle name="Normal 2 3 4 3 2 3 5 5" xfId="29455" xr:uid="{484591C9-461D-42F7-819F-9246C8752583}"/>
    <cellStyle name="Normal 2 3 4 3 2 3 5 6" xfId="44339" xr:uid="{83A0141C-9A4C-4564-A41E-D9AF5E9CBCB1}"/>
    <cellStyle name="Normal 2 3 4 3 2 3 6" xfId="10629" xr:uid="{6871E2C0-FF1F-4D19-8F3E-6C0045031A25}"/>
    <cellStyle name="Normal 2 3 4 3 2 3 6 2" xfId="24319" xr:uid="{02E7AA1F-FBE7-4A1C-92F7-19FF4A1D5DD0}"/>
    <cellStyle name="Normal 2 3 4 3 2 3 6 2 2" xfId="38011" xr:uid="{85EE7097-5C2A-414B-B8A7-2F46BEA2775E}"/>
    <cellStyle name="Normal 2 3 4 3 2 3 6 2 3" xfId="52895" xr:uid="{94E1C459-3060-4CAD-9D3A-DB50984B22CD}"/>
    <cellStyle name="Normal 2 3 4 3 2 3 6 3" xfId="17475" xr:uid="{3FA7FDDF-FA4F-497A-BE8F-38DC96C3F086}"/>
    <cellStyle name="Normal 2 3 4 3 2 3 6 4" xfId="31165" xr:uid="{E5C2EAF4-FDFB-480B-8255-FED9005CA1B4}"/>
    <cellStyle name="Normal 2 3 4 3 2 3 6 5" xfId="46049" xr:uid="{4C337F11-66CC-48EB-A51C-8A7EBFCBE4B5}"/>
    <cellStyle name="Normal 2 3 4 3 2 3 7" xfId="20897" xr:uid="{57B99217-3703-4D8A-AC0F-9C449F281993}"/>
    <cellStyle name="Normal 2 3 4 3 2 3 7 2" xfId="34589" xr:uid="{77A2A2E1-6FD7-4316-BAE5-08CA572D6869}"/>
    <cellStyle name="Normal 2 3 4 3 2 3 7 3" xfId="49473" xr:uid="{36E67329-4FF0-4498-A882-E842CFF266D7}"/>
    <cellStyle name="Normal 2 3 4 3 2 3 8" xfId="14053" xr:uid="{66CD97C5-41D3-478D-88E2-4633CE4DD109}"/>
    <cellStyle name="Normal 2 3 4 3 2 3 9" xfId="27743" xr:uid="{B5E1E246-EFB1-467B-93B0-82F00D686428}"/>
    <cellStyle name="Normal 2 3 4 3 2 4" xfId="7211" xr:uid="{9B33E4BF-A2D7-4DA0-BC75-F18606940531}"/>
    <cellStyle name="Normal 2 3 4 3 2 4 2" xfId="7212" xr:uid="{8B504F48-B3E5-4AF0-A876-A0076518359B}"/>
    <cellStyle name="Normal 2 3 4 3 2 4 2 2" xfId="8925" xr:uid="{D8C81AE0-4B56-4758-BAA5-F3F46E02E193}"/>
    <cellStyle name="Normal 2 3 4 3 2 4 2 2 2" xfId="12347" xr:uid="{6154E9E1-1CBD-4958-988B-39FECA90090C}"/>
    <cellStyle name="Normal 2 3 4 3 2 4 2 2 2 2" xfId="26037" xr:uid="{A8066F86-7A49-4B69-BC95-06F46F2E07CD}"/>
    <cellStyle name="Normal 2 3 4 3 2 4 2 2 2 2 2" xfId="39729" xr:uid="{2D7BD846-2F06-4D30-8FDC-1D5654E82B60}"/>
    <cellStyle name="Normal 2 3 4 3 2 4 2 2 2 2 3" xfId="54613" xr:uid="{5ED0E118-05AA-4BC3-82CB-09507914756E}"/>
    <cellStyle name="Normal 2 3 4 3 2 4 2 2 2 3" xfId="19193" xr:uid="{C0A9D81B-23B9-4B82-AD7F-B658C548B65B}"/>
    <cellStyle name="Normal 2 3 4 3 2 4 2 2 2 4" xfId="32883" xr:uid="{3F86BFC1-D884-4F22-8D89-C348D2C1A9ED}"/>
    <cellStyle name="Normal 2 3 4 3 2 4 2 2 2 5" xfId="47767" xr:uid="{7D0EDA9B-3CBA-49D7-A460-48801507BA0C}"/>
    <cellStyle name="Normal 2 3 4 3 2 4 2 2 3" xfId="22615" xr:uid="{08BF8C63-FD36-4F19-9FA7-73CECD397167}"/>
    <cellStyle name="Normal 2 3 4 3 2 4 2 2 3 2" xfId="36307" xr:uid="{1607FD2F-8660-4A75-8A80-702150D14EC4}"/>
    <cellStyle name="Normal 2 3 4 3 2 4 2 2 3 3" xfId="51191" xr:uid="{18B5C62E-A0A8-49D3-8434-0D0340B9372F}"/>
    <cellStyle name="Normal 2 3 4 3 2 4 2 2 4" xfId="15771" xr:uid="{9B244FE0-6166-46DB-83A8-CDCFF666D4FD}"/>
    <cellStyle name="Normal 2 3 4 3 2 4 2 2 5" xfId="29461" xr:uid="{C11CE824-7B53-449A-B886-870F2672E693}"/>
    <cellStyle name="Normal 2 3 4 3 2 4 2 2 6" xfId="44345" xr:uid="{7E1A1E5B-8009-4DCB-B07D-57E83F6EEEC2}"/>
    <cellStyle name="Normal 2 3 4 3 2 4 2 3" xfId="10635" xr:uid="{DBFC6A69-618D-43D8-895B-A1FF07BFC050}"/>
    <cellStyle name="Normal 2 3 4 3 2 4 2 3 2" xfId="24325" xr:uid="{1888A78C-1C0E-4ED1-B3C8-932C48586B79}"/>
    <cellStyle name="Normal 2 3 4 3 2 4 2 3 2 2" xfId="38017" xr:uid="{8FB7C63D-5584-4A81-884D-4F609616E604}"/>
    <cellStyle name="Normal 2 3 4 3 2 4 2 3 2 3" xfId="52901" xr:uid="{7D36640E-E968-4BC7-8667-C9D3A85CD5E3}"/>
    <cellStyle name="Normal 2 3 4 3 2 4 2 3 3" xfId="17481" xr:uid="{F9105E5A-5D17-4E38-9E91-ADD9818F970A}"/>
    <cellStyle name="Normal 2 3 4 3 2 4 2 3 4" xfId="31171" xr:uid="{802604F8-8370-477F-806A-A0D14F07C17F}"/>
    <cellStyle name="Normal 2 3 4 3 2 4 2 3 5" xfId="46055" xr:uid="{782B983A-4E92-46A6-B48B-C26DE5E42B86}"/>
    <cellStyle name="Normal 2 3 4 3 2 4 2 4" xfId="20903" xr:uid="{A123BDEE-D8E4-4DF2-858F-3D0AB3692084}"/>
    <cellStyle name="Normal 2 3 4 3 2 4 2 4 2" xfId="34595" xr:uid="{24A311DD-7C22-4B0A-8CB7-91C879020F10}"/>
    <cellStyle name="Normal 2 3 4 3 2 4 2 4 3" xfId="49479" xr:uid="{EADF2824-572C-42E1-AAB4-9334AB65FB51}"/>
    <cellStyle name="Normal 2 3 4 3 2 4 2 5" xfId="14059" xr:uid="{A82DB164-772C-401F-80AE-B765EC73C2F5}"/>
    <cellStyle name="Normal 2 3 4 3 2 4 2 6" xfId="27749" xr:uid="{CD7365D4-3273-4426-BB3B-ACE8FE8A610F}"/>
    <cellStyle name="Normal 2 3 4 3 2 4 2 7" xfId="42633" xr:uid="{87F8868A-554D-497B-90A8-C1ADF45EB7A1}"/>
    <cellStyle name="Normal 2 3 4 3 2 4 3" xfId="8924" xr:uid="{72AA9EE0-1196-4D96-8C41-E0D623A53BC8}"/>
    <cellStyle name="Normal 2 3 4 3 2 4 3 2" xfId="12346" xr:uid="{78B47B75-F534-4614-A8BD-BEEC269E4ECE}"/>
    <cellStyle name="Normal 2 3 4 3 2 4 3 2 2" xfId="26036" xr:uid="{9D9B3DE6-B465-480E-ACB7-095FCC65962B}"/>
    <cellStyle name="Normal 2 3 4 3 2 4 3 2 2 2" xfId="39728" xr:uid="{2698BD7E-DF31-40A9-ADBB-D9CF7DDA7060}"/>
    <cellStyle name="Normal 2 3 4 3 2 4 3 2 2 3" xfId="54612" xr:uid="{DD014155-B5C3-4AF7-BF64-E0BCC9FBA66B}"/>
    <cellStyle name="Normal 2 3 4 3 2 4 3 2 3" xfId="19192" xr:uid="{FFC634C2-EC0C-4C52-AD43-18EEC1C87F7A}"/>
    <cellStyle name="Normal 2 3 4 3 2 4 3 2 4" xfId="32882" xr:uid="{A34FDA92-36DB-437D-ADCD-EE20820E7FA2}"/>
    <cellStyle name="Normal 2 3 4 3 2 4 3 2 5" xfId="47766" xr:uid="{3B38501E-D950-4C0C-A338-4B847201B45F}"/>
    <cellStyle name="Normal 2 3 4 3 2 4 3 3" xfId="22614" xr:uid="{5BAD91E2-F0C9-4AB9-8377-1B4467372071}"/>
    <cellStyle name="Normal 2 3 4 3 2 4 3 3 2" xfId="36306" xr:uid="{9D594745-3E5A-4CD9-A16C-0B8C75C283D7}"/>
    <cellStyle name="Normal 2 3 4 3 2 4 3 3 3" xfId="51190" xr:uid="{6360055E-433A-4739-85E9-4FE0E2FB843F}"/>
    <cellStyle name="Normal 2 3 4 3 2 4 3 4" xfId="15770" xr:uid="{F45FCB32-79F1-4080-907A-DE73A3753DC5}"/>
    <cellStyle name="Normal 2 3 4 3 2 4 3 5" xfId="29460" xr:uid="{3472F041-E8BB-48B0-9C1E-E568BAF4BBAA}"/>
    <cellStyle name="Normal 2 3 4 3 2 4 3 6" xfId="44344" xr:uid="{9BC9F48F-4889-4879-A4EC-A63104338F6D}"/>
    <cellStyle name="Normal 2 3 4 3 2 4 4" xfId="10634" xr:uid="{F898D486-DB10-4E86-B506-93D93207A6FE}"/>
    <cellStyle name="Normal 2 3 4 3 2 4 4 2" xfId="24324" xr:uid="{57A278DE-1F5D-4373-AD0E-AF3D8FD8015B}"/>
    <cellStyle name="Normal 2 3 4 3 2 4 4 2 2" xfId="38016" xr:uid="{640E6AE8-5D44-41E3-BB81-16D9F0E0DE15}"/>
    <cellStyle name="Normal 2 3 4 3 2 4 4 2 3" xfId="52900" xr:uid="{84F22561-65C2-4841-80CA-512E12EB3101}"/>
    <cellStyle name="Normal 2 3 4 3 2 4 4 3" xfId="17480" xr:uid="{41DEBE4B-68C5-4963-9D81-4580FE4C116E}"/>
    <cellStyle name="Normal 2 3 4 3 2 4 4 4" xfId="31170" xr:uid="{BF1ED7EB-DB2B-40C1-8FAC-FD0EB9679714}"/>
    <cellStyle name="Normal 2 3 4 3 2 4 4 5" xfId="46054" xr:uid="{194C4DE7-4DAE-47F8-A2CB-02DF7E6A7DA3}"/>
    <cellStyle name="Normal 2 3 4 3 2 4 5" xfId="20902" xr:uid="{043789E2-596B-40B7-9391-AF4FD161C420}"/>
    <cellStyle name="Normal 2 3 4 3 2 4 5 2" xfId="34594" xr:uid="{80E6F13B-29D8-4522-8D6F-2B1ED3E93CB7}"/>
    <cellStyle name="Normal 2 3 4 3 2 4 5 3" xfId="49478" xr:uid="{B5E63F74-F3AC-40E1-B027-F92E2BEEE065}"/>
    <cellStyle name="Normal 2 3 4 3 2 4 6" xfId="14058" xr:uid="{D9F6F410-5389-4E7A-8E66-C4FC3E60604F}"/>
    <cellStyle name="Normal 2 3 4 3 2 4 7" xfId="27748" xr:uid="{420F5FAF-80A1-43B5-9348-2EB66D15FFC3}"/>
    <cellStyle name="Normal 2 3 4 3 2 4 8" xfId="42632" xr:uid="{672EFEAD-4202-4486-8F89-11E54E6C7CFB}"/>
    <cellStyle name="Normal 2 3 4 3 2 5" xfId="7213" xr:uid="{FCE85706-7C58-4F84-BFE3-11D4F18DB2FB}"/>
    <cellStyle name="Normal 2 3 4 3 2 5 2" xfId="8926" xr:uid="{86653F0E-02F5-4EB8-B9E5-8957B5D50808}"/>
    <cellStyle name="Normal 2 3 4 3 2 5 2 2" xfId="12348" xr:uid="{CD627AEA-440D-4854-85C2-705E6701A00E}"/>
    <cellStyle name="Normal 2 3 4 3 2 5 2 2 2" xfId="26038" xr:uid="{DDD1FD3C-D7F7-4674-B0F5-765130086AFF}"/>
    <cellStyle name="Normal 2 3 4 3 2 5 2 2 2 2" xfId="39730" xr:uid="{53BF9C15-B554-4DE7-932B-E1CC0ACC07FA}"/>
    <cellStyle name="Normal 2 3 4 3 2 5 2 2 2 3" xfId="54614" xr:uid="{318CB3B5-3110-4C08-B6BD-F87B04CC7302}"/>
    <cellStyle name="Normal 2 3 4 3 2 5 2 2 3" xfId="19194" xr:uid="{D8DD6006-74F4-4AA6-8AF7-D6198A6FBE67}"/>
    <cellStyle name="Normal 2 3 4 3 2 5 2 2 4" xfId="32884" xr:uid="{2AF5378A-0465-4377-9AEF-4BFBF597CDF4}"/>
    <cellStyle name="Normal 2 3 4 3 2 5 2 2 5" xfId="47768" xr:uid="{548E8590-44BE-44A7-99FA-4B596765174F}"/>
    <cellStyle name="Normal 2 3 4 3 2 5 2 3" xfId="22616" xr:uid="{351F1195-FD4F-42BB-A6CA-42984ADFD6A3}"/>
    <cellStyle name="Normal 2 3 4 3 2 5 2 3 2" xfId="36308" xr:uid="{484FC2C2-D109-4A69-9B62-FBF707690846}"/>
    <cellStyle name="Normal 2 3 4 3 2 5 2 3 3" xfId="51192" xr:uid="{D2D3BE59-928B-4295-B828-80B197A1C8B5}"/>
    <cellStyle name="Normal 2 3 4 3 2 5 2 4" xfId="15772" xr:uid="{36CAC22A-14BA-4899-A46C-DA347823F839}"/>
    <cellStyle name="Normal 2 3 4 3 2 5 2 5" xfId="29462" xr:uid="{C7A4FA06-709E-4F29-B122-4ED6BAB20F3B}"/>
    <cellStyle name="Normal 2 3 4 3 2 5 2 6" xfId="44346" xr:uid="{71258A47-09ED-40B7-A9B5-DF5E4521655E}"/>
    <cellStyle name="Normal 2 3 4 3 2 5 3" xfId="10636" xr:uid="{259AF8DB-0F7A-481B-8805-3ECA8D5F42F0}"/>
    <cellStyle name="Normal 2 3 4 3 2 5 3 2" xfId="24326" xr:uid="{7D7AC603-967C-4AD6-A277-1A125004F263}"/>
    <cellStyle name="Normal 2 3 4 3 2 5 3 2 2" xfId="38018" xr:uid="{D6A5073C-8BCB-4E94-B1AF-D5D1716CBCCB}"/>
    <cellStyle name="Normal 2 3 4 3 2 5 3 2 3" xfId="52902" xr:uid="{078F7401-CCD5-45A7-A760-8B1CBF8E129D}"/>
    <cellStyle name="Normal 2 3 4 3 2 5 3 3" xfId="17482" xr:uid="{351419A0-72D3-4500-8060-03E32A00A92C}"/>
    <cellStyle name="Normal 2 3 4 3 2 5 3 4" xfId="31172" xr:uid="{4DBC9694-03A7-44DE-B37F-B752E224D9ED}"/>
    <cellStyle name="Normal 2 3 4 3 2 5 3 5" xfId="46056" xr:uid="{C81E57B9-F17D-4B17-A8D8-754020ED5534}"/>
    <cellStyle name="Normal 2 3 4 3 2 5 4" xfId="20904" xr:uid="{91362900-07B8-4D1F-B92B-EEA445F46305}"/>
    <cellStyle name="Normal 2 3 4 3 2 5 4 2" xfId="34596" xr:uid="{FF9532E2-90E7-45F6-8D0C-14F8B96540E8}"/>
    <cellStyle name="Normal 2 3 4 3 2 5 4 3" xfId="49480" xr:uid="{45FFB8C2-C85D-408E-8A14-5EE67DE0C1A2}"/>
    <cellStyle name="Normal 2 3 4 3 2 5 5" xfId="14060" xr:uid="{EC2AF8DF-D892-46A6-81AC-B7FF1BAE66D3}"/>
    <cellStyle name="Normal 2 3 4 3 2 5 6" xfId="27750" xr:uid="{0CAE96DF-874F-45D0-BA0F-DB333FF9E0BF}"/>
    <cellStyle name="Normal 2 3 4 3 2 5 7" xfId="42634" xr:uid="{80C768F2-5CE2-444B-81AF-D2DCB2BF0E51}"/>
    <cellStyle name="Normal 2 3 4 3 2 6" xfId="7214" xr:uid="{16658DAC-B75D-4203-B51C-004194AC4981}"/>
    <cellStyle name="Normal 2 3 4 3 2 6 2" xfId="8927" xr:uid="{9714651F-B4F3-4EC5-B567-15D4D9454989}"/>
    <cellStyle name="Normal 2 3 4 3 2 6 2 2" xfId="12349" xr:uid="{BA28FE0C-D6EF-456C-BEF3-507F8E65D26B}"/>
    <cellStyle name="Normal 2 3 4 3 2 6 2 2 2" xfId="26039" xr:uid="{946B8AC2-B1B8-4933-B107-901FAFACB479}"/>
    <cellStyle name="Normal 2 3 4 3 2 6 2 2 2 2" xfId="39731" xr:uid="{0E2B0382-53A4-4242-9C82-B14887790D39}"/>
    <cellStyle name="Normal 2 3 4 3 2 6 2 2 2 3" xfId="54615" xr:uid="{8EE2D737-7AB8-41F8-BB64-EC6F62C22465}"/>
    <cellStyle name="Normal 2 3 4 3 2 6 2 2 3" xfId="19195" xr:uid="{0AD47097-47E6-4D10-93C3-5FC0C25E633A}"/>
    <cellStyle name="Normal 2 3 4 3 2 6 2 2 4" xfId="32885" xr:uid="{1BADDE0F-EB00-4B28-B17B-E44A154F750B}"/>
    <cellStyle name="Normal 2 3 4 3 2 6 2 2 5" xfId="47769" xr:uid="{193CEEFC-702E-415B-BB55-856DCD2E5B5B}"/>
    <cellStyle name="Normal 2 3 4 3 2 6 2 3" xfId="22617" xr:uid="{E98AFB0F-62A1-41A5-8E63-D50F4CB87135}"/>
    <cellStyle name="Normal 2 3 4 3 2 6 2 3 2" xfId="36309" xr:uid="{5E59D4E4-2603-482E-9C6F-CF24C148A994}"/>
    <cellStyle name="Normal 2 3 4 3 2 6 2 3 3" xfId="51193" xr:uid="{ED2682A8-EA0D-4949-A851-97BB6293993C}"/>
    <cellStyle name="Normal 2 3 4 3 2 6 2 4" xfId="15773" xr:uid="{B70FE271-C079-410E-98F7-FF92DD37865E}"/>
    <cellStyle name="Normal 2 3 4 3 2 6 2 5" xfId="29463" xr:uid="{8BC19C3B-5697-47C5-9878-1AAA7AAFB895}"/>
    <cellStyle name="Normal 2 3 4 3 2 6 2 6" xfId="44347" xr:uid="{8FC73E07-4317-447F-AA98-768654ECDF68}"/>
    <cellStyle name="Normal 2 3 4 3 2 6 3" xfId="10637" xr:uid="{55172421-9794-47C7-86A2-5C67AC626F36}"/>
    <cellStyle name="Normal 2 3 4 3 2 6 3 2" xfId="24327" xr:uid="{E73F4824-C8C3-4E50-8DC1-40CE723B0E44}"/>
    <cellStyle name="Normal 2 3 4 3 2 6 3 2 2" xfId="38019" xr:uid="{404D539F-93FA-4A46-AB62-CB0351FD5C8D}"/>
    <cellStyle name="Normal 2 3 4 3 2 6 3 2 3" xfId="52903" xr:uid="{2B673944-3426-4F8D-92E8-B1389BFFE663}"/>
    <cellStyle name="Normal 2 3 4 3 2 6 3 3" xfId="17483" xr:uid="{43844D3F-27BD-4148-A3FA-D4DEA8CDD6F7}"/>
    <cellStyle name="Normal 2 3 4 3 2 6 3 4" xfId="31173" xr:uid="{D8981884-8606-4BCC-9394-1173A816E0C8}"/>
    <cellStyle name="Normal 2 3 4 3 2 6 3 5" xfId="46057" xr:uid="{D3EDA279-0F69-4E87-B5EF-BB3C1C3FA723}"/>
    <cellStyle name="Normal 2 3 4 3 2 6 4" xfId="20905" xr:uid="{0BF89E05-2182-4331-B36E-49DB4FEABECF}"/>
    <cellStyle name="Normal 2 3 4 3 2 6 4 2" xfId="34597" xr:uid="{15C3B658-6FCB-4E72-84E4-B632C04210B1}"/>
    <cellStyle name="Normal 2 3 4 3 2 6 4 3" xfId="49481" xr:uid="{B427A27C-E4DE-420F-8F75-07794741155C}"/>
    <cellStyle name="Normal 2 3 4 3 2 6 5" xfId="14061" xr:uid="{3B6EE60C-5DA2-42AE-A7BC-25F679AF5147}"/>
    <cellStyle name="Normal 2 3 4 3 2 6 6" xfId="27751" xr:uid="{288DFD4B-16DE-449C-AD7F-D6E70D5E9DB8}"/>
    <cellStyle name="Normal 2 3 4 3 2 6 7" xfId="42635" xr:uid="{15A20236-DCB6-4640-85D3-692D6EAA0129}"/>
    <cellStyle name="Normal 2 3 4 3 2 7" xfId="8913" xr:uid="{73E2D1F9-51EE-4787-AC21-3F2851B4D3FF}"/>
    <cellStyle name="Normal 2 3 4 3 2 7 2" xfId="12335" xr:uid="{E73F592C-396C-4137-B632-4B5A8CD387A0}"/>
    <cellStyle name="Normal 2 3 4 3 2 7 2 2" xfId="26025" xr:uid="{09279B21-4231-44B5-B0E9-7E95714243C8}"/>
    <cellStyle name="Normal 2 3 4 3 2 7 2 2 2" xfId="39717" xr:uid="{64C893EE-138F-427B-8277-E2DFCCED0EF8}"/>
    <cellStyle name="Normal 2 3 4 3 2 7 2 2 3" xfId="54601" xr:uid="{C40103BB-8892-4008-A7F0-99A37038D6A1}"/>
    <cellStyle name="Normal 2 3 4 3 2 7 2 3" xfId="19181" xr:uid="{8AA3F284-EB14-4589-BEF8-DF06C5F08413}"/>
    <cellStyle name="Normal 2 3 4 3 2 7 2 4" xfId="32871" xr:uid="{5E90F5D0-1505-46EE-B316-EE3C7A84BD57}"/>
    <cellStyle name="Normal 2 3 4 3 2 7 2 5" xfId="47755" xr:uid="{D5DEDE64-202E-4F67-ABD9-8C3AEA58D67C}"/>
    <cellStyle name="Normal 2 3 4 3 2 7 3" xfId="22603" xr:uid="{1E6600C0-DE15-45E3-B6FE-12083B3AC51D}"/>
    <cellStyle name="Normal 2 3 4 3 2 7 3 2" xfId="36295" xr:uid="{21C8F6B8-A242-43C4-A8FB-ED6A776761FF}"/>
    <cellStyle name="Normal 2 3 4 3 2 7 3 3" xfId="51179" xr:uid="{543C0586-7541-4146-A760-8D69AEBCFE94}"/>
    <cellStyle name="Normal 2 3 4 3 2 7 4" xfId="15759" xr:uid="{065C6CD1-E0B1-4DD9-9C5B-2587E94E182D}"/>
    <cellStyle name="Normal 2 3 4 3 2 7 5" xfId="29449" xr:uid="{A24B6F38-60D2-47A3-848B-4FD3978693C2}"/>
    <cellStyle name="Normal 2 3 4 3 2 7 6" xfId="44333" xr:uid="{864242B1-0F51-4CDE-BBD6-4C52C47E09D3}"/>
    <cellStyle name="Normal 2 3 4 3 2 8" xfId="10623" xr:uid="{8D4E1A83-DF3C-4410-BAAF-82FAB7E7BA0D}"/>
    <cellStyle name="Normal 2 3 4 3 2 8 2" xfId="24313" xr:uid="{7D33C1C2-20FD-47C9-A40D-0252F74CC7E1}"/>
    <cellStyle name="Normal 2 3 4 3 2 8 2 2" xfId="38005" xr:uid="{B2C7F3AE-D955-4AC6-8856-857C37F9B680}"/>
    <cellStyle name="Normal 2 3 4 3 2 8 2 3" xfId="52889" xr:uid="{0D9EF5B1-B6BC-4E79-8D3E-C2EDBA88C4C4}"/>
    <cellStyle name="Normal 2 3 4 3 2 8 3" xfId="17469" xr:uid="{708713B1-E3AB-406A-8300-3950C347725D}"/>
    <cellStyle name="Normal 2 3 4 3 2 8 4" xfId="31159" xr:uid="{4E709EEE-616D-4E53-9080-1C83446FBFD0}"/>
    <cellStyle name="Normal 2 3 4 3 2 8 5" xfId="46043" xr:uid="{ACB5EAC4-18E3-4CD1-A76D-86A1EE89169F}"/>
    <cellStyle name="Normal 2 3 4 3 2 9" xfId="20891" xr:uid="{AC6D1F86-027F-49E4-9D8F-5D1A9C49F49C}"/>
    <cellStyle name="Normal 2 3 4 3 2 9 2" xfId="34583" xr:uid="{982DF08E-7B6D-47DB-92E7-62639532F3B9}"/>
    <cellStyle name="Normal 2 3 4 3 2 9 3" xfId="49467" xr:uid="{E7444584-21BF-4404-9C11-F49CC16F5D07}"/>
    <cellStyle name="Normal 2 3 4 3 3" xfId="7215" xr:uid="{C1EB980D-CD2F-4AEF-BF80-F53C7CEF4F98}"/>
    <cellStyle name="Normal 2 3 4 3 3 10" xfId="42636" xr:uid="{A635FD33-A813-4FC3-B889-C3D16E164CC9}"/>
    <cellStyle name="Normal 2 3 4 3 3 2" xfId="7216" xr:uid="{CA1BD50D-78D8-4D76-A26F-5F822DEC2560}"/>
    <cellStyle name="Normal 2 3 4 3 3 2 2" xfId="7217" xr:uid="{99CA8EEB-6532-4E1A-B984-DEEC8DCEDCFE}"/>
    <cellStyle name="Normal 2 3 4 3 3 2 2 2" xfId="8930" xr:uid="{82B95011-1286-46D5-8F88-B4F74D0B9B28}"/>
    <cellStyle name="Normal 2 3 4 3 3 2 2 2 2" xfId="12352" xr:uid="{91AEED1E-554E-405B-88FD-E303A3CB915A}"/>
    <cellStyle name="Normal 2 3 4 3 3 2 2 2 2 2" xfId="26042" xr:uid="{654D354C-EAFF-4BFD-8F95-285CCA274F3E}"/>
    <cellStyle name="Normal 2 3 4 3 3 2 2 2 2 2 2" xfId="39734" xr:uid="{97338426-215D-4F82-8A26-136C25182046}"/>
    <cellStyle name="Normal 2 3 4 3 3 2 2 2 2 2 3" xfId="54618" xr:uid="{FC0E2B7D-ED7F-48BF-9946-9591E4C1455E}"/>
    <cellStyle name="Normal 2 3 4 3 3 2 2 2 2 3" xfId="19198" xr:uid="{64894868-CC0C-4754-BD02-85DC22033C45}"/>
    <cellStyle name="Normal 2 3 4 3 3 2 2 2 2 4" xfId="32888" xr:uid="{8498059F-A0FF-4992-9B18-0C50EBA9CF28}"/>
    <cellStyle name="Normal 2 3 4 3 3 2 2 2 2 5" xfId="47772" xr:uid="{929AE6BC-7721-438F-9AEE-6E94BD27D49C}"/>
    <cellStyle name="Normal 2 3 4 3 3 2 2 2 3" xfId="22620" xr:uid="{792EA91A-4942-4340-9563-11D8FD59A6E7}"/>
    <cellStyle name="Normal 2 3 4 3 3 2 2 2 3 2" xfId="36312" xr:uid="{E1E36286-9A9A-485B-82A9-52061E5F38DD}"/>
    <cellStyle name="Normal 2 3 4 3 3 2 2 2 3 3" xfId="51196" xr:uid="{7CBD2F6A-ECBD-4A06-BCD4-4B9173BD1D2A}"/>
    <cellStyle name="Normal 2 3 4 3 3 2 2 2 4" xfId="15776" xr:uid="{D80C1A3F-949A-4394-963A-28D93F5C80B3}"/>
    <cellStyle name="Normal 2 3 4 3 3 2 2 2 5" xfId="29466" xr:uid="{1876DA7B-1CEF-44C4-BC1E-3803B2325222}"/>
    <cellStyle name="Normal 2 3 4 3 3 2 2 2 6" xfId="44350" xr:uid="{98D50A7F-31B2-4A77-A0BD-440DF2D0C296}"/>
    <cellStyle name="Normal 2 3 4 3 3 2 2 3" xfId="10640" xr:uid="{D1A4DCF0-BA32-4CB2-8F67-4BE05A5D0B8C}"/>
    <cellStyle name="Normal 2 3 4 3 3 2 2 3 2" xfId="24330" xr:uid="{BE3644F8-805C-4464-B9FD-615986883B22}"/>
    <cellStyle name="Normal 2 3 4 3 3 2 2 3 2 2" xfId="38022" xr:uid="{A0FD3FB3-8E5A-4B5B-B1C2-45EE09373DCE}"/>
    <cellStyle name="Normal 2 3 4 3 3 2 2 3 2 3" xfId="52906" xr:uid="{7B3E596E-2EA6-4FE6-8F68-ED073DF7C143}"/>
    <cellStyle name="Normal 2 3 4 3 3 2 2 3 3" xfId="17486" xr:uid="{0CC660D7-8FE3-4B14-AE10-8B078CA360C8}"/>
    <cellStyle name="Normal 2 3 4 3 3 2 2 3 4" xfId="31176" xr:uid="{308AA14A-9EEF-470C-A0ED-3873F5E487F7}"/>
    <cellStyle name="Normal 2 3 4 3 3 2 2 3 5" xfId="46060" xr:uid="{F813D00E-92ED-4080-95D5-8AB597416E06}"/>
    <cellStyle name="Normal 2 3 4 3 3 2 2 4" xfId="20908" xr:uid="{94C10492-DA95-4A68-AC25-060D7B998FD6}"/>
    <cellStyle name="Normal 2 3 4 3 3 2 2 4 2" xfId="34600" xr:uid="{1974CBC5-A387-4149-8974-07802D53A381}"/>
    <cellStyle name="Normal 2 3 4 3 3 2 2 4 3" xfId="49484" xr:uid="{6EC31CBA-00D4-4FBC-AF08-4618BECEF5CC}"/>
    <cellStyle name="Normal 2 3 4 3 3 2 2 5" xfId="14064" xr:uid="{D2C028B2-DD94-43D5-8CF5-46F65013F243}"/>
    <cellStyle name="Normal 2 3 4 3 3 2 2 6" xfId="27754" xr:uid="{A8F5248B-E6A9-4060-A996-4B7228237AE5}"/>
    <cellStyle name="Normal 2 3 4 3 3 2 2 7" xfId="42638" xr:uid="{3EA8DEA9-21A7-4E5A-90C2-06774FCB58AB}"/>
    <cellStyle name="Normal 2 3 4 3 3 2 3" xfId="8929" xr:uid="{94AD61DF-DC4B-47DC-804E-41A5C623A291}"/>
    <cellStyle name="Normal 2 3 4 3 3 2 3 2" xfId="12351" xr:uid="{AC813B2F-7372-4325-81AB-63079D8F1FE1}"/>
    <cellStyle name="Normal 2 3 4 3 3 2 3 2 2" xfId="26041" xr:uid="{D6595A06-92D1-46B4-8933-5FFC94927DD6}"/>
    <cellStyle name="Normal 2 3 4 3 3 2 3 2 2 2" xfId="39733" xr:uid="{0FB7BBF1-19BC-4A07-9781-AC03C6A11427}"/>
    <cellStyle name="Normal 2 3 4 3 3 2 3 2 2 3" xfId="54617" xr:uid="{0A4B1080-2969-4C3F-AED7-F93F88391E4E}"/>
    <cellStyle name="Normal 2 3 4 3 3 2 3 2 3" xfId="19197" xr:uid="{ABD5553F-31F5-46D4-A367-A6633281FA1D}"/>
    <cellStyle name="Normal 2 3 4 3 3 2 3 2 4" xfId="32887" xr:uid="{4E6FE732-2353-4D8D-8099-3BEBBAF24A54}"/>
    <cellStyle name="Normal 2 3 4 3 3 2 3 2 5" xfId="47771" xr:uid="{A0F995F1-3EA2-4D75-BB62-46EF6E78391D}"/>
    <cellStyle name="Normal 2 3 4 3 3 2 3 3" xfId="22619" xr:uid="{88775B06-D677-42DD-8408-84F202336348}"/>
    <cellStyle name="Normal 2 3 4 3 3 2 3 3 2" xfId="36311" xr:uid="{FE145D3E-3DE3-4C50-AC11-19823D57254B}"/>
    <cellStyle name="Normal 2 3 4 3 3 2 3 3 3" xfId="51195" xr:uid="{6321C0CC-30E7-4E19-8A91-F3FE813169CB}"/>
    <cellStyle name="Normal 2 3 4 3 3 2 3 4" xfId="15775" xr:uid="{25C22EE1-DC7D-421A-9DD1-21F86E23309F}"/>
    <cellStyle name="Normal 2 3 4 3 3 2 3 5" xfId="29465" xr:uid="{A5792C89-31F7-4428-AD5B-5570764C80B0}"/>
    <cellStyle name="Normal 2 3 4 3 3 2 3 6" xfId="44349" xr:uid="{E9FB73D2-5B18-41B3-A25C-4E1AF46A0885}"/>
    <cellStyle name="Normal 2 3 4 3 3 2 4" xfId="10639" xr:uid="{3A7340E7-17AE-4417-9D45-6A34A5F72642}"/>
    <cellStyle name="Normal 2 3 4 3 3 2 4 2" xfId="24329" xr:uid="{FE4AEB34-B72E-4BB0-B56D-99F6A83BA5A7}"/>
    <cellStyle name="Normal 2 3 4 3 3 2 4 2 2" xfId="38021" xr:uid="{284BC8E9-089B-4451-A62A-E8FA0DB56771}"/>
    <cellStyle name="Normal 2 3 4 3 3 2 4 2 3" xfId="52905" xr:uid="{6E2F8623-4661-40B6-8D22-B56D64740621}"/>
    <cellStyle name="Normal 2 3 4 3 3 2 4 3" xfId="17485" xr:uid="{E021EC17-9CF2-4859-A108-0ACDCE312F80}"/>
    <cellStyle name="Normal 2 3 4 3 3 2 4 4" xfId="31175" xr:uid="{44FDABDF-F819-4121-A4AE-038A880C2B99}"/>
    <cellStyle name="Normal 2 3 4 3 3 2 4 5" xfId="46059" xr:uid="{777CA9CE-8B54-4DC4-A47C-346101BFB92A}"/>
    <cellStyle name="Normal 2 3 4 3 3 2 5" xfId="20907" xr:uid="{FEF036D2-F523-4510-B949-6885135062C0}"/>
    <cellStyle name="Normal 2 3 4 3 3 2 5 2" xfId="34599" xr:uid="{7B3267CB-597F-4484-AF1F-98658D141C3A}"/>
    <cellStyle name="Normal 2 3 4 3 3 2 5 3" xfId="49483" xr:uid="{653871FC-DAA7-4636-AA0B-B951A516ABDA}"/>
    <cellStyle name="Normal 2 3 4 3 3 2 6" xfId="14063" xr:uid="{41B69F84-10F2-428C-950A-B7E4E41119CF}"/>
    <cellStyle name="Normal 2 3 4 3 3 2 7" xfId="27753" xr:uid="{A09595CA-AE0F-4598-9C8A-C43C3ECA6633}"/>
    <cellStyle name="Normal 2 3 4 3 3 2 8" xfId="42637" xr:uid="{8E657C2E-2F81-4EAB-9FC8-1B4F1A72C20A}"/>
    <cellStyle name="Normal 2 3 4 3 3 3" xfId="7218" xr:uid="{3AAC9521-B053-4644-BDC1-19E6381031D3}"/>
    <cellStyle name="Normal 2 3 4 3 3 3 2" xfId="8931" xr:uid="{8D2D56C1-DA5C-4695-B191-CE5874E72335}"/>
    <cellStyle name="Normal 2 3 4 3 3 3 2 2" xfId="12353" xr:uid="{D261CC96-49D4-4889-BAEC-C1EBB630A899}"/>
    <cellStyle name="Normal 2 3 4 3 3 3 2 2 2" xfId="26043" xr:uid="{2A2BFFE3-EB04-498D-AE94-46F1CD2BFBC9}"/>
    <cellStyle name="Normal 2 3 4 3 3 3 2 2 2 2" xfId="39735" xr:uid="{B66E74A5-D3EA-4CC8-B690-11AE99D45C9F}"/>
    <cellStyle name="Normal 2 3 4 3 3 3 2 2 2 3" xfId="54619" xr:uid="{ABD5C4C4-B7BA-4D89-A45E-637C5858BD4D}"/>
    <cellStyle name="Normal 2 3 4 3 3 3 2 2 3" xfId="19199" xr:uid="{CBE4B49E-DCDC-4D3C-AF41-8515731995CB}"/>
    <cellStyle name="Normal 2 3 4 3 3 3 2 2 4" xfId="32889" xr:uid="{5D1C2C77-9734-4AD9-9391-7575810C92C5}"/>
    <cellStyle name="Normal 2 3 4 3 3 3 2 2 5" xfId="47773" xr:uid="{200F34B1-888E-4CCD-B037-23274E5B7F99}"/>
    <cellStyle name="Normal 2 3 4 3 3 3 2 3" xfId="22621" xr:uid="{56E2CD68-9263-4B69-BC5E-2757BAFB2EC7}"/>
    <cellStyle name="Normal 2 3 4 3 3 3 2 3 2" xfId="36313" xr:uid="{C94B3A71-A220-483F-A868-ED4948C03C78}"/>
    <cellStyle name="Normal 2 3 4 3 3 3 2 3 3" xfId="51197" xr:uid="{6816E343-FB62-4B03-83B5-8C6B3E7322DD}"/>
    <cellStyle name="Normal 2 3 4 3 3 3 2 4" xfId="15777" xr:uid="{D6998408-4D2F-4D23-84CB-5C3924D313A1}"/>
    <cellStyle name="Normal 2 3 4 3 3 3 2 5" xfId="29467" xr:uid="{489FA12E-93D0-4021-9D13-4656D39CB2C6}"/>
    <cellStyle name="Normal 2 3 4 3 3 3 2 6" xfId="44351" xr:uid="{EA574FDE-0C4F-42E8-AE53-D064D751C67C}"/>
    <cellStyle name="Normal 2 3 4 3 3 3 3" xfId="10641" xr:uid="{E448B0FA-8EB6-42D9-BEF7-7C1CAD6F241D}"/>
    <cellStyle name="Normal 2 3 4 3 3 3 3 2" xfId="24331" xr:uid="{4FCF1718-79E2-41A7-9AB3-969169914B48}"/>
    <cellStyle name="Normal 2 3 4 3 3 3 3 2 2" xfId="38023" xr:uid="{AE263EDF-50E0-4B78-A12B-6DAFFEFF58DB}"/>
    <cellStyle name="Normal 2 3 4 3 3 3 3 2 3" xfId="52907" xr:uid="{BB1D179F-0300-47CB-8A17-70274C3CB74D}"/>
    <cellStyle name="Normal 2 3 4 3 3 3 3 3" xfId="17487" xr:uid="{63D6BC1F-6E07-475C-BB62-619938AEEA83}"/>
    <cellStyle name="Normal 2 3 4 3 3 3 3 4" xfId="31177" xr:uid="{B6D07CF2-AA62-4996-ABDF-B7191F9C98F0}"/>
    <cellStyle name="Normal 2 3 4 3 3 3 3 5" xfId="46061" xr:uid="{17DAA284-31EF-4F57-B7F1-EC189D8B3057}"/>
    <cellStyle name="Normal 2 3 4 3 3 3 4" xfId="20909" xr:uid="{342F3D10-D90A-49EC-965F-8FEE395527FA}"/>
    <cellStyle name="Normal 2 3 4 3 3 3 4 2" xfId="34601" xr:uid="{58C72C5B-C6A0-49A6-AA9B-CC4497BF0766}"/>
    <cellStyle name="Normal 2 3 4 3 3 3 4 3" xfId="49485" xr:uid="{C5B1D0A6-D564-453A-A3A0-09BE246D9FE9}"/>
    <cellStyle name="Normal 2 3 4 3 3 3 5" xfId="14065" xr:uid="{CE42F7B2-384E-4805-A51D-31E66D8BEA4D}"/>
    <cellStyle name="Normal 2 3 4 3 3 3 6" xfId="27755" xr:uid="{A889DFBE-B0A7-4093-BA47-CB5F896C3B09}"/>
    <cellStyle name="Normal 2 3 4 3 3 3 7" xfId="42639" xr:uid="{0F51769C-65AD-49A2-9342-23CC2EA62E95}"/>
    <cellStyle name="Normal 2 3 4 3 3 4" xfId="7219" xr:uid="{D1194896-98D2-4FD3-A5B8-DFBCD019A916}"/>
    <cellStyle name="Normal 2 3 4 3 3 4 2" xfId="8932" xr:uid="{3AD3CD38-61A8-4C8A-8CCD-85A84F0CC4F3}"/>
    <cellStyle name="Normal 2 3 4 3 3 4 2 2" xfId="12354" xr:uid="{AA627B6E-4394-4128-8934-C42E633C137D}"/>
    <cellStyle name="Normal 2 3 4 3 3 4 2 2 2" xfId="26044" xr:uid="{771855E4-1A81-46BA-85C6-B1381D644BEC}"/>
    <cellStyle name="Normal 2 3 4 3 3 4 2 2 2 2" xfId="39736" xr:uid="{13DBF73E-2743-44E5-BD73-1A31FAAEFBA7}"/>
    <cellStyle name="Normal 2 3 4 3 3 4 2 2 2 3" xfId="54620" xr:uid="{3AFD3F2B-7C2B-457F-ACF1-D0BD27CFF958}"/>
    <cellStyle name="Normal 2 3 4 3 3 4 2 2 3" xfId="19200" xr:uid="{84412184-1D94-4612-A03C-BBE875D2D734}"/>
    <cellStyle name="Normal 2 3 4 3 3 4 2 2 4" xfId="32890" xr:uid="{D989BBBD-A7E0-4B09-80B6-64324DC58528}"/>
    <cellStyle name="Normal 2 3 4 3 3 4 2 2 5" xfId="47774" xr:uid="{1E3E3AE4-A634-4B0B-9A78-39226A85E176}"/>
    <cellStyle name="Normal 2 3 4 3 3 4 2 3" xfId="22622" xr:uid="{39C6D2B2-85ED-4942-89B7-A2F4070C380B}"/>
    <cellStyle name="Normal 2 3 4 3 3 4 2 3 2" xfId="36314" xr:uid="{EE4A5E5B-817D-40D8-A3E4-01D74FF3BB9E}"/>
    <cellStyle name="Normal 2 3 4 3 3 4 2 3 3" xfId="51198" xr:uid="{20B13EF7-C3F0-4F83-8F52-B04B2B28A34B}"/>
    <cellStyle name="Normal 2 3 4 3 3 4 2 4" xfId="15778" xr:uid="{0030937C-0689-4C27-8206-E461326CB32B}"/>
    <cellStyle name="Normal 2 3 4 3 3 4 2 5" xfId="29468" xr:uid="{E2342B79-ABC2-448D-BFA0-3E87F8DB905B}"/>
    <cellStyle name="Normal 2 3 4 3 3 4 2 6" xfId="44352" xr:uid="{A82C543B-B6F9-4AD2-B9F0-7057E9E97BFF}"/>
    <cellStyle name="Normal 2 3 4 3 3 4 3" xfId="10642" xr:uid="{E523BD58-77C1-4D07-9D33-ACD0A6281BC9}"/>
    <cellStyle name="Normal 2 3 4 3 3 4 3 2" xfId="24332" xr:uid="{644C8BEA-87EF-4B39-89E8-D64D17098A00}"/>
    <cellStyle name="Normal 2 3 4 3 3 4 3 2 2" xfId="38024" xr:uid="{F52789B5-8BDE-45DC-A2BC-122DA89B0E2A}"/>
    <cellStyle name="Normal 2 3 4 3 3 4 3 2 3" xfId="52908" xr:uid="{16297E48-F13B-44C3-8095-2405F06202FE}"/>
    <cellStyle name="Normal 2 3 4 3 3 4 3 3" xfId="17488" xr:uid="{9ED5AF49-BFCF-4BDB-A648-48B285528530}"/>
    <cellStyle name="Normal 2 3 4 3 3 4 3 4" xfId="31178" xr:uid="{76B0111B-0D47-4D72-9344-2DCEBC5E5BB5}"/>
    <cellStyle name="Normal 2 3 4 3 3 4 3 5" xfId="46062" xr:uid="{94E64475-333B-4B02-8036-8714FADB4FC0}"/>
    <cellStyle name="Normal 2 3 4 3 3 4 4" xfId="20910" xr:uid="{C7F39AEF-0AB3-4E13-ACE9-E0A8B0E6AF2E}"/>
    <cellStyle name="Normal 2 3 4 3 3 4 4 2" xfId="34602" xr:uid="{0E89B76B-54A7-4D95-B45E-09BBD5110852}"/>
    <cellStyle name="Normal 2 3 4 3 3 4 4 3" xfId="49486" xr:uid="{DEBE7BE7-FA2A-47E5-90F2-FC84026403DC}"/>
    <cellStyle name="Normal 2 3 4 3 3 4 5" xfId="14066" xr:uid="{07C31131-D79E-4EFB-8AD7-9F10551E55A0}"/>
    <cellStyle name="Normal 2 3 4 3 3 4 6" xfId="27756" xr:uid="{141B8A5E-1B1E-40C7-8F46-751052398B54}"/>
    <cellStyle name="Normal 2 3 4 3 3 4 7" xfId="42640" xr:uid="{61E00757-AC1B-4E26-A88D-7E661ADC93A3}"/>
    <cellStyle name="Normal 2 3 4 3 3 5" xfId="8928" xr:uid="{98C48B7C-77EB-4D59-B83D-985945DE6EFE}"/>
    <cellStyle name="Normal 2 3 4 3 3 5 2" xfId="12350" xr:uid="{9AFAE3E4-FFB9-40B6-A0F6-6B5091F03ACE}"/>
    <cellStyle name="Normal 2 3 4 3 3 5 2 2" xfId="26040" xr:uid="{DF095638-ED41-49CA-AE12-80E78D541CB6}"/>
    <cellStyle name="Normal 2 3 4 3 3 5 2 2 2" xfId="39732" xr:uid="{AF042440-1381-425B-84A8-B3D1F6AB095A}"/>
    <cellStyle name="Normal 2 3 4 3 3 5 2 2 3" xfId="54616" xr:uid="{EE74D4E0-87F0-46CE-AB4F-F97052B6502D}"/>
    <cellStyle name="Normal 2 3 4 3 3 5 2 3" xfId="19196" xr:uid="{DAB605AF-715B-47EC-AF8C-0CF7CFE26575}"/>
    <cellStyle name="Normal 2 3 4 3 3 5 2 4" xfId="32886" xr:uid="{FB1816B1-1FBA-49EE-BABF-0565D5F9979F}"/>
    <cellStyle name="Normal 2 3 4 3 3 5 2 5" xfId="47770" xr:uid="{061175B2-C845-4DD9-A4CD-85D523A11A9B}"/>
    <cellStyle name="Normal 2 3 4 3 3 5 3" xfId="22618" xr:uid="{6CFE9B29-BC6E-442E-A202-C6D934D67151}"/>
    <cellStyle name="Normal 2 3 4 3 3 5 3 2" xfId="36310" xr:uid="{FA92B293-EA90-4CD6-9486-B1949A294E87}"/>
    <cellStyle name="Normal 2 3 4 3 3 5 3 3" xfId="51194" xr:uid="{B8632A75-FC9F-407A-A2F3-E97B58904D52}"/>
    <cellStyle name="Normal 2 3 4 3 3 5 4" xfId="15774" xr:uid="{A9AAE2BC-6FAC-4CB3-907D-6F4487F076D8}"/>
    <cellStyle name="Normal 2 3 4 3 3 5 5" xfId="29464" xr:uid="{40D1D5E2-F0EA-4C2A-A46A-F84DDD995679}"/>
    <cellStyle name="Normal 2 3 4 3 3 5 6" xfId="44348" xr:uid="{915B34AF-644B-41F0-A304-884EE297DACB}"/>
    <cellStyle name="Normal 2 3 4 3 3 6" xfId="10638" xr:uid="{AFCAACFC-2B37-4C05-929C-C3EE8B0E61CB}"/>
    <cellStyle name="Normal 2 3 4 3 3 6 2" xfId="24328" xr:uid="{201F69A0-FAAF-4969-B222-2EB1228D52CB}"/>
    <cellStyle name="Normal 2 3 4 3 3 6 2 2" xfId="38020" xr:uid="{5D6AB75B-16C3-45A4-B0A5-5E7D916471D1}"/>
    <cellStyle name="Normal 2 3 4 3 3 6 2 3" xfId="52904" xr:uid="{21E4D2F4-4C37-4019-A651-B0F6CA18CEE6}"/>
    <cellStyle name="Normal 2 3 4 3 3 6 3" xfId="17484" xr:uid="{DE6D9A8B-8720-4DDB-9981-96139E74CD9A}"/>
    <cellStyle name="Normal 2 3 4 3 3 6 4" xfId="31174" xr:uid="{3F1DC4B6-F271-4D58-BD85-CFE73DCC788C}"/>
    <cellStyle name="Normal 2 3 4 3 3 6 5" xfId="46058" xr:uid="{6ED1C8AF-A256-4F98-98A2-52D395D1E787}"/>
    <cellStyle name="Normal 2 3 4 3 3 7" xfId="20906" xr:uid="{A5C6646D-0EB3-4747-BD5E-31DE98A51DC9}"/>
    <cellStyle name="Normal 2 3 4 3 3 7 2" xfId="34598" xr:uid="{0582BE9C-1F38-4AD6-BDAF-9B44D639F4E0}"/>
    <cellStyle name="Normal 2 3 4 3 3 7 3" xfId="49482" xr:uid="{15FE5014-973C-47DC-868D-537F5F565D07}"/>
    <cellStyle name="Normal 2 3 4 3 3 8" xfId="14062" xr:uid="{70323D8F-B072-4019-AA9D-1B7BD2F52EDB}"/>
    <cellStyle name="Normal 2 3 4 3 3 9" xfId="27752" xr:uid="{50B4D228-473C-41A7-8784-103E608B6E49}"/>
    <cellStyle name="Normal 2 3 4 3 4" xfId="7220" xr:uid="{0B73602B-6666-4219-84DD-A31650E6FFBF}"/>
    <cellStyle name="Normal 2 3 4 3 4 10" xfId="42641" xr:uid="{C8137751-CA55-42FB-864A-0BA57CA177B5}"/>
    <cellStyle name="Normal 2 3 4 3 4 2" xfId="7221" xr:uid="{4BEF11D8-48F0-4F73-9F4A-118E4F252D40}"/>
    <cellStyle name="Normal 2 3 4 3 4 2 2" xfId="7222" xr:uid="{A039C6A7-6987-4C16-BB5E-8BE8EA0F3172}"/>
    <cellStyle name="Normal 2 3 4 3 4 2 2 2" xfId="8935" xr:uid="{0318008D-1A6C-4D43-88FB-BF0BD76D8D15}"/>
    <cellStyle name="Normal 2 3 4 3 4 2 2 2 2" xfId="12357" xr:uid="{242F1543-2B24-49AC-9AB4-D73E5AFDB85E}"/>
    <cellStyle name="Normal 2 3 4 3 4 2 2 2 2 2" xfId="26047" xr:uid="{168B006D-ADEA-45B2-95A8-AACB0FF56F68}"/>
    <cellStyle name="Normal 2 3 4 3 4 2 2 2 2 2 2" xfId="39739" xr:uid="{7CA0505B-FFE0-4F96-A24D-2AC4855D41D4}"/>
    <cellStyle name="Normal 2 3 4 3 4 2 2 2 2 2 3" xfId="54623" xr:uid="{FFDB12DA-1B13-47AA-A418-452971C69808}"/>
    <cellStyle name="Normal 2 3 4 3 4 2 2 2 2 3" xfId="19203" xr:uid="{CCB04318-B19F-4043-A786-4514BABC5A35}"/>
    <cellStyle name="Normal 2 3 4 3 4 2 2 2 2 4" xfId="32893" xr:uid="{142A3B80-CE3F-4B5A-A1EE-0763A3C11282}"/>
    <cellStyle name="Normal 2 3 4 3 4 2 2 2 2 5" xfId="47777" xr:uid="{0935A7CB-C008-4EF6-84E0-7CAFD7845B2D}"/>
    <cellStyle name="Normal 2 3 4 3 4 2 2 2 3" xfId="22625" xr:uid="{5C76CE20-59EF-4FC5-910A-3DD540AFA75B}"/>
    <cellStyle name="Normal 2 3 4 3 4 2 2 2 3 2" xfId="36317" xr:uid="{218CD174-D44C-4833-9E8A-2B7C82407450}"/>
    <cellStyle name="Normal 2 3 4 3 4 2 2 2 3 3" xfId="51201" xr:uid="{12EED2EF-8B20-45D4-B26B-A082B15625BE}"/>
    <cellStyle name="Normal 2 3 4 3 4 2 2 2 4" xfId="15781" xr:uid="{05A4FE83-A3EC-42F2-A826-AE10010F0032}"/>
    <cellStyle name="Normal 2 3 4 3 4 2 2 2 5" xfId="29471" xr:uid="{C76F1254-EB87-49E6-B443-E4F9874CEDB9}"/>
    <cellStyle name="Normal 2 3 4 3 4 2 2 2 6" xfId="44355" xr:uid="{3351BABD-72F5-48B5-8127-A7559C1E76BD}"/>
    <cellStyle name="Normal 2 3 4 3 4 2 2 3" xfId="10645" xr:uid="{0D509408-0C4D-49A3-8C64-DA3F89C6C45E}"/>
    <cellStyle name="Normal 2 3 4 3 4 2 2 3 2" xfId="24335" xr:uid="{B09DE92A-73FE-40A6-B701-5D5A85BF06A1}"/>
    <cellStyle name="Normal 2 3 4 3 4 2 2 3 2 2" xfId="38027" xr:uid="{94CBF146-F805-4E4E-8244-EEE8361ADC42}"/>
    <cellStyle name="Normal 2 3 4 3 4 2 2 3 2 3" xfId="52911" xr:uid="{409DBE85-49FB-4F2D-AFF0-DDA5A01288AC}"/>
    <cellStyle name="Normal 2 3 4 3 4 2 2 3 3" xfId="17491" xr:uid="{EA236C3D-075B-44EF-B614-419D122B70C4}"/>
    <cellStyle name="Normal 2 3 4 3 4 2 2 3 4" xfId="31181" xr:uid="{18449B67-AA7A-41CD-B26A-F884613C95A0}"/>
    <cellStyle name="Normal 2 3 4 3 4 2 2 3 5" xfId="46065" xr:uid="{85D86E1F-15AC-4F7A-AA28-BF11EB124D8C}"/>
    <cellStyle name="Normal 2 3 4 3 4 2 2 4" xfId="20913" xr:uid="{3993AA1B-D1CD-43EF-9309-579E4937B922}"/>
    <cellStyle name="Normal 2 3 4 3 4 2 2 4 2" xfId="34605" xr:uid="{BBD867E6-73C6-4A95-82DC-7417FF1DA87C}"/>
    <cellStyle name="Normal 2 3 4 3 4 2 2 4 3" xfId="49489" xr:uid="{4FD8640C-362E-4E74-8762-D943C537BB70}"/>
    <cellStyle name="Normal 2 3 4 3 4 2 2 5" xfId="14069" xr:uid="{0F1075FF-2198-4FE4-81E5-FBB67B7C443C}"/>
    <cellStyle name="Normal 2 3 4 3 4 2 2 6" xfId="27759" xr:uid="{80DC5737-8994-42C3-8524-57D8154AC67C}"/>
    <cellStyle name="Normal 2 3 4 3 4 2 2 7" xfId="42643" xr:uid="{53E409F3-E6E1-4CB2-86D0-A47AC2BEA377}"/>
    <cellStyle name="Normal 2 3 4 3 4 2 3" xfId="8934" xr:uid="{980F0662-2FBD-4E7A-A4A1-B985A0BA3F06}"/>
    <cellStyle name="Normal 2 3 4 3 4 2 3 2" xfId="12356" xr:uid="{67A9575D-032B-4729-A7E8-F32D38C1B628}"/>
    <cellStyle name="Normal 2 3 4 3 4 2 3 2 2" xfId="26046" xr:uid="{461AF5D7-AAA2-4111-A5B2-8B01766DDB69}"/>
    <cellStyle name="Normal 2 3 4 3 4 2 3 2 2 2" xfId="39738" xr:uid="{E05959FA-A029-403B-A0CF-D512148EF7AF}"/>
    <cellStyle name="Normal 2 3 4 3 4 2 3 2 2 3" xfId="54622" xr:uid="{3BD782AE-A2D3-44A3-A5CB-5DB12EF8B344}"/>
    <cellStyle name="Normal 2 3 4 3 4 2 3 2 3" xfId="19202" xr:uid="{1B07AE77-EE3C-46CE-AF54-21A3DC182BAB}"/>
    <cellStyle name="Normal 2 3 4 3 4 2 3 2 4" xfId="32892" xr:uid="{3551E762-A8C9-479F-BBE4-494534D22AF8}"/>
    <cellStyle name="Normal 2 3 4 3 4 2 3 2 5" xfId="47776" xr:uid="{A17F480E-1CD3-4B00-9805-89E5547D8A77}"/>
    <cellStyle name="Normal 2 3 4 3 4 2 3 3" xfId="22624" xr:uid="{FF3E913B-04B6-4AFA-9F21-B07ED6EA0FBF}"/>
    <cellStyle name="Normal 2 3 4 3 4 2 3 3 2" xfId="36316" xr:uid="{6D5DF94F-6619-4D86-B2E0-E6195616D77B}"/>
    <cellStyle name="Normal 2 3 4 3 4 2 3 3 3" xfId="51200" xr:uid="{57180761-CF4C-4B65-95CA-62F0BA8C0F3D}"/>
    <cellStyle name="Normal 2 3 4 3 4 2 3 4" xfId="15780" xr:uid="{ECA53865-121A-454E-9E9C-DFDFC1A35DA4}"/>
    <cellStyle name="Normal 2 3 4 3 4 2 3 5" xfId="29470" xr:uid="{02877E1E-2082-4898-BF76-8D4BF1DAF626}"/>
    <cellStyle name="Normal 2 3 4 3 4 2 3 6" xfId="44354" xr:uid="{35D5D476-BB81-4866-B9CD-8CB0BEE97FDF}"/>
    <cellStyle name="Normal 2 3 4 3 4 2 4" xfId="10644" xr:uid="{81E1A0BC-D8B9-4293-91E4-7CB7948B7EAE}"/>
    <cellStyle name="Normal 2 3 4 3 4 2 4 2" xfId="24334" xr:uid="{212B5815-3478-4B64-979C-E114ACCFB32A}"/>
    <cellStyle name="Normal 2 3 4 3 4 2 4 2 2" xfId="38026" xr:uid="{FE647266-370D-467B-A039-0C20291E32FA}"/>
    <cellStyle name="Normal 2 3 4 3 4 2 4 2 3" xfId="52910" xr:uid="{B6608240-6DC5-42C2-A444-A7956833B0F6}"/>
    <cellStyle name="Normal 2 3 4 3 4 2 4 3" xfId="17490" xr:uid="{863229C3-3632-4FD6-A383-2D3BAF735001}"/>
    <cellStyle name="Normal 2 3 4 3 4 2 4 4" xfId="31180" xr:uid="{4F330B28-092C-4DAD-9AB6-66B77F3A1F3B}"/>
    <cellStyle name="Normal 2 3 4 3 4 2 4 5" xfId="46064" xr:uid="{D9693B58-3612-4F51-8402-476CC9F94138}"/>
    <cellStyle name="Normal 2 3 4 3 4 2 5" xfId="20912" xr:uid="{C36F2D75-1CC5-439D-A4F3-70842DAE615C}"/>
    <cellStyle name="Normal 2 3 4 3 4 2 5 2" xfId="34604" xr:uid="{D2B814D1-1113-4DCB-8662-40374638B04F}"/>
    <cellStyle name="Normal 2 3 4 3 4 2 5 3" xfId="49488" xr:uid="{A3DE794A-6349-4D27-A4EA-1EC513E1AF55}"/>
    <cellStyle name="Normal 2 3 4 3 4 2 6" xfId="14068" xr:uid="{17248B01-BB31-4B3F-9205-0A78C9DA14FF}"/>
    <cellStyle name="Normal 2 3 4 3 4 2 7" xfId="27758" xr:uid="{098302ED-4519-43AB-B0FC-71C2272DBDB5}"/>
    <cellStyle name="Normal 2 3 4 3 4 2 8" xfId="42642" xr:uid="{BD8DAEE3-5BD0-4681-87DA-A2D7F04A438C}"/>
    <cellStyle name="Normal 2 3 4 3 4 3" xfId="7223" xr:uid="{211B3275-A996-4C3D-AF62-04DCB70BD107}"/>
    <cellStyle name="Normal 2 3 4 3 4 3 2" xfId="8936" xr:uid="{8395DFB6-1FD8-4DF0-93A5-8272EBF09405}"/>
    <cellStyle name="Normal 2 3 4 3 4 3 2 2" xfId="12358" xr:uid="{A615A199-A64D-4210-862E-AD22629C595D}"/>
    <cellStyle name="Normal 2 3 4 3 4 3 2 2 2" xfId="26048" xr:uid="{41AD706B-DB54-483C-8337-D8BC80336A38}"/>
    <cellStyle name="Normal 2 3 4 3 4 3 2 2 2 2" xfId="39740" xr:uid="{681A131A-8F78-472F-93E3-4EE6F7E72934}"/>
    <cellStyle name="Normal 2 3 4 3 4 3 2 2 2 3" xfId="54624" xr:uid="{28B2C988-9100-44D0-BCC1-D86F530DC2A2}"/>
    <cellStyle name="Normal 2 3 4 3 4 3 2 2 3" xfId="19204" xr:uid="{022A59E9-A413-4BF2-9F8F-D66ABA749C93}"/>
    <cellStyle name="Normal 2 3 4 3 4 3 2 2 4" xfId="32894" xr:uid="{FB72B9A1-7D9B-4847-9905-E55A09E1F9D4}"/>
    <cellStyle name="Normal 2 3 4 3 4 3 2 2 5" xfId="47778" xr:uid="{7FB6C2DE-DCE1-43AA-8405-6C6A915CF377}"/>
    <cellStyle name="Normal 2 3 4 3 4 3 2 3" xfId="22626" xr:uid="{A6641D57-1211-44C9-92EE-7F24428AFD9B}"/>
    <cellStyle name="Normal 2 3 4 3 4 3 2 3 2" xfId="36318" xr:uid="{9285B212-C6E5-4699-A5DD-F2CF122A5993}"/>
    <cellStyle name="Normal 2 3 4 3 4 3 2 3 3" xfId="51202" xr:uid="{CF75B8E6-E682-4C0D-8772-328CAE949CCD}"/>
    <cellStyle name="Normal 2 3 4 3 4 3 2 4" xfId="15782" xr:uid="{5C8C8E7D-21DB-4636-B08F-845051891959}"/>
    <cellStyle name="Normal 2 3 4 3 4 3 2 5" xfId="29472" xr:uid="{EF40018C-C07C-4B56-9EC5-AD4B3D0E7234}"/>
    <cellStyle name="Normal 2 3 4 3 4 3 2 6" xfId="44356" xr:uid="{EDA839FD-BFB1-4002-AC40-FE2D8D58649D}"/>
    <cellStyle name="Normal 2 3 4 3 4 3 3" xfId="10646" xr:uid="{774D6378-8B83-4A2A-B798-99409C18E8B9}"/>
    <cellStyle name="Normal 2 3 4 3 4 3 3 2" xfId="24336" xr:uid="{415C323E-C87C-4F49-A2F7-7C9016A9C30A}"/>
    <cellStyle name="Normal 2 3 4 3 4 3 3 2 2" xfId="38028" xr:uid="{01BA483D-E841-484B-A0EA-E87EC419E9D1}"/>
    <cellStyle name="Normal 2 3 4 3 4 3 3 2 3" xfId="52912" xr:uid="{76BC77A0-E5A3-4C6F-BA2D-0B6914BA2D72}"/>
    <cellStyle name="Normal 2 3 4 3 4 3 3 3" xfId="17492" xr:uid="{B821324F-8152-4885-AC78-A787AB957892}"/>
    <cellStyle name="Normal 2 3 4 3 4 3 3 4" xfId="31182" xr:uid="{86913313-1221-459C-A052-5FF5671839AD}"/>
    <cellStyle name="Normal 2 3 4 3 4 3 3 5" xfId="46066" xr:uid="{6F2376DE-8ADB-4BE7-8789-1105E348536D}"/>
    <cellStyle name="Normal 2 3 4 3 4 3 4" xfId="20914" xr:uid="{5ED61AEA-409B-4D4E-AB0C-A1C8C7F83F75}"/>
    <cellStyle name="Normal 2 3 4 3 4 3 4 2" xfId="34606" xr:uid="{B5D4B3A3-4CBA-46E6-AB62-55E85C2ADCBC}"/>
    <cellStyle name="Normal 2 3 4 3 4 3 4 3" xfId="49490" xr:uid="{ACB678C3-050E-43C3-B1A6-87FE0E113FA8}"/>
    <cellStyle name="Normal 2 3 4 3 4 3 5" xfId="14070" xr:uid="{9CD1201B-937A-4365-801F-3A95C36F5D7D}"/>
    <cellStyle name="Normal 2 3 4 3 4 3 6" xfId="27760" xr:uid="{AE805898-6F15-4C98-A1C8-DFA122A1EFF8}"/>
    <cellStyle name="Normal 2 3 4 3 4 3 7" xfId="42644" xr:uid="{E0E85615-D303-452F-860D-675310ED16F3}"/>
    <cellStyle name="Normal 2 3 4 3 4 4" xfId="7224" xr:uid="{2D27FE4B-51F7-4C18-89EB-6BBD38EF4BE8}"/>
    <cellStyle name="Normal 2 3 4 3 4 4 2" xfId="8937" xr:uid="{4B3877A7-49A6-4139-A4AD-14533499D282}"/>
    <cellStyle name="Normal 2 3 4 3 4 4 2 2" xfId="12359" xr:uid="{E2C4C115-6C34-488C-8DFA-F13C341C8195}"/>
    <cellStyle name="Normal 2 3 4 3 4 4 2 2 2" xfId="26049" xr:uid="{D18C08B6-8CBA-480A-9360-236D16EE50A2}"/>
    <cellStyle name="Normal 2 3 4 3 4 4 2 2 2 2" xfId="39741" xr:uid="{1051BD7B-DE30-43DA-8F33-306B85E8531B}"/>
    <cellStyle name="Normal 2 3 4 3 4 4 2 2 2 3" xfId="54625" xr:uid="{DFCC3A51-6CDC-4E42-B4B4-642E1F8E3B67}"/>
    <cellStyle name="Normal 2 3 4 3 4 4 2 2 3" xfId="19205" xr:uid="{5D2F1A5B-AEF8-48EA-BDD6-C91506FDA566}"/>
    <cellStyle name="Normal 2 3 4 3 4 4 2 2 4" xfId="32895" xr:uid="{D06F93FA-7139-4625-B2EA-914FA6894A6B}"/>
    <cellStyle name="Normal 2 3 4 3 4 4 2 2 5" xfId="47779" xr:uid="{4F1B9686-6B7A-4C0E-9E02-BE26B3E6BC69}"/>
    <cellStyle name="Normal 2 3 4 3 4 4 2 3" xfId="22627" xr:uid="{4183B290-997A-4672-A0B7-A2383AF3CC00}"/>
    <cellStyle name="Normal 2 3 4 3 4 4 2 3 2" xfId="36319" xr:uid="{8EB7C96C-AD57-4159-A47C-54480D28807B}"/>
    <cellStyle name="Normal 2 3 4 3 4 4 2 3 3" xfId="51203" xr:uid="{A2A0A781-0D91-419F-BC0E-666D9B134082}"/>
    <cellStyle name="Normal 2 3 4 3 4 4 2 4" xfId="15783" xr:uid="{203FE808-FDB9-430C-82CA-E66E28040F66}"/>
    <cellStyle name="Normal 2 3 4 3 4 4 2 5" xfId="29473" xr:uid="{C5D9D1D2-E20A-4BFD-82EE-6E248A21946E}"/>
    <cellStyle name="Normal 2 3 4 3 4 4 2 6" xfId="44357" xr:uid="{FFEEDD73-E786-4A10-9467-7970830E9FBC}"/>
    <cellStyle name="Normal 2 3 4 3 4 4 3" xfId="10647" xr:uid="{F43CA1B1-DCD9-4A6F-9017-CA4637651339}"/>
    <cellStyle name="Normal 2 3 4 3 4 4 3 2" xfId="24337" xr:uid="{CFE24199-9749-41FC-B4BB-AB6DE0E93E9A}"/>
    <cellStyle name="Normal 2 3 4 3 4 4 3 2 2" xfId="38029" xr:uid="{ADB57016-39A9-4815-BDB0-EE6849892A10}"/>
    <cellStyle name="Normal 2 3 4 3 4 4 3 2 3" xfId="52913" xr:uid="{2BA76D96-ECB7-4EB1-B7F5-A8BFF47A3B7F}"/>
    <cellStyle name="Normal 2 3 4 3 4 4 3 3" xfId="17493" xr:uid="{6ABE58F2-1982-487E-A017-DAB1D858A296}"/>
    <cellStyle name="Normal 2 3 4 3 4 4 3 4" xfId="31183" xr:uid="{573DF65B-7B7E-49C8-8B3E-0FAF8A42AEEE}"/>
    <cellStyle name="Normal 2 3 4 3 4 4 3 5" xfId="46067" xr:uid="{35971966-28F5-493D-906E-DCBD8AB14B17}"/>
    <cellStyle name="Normal 2 3 4 3 4 4 4" xfId="20915" xr:uid="{318CB7EE-E8AA-4387-9A4F-56B8F6B4E5DB}"/>
    <cellStyle name="Normal 2 3 4 3 4 4 4 2" xfId="34607" xr:uid="{8A009A2E-89C0-4AAD-9919-6080B9B33191}"/>
    <cellStyle name="Normal 2 3 4 3 4 4 4 3" xfId="49491" xr:uid="{43C0BC8E-BB3C-4D63-BEB4-657E2559D335}"/>
    <cellStyle name="Normal 2 3 4 3 4 4 5" xfId="14071" xr:uid="{CBE857A6-CDF4-45E4-B245-72EACFB0FD07}"/>
    <cellStyle name="Normal 2 3 4 3 4 4 6" xfId="27761" xr:uid="{BE558E2A-A6CA-4624-8202-58222977FD7B}"/>
    <cellStyle name="Normal 2 3 4 3 4 4 7" xfId="42645" xr:uid="{9760C749-51FE-4E52-ACBD-8A1B4EF23F63}"/>
    <cellStyle name="Normal 2 3 4 3 4 5" xfId="8933" xr:uid="{3B0C9809-1228-4041-AB04-43536850096F}"/>
    <cellStyle name="Normal 2 3 4 3 4 5 2" xfId="12355" xr:uid="{12543321-ADC3-4883-9084-2459F8382B1D}"/>
    <cellStyle name="Normal 2 3 4 3 4 5 2 2" xfId="26045" xr:uid="{FC0B0B3B-3462-4A8B-9EC5-928EC25AB38E}"/>
    <cellStyle name="Normal 2 3 4 3 4 5 2 2 2" xfId="39737" xr:uid="{97E081E3-1AD6-42FC-9E99-6448061D4AD9}"/>
    <cellStyle name="Normal 2 3 4 3 4 5 2 2 3" xfId="54621" xr:uid="{5971186F-8C01-4A14-93ED-96FF3B50D055}"/>
    <cellStyle name="Normal 2 3 4 3 4 5 2 3" xfId="19201" xr:uid="{795FA3BA-B9C5-4517-A809-F7E828D03E13}"/>
    <cellStyle name="Normal 2 3 4 3 4 5 2 4" xfId="32891" xr:uid="{5C7FEF32-5B77-451F-B315-77FAE19A961A}"/>
    <cellStyle name="Normal 2 3 4 3 4 5 2 5" xfId="47775" xr:uid="{86B35E72-1727-4A59-AF82-1D233EB97122}"/>
    <cellStyle name="Normal 2 3 4 3 4 5 3" xfId="22623" xr:uid="{E0B680E8-2DD2-468B-BA6C-224D8FFE7404}"/>
    <cellStyle name="Normal 2 3 4 3 4 5 3 2" xfId="36315" xr:uid="{99BF5C76-3431-4875-98D3-6CFF54ACE4F1}"/>
    <cellStyle name="Normal 2 3 4 3 4 5 3 3" xfId="51199" xr:uid="{07BE6DF0-BA15-4C93-9F86-C13D8D7FEA1D}"/>
    <cellStyle name="Normal 2 3 4 3 4 5 4" xfId="15779" xr:uid="{B7FF0712-5BB5-4728-9451-B5D0C25BA858}"/>
    <cellStyle name="Normal 2 3 4 3 4 5 5" xfId="29469" xr:uid="{E56AA4E7-E452-42C6-B8A3-55D25C1D4E77}"/>
    <cellStyle name="Normal 2 3 4 3 4 5 6" xfId="44353" xr:uid="{7A3BD158-6B94-4B90-9868-4F42EA76D571}"/>
    <cellStyle name="Normal 2 3 4 3 4 6" xfId="10643" xr:uid="{AA244740-7D82-48DF-A973-C21F48313A40}"/>
    <cellStyle name="Normal 2 3 4 3 4 6 2" xfId="24333" xr:uid="{3B8DC094-8179-498E-903A-0811087FBA0A}"/>
    <cellStyle name="Normal 2 3 4 3 4 6 2 2" xfId="38025" xr:uid="{8A3F116E-C498-4269-AF3E-D486FD28048F}"/>
    <cellStyle name="Normal 2 3 4 3 4 6 2 3" xfId="52909" xr:uid="{A7FA8C22-2ED2-4F21-A49A-8DBB90767695}"/>
    <cellStyle name="Normal 2 3 4 3 4 6 3" xfId="17489" xr:uid="{411215E3-C959-4A3D-83B6-E812E5B03332}"/>
    <cellStyle name="Normal 2 3 4 3 4 6 4" xfId="31179" xr:uid="{CAD24A6E-D3CD-458E-B79E-B17DC6D7082F}"/>
    <cellStyle name="Normal 2 3 4 3 4 6 5" xfId="46063" xr:uid="{5353A56C-DBAC-4B69-A3A0-EFD9F1DF8C47}"/>
    <cellStyle name="Normal 2 3 4 3 4 7" xfId="20911" xr:uid="{7E261EBF-9A45-422A-B096-02BA1D4A5D93}"/>
    <cellStyle name="Normal 2 3 4 3 4 7 2" xfId="34603" xr:uid="{7ECE4F8F-344E-49D2-86E7-E77080D7F724}"/>
    <cellStyle name="Normal 2 3 4 3 4 7 3" xfId="49487" xr:uid="{B9085FE1-F8AC-4164-8AFC-B02227BDFD38}"/>
    <cellStyle name="Normal 2 3 4 3 4 8" xfId="14067" xr:uid="{B182028F-B157-4BF3-9D50-F026FC1523A9}"/>
    <cellStyle name="Normal 2 3 4 3 4 9" xfId="27757" xr:uid="{7D444AF5-6BE4-4E42-9809-6432E5F08FDC}"/>
    <cellStyle name="Normal 2 3 4 3 5" xfId="7225" xr:uid="{79C552B0-34C6-433F-A2F5-ACECDD6EC9DA}"/>
    <cellStyle name="Normal 2 3 4 3 5 2" xfId="7226" xr:uid="{C15172FC-4CFC-4E4B-B61D-F71F25BC553E}"/>
    <cellStyle name="Normal 2 3 4 3 5 2 2" xfId="8939" xr:uid="{63ACDCE8-DA07-4918-80DA-92BE13AC25CC}"/>
    <cellStyle name="Normal 2 3 4 3 5 2 2 2" xfId="12361" xr:uid="{0D16145A-2FCD-40C4-8DE2-F4A3B7E714AA}"/>
    <cellStyle name="Normal 2 3 4 3 5 2 2 2 2" xfId="26051" xr:uid="{039F2068-634A-4512-9914-569FDB8C000F}"/>
    <cellStyle name="Normal 2 3 4 3 5 2 2 2 2 2" xfId="39743" xr:uid="{F494659B-6DF3-4EFE-B8FC-9DB8279600D3}"/>
    <cellStyle name="Normal 2 3 4 3 5 2 2 2 2 3" xfId="54627" xr:uid="{03CA4448-6081-45A6-B614-475FC44CF508}"/>
    <cellStyle name="Normal 2 3 4 3 5 2 2 2 3" xfId="19207" xr:uid="{0EF40B06-D626-46CD-97A6-5EBBE1C5391A}"/>
    <cellStyle name="Normal 2 3 4 3 5 2 2 2 4" xfId="32897" xr:uid="{1C1F0CBB-3C50-485A-B61A-294A41A01EA9}"/>
    <cellStyle name="Normal 2 3 4 3 5 2 2 2 5" xfId="47781" xr:uid="{E6BFCB4C-E568-4972-A6A4-6F490CE22182}"/>
    <cellStyle name="Normal 2 3 4 3 5 2 2 3" xfId="22629" xr:uid="{79ADA6EC-40A2-464B-970B-423E16AF7416}"/>
    <cellStyle name="Normal 2 3 4 3 5 2 2 3 2" xfId="36321" xr:uid="{60B913FE-81DF-46CC-A14E-0BB184D17908}"/>
    <cellStyle name="Normal 2 3 4 3 5 2 2 3 3" xfId="51205" xr:uid="{D33B68E6-D422-424F-B609-762B8F1F72EC}"/>
    <cellStyle name="Normal 2 3 4 3 5 2 2 4" xfId="15785" xr:uid="{1F82EA17-5A18-431E-8BA9-BE3D9E233759}"/>
    <cellStyle name="Normal 2 3 4 3 5 2 2 5" xfId="29475" xr:uid="{171CC8EA-B545-41CE-BAA6-582045740593}"/>
    <cellStyle name="Normal 2 3 4 3 5 2 2 6" xfId="44359" xr:uid="{8A0EC535-AAED-4F6B-BBDB-EEA79944A46D}"/>
    <cellStyle name="Normal 2 3 4 3 5 2 3" xfId="10649" xr:uid="{12D94EB9-BF73-4E8F-AB67-1F96ECA33565}"/>
    <cellStyle name="Normal 2 3 4 3 5 2 3 2" xfId="24339" xr:uid="{59BDCB15-AC70-4F8A-B416-594C8481AB11}"/>
    <cellStyle name="Normal 2 3 4 3 5 2 3 2 2" xfId="38031" xr:uid="{0BAC2961-213A-4D8C-AC53-253FCF674C8B}"/>
    <cellStyle name="Normal 2 3 4 3 5 2 3 2 3" xfId="52915" xr:uid="{59AFE923-43C0-46F6-A946-FA91FC8C07DA}"/>
    <cellStyle name="Normal 2 3 4 3 5 2 3 3" xfId="17495" xr:uid="{8762BCA8-5ABB-4214-99B7-9FC51617DD13}"/>
    <cellStyle name="Normal 2 3 4 3 5 2 3 4" xfId="31185" xr:uid="{71DA474A-492F-4F5A-B8C2-97266894CE76}"/>
    <cellStyle name="Normal 2 3 4 3 5 2 3 5" xfId="46069" xr:uid="{55B0B6E9-A154-4584-B5F9-09A5668CD3A3}"/>
    <cellStyle name="Normal 2 3 4 3 5 2 4" xfId="20917" xr:uid="{9B0093DC-2B0B-4B7D-8E65-A437729A4304}"/>
    <cellStyle name="Normal 2 3 4 3 5 2 4 2" xfId="34609" xr:uid="{7870BF8D-70A6-4175-8C46-954545ED945F}"/>
    <cellStyle name="Normal 2 3 4 3 5 2 4 3" xfId="49493" xr:uid="{9170B052-7624-4761-A084-C07E7D037040}"/>
    <cellStyle name="Normal 2 3 4 3 5 2 5" xfId="14073" xr:uid="{4E1302FA-77A2-415D-BA5E-038332FD6C8C}"/>
    <cellStyle name="Normal 2 3 4 3 5 2 6" xfId="27763" xr:uid="{00D0766A-BCA8-4F42-AF63-B446F08D87FC}"/>
    <cellStyle name="Normal 2 3 4 3 5 2 7" xfId="42647" xr:uid="{7A1658A2-F1F7-44F6-AFCC-65B60763AA72}"/>
    <cellStyle name="Normal 2 3 4 3 5 3" xfId="8938" xr:uid="{B89CDDB6-C51C-4D06-97E7-803F7EBE247D}"/>
    <cellStyle name="Normal 2 3 4 3 5 3 2" xfId="12360" xr:uid="{5A217627-4736-407A-8845-B5DB8B77B39E}"/>
    <cellStyle name="Normal 2 3 4 3 5 3 2 2" xfId="26050" xr:uid="{EFA12131-8BAE-4027-97BD-2EEA919DB5F1}"/>
    <cellStyle name="Normal 2 3 4 3 5 3 2 2 2" xfId="39742" xr:uid="{DB8D3E8F-6B44-4AB3-8B83-6B013B8FEE56}"/>
    <cellStyle name="Normal 2 3 4 3 5 3 2 2 3" xfId="54626" xr:uid="{8E916441-20E7-402F-B123-821BDAC92CFF}"/>
    <cellStyle name="Normal 2 3 4 3 5 3 2 3" xfId="19206" xr:uid="{E0ECE2AD-D6F5-4D5C-ADBD-997DCE5CF5E5}"/>
    <cellStyle name="Normal 2 3 4 3 5 3 2 4" xfId="32896" xr:uid="{76F190F7-66F8-468B-9E0D-32CBE9B88761}"/>
    <cellStyle name="Normal 2 3 4 3 5 3 2 5" xfId="47780" xr:uid="{2B9C8096-C06A-4A1A-A692-A912C5945DA3}"/>
    <cellStyle name="Normal 2 3 4 3 5 3 3" xfId="22628" xr:uid="{6CA2F0DE-A77D-450D-A43F-9D45DBD3D6C3}"/>
    <cellStyle name="Normal 2 3 4 3 5 3 3 2" xfId="36320" xr:uid="{1D685D3F-4DDF-4ECA-84FC-7C42F237F0EF}"/>
    <cellStyle name="Normal 2 3 4 3 5 3 3 3" xfId="51204" xr:uid="{7C5F56EE-B026-4AB0-B1DB-B7188D562569}"/>
    <cellStyle name="Normal 2 3 4 3 5 3 4" xfId="15784" xr:uid="{2F232593-A0B9-4576-AD57-9F89AB50EC4F}"/>
    <cellStyle name="Normal 2 3 4 3 5 3 5" xfId="29474" xr:uid="{912707AD-521E-4FC9-87FF-E4EA83C9A586}"/>
    <cellStyle name="Normal 2 3 4 3 5 3 6" xfId="44358" xr:uid="{4273C90B-5E50-4C3E-A819-EAC3B35F4D1A}"/>
    <cellStyle name="Normal 2 3 4 3 5 4" xfId="10648" xr:uid="{A8E34CE9-1B48-4E77-989A-DD82B79E73EB}"/>
    <cellStyle name="Normal 2 3 4 3 5 4 2" xfId="24338" xr:uid="{31E8D263-E972-4BCC-B5C0-CDF752AC8549}"/>
    <cellStyle name="Normal 2 3 4 3 5 4 2 2" xfId="38030" xr:uid="{D858FBAC-85A2-4444-986B-9E863C5A5A68}"/>
    <cellStyle name="Normal 2 3 4 3 5 4 2 3" xfId="52914" xr:uid="{859A1AE3-2ABB-4BA1-99B0-0B409E054836}"/>
    <cellStyle name="Normal 2 3 4 3 5 4 3" xfId="17494" xr:uid="{2522E7CF-1E28-49AF-B963-C5C399B93B57}"/>
    <cellStyle name="Normal 2 3 4 3 5 4 4" xfId="31184" xr:uid="{CD41AAF5-E885-4060-8B96-C5DD47C32212}"/>
    <cellStyle name="Normal 2 3 4 3 5 4 5" xfId="46068" xr:uid="{4923DE73-E442-4C5D-9846-D9EBB5F15449}"/>
    <cellStyle name="Normal 2 3 4 3 5 5" xfId="20916" xr:uid="{81C2AA70-57AF-4B5A-B4AA-577AD6764FCB}"/>
    <cellStyle name="Normal 2 3 4 3 5 5 2" xfId="34608" xr:uid="{B9590967-F23C-4FD7-A8D7-B1B5C0724C1C}"/>
    <cellStyle name="Normal 2 3 4 3 5 5 3" xfId="49492" xr:uid="{9F133D9B-CFAF-4D70-8DD6-162F2AB3AE6A}"/>
    <cellStyle name="Normal 2 3 4 3 5 6" xfId="14072" xr:uid="{217A6C99-F929-48EE-99BA-C7AECF4EDA4F}"/>
    <cellStyle name="Normal 2 3 4 3 5 7" xfId="27762" xr:uid="{CDD0C63F-E074-4A33-A6DF-0E1681178D7A}"/>
    <cellStyle name="Normal 2 3 4 3 5 8" xfId="42646" xr:uid="{707AEE36-45DE-4742-A86D-8211329DEE95}"/>
    <cellStyle name="Normal 2 3 4 3 6" xfId="7227" xr:uid="{34B384B8-3B57-4C76-A562-40AAD8E8DEF5}"/>
    <cellStyle name="Normal 2 3 4 3 6 2" xfId="8940" xr:uid="{6CFEBF25-71B8-44D9-9857-DD2ABE12003D}"/>
    <cellStyle name="Normal 2 3 4 3 6 2 2" xfId="12362" xr:uid="{9B83BC9A-AD68-4B90-9326-B5078A9C3526}"/>
    <cellStyle name="Normal 2 3 4 3 6 2 2 2" xfId="26052" xr:uid="{AAC62B91-8DCA-41D6-ADAF-6C685B82F5C9}"/>
    <cellStyle name="Normal 2 3 4 3 6 2 2 2 2" xfId="39744" xr:uid="{A93B6070-A73F-4D54-B625-CA7537C28BE5}"/>
    <cellStyle name="Normal 2 3 4 3 6 2 2 2 3" xfId="54628" xr:uid="{C38D2470-23E6-4A23-9B1D-56310D8B1355}"/>
    <cellStyle name="Normal 2 3 4 3 6 2 2 3" xfId="19208" xr:uid="{F609564C-8CB0-49F0-A4DE-6DFD8762DA03}"/>
    <cellStyle name="Normal 2 3 4 3 6 2 2 4" xfId="32898" xr:uid="{339752CD-71B8-4AAE-869F-863079B92A67}"/>
    <cellStyle name="Normal 2 3 4 3 6 2 2 5" xfId="47782" xr:uid="{961188C6-7E9E-4954-9A2F-1868F4D5C9C2}"/>
    <cellStyle name="Normal 2 3 4 3 6 2 3" xfId="22630" xr:uid="{3FEDCA93-67B7-4F49-9338-50B4EEF0320D}"/>
    <cellStyle name="Normal 2 3 4 3 6 2 3 2" xfId="36322" xr:uid="{272EC205-EE2C-49A0-8AC9-9C76B5B14463}"/>
    <cellStyle name="Normal 2 3 4 3 6 2 3 3" xfId="51206" xr:uid="{0F9D5671-EECF-4856-8385-54AB3555446E}"/>
    <cellStyle name="Normal 2 3 4 3 6 2 4" xfId="15786" xr:uid="{FD1076ED-E13F-46EC-B5D4-A6A0053817E6}"/>
    <cellStyle name="Normal 2 3 4 3 6 2 5" xfId="29476" xr:uid="{453145C1-F6FB-40EA-8E6A-046991E2C591}"/>
    <cellStyle name="Normal 2 3 4 3 6 2 6" xfId="44360" xr:uid="{B374CF9F-F44D-4D9D-A720-6B8243EBDCAA}"/>
    <cellStyle name="Normal 2 3 4 3 6 3" xfId="10650" xr:uid="{3A2D8EF5-0324-425F-A27F-AB91B02B8048}"/>
    <cellStyle name="Normal 2 3 4 3 6 3 2" xfId="24340" xr:uid="{EA708582-9C6D-4739-BAE9-D47D78FD8C57}"/>
    <cellStyle name="Normal 2 3 4 3 6 3 2 2" xfId="38032" xr:uid="{B149ED99-3BBB-406E-98F5-D5F874333644}"/>
    <cellStyle name="Normal 2 3 4 3 6 3 2 3" xfId="52916" xr:uid="{12B6EAF0-2864-4601-B33D-2B65C7747D25}"/>
    <cellStyle name="Normal 2 3 4 3 6 3 3" xfId="17496" xr:uid="{CD8A829F-E844-4790-8245-7F9B10007977}"/>
    <cellStyle name="Normal 2 3 4 3 6 3 4" xfId="31186" xr:uid="{5C44FBF0-CE74-4F4D-A149-69314FADB920}"/>
    <cellStyle name="Normal 2 3 4 3 6 3 5" xfId="46070" xr:uid="{F1AB622D-6BF3-4EAF-8DFA-65987DFD1876}"/>
    <cellStyle name="Normal 2 3 4 3 6 4" xfId="20918" xr:uid="{CFCE5F24-A39B-46CD-BD50-C0CC9176639B}"/>
    <cellStyle name="Normal 2 3 4 3 6 4 2" xfId="34610" xr:uid="{565481DA-7646-477A-BE1A-D9A94933E82B}"/>
    <cellStyle name="Normal 2 3 4 3 6 4 3" xfId="49494" xr:uid="{70A4F983-5347-46C1-8EF2-DF653964A8B1}"/>
    <cellStyle name="Normal 2 3 4 3 6 5" xfId="14074" xr:uid="{6E07F1FF-52BA-4F4C-A464-74E3E6185B28}"/>
    <cellStyle name="Normal 2 3 4 3 6 6" xfId="27764" xr:uid="{FDA87B3F-FE00-449C-9288-02B73E79E15E}"/>
    <cellStyle name="Normal 2 3 4 3 6 7" xfId="42648" xr:uid="{7ACF34A5-8004-4835-A4DD-A3B46E129FF5}"/>
    <cellStyle name="Normal 2 3 4 3 7" xfId="7228" xr:uid="{3CE2C56A-CB4A-49C5-A448-996B58B23DDA}"/>
    <cellStyle name="Normal 2 3 4 3 7 2" xfId="8941" xr:uid="{CCE2D77A-2C24-41FF-9A6E-22F87A598CC9}"/>
    <cellStyle name="Normal 2 3 4 3 7 2 2" xfId="12363" xr:uid="{8AEA12ED-944C-431A-B2E5-5A2625E051F2}"/>
    <cellStyle name="Normal 2 3 4 3 7 2 2 2" xfId="26053" xr:uid="{4E433FC2-7C60-4EEC-A576-12858FF4C056}"/>
    <cellStyle name="Normal 2 3 4 3 7 2 2 2 2" xfId="39745" xr:uid="{858DCEA0-BB71-44CB-95FB-615FF9DA848D}"/>
    <cellStyle name="Normal 2 3 4 3 7 2 2 2 3" xfId="54629" xr:uid="{7BE10A2B-ADB4-4D81-87E4-AA3338352B21}"/>
    <cellStyle name="Normal 2 3 4 3 7 2 2 3" xfId="19209" xr:uid="{E09C88E7-9694-48E6-A4AE-CC6C5E9C7DF7}"/>
    <cellStyle name="Normal 2 3 4 3 7 2 2 4" xfId="32899" xr:uid="{D07AC84C-4A7E-45BE-B132-22A2C03A41F1}"/>
    <cellStyle name="Normal 2 3 4 3 7 2 2 5" xfId="47783" xr:uid="{4C749EF3-0C56-4E16-AF3A-2959FB657F4B}"/>
    <cellStyle name="Normal 2 3 4 3 7 2 3" xfId="22631" xr:uid="{8BC22F09-4C74-4E75-954F-2170C97D8198}"/>
    <cellStyle name="Normal 2 3 4 3 7 2 3 2" xfId="36323" xr:uid="{FEBD2EE1-E449-4073-95EA-1E2489A227F2}"/>
    <cellStyle name="Normal 2 3 4 3 7 2 3 3" xfId="51207" xr:uid="{685D6401-1147-4D9A-8527-2B6D8B0B01E3}"/>
    <cellStyle name="Normal 2 3 4 3 7 2 4" xfId="15787" xr:uid="{2CAC2C28-52E9-4F3F-84A9-E45CFC77D402}"/>
    <cellStyle name="Normal 2 3 4 3 7 2 5" xfId="29477" xr:uid="{A44E905E-828C-4DBD-937F-F42ED67704E8}"/>
    <cellStyle name="Normal 2 3 4 3 7 2 6" xfId="44361" xr:uid="{2E825B3B-2B5D-42BE-8203-1DB6BE9AFF57}"/>
    <cellStyle name="Normal 2 3 4 3 7 3" xfId="10651" xr:uid="{8262F930-33CB-420E-9BC6-54464D9F7B42}"/>
    <cellStyle name="Normal 2 3 4 3 7 3 2" xfId="24341" xr:uid="{628C711A-92F1-4406-9016-F9356F8B9BF5}"/>
    <cellStyle name="Normal 2 3 4 3 7 3 2 2" xfId="38033" xr:uid="{448F87F4-E7D7-4FD3-A96A-76299DB74E66}"/>
    <cellStyle name="Normal 2 3 4 3 7 3 2 3" xfId="52917" xr:uid="{2673E200-E641-44C6-88AC-183DE70E64C4}"/>
    <cellStyle name="Normal 2 3 4 3 7 3 3" xfId="17497" xr:uid="{8A334DBF-8FAC-49B6-BBF5-6B728F815309}"/>
    <cellStyle name="Normal 2 3 4 3 7 3 4" xfId="31187" xr:uid="{5F3F0973-A406-45C5-91D6-FD2E02F6D582}"/>
    <cellStyle name="Normal 2 3 4 3 7 3 5" xfId="46071" xr:uid="{8CB4E05D-98FE-4A08-93E4-8B899B748F93}"/>
    <cellStyle name="Normal 2 3 4 3 7 4" xfId="20919" xr:uid="{EEB7E350-F1F1-434A-8A4E-70E30742C4C6}"/>
    <cellStyle name="Normal 2 3 4 3 7 4 2" xfId="34611" xr:uid="{A0D89AEC-FFF0-4FBF-A193-9A0A11F92E10}"/>
    <cellStyle name="Normal 2 3 4 3 7 4 3" xfId="49495" xr:uid="{F46F0AD6-0EF7-4A73-ACB1-B24174F35626}"/>
    <cellStyle name="Normal 2 3 4 3 7 5" xfId="14075" xr:uid="{3633B880-777E-4CC5-807D-214C7C779E1A}"/>
    <cellStyle name="Normal 2 3 4 3 7 6" xfId="27765" xr:uid="{BA33F317-891E-4837-A26B-60FB292B62A9}"/>
    <cellStyle name="Normal 2 3 4 3 7 7" xfId="42649" xr:uid="{0BE3A820-CD64-4B72-AE7B-91320662C14D}"/>
    <cellStyle name="Normal 2 3 4 3 8" xfId="8912" xr:uid="{6BF77AFC-9637-4130-A034-3E1AB9774819}"/>
    <cellStyle name="Normal 2 3 4 3 8 2" xfId="12334" xr:uid="{FFDC2AB3-86A8-4F7B-A1DD-8DB2266CA0DD}"/>
    <cellStyle name="Normal 2 3 4 3 8 2 2" xfId="26024" xr:uid="{FDE1EBD0-4136-4424-AF2B-8000DA305DE3}"/>
    <cellStyle name="Normal 2 3 4 3 8 2 2 2" xfId="39716" xr:uid="{A808EA5C-270F-4F0C-AB3D-AB8F1AB8C6F4}"/>
    <cellStyle name="Normal 2 3 4 3 8 2 2 3" xfId="54600" xr:uid="{F56A7389-4103-4202-90D3-D3E20FED7FFF}"/>
    <cellStyle name="Normal 2 3 4 3 8 2 3" xfId="19180" xr:uid="{884D628A-06D3-4310-BD2C-642C6F403691}"/>
    <cellStyle name="Normal 2 3 4 3 8 2 4" xfId="32870" xr:uid="{EA7C11A5-B327-40B0-AAB4-24918C075A1E}"/>
    <cellStyle name="Normal 2 3 4 3 8 2 5" xfId="47754" xr:uid="{F9944DAB-F55E-4309-90AC-B4ACE57CC644}"/>
    <cellStyle name="Normal 2 3 4 3 8 3" xfId="22602" xr:uid="{5C2F2C72-68AE-4C34-B7C6-BCF227370403}"/>
    <cellStyle name="Normal 2 3 4 3 8 3 2" xfId="36294" xr:uid="{78175DCA-DF4F-4ECC-A078-23D69072D8BD}"/>
    <cellStyle name="Normal 2 3 4 3 8 3 3" xfId="51178" xr:uid="{7833C3B7-7147-4882-B59C-C414FF2D301C}"/>
    <cellStyle name="Normal 2 3 4 3 8 4" xfId="15758" xr:uid="{8ADE8452-9BCE-424E-9C39-68CAECA35BEC}"/>
    <cellStyle name="Normal 2 3 4 3 8 5" xfId="29448" xr:uid="{7DA5B9AA-05C0-48AE-8118-027AB0483412}"/>
    <cellStyle name="Normal 2 3 4 3 8 6" xfId="44332" xr:uid="{90603637-5F7F-4234-BF45-3FED394E0BD5}"/>
    <cellStyle name="Normal 2 3 4 3 9" xfId="10622" xr:uid="{5D082814-484C-44AA-9D95-11D73D98D448}"/>
    <cellStyle name="Normal 2 3 4 3 9 2" xfId="24312" xr:uid="{D2D01609-B02D-4E4D-AEF3-371070441EF4}"/>
    <cellStyle name="Normal 2 3 4 3 9 2 2" xfId="38004" xr:uid="{76A9DF76-ECFD-4CBB-92D8-75FE47650335}"/>
    <cellStyle name="Normal 2 3 4 3 9 2 3" xfId="52888" xr:uid="{EBF741BF-E3DD-4EBE-9785-BEF33C4E4D08}"/>
    <cellStyle name="Normal 2 3 4 3 9 3" xfId="17468" xr:uid="{1A46D33B-33DA-47AC-B308-92F0F9538CFE}"/>
    <cellStyle name="Normal 2 3 4 3 9 4" xfId="31158" xr:uid="{588B4DFA-1E70-4FE3-804F-4D94D2E8DCA1}"/>
    <cellStyle name="Normal 2 3 4 3 9 5" xfId="46042" xr:uid="{8C32C842-CA37-4E1C-9D2D-85644402A50E}"/>
    <cellStyle name="Normal 2 3 4 4" xfId="7229" xr:uid="{FCDCB91C-D6C4-4F77-8B45-23A81DA84C90}"/>
    <cellStyle name="Normal 2 3 4 4 10" xfId="14076" xr:uid="{D8CDCF8A-BCE2-45D7-8B96-5954420BFEC1}"/>
    <cellStyle name="Normal 2 3 4 4 11" xfId="27766" xr:uid="{915F0FEA-C919-4F15-946F-C1BD844510C8}"/>
    <cellStyle name="Normal 2 3 4 4 12" xfId="42650" xr:uid="{737CE6EC-C539-4035-A08B-B4A4AD495399}"/>
    <cellStyle name="Normal 2 3 4 4 2" xfId="7230" xr:uid="{97EAB426-21DC-4981-9E8F-AD4830824432}"/>
    <cellStyle name="Normal 2 3 4 4 2 10" xfId="42651" xr:uid="{0B58973F-7441-494A-9013-26C55D7AE9E4}"/>
    <cellStyle name="Normal 2 3 4 4 2 2" xfId="7231" xr:uid="{F7695E5A-55AA-4833-8152-010CA51339F7}"/>
    <cellStyle name="Normal 2 3 4 4 2 2 2" xfId="7232" xr:uid="{6CCC86F9-417A-438D-A2EE-B6CD78B5B175}"/>
    <cellStyle name="Normal 2 3 4 4 2 2 2 2" xfId="8945" xr:uid="{0FADE9F8-1C91-45E7-B2CA-37574BCC9CC9}"/>
    <cellStyle name="Normal 2 3 4 4 2 2 2 2 2" xfId="12367" xr:uid="{09A9FDDB-9B64-4FBE-AE79-1234EF794E0F}"/>
    <cellStyle name="Normal 2 3 4 4 2 2 2 2 2 2" xfId="26057" xr:uid="{87B819FD-BB74-427C-B78F-CB0084D883D5}"/>
    <cellStyle name="Normal 2 3 4 4 2 2 2 2 2 2 2" xfId="39749" xr:uid="{5B92CF5C-0237-41AD-AF02-E4428DCEA59B}"/>
    <cellStyle name="Normal 2 3 4 4 2 2 2 2 2 2 3" xfId="54633" xr:uid="{EC8025EC-6BDB-44B0-974C-2FAE219440A4}"/>
    <cellStyle name="Normal 2 3 4 4 2 2 2 2 2 3" xfId="19213" xr:uid="{02FC208A-336F-4735-B2AF-7E82422FAB5C}"/>
    <cellStyle name="Normal 2 3 4 4 2 2 2 2 2 4" xfId="32903" xr:uid="{8A126464-954D-4E22-9247-5D2BD1D0DDA0}"/>
    <cellStyle name="Normal 2 3 4 4 2 2 2 2 2 5" xfId="47787" xr:uid="{4EDE1A22-B4AF-43DA-9A4A-41006453881D}"/>
    <cellStyle name="Normal 2 3 4 4 2 2 2 2 3" xfId="22635" xr:uid="{E0A9A5BE-4C4E-4979-A241-724B557DF374}"/>
    <cellStyle name="Normal 2 3 4 4 2 2 2 2 3 2" xfId="36327" xr:uid="{41B83DE3-6D1B-428B-AEE2-9CC42069531D}"/>
    <cellStyle name="Normal 2 3 4 4 2 2 2 2 3 3" xfId="51211" xr:uid="{0055B732-3DAA-4D75-82D4-F72E5DFBCCC6}"/>
    <cellStyle name="Normal 2 3 4 4 2 2 2 2 4" xfId="15791" xr:uid="{4B486B7C-E6B9-461D-9BD1-3BDEB1600A10}"/>
    <cellStyle name="Normal 2 3 4 4 2 2 2 2 5" xfId="29481" xr:uid="{F2E42291-C490-44DF-872B-C7FE7CCF41F6}"/>
    <cellStyle name="Normal 2 3 4 4 2 2 2 2 6" xfId="44365" xr:uid="{121653AB-9595-4126-AE0A-D35A58B78FD1}"/>
    <cellStyle name="Normal 2 3 4 4 2 2 2 3" xfId="10655" xr:uid="{2B04C8DF-350F-4E0E-BF45-FE0FF1AA44AA}"/>
    <cellStyle name="Normal 2 3 4 4 2 2 2 3 2" xfId="24345" xr:uid="{DD6D982A-440A-4686-A5A8-CDCDC9D21912}"/>
    <cellStyle name="Normal 2 3 4 4 2 2 2 3 2 2" xfId="38037" xr:uid="{506CFC73-95AE-4B30-B5E5-3184DCA601C8}"/>
    <cellStyle name="Normal 2 3 4 4 2 2 2 3 2 3" xfId="52921" xr:uid="{3A980711-0FDB-41B7-849B-008BCE7FAF27}"/>
    <cellStyle name="Normal 2 3 4 4 2 2 2 3 3" xfId="17501" xr:uid="{6BB876B9-77BC-42B9-A7D0-08CAC9520F22}"/>
    <cellStyle name="Normal 2 3 4 4 2 2 2 3 4" xfId="31191" xr:uid="{AB765294-A6A4-44CB-81C3-A32F6C88DB0B}"/>
    <cellStyle name="Normal 2 3 4 4 2 2 2 3 5" xfId="46075" xr:uid="{7BAB3790-2698-40F3-A11C-D705AC1260DC}"/>
    <cellStyle name="Normal 2 3 4 4 2 2 2 4" xfId="20923" xr:uid="{7DA339C7-B279-48E9-925B-CCB717A1CF73}"/>
    <cellStyle name="Normal 2 3 4 4 2 2 2 4 2" xfId="34615" xr:uid="{5B852B8E-73D7-4766-8961-48A5DC7EBDD2}"/>
    <cellStyle name="Normal 2 3 4 4 2 2 2 4 3" xfId="49499" xr:uid="{B62E14CF-7F1C-4807-B653-AD8942956AFF}"/>
    <cellStyle name="Normal 2 3 4 4 2 2 2 5" xfId="14079" xr:uid="{23580474-553F-4611-A330-6521E7404AB3}"/>
    <cellStyle name="Normal 2 3 4 4 2 2 2 6" xfId="27769" xr:uid="{24BD642E-300C-47BC-86AC-0666A9A3430B}"/>
    <cellStyle name="Normal 2 3 4 4 2 2 2 7" xfId="42653" xr:uid="{FD61EC5E-6694-4653-8FEB-E21C932BC7CE}"/>
    <cellStyle name="Normal 2 3 4 4 2 2 3" xfId="8944" xr:uid="{C6E3A410-5ABA-4C80-91A6-9039F3831007}"/>
    <cellStyle name="Normal 2 3 4 4 2 2 3 2" xfId="12366" xr:uid="{D0927555-8DD7-4775-9167-804739260AF0}"/>
    <cellStyle name="Normal 2 3 4 4 2 2 3 2 2" xfId="26056" xr:uid="{D0992EC0-94B9-46C6-B53B-547BCBCC9146}"/>
    <cellStyle name="Normal 2 3 4 4 2 2 3 2 2 2" xfId="39748" xr:uid="{03B8FAE1-483B-4B46-B5EE-08BE7F40512A}"/>
    <cellStyle name="Normal 2 3 4 4 2 2 3 2 2 3" xfId="54632" xr:uid="{40B63418-9037-4318-9654-B9CB14CBEAB1}"/>
    <cellStyle name="Normal 2 3 4 4 2 2 3 2 3" xfId="19212" xr:uid="{25AA6646-4033-424E-AE1E-8939184645A5}"/>
    <cellStyle name="Normal 2 3 4 4 2 2 3 2 4" xfId="32902" xr:uid="{3F2A7EEC-7268-4BF8-B8BA-C63063FC428A}"/>
    <cellStyle name="Normal 2 3 4 4 2 2 3 2 5" xfId="47786" xr:uid="{729F0898-C29E-408C-9235-513324E613F3}"/>
    <cellStyle name="Normal 2 3 4 4 2 2 3 3" xfId="22634" xr:uid="{C755E1AA-5326-4AEB-9B7C-571FD3CE59D1}"/>
    <cellStyle name="Normal 2 3 4 4 2 2 3 3 2" xfId="36326" xr:uid="{759095E1-78F8-4389-8DBD-B2EB3F354756}"/>
    <cellStyle name="Normal 2 3 4 4 2 2 3 3 3" xfId="51210" xr:uid="{A761B475-1A81-4B19-9A51-7C31B7ABAC2A}"/>
    <cellStyle name="Normal 2 3 4 4 2 2 3 4" xfId="15790" xr:uid="{0AAFBB64-21FD-490D-99CC-73B04B5675AB}"/>
    <cellStyle name="Normal 2 3 4 4 2 2 3 5" xfId="29480" xr:uid="{61E69DEC-5534-4F23-8008-8F74C60C115C}"/>
    <cellStyle name="Normal 2 3 4 4 2 2 3 6" xfId="44364" xr:uid="{84E2EF47-8B39-46D0-846B-0C64C5999890}"/>
    <cellStyle name="Normal 2 3 4 4 2 2 4" xfId="10654" xr:uid="{A11EC2C5-ED85-4741-A98E-9F91BF1587D6}"/>
    <cellStyle name="Normal 2 3 4 4 2 2 4 2" xfId="24344" xr:uid="{3BA8F576-D2B5-4F8B-8915-B255E1BD69AA}"/>
    <cellStyle name="Normal 2 3 4 4 2 2 4 2 2" xfId="38036" xr:uid="{4DA4B753-E0A2-4F1A-8007-D9A6FD697708}"/>
    <cellStyle name="Normal 2 3 4 4 2 2 4 2 3" xfId="52920" xr:uid="{8533428C-D366-4FE2-8CC4-88E68A722271}"/>
    <cellStyle name="Normal 2 3 4 4 2 2 4 3" xfId="17500" xr:uid="{5CAA1215-A571-4856-A64D-EE7569F4B29D}"/>
    <cellStyle name="Normal 2 3 4 4 2 2 4 4" xfId="31190" xr:uid="{6C040677-34D2-4B13-AED4-1BB6294470D5}"/>
    <cellStyle name="Normal 2 3 4 4 2 2 4 5" xfId="46074" xr:uid="{4929D8C8-2077-4E08-BE6D-B3C9302D31FB}"/>
    <cellStyle name="Normal 2 3 4 4 2 2 5" xfId="20922" xr:uid="{01E84AC5-5882-49EA-9589-4CFE71588E80}"/>
    <cellStyle name="Normal 2 3 4 4 2 2 5 2" xfId="34614" xr:uid="{4E5A0D45-3D39-47EC-90C3-008CAB817ADD}"/>
    <cellStyle name="Normal 2 3 4 4 2 2 5 3" xfId="49498" xr:uid="{75AA42FD-0821-401E-8912-54F036D8D81A}"/>
    <cellStyle name="Normal 2 3 4 4 2 2 6" xfId="14078" xr:uid="{E0852C5A-E8F3-4162-A4F8-3AD6A54B699A}"/>
    <cellStyle name="Normal 2 3 4 4 2 2 7" xfId="27768" xr:uid="{DD018012-4D17-410B-83BA-7135E5F34B01}"/>
    <cellStyle name="Normal 2 3 4 4 2 2 8" xfId="42652" xr:uid="{431DAF4B-60C0-4454-9A9E-F0BC66B20A1E}"/>
    <cellStyle name="Normal 2 3 4 4 2 3" xfId="7233" xr:uid="{CB9C6F7A-2984-4486-AD2E-3DEECF1DB430}"/>
    <cellStyle name="Normal 2 3 4 4 2 3 2" xfId="8946" xr:uid="{B531723F-572A-46EC-ADFC-B43A8C0ADE69}"/>
    <cellStyle name="Normal 2 3 4 4 2 3 2 2" xfId="12368" xr:uid="{5DAF6742-51B4-4C24-8D83-40ABC55772C8}"/>
    <cellStyle name="Normal 2 3 4 4 2 3 2 2 2" xfId="26058" xr:uid="{6A33D594-FEA9-48D2-91CB-1DCDA6D05940}"/>
    <cellStyle name="Normal 2 3 4 4 2 3 2 2 2 2" xfId="39750" xr:uid="{817C1DC9-DAB2-49CC-8DF3-93C7346B804F}"/>
    <cellStyle name="Normal 2 3 4 4 2 3 2 2 2 3" xfId="54634" xr:uid="{43EE0810-B63D-47DB-8598-63AC1225F65F}"/>
    <cellStyle name="Normal 2 3 4 4 2 3 2 2 3" xfId="19214" xr:uid="{A56AB4BE-7D59-490C-B787-8C4966A54EDD}"/>
    <cellStyle name="Normal 2 3 4 4 2 3 2 2 4" xfId="32904" xr:uid="{38007305-6C4D-48A9-841F-5C9108FE26A0}"/>
    <cellStyle name="Normal 2 3 4 4 2 3 2 2 5" xfId="47788" xr:uid="{5709B414-EBD0-4BAA-8126-71E623C7175E}"/>
    <cellStyle name="Normal 2 3 4 4 2 3 2 3" xfId="22636" xr:uid="{CDA885B0-AD8B-4FB4-A7B4-6C67A0DD9806}"/>
    <cellStyle name="Normal 2 3 4 4 2 3 2 3 2" xfId="36328" xr:uid="{F47DFDF5-D8CC-4355-AFAE-81D01E97D3B9}"/>
    <cellStyle name="Normal 2 3 4 4 2 3 2 3 3" xfId="51212" xr:uid="{EEA2F008-160D-47B4-AFD7-8B50EC218026}"/>
    <cellStyle name="Normal 2 3 4 4 2 3 2 4" xfId="15792" xr:uid="{0C405EEB-9455-43B7-B0D7-90C27AFBA5F3}"/>
    <cellStyle name="Normal 2 3 4 4 2 3 2 5" xfId="29482" xr:uid="{FF42E5D6-2A84-40E7-B208-56D7B1247D36}"/>
    <cellStyle name="Normal 2 3 4 4 2 3 2 6" xfId="44366" xr:uid="{BB4CCC72-DC87-4258-89C2-131BF1B22C45}"/>
    <cellStyle name="Normal 2 3 4 4 2 3 3" xfId="10656" xr:uid="{71A1BA0D-ABFD-4F9E-A5D8-1F29C56C66BE}"/>
    <cellStyle name="Normal 2 3 4 4 2 3 3 2" xfId="24346" xr:uid="{B9039CE7-2964-4F8F-A707-EA945A0A23E4}"/>
    <cellStyle name="Normal 2 3 4 4 2 3 3 2 2" xfId="38038" xr:uid="{36FADE12-5FB9-457E-BF90-C4DD91FDF0B5}"/>
    <cellStyle name="Normal 2 3 4 4 2 3 3 2 3" xfId="52922" xr:uid="{A0BA731D-CACB-41CA-A6E3-7A73A926CD4D}"/>
    <cellStyle name="Normal 2 3 4 4 2 3 3 3" xfId="17502" xr:uid="{4D27DF32-3B9F-412F-8260-472FB14C03E4}"/>
    <cellStyle name="Normal 2 3 4 4 2 3 3 4" xfId="31192" xr:uid="{3888561B-655B-41A3-87DC-1B783A4A0F3F}"/>
    <cellStyle name="Normal 2 3 4 4 2 3 3 5" xfId="46076" xr:uid="{B8BF0B0A-22B7-4466-9F73-45CAD99EB567}"/>
    <cellStyle name="Normal 2 3 4 4 2 3 4" xfId="20924" xr:uid="{F87363C1-AC58-4B07-8E0D-C0CAEB911B90}"/>
    <cellStyle name="Normal 2 3 4 4 2 3 4 2" xfId="34616" xr:uid="{5216443F-C37F-4D15-8E73-45A60B3992DF}"/>
    <cellStyle name="Normal 2 3 4 4 2 3 4 3" xfId="49500" xr:uid="{4B344219-55FC-403D-A107-4B53AAA1D1A0}"/>
    <cellStyle name="Normal 2 3 4 4 2 3 5" xfId="14080" xr:uid="{2F1BC7A8-C7BC-4DF5-BA5F-E02EC3A89707}"/>
    <cellStyle name="Normal 2 3 4 4 2 3 6" xfId="27770" xr:uid="{C6020E6A-69FF-463D-B68A-BBCB22C29208}"/>
    <cellStyle name="Normal 2 3 4 4 2 3 7" xfId="42654" xr:uid="{270E4BFB-0B7C-4F29-A4E8-0E150DBF197A}"/>
    <cellStyle name="Normal 2 3 4 4 2 4" xfId="7234" xr:uid="{0C033C6F-2175-4315-B261-826E021EDD2B}"/>
    <cellStyle name="Normal 2 3 4 4 2 4 2" xfId="8947" xr:uid="{EF60E375-41FB-446F-AC2B-CC6C6534B207}"/>
    <cellStyle name="Normal 2 3 4 4 2 4 2 2" xfId="12369" xr:uid="{AAAC0440-9C93-40D6-92DC-E20A39FA2950}"/>
    <cellStyle name="Normal 2 3 4 4 2 4 2 2 2" xfId="26059" xr:uid="{51F4DA4D-25B6-4EDD-BAFB-AA7EA0A44AF3}"/>
    <cellStyle name="Normal 2 3 4 4 2 4 2 2 2 2" xfId="39751" xr:uid="{6D1EF4E9-E143-4221-BA69-4F3F7584D261}"/>
    <cellStyle name="Normal 2 3 4 4 2 4 2 2 2 3" xfId="54635" xr:uid="{1FEA28C0-DDFB-46DF-A87E-60DDD5E47F6A}"/>
    <cellStyle name="Normal 2 3 4 4 2 4 2 2 3" xfId="19215" xr:uid="{800C9276-FE66-48CA-93D6-616931410A1A}"/>
    <cellStyle name="Normal 2 3 4 4 2 4 2 2 4" xfId="32905" xr:uid="{67E22DE7-B990-4304-95C9-8334D9C3394A}"/>
    <cellStyle name="Normal 2 3 4 4 2 4 2 2 5" xfId="47789" xr:uid="{B53E4468-761E-4DE2-88D2-3569D490F609}"/>
    <cellStyle name="Normal 2 3 4 4 2 4 2 3" xfId="22637" xr:uid="{3761BB7B-2B5E-4F93-979A-B22F4AAC54ED}"/>
    <cellStyle name="Normal 2 3 4 4 2 4 2 3 2" xfId="36329" xr:uid="{AD62546E-CB7D-4461-943C-E17CC49164DD}"/>
    <cellStyle name="Normal 2 3 4 4 2 4 2 3 3" xfId="51213" xr:uid="{0AB8AF0E-7699-4A5E-B1C4-8AE0A6F9E2C5}"/>
    <cellStyle name="Normal 2 3 4 4 2 4 2 4" xfId="15793" xr:uid="{78857FBD-CAD1-4CBC-B58F-FFA45AEAC41C}"/>
    <cellStyle name="Normal 2 3 4 4 2 4 2 5" xfId="29483" xr:uid="{9323EBAA-D3B1-4D6E-A9B5-A1701C99F183}"/>
    <cellStyle name="Normal 2 3 4 4 2 4 2 6" xfId="44367" xr:uid="{803D7E26-28E0-44CE-B037-320AB205C67A}"/>
    <cellStyle name="Normal 2 3 4 4 2 4 3" xfId="10657" xr:uid="{D85B3097-9E52-48BB-AF88-1C291821DC40}"/>
    <cellStyle name="Normal 2 3 4 4 2 4 3 2" xfId="24347" xr:uid="{35AD0C83-AFF8-4C92-87D3-E96F06C69926}"/>
    <cellStyle name="Normal 2 3 4 4 2 4 3 2 2" xfId="38039" xr:uid="{42450666-0B6D-4A3E-A2F6-E627C6254556}"/>
    <cellStyle name="Normal 2 3 4 4 2 4 3 2 3" xfId="52923" xr:uid="{37792F11-22A4-48CE-BB25-FF5CD239F827}"/>
    <cellStyle name="Normal 2 3 4 4 2 4 3 3" xfId="17503" xr:uid="{19B5D0E4-945F-4DAB-B72C-1D2B6614BF7E}"/>
    <cellStyle name="Normal 2 3 4 4 2 4 3 4" xfId="31193" xr:uid="{36CA472E-A964-4B9A-86EE-0A1EAE141F0E}"/>
    <cellStyle name="Normal 2 3 4 4 2 4 3 5" xfId="46077" xr:uid="{7025940B-5F1B-4C34-A655-DEF6E84CF991}"/>
    <cellStyle name="Normal 2 3 4 4 2 4 4" xfId="20925" xr:uid="{6C43B59F-5074-4259-BA42-8BDD714344F1}"/>
    <cellStyle name="Normal 2 3 4 4 2 4 4 2" xfId="34617" xr:uid="{00E1652A-1812-47B3-961A-4C5CFF326014}"/>
    <cellStyle name="Normal 2 3 4 4 2 4 4 3" xfId="49501" xr:uid="{0C2E6D4B-C11B-40D8-BB17-6C5D4F0E9421}"/>
    <cellStyle name="Normal 2 3 4 4 2 4 5" xfId="14081" xr:uid="{CEF9AFC2-C1A6-47D2-AA2F-FB2547A27449}"/>
    <cellStyle name="Normal 2 3 4 4 2 4 6" xfId="27771" xr:uid="{E49D068A-5EB5-4662-BFFC-70721D73CCA8}"/>
    <cellStyle name="Normal 2 3 4 4 2 4 7" xfId="42655" xr:uid="{C49086F8-06F3-45BC-8321-CD20294A70F5}"/>
    <cellStyle name="Normal 2 3 4 4 2 5" xfId="8943" xr:uid="{A60E30C4-C0BA-4FE8-8589-97E8AD304E34}"/>
    <cellStyle name="Normal 2 3 4 4 2 5 2" xfId="12365" xr:uid="{6505520C-F43C-4006-A07C-4C78B595EE8D}"/>
    <cellStyle name="Normal 2 3 4 4 2 5 2 2" xfId="26055" xr:uid="{E5904FF9-7C18-44A2-81E9-3BB798E6066A}"/>
    <cellStyle name="Normal 2 3 4 4 2 5 2 2 2" xfId="39747" xr:uid="{6C87D9E6-87EA-4693-9926-9C75BB3E9AE9}"/>
    <cellStyle name="Normal 2 3 4 4 2 5 2 2 3" xfId="54631" xr:uid="{186D5CE1-C943-4560-9D2E-0DF7BF10509D}"/>
    <cellStyle name="Normal 2 3 4 4 2 5 2 3" xfId="19211" xr:uid="{C39D4497-6658-4B4E-95AF-C42FCD5002ED}"/>
    <cellStyle name="Normal 2 3 4 4 2 5 2 4" xfId="32901" xr:uid="{B147AE46-AFCD-43CA-9904-32C4F140BB10}"/>
    <cellStyle name="Normal 2 3 4 4 2 5 2 5" xfId="47785" xr:uid="{DBD9D07B-FEEF-4E0F-A679-D8C2A3A8C757}"/>
    <cellStyle name="Normal 2 3 4 4 2 5 3" xfId="22633" xr:uid="{5CE4AB0E-F6D9-4688-AB87-ADA76C793B0C}"/>
    <cellStyle name="Normal 2 3 4 4 2 5 3 2" xfId="36325" xr:uid="{78D7448F-5FB1-40EC-B170-999871F99631}"/>
    <cellStyle name="Normal 2 3 4 4 2 5 3 3" xfId="51209" xr:uid="{3EC6E4E4-85DF-40ED-A369-53E19D98734D}"/>
    <cellStyle name="Normal 2 3 4 4 2 5 4" xfId="15789" xr:uid="{B0488921-408D-4522-82DE-688AC573A264}"/>
    <cellStyle name="Normal 2 3 4 4 2 5 5" xfId="29479" xr:uid="{36EAFAFF-5C69-4873-9992-2AF035374809}"/>
    <cellStyle name="Normal 2 3 4 4 2 5 6" xfId="44363" xr:uid="{0581C5FD-AD56-4373-BB1B-4B3401668E9A}"/>
    <cellStyle name="Normal 2 3 4 4 2 6" xfId="10653" xr:uid="{A92D63E8-AD2A-4369-B306-C644E0371BDB}"/>
    <cellStyle name="Normal 2 3 4 4 2 6 2" xfId="24343" xr:uid="{5803893A-C957-4961-B23A-643DA66B1F1E}"/>
    <cellStyle name="Normal 2 3 4 4 2 6 2 2" xfId="38035" xr:uid="{9DCBEE75-1AAB-46CD-93EB-A5F058322003}"/>
    <cellStyle name="Normal 2 3 4 4 2 6 2 3" xfId="52919" xr:uid="{E0BF502D-530C-4F2D-838D-A8FFA76F6370}"/>
    <cellStyle name="Normal 2 3 4 4 2 6 3" xfId="17499" xr:uid="{97CACA53-5FB0-4670-9589-7C5B4A7CE351}"/>
    <cellStyle name="Normal 2 3 4 4 2 6 4" xfId="31189" xr:uid="{CFD3A289-8EC6-44C2-9ED3-358B882B6CE6}"/>
    <cellStyle name="Normal 2 3 4 4 2 6 5" xfId="46073" xr:uid="{CA768F7B-E7EE-4680-B7CB-820FCFAACD17}"/>
    <cellStyle name="Normal 2 3 4 4 2 7" xfId="20921" xr:uid="{141CF018-91D7-42A8-9CDC-2EB08BAFDF0B}"/>
    <cellStyle name="Normal 2 3 4 4 2 7 2" xfId="34613" xr:uid="{80434586-03AF-452B-BFF5-AAC6405D62D7}"/>
    <cellStyle name="Normal 2 3 4 4 2 7 3" xfId="49497" xr:uid="{356B5AAB-9C15-41F8-83F4-B7E7F98D51AE}"/>
    <cellStyle name="Normal 2 3 4 4 2 8" xfId="14077" xr:uid="{617CF7DA-94D1-4E69-946D-8B41F8363444}"/>
    <cellStyle name="Normal 2 3 4 4 2 9" xfId="27767" xr:uid="{8ADA9337-1E22-4B2C-89E1-8F1C190A43B9}"/>
    <cellStyle name="Normal 2 3 4 4 3" xfId="7235" xr:uid="{CF9C6926-080B-4DE0-9A03-2F108E5D2C9B}"/>
    <cellStyle name="Normal 2 3 4 4 3 10" xfId="42656" xr:uid="{9C385200-3BF5-4CF5-A162-A17B1A789E9D}"/>
    <cellStyle name="Normal 2 3 4 4 3 2" xfId="7236" xr:uid="{C4C028F8-DF2E-4C60-A668-63A485230D22}"/>
    <cellStyle name="Normal 2 3 4 4 3 2 2" xfId="7237" xr:uid="{B8C417BC-0137-461B-8742-48677CD2C532}"/>
    <cellStyle name="Normal 2 3 4 4 3 2 2 2" xfId="8950" xr:uid="{2834E35E-D7EC-4FF0-9753-2D7F75D784EE}"/>
    <cellStyle name="Normal 2 3 4 4 3 2 2 2 2" xfId="12372" xr:uid="{AA7BEC16-3415-4902-AD31-38BD3263FDCF}"/>
    <cellStyle name="Normal 2 3 4 4 3 2 2 2 2 2" xfId="26062" xr:uid="{F248F949-2E69-43DA-A874-ECB0DDCBDBDB}"/>
    <cellStyle name="Normal 2 3 4 4 3 2 2 2 2 2 2" xfId="39754" xr:uid="{2D274532-DABB-4EB9-8E94-27EB97F5CB2C}"/>
    <cellStyle name="Normal 2 3 4 4 3 2 2 2 2 2 3" xfId="54638" xr:uid="{413ACBE9-E952-4220-976D-984DF761257A}"/>
    <cellStyle name="Normal 2 3 4 4 3 2 2 2 2 3" xfId="19218" xr:uid="{27594C90-5537-418D-9EF7-F59D3367F501}"/>
    <cellStyle name="Normal 2 3 4 4 3 2 2 2 2 4" xfId="32908" xr:uid="{15EC8612-19BD-491E-BFD3-EE629A154900}"/>
    <cellStyle name="Normal 2 3 4 4 3 2 2 2 2 5" xfId="47792" xr:uid="{7F51EF85-1983-4BD1-A1B9-1A211A7C6D84}"/>
    <cellStyle name="Normal 2 3 4 4 3 2 2 2 3" xfId="22640" xr:uid="{187629CE-77C0-46AB-8AB5-9F1B5DDF9C1B}"/>
    <cellStyle name="Normal 2 3 4 4 3 2 2 2 3 2" xfId="36332" xr:uid="{30CF06B5-A625-4E82-A811-336E7F1D96E8}"/>
    <cellStyle name="Normal 2 3 4 4 3 2 2 2 3 3" xfId="51216" xr:uid="{D498EAC2-15D1-4972-995C-E0E26A49B7DE}"/>
    <cellStyle name="Normal 2 3 4 4 3 2 2 2 4" xfId="15796" xr:uid="{C325320B-8774-4792-ACEA-E4DC1F58C017}"/>
    <cellStyle name="Normal 2 3 4 4 3 2 2 2 5" xfId="29486" xr:uid="{E936588D-3470-463D-BDE4-A2D16BF953BD}"/>
    <cellStyle name="Normal 2 3 4 4 3 2 2 2 6" xfId="44370" xr:uid="{580E65A3-D357-41F3-8E43-89F14354C730}"/>
    <cellStyle name="Normal 2 3 4 4 3 2 2 3" xfId="10660" xr:uid="{F3D4CEA2-86D4-4022-AE17-DCDE2BB6B169}"/>
    <cellStyle name="Normal 2 3 4 4 3 2 2 3 2" xfId="24350" xr:uid="{1B639892-E72E-481D-8166-4DCED93A5CC4}"/>
    <cellStyle name="Normal 2 3 4 4 3 2 2 3 2 2" xfId="38042" xr:uid="{47261B87-4A50-4691-8F7F-5DAA48CBBE2B}"/>
    <cellStyle name="Normal 2 3 4 4 3 2 2 3 2 3" xfId="52926" xr:uid="{74DC6C20-AD41-4E3A-883D-2D4220126513}"/>
    <cellStyle name="Normal 2 3 4 4 3 2 2 3 3" xfId="17506" xr:uid="{D4477349-E7A7-4812-8236-33CC523D53E5}"/>
    <cellStyle name="Normal 2 3 4 4 3 2 2 3 4" xfId="31196" xr:uid="{136AD08F-85AA-4ADC-8C72-AAE4BBB45BD4}"/>
    <cellStyle name="Normal 2 3 4 4 3 2 2 3 5" xfId="46080" xr:uid="{BB562634-ECFA-4B4C-BFA7-82BFA760E6D1}"/>
    <cellStyle name="Normal 2 3 4 4 3 2 2 4" xfId="20928" xr:uid="{A9491DC4-A8DF-40FB-885E-852151AD88B6}"/>
    <cellStyle name="Normal 2 3 4 4 3 2 2 4 2" xfId="34620" xr:uid="{DA0419DD-0A11-4A69-93ED-6FA9FB70E396}"/>
    <cellStyle name="Normal 2 3 4 4 3 2 2 4 3" xfId="49504" xr:uid="{0EAC9384-D807-4B74-9F19-65B87C92D111}"/>
    <cellStyle name="Normal 2 3 4 4 3 2 2 5" xfId="14084" xr:uid="{57E61961-42B6-4645-A9D7-B84801E00A3B}"/>
    <cellStyle name="Normal 2 3 4 4 3 2 2 6" xfId="27774" xr:uid="{4FB23A7B-AE39-44A8-B37B-BF85C3C7815B}"/>
    <cellStyle name="Normal 2 3 4 4 3 2 2 7" xfId="42658" xr:uid="{2633A0E6-3754-46D1-B2CA-ADDB6122545C}"/>
    <cellStyle name="Normal 2 3 4 4 3 2 3" xfId="8949" xr:uid="{9C902261-4FA3-46DA-B718-81553B8456A6}"/>
    <cellStyle name="Normal 2 3 4 4 3 2 3 2" xfId="12371" xr:uid="{DA5EA83D-8B95-426A-A72F-5AA2ADD33F0F}"/>
    <cellStyle name="Normal 2 3 4 4 3 2 3 2 2" xfId="26061" xr:uid="{CB85CE5B-C9D8-4B7E-86D3-FECB82775DAD}"/>
    <cellStyle name="Normal 2 3 4 4 3 2 3 2 2 2" xfId="39753" xr:uid="{04B227CB-A268-480D-9A22-21608BB2E5EF}"/>
    <cellStyle name="Normal 2 3 4 4 3 2 3 2 2 3" xfId="54637" xr:uid="{A6DEE339-8E3A-433B-9CA5-8F43184CE6BA}"/>
    <cellStyle name="Normal 2 3 4 4 3 2 3 2 3" xfId="19217" xr:uid="{5261D690-801E-4189-A71D-28BEA02D89A5}"/>
    <cellStyle name="Normal 2 3 4 4 3 2 3 2 4" xfId="32907" xr:uid="{BB9C55E1-D0B0-40E2-8ED3-43E554B1BE6A}"/>
    <cellStyle name="Normal 2 3 4 4 3 2 3 2 5" xfId="47791" xr:uid="{C5DF99B3-4D40-4E43-8BCD-CB6C3D4364A2}"/>
    <cellStyle name="Normal 2 3 4 4 3 2 3 3" xfId="22639" xr:uid="{518CA296-5C2A-4760-B28F-E6D627169DA4}"/>
    <cellStyle name="Normal 2 3 4 4 3 2 3 3 2" xfId="36331" xr:uid="{29B017CD-6AC8-489A-B5F1-D8989EA48613}"/>
    <cellStyle name="Normal 2 3 4 4 3 2 3 3 3" xfId="51215" xr:uid="{6332FBE9-18DA-410A-86E3-30ED2857578F}"/>
    <cellStyle name="Normal 2 3 4 4 3 2 3 4" xfId="15795" xr:uid="{EB469A4D-9838-4B66-BC0F-5C53F42E352B}"/>
    <cellStyle name="Normal 2 3 4 4 3 2 3 5" xfId="29485" xr:uid="{D157EDFF-EA81-4102-9DEF-5E2E569373CC}"/>
    <cellStyle name="Normal 2 3 4 4 3 2 3 6" xfId="44369" xr:uid="{1EE27738-2B0C-46ED-9908-58DC90C34680}"/>
    <cellStyle name="Normal 2 3 4 4 3 2 4" xfId="10659" xr:uid="{607D9C94-7CFB-486A-9F93-A6F38AF16D97}"/>
    <cellStyle name="Normal 2 3 4 4 3 2 4 2" xfId="24349" xr:uid="{4952D244-C848-4E50-8501-F529FE063089}"/>
    <cellStyle name="Normal 2 3 4 4 3 2 4 2 2" xfId="38041" xr:uid="{B7E7E12B-4D68-4E08-BF9E-50D2479C8AFE}"/>
    <cellStyle name="Normal 2 3 4 4 3 2 4 2 3" xfId="52925" xr:uid="{A38F944D-A10B-4B44-9BC4-6F6ABB6F8EAD}"/>
    <cellStyle name="Normal 2 3 4 4 3 2 4 3" xfId="17505" xr:uid="{0C865C34-FE4B-4B09-BBE0-B92426A1C71F}"/>
    <cellStyle name="Normal 2 3 4 4 3 2 4 4" xfId="31195" xr:uid="{5D9ACBEA-2DEC-4F51-BE84-AD1CC2C249F6}"/>
    <cellStyle name="Normal 2 3 4 4 3 2 4 5" xfId="46079" xr:uid="{98C9A965-A6BB-48F2-B12D-9A247065E300}"/>
    <cellStyle name="Normal 2 3 4 4 3 2 5" xfId="20927" xr:uid="{9409CC73-415C-413A-AD91-CF7708F60351}"/>
    <cellStyle name="Normal 2 3 4 4 3 2 5 2" xfId="34619" xr:uid="{E43F94DF-A1CF-41D2-BA36-21BDE393F014}"/>
    <cellStyle name="Normal 2 3 4 4 3 2 5 3" xfId="49503" xr:uid="{534A51A3-9A63-4D34-9D5E-E1EAA8F13E3D}"/>
    <cellStyle name="Normal 2 3 4 4 3 2 6" xfId="14083" xr:uid="{B373DD07-2B30-47E4-A7C9-B2CC208D9D27}"/>
    <cellStyle name="Normal 2 3 4 4 3 2 7" xfId="27773" xr:uid="{CB566DAC-A93A-4F08-8A61-5F72273FFDFB}"/>
    <cellStyle name="Normal 2 3 4 4 3 2 8" xfId="42657" xr:uid="{2769692A-A58F-4DD3-9FAE-3A4160133CCC}"/>
    <cellStyle name="Normal 2 3 4 4 3 3" xfId="7238" xr:uid="{03F9870F-F36D-4184-A0FD-9100AD43E477}"/>
    <cellStyle name="Normal 2 3 4 4 3 3 2" xfId="8951" xr:uid="{DB6AB59A-6664-4CE0-AF06-77E9C97B00BD}"/>
    <cellStyle name="Normal 2 3 4 4 3 3 2 2" xfId="12373" xr:uid="{AC4D2F36-9F61-425B-BC2E-976EF4048D19}"/>
    <cellStyle name="Normal 2 3 4 4 3 3 2 2 2" xfId="26063" xr:uid="{098567B2-9FE8-40A1-A95E-477D38095CF6}"/>
    <cellStyle name="Normal 2 3 4 4 3 3 2 2 2 2" xfId="39755" xr:uid="{A2A9418B-711F-4A46-AD4C-C4AE33B43C62}"/>
    <cellStyle name="Normal 2 3 4 4 3 3 2 2 2 3" xfId="54639" xr:uid="{EB3DD5BE-6FE8-4BCD-88E8-E4582EA813FA}"/>
    <cellStyle name="Normal 2 3 4 4 3 3 2 2 3" xfId="19219" xr:uid="{76FA0896-8E5F-4231-B682-74CA7D99387B}"/>
    <cellStyle name="Normal 2 3 4 4 3 3 2 2 4" xfId="32909" xr:uid="{A7259A0D-5197-49E2-9FEB-3614E97A9C7C}"/>
    <cellStyle name="Normal 2 3 4 4 3 3 2 2 5" xfId="47793" xr:uid="{62C17FAC-E112-4DF5-83F2-08369E22F8A4}"/>
    <cellStyle name="Normal 2 3 4 4 3 3 2 3" xfId="22641" xr:uid="{6AA8372B-45E4-48E6-9B09-D9215DCBB3EA}"/>
    <cellStyle name="Normal 2 3 4 4 3 3 2 3 2" xfId="36333" xr:uid="{AFB9A173-9C08-48D8-A320-C00FA9A72CA0}"/>
    <cellStyle name="Normal 2 3 4 4 3 3 2 3 3" xfId="51217" xr:uid="{ACE140DD-3282-49C9-ACF2-F340B6315322}"/>
    <cellStyle name="Normal 2 3 4 4 3 3 2 4" xfId="15797" xr:uid="{B478236C-865B-49C5-B12A-778BE46987C4}"/>
    <cellStyle name="Normal 2 3 4 4 3 3 2 5" xfId="29487" xr:uid="{F45CFC9C-66DF-47DA-AA11-38F4059DA39E}"/>
    <cellStyle name="Normal 2 3 4 4 3 3 2 6" xfId="44371" xr:uid="{832A81F1-96CB-4781-AFA5-BDDD79B27384}"/>
    <cellStyle name="Normal 2 3 4 4 3 3 3" xfId="10661" xr:uid="{19019C5E-4793-4AD8-8309-36AA2FAD18BC}"/>
    <cellStyle name="Normal 2 3 4 4 3 3 3 2" xfId="24351" xr:uid="{9BE26928-7553-4E52-8F2A-D0F87E74164A}"/>
    <cellStyle name="Normal 2 3 4 4 3 3 3 2 2" xfId="38043" xr:uid="{5A0A6532-DDBC-43FF-9649-80747512B81C}"/>
    <cellStyle name="Normal 2 3 4 4 3 3 3 2 3" xfId="52927" xr:uid="{031A3681-0EA3-43C2-8BCF-36601EB042C0}"/>
    <cellStyle name="Normal 2 3 4 4 3 3 3 3" xfId="17507" xr:uid="{9E1B9AE2-0BFF-4082-A8CD-AEDAFC196B6B}"/>
    <cellStyle name="Normal 2 3 4 4 3 3 3 4" xfId="31197" xr:uid="{77A41E65-9317-432E-BCF7-7D4DF4706206}"/>
    <cellStyle name="Normal 2 3 4 4 3 3 3 5" xfId="46081" xr:uid="{143A4F1F-607C-4B9D-9690-3B4C37235F5D}"/>
    <cellStyle name="Normal 2 3 4 4 3 3 4" xfId="20929" xr:uid="{FC89F90B-14C5-484A-8EBB-410A783753E7}"/>
    <cellStyle name="Normal 2 3 4 4 3 3 4 2" xfId="34621" xr:uid="{516157C5-51C4-4F7D-8624-71B9ECBFF317}"/>
    <cellStyle name="Normal 2 3 4 4 3 3 4 3" xfId="49505" xr:uid="{D5BED79A-C59F-4E81-AD47-CC86A94330B8}"/>
    <cellStyle name="Normal 2 3 4 4 3 3 5" xfId="14085" xr:uid="{331BD3A5-7A0B-4448-8EEE-05185A55111B}"/>
    <cellStyle name="Normal 2 3 4 4 3 3 6" xfId="27775" xr:uid="{677DD78C-B0B8-421F-B201-E32FF426D3C5}"/>
    <cellStyle name="Normal 2 3 4 4 3 3 7" xfId="42659" xr:uid="{80885764-C16A-41A3-8BF1-60AB9EFEA9AC}"/>
    <cellStyle name="Normal 2 3 4 4 3 4" xfId="7239" xr:uid="{36FDA953-0A85-41AF-8AB9-D5A6582BFED7}"/>
    <cellStyle name="Normal 2 3 4 4 3 4 2" xfId="8952" xr:uid="{7BEB0959-39F7-401F-9902-C353860C2A5B}"/>
    <cellStyle name="Normal 2 3 4 4 3 4 2 2" xfId="12374" xr:uid="{561DA0B7-3BC6-419B-9DA5-5891E6FFA9F9}"/>
    <cellStyle name="Normal 2 3 4 4 3 4 2 2 2" xfId="26064" xr:uid="{037C47C2-405E-4429-8974-63E1832BEA84}"/>
    <cellStyle name="Normal 2 3 4 4 3 4 2 2 2 2" xfId="39756" xr:uid="{6B255B74-A1C8-452E-99F3-1343DBBCED6B}"/>
    <cellStyle name="Normal 2 3 4 4 3 4 2 2 2 3" xfId="54640" xr:uid="{B62362A4-F5FD-4C55-95F2-498C09E8F286}"/>
    <cellStyle name="Normal 2 3 4 4 3 4 2 2 3" xfId="19220" xr:uid="{A8B8DB02-AB40-4259-95C9-38D68633F780}"/>
    <cellStyle name="Normal 2 3 4 4 3 4 2 2 4" xfId="32910" xr:uid="{17BDBB24-FF35-4881-93FF-52DFEA2A71B2}"/>
    <cellStyle name="Normal 2 3 4 4 3 4 2 2 5" xfId="47794" xr:uid="{B4FBE577-E9A4-412A-B028-1FCE590B496B}"/>
    <cellStyle name="Normal 2 3 4 4 3 4 2 3" xfId="22642" xr:uid="{E9668621-950E-4AEF-8457-8AC05BC058FA}"/>
    <cellStyle name="Normal 2 3 4 4 3 4 2 3 2" xfId="36334" xr:uid="{9A3CC5A5-B840-4F69-B5AE-7C9DDED3D6BC}"/>
    <cellStyle name="Normal 2 3 4 4 3 4 2 3 3" xfId="51218" xr:uid="{6C7C8E62-0940-47B3-9530-4D1F60FB3FD5}"/>
    <cellStyle name="Normal 2 3 4 4 3 4 2 4" xfId="15798" xr:uid="{4383D1D2-2E2C-4150-B595-FEC7626CBC16}"/>
    <cellStyle name="Normal 2 3 4 4 3 4 2 5" xfId="29488" xr:uid="{3C60F6E8-9E2A-4F5A-A700-340AEA58786A}"/>
    <cellStyle name="Normal 2 3 4 4 3 4 2 6" xfId="44372" xr:uid="{E1E25FE0-5B92-4E76-8BDF-DF1DA3D2EEC6}"/>
    <cellStyle name="Normal 2 3 4 4 3 4 3" xfId="10662" xr:uid="{2B287C0C-B438-431C-8667-A7F2687DF54B}"/>
    <cellStyle name="Normal 2 3 4 4 3 4 3 2" xfId="24352" xr:uid="{59F54A3F-55CC-45DB-9CCB-61C66985134E}"/>
    <cellStyle name="Normal 2 3 4 4 3 4 3 2 2" xfId="38044" xr:uid="{29214386-9DB1-4557-96E1-A7F72B847E68}"/>
    <cellStyle name="Normal 2 3 4 4 3 4 3 2 3" xfId="52928" xr:uid="{1C2283B3-23C9-4103-A815-12F3E235BB49}"/>
    <cellStyle name="Normal 2 3 4 4 3 4 3 3" xfId="17508" xr:uid="{B212C021-5718-40F2-AFF4-AEE7B92D3E48}"/>
    <cellStyle name="Normal 2 3 4 4 3 4 3 4" xfId="31198" xr:uid="{A134E944-BFE4-45D9-AF37-E094601D39A7}"/>
    <cellStyle name="Normal 2 3 4 4 3 4 3 5" xfId="46082" xr:uid="{EB10371A-345A-442E-87D0-BB741C9436A7}"/>
    <cellStyle name="Normal 2 3 4 4 3 4 4" xfId="20930" xr:uid="{4AF20C0D-760D-4FE9-9D3A-ED737C612A0A}"/>
    <cellStyle name="Normal 2 3 4 4 3 4 4 2" xfId="34622" xr:uid="{E40FB495-EFC0-4D4F-9F56-2A18899E131F}"/>
    <cellStyle name="Normal 2 3 4 4 3 4 4 3" xfId="49506" xr:uid="{762DA7D6-516E-42E2-916A-3984007D9AB8}"/>
    <cellStyle name="Normal 2 3 4 4 3 4 5" xfId="14086" xr:uid="{AF89EBB4-7C3F-41BC-9E76-3961D763BFA3}"/>
    <cellStyle name="Normal 2 3 4 4 3 4 6" xfId="27776" xr:uid="{DEE7BF00-4E5C-4D70-AECD-24651956F7EA}"/>
    <cellStyle name="Normal 2 3 4 4 3 4 7" xfId="42660" xr:uid="{2EB94969-7C3B-4937-BF76-8B960283E37E}"/>
    <cellStyle name="Normal 2 3 4 4 3 5" xfId="8948" xr:uid="{6E649303-9905-45D5-A305-AA3AB27FEE81}"/>
    <cellStyle name="Normal 2 3 4 4 3 5 2" xfId="12370" xr:uid="{A2C65892-10A1-42FA-BD18-E39BF2693901}"/>
    <cellStyle name="Normal 2 3 4 4 3 5 2 2" xfId="26060" xr:uid="{CB8ECA24-68B0-4037-B423-6F0737DC767C}"/>
    <cellStyle name="Normal 2 3 4 4 3 5 2 2 2" xfId="39752" xr:uid="{B073996D-4064-4961-AA98-04BD14515747}"/>
    <cellStyle name="Normal 2 3 4 4 3 5 2 2 3" xfId="54636" xr:uid="{AB3E21B5-2A3E-4E13-8396-0F12DE0F893E}"/>
    <cellStyle name="Normal 2 3 4 4 3 5 2 3" xfId="19216" xr:uid="{28A5DF98-8443-4DEF-8E33-B2C5DA7E4019}"/>
    <cellStyle name="Normal 2 3 4 4 3 5 2 4" xfId="32906" xr:uid="{42F5CA30-781C-4926-8EC1-3CB1EFBB659B}"/>
    <cellStyle name="Normal 2 3 4 4 3 5 2 5" xfId="47790" xr:uid="{858BEDC3-8E97-4190-BE04-1752449FC9CD}"/>
    <cellStyle name="Normal 2 3 4 4 3 5 3" xfId="22638" xr:uid="{3D39E3BF-81C3-4FE3-AE8B-E75B899ED829}"/>
    <cellStyle name="Normal 2 3 4 4 3 5 3 2" xfId="36330" xr:uid="{4E5B8057-D930-47C5-A28A-93828F3F2A47}"/>
    <cellStyle name="Normal 2 3 4 4 3 5 3 3" xfId="51214" xr:uid="{F0B05DA1-5602-4C78-9F27-9092EBAA42B0}"/>
    <cellStyle name="Normal 2 3 4 4 3 5 4" xfId="15794" xr:uid="{250131D7-998F-4FD1-B212-40323B46A8C0}"/>
    <cellStyle name="Normal 2 3 4 4 3 5 5" xfId="29484" xr:uid="{7640A687-54BB-4733-93A0-15295EFEB280}"/>
    <cellStyle name="Normal 2 3 4 4 3 5 6" xfId="44368" xr:uid="{B9E6DA55-B5C6-4303-9BF7-ACC56E8A7EA1}"/>
    <cellStyle name="Normal 2 3 4 4 3 6" xfId="10658" xr:uid="{3695A857-0914-450D-A551-267BF8E9EBBC}"/>
    <cellStyle name="Normal 2 3 4 4 3 6 2" xfId="24348" xr:uid="{A7548E8E-2A5C-44FD-8A49-34CFCC832562}"/>
    <cellStyle name="Normal 2 3 4 4 3 6 2 2" xfId="38040" xr:uid="{3387E2B4-AD7B-45D2-ABC3-568A9997CEA6}"/>
    <cellStyle name="Normal 2 3 4 4 3 6 2 3" xfId="52924" xr:uid="{B265ED51-28C5-4B59-B473-28D0F4853A99}"/>
    <cellStyle name="Normal 2 3 4 4 3 6 3" xfId="17504" xr:uid="{01D24B5A-8724-478E-AEC4-3D8C9741EFDB}"/>
    <cellStyle name="Normal 2 3 4 4 3 6 4" xfId="31194" xr:uid="{F50372F5-FFE5-4850-B9B4-9DC53E577856}"/>
    <cellStyle name="Normal 2 3 4 4 3 6 5" xfId="46078" xr:uid="{0645163E-EEB2-40BF-9F0C-B91B0C3BBC35}"/>
    <cellStyle name="Normal 2 3 4 4 3 7" xfId="20926" xr:uid="{1A2E4CFB-A921-4B67-B665-896DCF36BA9A}"/>
    <cellStyle name="Normal 2 3 4 4 3 7 2" xfId="34618" xr:uid="{6B789AD5-9FDC-4E00-861E-AA29281EE3A1}"/>
    <cellStyle name="Normal 2 3 4 4 3 7 3" xfId="49502" xr:uid="{508A3FB3-DC40-486C-BD01-261FA2E00F84}"/>
    <cellStyle name="Normal 2 3 4 4 3 8" xfId="14082" xr:uid="{3929F578-D27C-4A9B-979E-CB28C889403C}"/>
    <cellStyle name="Normal 2 3 4 4 3 9" xfId="27772" xr:uid="{FB252762-C5EE-4D9D-BAF3-2B8A9BAA3CE9}"/>
    <cellStyle name="Normal 2 3 4 4 4" xfId="7240" xr:uid="{29B288F6-AA7A-4335-B89D-CDEDA1FFB2FD}"/>
    <cellStyle name="Normal 2 3 4 4 4 2" xfId="7241" xr:uid="{91F42CD3-6B95-4A43-8A7E-21D527D9555E}"/>
    <cellStyle name="Normal 2 3 4 4 4 2 2" xfId="8954" xr:uid="{63A3D250-E4E1-4259-9839-B779CC3231EF}"/>
    <cellStyle name="Normal 2 3 4 4 4 2 2 2" xfId="12376" xr:uid="{E2D3898D-917B-4DBC-9281-DF4525BBB215}"/>
    <cellStyle name="Normal 2 3 4 4 4 2 2 2 2" xfId="26066" xr:uid="{F90B61E2-5F6F-4F75-822C-749BB8412239}"/>
    <cellStyle name="Normal 2 3 4 4 4 2 2 2 2 2" xfId="39758" xr:uid="{73A9CBB2-152D-4A12-BF58-F2E45665B77A}"/>
    <cellStyle name="Normal 2 3 4 4 4 2 2 2 2 3" xfId="54642" xr:uid="{07165D63-60D5-426F-9B68-C6D1906B6B41}"/>
    <cellStyle name="Normal 2 3 4 4 4 2 2 2 3" xfId="19222" xr:uid="{377332B5-1171-4DB9-8707-65392052814B}"/>
    <cellStyle name="Normal 2 3 4 4 4 2 2 2 4" xfId="32912" xr:uid="{845243B4-C014-4D0B-976A-35EEFFB43441}"/>
    <cellStyle name="Normal 2 3 4 4 4 2 2 2 5" xfId="47796" xr:uid="{46929011-FD43-4367-8BC3-5399B5C261B0}"/>
    <cellStyle name="Normal 2 3 4 4 4 2 2 3" xfId="22644" xr:uid="{3C23D2D6-8DDF-4C8F-ADC0-98186D06C5DC}"/>
    <cellStyle name="Normal 2 3 4 4 4 2 2 3 2" xfId="36336" xr:uid="{B823D328-D684-45BF-AF31-FDFDF775419A}"/>
    <cellStyle name="Normal 2 3 4 4 4 2 2 3 3" xfId="51220" xr:uid="{D6F843CC-605D-43EE-90FE-D1F8FC33548B}"/>
    <cellStyle name="Normal 2 3 4 4 4 2 2 4" xfId="15800" xr:uid="{BEC09A3D-56D4-4D3E-8FFA-BFFCE2FFE538}"/>
    <cellStyle name="Normal 2 3 4 4 4 2 2 5" xfId="29490" xr:uid="{A4EFA7A8-C413-4510-860B-C06DE2CFEA1F}"/>
    <cellStyle name="Normal 2 3 4 4 4 2 2 6" xfId="44374" xr:uid="{6E4F6AD4-168A-4991-A20B-13E94ABDDD8A}"/>
    <cellStyle name="Normal 2 3 4 4 4 2 3" xfId="10664" xr:uid="{F89F8FDD-5DFB-42EA-BFC2-AC677365C6C4}"/>
    <cellStyle name="Normal 2 3 4 4 4 2 3 2" xfId="24354" xr:uid="{C4FF1CFD-5BCD-40C4-922B-AD6D88F41566}"/>
    <cellStyle name="Normal 2 3 4 4 4 2 3 2 2" xfId="38046" xr:uid="{CEFAC366-2C2A-4240-8327-93A3817CD211}"/>
    <cellStyle name="Normal 2 3 4 4 4 2 3 2 3" xfId="52930" xr:uid="{887D49D5-2759-4BC5-BBBA-D0D76292EED6}"/>
    <cellStyle name="Normal 2 3 4 4 4 2 3 3" xfId="17510" xr:uid="{23647C49-C2D4-4550-B350-020AC863E9AD}"/>
    <cellStyle name="Normal 2 3 4 4 4 2 3 4" xfId="31200" xr:uid="{D77A150D-104D-48CC-A91E-9116BCFC0F00}"/>
    <cellStyle name="Normal 2 3 4 4 4 2 3 5" xfId="46084" xr:uid="{30B49E6E-DAE2-4070-88C5-C3875B0799E4}"/>
    <cellStyle name="Normal 2 3 4 4 4 2 4" xfId="20932" xr:uid="{1AD534EC-6318-49D7-AD51-96921EE9CEDE}"/>
    <cellStyle name="Normal 2 3 4 4 4 2 4 2" xfId="34624" xr:uid="{650A5264-6DD5-448D-88EF-8ACE559EDE48}"/>
    <cellStyle name="Normal 2 3 4 4 4 2 4 3" xfId="49508" xr:uid="{E96001B7-A6A6-4EEA-97F5-2A53EC3ACB5A}"/>
    <cellStyle name="Normal 2 3 4 4 4 2 5" xfId="14088" xr:uid="{5430F35A-04F1-484F-B607-359D65F3EE88}"/>
    <cellStyle name="Normal 2 3 4 4 4 2 6" xfId="27778" xr:uid="{4A151BEE-630E-4EC9-BB6F-24D31529B6C3}"/>
    <cellStyle name="Normal 2 3 4 4 4 2 7" xfId="42662" xr:uid="{C3F2F85A-064F-429D-B995-AE15FB37DD35}"/>
    <cellStyle name="Normal 2 3 4 4 4 3" xfId="8953" xr:uid="{D1E6ABCA-48BC-4F35-97B3-A3E0ABA61819}"/>
    <cellStyle name="Normal 2 3 4 4 4 3 2" xfId="12375" xr:uid="{41CB36B0-EF3E-42BB-9E2D-420D7EB208B5}"/>
    <cellStyle name="Normal 2 3 4 4 4 3 2 2" xfId="26065" xr:uid="{F17AE759-643B-4B9B-A58A-89D67973BF2E}"/>
    <cellStyle name="Normal 2 3 4 4 4 3 2 2 2" xfId="39757" xr:uid="{FEA0EB5B-41BE-486A-BD48-34BB61767020}"/>
    <cellStyle name="Normal 2 3 4 4 4 3 2 2 3" xfId="54641" xr:uid="{84137E7F-97EE-4F5C-AE3C-2D9FCAFFB11C}"/>
    <cellStyle name="Normal 2 3 4 4 4 3 2 3" xfId="19221" xr:uid="{7BFBABB3-1A2A-433F-8C75-FF9F8C5DCA3A}"/>
    <cellStyle name="Normal 2 3 4 4 4 3 2 4" xfId="32911" xr:uid="{5405A6ED-357A-44FE-BCFE-2942488FFB46}"/>
    <cellStyle name="Normal 2 3 4 4 4 3 2 5" xfId="47795" xr:uid="{2FD7B0C0-E54C-4812-85BE-A3519BD44E5B}"/>
    <cellStyle name="Normal 2 3 4 4 4 3 3" xfId="22643" xr:uid="{2BC66C79-0CD1-488E-A536-F538CA76724F}"/>
    <cellStyle name="Normal 2 3 4 4 4 3 3 2" xfId="36335" xr:uid="{B44E2B68-A0CE-4167-9C30-455FD4A19089}"/>
    <cellStyle name="Normal 2 3 4 4 4 3 3 3" xfId="51219" xr:uid="{96799789-213B-43EE-B686-1EFEA4AFDD6B}"/>
    <cellStyle name="Normal 2 3 4 4 4 3 4" xfId="15799" xr:uid="{27147DB7-BEC7-4AEA-8337-550D6674C968}"/>
    <cellStyle name="Normal 2 3 4 4 4 3 5" xfId="29489" xr:uid="{43ACDE3F-FED5-4E9E-B3DE-A042DC3E6020}"/>
    <cellStyle name="Normal 2 3 4 4 4 3 6" xfId="44373" xr:uid="{69362004-4932-45DC-A5FC-E926AB724D7C}"/>
    <cellStyle name="Normal 2 3 4 4 4 4" xfId="10663" xr:uid="{17FC79EF-B785-409F-9B18-4730548B12ED}"/>
    <cellStyle name="Normal 2 3 4 4 4 4 2" xfId="24353" xr:uid="{1D8FC793-7778-4875-B5DE-35A669D539BF}"/>
    <cellStyle name="Normal 2 3 4 4 4 4 2 2" xfId="38045" xr:uid="{0B60343A-5866-4661-9DB0-3FFE8317212C}"/>
    <cellStyle name="Normal 2 3 4 4 4 4 2 3" xfId="52929" xr:uid="{ADC90391-A4EB-45FD-AD24-92EA72D25233}"/>
    <cellStyle name="Normal 2 3 4 4 4 4 3" xfId="17509" xr:uid="{14C5C11C-A40B-4998-8C51-78F3EE1AA2A7}"/>
    <cellStyle name="Normal 2 3 4 4 4 4 4" xfId="31199" xr:uid="{95CD9887-71FD-4BF8-9A91-F24FD31BF9D4}"/>
    <cellStyle name="Normal 2 3 4 4 4 4 5" xfId="46083" xr:uid="{3F017A7B-8AA7-4B5A-95E5-7EDB8B5AE961}"/>
    <cellStyle name="Normal 2 3 4 4 4 5" xfId="20931" xr:uid="{6F1339C4-1C0A-4C49-9CE7-9D8F55B3C4A2}"/>
    <cellStyle name="Normal 2 3 4 4 4 5 2" xfId="34623" xr:uid="{1E787797-ADDA-451E-8971-ACCAB09282A1}"/>
    <cellStyle name="Normal 2 3 4 4 4 5 3" xfId="49507" xr:uid="{F9500478-BAC5-4FA4-94CD-BB680BDE5D7B}"/>
    <cellStyle name="Normal 2 3 4 4 4 6" xfId="14087" xr:uid="{2A054487-3099-415E-8062-97E045B8657F}"/>
    <cellStyle name="Normal 2 3 4 4 4 7" xfId="27777" xr:uid="{39E64959-621A-401B-8B0A-1D7BAE1F3A90}"/>
    <cellStyle name="Normal 2 3 4 4 4 8" xfId="42661" xr:uid="{25F49DD6-40C1-40E9-8B4A-1D740EF35B27}"/>
    <cellStyle name="Normal 2 3 4 4 5" xfId="7242" xr:uid="{86510EC4-95E7-42D5-9A78-A65704C74E11}"/>
    <cellStyle name="Normal 2 3 4 4 5 2" xfId="8955" xr:uid="{707CC35D-96FE-4F4D-BCA9-9B9C43CEA530}"/>
    <cellStyle name="Normal 2 3 4 4 5 2 2" xfId="12377" xr:uid="{D5E70F61-E62B-45B0-8DB8-3476FF5E0377}"/>
    <cellStyle name="Normal 2 3 4 4 5 2 2 2" xfId="26067" xr:uid="{261A7EAD-26FD-4415-924B-8E0E4333919E}"/>
    <cellStyle name="Normal 2 3 4 4 5 2 2 2 2" xfId="39759" xr:uid="{3EF41566-7FFB-4009-9730-39298FF76940}"/>
    <cellStyle name="Normal 2 3 4 4 5 2 2 2 3" xfId="54643" xr:uid="{011FD7A3-07BE-43A1-81F9-84F0040FF975}"/>
    <cellStyle name="Normal 2 3 4 4 5 2 2 3" xfId="19223" xr:uid="{3C76127E-0A70-40EA-B570-E99884CF59D9}"/>
    <cellStyle name="Normal 2 3 4 4 5 2 2 4" xfId="32913" xr:uid="{942D3FCD-8279-441D-A3A4-803E59D860F1}"/>
    <cellStyle name="Normal 2 3 4 4 5 2 2 5" xfId="47797" xr:uid="{FDA4526A-0639-421B-8256-5ADAA7437884}"/>
    <cellStyle name="Normal 2 3 4 4 5 2 3" xfId="22645" xr:uid="{150D9A4A-1836-4688-BE5F-4E11223A4C61}"/>
    <cellStyle name="Normal 2 3 4 4 5 2 3 2" xfId="36337" xr:uid="{8A2A0429-38DE-45C6-BB1B-38299F866450}"/>
    <cellStyle name="Normal 2 3 4 4 5 2 3 3" xfId="51221" xr:uid="{5EFC9A41-F0DE-43B1-817F-ED7467F32C0C}"/>
    <cellStyle name="Normal 2 3 4 4 5 2 4" xfId="15801" xr:uid="{F2071163-74A0-40BA-838A-0CA2806F63D8}"/>
    <cellStyle name="Normal 2 3 4 4 5 2 5" xfId="29491" xr:uid="{9C4CBD1B-CAB2-42A4-85B9-3797D2968906}"/>
    <cellStyle name="Normal 2 3 4 4 5 2 6" xfId="44375" xr:uid="{93CDB937-1D54-46E0-A9D3-D17890B8DCF2}"/>
    <cellStyle name="Normal 2 3 4 4 5 3" xfId="10665" xr:uid="{08514E38-6A2E-43A2-8AF6-DC9863F943C1}"/>
    <cellStyle name="Normal 2 3 4 4 5 3 2" xfId="24355" xr:uid="{FBD4EAAF-2E59-47AC-A596-09837990E95F}"/>
    <cellStyle name="Normal 2 3 4 4 5 3 2 2" xfId="38047" xr:uid="{70D58510-33A5-471B-A455-47D388C790E9}"/>
    <cellStyle name="Normal 2 3 4 4 5 3 2 3" xfId="52931" xr:uid="{3DC304F8-CDC8-4B2E-B51D-56803261562C}"/>
    <cellStyle name="Normal 2 3 4 4 5 3 3" xfId="17511" xr:uid="{C5EC18AF-85F9-440B-A45C-21FFB1290374}"/>
    <cellStyle name="Normal 2 3 4 4 5 3 4" xfId="31201" xr:uid="{E9DB80D3-A482-43A9-94A2-337189CF44AE}"/>
    <cellStyle name="Normal 2 3 4 4 5 3 5" xfId="46085" xr:uid="{3A339E5B-4833-496F-A79A-3697D2FB4311}"/>
    <cellStyle name="Normal 2 3 4 4 5 4" xfId="20933" xr:uid="{8A1F39E5-27EC-4900-B7A1-E66AA4F6BD64}"/>
    <cellStyle name="Normal 2 3 4 4 5 4 2" xfId="34625" xr:uid="{B082DDEF-6AF1-4565-8809-09402944EF9C}"/>
    <cellStyle name="Normal 2 3 4 4 5 4 3" xfId="49509" xr:uid="{2FB86C59-C956-4483-9F88-A79D8542843C}"/>
    <cellStyle name="Normal 2 3 4 4 5 5" xfId="14089" xr:uid="{FFDEF498-553D-4731-B294-2E3F26641A32}"/>
    <cellStyle name="Normal 2 3 4 4 5 6" xfId="27779" xr:uid="{4FFEE989-1F1B-4898-8173-C1BAC42C7B41}"/>
    <cellStyle name="Normal 2 3 4 4 5 7" xfId="42663" xr:uid="{419D0A63-0E54-4CAA-BBFE-B0E6322EF8A9}"/>
    <cellStyle name="Normal 2 3 4 4 6" xfId="7243" xr:uid="{7361DBB4-305B-47BF-964A-DFEFE89EEAA8}"/>
    <cellStyle name="Normal 2 3 4 4 6 2" xfId="8956" xr:uid="{C0E1A160-6D7F-4959-A364-BC4DB9A2781D}"/>
    <cellStyle name="Normal 2 3 4 4 6 2 2" xfId="12378" xr:uid="{93B187F0-9EAB-4536-B57B-838DBABF6B34}"/>
    <cellStyle name="Normal 2 3 4 4 6 2 2 2" xfId="26068" xr:uid="{99879FD8-F348-416E-BE44-3931FEBFA08D}"/>
    <cellStyle name="Normal 2 3 4 4 6 2 2 2 2" xfId="39760" xr:uid="{DE765862-AA81-4F4A-8481-2D080C28396A}"/>
    <cellStyle name="Normal 2 3 4 4 6 2 2 2 3" xfId="54644" xr:uid="{21F6C2EC-A94B-45F2-9D0F-23F8EFED7C0E}"/>
    <cellStyle name="Normal 2 3 4 4 6 2 2 3" xfId="19224" xr:uid="{EB109C86-644D-4CA0-AB06-E49DABB2E2B4}"/>
    <cellStyle name="Normal 2 3 4 4 6 2 2 4" xfId="32914" xr:uid="{B7F157ED-58F1-4778-971E-621F7DFB28B3}"/>
    <cellStyle name="Normal 2 3 4 4 6 2 2 5" xfId="47798" xr:uid="{B327D8D9-FB37-4E9B-8D9E-99AB5E421F30}"/>
    <cellStyle name="Normal 2 3 4 4 6 2 3" xfId="22646" xr:uid="{DB539BB0-D48A-4B0D-918C-F0B0416899A9}"/>
    <cellStyle name="Normal 2 3 4 4 6 2 3 2" xfId="36338" xr:uid="{657DD22B-FDED-4638-9ACD-5C49162ACE00}"/>
    <cellStyle name="Normal 2 3 4 4 6 2 3 3" xfId="51222" xr:uid="{520E7867-EF3B-4948-A0F6-1F19EB2B5023}"/>
    <cellStyle name="Normal 2 3 4 4 6 2 4" xfId="15802" xr:uid="{0C82D2EA-DB7A-4A3F-8D94-ECB95A140B67}"/>
    <cellStyle name="Normal 2 3 4 4 6 2 5" xfId="29492" xr:uid="{E6AF078A-43E5-4039-8CE1-4B6A2FDD562A}"/>
    <cellStyle name="Normal 2 3 4 4 6 2 6" xfId="44376" xr:uid="{13C46551-943C-42D3-8270-0DDCF07A8568}"/>
    <cellStyle name="Normal 2 3 4 4 6 3" xfId="10666" xr:uid="{3A251D56-5453-45CB-80B6-F465BCCED16B}"/>
    <cellStyle name="Normal 2 3 4 4 6 3 2" xfId="24356" xr:uid="{A73411ED-7E44-4FC6-9362-CA4791F8DFE4}"/>
    <cellStyle name="Normal 2 3 4 4 6 3 2 2" xfId="38048" xr:uid="{F061CFF6-47BE-4C64-9039-4ED373B5FC0D}"/>
    <cellStyle name="Normal 2 3 4 4 6 3 2 3" xfId="52932" xr:uid="{3204CD70-A75E-4046-87EB-764FECDF9F48}"/>
    <cellStyle name="Normal 2 3 4 4 6 3 3" xfId="17512" xr:uid="{DA105084-5720-4D5D-BE77-BAFDAB1E6729}"/>
    <cellStyle name="Normal 2 3 4 4 6 3 4" xfId="31202" xr:uid="{3BE9DF72-9787-42BE-B9A5-D4001A5E9D12}"/>
    <cellStyle name="Normal 2 3 4 4 6 3 5" xfId="46086" xr:uid="{99C5BBA9-F0D0-4CB4-B870-CD08E18B49C2}"/>
    <cellStyle name="Normal 2 3 4 4 6 4" xfId="20934" xr:uid="{4FB1A120-28F6-473F-AAE1-F6280F2FCADE}"/>
    <cellStyle name="Normal 2 3 4 4 6 4 2" xfId="34626" xr:uid="{9C1069D6-3072-4E5F-B116-F9A4CB112DB9}"/>
    <cellStyle name="Normal 2 3 4 4 6 4 3" xfId="49510" xr:uid="{266CF5BB-7B31-4D50-95B7-BD5B84C7582F}"/>
    <cellStyle name="Normal 2 3 4 4 6 5" xfId="14090" xr:uid="{127558A4-D004-4032-8F12-1EA4D75BEB3E}"/>
    <cellStyle name="Normal 2 3 4 4 6 6" xfId="27780" xr:uid="{8C65E8CF-0AC0-4AAD-A17E-934FBFCB0422}"/>
    <cellStyle name="Normal 2 3 4 4 6 7" xfId="42664" xr:uid="{AD19E3FF-4EAA-4F3F-BA47-0627C159B608}"/>
    <cellStyle name="Normal 2 3 4 4 7" xfId="8942" xr:uid="{A107DA43-920B-4414-B179-681A2107B769}"/>
    <cellStyle name="Normal 2 3 4 4 7 2" xfId="12364" xr:uid="{A4494A09-8ACC-4E50-8EA3-97E7861A56D4}"/>
    <cellStyle name="Normal 2 3 4 4 7 2 2" xfId="26054" xr:uid="{5D3ED48F-A493-46FF-A47A-3DFC6D5F6AB2}"/>
    <cellStyle name="Normal 2 3 4 4 7 2 2 2" xfId="39746" xr:uid="{C66B0491-AB48-47D2-9E85-25EF42B3788E}"/>
    <cellStyle name="Normal 2 3 4 4 7 2 2 3" xfId="54630" xr:uid="{7AECC7A2-2361-4B3E-BAD0-7101336B78D4}"/>
    <cellStyle name="Normal 2 3 4 4 7 2 3" xfId="19210" xr:uid="{966018DB-AB30-4812-B895-38E7CF9D0016}"/>
    <cellStyle name="Normal 2 3 4 4 7 2 4" xfId="32900" xr:uid="{E0DEBA14-66B8-4E90-A24F-F216FC426C2F}"/>
    <cellStyle name="Normal 2 3 4 4 7 2 5" xfId="47784" xr:uid="{4DAA6DF8-EE1A-40C8-A87E-258D774B7C73}"/>
    <cellStyle name="Normal 2 3 4 4 7 3" xfId="22632" xr:uid="{FC640393-7ED2-46EE-AAAC-3D5295420E4B}"/>
    <cellStyle name="Normal 2 3 4 4 7 3 2" xfId="36324" xr:uid="{75B1B2D0-A14B-447A-8F7C-F54D64F068C7}"/>
    <cellStyle name="Normal 2 3 4 4 7 3 3" xfId="51208" xr:uid="{EBBF838D-0899-4C3B-8D68-CBD937CFB6BB}"/>
    <cellStyle name="Normal 2 3 4 4 7 4" xfId="15788" xr:uid="{90516256-7265-4E41-8C02-4D96AFB30381}"/>
    <cellStyle name="Normal 2 3 4 4 7 5" xfId="29478" xr:uid="{EDF6B7B5-E1EE-4ABA-9522-80BBC9689713}"/>
    <cellStyle name="Normal 2 3 4 4 7 6" xfId="44362" xr:uid="{0E1C7263-CCC7-4B89-87F5-8468E3881D63}"/>
    <cellStyle name="Normal 2 3 4 4 8" xfId="10652" xr:uid="{24BAA6D5-15B5-4F7F-869E-C2405D9A05BE}"/>
    <cellStyle name="Normal 2 3 4 4 8 2" xfId="24342" xr:uid="{7E978B01-46FC-4062-9FCC-A216400C9D80}"/>
    <cellStyle name="Normal 2 3 4 4 8 2 2" xfId="38034" xr:uid="{542F4D2B-8577-4197-8B4D-C361A99F36A3}"/>
    <cellStyle name="Normal 2 3 4 4 8 2 3" xfId="52918" xr:uid="{5AAC486B-36EA-49E4-A7A3-3484BB17F118}"/>
    <cellStyle name="Normal 2 3 4 4 8 3" xfId="17498" xr:uid="{2196AEFF-4951-41FA-AFA2-D43AE48CB073}"/>
    <cellStyle name="Normal 2 3 4 4 8 4" xfId="31188" xr:uid="{3EC62A07-06D2-41C1-8FC6-3697AE614CBE}"/>
    <cellStyle name="Normal 2 3 4 4 8 5" xfId="46072" xr:uid="{AEF70E6E-686B-4FBA-A970-4A66D21F27D6}"/>
    <cellStyle name="Normal 2 3 4 4 9" xfId="20920" xr:uid="{AAC457A7-DC93-4B8D-8B2B-415F29A1C4D8}"/>
    <cellStyle name="Normal 2 3 4 4 9 2" xfId="34612" xr:uid="{E71159CC-AC5E-49DF-9A12-DB637D8E31AB}"/>
    <cellStyle name="Normal 2 3 4 4 9 3" xfId="49496" xr:uid="{DE78C4D4-42E4-4406-8129-1AE4F41B142D}"/>
    <cellStyle name="Normal 2 3 4 5" xfId="7244" xr:uid="{CBD17F90-67BD-4E6F-919B-B68405664A4E}"/>
    <cellStyle name="Normal 2 3 4 5 10" xfId="14091" xr:uid="{5200A141-5E72-49F8-96B9-39FC106923CA}"/>
    <cellStyle name="Normal 2 3 4 5 11" xfId="27781" xr:uid="{3F4C31EA-1975-4C25-8AB8-0CA693D0AE1F}"/>
    <cellStyle name="Normal 2 3 4 5 12" xfId="42665" xr:uid="{E2274A48-8C9A-41FD-B087-4414943B658C}"/>
    <cellStyle name="Normal 2 3 4 5 2" xfId="7245" xr:uid="{E599C4BB-135E-48A0-A282-B2336A642CA1}"/>
    <cellStyle name="Normal 2 3 4 5 2 10" xfId="42666" xr:uid="{CB0B0C10-4C65-4851-94C7-A40706B9E0C8}"/>
    <cellStyle name="Normal 2 3 4 5 2 2" xfId="7246" xr:uid="{1CF02751-A67A-4744-A57D-6216C77FC83C}"/>
    <cellStyle name="Normal 2 3 4 5 2 2 2" xfId="7247" xr:uid="{646DB132-4CBD-439A-B847-AAF30AE095C9}"/>
    <cellStyle name="Normal 2 3 4 5 2 2 2 2" xfId="8960" xr:uid="{AF54FDCF-9146-4B2B-87FE-B9490E573D0E}"/>
    <cellStyle name="Normal 2 3 4 5 2 2 2 2 2" xfId="12382" xr:uid="{A6CF5E7C-B6D7-41B0-B9A2-68B2EF89B79F}"/>
    <cellStyle name="Normal 2 3 4 5 2 2 2 2 2 2" xfId="26072" xr:uid="{E0B51F49-1077-42D1-993B-81C39D803D62}"/>
    <cellStyle name="Normal 2 3 4 5 2 2 2 2 2 2 2" xfId="39764" xr:uid="{58A60ADA-6CCE-49C3-9C46-1573D5C7EC55}"/>
    <cellStyle name="Normal 2 3 4 5 2 2 2 2 2 2 3" xfId="54648" xr:uid="{6A3D6AD1-6E34-4735-B5B7-6772D65C7945}"/>
    <cellStyle name="Normal 2 3 4 5 2 2 2 2 2 3" xfId="19228" xr:uid="{A58A79BD-7BBF-4D9D-81C1-1119B62B4C92}"/>
    <cellStyle name="Normal 2 3 4 5 2 2 2 2 2 4" xfId="32918" xr:uid="{7B5F3725-6701-434E-A2AC-DDAD31A5C800}"/>
    <cellStyle name="Normal 2 3 4 5 2 2 2 2 2 5" xfId="47802" xr:uid="{92C4CAFD-DA0A-4218-8AB2-52A207D979A8}"/>
    <cellStyle name="Normal 2 3 4 5 2 2 2 2 3" xfId="22650" xr:uid="{E31F836C-8089-46A9-BC3A-32947E522AE3}"/>
    <cellStyle name="Normal 2 3 4 5 2 2 2 2 3 2" xfId="36342" xr:uid="{745CE65A-456C-4CC0-9B88-1ADE71569345}"/>
    <cellStyle name="Normal 2 3 4 5 2 2 2 2 3 3" xfId="51226" xr:uid="{1D5E332F-A099-4A25-A588-1B261205682E}"/>
    <cellStyle name="Normal 2 3 4 5 2 2 2 2 4" xfId="15806" xr:uid="{FC68F1F3-5A32-42E5-A6C9-7BF4DC8DEAFB}"/>
    <cellStyle name="Normal 2 3 4 5 2 2 2 2 5" xfId="29496" xr:uid="{E840E097-657F-4AC3-8F04-ABAFBD91C130}"/>
    <cellStyle name="Normal 2 3 4 5 2 2 2 2 6" xfId="44380" xr:uid="{5FE91007-23FE-4E6C-8F33-B3F87C8EDC9F}"/>
    <cellStyle name="Normal 2 3 4 5 2 2 2 3" xfId="10670" xr:uid="{D92DA14D-5404-48B6-9002-78D348617D66}"/>
    <cellStyle name="Normal 2 3 4 5 2 2 2 3 2" xfId="24360" xr:uid="{76A668E5-7AD0-4732-8524-9F7FB8073AB0}"/>
    <cellStyle name="Normal 2 3 4 5 2 2 2 3 2 2" xfId="38052" xr:uid="{12A9B4D8-BCA2-4DD5-A1CF-C0B4B8C245A2}"/>
    <cellStyle name="Normal 2 3 4 5 2 2 2 3 2 3" xfId="52936" xr:uid="{DE5F6C50-9CB8-43E0-B4D8-BF91E023D0E3}"/>
    <cellStyle name="Normal 2 3 4 5 2 2 2 3 3" xfId="17516" xr:uid="{A36066B4-3425-4285-9FCA-EDB30D1DB470}"/>
    <cellStyle name="Normal 2 3 4 5 2 2 2 3 4" xfId="31206" xr:uid="{7B1D1166-C711-4DF8-931D-81214244739D}"/>
    <cellStyle name="Normal 2 3 4 5 2 2 2 3 5" xfId="46090" xr:uid="{2FF450E9-EABC-46D9-AD6B-1BACF21B9B8F}"/>
    <cellStyle name="Normal 2 3 4 5 2 2 2 4" xfId="20938" xr:uid="{96BB5E6B-9E6F-42B1-82D3-9FAE0B6818F4}"/>
    <cellStyle name="Normal 2 3 4 5 2 2 2 4 2" xfId="34630" xr:uid="{78700017-5B81-44E5-9BE0-7155ACCD50BB}"/>
    <cellStyle name="Normal 2 3 4 5 2 2 2 4 3" xfId="49514" xr:uid="{B7C36AEB-5719-4CAC-B127-B31DD157BCCD}"/>
    <cellStyle name="Normal 2 3 4 5 2 2 2 5" xfId="14094" xr:uid="{BFDAA2F3-22A5-47A5-BC38-1EE50FBBC124}"/>
    <cellStyle name="Normal 2 3 4 5 2 2 2 6" xfId="27784" xr:uid="{D59BC010-D8E0-49D6-9B92-DF8A575AB834}"/>
    <cellStyle name="Normal 2 3 4 5 2 2 2 7" xfId="42668" xr:uid="{1175420B-0B50-4500-8AE2-0908FB1130B7}"/>
    <cellStyle name="Normal 2 3 4 5 2 2 3" xfId="8959" xr:uid="{4F04595F-DBD2-4E16-B109-72C7C1E5E0A2}"/>
    <cellStyle name="Normal 2 3 4 5 2 2 3 2" xfId="12381" xr:uid="{011CFF9F-BEFA-49AF-AF3F-34BF03E2C27F}"/>
    <cellStyle name="Normal 2 3 4 5 2 2 3 2 2" xfId="26071" xr:uid="{5C8A6D3E-790A-4937-8900-1AA99346EBF4}"/>
    <cellStyle name="Normal 2 3 4 5 2 2 3 2 2 2" xfId="39763" xr:uid="{0B831549-21C2-4659-A951-5848F7A607AE}"/>
    <cellStyle name="Normal 2 3 4 5 2 2 3 2 2 3" xfId="54647" xr:uid="{7B4A9F37-BB0A-410E-85E4-4B95F34F1539}"/>
    <cellStyle name="Normal 2 3 4 5 2 2 3 2 3" xfId="19227" xr:uid="{B4AE09F9-8E6F-4422-9168-C0929B6F87FC}"/>
    <cellStyle name="Normal 2 3 4 5 2 2 3 2 4" xfId="32917" xr:uid="{4320596B-2992-4C1A-8BAF-98966AAAF95A}"/>
    <cellStyle name="Normal 2 3 4 5 2 2 3 2 5" xfId="47801" xr:uid="{4ADF6CCD-CF80-4CD0-BD3E-E0AEBD2F043A}"/>
    <cellStyle name="Normal 2 3 4 5 2 2 3 3" xfId="22649" xr:uid="{9BA57DD7-528E-4CFD-AED1-D552D0925643}"/>
    <cellStyle name="Normal 2 3 4 5 2 2 3 3 2" xfId="36341" xr:uid="{D2DD9F60-A2FA-4216-B5D6-FC9290C8F228}"/>
    <cellStyle name="Normal 2 3 4 5 2 2 3 3 3" xfId="51225" xr:uid="{F472B30B-AB5C-4AC9-B2DD-FEB6E51DDB48}"/>
    <cellStyle name="Normal 2 3 4 5 2 2 3 4" xfId="15805" xr:uid="{FB1776C3-542B-4EF0-9890-3F8454C6AD6A}"/>
    <cellStyle name="Normal 2 3 4 5 2 2 3 5" xfId="29495" xr:uid="{5E414F64-39F9-470D-B06E-B1857DF13CED}"/>
    <cellStyle name="Normal 2 3 4 5 2 2 3 6" xfId="44379" xr:uid="{92AA9581-21E2-441B-9669-BBECBC740B5F}"/>
    <cellStyle name="Normal 2 3 4 5 2 2 4" xfId="10669" xr:uid="{3AE6EEBB-C6DD-413F-95E7-3E72AFC1251D}"/>
    <cellStyle name="Normal 2 3 4 5 2 2 4 2" xfId="24359" xr:uid="{9CD84796-69DE-43F5-A7B9-6BD646F75BBF}"/>
    <cellStyle name="Normal 2 3 4 5 2 2 4 2 2" xfId="38051" xr:uid="{507BBED0-5308-49BC-A41C-0EBB67C3832C}"/>
    <cellStyle name="Normal 2 3 4 5 2 2 4 2 3" xfId="52935" xr:uid="{6EFCF149-E707-40D9-85BD-E3B9E799C392}"/>
    <cellStyle name="Normal 2 3 4 5 2 2 4 3" xfId="17515" xr:uid="{C34639FC-E313-43A1-B4E0-ECB4CD213015}"/>
    <cellStyle name="Normal 2 3 4 5 2 2 4 4" xfId="31205" xr:uid="{3F824933-0A26-4D71-8859-B8D294F77BBE}"/>
    <cellStyle name="Normal 2 3 4 5 2 2 4 5" xfId="46089" xr:uid="{89587688-CEDB-41A9-A29D-E32C4FAB1029}"/>
    <cellStyle name="Normal 2 3 4 5 2 2 5" xfId="20937" xr:uid="{7549A452-76B3-46AE-8CA7-E820C3D84B92}"/>
    <cellStyle name="Normal 2 3 4 5 2 2 5 2" xfId="34629" xr:uid="{EBBA8320-415B-43F2-B43F-BDEE988EFE2D}"/>
    <cellStyle name="Normal 2 3 4 5 2 2 5 3" xfId="49513" xr:uid="{11F60848-F702-42FF-8A3B-FDA3663C48F0}"/>
    <cellStyle name="Normal 2 3 4 5 2 2 6" xfId="14093" xr:uid="{E34239B0-BC9A-4309-8BE1-97C61B285798}"/>
    <cellStyle name="Normal 2 3 4 5 2 2 7" xfId="27783" xr:uid="{C5913868-D35E-414D-8C2F-3A86D458687A}"/>
    <cellStyle name="Normal 2 3 4 5 2 2 8" xfId="42667" xr:uid="{AEC5974C-3855-4637-8AA7-1FB5994B8656}"/>
    <cellStyle name="Normal 2 3 4 5 2 3" xfId="7248" xr:uid="{B28A964C-970C-46C3-A910-4A5C6666BF46}"/>
    <cellStyle name="Normal 2 3 4 5 2 3 2" xfId="8961" xr:uid="{AFBE05FB-B509-4D8D-9CC5-A6712AD234A0}"/>
    <cellStyle name="Normal 2 3 4 5 2 3 2 2" xfId="12383" xr:uid="{314F5FA1-4FBE-4878-9D5E-B1B2DFD08BAF}"/>
    <cellStyle name="Normal 2 3 4 5 2 3 2 2 2" xfId="26073" xr:uid="{9FD790BF-16F6-46FF-AB10-1B19A6DE8731}"/>
    <cellStyle name="Normal 2 3 4 5 2 3 2 2 2 2" xfId="39765" xr:uid="{1BD5A7E6-5A01-43EE-9183-578E4B2E73D7}"/>
    <cellStyle name="Normal 2 3 4 5 2 3 2 2 2 3" xfId="54649" xr:uid="{05F0B056-7565-4E1A-B9A3-961AFD390F6D}"/>
    <cellStyle name="Normal 2 3 4 5 2 3 2 2 3" xfId="19229" xr:uid="{89589004-216B-441F-B326-DE9086795C5D}"/>
    <cellStyle name="Normal 2 3 4 5 2 3 2 2 4" xfId="32919" xr:uid="{8AE0B733-72C2-4944-9564-AC0A8F285A93}"/>
    <cellStyle name="Normal 2 3 4 5 2 3 2 2 5" xfId="47803" xr:uid="{341FF631-704A-4384-ACB4-BC8A974ED970}"/>
    <cellStyle name="Normal 2 3 4 5 2 3 2 3" xfId="22651" xr:uid="{991C5F12-9C05-47D9-8410-1A78AB6647EF}"/>
    <cellStyle name="Normal 2 3 4 5 2 3 2 3 2" xfId="36343" xr:uid="{48EBC6A5-CA87-4947-BC94-25C2A6B349CC}"/>
    <cellStyle name="Normal 2 3 4 5 2 3 2 3 3" xfId="51227" xr:uid="{47BF2244-3DDE-4830-96FF-C3494BECFFB6}"/>
    <cellStyle name="Normal 2 3 4 5 2 3 2 4" xfId="15807" xr:uid="{7BEF70D3-7D89-4A9C-9EB7-1FAB03092CF2}"/>
    <cellStyle name="Normal 2 3 4 5 2 3 2 5" xfId="29497" xr:uid="{FBCDCB91-9247-46B7-9DBC-7A5FC2A2D15C}"/>
    <cellStyle name="Normal 2 3 4 5 2 3 2 6" xfId="44381" xr:uid="{1750E88C-DD35-49B3-BC06-C5F61E060D61}"/>
    <cellStyle name="Normal 2 3 4 5 2 3 3" xfId="10671" xr:uid="{C8968A8F-BF37-4277-BC05-E5D6CE2C54BB}"/>
    <cellStyle name="Normal 2 3 4 5 2 3 3 2" xfId="24361" xr:uid="{ED42904F-9FF4-4878-9DB9-933EA65B8A06}"/>
    <cellStyle name="Normal 2 3 4 5 2 3 3 2 2" xfId="38053" xr:uid="{18D2C5BF-2177-4253-A81E-F8AD25FFBE57}"/>
    <cellStyle name="Normal 2 3 4 5 2 3 3 2 3" xfId="52937" xr:uid="{AC547B8A-CF21-4D76-8301-76E0B8171747}"/>
    <cellStyle name="Normal 2 3 4 5 2 3 3 3" xfId="17517" xr:uid="{2D7E9ED7-8159-4D0C-B8F5-B4F8F89F2B0C}"/>
    <cellStyle name="Normal 2 3 4 5 2 3 3 4" xfId="31207" xr:uid="{2A401737-B2E6-4F9C-987E-00F4407BF846}"/>
    <cellStyle name="Normal 2 3 4 5 2 3 3 5" xfId="46091" xr:uid="{24B7289F-E496-4EAA-90D2-C2001FF57CB0}"/>
    <cellStyle name="Normal 2 3 4 5 2 3 4" xfId="20939" xr:uid="{13DC1321-3B56-48C2-B478-1476AE886325}"/>
    <cellStyle name="Normal 2 3 4 5 2 3 4 2" xfId="34631" xr:uid="{2CEB0E2A-2162-4276-BF3E-7BDF62D17890}"/>
    <cellStyle name="Normal 2 3 4 5 2 3 4 3" xfId="49515" xr:uid="{7931EE29-FDA6-454D-AB30-DBE743AE3386}"/>
    <cellStyle name="Normal 2 3 4 5 2 3 5" xfId="14095" xr:uid="{615BAFA0-BE3B-4981-9904-C84A18495AD5}"/>
    <cellStyle name="Normal 2 3 4 5 2 3 6" xfId="27785" xr:uid="{66DA453E-7F2B-4256-971C-4BCBB259DADE}"/>
    <cellStyle name="Normal 2 3 4 5 2 3 7" xfId="42669" xr:uid="{8281A85D-D98D-4D08-AF92-A25CC43234F4}"/>
    <cellStyle name="Normal 2 3 4 5 2 4" xfId="7249" xr:uid="{B095AB3F-4E51-4086-9CD0-0162B7807AF3}"/>
    <cellStyle name="Normal 2 3 4 5 2 4 2" xfId="8962" xr:uid="{D1B2F72E-4BE9-4950-9CBF-A1822ADB4A2D}"/>
    <cellStyle name="Normal 2 3 4 5 2 4 2 2" xfId="12384" xr:uid="{2ECADE16-F6FC-43DA-92E2-9C2F07604E31}"/>
    <cellStyle name="Normal 2 3 4 5 2 4 2 2 2" xfId="26074" xr:uid="{2014BBA3-2449-41A7-BEDE-86A8AF9789A2}"/>
    <cellStyle name="Normal 2 3 4 5 2 4 2 2 2 2" xfId="39766" xr:uid="{88BF1942-B8D3-4B3E-9B6F-6ED8D55ED2C5}"/>
    <cellStyle name="Normal 2 3 4 5 2 4 2 2 2 3" xfId="54650" xr:uid="{7B3AC142-CBBA-45F2-BE9E-A7701137F3A6}"/>
    <cellStyle name="Normal 2 3 4 5 2 4 2 2 3" xfId="19230" xr:uid="{BFA1E185-41D4-4382-BD5E-1347E1E5C416}"/>
    <cellStyle name="Normal 2 3 4 5 2 4 2 2 4" xfId="32920" xr:uid="{77D7C8CA-C6E9-44C6-A9CA-0150D3364084}"/>
    <cellStyle name="Normal 2 3 4 5 2 4 2 2 5" xfId="47804" xr:uid="{94F4A17E-0860-4139-ADDD-9C73CFC45CFE}"/>
    <cellStyle name="Normal 2 3 4 5 2 4 2 3" xfId="22652" xr:uid="{21DDB0EF-76C2-4D1C-9312-B066DBD3F96D}"/>
    <cellStyle name="Normal 2 3 4 5 2 4 2 3 2" xfId="36344" xr:uid="{F1B43807-B2FA-4852-8F43-B3BD98D01581}"/>
    <cellStyle name="Normal 2 3 4 5 2 4 2 3 3" xfId="51228" xr:uid="{97D3C103-7A45-443C-8CAB-08CCAC0D329A}"/>
    <cellStyle name="Normal 2 3 4 5 2 4 2 4" xfId="15808" xr:uid="{3C0C0CC3-7F33-4A86-9626-532461D955DD}"/>
    <cellStyle name="Normal 2 3 4 5 2 4 2 5" xfId="29498" xr:uid="{F23FFC48-F6F3-4072-A4C8-751450EF1706}"/>
    <cellStyle name="Normal 2 3 4 5 2 4 2 6" xfId="44382" xr:uid="{8EE1244D-6E8E-4635-B388-552D4EB4B98C}"/>
    <cellStyle name="Normal 2 3 4 5 2 4 3" xfId="10672" xr:uid="{2D12A39E-320C-4E98-B24C-F8F9FBFABA13}"/>
    <cellStyle name="Normal 2 3 4 5 2 4 3 2" xfId="24362" xr:uid="{3BBF9DDF-C216-4EEC-9738-1F9C0D42736F}"/>
    <cellStyle name="Normal 2 3 4 5 2 4 3 2 2" xfId="38054" xr:uid="{DE4C60E2-E9C2-4AA7-91C0-E345D11CAAF1}"/>
    <cellStyle name="Normal 2 3 4 5 2 4 3 2 3" xfId="52938" xr:uid="{3BA0B46D-AD29-4C24-8A5C-3AA1D4E0BD76}"/>
    <cellStyle name="Normal 2 3 4 5 2 4 3 3" xfId="17518" xr:uid="{749232EB-3C0E-442B-8A56-77C94EB07D46}"/>
    <cellStyle name="Normal 2 3 4 5 2 4 3 4" xfId="31208" xr:uid="{027DDF47-5E6E-4C6A-ADD8-797712EF7942}"/>
    <cellStyle name="Normal 2 3 4 5 2 4 3 5" xfId="46092" xr:uid="{CB1A69C9-8F89-4DE7-99BF-3A73A65D9163}"/>
    <cellStyle name="Normal 2 3 4 5 2 4 4" xfId="20940" xr:uid="{37C4613A-6C68-41CF-B8EF-6440F07BFA05}"/>
    <cellStyle name="Normal 2 3 4 5 2 4 4 2" xfId="34632" xr:uid="{5AEFDA95-9393-4779-9DDF-58E9CB1F4470}"/>
    <cellStyle name="Normal 2 3 4 5 2 4 4 3" xfId="49516" xr:uid="{13153780-4EDD-4B3D-93C2-3220527F1103}"/>
    <cellStyle name="Normal 2 3 4 5 2 4 5" xfId="14096" xr:uid="{69A197AF-6DC5-4B79-9FD5-53FD368602A9}"/>
    <cellStyle name="Normal 2 3 4 5 2 4 6" xfId="27786" xr:uid="{C8412713-46F9-48AA-8DB4-FD57FE392A2C}"/>
    <cellStyle name="Normal 2 3 4 5 2 4 7" xfId="42670" xr:uid="{9696B92D-3C61-4CAD-A92E-B3DC5BAD7C8F}"/>
    <cellStyle name="Normal 2 3 4 5 2 5" xfId="8958" xr:uid="{7067B9BB-C260-4B5F-B08A-E4B4731D331D}"/>
    <cellStyle name="Normal 2 3 4 5 2 5 2" xfId="12380" xr:uid="{3FEB07E0-D0E7-4140-ABBD-620D00D1332C}"/>
    <cellStyle name="Normal 2 3 4 5 2 5 2 2" xfId="26070" xr:uid="{D0243D6E-0C93-4693-B512-A5FFB57B599B}"/>
    <cellStyle name="Normal 2 3 4 5 2 5 2 2 2" xfId="39762" xr:uid="{7C0156A2-C502-4F97-8838-5F5C4B68E131}"/>
    <cellStyle name="Normal 2 3 4 5 2 5 2 2 3" xfId="54646" xr:uid="{129485EC-7B07-4CBB-B76D-E59B8DDA35AE}"/>
    <cellStyle name="Normal 2 3 4 5 2 5 2 3" xfId="19226" xr:uid="{BCD086FD-982F-47D1-B6ED-8D95A3AFE5A1}"/>
    <cellStyle name="Normal 2 3 4 5 2 5 2 4" xfId="32916" xr:uid="{2E975635-DEED-4349-93F3-CE890B4BE8CD}"/>
    <cellStyle name="Normal 2 3 4 5 2 5 2 5" xfId="47800" xr:uid="{B2664325-353D-456F-931F-38AA19FAF0A5}"/>
    <cellStyle name="Normal 2 3 4 5 2 5 3" xfId="22648" xr:uid="{3EEC7D77-B102-41E7-87B5-FB790C9E3BAB}"/>
    <cellStyle name="Normal 2 3 4 5 2 5 3 2" xfId="36340" xr:uid="{1519A9A0-65CA-4B52-856E-DB5C0CD0DBCB}"/>
    <cellStyle name="Normal 2 3 4 5 2 5 3 3" xfId="51224" xr:uid="{9AD316BA-C9F3-4392-800E-73088F61851B}"/>
    <cellStyle name="Normal 2 3 4 5 2 5 4" xfId="15804" xr:uid="{E291FDCA-9115-4715-A801-77A96BA06A92}"/>
    <cellStyle name="Normal 2 3 4 5 2 5 5" xfId="29494" xr:uid="{5375522A-B288-4ABE-A505-DFA0A5863102}"/>
    <cellStyle name="Normal 2 3 4 5 2 5 6" xfId="44378" xr:uid="{F7E8A642-03CE-46AB-9C43-62E50A6F5D46}"/>
    <cellStyle name="Normal 2 3 4 5 2 6" xfId="10668" xr:uid="{D726989B-9174-4127-8FC5-209EEE1AF635}"/>
    <cellStyle name="Normal 2 3 4 5 2 6 2" xfId="24358" xr:uid="{AB846B23-9356-47C1-B6DD-4CD1B8885F58}"/>
    <cellStyle name="Normal 2 3 4 5 2 6 2 2" xfId="38050" xr:uid="{3ADDA742-FEB9-4AF5-BCA8-662CD9AB7D90}"/>
    <cellStyle name="Normal 2 3 4 5 2 6 2 3" xfId="52934" xr:uid="{9D660BA9-3D18-4D5F-9C6E-6DCBDCE6EEC1}"/>
    <cellStyle name="Normal 2 3 4 5 2 6 3" xfId="17514" xr:uid="{118D77E7-00FF-4E63-A4F2-FB1D3AC31992}"/>
    <cellStyle name="Normal 2 3 4 5 2 6 4" xfId="31204" xr:uid="{D40F99CD-49C1-49EE-8A7C-D0575A60F909}"/>
    <cellStyle name="Normal 2 3 4 5 2 6 5" xfId="46088" xr:uid="{36988AF4-54F4-4B94-89DC-45EDB822B109}"/>
    <cellStyle name="Normal 2 3 4 5 2 7" xfId="20936" xr:uid="{87622785-2FBE-43C6-BC61-E6702A103B74}"/>
    <cellStyle name="Normal 2 3 4 5 2 7 2" xfId="34628" xr:uid="{111C39E1-5398-47B5-B1E1-E9ED80344B82}"/>
    <cellStyle name="Normal 2 3 4 5 2 7 3" xfId="49512" xr:uid="{8EEA4D35-6F83-4E77-84CB-3F89576BEC65}"/>
    <cellStyle name="Normal 2 3 4 5 2 8" xfId="14092" xr:uid="{762EE83C-FA68-4246-9112-360FAEB825FE}"/>
    <cellStyle name="Normal 2 3 4 5 2 9" xfId="27782" xr:uid="{809A9C6C-6D00-4FB5-8BB6-DE2A316194EB}"/>
    <cellStyle name="Normal 2 3 4 5 3" xfId="7250" xr:uid="{D3A161A3-6A97-40DE-8AA7-4DFDEA616A0B}"/>
    <cellStyle name="Normal 2 3 4 5 3 10" xfId="42671" xr:uid="{04B524DA-65DF-4B67-BF40-296C405C02CC}"/>
    <cellStyle name="Normal 2 3 4 5 3 2" xfId="7251" xr:uid="{35FA7C79-9285-49E7-BF3B-312902D04493}"/>
    <cellStyle name="Normal 2 3 4 5 3 2 2" xfId="7252" xr:uid="{5FC9EF6D-BE12-43DE-BBEF-FAD0E97A0BFE}"/>
    <cellStyle name="Normal 2 3 4 5 3 2 2 2" xfId="8965" xr:uid="{8257899D-2453-4360-A298-D47BC8FEAA80}"/>
    <cellStyle name="Normal 2 3 4 5 3 2 2 2 2" xfId="12387" xr:uid="{8214C39A-7087-44EC-B767-7FBD652DD02B}"/>
    <cellStyle name="Normal 2 3 4 5 3 2 2 2 2 2" xfId="26077" xr:uid="{B5D214EB-6871-448B-928C-1FC74ADAFCFB}"/>
    <cellStyle name="Normal 2 3 4 5 3 2 2 2 2 2 2" xfId="39769" xr:uid="{6B3E0882-3372-467E-9A5C-B9C0F8521B93}"/>
    <cellStyle name="Normal 2 3 4 5 3 2 2 2 2 2 3" xfId="54653" xr:uid="{76AF95C9-B111-4EE9-B850-7071E319D315}"/>
    <cellStyle name="Normal 2 3 4 5 3 2 2 2 2 3" xfId="19233" xr:uid="{67D661DE-5FA3-4CE0-BCF3-17FCAA03C92B}"/>
    <cellStyle name="Normal 2 3 4 5 3 2 2 2 2 4" xfId="32923" xr:uid="{56FEAF88-2E6A-4BC9-943B-F9B87262537C}"/>
    <cellStyle name="Normal 2 3 4 5 3 2 2 2 2 5" xfId="47807" xr:uid="{B573C2D6-4A02-4500-8251-B77107184C24}"/>
    <cellStyle name="Normal 2 3 4 5 3 2 2 2 3" xfId="22655" xr:uid="{B40EFD1E-09A7-4C1D-9A64-4DBCE8570467}"/>
    <cellStyle name="Normal 2 3 4 5 3 2 2 2 3 2" xfId="36347" xr:uid="{E8E580A0-A745-48F1-9FB2-C45DAC575D3B}"/>
    <cellStyle name="Normal 2 3 4 5 3 2 2 2 3 3" xfId="51231" xr:uid="{89579398-FCC6-4842-8DE0-4233281B1DAA}"/>
    <cellStyle name="Normal 2 3 4 5 3 2 2 2 4" xfId="15811" xr:uid="{34D70FC8-F08E-465A-A51E-A0096381E041}"/>
    <cellStyle name="Normal 2 3 4 5 3 2 2 2 5" xfId="29501" xr:uid="{6CA92451-3913-4003-9EA3-0810FD55B9B9}"/>
    <cellStyle name="Normal 2 3 4 5 3 2 2 2 6" xfId="44385" xr:uid="{635FD70F-AAA5-48C7-A222-6B1A0101D5CB}"/>
    <cellStyle name="Normal 2 3 4 5 3 2 2 3" xfId="10675" xr:uid="{F6996DEE-23CF-40DF-94E1-129D852D73A8}"/>
    <cellStyle name="Normal 2 3 4 5 3 2 2 3 2" xfId="24365" xr:uid="{BE58AE5C-3961-4489-BAE9-095A91B54281}"/>
    <cellStyle name="Normal 2 3 4 5 3 2 2 3 2 2" xfId="38057" xr:uid="{C9075549-33D8-4157-9C29-AE333CDF9363}"/>
    <cellStyle name="Normal 2 3 4 5 3 2 2 3 2 3" xfId="52941" xr:uid="{6901A99A-9888-4A2B-91C8-3949DD06AE00}"/>
    <cellStyle name="Normal 2 3 4 5 3 2 2 3 3" xfId="17521" xr:uid="{669CB593-C012-4275-A6C0-5786D4353240}"/>
    <cellStyle name="Normal 2 3 4 5 3 2 2 3 4" xfId="31211" xr:uid="{9A46A7F8-2725-4B7C-B61B-6A5BF6D0B9B3}"/>
    <cellStyle name="Normal 2 3 4 5 3 2 2 3 5" xfId="46095" xr:uid="{B2F2B24B-490F-464D-B189-A513F5C73AFF}"/>
    <cellStyle name="Normal 2 3 4 5 3 2 2 4" xfId="20943" xr:uid="{23C4B8DC-54C1-4BB5-80CF-0DE77E899AF3}"/>
    <cellStyle name="Normal 2 3 4 5 3 2 2 4 2" xfId="34635" xr:uid="{496EF86A-57DE-4C72-B89E-DA1CAC5FB85D}"/>
    <cellStyle name="Normal 2 3 4 5 3 2 2 4 3" xfId="49519" xr:uid="{079FCEDF-2D00-4605-A0AD-DDD6FCE50824}"/>
    <cellStyle name="Normal 2 3 4 5 3 2 2 5" xfId="14099" xr:uid="{2A4BD11C-C781-477D-98DF-DEF22167A9F6}"/>
    <cellStyle name="Normal 2 3 4 5 3 2 2 6" xfId="27789" xr:uid="{09FEF3FA-3D32-4369-AC5A-00BB30F60DF2}"/>
    <cellStyle name="Normal 2 3 4 5 3 2 2 7" xfId="42673" xr:uid="{2B306EE9-F354-43B2-8685-DB3FFE607BB7}"/>
    <cellStyle name="Normal 2 3 4 5 3 2 3" xfId="8964" xr:uid="{58FC31D9-6A7E-4F30-89B5-225DD58AE971}"/>
    <cellStyle name="Normal 2 3 4 5 3 2 3 2" xfId="12386" xr:uid="{14EACA54-34BD-4436-9090-D38A692B922E}"/>
    <cellStyle name="Normal 2 3 4 5 3 2 3 2 2" xfId="26076" xr:uid="{E635C20B-8220-4444-A77B-735BEA455908}"/>
    <cellStyle name="Normal 2 3 4 5 3 2 3 2 2 2" xfId="39768" xr:uid="{9061505B-CCD4-4698-8661-5171549C0E27}"/>
    <cellStyle name="Normal 2 3 4 5 3 2 3 2 2 3" xfId="54652" xr:uid="{D55081C3-ABAC-4C25-8AEE-FFBF63DACFF1}"/>
    <cellStyle name="Normal 2 3 4 5 3 2 3 2 3" xfId="19232" xr:uid="{5D964B2E-669A-41CE-A365-FE4C6A66A3F8}"/>
    <cellStyle name="Normal 2 3 4 5 3 2 3 2 4" xfId="32922" xr:uid="{82E0827F-F099-4CEC-BC23-6DB5B4C4BC44}"/>
    <cellStyle name="Normal 2 3 4 5 3 2 3 2 5" xfId="47806" xr:uid="{1A0FBC0C-0522-4935-B912-FA1986CAB06E}"/>
    <cellStyle name="Normal 2 3 4 5 3 2 3 3" xfId="22654" xr:uid="{DA8CB275-05C3-4CA8-9BD9-72EAD1DB7DC3}"/>
    <cellStyle name="Normal 2 3 4 5 3 2 3 3 2" xfId="36346" xr:uid="{886FA527-C12D-4984-9ED7-9E8D50A3A9A5}"/>
    <cellStyle name="Normal 2 3 4 5 3 2 3 3 3" xfId="51230" xr:uid="{7276BED4-5EEB-46FF-B597-00BEA97246DF}"/>
    <cellStyle name="Normal 2 3 4 5 3 2 3 4" xfId="15810" xr:uid="{131B6B03-4533-4BFE-B5BE-6DB54A2AB52C}"/>
    <cellStyle name="Normal 2 3 4 5 3 2 3 5" xfId="29500" xr:uid="{179B4117-0EA3-4DBC-B9AC-E481B0CEF70A}"/>
    <cellStyle name="Normal 2 3 4 5 3 2 3 6" xfId="44384" xr:uid="{1FC0CE56-B5BF-4E85-8FE3-9171D7DDD3F7}"/>
    <cellStyle name="Normal 2 3 4 5 3 2 4" xfId="10674" xr:uid="{08A61F40-0AE2-4013-923E-C4DC03FE9F4B}"/>
    <cellStyle name="Normal 2 3 4 5 3 2 4 2" xfId="24364" xr:uid="{3BC2D5BD-9705-48E8-808A-7086E0AFD17B}"/>
    <cellStyle name="Normal 2 3 4 5 3 2 4 2 2" xfId="38056" xr:uid="{8D64D8DD-78C9-467B-8623-10ABC15B9223}"/>
    <cellStyle name="Normal 2 3 4 5 3 2 4 2 3" xfId="52940" xr:uid="{9C047404-272B-48A4-BBF8-8193FFCF7094}"/>
    <cellStyle name="Normal 2 3 4 5 3 2 4 3" xfId="17520" xr:uid="{05DB3A6D-0293-48F8-8B1F-431474655C69}"/>
    <cellStyle name="Normal 2 3 4 5 3 2 4 4" xfId="31210" xr:uid="{02755E11-D722-42D1-9CE1-71788038CFC2}"/>
    <cellStyle name="Normal 2 3 4 5 3 2 4 5" xfId="46094" xr:uid="{CE56E3D9-1283-4932-8723-EFBBB144EEA0}"/>
    <cellStyle name="Normal 2 3 4 5 3 2 5" xfId="20942" xr:uid="{B27602C3-1675-40F3-91DB-507AECD0A21F}"/>
    <cellStyle name="Normal 2 3 4 5 3 2 5 2" xfId="34634" xr:uid="{8288A248-A568-497E-A88F-CC2AA6C177CD}"/>
    <cellStyle name="Normal 2 3 4 5 3 2 5 3" xfId="49518" xr:uid="{FA5F62A4-4F4C-4AE2-B965-34739649AA44}"/>
    <cellStyle name="Normal 2 3 4 5 3 2 6" xfId="14098" xr:uid="{2BB87FCE-38F5-4D5E-BE52-EE47ECDD314F}"/>
    <cellStyle name="Normal 2 3 4 5 3 2 7" xfId="27788" xr:uid="{532D8652-BC52-4272-9F37-64AB0D2E82E5}"/>
    <cellStyle name="Normal 2 3 4 5 3 2 8" xfId="42672" xr:uid="{397C5AC1-49FE-4652-90BD-2C36A7D612BC}"/>
    <cellStyle name="Normal 2 3 4 5 3 3" xfId="7253" xr:uid="{2BDF9269-0B07-417C-BFE7-B9B1E544D2EC}"/>
    <cellStyle name="Normal 2 3 4 5 3 3 2" xfId="8966" xr:uid="{B71695E6-A5A8-4528-A380-E80838561391}"/>
    <cellStyle name="Normal 2 3 4 5 3 3 2 2" xfId="12388" xr:uid="{FB32795A-55D9-4531-B624-11264CE2A6D4}"/>
    <cellStyle name="Normal 2 3 4 5 3 3 2 2 2" xfId="26078" xr:uid="{240F6361-6301-4A83-90C4-E433A0C78A1A}"/>
    <cellStyle name="Normal 2 3 4 5 3 3 2 2 2 2" xfId="39770" xr:uid="{D3455006-77F0-4E02-A1AF-1F105961E955}"/>
    <cellStyle name="Normal 2 3 4 5 3 3 2 2 2 3" xfId="54654" xr:uid="{3F695472-BF9C-40CE-B268-A5712A37996D}"/>
    <cellStyle name="Normal 2 3 4 5 3 3 2 2 3" xfId="19234" xr:uid="{9C1AAFCC-A35D-4F30-AE2F-7C2B1152F7B6}"/>
    <cellStyle name="Normal 2 3 4 5 3 3 2 2 4" xfId="32924" xr:uid="{F81D557D-820C-43BF-B28C-6812AAF7F000}"/>
    <cellStyle name="Normal 2 3 4 5 3 3 2 2 5" xfId="47808" xr:uid="{19ADE935-731E-4420-B845-ADE87EC155F5}"/>
    <cellStyle name="Normal 2 3 4 5 3 3 2 3" xfId="22656" xr:uid="{AD589C01-7E57-430B-900E-7C6DD572CDDE}"/>
    <cellStyle name="Normal 2 3 4 5 3 3 2 3 2" xfId="36348" xr:uid="{4B8EF57B-D3F0-40F0-82C1-3FEDF9B963F8}"/>
    <cellStyle name="Normal 2 3 4 5 3 3 2 3 3" xfId="51232" xr:uid="{B15456D8-20B2-482D-BB8B-85F01E9C292C}"/>
    <cellStyle name="Normal 2 3 4 5 3 3 2 4" xfId="15812" xr:uid="{442AFCB7-1844-4BE1-99AD-3392DEBC67DD}"/>
    <cellStyle name="Normal 2 3 4 5 3 3 2 5" xfId="29502" xr:uid="{78AB344B-C924-4C13-82B6-CE9F294549EF}"/>
    <cellStyle name="Normal 2 3 4 5 3 3 2 6" xfId="44386" xr:uid="{A1E17E11-D74E-4016-84D4-F6A61850006C}"/>
    <cellStyle name="Normal 2 3 4 5 3 3 3" xfId="10676" xr:uid="{CBF4427E-EE29-42BE-A4C0-355E95D874DB}"/>
    <cellStyle name="Normal 2 3 4 5 3 3 3 2" xfId="24366" xr:uid="{0523C978-A8AA-4258-8BF0-93D2440AAD15}"/>
    <cellStyle name="Normal 2 3 4 5 3 3 3 2 2" xfId="38058" xr:uid="{BF6BE342-9C99-4AC3-9297-60D98AE36F02}"/>
    <cellStyle name="Normal 2 3 4 5 3 3 3 2 3" xfId="52942" xr:uid="{B78AB1AC-A159-423F-9396-C2C5C172608B}"/>
    <cellStyle name="Normal 2 3 4 5 3 3 3 3" xfId="17522" xr:uid="{4642EEB0-2B98-42C6-91F4-E35AB4DBB3A0}"/>
    <cellStyle name="Normal 2 3 4 5 3 3 3 4" xfId="31212" xr:uid="{C2550F7A-09C5-4AFE-9D4E-CFD24B0AB213}"/>
    <cellStyle name="Normal 2 3 4 5 3 3 3 5" xfId="46096" xr:uid="{B79ACE90-036E-4A16-8705-4C08D1BD0449}"/>
    <cellStyle name="Normal 2 3 4 5 3 3 4" xfId="20944" xr:uid="{57B278CF-6031-4C5A-986B-334EA7E562E7}"/>
    <cellStyle name="Normal 2 3 4 5 3 3 4 2" xfId="34636" xr:uid="{6E05C827-4215-46C8-8141-2609C00D057E}"/>
    <cellStyle name="Normal 2 3 4 5 3 3 4 3" xfId="49520" xr:uid="{4F5A0731-E920-401E-82EC-DE08D4F27E0A}"/>
    <cellStyle name="Normal 2 3 4 5 3 3 5" xfId="14100" xr:uid="{18B996EA-845B-45BC-8A8C-0AAC150987FF}"/>
    <cellStyle name="Normal 2 3 4 5 3 3 6" xfId="27790" xr:uid="{A9A87B74-A543-4634-8258-822425BEA1AA}"/>
    <cellStyle name="Normal 2 3 4 5 3 3 7" xfId="42674" xr:uid="{EF6E3A7F-D0BE-4AAC-9F27-3DFD11257B0B}"/>
    <cellStyle name="Normal 2 3 4 5 3 4" xfId="7254" xr:uid="{F163F8C3-73BF-4E0C-BCAD-73987903FD19}"/>
    <cellStyle name="Normal 2 3 4 5 3 4 2" xfId="8967" xr:uid="{C54818DA-CC92-447B-BE01-4423FF540C05}"/>
    <cellStyle name="Normal 2 3 4 5 3 4 2 2" xfId="12389" xr:uid="{D2EF2F01-0E51-4231-B2F2-ACEAEBE15BFB}"/>
    <cellStyle name="Normal 2 3 4 5 3 4 2 2 2" xfId="26079" xr:uid="{CF85C0F9-75AC-46E1-A9B0-69FBB28DE08D}"/>
    <cellStyle name="Normal 2 3 4 5 3 4 2 2 2 2" xfId="39771" xr:uid="{58C5855F-4200-4752-AD01-B4053D1030B3}"/>
    <cellStyle name="Normal 2 3 4 5 3 4 2 2 2 3" xfId="54655" xr:uid="{3F0C4474-B6C0-44A2-BF39-ED78486CA909}"/>
    <cellStyle name="Normal 2 3 4 5 3 4 2 2 3" xfId="19235" xr:uid="{F63D77F4-A85C-40CB-BFCA-B6EA80960EA7}"/>
    <cellStyle name="Normal 2 3 4 5 3 4 2 2 4" xfId="32925" xr:uid="{AB04D91D-4DBD-4A5B-8EF0-96BFE98F8223}"/>
    <cellStyle name="Normal 2 3 4 5 3 4 2 2 5" xfId="47809" xr:uid="{7540BBE2-7280-42CC-B814-A494E6704342}"/>
    <cellStyle name="Normal 2 3 4 5 3 4 2 3" xfId="22657" xr:uid="{2A23EFD3-F7A5-423F-806D-667861A3E360}"/>
    <cellStyle name="Normal 2 3 4 5 3 4 2 3 2" xfId="36349" xr:uid="{00CDB5B4-B6E6-41FE-A26B-AD0C38F2B981}"/>
    <cellStyle name="Normal 2 3 4 5 3 4 2 3 3" xfId="51233" xr:uid="{6F3EDBE2-E301-40D2-9076-ED13CC1E5EA8}"/>
    <cellStyle name="Normal 2 3 4 5 3 4 2 4" xfId="15813" xr:uid="{AFB69A4B-5A32-4FF6-A045-A79F66E1DEB1}"/>
    <cellStyle name="Normal 2 3 4 5 3 4 2 5" xfId="29503" xr:uid="{3776520D-2B3C-40F5-A0AE-EC043AC54EE8}"/>
    <cellStyle name="Normal 2 3 4 5 3 4 2 6" xfId="44387" xr:uid="{231E73C9-0C28-42CC-8DCF-893F7C88F1B4}"/>
    <cellStyle name="Normal 2 3 4 5 3 4 3" xfId="10677" xr:uid="{56E7FC8B-5A11-4A8C-98C7-CD3C6DBC36E3}"/>
    <cellStyle name="Normal 2 3 4 5 3 4 3 2" xfId="24367" xr:uid="{5619AB97-263A-4732-B818-0B56AAF1A6E1}"/>
    <cellStyle name="Normal 2 3 4 5 3 4 3 2 2" xfId="38059" xr:uid="{2E4B7F84-A083-4531-A657-E5C5C1C42C54}"/>
    <cellStyle name="Normal 2 3 4 5 3 4 3 2 3" xfId="52943" xr:uid="{69B0240C-75AF-4B2A-91A1-378F0D8A1A27}"/>
    <cellStyle name="Normal 2 3 4 5 3 4 3 3" xfId="17523" xr:uid="{D5EC2D21-E018-49EA-B23C-0B6A474F9CC6}"/>
    <cellStyle name="Normal 2 3 4 5 3 4 3 4" xfId="31213" xr:uid="{6F577BA6-E368-48A6-9F16-EBB225430E88}"/>
    <cellStyle name="Normal 2 3 4 5 3 4 3 5" xfId="46097" xr:uid="{1412FCF2-F6C1-4C21-92FD-02460E44427F}"/>
    <cellStyle name="Normal 2 3 4 5 3 4 4" xfId="20945" xr:uid="{0631EAF6-9F5E-4BEA-881B-16CC34EED404}"/>
    <cellStyle name="Normal 2 3 4 5 3 4 4 2" xfId="34637" xr:uid="{3DCFACCB-3C0E-4865-AB6F-132C62231D4C}"/>
    <cellStyle name="Normal 2 3 4 5 3 4 4 3" xfId="49521" xr:uid="{C4BBD57B-DBB2-4946-9BFF-D13C1524788B}"/>
    <cellStyle name="Normal 2 3 4 5 3 4 5" xfId="14101" xr:uid="{2F68713E-640B-408D-B921-A9FF30B663E8}"/>
    <cellStyle name="Normal 2 3 4 5 3 4 6" xfId="27791" xr:uid="{9F07C812-7272-4DB4-8242-194E89A8EFAE}"/>
    <cellStyle name="Normal 2 3 4 5 3 4 7" xfId="42675" xr:uid="{487AB0C0-6182-4905-9F0E-CBC33D44E949}"/>
    <cellStyle name="Normal 2 3 4 5 3 5" xfId="8963" xr:uid="{044A2EF3-60DC-4AB8-A79E-D47AC26C3500}"/>
    <cellStyle name="Normal 2 3 4 5 3 5 2" xfId="12385" xr:uid="{D1D19E1A-6746-41C5-B2E4-128F818AF10E}"/>
    <cellStyle name="Normal 2 3 4 5 3 5 2 2" xfId="26075" xr:uid="{3E276A8F-44F4-4822-8F78-499D99AF97F5}"/>
    <cellStyle name="Normal 2 3 4 5 3 5 2 2 2" xfId="39767" xr:uid="{2E606331-4E2C-4678-B603-B3F8CFAA07B4}"/>
    <cellStyle name="Normal 2 3 4 5 3 5 2 2 3" xfId="54651" xr:uid="{A64D5AB5-20B7-47E6-953F-D6BA08325EF1}"/>
    <cellStyle name="Normal 2 3 4 5 3 5 2 3" xfId="19231" xr:uid="{7AFE2F0C-5879-4EC4-B17F-F7197497C605}"/>
    <cellStyle name="Normal 2 3 4 5 3 5 2 4" xfId="32921" xr:uid="{CDD90BAF-DF0B-4567-802E-8636AD264436}"/>
    <cellStyle name="Normal 2 3 4 5 3 5 2 5" xfId="47805" xr:uid="{90AADD1A-4DCB-4004-A8CD-5DC2916E002F}"/>
    <cellStyle name="Normal 2 3 4 5 3 5 3" xfId="22653" xr:uid="{6829E73D-C933-4395-BDD2-1276657273E7}"/>
    <cellStyle name="Normal 2 3 4 5 3 5 3 2" xfId="36345" xr:uid="{027911E6-01FA-4EA8-80C3-D3A31B79885C}"/>
    <cellStyle name="Normal 2 3 4 5 3 5 3 3" xfId="51229" xr:uid="{CAA77269-BB57-44C4-9E5B-140A132D72FE}"/>
    <cellStyle name="Normal 2 3 4 5 3 5 4" xfId="15809" xr:uid="{DC0755F7-5FF9-4ED4-951B-85EFF6216CCB}"/>
    <cellStyle name="Normal 2 3 4 5 3 5 5" xfId="29499" xr:uid="{FC398FF7-F46B-4468-914A-69AAC9E4C0DE}"/>
    <cellStyle name="Normal 2 3 4 5 3 5 6" xfId="44383" xr:uid="{1FA2D15B-D437-457E-B290-8F99BB9DA6E1}"/>
    <cellStyle name="Normal 2 3 4 5 3 6" xfId="10673" xr:uid="{01BD08C7-9509-4A1C-A244-D691DD634475}"/>
    <cellStyle name="Normal 2 3 4 5 3 6 2" xfId="24363" xr:uid="{22C56517-A9D3-47F7-8C27-B9027D814AE5}"/>
    <cellStyle name="Normal 2 3 4 5 3 6 2 2" xfId="38055" xr:uid="{89216A49-9B98-41E7-A412-049D4EF8B21B}"/>
    <cellStyle name="Normal 2 3 4 5 3 6 2 3" xfId="52939" xr:uid="{C8E5F88B-8DDA-43FB-8423-200720C03877}"/>
    <cellStyle name="Normal 2 3 4 5 3 6 3" xfId="17519" xr:uid="{46B4E3F9-AAD5-48FF-987B-252A42FBA061}"/>
    <cellStyle name="Normal 2 3 4 5 3 6 4" xfId="31209" xr:uid="{2C1E3284-211A-48E4-884C-4B7812ADACDC}"/>
    <cellStyle name="Normal 2 3 4 5 3 6 5" xfId="46093" xr:uid="{08D456B6-F0F2-4BC4-B72D-E16F5B62AF37}"/>
    <cellStyle name="Normal 2 3 4 5 3 7" xfId="20941" xr:uid="{147872A1-8540-463F-9FA2-0E642A64CF47}"/>
    <cellStyle name="Normal 2 3 4 5 3 7 2" xfId="34633" xr:uid="{7EF9C775-96C8-4DC4-B453-D0A898BD5AB8}"/>
    <cellStyle name="Normal 2 3 4 5 3 7 3" xfId="49517" xr:uid="{70E87A8E-702A-438E-830E-DC8CC6855897}"/>
    <cellStyle name="Normal 2 3 4 5 3 8" xfId="14097" xr:uid="{EFE3BEB5-7B08-416D-B589-08691DCBD678}"/>
    <cellStyle name="Normal 2 3 4 5 3 9" xfId="27787" xr:uid="{92550103-9B6D-4F12-807A-EA336D2B339B}"/>
    <cellStyle name="Normal 2 3 4 5 4" xfId="7255" xr:uid="{AC803109-589F-46DE-8ACD-E890C7D6BA62}"/>
    <cellStyle name="Normal 2 3 4 5 4 2" xfId="7256" xr:uid="{0E13447A-AE0E-4D66-8457-E70648D33847}"/>
    <cellStyle name="Normal 2 3 4 5 4 2 2" xfId="8969" xr:uid="{78EDF857-1A3B-4016-A324-65E02FB9B288}"/>
    <cellStyle name="Normal 2 3 4 5 4 2 2 2" xfId="12391" xr:uid="{8EF9DCCC-5E2C-4369-A43F-2DA7EB41C75F}"/>
    <cellStyle name="Normal 2 3 4 5 4 2 2 2 2" xfId="26081" xr:uid="{7EE10966-AED8-4F52-8B9F-54C6ED6D221E}"/>
    <cellStyle name="Normal 2 3 4 5 4 2 2 2 2 2" xfId="39773" xr:uid="{06205958-260D-4745-A367-F4706C6BED44}"/>
    <cellStyle name="Normal 2 3 4 5 4 2 2 2 2 3" xfId="54657" xr:uid="{5088AFFC-7B89-4B82-84B7-811216385CE3}"/>
    <cellStyle name="Normal 2 3 4 5 4 2 2 2 3" xfId="19237" xr:uid="{DAD2E09B-4387-4A5C-9B96-92068DCC6B24}"/>
    <cellStyle name="Normal 2 3 4 5 4 2 2 2 4" xfId="32927" xr:uid="{A463F0AA-C2B8-4156-82CC-85BDB7EDA1F3}"/>
    <cellStyle name="Normal 2 3 4 5 4 2 2 2 5" xfId="47811" xr:uid="{3F09B7CF-7FE8-4900-AF92-C562C0679A7C}"/>
    <cellStyle name="Normal 2 3 4 5 4 2 2 3" xfId="22659" xr:uid="{E37B7388-654B-42E0-B6A9-5D90DCCFDCA8}"/>
    <cellStyle name="Normal 2 3 4 5 4 2 2 3 2" xfId="36351" xr:uid="{A91F5AD4-BABC-4D36-A428-F9F8B1A48561}"/>
    <cellStyle name="Normal 2 3 4 5 4 2 2 3 3" xfId="51235" xr:uid="{04BD96AB-3075-4BC8-8596-C5CA2B74B894}"/>
    <cellStyle name="Normal 2 3 4 5 4 2 2 4" xfId="15815" xr:uid="{01B7FBCE-D8E7-475D-A916-37D283D741D8}"/>
    <cellStyle name="Normal 2 3 4 5 4 2 2 5" xfId="29505" xr:uid="{B6EBD215-045C-478A-BDA0-EBDA7E7F3768}"/>
    <cellStyle name="Normal 2 3 4 5 4 2 2 6" xfId="44389" xr:uid="{6E892530-314E-4595-925D-AF0BF82896E1}"/>
    <cellStyle name="Normal 2 3 4 5 4 2 3" xfId="10679" xr:uid="{83902DAF-0761-4138-9DA9-5C89ACB92C62}"/>
    <cellStyle name="Normal 2 3 4 5 4 2 3 2" xfId="24369" xr:uid="{122C0727-A55C-42EC-9927-3088B684C00B}"/>
    <cellStyle name="Normal 2 3 4 5 4 2 3 2 2" xfId="38061" xr:uid="{062DB5E7-3253-436B-8704-3C77EEC37318}"/>
    <cellStyle name="Normal 2 3 4 5 4 2 3 2 3" xfId="52945" xr:uid="{0F70B70A-DD4C-49BB-8F6C-AC32806081B7}"/>
    <cellStyle name="Normal 2 3 4 5 4 2 3 3" xfId="17525" xr:uid="{E697A793-4945-46F5-B326-917662823299}"/>
    <cellStyle name="Normal 2 3 4 5 4 2 3 4" xfId="31215" xr:uid="{E6A9E3F8-5B79-40EA-816C-0546C076E0D7}"/>
    <cellStyle name="Normal 2 3 4 5 4 2 3 5" xfId="46099" xr:uid="{DDF19561-4D77-4397-AEA8-5D812DB3EFE4}"/>
    <cellStyle name="Normal 2 3 4 5 4 2 4" xfId="20947" xr:uid="{AC247346-D4A6-4898-BD94-15492A2D073E}"/>
    <cellStyle name="Normal 2 3 4 5 4 2 4 2" xfId="34639" xr:uid="{884740C0-8198-4EA3-BD03-BB10D4CE4730}"/>
    <cellStyle name="Normal 2 3 4 5 4 2 4 3" xfId="49523" xr:uid="{8A2D52E5-5932-43F8-AA13-68338713A7F4}"/>
    <cellStyle name="Normal 2 3 4 5 4 2 5" xfId="14103" xr:uid="{7C788325-6492-4615-9CE8-B156FC342B2C}"/>
    <cellStyle name="Normal 2 3 4 5 4 2 6" xfId="27793" xr:uid="{7239C686-A43D-4947-8838-317D321F2719}"/>
    <cellStyle name="Normal 2 3 4 5 4 2 7" xfId="42677" xr:uid="{5439A7EF-1FEA-4533-A9F9-98F142DF8850}"/>
    <cellStyle name="Normal 2 3 4 5 4 3" xfId="8968" xr:uid="{FCA6952A-F6F4-4C27-81FF-ED13ECEF8FB8}"/>
    <cellStyle name="Normal 2 3 4 5 4 3 2" xfId="12390" xr:uid="{87BD79BD-3842-440B-BA84-37D9522C83AD}"/>
    <cellStyle name="Normal 2 3 4 5 4 3 2 2" xfId="26080" xr:uid="{E155C077-31EB-4EAA-9008-5E97595F6AB2}"/>
    <cellStyle name="Normal 2 3 4 5 4 3 2 2 2" xfId="39772" xr:uid="{B1AFFFDC-58F9-4945-9275-EE4EC79AFF08}"/>
    <cellStyle name="Normal 2 3 4 5 4 3 2 2 3" xfId="54656" xr:uid="{DD5C8C5D-0515-4F32-8DBD-0B17E4C3708C}"/>
    <cellStyle name="Normal 2 3 4 5 4 3 2 3" xfId="19236" xr:uid="{AA4D9A86-5B11-4136-B971-3478431A2470}"/>
    <cellStyle name="Normal 2 3 4 5 4 3 2 4" xfId="32926" xr:uid="{CA947184-DD86-4023-A039-2005B451A6F0}"/>
    <cellStyle name="Normal 2 3 4 5 4 3 2 5" xfId="47810" xr:uid="{3047CEAE-C94E-413D-B994-784F783291C4}"/>
    <cellStyle name="Normal 2 3 4 5 4 3 3" xfId="22658" xr:uid="{67657A27-9259-4455-8E6A-C87985249A8F}"/>
    <cellStyle name="Normal 2 3 4 5 4 3 3 2" xfId="36350" xr:uid="{A514F4F0-6CC8-4C07-A24D-36D52C9F529A}"/>
    <cellStyle name="Normal 2 3 4 5 4 3 3 3" xfId="51234" xr:uid="{D9D1492D-3C43-42A4-9839-7F6BA414348F}"/>
    <cellStyle name="Normal 2 3 4 5 4 3 4" xfId="15814" xr:uid="{58E78A72-0C39-4774-9BAF-6AA936BDBFDF}"/>
    <cellStyle name="Normal 2 3 4 5 4 3 5" xfId="29504" xr:uid="{4CB9DE97-0EE4-4236-865A-2D1AD0DF4712}"/>
    <cellStyle name="Normal 2 3 4 5 4 3 6" xfId="44388" xr:uid="{A1C7D3CB-9750-4969-80C0-081FF8DD00E6}"/>
    <cellStyle name="Normal 2 3 4 5 4 4" xfId="10678" xr:uid="{3BA38377-81F4-4EE7-A4DF-312B758A7E46}"/>
    <cellStyle name="Normal 2 3 4 5 4 4 2" xfId="24368" xr:uid="{2F1CEC95-5D04-40AA-B4E0-7FC7643C519F}"/>
    <cellStyle name="Normal 2 3 4 5 4 4 2 2" xfId="38060" xr:uid="{436787B4-15C9-40DD-A744-988417E79A04}"/>
    <cellStyle name="Normal 2 3 4 5 4 4 2 3" xfId="52944" xr:uid="{2305A7B3-0E7A-4954-84C8-E5D39F4FE8F3}"/>
    <cellStyle name="Normal 2 3 4 5 4 4 3" xfId="17524" xr:uid="{2CA7D89F-ADA8-45F8-852B-326550EC200E}"/>
    <cellStyle name="Normal 2 3 4 5 4 4 4" xfId="31214" xr:uid="{15702EA8-A61B-47C6-A048-2F64D3539231}"/>
    <cellStyle name="Normal 2 3 4 5 4 4 5" xfId="46098" xr:uid="{F6BB3F37-97BE-44D8-8E0A-DE329C05DDF2}"/>
    <cellStyle name="Normal 2 3 4 5 4 5" xfId="20946" xr:uid="{8FF44B81-3BB6-4944-8D4F-C631BE73AFC5}"/>
    <cellStyle name="Normal 2 3 4 5 4 5 2" xfId="34638" xr:uid="{D140B75F-C2B3-4888-8489-AC44C801BC32}"/>
    <cellStyle name="Normal 2 3 4 5 4 5 3" xfId="49522" xr:uid="{FA2DCBD7-E9D4-4E99-8EF1-7BA6A74BB7E9}"/>
    <cellStyle name="Normal 2 3 4 5 4 6" xfId="14102" xr:uid="{F971EB8C-3BF9-40F5-9876-A16AF068C216}"/>
    <cellStyle name="Normal 2 3 4 5 4 7" xfId="27792" xr:uid="{3BC0E0E8-4F62-44C3-8877-607F89ADF212}"/>
    <cellStyle name="Normal 2 3 4 5 4 8" xfId="42676" xr:uid="{90DC8380-95DB-456A-98B0-7655AFA3CE6E}"/>
    <cellStyle name="Normal 2 3 4 5 5" xfId="7257" xr:uid="{03708828-B2C8-42A4-BB52-F5A84FE93657}"/>
    <cellStyle name="Normal 2 3 4 5 5 2" xfId="8970" xr:uid="{0864AA66-6C90-453F-BCE6-77C7EB90498B}"/>
    <cellStyle name="Normal 2 3 4 5 5 2 2" xfId="12392" xr:uid="{57E9F60F-2E32-4395-99DA-E75CB85BC194}"/>
    <cellStyle name="Normal 2 3 4 5 5 2 2 2" xfId="26082" xr:uid="{64DE4649-8CBC-4087-A414-36EFEBA8441D}"/>
    <cellStyle name="Normal 2 3 4 5 5 2 2 2 2" xfId="39774" xr:uid="{B9DC79F3-EEAB-4DBB-BAA2-87084B4ECCA1}"/>
    <cellStyle name="Normal 2 3 4 5 5 2 2 2 3" xfId="54658" xr:uid="{89A99ACD-E730-49E2-8F94-113CDBE6C0E1}"/>
    <cellStyle name="Normal 2 3 4 5 5 2 2 3" xfId="19238" xr:uid="{9B95FD4C-7E57-474D-B91B-68835D83E090}"/>
    <cellStyle name="Normal 2 3 4 5 5 2 2 4" xfId="32928" xr:uid="{8EDCFA71-83D7-48CC-977F-33C794B99F44}"/>
    <cellStyle name="Normal 2 3 4 5 5 2 2 5" xfId="47812" xr:uid="{B53F7970-0408-4D40-A8F7-A1D35C7EE184}"/>
    <cellStyle name="Normal 2 3 4 5 5 2 3" xfId="22660" xr:uid="{F7539E4E-E18F-43B0-9E00-2A0779E6EF25}"/>
    <cellStyle name="Normal 2 3 4 5 5 2 3 2" xfId="36352" xr:uid="{288E376B-3631-4CCF-A171-BADD89574EC6}"/>
    <cellStyle name="Normal 2 3 4 5 5 2 3 3" xfId="51236" xr:uid="{3072CD8D-FB78-4987-BBD9-E6425C2B976C}"/>
    <cellStyle name="Normal 2 3 4 5 5 2 4" xfId="15816" xr:uid="{BDD0DAC9-C3C2-4B02-8035-ED0F0B2F2DEE}"/>
    <cellStyle name="Normal 2 3 4 5 5 2 5" xfId="29506" xr:uid="{50561150-B986-4FC4-B44D-5AC01FCB4B04}"/>
    <cellStyle name="Normal 2 3 4 5 5 2 6" xfId="44390" xr:uid="{E47A50E6-18C9-43C3-8AF4-2DA76BB5B283}"/>
    <cellStyle name="Normal 2 3 4 5 5 3" xfId="10680" xr:uid="{37C89FC3-68CA-439B-B495-66D6455394DC}"/>
    <cellStyle name="Normal 2 3 4 5 5 3 2" xfId="24370" xr:uid="{BA6CC227-A90C-4FBF-AA34-3F12B4E1117D}"/>
    <cellStyle name="Normal 2 3 4 5 5 3 2 2" xfId="38062" xr:uid="{DA70F17D-CDA9-4533-AE6C-92E8E3C5C3C5}"/>
    <cellStyle name="Normal 2 3 4 5 5 3 2 3" xfId="52946" xr:uid="{BBD8E68D-5D40-4196-A1F2-D798CADB7ABB}"/>
    <cellStyle name="Normal 2 3 4 5 5 3 3" xfId="17526" xr:uid="{E7B28EFE-A944-41D6-8142-53F96D480980}"/>
    <cellStyle name="Normal 2 3 4 5 5 3 4" xfId="31216" xr:uid="{3A357EAE-A975-4466-B268-B554505CF463}"/>
    <cellStyle name="Normal 2 3 4 5 5 3 5" xfId="46100" xr:uid="{7B00870B-87C3-4B0B-9DDD-E37E0C439DE5}"/>
    <cellStyle name="Normal 2 3 4 5 5 4" xfId="20948" xr:uid="{77A2E4BD-A98A-44EA-BBC8-512D368E882B}"/>
    <cellStyle name="Normal 2 3 4 5 5 4 2" xfId="34640" xr:uid="{FA328CA4-70DC-4790-8A98-3463169D7C70}"/>
    <cellStyle name="Normal 2 3 4 5 5 4 3" xfId="49524" xr:uid="{2F1146A0-825F-4692-9828-6D062110B069}"/>
    <cellStyle name="Normal 2 3 4 5 5 5" xfId="14104" xr:uid="{5EF105EC-6CA1-453B-B83C-C77079D3B13B}"/>
    <cellStyle name="Normal 2 3 4 5 5 6" xfId="27794" xr:uid="{D3090ECF-AE96-47CC-934C-B99A8C0EB398}"/>
    <cellStyle name="Normal 2 3 4 5 5 7" xfId="42678" xr:uid="{84DC1D11-321F-4971-865C-6C87FF560D2C}"/>
    <cellStyle name="Normal 2 3 4 5 6" xfId="7258" xr:uid="{893CB32B-2D65-43A4-94E0-FFA902E406C4}"/>
    <cellStyle name="Normal 2 3 4 5 6 2" xfId="8971" xr:uid="{426D87A9-92B6-4C34-90FB-D7B25CCBF93A}"/>
    <cellStyle name="Normal 2 3 4 5 6 2 2" xfId="12393" xr:uid="{899572C7-12C2-46DD-BD03-EC5E43841D0F}"/>
    <cellStyle name="Normal 2 3 4 5 6 2 2 2" xfId="26083" xr:uid="{A4146944-B804-49A9-951B-951A90FFAE4F}"/>
    <cellStyle name="Normal 2 3 4 5 6 2 2 2 2" xfId="39775" xr:uid="{727A3C53-BDA1-46FE-98E4-A747BCDD965A}"/>
    <cellStyle name="Normal 2 3 4 5 6 2 2 2 3" xfId="54659" xr:uid="{B3117A27-3E28-460F-881C-715FC58C2E94}"/>
    <cellStyle name="Normal 2 3 4 5 6 2 2 3" xfId="19239" xr:uid="{FB52338E-DFE4-44DB-ACF4-6F4F20FD3915}"/>
    <cellStyle name="Normal 2 3 4 5 6 2 2 4" xfId="32929" xr:uid="{7C01BF86-A37A-4F4E-9CDC-67DAE9D252D1}"/>
    <cellStyle name="Normal 2 3 4 5 6 2 2 5" xfId="47813" xr:uid="{7B2456EA-0B0F-403D-8FC1-583B26E7B1D0}"/>
    <cellStyle name="Normal 2 3 4 5 6 2 3" xfId="22661" xr:uid="{8F612B44-9893-4254-ADBE-21F29B87C27D}"/>
    <cellStyle name="Normal 2 3 4 5 6 2 3 2" xfId="36353" xr:uid="{78C19F40-0554-47FA-988B-C7C0935EBD9D}"/>
    <cellStyle name="Normal 2 3 4 5 6 2 3 3" xfId="51237" xr:uid="{24390196-7110-4650-A706-DAFB6B729B3E}"/>
    <cellStyle name="Normal 2 3 4 5 6 2 4" xfId="15817" xr:uid="{1B035C12-4C83-40C7-B5B6-5A5B7E853432}"/>
    <cellStyle name="Normal 2 3 4 5 6 2 5" xfId="29507" xr:uid="{D77EBDDE-752B-4C29-AF6B-A2B9BB0C423A}"/>
    <cellStyle name="Normal 2 3 4 5 6 2 6" xfId="44391" xr:uid="{A5D88E3C-B39B-4C81-A3D9-C29523022A92}"/>
    <cellStyle name="Normal 2 3 4 5 6 3" xfId="10681" xr:uid="{106392B5-EEDC-4401-893B-A76C8CA1E712}"/>
    <cellStyle name="Normal 2 3 4 5 6 3 2" xfId="24371" xr:uid="{449BA0A9-3E99-41FE-9C25-7AA94B52CB8B}"/>
    <cellStyle name="Normal 2 3 4 5 6 3 2 2" xfId="38063" xr:uid="{46637B89-69F8-4211-AB6B-77CB119A49A7}"/>
    <cellStyle name="Normal 2 3 4 5 6 3 2 3" xfId="52947" xr:uid="{B7DF68B9-83B0-457B-9C7A-47A0B3A867C5}"/>
    <cellStyle name="Normal 2 3 4 5 6 3 3" xfId="17527" xr:uid="{244A61C1-C519-4BFC-9C48-10DE9EA7574A}"/>
    <cellStyle name="Normal 2 3 4 5 6 3 4" xfId="31217" xr:uid="{64CB4DC1-BDE9-4AF3-B3F5-7AD76AAF58AC}"/>
    <cellStyle name="Normal 2 3 4 5 6 3 5" xfId="46101" xr:uid="{81F38C44-5EAC-4E15-B312-96D75853448D}"/>
    <cellStyle name="Normal 2 3 4 5 6 4" xfId="20949" xr:uid="{C07C733E-2487-4B0C-BA3C-4D77F324F863}"/>
    <cellStyle name="Normal 2 3 4 5 6 4 2" xfId="34641" xr:uid="{D075A5A7-2286-4BA5-A0DA-EC7288A49895}"/>
    <cellStyle name="Normal 2 3 4 5 6 4 3" xfId="49525" xr:uid="{F20A6852-FF04-43C3-8972-EF4071AA892C}"/>
    <cellStyle name="Normal 2 3 4 5 6 5" xfId="14105" xr:uid="{75540C06-D922-4C09-8D7F-A1D5D18CE608}"/>
    <cellStyle name="Normal 2 3 4 5 6 6" xfId="27795" xr:uid="{BBA431E8-F317-46FB-9570-6BE0FEC136A7}"/>
    <cellStyle name="Normal 2 3 4 5 6 7" xfId="42679" xr:uid="{C64868E8-956C-48EE-92B0-788259464BC0}"/>
    <cellStyle name="Normal 2 3 4 5 7" xfId="8957" xr:uid="{3BEB61EC-8935-48A9-8515-EA2EC54A9C18}"/>
    <cellStyle name="Normal 2 3 4 5 7 2" xfId="12379" xr:uid="{6014AAB3-FCEA-45E6-BA42-FF561BF631F1}"/>
    <cellStyle name="Normal 2 3 4 5 7 2 2" xfId="26069" xr:uid="{746B2BD7-728A-4504-8B5F-65993386F3DC}"/>
    <cellStyle name="Normal 2 3 4 5 7 2 2 2" xfId="39761" xr:uid="{AC2FC956-16EA-4FDA-B16B-4EF982B47C0D}"/>
    <cellStyle name="Normal 2 3 4 5 7 2 2 3" xfId="54645" xr:uid="{598306A0-F73C-485E-A61D-556442946804}"/>
    <cellStyle name="Normal 2 3 4 5 7 2 3" xfId="19225" xr:uid="{E859D5D4-4D2C-47BB-A86A-513938A14DFD}"/>
    <cellStyle name="Normal 2 3 4 5 7 2 4" xfId="32915" xr:uid="{A1A89972-A6AC-4B9B-B2FA-BA2F6A2C452E}"/>
    <cellStyle name="Normal 2 3 4 5 7 2 5" xfId="47799" xr:uid="{FEF238A8-2E8B-45A8-B6B6-5878C487F6AD}"/>
    <cellStyle name="Normal 2 3 4 5 7 3" xfId="22647" xr:uid="{E20115F2-F7B0-44A5-9D35-E5875892FE46}"/>
    <cellStyle name="Normal 2 3 4 5 7 3 2" xfId="36339" xr:uid="{FE9DF1C1-DE61-4587-B627-560A8A23BBF9}"/>
    <cellStyle name="Normal 2 3 4 5 7 3 3" xfId="51223" xr:uid="{83598BDD-37AC-46AE-8D18-280C2AA3A400}"/>
    <cellStyle name="Normal 2 3 4 5 7 4" xfId="15803" xr:uid="{837B1DC7-33C7-4765-B94A-CE58AFE5774F}"/>
    <cellStyle name="Normal 2 3 4 5 7 5" xfId="29493" xr:uid="{865C4ED4-34BB-4593-B1F9-D303A70BD18E}"/>
    <cellStyle name="Normal 2 3 4 5 7 6" xfId="44377" xr:uid="{3FF51DBF-9F96-49C4-9051-1616E2CB4374}"/>
    <cellStyle name="Normal 2 3 4 5 8" xfId="10667" xr:uid="{385B7C38-3114-4638-9FAC-1EF845C457EA}"/>
    <cellStyle name="Normal 2 3 4 5 8 2" xfId="24357" xr:uid="{A96A88DB-ABEC-4B5F-B883-562E819C6BEC}"/>
    <cellStyle name="Normal 2 3 4 5 8 2 2" xfId="38049" xr:uid="{5A4A70FE-FB0C-4763-8221-302D578575E5}"/>
    <cellStyle name="Normal 2 3 4 5 8 2 3" xfId="52933" xr:uid="{FF875D84-844C-426C-A80D-08CE9D5B0E93}"/>
    <cellStyle name="Normal 2 3 4 5 8 3" xfId="17513" xr:uid="{168E3FDE-E50D-4497-86E1-5BE19A1583B9}"/>
    <cellStyle name="Normal 2 3 4 5 8 4" xfId="31203" xr:uid="{BC11BBA9-3BEA-4D58-AB9F-67D3FFB4AF1E}"/>
    <cellStyle name="Normal 2 3 4 5 8 5" xfId="46087" xr:uid="{0163F8AD-A651-4E57-B29D-C764867A08B2}"/>
    <cellStyle name="Normal 2 3 4 5 9" xfId="20935" xr:uid="{D21C7936-B5EB-40A1-9D80-3F4F7626267C}"/>
    <cellStyle name="Normal 2 3 4 5 9 2" xfId="34627" xr:uid="{DD2F94AC-8DF6-4B08-9E9C-E407B4DF61AF}"/>
    <cellStyle name="Normal 2 3 4 5 9 3" xfId="49511" xr:uid="{3EAC911C-3C62-47E0-9C3B-F33F61417CF4}"/>
    <cellStyle name="Normal 2 3 4 6" xfId="7259" xr:uid="{1A0DDF40-2E69-4147-912B-1E420EF624EE}"/>
    <cellStyle name="Normal 2 3 4 6 10" xfId="42680" xr:uid="{EF66987B-AE64-48A0-9D5E-1776CF3FDA6C}"/>
    <cellStyle name="Normal 2 3 4 6 2" xfId="7260" xr:uid="{24FF34D9-E06C-480E-8540-B266C604CBA2}"/>
    <cellStyle name="Normal 2 3 4 6 2 2" xfId="7261" xr:uid="{540FD15E-52DF-4570-B79D-E905BD608C7F}"/>
    <cellStyle name="Normal 2 3 4 6 2 2 2" xfId="8974" xr:uid="{8AAC2986-56D2-4C47-9F10-3D4923CAF188}"/>
    <cellStyle name="Normal 2 3 4 6 2 2 2 2" xfId="12396" xr:uid="{9C8369F0-0EFF-4115-BF9D-8F0B9AC51AB1}"/>
    <cellStyle name="Normal 2 3 4 6 2 2 2 2 2" xfId="26086" xr:uid="{834369F4-305B-483B-8C60-87D076413F81}"/>
    <cellStyle name="Normal 2 3 4 6 2 2 2 2 2 2" xfId="39778" xr:uid="{14EFA06B-5267-4BB3-AC08-FBBDA4049196}"/>
    <cellStyle name="Normal 2 3 4 6 2 2 2 2 2 3" xfId="54662" xr:uid="{D564AABE-D780-4350-B6F8-FB3EAFC32248}"/>
    <cellStyle name="Normal 2 3 4 6 2 2 2 2 3" xfId="19242" xr:uid="{45DCAF9C-E5D2-4CE8-8B74-A51FBBAF6ED6}"/>
    <cellStyle name="Normal 2 3 4 6 2 2 2 2 4" xfId="32932" xr:uid="{EA6F57ED-5C02-4F61-8DBD-2063A9022EFF}"/>
    <cellStyle name="Normal 2 3 4 6 2 2 2 2 5" xfId="47816" xr:uid="{B34CA015-8C2A-452F-8C8D-D10549C5DE60}"/>
    <cellStyle name="Normal 2 3 4 6 2 2 2 3" xfId="22664" xr:uid="{692B1A83-CA3E-403F-9FC4-07ACB9364ECD}"/>
    <cellStyle name="Normal 2 3 4 6 2 2 2 3 2" xfId="36356" xr:uid="{F1D46DE8-EA8C-40FD-B88B-2947A7702B4E}"/>
    <cellStyle name="Normal 2 3 4 6 2 2 2 3 3" xfId="51240" xr:uid="{F742C885-02A3-45C3-B5AE-F9BBD2B17B74}"/>
    <cellStyle name="Normal 2 3 4 6 2 2 2 4" xfId="15820" xr:uid="{419AE10A-A9DF-4980-B915-89569B7FE622}"/>
    <cellStyle name="Normal 2 3 4 6 2 2 2 5" xfId="29510" xr:uid="{7F4724A1-1C6B-437C-9C16-20AFDA3A57D9}"/>
    <cellStyle name="Normal 2 3 4 6 2 2 2 6" xfId="44394" xr:uid="{06F7A38A-FDA5-4BC4-9925-5A4E78B29459}"/>
    <cellStyle name="Normal 2 3 4 6 2 2 3" xfId="10684" xr:uid="{470FB921-E112-44ED-A0EB-A564F2B19231}"/>
    <cellStyle name="Normal 2 3 4 6 2 2 3 2" xfId="24374" xr:uid="{045897E9-51BB-48C3-9137-C660AC8FF5CA}"/>
    <cellStyle name="Normal 2 3 4 6 2 2 3 2 2" xfId="38066" xr:uid="{B927512D-EF74-4D6D-9E8E-B501225F8D1A}"/>
    <cellStyle name="Normal 2 3 4 6 2 2 3 2 3" xfId="52950" xr:uid="{9FAD040D-E8A5-4BF0-9473-703F981A96CE}"/>
    <cellStyle name="Normal 2 3 4 6 2 2 3 3" xfId="17530" xr:uid="{CC5C2DAA-D439-4B53-8393-EDD4728C789C}"/>
    <cellStyle name="Normal 2 3 4 6 2 2 3 4" xfId="31220" xr:uid="{C475C07B-E8A1-4FC5-849F-E46A0A10FE1A}"/>
    <cellStyle name="Normal 2 3 4 6 2 2 3 5" xfId="46104" xr:uid="{E0C1F04E-FC8F-4E95-A54D-502942FBB9D9}"/>
    <cellStyle name="Normal 2 3 4 6 2 2 4" xfId="20952" xr:uid="{BD944855-3A27-4166-853A-9D12657CC3A7}"/>
    <cellStyle name="Normal 2 3 4 6 2 2 4 2" xfId="34644" xr:uid="{04F49FB9-6B0C-4256-97F1-F249B3E10576}"/>
    <cellStyle name="Normal 2 3 4 6 2 2 4 3" xfId="49528" xr:uid="{8BFD7DD6-C6BC-41D1-BA80-0E38FCA7CC62}"/>
    <cellStyle name="Normal 2 3 4 6 2 2 5" xfId="14108" xr:uid="{8CF2B6D0-DD88-45D1-858C-D14397F23C99}"/>
    <cellStyle name="Normal 2 3 4 6 2 2 6" xfId="27798" xr:uid="{2C9A4CD4-8D05-4547-86FF-21E867FD532F}"/>
    <cellStyle name="Normal 2 3 4 6 2 2 7" xfId="42682" xr:uid="{B2590DB7-4415-46FD-866D-D79DE4BDFF8B}"/>
    <cellStyle name="Normal 2 3 4 6 2 3" xfId="8973" xr:uid="{709092ED-5E2E-4B27-9E29-0F119FAF6661}"/>
    <cellStyle name="Normal 2 3 4 6 2 3 2" xfId="12395" xr:uid="{D82E23CC-74AD-4A5B-845B-B147F04868D0}"/>
    <cellStyle name="Normal 2 3 4 6 2 3 2 2" xfId="26085" xr:uid="{25629B5F-2495-4D89-87D2-41E0B46B048C}"/>
    <cellStyle name="Normal 2 3 4 6 2 3 2 2 2" xfId="39777" xr:uid="{82469B6E-5CB9-4A79-A820-F5F1CF4B0526}"/>
    <cellStyle name="Normal 2 3 4 6 2 3 2 2 3" xfId="54661" xr:uid="{C610813B-C3EF-467F-B56D-F4BD5BB394E0}"/>
    <cellStyle name="Normal 2 3 4 6 2 3 2 3" xfId="19241" xr:uid="{8E72D946-F771-4A4B-BA53-8E3B31C4BB3A}"/>
    <cellStyle name="Normal 2 3 4 6 2 3 2 4" xfId="32931" xr:uid="{FFFC0110-368B-40AE-8278-77EA46603BF8}"/>
    <cellStyle name="Normal 2 3 4 6 2 3 2 5" xfId="47815" xr:uid="{058F368C-2A3E-48B8-AC3E-64024306EDCB}"/>
    <cellStyle name="Normal 2 3 4 6 2 3 3" xfId="22663" xr:uid="{1D107D74-B44F-471C-85FC-7088A389B1C2}"/>
    <cellStyle name="Normal 2 3 4 6 2 3 3 2" xfId="36355" xr:uid="{367A8720-975A-464D-AB15-57F42A6AA6B7}"/>
    <cellStyle name="Normal 2 3 4 6 2 3 3 3" xfId="51239" xr:uid="{559D83AD-580D-4D7C-A334-95AD4D8C27BF}"/>
    <cellStyle name="Normal 2 3 4 6 2 3 4" xfId="15819" xr:uid="{14B9F584-9F82-41F1-AD59-D4E8F9CCE3CE}"/>
    <cellStyle name="Normal 2 3 4 6 2 3 5" xfId="29509" xr:uid="{0F4C7BA7-614F-44CD-9FC4-48DFDA83C936}"/>
    <cellStyle name="Normal 2 3 4 6 2 3 6" xfId="44393" xr:uid="{6F43B941-D029-4FAE-8F21-E5FD165ED390}"/>
    <cellStyle name="Normal 2 3 4 6 2 4" xfId="10683" xr:uid="{13976DB1-CD9D-4CE5-97BA-AFE073346443}"/>
    <cellStyle name="Normal 2 3 4 6 2 4 2" xfId="24373" xr:uid="{818F439C-9F2A-44D0-A49E-24F65EB53DC1}"/>
    <cellStyle name="Normal 2 3 4 6 2 4 2 2" xfId="38065" xr:uid="{AFCCBD45-934B-4487-A13E-AE855D840838}"/>
    <cellStyle name="Normal 2 3 4 6 2 4 2 3" xfId="52949" xr:uid="{D3F64FC4-209E-44E8-984F-29FBD6F69129}"/>
    <cellStyle name="Normal 2 3 4 6 2 4 3" xfId="17529" xr:uid="{7C7F5945-454E-480C-A4BE-407689B048B6}"/>
    <cellStyle name="Normal 2 3 4 6 2 4 4" xfId="31219" xr:uid="{22440447-062F-41C0-8120-3D6537BBB57E}"/>
    <cellStyle name="Normal 2 3 4 6 2 4 5" xfId="46103" xr:uid="{49F54C36-E106-467C-9837-BB930C506E8C}"/>
    <cellStyle name="Normal 2 3 4 6 2 5" xfId="20951" xr:uid="{CDA74582-FE28-40F0-A646-84BAA0306AD5}"/>
    <cellStyle name="Normal 2 3 4 6 2 5 2" xfId="34643" xr:uid="{47288988-8446-4F8B-AE62-DE186F19CC41}"/>
    <cellStyle name="Normal 2 3 4 6 2 5 3" xfId="49527" xr:uid="{086EDAE9-3266-46A4-8AE3-970CAACAA0A0}"/>
    <cellStyle name="Normal 2 3 4 6 2 6" xfId="14107" xr:uid="{9E1E3BCC-94CC-4D4F-9786-398AA5461590}"/>
    <cellStyle name="Normal 2 3 4 6 2 7" xfId="27797" xr:uid="{4A3D08B7-1D3E-41F3-92B2-34466D27D91C}"/>
    <cellStyle name="Normal 2 3 4 6 2 8" xfId="42681" xr:uid="{A0B06905-AEDF-4C3A-B104-3267782B86D2}"/>
    <cellStyle name="Normal 2 3 4 6 3" xfId="7262" xr:uid="{6AD283D6-44CF-4AE1-9895-B913B69BA7FC}"/>
    <cellStyle name="Normal 2 3 4 6 3 2" xfId="8975" xr:uid="{FC0CEC6B-6A65-4D31-BE31-062742E98D21}"/>
    <cellStyle name="Normal 2 3 4 6 3 2 2" xfId="12397" xr:uid="{7FED8B8A-0FBF-49FD-8C70-03A7C0B988F9}"/>
    <cellStyle name="Normal 2 3 4 6 3 2 2 2" xfId="26087" xr:uid="{F277F45E-5AE4-40FF-8C99-8F4C11BD0B39}"/>
    <cellStyle name="Normal 2 3 4 6 3 2 2 2 2" xfId="39779" xr:uid="{28BF9774-32EB-4415-99F0-B592FEF04429}"/>
    <cellStyle name="Normal 2 3 4 6 3 2 2 2 3" xfId="54663" xr:uid="{AA79BB4E-69F6-430B-ADF8-3BABECA1FF46}"/>
    <cellStyle name="Normal 2 3 4 6 3 2 2 3" xfId="19243" xr:uid="{2DA60108-895D-4C69-BFA5-9C798900589F}"/>
    <cellStyle name="Normal 2 3 4 6 3 2 2 4" xfId="32933" xr:uid="{7749E79D-1A49-4E5D-9B4B-D2D28AEF8213}"/>
    <cellStyle name="Normal 2 3 4 6 3 2 2 5" xfId="47817" xr:uid="{B152D336-4240-48FE-AFBE-E7753AE281EE}"/>
    <cellStyle name="Normal 2 3 4 6 3 2 3" xfId="22665" xr:uid="{3BFCC5A9-7990-4B31-BCF6-DC2A105C1982}"/>
    <cellStyle name="Normal 2 3 4 6 3 2 3 2" xfId="36357" xr:uid="{ED233F46-923F-4BD1-BE87-8082A301917B}"/>
    <cellStyle name="Normal 2 3 4 6 3 2 3 3" xfId="51241" xr:uid="{C321947A-E5E8-4F84-B7A2-924F841D91E9}"/>
    <cellStyle name="Normal 2 3 4 6 3 2 4" xfId="15821" xr:uid="{E12A99A1-064A-4F59-A8C0-82312944D5D7}"/>
    <cellStyle name="Normal 2 3 4 6 3 2 5" xfId="29511" xr:uid="{DF0CC113-9265-4199-A2FC-93F3BFBE6663}"/>
    <cellStyle name="Normal 2 3 4 6 3 2 6" xfId="44395" xr:uid="{4CD606D5-2962-4DCE-BE09-4E5466EC1DCC}"/>
    <cellStyle name="Normal 2 3 4 6 3 3" xfId="10685" xr:uid="{834F0F52-685F-4379-9061-A535404FBDD5}"/>
    <cellStyle name="Normal 2 3 4 6 3 3 2" xfId="24375" xr:uid="{4637A728-1639-4B8D-9EB6-58DB155D451B}"/>
    <cellStyle name="Normal 2 3 4 6 3 3 2 2" xfId="38067" xr:uid="{19F1846B-B7C8-445C-8A17-CC20B7E8EB65}"/>
    <cellStyle name="Normal 2 3 4 6 3 3 2 3" xfId="52951" xr:uid="{911417D7-D3C6-436D-ADDD-F28C224D198D}"/>
    <cellStyle name="Normal 2 3 4 6 3 3 3" xfId="17531" xr:uid="{6D3DFDAE-AD0A-48F8-A795-9DF71E2EAD45}"/>
    <cellStyle name="Normal 2 3 4 6 3 3 4" xfId="31221" xr:uid="{CA880DA7-CA2F-492D-929A-2E7535A141EA}"/>
    <cellStyle name="Normal 2 3 4 6 3 3 5" xfId="46105" xr:uid="{2E352601-4CA4-4F3E-AB32-5D3121FCF0D1}"/>
    <cellStyle name="Normal 2 3 4 6 3 4" xfId="20953" xr:uid="{3B6A74D0-9B55-4226-B351-20CA6D64AF74}"/>
    <cellStyle name="Normal 2 3 4 6 3 4 2" xfId="34645" xr:uid="{C52AE269-A87A-4A04-9027-943173A141A7}"/>
    <cellStyle name="Normal 2 3 4 6 3 4 3" xfId="49529" xr:uid="{A540265C-3780-40E4-BF12-338E933B3781}"/>
    <cellStyle name="Normal 2 3 4 6 3 5" xfId="14109" xr:uid="{F77662BF-082A-4B4D-90EE-70E30D1AA3C6}"/>
    <cellStyle name="Normal 2 3 4 6 3 6" xfId="27799" xr:uid="{953351A1-8C5E-43AC-B506-6371AAC9D6DB}"/>
    <cellStyle name="Normal 2 3 4 6 3 7" xfId="42683" xr:uid="{25C588DF-AD03-4A7C-B782-837B1F4E8838}"/>
    <cellStyle name="Normal 2 3 4 6 4" xfId="7263" xr:uid="{4DBDA1F6-4A15-415D-81AB-1062020FBE73}"/>
    <cellStyle name="Normal 2 3 4 6 4 2" xfId="8976" xr:uid="{2FBAB670-2C49-4864-9BEB-C664BBB74B3D}"/>
    <cellStyle name="Normal 2 3 4 6 4 2 2" xfId="12398" xr:uid="{98362EBA-F201-4C1F-9849-4B38B58909D4}"/>
    <cellStyle name="Normal 2 3 4 6 4 2 2 2" xfId="26088" xr:uid="{2DD98009-7947-409D-8DD0-28E8A6898BAB}"/>
    <cellStyle name="Normal 2 3 4 6 4 2 2 2 2" xfId="39780" xr:uid="{E5C328B7-5AB8-4C06-8CD0-C539926A1727}"/>
    <cellStyle name="Normal 2 3 4 6 4 2 2 2 3" xfId="54664" xr:uid="{184B0AE2-7B07-425F-9056-EB9346E9A6AC}"/>
    <cellStyle name="Normal 2 3 4 6 4 2 2 3" xfId="19244" xr:uid="{DF5DA349-8605-4882-B3CB-6B5FACE32D83}"/>
    <cellStyle name="Normal 2 3 4 6 4 2 2 4" xfId="32934" xr:uid="{A7ADE0CF-D95D-4ED6-BC37-5C96FD1FEFCD}"/>
    <cellStyle name="Normal 2 3 4 6 4 2 2 5" xfId="47818" xr:uid="{FBCFC066-7095-4F7E-8B38-F2086A8CDD72}"/>
    <cellStyle name="Normal 2 3 4 6 4 2 3" xfId="22666" xr:uid="{EE4650A8-9DE2-40BF-BE38-4B92AEF492B0}"/>
    <cellStyle name="Normal 2 3 4 6 4 2 3 2" xfId="36358" xr:uid="{3CB0AC65-9B96-4805-AF33-47B403E13492}"/>
    <cellStyle name="Normal 2 3 4 6 4 2 3 3" xfId="51242" xr:uid="{AEBFC87A-04E0-46C1-9252-A8E204FD8025}"/>
    <cellStyle name="Normal 2 3 4 6 4 2 4" xfId="15822" xr:uid="{C5C8DB31-F390-4FA9-9054-12688BCE7E89}"/>
    <cellStyle name="Normal 2 3 4 6 4 2 5" xfId="29512" xr:uid="{2977708E-AACE-44F0-B2BA-0618B5E8210D}"/>
    <cellStyle name="Normal 2 3 4 6 4 2 6" xfId="44396" xr:uid="{0E5858C6-39CA-4666-921D-088CF78FD20B}"/>
    <cellStyle name="Normal 2 3 4 6 4 3" xfId="10686" xr:uid="{F8F14068-57B2-4420-A9E2-028D15D6745C}"/>
    <cellStyle name="Normal 2 3 4 6 4 3 2" xfId="24376" xr:uid="{4C25EBED-90B9-47AD-AD4E-142CB835F34B}"/>
    <cellStyle name="Normal 2 3 4 6 4 3 2 2" xfId="38068" xr:uid="{AAEEF866-6BE6-4A39-AC90-696A576F4AE5}"/>
    <cellStyle name="Normal 2 3 4 6 4 3 2 3" xfId="52952" xr:uid="{F35B7575-3420-4C1B-98EF-EDF74782E4C4}"/>
    <cellStyle name="Normal 2 3 4 6 4 3 3" xfId="17532" xr:uid="{2E681A86-5DCE-4DDE-B598-412D6B900440}"/>
    <cellStyle name="Normal 2 3 4 6 4 3 4" xfId="31222" xr:uid="{FC7239CA-AD2A-4E89-BE25-8F3ABDB5768B}"/>
    <cellStyle name="Normal 2 3 4 6 4 3 5" xfId="46106" xr:uid="{BBD451AC-560C-43B2-9240-F0DEFEC49431}"/>
    <cellStyle name="Normal 2 3 4 6 4 4" xfId="20954" xr:uid="{47C09FE8-3A53-45A1-A6EA-C42461C2165F}"/>
    <cellStyle name="Normal 2 3 4 6 4 4 2" xfId="34646" xr:uid="{6850F4A6-BD38-444F-9DBB-B0DAD733931D}"/>
    <cellStyle name="Normal 2 3 4 6 4 4 3" xfId="49530" xr:uid="{1DC8F0C5-C820-4034-9CCE-2D3C7200CEC7}"/>
    <cellStyle name="Normal 2 3 4 6 4 5" xfId="14110" xr:uid="{6AEB20E6-919B-40DA-9D2F-570E12459D64}"/>
    <cellStyle name="Normal 2 3 4 6 4 6" xfId="27800" xr:uid="{4163820D-7427-48C5-A39C-BC9A31F27E6D}"/>
    <cellStyle name="Normal 2 3 4 6 4 7" xfId="42684" xr:uid="{EC74E28E-4D83-4CD7-9345-AB0DEBECC66F}"/>
    <cellStyle name="Normal 2 3 4 6 5" xfId="8972" xr:uid="{16D07F66-19CB-462C-A972-D55916C65DC9}"/>
    <cellStyle name="Normal 2 3 4 6 5 2" xfId="12394" xr:uid="{46B2D198-8F5B-471F-B5C6-7A7B06DE38C8}"/>
    <cellStyle name="Normal 2 3 4 6 5 2 2" xfId="26084" xr:uid="{45DDEAFA-F2F2-4FEF-AF22-45C5B70F3C76}"/>
    <cellStyle name="Normal 2 3 4 6 5 2 2 2" xfId="39776" xr:uid="{32A8603E-B85E-49BC-A69A-3239D3C1705A}"/>
    <cellStyle name="Normal 2 3 4 6 5 2 2 3" xfId="54660" xr:uid="{A064359A-E8AA-4280-9E5B-8FA4117D4493}"/>
    <cellStyle name="Normal 2 3 4 6 5 2 3" xfId="19240" xr:uid="{8CE0534E-09E3-45D0-ADFE-B4D3A43F5F8A}"/>
    <cellStyle name="Normal 2 3 4 6 5 2 4" xfId="32930" xr:uid="{65F8187D-FED3-4D67-B282-68E91A5A4D65}"/>
    <cellStyle name="Normal 2 3 4 6 5 2 5" xfId="47814" xr:uid="{DC6B5532-D981-44B5-9404-D7514C592FD5}"/>
    <cellStyle name="Normal 2 3 4 6 5 3" xfId="22662" xr:uid="{4E694222-5C6E-4161-AC3B-168F77469BF9}"/>
    <cellStyle name="Normal 2 3 4 6 5 3 2" xfId="36354" xr:uid="{28B96B5E-82A6-49DE-B2CE-F61245B59CA6}"/>
    <cellStyle name="Normal 2 3 4 6 5 3 3" xfId="51238" xr:uid="{B300E9DC-AA5C-4A3F-BC6E-454C17D3AD13}"/>
    <cellStyle name="Normal 2 3 4 6 5 4" xfId="15818" xr:uid="{7A76EC8F-86ED-4943-A0FE-69F5E50E442B}"/>
    <cellStyle name="Normal 2 3 4 6 5 5" xfId="29508" xr:uid="{D5EE4976-F0BC-42E5-975A-14DE2F9A311D}"/>
    <cellStyle name="Normal 2 3 4 6 5 6" xfId="44392" xr:uid="{865CA458-BCCF-4E2C-AE50-5B78DDE68EA5}"/>
    <cellStyle name="Normal 2 3 4 6 6" xfId="10682" xr:uid="{E950FAE7-8B98-4B6A-B843-BB0C95E89AA7}"/>
    <cellStyle name="Normal 2 3 4 6 6 2" xfId="24372" xr:uid="{490F76C6-24EE-423F-9B7B-221AA8E5DD18}"/>
    <cellStyle name="Normal 2 3 4 6 6 2 2" xfId="38064" xr:uid="{67FB2889-B449-4FFD-BD1F-9FBCB8FF24BC}"/>
    <cellStyle name="Normal 2 3 4 6 6 2 3" xfId="52948" xr:uid="{2E65D0D8-C035-4E3A-933B-675F3B496487}"/>
    <cellStyle name="Normal 2 3 4 6 6 3" xfId="17528" xr:uid="{A6CEFE7E-F9C8-4B88-82B6-B6CD82BA0B7B}"/>
    <cellStyle name="Normal 2 3 4 6 6 4" xfId="31218" xr:uid="{BE421345-37B1-49FF-967B-9E4560486FBA}"/>
    <cellStyle name="Normal 2 3 4 6 6 5" xfId="46102" xr:uid="{07755EE0-FA77-4D63-ADBB-1F22C26FA2BF}"/>
    <cellStyle name="Normal 2 3 4 6 7" xfId="20950" xr:uid="{B8F3AC65-9FBC-48CC-AE42-7400382A9355}"/>
    <cellStyle name="Normal 2 3 4 6 7 2" xfId="34642" xr:uid="{989450C9-5B79-492B-A29A-4ED21D8AB635}"/>
    <cellStyle name="Normal 2 3 4 6 7 3" xfId="49526" xr:uid="{E38603CD-DB0C-4ED8-8E42-5E5E0845B944}"/>
    <cellStyle name="Normal 2 3 4 6 8" xfId="14106" xr:uid="{56F853A3-B781-4864-8B1B-238AF98D8812}"/>
    <cellStyle name="Normal 2 3 4 6 9" xfId="27796" xr:uid="{04553F6F-9EDB-4256-9FCF-1EA14877AE74}"/>
    <cellStyle name="Normal 2 3 4 7" xfId="7264" xr:uid="{82C0753D-4197-4535-B616-537C48407C27}"/>
    <cellStyle name="Normal 2 3 4 7 10" xfId="42685" xr:uid="{A92C74C7-120E-4AED-B12E-252B5E4EEF48}"/>
    <cellStyle name="Normal 2 3 4 7 2" xfId="7265" xr:uid="{FBA6A53F-5005-4987-901E-13662D82A49F}"/>
    <cellStyle name="Normal 2 3 4 7 2 2" xfId="7266" xr:uid="{A8A40BF0-B902-49B4-8DAB-248B914B5E4B}"/>
    <cellStyle name="Normal 2 3 4 7 2 2 2" xfId="8979" xr:uid="{1FDFEE69-4F35-45C0-A81A-75450199B49F}"/>
    <cellStyle name="Normal 2 3 4 7 2 2 2 2" xfId="12401" xr:uid="{3B024ABE-AD8A-43FD-8837-C051B53E55AD}"/>
    <cellStyle name="Normal 2 3 4 7 2 2 2 2 2" xfId="26091" xr:uid="{1BA12042-CF3D-4E78-AAD4-A6EE0071EAA7}"/>
    <cellStyle name="Normal 2 3 4 7 2 2 2 2 2 2" xfId="39783" xr:uid="{DCBE4CF6-C61D-4D09-9882-49DA95D2215A}"/>
    <cellStyle name="Normal 2 3 4 7 2 2 2 2 2 3" xfId="54667" xr:uid="{2D2E1478-B0BA-460A-99B6-D27B8F40CCBB}"/>
    <cellStyle name="Normal 2 3 4 7 2 2 2 2 3" xfId="19247" xr:uid="{23E81F2B-FF62-488B-B431-CBD40FC7D60C}"/>
    <cellStyle name="Normal 2 3 4 7 2 2 2 2 4" xfId="32937" xr:uid="{13E7C994-9692-45D9-8E65-679E33293E62}"/>
    <cellStyle name="Normal 2 3 4 7 2 2 2 2 5" xfId="47821" xr:uid="{D7D7A73B-CF7E-45B9-B688-E457C58994B8}"/>
    <cellStyle name="Normal 2 3 4 7 2 2 2 3" xfId="22669" xr:uid="{F94F1DAC-1414-4CFA-B185-58C221266BC1}"/>
    <cellStyle name="Normal 2 3 4 7 2 2 2 3 2" xfId="36361" xr:uid="{AD513E61-CED1-41E8-9745-03AC14F3BC60}"/>
    <cellStyle name="Normal 2 3 4 7 2 2 2 3 3" xfId="51245" xr:uid="{E7042739-CBFE-4582-B1C9-FED86C64BF91}"/>
    <cellStyle name="Normal 2 3 4 7 2 2 2 4" xfId="15825" xr:uid="{937CBFA7-28C6-4790-9169-EB3D40796C6B}"/>
    <cellStyle name="Normal 2 3 4 7 2 2 2 5" xfId="29515" xr:uid="{D4993699-50DE-4AFE-AC26-372C2292B582}"/>
    <cellStyle name="Normal 2 3 4 7 2 2 2 6" xfId="44399" xr:uid="{883FB864-4EBE-4909-BF68-C4F10A9F303D}"/>
    <cellStyle name="Normal 2 3 4 7 2 2 3" xfId="10689" xr:uid="{E4BC063D-7008-4C35-BE7F-64D6DF578EDE}"/>
    <cellStyle name="Normal 2 3 4 7 2 2 3 2" xfId="24379" xr:uid="{485ED0A4-8133-40A2-964C-66FFD74C0E7D}"/>
    <cellStyle name="Normal 2 3 4 7 2 2 3 2 2" xfId="38071" xr:uid="{ECF30283-D8BB-4CE9-8D62-F95634DBA918}"/>
    <cellStyle name="Normal 2 3 4 7 2 2 3 2 3" xfId="52955" xr:uid="{CC09C71E-9327-4CD0-8399-EA7620E49C0C}"/>
    <cellStyle name="Normal 2 3 4 7 2 2 3 3" xfId="17535" xr:uid="{1FB5598C-3DCE-43E1-A847-878564538BA4}"/>
    <cellStyle name="Normal 2 3 4 7 2 2 3 4" xfId="31225" xr:uid="{8231B49D-1C07-4C6F-9BFD-37CE5BC96C0F}"/>
    <cellStyle name="Normal 2 3 4 7 2 2 3 5" xfId="46109" xr:uid="{686B30ED-110A-43BE-9AB3-02BBCDA0B5A8}"/>
    <cellStyle name="Normal 2 3 4 7 2 2 4" xfId="20957" xr:uid="{E6805579-F290-4080-B02C-26D51F395FC8}"/>
    <cellStyle name="Normal 2 3 4 7 2 2 4 2" xfId="34649" xr:uid="{C1AA188D-5217-4C2B-AD11-013BECF851FE}"/>
    <cellStyle name="Normal 2 3 4 7 2 2 4 3" xfId="49533" xr:uid="{3B6F33F8-67BF-425C-9D27-9FF1CF16B2CB}"/>
    <cellStyle name="Normal 2 3 4 7 2 2 5" xfId="14113" xr:uid="{EAF949E8-40E1-4C14-8E00-6ED0FE1FD741}"/>
    <cellStyle name="Normal 2 3 4 7 2 2 6" xfId="27803" xr:uid="{D5777B23-4991-43F4-BF4B-8D89FAB68D4A}"/>
    <cellStyle name="Normal 2 3 4 7 2 2 7" xfId="42687" xr:uid="{BB6435AA-1D69-425A-BFC7-DF8EE478204F}"/>
    <cellStyle name="Normal 2 3 4 7 2 3" xfId="8978" xr:uid="{49DC40B4-B1C9-4FDF-88E4-697A37574C6D}"/>
    <cellStyle name="Normal 2 3 4 7 2 3 2" xfId="12400" xr:uid="{BE55AE08-2FC8-496C-9C52-1C3E3C4023EC}"/>
    <cellStyle name="Normal 2 3 4 7 2 3 2 2" xfId="26090" xr:uid="{2EA16BF7-2E2F-4160-9336-AE5AEC34A6A4}"/>
    <cellStyle name="Normal 2 3 4 7 2 3 2 2 2" xfId="39782" xr:uid="{E9724899-91C5-4E39-8BBC-26259F94E06A}"/>
    <cellStyle name="Normal 2 3 4 7 2 3 2 2 3" xfId="54666" xr:uid="{4D4390D3-C2CB-4848-B3E4-77F236575E03}"/>
    <cellStyle name="Normal 2 3 4 7 2 3 2 3" xfId="19246" xr:uid="{F5ED6297-2DEF-4492-887A-A88F7C135B7C}"/>
    <cellStyle name="Normal 2 3 4 7 2 3 2 4" xfId="32936" xr:uid="{91447C78-DC2A-4BC2-A332-401A11663820}"/>
    <cellStyle name="Normal 2 3 4 7 2 3 2 5" xfId="47820" xr:uid="{7ECB8B89-D8EA-4717-829A-15C628BA35B6}"/>
    <cellStyle name="Normal 2 3 4 7 2 3 3" xfId="22668" xr:uid="{7E79F38D-B8AA-4649-9028-1333FF6EE72F}"/>
    <cellStyle name="Normal 2 3 4 7 2 3 3 2" xfId="36360" xr:uid="{FC82557A-D1A6-489B-9095-BDA14628836D}"/>
    <cellStyle name="Normal 2 3 4 7 2 3 3 3" xfId="51244" xr:uid="{FD269380-2C66-415D-A969-3998D26FC703}"/>
    <cellStyle name="Normal 2 3 4 7 2 3 4" xfId="15824" xr:uid="{164A285C-729F-49BD-95A8-F30B9E612F6E}"/>
    <cellStyle name="Normal 2 3 4 7 2 3 5" xfId="29514" xr:uid="{F20F4747-00A5-4731-A5FD-C3969F26045C}"/>
    <cellStyle name="Normal 2 3 4 7 2 3 6" xfId="44398" xr:uid="{147C3710-D2EB-4F8D-8628-5DC8B521E0E9}"/>
    <cellStyle name="Normal 2 3 4 7 2 4" xfId="10688" xr:uid="{56668C91-5DBD-42BA-846D-2C901DF6F437}"/>
    <cellStyle name="Normal 2 3 4 7 2 4 2" xfId="24378" xr:uid="{01F4EA4C-620F-4076-86B2-A39AF7DA2333}"/>
    <cellStyle name="Normal 2 3 4 7 2 4 2 2" xfId="38070" xr:uid="{BC2ED4CF-36DC-4166-A0A8-2E3B5CD7C601}"/>
    <cellStyle name="Normal 2 3 4 7 2 4 2 3" xfId="52954" xr:uid="{C0253ACB-74B1-4004-B7AA-67F25AD43F81}"/>
    <cellStyle name="Normal 2 3 4 7 2 4 3" xfId="17534" xr:uid="{9359D8BD-1176-4441-BA10-DCEB040B5626}"/>
    <cellStyle name="Normal 2 3 4 7 2 4 4" xfId="31224" xr:uid="{5670D656-798B-45A7-8CC5-5E1B4E917518}"/>
    <cellStyle name="Normal 2 3 4 7 2 4 5" xfId="46108" xr:uid="{D76CFAA7-810B-4874-8720-44B0D96F960C}"/>
    <cellStyle name="Normal 2 3 4 7 2 5" xfId="20956" xr:uid="{0D5049BB-73B6-4FDA-A029-F3D0A84B0122}"/>
    <cellStyle name="Normal 2 3 4 7 2 5 2" xfId="34648" xr:uid="{87682422-2AAF-4554-8F60-6A027A827160}"/>
    <cellStyle name="Normal 2 3 4 7 2 5 3" xfId="49532" xr:uid="{257C9569-AB0A-4BE4-AA09-87D7373B8F58}"/>
    <cellStyle name="Normal 2 3 4 7 2 6" xfId="14112" xr:uid="{6BF05D1C-2E06-4B4D-AFD6-81B0E0935B30}"/>
    <cellStyle name="Normal 2 3 4 7 2 7" xfId="27802" xr:uid="{76A15DC3-66A7-4FE7-BDA8-AE90815A3D21}"/>
    <cellStyle name="Normal 2 3 4 7 2 8" xfId="42686" xr:uid="{A1EBFCE4-1A1F-46E5-B8DF-9A70EDF67C88}"/>
    <cellStyle name="Normal 2 3 4 7 3" xfId="7267" xr:uid="{831751DD-0FD0-46BA-9036-558F46AF8215}"/>
    <cellStyle name="Normal 2 3 4 7 3 2" xfId="8980" xr:uid="{FCAA5776-0E58-4743-B277-3D0FDEF3809D}"/>
    <cellStyle name="Normal 2 3 4 7 3 2 2" xfId="12402" xr:uid="{42C1B297-0D69-4770-B455-E7AB3E285888}"/>
    <cellStyle name="Normal 2 3 4 7 3 2 2 2" xfId="26092" xr:uid="{37E28745-8CF1-40B5-AE48-9A16F802B984}"/>
    <cellStyle name="Normal 2 3 4 7 3 2 2 2 2" xfId="39784" xr:uid="{A04B593C-FC95-4F5C-B67C-5D0AEE010133}"/>
    <cellStyle name="Normal 2 3 4 7 3 2 2 2 3" xfId="54668" xr:uid="{1A8DFD61-9FCD-411F-B7B3-EF78FA1795F9}"/>
    <cellStyle name="Normal 2 3 4 7 3 2 2 3" xfId="19248" xr:uid="{F36916DA-5A65-4AB5-9BDB-EE8BCAA20902}"/>
    <cellStyle name="Normal 2 3 4 7 3 2 2 4" xfId="32938" xr:uid="{9F1C050A-1741-40D1-A6F5-4F1928D34F52}"/>
    <cellStyle name="Normal 2 3 4 7 3 2 2 5" xfId="47822" xr:uid="{092C5917-8EB2-4AC8-B515-CAC545A48F84}"/>
    <cellStyle name="Normal 2 3 4 7 3 2 3" xfId="22670" xr:uid="{D278CDF2-F371-49B1-AB59-80FAD6621380}"/>
    <cellStyle name="Normal 2 3 4 7 3 2 3 2" xfId="36362" xr:uid="{EB34EFF9-76F4-468F-863C-B13E60DF02CE}"/>
    <cellStyle name="Normal 2 3 4 7 3 2 3 3" xfId="51246" xr:uid="{25020FEC-0BED-45D7-BB45-00911D7721ED}"/>
    <cellStyle name="Normal 2 3 4 7 3 2 4" xfId="15826" xr:uid="{492379FC-84EA-4532-AD1F-4891761BBB4C}"/>
    <cellStyle name="Normal 2 3 4 7 3 2 5" xfId="29516" xr:uid="{6CC3FB91-5339-45CB-A341-A9BAC03F168B}"/>
    <cellStyle name="Normal 2 3 4 7 3 2 6" xfId="44400" xr:uid="{328828EA-9D0F-462B-820F-28A7C91DF621}"/>
    <cellStyle name="Normal 2 3 4 7 3 3" xfId="10690" xr:uid="{D4BF46EB-2B27-45DA-92FC-66302C8903E0}"/>
    <cellStyle name="Normal 2 3 4 7 3 3 2" xfId="24380" xr:uid="{6FC6577C-B2A1-4519-B96F-2E120E51FEBA}"/>
    <cellStyle name="Normal 2 3 4 7 3 3 2 2" xfId="38072" xr:uid="{A5D60FB9-2DE7-44C9-B5A1-ED557B554C5B}"/>
    <cellStyle name="Normal 2 3 4 7 3 3 2 3" xfId="52956" xr:uid="{A17BE823-41AA-4AB4-9D03-69030C1BEB82}"/>
    <cellStyle name="Normal 2 3 4 7 3 3 3" xfId="17536" xr:uid="{4A173C72-0F8C-4DFB-BA0C-1F62900DA978}"/>
    <cellStyle name="Normal 2 3 4 7 3 3 4" xfId="31226" xr:uid="{902BE80B-50AC-43A5-A314-06F0C88E46C3}"/>
    <cellStyle name="Normal 2 3 4 7 3 3 5" xfId="46110" xr:uid="{107D328F-B51C-4E60-90DF-E8C5227E4DFE}"/>
    <cellStyle name="Normal 2 3 4 7 3 4" xfId="20958" xr:uid="{476AA888-1E66-4091-9629-A6B01487029A}"/>
    <cellStyle name="Normal 2 3 4 7 3 4 2" xfId="34650" xr:uid="{D92C75CD-C756-4E22-88CB-EA8CA8BD18BF}"/>
    <cellStyle name="Normal 2 3 4 7 3 4 3" xfId="49534" xr:uid="{F95B4178-47A4-4546-92E3-963C9AA2123C}"/>
    <cellStyle name="Normal 2 3 4 7 3 5" xfId="14114" xr:uid="{3F354525-B901-422C-9281-AB0E48974757}"/>
    <cellStyle name="Normal 2 3 4 7 3 6" xfId="27804" xr:uid="{04516FBF-A4DE-47A1-8640-6D785AEF61E1}"/>
    <cellStyle name="Normal 2 3 4 7 3 7" xfId="42688" xr:uid="{1E5E1367-84C6-4027-B763-B79FBD781B98}"/>
    <cellStyle name="Normal 2 3 4 7 4" xfId="7268" xr:uid="{567DE061-B54F-49D4-A735-F7404A488CF9}"/>
    <cellStyle name="Normal 2 3 4 7 4 2" xfId="8981" xr:uid="{DA53711F-8010-4608-8A0C-A32D28D247C6}"/>
    <cellStyle name="Normal 2 3 4 7 4 2 2" xfId="12403" xr:uid="{6E382AE6-FEFB-4886-BC81-4B9DB82EB751}"/>
    <cellStyle name="Normal 2 3 4 7 4 2 2 2" xfId="26093" xr:uid="{9D46A82A-0F5B-408A-B7CF-8FEC8C548E60}"/>
    <cellStyle name="Normal 2 3 4 7 4 2 2 2 2" xfId="39785" xr:uid="{E30591C9-FF8E-4E8A-A549-D8E5EDEC96AB}"/>
    <cellStyle name="Normal 2 3 4 7 4 2 2 2 3" xfId="54669" xr:uid="{689F725A-EF34-4C51-9FD3-56BA4ABF0F5F}"/>
    <cellStyle name="Normal 2 3 4 7 4 2 2 3" xfId="19249" xr:uid="{4A4B22D5-420D-443D-8A25-CA2A080382B9}"/>
    <cellStyle name="Normal 2 3 4 7 4 2 2 4" xfId="32939" xr:uid="{7E0B02AB-8E0F-4F07-937F-01F0134B27C5}"/>
    <cellStyle name="Normal 2 3 4 7 4 2 2 5" xfId="47823" xr:uid="{6CF3F544-834F-441E-B7DE-3961639956AC}"/>
    <cellStyle name="Normal 2 3 4 7 4 2 3" xfId="22671" xr:uid="{821F06B2-AF9B-41B9-9541-F21FEED99B4C}"/>
    <cellStyle name="Normal 2 3 4 7 4 2 3 2" xfId="36363" xr:uid="{F66DCBCE-2EE4-4249-92C3-878DEDE7B6B9}"/>
    <cellStyle name="Normal 2 3 4 7 4 2 3 3" xfId="51247" xr:uid="{FC181ADF-7D8A-4961-A102-8A9101FC7A42}"/>
    <cellStyle name="Normal 2 3 4 7 4 2 4" xfId="15827" xr:uid="{A380D94F-035C-46D4-B929-F7D5ABF8C71D}"/>
    <cellStyle name="Normal 2 3 4 7 4 2 5" xfId="29517" xr:uid="{70FA4B1F-5D81-4D80-8AB1-9DAAD37BC846}"/>
    <cellStyle name="Normal 2 3 4 7 4 2 6" xfId="44401" xr:uid="{1CB5ABBA-DD11-4831-9F9B-B641AF999636}"/>
    <cellStyle name="Normal 2 3 4 7 4 3" xfId="10691" xr:uid="{552B7B6D-DF2D-4F01-882F-FAA55F025B5F}"/>
    <cellStyle name="Normal 2 3 4 7 4 3 2" xfId="24381" xr:uid="{217E4919-5036-4E95-8ED3-F468D95C8593}"/>
    <cellStyle name="Normal 2 3 4 7 4 3 2 2" xfId="38073" xr:uid="{6F8BE882-667C-497F-BA53-5C85D99E9542}"/>
    <cellStyle name="Normal 2 3 4 7 4 3 2 3" xfId="52957" xr:uid="{F2E00C56-2F58-4C4A-B370-AD24C4BD5F7A}"/>
    <cellStyle name="Normal 2 3 4 7 4 3 3" xfId="17537" xr:uid="{4E49628A-7FF8-4564-B553-99D5016A7372}"/>
    <cellStyle name="Normal 2 3 4 7 4 3 4" xfId="31227" xr:uid="{70986A59-882A-4E74-A9A9-DEC9907307CC}"/>
    <cellStyle name="Normal 2 3 4 7 4 3 5" xfId="46111" xr:uid="{56397229-BC68-43D7-8250-489C17C02D3D}"/>
    <cellStyle name="Normal 2 3 4 7 4 4" xfId="20959" xr:uid="{03C2ABC5-375B-4031-A7DF-BA8F1F62EA3A}"/>
    <cellStyle name="Normal 2 3 4 7 4 4 2" xfId="34651" xr:uid="{46D0030E-B82D-4496-B017-4A360E7417F1}"/>
    <cellStyle name="Normal 2 3 4 7 4 4 3" xfId="49535" xr:uid="{533BDF5C-85A1-43DE-A795-AA563AED9233}"/>
    <cellStyle name="Normal 2 3 4 7 4 5" xfId="14115" xr:uid="{306787AE-D39F-409C-8DF5-2D0FFFA6CE6A}"/>
    <cellStyle name="Normal 2 3 4 7 4 6" xfId="27805" xr:uid="{2C6316B6-092A-4A05-973A-888C0F41FA9A}"/>
    <cellStyle name="Normal 2 3 4 7 4 7" xfId="42689" xr:uid="{444E2D3B-B11E-44F8-9D16-70EDDC0E2AA4}"/>
    <cellStyle name="Normal 2 3 4 7 5" xfId="8977" xr:uid="{6576228D-6274-49E0-8713-688B1896E739}"/>
    <cellStyle name="Normal 2 3 4 7 5 2" xfId="12399" xr:uid="{EA087D68-AE0E-4455-B677-FD1CB7CE3367}"/>
    <cellStyle name="Normal 2 3 4 7 5 2 2" xfId="26089" xr:uid="{0A591FE5-B431-402C-A197-4BA1AB8B1DFA}"/>
    <cellStyle name="Normal 2 3 4 7 5 2 2 2" xfId="39781" xr:uid="{8978F7FC-DDF3-44B0-AD19-B1AC86ED4985}"/>
    <cellStyle name="Normal 2 3 4 7 5 2 2 3" xfId="54665" xr:uid="{356605E0-4051-4706-A893-6893389CBD98}"/>
    <cellStyle name="Normal 2 3 4 7 5 2 3" xfId="19245" xr:uid="{CF773EC2-875B-4490-80E2-203317EDA24E}"/>
    <cellStyle name="Normal 2 3 4 7 5 2 4" xfId="32935" xr:uid="{E436EFDA-81B8-4F15-9969-16931D02AEC8}"/>
    <cellStyle name="Normal 2 3 4 7 5 2 5" xfId="47819" xr:uid="{674642C5-ABFC-47DD-BF02-71024D48D11E}"/>
    <cellStyle name="Normal 2 3 4 7 5 3" xfId="22667" xr:uid="{06EC0137-C64B-421E-B2F3-8857DDBF6E4C}"/>
    <cellStyle name="Normal 2 3 4 7 5 3 2" xfId="36359" xr:uid="{E663B34E-44CF-4BB6-80E8-E83F20FC2685}"/>
    <cellStyle name="Normal 2 3 4 7 5 3 3" xfId="51243" xr:uid="{FB3BA71D-2D8C-4DDD-80C6-1C6640D2ABF1}"/>
    <cellStyle name="Normal 2 3 4 7 5 4" xfId="15823" xr:uid="{4E54250E-AA23-44B2-81A7-27741CCD706D}"/>
    <cellStyle name="Normal 2 3 4 7 5 5" xfId="29513" xr:uid="{E0B8FEF4-9379-4C50-8333-FBD6967E43D0}"/>
    <cellStyle name="Normal 2 3 4 7 5 6" xfId="44397" xr:uid="{A2BAB80D-A8A9-467B-8837-56EA2F6BE260}"/>
    <cellStyle name="Normal 2 3 4 7 6" xfId="10687" xr:uid="{4E1C80C8-E571-4D47-8B20-4F6250208C02}"/>
    <cellStyle name="Normal 2 3 4 7 6 2" xfId="24377" xr:uid="{CCC2F0E7-7C6D-4FE6-9717-D290A07C73DF}"/>
    <cellStyle name="Normal 2 3 4 7 6 2 2" xfId="38069" xr:uid="{E2D43E0B-10D8-4C42-8B9A-DF082876BC5A}"/>
    <cellStyle name="Normal 2 3 4 7 6 2 3" xfId="52953" xr:uid="{A9A84460-8265-49E5-A788-3C8914718511}"/>
    <cellStyle name="Normal 2 3 4 7 6 3" xfId="17533" xr:uid="{08AF1F4C-3E4A-4404-87C4-CA42F9FA29C4}"/>
    <cellStyle name="Normal 2 3 4 7 6 4" xfId="31223" xr:uid="{9365EF96-FB03-4AB0-AE1D-946CA6119C95}"/>
    <cellStyle name="Normal 2 3 4 7 6 5" xfId="46107" xr:uid="{860B3B51-0CA2-434C-B5A4-FDD806573388}"/>
    <cellStyle name="Normal 2 3 4 7 7" xfId="20955" xr:uid="{DBF6CAF4-4DD1-494A-96F4-E64C7FDC07E6}"/>
    <cellStyle name="Normal 2 3 4 7 7 2" xfId="34647" xr:uid="{30C50244-FA83-4014-8D2F-95C78B2B15E1}"/>
    <cellStyle name="Normal 2 3 4 7 7 3" xfId="49531" xr:uid="{D86963D6-8411-4288-96A2-4C818ED7FE95}"/>
    <cellStyle name="Normal 2 3 4 7 8" xfId="14111" xr:uid="{08915F59-33A6-497B-AD0C-C1493068DC68}"/>
    <cellStyle name="Normal 2 3 4 7 9" xfId="27801" xr:uid="{1F6856BF-47A7-4A17-B753-4FC39F37B572}"/>
    <cellStyle name="Normal 2 3 4 8" xfId="7269" xr:uid="{6CA38D6A-2F1F-4C85-9E79-DC5390AC4550}"/>
    <cellStyle name="Normal 2 3 4 8 2" xfId="7270" xr:uid="{E02B672F-7D8E-4A99-BA28-F70CA11BC00F}"/>
    <cellStyle name="Normal 2 3 4 8 2 2" xfId="8983" xr:uid="{25D54771-A76B-4AA5-9C61-50077FABD4C5}"/>
    <cellStyle name="Normal 2 3 4 8 2 2 2" xfId="12405" xr:uid="{EEA248BD-E027-4B66-8DAC-42FE3E17EFFC}"/>
    <cellStyle name="Normal 2 3 4 8 2 2 2 2" xfId="26095" xr:uid="{FB6EE760-68D6-4FB5-8997-85FF9DA65E2E}"/>
    <cellStyle name="Normal 2 3 4 8 2 2 2 2 2" xfId="39787" xr:uid="{84C816BF-DEBD-4760-8D57-B364D7C1D3BD}"/>
    <cellStyle name="Normal 2 3 4 8 2 2 2 2 3" xfId="54671" xr:uid="{F8D81FB8-5B09-4066-8589-158280341CFB}"/>
    <cellStyle name="Normal 2 3 4 8 2 2 2 3" xfId="19251" xr:uid="{EDFC467E-3388-420A-AA3B-1AE04FDAAAC3}"/>
    <cellStyle name="Normal 2 3 4 8 2 2 2 4" xfId="32941" xr:uid="{87355036-4D4C-43B4-B896-2611F0B67E42}"/>
    <cellStyle name="Normal 2 3 4 8 2 2 2 5" xfId="47825" xr:uid="{179F95DC-2DB3-4E7E-AFE9-56CD86136BD2}"/>
    <cellStyle name="Normal 2 3 4 8 2 2 3" xfId="22673" xr:uid="{B9F73E66-EBEC-4AA7-A9E3-67125A35D9DC}"/>
    <cellStyle name="Normal 2 3 4 8 2 2 3 2" xfId="36365" xr:uid="{72B8FEF8-A433-4983-A7D0-248FE0EA4124}"/>
    <cellStyle name="Normal 2 3 4 8 2 2 3 3" xfId="51249" xr:uid="{2313B312-D51B-428D-97C3-A655EA8C132D}"/>
    <cellStyle name="Normal 2 3 4 8 2 2 4" xfId="15829" xr:uid="{3AC3A53C-E599-4AEB-9D31-9B57FEF24F2A}"/>
    <cellStyle name="Normal 2 3 4 8 2 2 5" xfId="29519" xr:uid="{D9C35934-2A7C-4C0A-AD3B-074DEA3355C4}"/>
    <cellStyle name="Normal 2 3 4 8 2 2 6" xfId="44403" xr:uid="{DC755B14-7291-49B1-A9CB-2916FBCD1DDD}"/>
    <cellStyle name="Normal 2 3 4 8 2 3" xfId="10693" xr:uid="{10BDA57C-BF1B-48A0-A085-ECE979348335}"/>
    <cellStyle name="Normal 2 3 4 8 2 3 2" xfId="24383" xr:uid="{7BF22F53-5EF9-4110-AEFA-CFEB63FDDE81}"/>
    <cellStyle name="Normal 2 3 4 8 2 3 2 2" xfId="38075" xr:uid="{1260B20E-03E2-4D45-9CD5-1A578B1EEFA8}"/>
    <cellStyle name="Normal 2 3 4 8 2 3 2 3" xfId="52959" xr:uid="{9DCD5203-0073-4C84-A8BE-DD42A6C82625}"/>
    <cellStyle name="Normal 2 3 4 8 2 3 3" xfId="17539" xr:uid="{7151F80D-2C0D-483C-84CC-822F3023845A}"/>
    <cellStyle name="Normal 2 3 4 8 2 3 4" xfId="31229" xr:uid="{F77C76F1-1385-4050-B9C7-EF5E62C11AF5}"/>
    <cellStyle name="Normal 2 3 4 8 2 3 5" xfId="46113" xr:uid="{919EADDB-88B0-4DF6-98B5-B6732AE7A043}"/>
    <cellStyle name="Normal 2 3 4 8 2 4" xfId="20961" xr:uid="{A747191F-29C1-40BE-A9E4-3954C4E1863F}"/>
    <cellStyle name="Normal 2 3 4 8 2 4 2" xfId="34653" xr:uid="{D9F32750-0493-4A87-BABC-BD042C8FBA6B}"/>
    <cellStyle name="Normal 2 3 4 8 2 4 3" xfId="49537" xr:uid="{9085B922-4EFA-4D67-9523-A012CB3D9CB7}"/>
    <cellStyle name="Normal 2 3 4 8 2 5" xfId="14117" xr:uid="{9815181C-F879-4661-A8AF-C3D02360522E}"/>
    <cellStyle name="Normal 2 3 4 8 2 6" xfId="27807" xr:uid="{072B9343-6DB4-4300-8079-B415CC9C0E5D}"/>
    <cellStyle name="Normal 2 3 4 8 2 7" xfId="42691" xr:uid="{C284970F-D9BA-4373-8EDE-BF9FDDE7E7E9}"/>
    <cellStyle name="Normal 2 3 4 8 3" xfId="8982" xr:uid="{F877864A-FCA0-4DE4-B414-3B6C3084B09E}"/>
    <cellStyle name="Normal 2 3 4 8 3 2" xfId="12404" xr:uid="{0030B0C0-2968-4A7B-9A1B-FB40252C7773}"/>
    <cellStyle name="Normal 2 3 4 8 3 2 2" xfId="26094" xr:uid="{D398BB06-2CD3-4633-94C1-3D35032DD3EA}"/>
    <cellStyle name="Normal 2 3 4 8 3 2 2 2" xfId="39786" xr:uid="{EB7295F0-1DD1-4AAF-8F31-F493932D7D61}"/>
    <cellStyle name="Normal 2 3 4 8 3 2 2 3" xfId="54670" xr:uid="{83436059-B84E-41C7-A26B-41C25BC00429}"/>
    <cellStyle name="Normal 2 3 4 8 3 2 3" xfId="19250" xr:uid="{0FB19A68-032C-45F5-9EF7-5595F97B6BFF}"/>
    <cellStyle name="Normal 2 3 4 8 3 2 4" xfId="32940" xr:uid="{D0EB4F47-8A89-40C3-846E-E1EFD8920971}"/>
    <cellStyle name="Normal 2 3 4 8 3 2 5" xfId="47824" xr:uid="{C997A83A-9093-49A6-82EB-83B61D8854B1}"/>
    <cellStyle name="Normal 2 3 4 8 3 3" xfId="22672" xr:uid="{DB012083-758F-4F8B-80EF-CC641349B94D}"/>
    <cellStyle name="Normal 2 3 4 8 3 3 2" xfId="36364" xr:uid="{6EF39F9D-707E-4DC1-9DD4-1226D20FC93F}"/>
    <cellStyle name="Normal 2 3 4 8 3 3 3" xfId="51248" xr:uid="{C1760EE3-E785-4AB3-B16D-20B7F6501EF9}"/>
    <cellStyle name="Normal 2 3 4 8 3 4" xfId="15828" xr:uid="{7D60DCCA-458D-42FB-A701-DA03945F7683}"/>
    <cellStyle name="Normal 2 3 4 8 3 5" xfId="29518" xr:uid="{177CB16D-0EE5-4C56-8938-B3A138389E18}"/>
    <cellStyle name="Normal 2 3 4 8 3 6" xfId="44402" xr:uid="{6D389F48-198F-4BBD-B9C1-CD4A9F0EDE85}"/>
    <cellStyle name="Normal 2 3 4 8 4" xfId="10692" xr:uid="{02945F48-2D1A-496C-99BD-BA3B94C39402}"/>
    <cellStyle name="Normal 2 3 4 8 4 2" xfId="24382" xr:uid="{60F9C18C-138F-49DE-8FCC-C636DFA9B006}"/>
    <cellStyle name="Normal 2 3 4 8 4 2 2" xfId="38074" xr:uid="{9BBFCC00-288B-4966-88CB-27E19D6A2B30}"/>
    <cellStyle name="Normal 2 3 4 8 4 2 3" xfId="52958" xr:uid="{ABEBA2C8-4FEC-4390-8ED4-8DCB68B0BF07}"/>
    <cellStyle name="Normal 2 3 4 8 4 3" xfId="17538" xr:uid="{F1DD44F6-30B1-4888-AED1-E3AB3DE9B428}"/>
    <cellStyle name="Normal 2 3 4 8 4 4" xfId="31228" xr:uid="{D979E03B-DD69-4292-A526-072CC61061E3}"/>
    <cellStyle name="Normal 2 3 4 8 4 5" xfId="46112" xr:uid="{A8EDF983-B363-4199-8185-6277CE0B4327}"/>
    <cellStyle name="Normal 2 3 4 8 5" xfId="20960" xr:uid="{3E03DA65-7859-4FA8-A716-AB8A124253BC}"/>
    <cellStyle name="Normal 2 3 4 8 5 2" xfId="34652" xr:uid="{AD83A152-AA23-45C6-B355-3587A49C4054}"/>
    <cellStyle name="Normal 2 3 4 8 5 3" xfId="49536" xr:uid="{09BD569B-A06B-4742-8D13-641B1B070E88}"/>
    <cellStyle name="Normal 2 3 4 8 6" xfId="14116" xr:uid="{10A9B406-5D58-4D7F-ACCB-76975B86B539}"/>
    <cellStyle name="Normal 2 3 4 8 7" xfId="27806" xr:uid="{8F5352EB-BEFD-4529-A6E8-CC58A1F63B75}"/>
    <cellStyle name="Normal 2 3 4 8 8" xfId="42690" xr:uid="{DADDAAB7-33C8-4F36-B19D-D5664492E18E}"/>
    <cellStyle name="Normal 2 3 4 9" xfId="7271" xr:uid="{E1C8C0EE-595A-48BE-B4EC-6924431A60F8}"/>
    <cellStyle name="Normal 2 3 4 9 2" xfId="8984" xr:uid="{42E5342A-78DE-4276-B2F9-FA5AF825F689}"/>
    <cellStyle name="Normal 2 3 4 9 2 2" xfId="12406" xr:uid="{FEABBA78-6D17-4452-9A90-F26D97E4AED5}"/>
    <cellStyle name="Normal 2 3 4 9 2 2 2" xfId="26096" xr:uid="{6E4439D7-9C21-4A5C-922D-EC9282D64E8F}"/>
    <cellStyle name="Normal 2 3 4 9 2 2 2 2" xfId="39788" xr:uid="{97259F8D-B028-4CDD-9326-DD70BA778DCA}"/>
    <cellStyle name="Normal 2 3 4 9 2 2 2 3" xfId="54672" xr:uid="{8F3CD731-64D6-4551-B3C7-1A151E3A0A2B}"/>
    <cellStyle name="Normal 2 3 4 9 2 2 3" xfId="19252" xr:uid="{0FA1B7A4-7BAE-4287-BA28-563663FE181A}"/>
    <cellStyle name="Normal 2 3 4 9 2 2 4" xfId="32942" xr:uid="{EE459FBC-8177-4819-8B72-AEEB1AD39FF2}"/>
    <cellStyle name="Normal 2 3 4 9 2 2 5" xfId="47826" xr:uid="{F7F6FCA6-6381-4726-A655-B58E2B00B191}"/>
    <cellStyle name="Normal 2 3 4 9 2 3" xfId="22674" xr:uid="{7A2DF69A-D6D7-42EA-960F-508362AAEBB7}"/>
    <cellStyle name="Normal 2 3 4 9 2 3 2" xfId="36366" xr:uid="{56C71051-CA4D-490E-8CAD-AB255394A6D2}"/>
    <cellStyle name="Normal 2 3 4 9 2 3 3" xfId="51250" xr:uid="{B172DED7-2E7E-472B-A5E7-0E55CAFEB84F}"/>
    <cellStyle name="Normal 2 3 4 9 2 4" xfId="15830" xr:uid="{A3365135-062D-4B1C-B96A-909EAFBE37C3}"/>
    <cellStyle name="Normal 2 3 4 9 2 5" xfId="29520" xr:uid="{7EB83F1A-C278-42E8-9C7D-F9ABEE9929F6}"/>
    <cellStyle name="Normal 2 3 4 9 2 6" xfId="44404" xr:uid="{4954B63D-4D1C-4BB9-AEDC-66E08AAF831A}"/>
    <cellStyle name="Normal 2 3 4 9 3" xfId="10694" xr:uid="{775089F2-7FC6-478A-97C8-3F11E244A514}"/>
    <cellStyle name="Normal 2 3 4 9 3 2" xfId="24384" xr:uid="{F36BFE9A-419C-4532-A48D-93808CA2BBAA}"/>
    <cellStyle name="Normal 2 3 4 9 3 2 2" xfId="38076" xr:uid="{CDA9AF40-FD71-47A6-952A-3B6415E04BC7}"/>
    <cellStyle name="Normal 2 3 4 9 3 2 3" xfId="52960" xr:uid="{0A9ACFD1-9B41-45A7-AA6E-04BA19CA3844}"/>
    <cellStyle name="Normal 2 3 4 9 3 3" xfId="17540" xr:uid="{334A181E-B09D-416B-84A8-7A192504C10B}"/>
    <cellStyle name="Normal 2 3 4 9 3 4" xfId="31230" xr:uid="{C76F3E90-0FF9-4374-828C-438E2550C732}"/>
    <cellStyle name="Normal 2 3 4 9 3 5" xfId="46114" xr:uid="{9A0A0856-E83F-4D7B-9E16-F8DE8554711D}"/>
    <cellStyle name="Normal 2 3 4 9 4" xfId="20962" xr:uid="{F820AC2B-DDCE-4692-865A-FA2522F0F304}"/>
    <cellStyle name="Normal 2 3 4 9 4 2" xfId="34654" xr:uid="{1FA093A4-181F-410C-9966-54FACBE9BD2F}"/>
    <cellStyle name="Normal 2 3 4 9 4 3" xfId="49538" xr:uid="{F8E77612-793D-4186-B0ED-5111ABD8F127}"/>
    <cellStyle name="Normal 2 3 4 9 5" xfId="14118" xr:uid="{4DCB3325-EF53-4D54-9F1C-FD6C2690F26B}"/>
    <cellStyle name="Normal 2 3 4 9 6" xfId="27808" xr:uid="{C0443537-31DC-4A4F-A7E3-175F18FB9CE7}"/>
    <cellStyle name="Normal 2 3 4 9 7" xfId="42692" xr:uid="{6CB2A9CB-9C6A-45AA-AA22-922062652BA7}"/>
    <cellStyle name="Normal 2 3 5" xfId="189" xr:uid="{DD97DD50-8365-4DB7-991D-71DB81B66AB2}"/>
    <cellStyle name="Normal 2 3 5 2" xfId="4661" xr:uid="{6BD57328-1BA4-4CFF-A59D-225926B91ECA}"/>
    <cellStyle name="Normal 2 3 6" xfId="4353" xr:uid="{702CDA5D-114D-4CE6-B5D7-0DADB6F34744}"/>
    <cellStyle name="Normal 2 3 6 2" xfId="4555" xr:uid="{6E4DD4C1-F8AE-42DC-B8B0-5AFCB45D5CDD}"/>
    <cellStyle name="Normal 2 3 6 3" xfId="4737" xr:uid="{E5322909-7FEA-457A-AE04-112CC58D1066}"/>
    <cellStyle name="Normal 2 3 6 4" xfId="4712" xr:uid="{439E85F0-902D-4938-BE8D-8E3B39761C33}"/>
    <cellStyle name="Normal 2 3 7" xfId="5321" xr:uid="{1612AA74-A2EC-4154-B803-80A69858FA69}"/>
    <cellStyle name="Normal 2 4" xfId="83" xr:uid="{05C4DD06-E8CE-4087-8A0E-50A74EDA0E83}"/>
    <cellStyle name="Normal 2 4 2" xfId="84" xr:uid="{524B4FCB-B07E-4A29-B2FB-C9C2A45D7744}"/>
    <cellStyle name="Normal 2 4 3" xfId="286" xr:uid="{0B2E2A70-6584-4E52-929C-5403EF8C54EA}"/>
    <cellStyle name="Normal 2 4 3 2" xfId="4662" xr:uid="{A8D603AB-FB13-4A86-BC3A-180C39EDAD64}"/>
    <cellStyle name="Normal 2 4 3 3" xfId="4676" xr:uid="{BD7098C9-AAA0-46BE-BD1E-E09AE07A86D4}"/>
    <cellStyle name="Normal 2 4 4" xfId="4557" xr:uid="{57557E8D-CF09-41DA-879C-9A9A614A3799}"/>
    <cellStyle name="Normal 2 4 5" xfId="4757" xr:uid="{1C30E0BD-2BD0-465E-88AA-F7905C7A1B22}"/>
    <cellStyle name="Normal 2 4 6" xfId="4755" xr:uid="{9820BE24-B8FF-4078-B1A7-492E9432E59F}"/>
    <cellStyle name="Normal 2 5" xfId="188" xr:uid="{378B95F8-A10C-4900-A069-955D9D6BDEE3}"/>
    <cellStyle name="Normal 2 5 2" xfId="288" xr:uid="{856F9ABB-7498-497D-9EE9-8F2697FB55AD}"/>
    <cellStyle name="Normal 2 5 2 2" xfId="2509" xr:uid="{ACC574FC-A24D-420E-8A4E-E4BB18CBAC72}"/>
    <cellStyle name="Normal 2 5 3" xfId="287" xr:uid="{E85940AD-0ADE-497A-B72B-E1D650BC9C56}"/>
    <cellStyle name="Normal 2 5 3 2" xfId="4589" xr:uid="{67CAA7C8-A7E8-493A-B125-C36859B8310D}"/>
    <cellStyle name="Normal 2 5 3 3" xfId="4749" xr:uid="{21A546D3-E788-43BE-AC57-96415FE04E92}"/>
    <cellStyle name="Normal 2 5 3 4" xfId="5305" xr:uid="{895F1C6E-D2A5-473E-80C9-E0F4FD27EAFE}"/>
    <cellStyle name="Normal 2 5 4" xfId="4663" xr:uid="{0FA7B8F8-F46E-456C-B351-89024C61EA32}"/>
    <cellStyle name="Normal 2 5 5" xfId="4618" xr:uid="{F740BA6A-10C4-49E6-AC5F-4D84D24B2B51}"/>
    <cellStyle name="Normal 2 5 6" xfId="4617" xr:uid="{A9A8AC1D-7877-49B6-8C83-FD041DB124E1}"/>
    <cellStyle name="Normal 2 5 7" xfId="4752" xr:uid="{F825DB2A-D37A-47D9-A1A2-8133FEABD5FA}"/>
    <cellStyle name="Normal 2 5 8" xfId="4722" xr:uid="{41D22856-2DE8-45EB-BCFF-52DA7F13D4A1}"/>
    <cellStyle name="Normal 2 6" xfId="289" xr:uid="{5E50554D-BE10-47FB-9FE1-5C5CD42BB276}"/>
    <cellStyle name="Normal 2 6 2" xfId="290" xr:uid="{5881D29E-A1CF-4CE4-99A1-C285DBE8160C}"/>
    <cellStyle name="Normal 2 6 3" xfId="456" xr:uid="{8031BF2C-2C65-4C42-8218-9232F0BCD2DE}"/>
    <cellStyle name="Normal 2 6 3 2" xfId="41939" xr:uid="{12CFA51E-4F20-4306-8DF8-CF7C1D61C617}"/>
    <cellStyle name="Normal 2 6 4" xfId="4664" xr:uid="{155F0259-2FD4-4EC7-85F8-259E8D6D387A}"/>
    <cellStyle name="Normal 2 6 5" xfId="4615" xr:uid="{47F08DDB-BF0A-479E-84AE-6A4EA873758A}"/>
    <cellStyle name="Normal 2 6 5 2" xfId="4713" xr:uid="{8E290654-0A63-4C5B-BF89-A020B75C6296}"/>
    <cellStyle name="Normal 2 6 6" xfId="4601" xr:uid="{66A527E5-4DCA-4C54-863D-D39297E19752}"/>
    <cellStyle name="Normal 2 6 7" xfId="5325" xr:uid="{E29F57E3-A467-4E9A-A0A3-6A69ED894335}"/>
    <cellStyle name="Normal 2 6 8" xfId="5334" xr:uid="{D8D6B386-D89E-4A30-A7A3-D93A3E126103}"/>
    <cellStyle name="Normal 2 7" xfId="291" xr:uid="{3FC32953-78CA-4185-A68A-63FEC6B1DAE8}"/>
    <cellStyle name="Normal 2 7 2" xfId="4459" xr:uid="{933C489E-4873-4862-B9B9-2F716F35DE64}"/>
    <cellStyle name="Normal 2 7 3" xfId="4665" xr:uid="{73C20B7E-6386-4E42-AE74-E33760696A67}"/>
    <cellStyle name="Normal 2 7 4" xfId="5306" xr:uid="{F1BDDAF6-4635-47F3-8CED-918837545092}"/>
    <cellStyle name="Normal 2 8" xfId="4511" xr:uid="{B1F7222F-3DDA-4338-ABD4-C1FEFE3C4CBB}"/>
    <cellStyle name="Normal 2 9" xfId="4656" xr:uid="{21E4C295-F3B6-4548-B214-4BE1A1D8ACCA}"/>
    <cellStyle name="Normal 2 9 2" xfId="41372" xr:uid="{735C00CB-ED2D-4925-BFE8-EB9311368889}"/>
    <cellStyle name="Normal 2 9 3" xfId="5968" xr:uid="{571F1617-5A8B-4C7F-893C-9AE38BAEF9E0}"/>
    <cellStyle name="Normal 2 9 4" xfId="5376" xr:uid="{85487408-9533-4674-91EC-FCA5671CA21C}"/>
    <cellStyle name="Normal 20" xfId="438" xr:uid="{EA11C179-4C47-474C-A0D1-7B2914A5947C}"/>
    <cellStyle name="Normal 20 2" xfId="439" xr:uid="{E6C80EBE-5A05-497E-854F-CE3E7BC7076F}"/>
    <cellStyle name="Normal 20 2 2" xfId="440" xr:uid="{D7AEAFEB-1379-43C8-B409-2EBE0AC63A8D}"/>
    <cellStyle name="Normal 20 2 2 2" xfId="4428" xr:uid="{E07FB58B-7D0E-4FAA-B72C-5E1C82767710}"/>
    <cellStyle name="Normal 20 2 2 3" xfId="4420" xr:uid="{5DDF9E22-17E3-42D5-80A9-056180E9D1B2}"/>
    <cellStyle name="Normal 20 2 2 4" xfId="4585" xr:uid="{22C69C7A-6B88-46BE-A780-7E948C7D8439}"/>
    <cellStyle name="Normal 20 2 2 5" xfId="4747" xr:uid="{5E49FEF2-FCF7-4F18-906C-E2D882E59900}"/>
    <cellStyle name="Normal 20 2 3" xfId="4423" xr:uid="{B70C76A8-24E0-41E2-AED4-820D323E87CE}"/>
    <cellStyle name="Normal 20 2 4" xfId="4419" xr:uid="{344DBF8A-8352-4203-85A3-2EBBDA64C738}"/>
    <cellStyle name="Normal 20 2 5" xfId="4584" xr:uid="{289A0CA9-432A-41DB-A650-149DD6C25D6A}"/>
    <cellStyle name="Normal 20 2 6" xfId="4746" xr:uid="{691D7CC6-217F-466B-8B00-FA6615EC42D5}"/>
    <cellStyle name="Normal 20 3" xfId="1171" xr:uid="{E366837A-D1BC-4808-92BA-C1B63A79E477}"/>
    <cellStyle name="Normal 20 3 2" xfId="4460" xr:uid="{3B5E331E-9D37-4E44-8BB2-E003990FFC5B}"/>
    <cellStyle name="Normal 20 4" xfId="4355" xr:uid="{AA2804E6-3EF6-44F7-89E0-C6F15BB8DB91}"/>
    <cellStyle name="Normal 20 4 2" xfId="4558" xr:uid="{9176BB78-747C-4A31-9DCE-30807F0AC63E}"/>
    <cellStyle name="Normal 20 4 3" xfId="4739" xr:uid="{E0B5EC57-2868-41BA-9A6E-C0667A8646EE}"/>
    <cellStyle name="Normal 20 4 4" xfId="4714" xr:uid="{487CDA6A-383D-46B6-BC0B-BEFBB8A6C213}"/>
    <cellStyle name="Normal 20 5" xfId="4436" xr:uid="{19B4B4D6-82F5-4475-B9ED-85C6922DD6E8}"/>
    <cellStyle name="Normal 20 5 2" xfId="5331" xr:uid="{FB248E80-59E5-4286-A783-E95E9C82FD42}"/>
    <cellStyle name="Normal 20 6" xfId="4590" xr:uid="{B695B2B8-DC02-46D0-883F-9976E5462D43}"/>
    <cellStyle name="Normal 20 7" xfId="4699" xr:uid="{5FD9B064-6366-4002-99BC-BD4872DBE29F}"/>
    <cellStyle name="Normal 20 8" xfId="4720" xr:uid="{4DEF2370-C0B1-4AB8-87FC-E2703FFDCE96}"/>
    <cellStyle name="Normal 20 9" xfId="4719" xr:uid="{4A351D28-2699-431A-AE77-91DE1DBCB362}"/>
    <cellStyle name="Normal 21" xfId="441" xr:uid="{9804CDA2-1688-4D11-B78C-4F40DCAB1FB5}"/>
    <cellStyle name="Normal 21 2" xfId="442" xr:uid="{3BA555C6-35AD-4527-AF69-B8F3BACC83CE}"/>
    <cellStyle name="Normal 21 2 2" xfId="443" xr:uid="{E6928442-8261-475A-A040-F87EF7A6D543}"/>
    <cellStyle name="Normal 21 3" xfId="4356" xr:uid="{30C76AAA-AE53-4F32-B86E-2B3AD82A7827}"/>
    <cellStyle name="Normal 21 3 2" xfId="4462" xr:uid="{04FD341D-AA6E-4B50-9703-5276D623725D}"/>
    <cellStyle name="Normal 21 3 3" xfId="4461" xr:uid="{96F384B4-7D35-46C4-9BC2-391DA81AE645}"/>
    <cellStyle name="Normal 21 3 4" xfId="41332" xr:uid="{CA482386-7BA2-4127-B7E6-E0A7C34CBFAE}"/>
    <cellStyle name="Normal 21 3 5" xfId="5954" xr:uid="{E4D13D2A-7F92-40AA-9578-E2EF45F4352E}"/>
    <cellStyle name="Normal 21 3 6" xfId="5362" xr:uid="{A5772AB0-463D-461B-9C06-2DD20D184EA5}"/>
    <cellStyle name="Normal 21 4" xfId="4573" xr:uid="{99F24010-1795-454C-B6BA-1EF204AAA652}"/>
    <cellStyle name="Normal 21 4 2" xfId="41357" xr:uid="{591FE361-1182-4934-85E7-2E19329F5200}"/>
    <cellStyle name="Normal 21 4 3" xfId="5962" xr:uid="{F983AD44-75BB-4171-8DEC-098E92C10DF3}"/>
    <cellStyle name="Normal 21 4 4" xfId="5370" xr:uid="{0D1A9B7F-014E-4501-A7FD-04B29BE4BD89}"/>
    <cellStyle name="Normal 21 5" xfId="4740" xr:uid="{CC3AE060-ABB9-48CD-8AD0-AE992B509ED7}"/>
    <cellStyle name="Normal 21 5 2" xfId="41385" xr:uid="{B3EB48BE-121D-4142-BEFD-DD5F024EE0C5}"/>
    <cellStyle name="Normal 21 5 3" xfId="5976" xr:uid="{9761E910-2B8C-4514-B83F-731412AE5E97}"/>
    <cellStyle name="Normal 21 5 4" xfId="5384" xr:uid="{4EA0F942-4C39-4C1A-9ADA-A379500C1463}"/>
    <cellStyle name="Normal 22" xfId="444" xr:uid="{8C6C46D6-BAA9-40DA-BCB4-038356B350D8}"/>
    <cellStyle name="Normal 22 10" xfId="7273" xr:uid="{7D37CFB8-3241-4783-9BC4-CA9300E748ED}"/>
    <cellStyle name="Normal 22 10 2" xfId="8986" xr:uid="{06A76FEB-0AEF-4F98-AD41-BED06FB8D38E}"/>
    <cellStyle name="Normal 22 10 2 2" xfId="12408" xr:uid="{6DC907C5-BAEB-46C5-86EC-EBA21EED8C0C}"/>
    <cellStyle name="Normal 22 10 2 2 2" xfId="26098" xr:uid="{44F45F9E-E5D2-49F2-B7BF-43F99F6F8DE0}"/>
    <cellStyle name="Normal 22 10 2 2 2 2" xfId="39790" xr:uid="{AD49EE06-53C4-48F6-9998-4FB6B346EFE5}"/>
    <cellStyle name="Normal 22 10 2 2 2 3" xfId="54674" xr:uid="{2F53A2FD-FAC4-4AC8-84EF-469224866223}"/>
    <cellStyle name="Normal 22 10 2 2 3" xfId="19254" xr:uid="{86694345-08EB-40FF-9721-9609BF39BF80}"/>
    <cellStyle name="Normal 22 10 2 2 4" xfId="32944" xr:uid="{E843C8AF-AFE2-4656-B1C9-B94E1C39F4CF}"/>
    <cellStyle name="Normal 22 10 2 2 5" xfId="47828" xr:uid="{A146D2CE-7CB7-4D86-96E5-B3913F479FB0}"/>
    <cellStyle name="Normal 22 10 2 3" xfId="22676" xr:uid="{20EA46C6-5E35-436E-8240-86BBD64936D8}"/>
    <cellStyle name="Normal 22 10 2 3 2" xfId="36368" xr:uid="{22E1CBFE-550D-4E5C-9EE5-28E61E8547F8}"/>
    <cellStyle name="Normal 22 10 2 3 3" xfId="51252" xr:uid="{ED09D7E0-4571-4FCA-92D5-686D317A98D1}"/>
    <cellStyle name="Normal 22 10 2 4" xfId="15832" xr:uid="{5F73A75E-1802-4EF2-B633-94DED8F22A4E}"/>
    <cellStyle name="Normal 22 10 2 5" xfId="29522" xr:uid="{31B9C74B-69DA-4FAE-ACE6-A719005B5B98}"/>
    <cellStyle name="Normal 22 10 2 6" xfId="44406" xr:uid="{556A5266-F662-435B-B939-6A6A424E1674}"/>
    <cellStyle name="Normal 22 10 3" xfId="10696" xr:uid="{74EC1842-500A-474C-BFE1-9D679F5E2525}"/>
    <cellStyle name="Normal 22 10 3 2" xfId="24386" xr:uid="{5E8F87F2-4817-46FE-A601-36185975A381}"/>
    <cellStyle name="Normal 22 10 3 2 2" xfId="38078" xr:uid="{2DB2CF10-CFF6-496C-99BE-A9C43638E6F4}"/>
    <cellStyle name="Normal 22 10 3 2 3" xfId="52962" xr:uid="{503A15EB-62E5-488B-83F9-E943D5EC3EA7}"/>
    <cellStyle name="Normal 22 10 3 3" xfId="17542" xr:uid="{37BDFFD6-7BF6-48E3-8DD3-EC0482CED73C}"/>
    <cellStyle name="Normal 22 10 3 4" xfId="31232" xr:uid="{8D835278-D31B-4DDF-9400-3A0C6AEB5AE0}"/>
    <cellStyle name="Normal 22 10 3 5" xfId="46116" xr:uid="{296B34F3-0FA5-40EC-8D00-050BAAC7D133}"/>
    <cellStyle name="Normal 22 10 4" xfId="20964" xr:uid="{036B00AF-E6B9-49EE-B1FD-0C2C0C2E6A16}"/>
    <cellStyle name="Normal 22 10 4 2" xfId="34656" xr:uid="{69A7C599-792D-4860-870B-258D7256D00A}"/>
    <cellStyle name="Normal 22 10 4 3" xfId="49540" xr:uid="{1373D4D8-4C90-466C-BE8B-E0CF9AB81619}"/>
    <cellStyle name="Normal 22 10 5" xfId="14120" xr:uid="{BC276D06-CB26-4A6B-9CEA-69FD40E12BB9}"/>
    <cellStyle name="Normal 22 10 6" xfId="27810" xr:uid="{3DCE3A56-8D3E-44A4-A6E8-A656D1FC265E}"/>
    <cellStyle name="Normal 22 10 7" xfId="42694" xr:uid="{A848B7A7-0DC2-42F9-916A-327B994E196C}"/>
    <cellStyle name="Normal 22 11" xfId="8985" xr:uid="{CC9AB031-0C72-4E69-B17B-351C9B2841C7}"/>
    <cellStyle name="Normal 22 11 2" xfId="12407" xr:uid="{017A3681-502F-4FC8-A6AE-D05F5C0D7424}"/>
    <cellStyle name="Normal 22 11 2 2" xfId="26097" xr:uid="{6D8FF9D6-7434-4FC3-8193-066C41EA8FA8}"/>
    <cellStyle name="Normal 22 11 2 2 2" xfId="39789" xr:uid="{A09DA263-ED60-4E66-BC66-8F610DAF2AF7}"/>
    <cellStyle name="Normal 22 11 2 2 3" xfId="54673" xr:uid="{2F4177B9-5E95-4655-BE6E-01B7FEFFBCCD}"/>
    <cellStyle name="Normal 22 11 2 3" xfId="19253" xr:uid="{CCA33981-1E47-477D-B64C-664876D81C95}"/>
    <cellStyle name="Normal 22 11 2 4" xfId="32943" xr:uid="{B7E0957E-8745-44BA-B8CD-1371FD3D717F}"/>
    <cellStyle name="Normal 22 11 2 5" xfId="47827" xr:uid="{D65B10B8-E9E6-4B2E-8C86-C3859BFC976F}"/>
    <cellStyle name="Normal 22 11 3" xfId="22675" xr:uid="{26D0CD2F-6FC4-4150-A047-854953F76ACA}"/>
    <cellStyle name="Normal 22 11 3 2" xfId="36367" xr:uid="{5509288D-8A9D-4DBB-9891-C89532ADCCD6}"/>
    <cellStyle name="Normal 22 11 3 3" xfId="51251" xr:uid="{AD04C06F-216F-4734-A02D-0E0EC60A3D8E}"/>
    <cellStyle name="Normal 22 11 4" xfId="15831" xr:uid="{570AF975-D461-40C0-A699-EEACA0CB3BA1}"/>
    <cellStyle name="Normal 22 11 5" xfId="29521" xr:uid="{04AD2AB3-83AA-409D-BEFA-7B06ADFFC09F}"/>
    <cellStyle name="Normal 22 11 6" xfId="44405" xr:uid="{9935F62A-F079-4732-969D-9635A2DA7F55}"/>
    <cellStyle name="Normal 22 12" xfId="10695" xr:uid="{F49B3503-B203-4CE9-89AA-91DFF3F2B5B7}"/>
    <cellStyle name="Normal 22 12 2" xfId="24385" xr:uid="{B24D3F5D-BB2F-47E7-9FC3-670ED2234996}"/>
    <cellStyle name="Normal 22 12 2 2" xfId="38077" xr:uid="{40B712EC-3A64-4BE2-8210-F746FB9FF487}"/>
    <cellStyle name="Normal 22 12 2 3" xfId="52961" xr:uid="{75166626-C1DA-4AD4-8414-2D76689F5BDB}"/>
    <cellStyle name="Normal 22 12 3" xfId="17541" xr:uid="{7432AC59-F512-4C2B-8D83-C3538CCDC1BC}"/>
    <cellStyle name="Normal 22 12 4" xfId="31231" xr:uid="{95D2F4F3-481E-4E13-A5FE-156AED7FB068}"/>
    <cellStyle name="Normal 22 12 5" xfId="46115" xr:uid="{3E9567E5-6904-4C3C-9D04-962FBA5B2788}"/>
    <cellStyle name="Normal 22 13" xfId="20963" xr:uid="{8230EEDE-1CAC-415F-993B-C7DE01156D70}"/>
    <cellStyle name="Normal 22 13 2" xfId="34655" xr:uid="{1BA7C345-AD6A-442C-AE22-F4E8200AC7D1}"/>
    <cellStyle name="Normal 22 13 3" xfId="49539" xr:uid="{8FCA13B5-804C-4218-8327-A796A79BE0A1}"/>
    <cellStyle name="Normal 22 14" xfId="14119" xr:uid="{DD17623F-12A6-4DDE-B523-9F7709C1218A}"/>
    <cellStyle name="Normal 22 14 2" xfId="40802" xr:uid="{C4EE0AB3-D03B-4D63-8084-F8D66C394E63}"/>
    <cellStyle name="Normal 22 15" xfId="27809" xr:uid="{01E99B1F-FBE3-4E5D-AF47-B98772DC643D}"/>
    <cellStyle name="Normal 22 16" xfId="42693" xr:uid="{CA7EBEBB-5E82-4C3E-8FB9-23D43EF74EA5}"/>
    <cellStyle name="Normal 22 17" xfId="7272" xr:uid="{7C7CB128-C900-4C70-A2F0-9A16FF81D2CB}"/>
    <cellStyle name="Normal 22 2" xfId="445" xr:uid="{0AF7A48D-B522-4297-A132-5DFDC275FA42}"/>
    <cellStyle name="Normal 22 2 10" xfId="8987" xr:uid="{EAB2AB18-A9DF-42D0-B3EB-BD09858C3D15}"/>
    <cellStyle name="Normal 22 2 10 2" xfId="12409" xr:uid="{F01481A5-C33E-4465-B379-FCAA05F58BDF}"/>
    <cellStyle name="Normal 22 2 10 2 2" xfId="26099" xr:uid="{C2BB3F1E-7C30-47F1-9C34-13C0BACF8F90}"/>
    <cellStyle name="Normal 22 2 10 2 2 2" xfId="39791" xr:uid="{6D6512B5-CDD4-4E4A-9A5B-559A3A6D1654}"/>
    <cellStyle name="Normal 22 2 10 2 2 3" xfId="54675" xr:uid="{0D8C26CA-F241-43E0-B300-C5D58233204A}"/>
    <cellStyle name="Normal 22 2 10 2 3" xfId="19255" xr:uid="{F1D302E3-898A-4279-8961-96A0498C33C8}"/>
    <cellStyle name="Normal 22 2 10 2 4" xfId="32945" xr:uid="{FA687348-FD9A-4E8C-B44A-F3C4672795B2}"/>
    <cellStyle name="Normal 22 2 10 2 5" xfId="47829" xr:uid="{1B860175-319A-42D9-92D7-645EC654D264}"/>
    <cellStyle name="Normal 22 2 10 3" xfId="22677" xr:uid="{D63870F4-EBD1-4F1C-B879-F9F512009D63}"/>
    <cellStyle name="Normal 22 2 10 3 2" xfId="36369" xr:uid="{D4135C26-4F50-4475-BD28-5ED7F6E175F2}"/>
    <cellStyle name="Normal 22 2 10 3 3" xfId="51253" xr:uid="{555112BA-D7FC-424C-A306-A000ABE04BD3}"/>
    <cellStyle name="Normal 22 2 10 4" xfId="15833" xr:uid="{F7F52BAC-11FF-457F-849E-E562332C6DD2}"/>
    <cellStyle name="Normal 22 2 10 5" xfId="29523" xr:uid="{5E80B57F-AF2F-4BAF-87DC-0E5A28A74215}"/>
    <cellStyle name="Normal 22 2 10 6" xfId="44407" xr:uid="{2B816884-EB83-4883-BA4E-452F64DABB56}"/>
    <cellStyle name="Normal 22 2 11" xfId="10697" xr:uid="{B58771A5-814B-4833-8B7F-6A312C2752D3}"/>
    <cellStyle name="Normal 22 2 11 2" xfId="24387" xr:uid="{FF886164-57AD-4499-97E8-08B4DE92ACBD}"/>
    <cellStyle name="Normal 22 2 11 2 2" xfId="38079" xr:uid="{E566F1B3-B764-4464-BE1B-A1E5DD995E53}"/>
    <cellStyle name="Normal 22 2 11 2 3" xfId="52963" xr:uid="{64CA63DD-4036-4BB1-A00D-DBAD3B32E0DE}"/>
    <cellStyle name="Normal 22 2 11 3" xfId="17543" xr:uid="{F61652EE-1FB5-4AC4-B1DD-A2FBBEFD526A}"/>
    <cellStyle name="Normal 22 2 11 4" xfId="31233" xr:uid="{F09E1578-ABF7-4B40-AE12-2697DF98BCC7}"/>
    <cellStyle name="Normal 22 2 11 5" xfId="46117" xr:uid="{5C577B10-0581-4A32-A574-B3787433E764}"/>
    <cellStyle name="Normal 22 2 12" xfId="20965" xr:uid="{F24C23EF-3A38-4100-95C1-1B540345EAEE}"/>
    <cellStyle name="Normal 22 2 12 2" xfId="34657" xr:uid="{A5FA5E88-A9E0-43AA-B224-D26519B73F8E}"/>
    <cellStyle name="Normal 22 2 12 3" xfId="49541" xr:uid="{84A5E8EB-A6FB-4756-A35F-189278FD7D02}"/>
    <cellStyle name="Normal 22 2 13" xfId="14121" xr:uid="{3173704E-7890-4143-94B8-94547D5C9FD5}"/>
    <cellStyle name="Normal 22 2 13 2" xfId="40803" xr:uid="{84D71B0F-78A9-45EC-9879-32DBFF8B9930}"/>
    <cellStyle name="Normal 22 2 14" xfId="27811" xr:uid="{429E53A7-6852-4F1B-A7F5-8BB6B13B19DC}"/>
    <cellStyle name="Normal 22 2 15" xfId="42695" xr:uid="{2CDD268E-518C-4B48-BBE8-01F40E1248EE}"/>
    <cellStyle name="Normal 22 2 16" xfId="7274" xr:uid="{7E4FF532-056E-4840-B015-A5C1C6362C46}"/>
    <cellStyle name="Normal 22 2 2" xfId="7275" xr:uid="{E2559496-FF1C-499B-935D-864AEFCD0403}"/>
    <cellStyle name="Normal 22 2 2 10" xfId="20966" xr:uid="{A98984AD-CEC5-4B56-AA0F-15E37168C7B1}"/>
    <cellStyle name="Normal 22 2 2 10 2" xfId="34658" xr:uid="{8E7270A1-A649-4E42-911F-8E5BF66D8EB5}"/>
    <cellStyle name="Normal 22 2 2 10 3" xfId="49542" xr:uid="{9C03539A-DE7C-4F5F-A02C-03ED797DF594}"/>
    <cellStyle name="Normal 22 2 2 11" xfId="14122" xr:uid="{FEF0A44E-B404-4489-B77D-2E7E28FCB5FE}"/>
    <cellStyle name="Normal 22 2 2 12" xfId="27812" xr:uid="{CB03F143-53AA-49F1-882A-044E4A08F252}"/>
    <cellStyle name="Normal 22 2 2 13" xfId="42696" xr:uid="{21EFA404-9B05-449A-B50E-6ED649BAC107}"/>
    <cellStyle name="Normal 22 2 2 2" xfId="7276" xr:uid="{E7A4F6F2-2206-4EF1-A5FF-27D6A7E8F0DE}"/>
    <cellStyle name="Normal 22 2 2 2 10" xfId="14123" xr:uid="{D86E0CA4-9A40-4FC6-849F-D63B6CCB21BB}"/>
    <cellStyle name="Normal 22 2 2 2 11" xfId="27813" xr:uid="{3D6A9162-D6DD-4462-B6B3-1051C3E2188F}"/>
    <cellStyle name="Normal 22 2 2 2 12" xfId="42697" xr:uid="{30F2BC2C-51AB-4DE0-9B5E-87866A00341D}"/>
    <cellStyle name="Normal 22 2 2 2 2" xfId="7277" xr:uid="{C536E614-6712-46D0-B307-DC3BB032FA05}"/>
    <cellStyle name="Normal 22 2 2 2 2 10" xfId="42698" xr:uid="{B44DD78D-380B-45A9-9425-924D6E7DDFD1}"/>
    <cellStyle name="Normal 22 2 2 2 2 2" xfId="7278" xr:uid="{CF943918-D6FA-4BCA-A51C-586D0212E801}"/>
    <cellStyle name="Normal 22 2 2 2 2 2 2" xfId="7279" xr:uid="{325CFA98-733E-4105-A882-F081518F523D}"/>
    <cellStyle name="Normal 22 2 2 2 2 2 2 2" xfId="8992" xr:uid="{FBCB7E36-0042-447F-8AF8-13DAA8D32F3E}"/>
    <cellStyle name="Normal 22 2 2 2 2 2 2 2 2" xfId="12414" xr:uid="{B81833FF-CFAA-43C6-8AE2-591F19AF3A23}"/>
    <cellStyle name="Normal 22 2 2 2 2 2 2 2 2 2" xfId="26104" xr:uid="{1866D359-C3DB-4D83-81CD-004D654087B4}"/>
    <cellStyle name="Normal 22 2 2 2 2 2 2 2 2 2 2" xfId="39796" xr:uid="{FF0A38C2-C74A-437E-91FD-85CC99679AF6}"/>
    <cellStyle name="Normal 22 2 2 2 2 2 2 2 2 2 3" xfId="54680" xr:uid="{F9388752-B0C7-41C8-821E-622B75A662BC}"/>
    <cellStyle name="Normal 22 2 2 2 2 2 2 2 2 3" xfId="19260" xr:uid="{D4967620-067E-4819-9A66-EB3415E6858E}"/>
    <cellStyle name="Normal 22 2 2 2 2 2 2 2 2 4" xfId="32950" xr:uid="{845605A0-6812-4071-BD35-9120191F4AB2}"/>
    <cellStyle name="Normal 22 2 2 2 2 2 2 2 2 5" xfId="47834" xr:uid="{CE1CAE34-EF22-4497-B5A1-76273653D046}"/>
    <cellStyle name="Normal 22 2 2 2 2 2 2 2 3" xfId="22682" xr:uid="{E3903FB4-4BCE-436E-825B-C1C452452B5A}"/>
    <cellStyle name="Normal 22 2 2 2 2 2 2 2 3 2" xfId="36374" xr:uid="{E7B3F64D-9076-42E4-AE5E-5E0FA521F415}"/>
    <cellStyle name="Normal 22 2 2 2 2 2 2 2 3 3" xfId="51258" xr:uid="{43377706-4C4A-4592-A573-EF0533FC4E69}"/>
    <cellStyle name="Normal 22 2 2 2 2 2 2 2 4" xfId="15838" xr:uid="{D19D8159-A77D-4213-8871-9FF119CEEE62}"/>
    <cellStyle name="Normal 22 2 2 2 2 2 2 2 5" xfId="29528" xr:uid="{E09F6301-17D9-4123-B648-310C8AA421A6}"/>
    <cellStyle name="Normal 22 2 2 2 2 2 2 2 6" xfId="44412" xr:uid="{49EAC76A-DE7B-4378-9279-EC1194DEFB9E}"/>
    <cellStyle name="Normal 22 2 2 2 2 2 2 3" xfId="10702" xr:uid="{1303EC70-D3EE-47C8-9FBD-EFF686FDBF46}"/>
    <cellStyle name="Normal 22 2 2 2 2 2 2 3 2" xfId="24392" xr:uid="{B33EDF9D-DE72-4217-94BD-7523D7D10B51}"/>
    <cellStyle name="Normal 22 2 2 2 2 2 2 3 2 2" xfId="38084" xr:uid="{AA8C2C9E-30FB-45AC-9885-9DCD51E18E8C}"/>
    <cellStyle name="Normal 22 2 2 2 2 2 2 3 2 3" xfId="52968" xr:uid="{54578C17-B16A-44E2-95A9-4E4BFF544667}"/>
    <cellStyle name="Normal 22 2 2 2 2 2 2 3 3" xfId="17548" xr:uid="{D37C0B9C-DAB1-467D-A533-4E70703BABA5}"/>
    <cellStyle name="Normal 22 2 2 2 2 2 2 3 4" xfId="31238" xr:uid="{2215F9A8-66A6-4035-9EAF-0F1270EDEC0D}"/>
    <cellStyle name="Normal 22 2 2 2 2 2 2 3 5" xfId="46122" xr:uid="{14B46B01-FB67-496E-8582-C265B11E6FC2}"/>
    <cellStyle name="Normal 22 2 2 2 2 2 2 4" xfId="20970" xr:uid="{BBB8F9A1-15BA-442E-9193-10A7D65AC385}"/>
    <cellStyle name="Normal 22 2 2 2 2 2 2 4 2" xfId="34662" xr:uid="{70CC86FC-5632-430E-8E25-159BFE243878}"/>
    <cellStyle name="Normal 22 2 2 2 2 2 2 4 3" xfId="49546" xr:uid="{B5BB195E-3F75-4F68-BB05-83E503714800}"/>
    <cellStyle name="Normal 22 2 2 2 2 2 2 5" xfId="14126" xr:uid="{2D98783C-0912-4AE8-8D4A-890FA9A3E413}"/>
    <cellStyle name="Normal 22 2 2 2 2 2 2 6" xfId="27816" xr:uid="{84E2BBCF-24AD-4AF1-8453-0C3FEF9493CF}"/>
    <cellStyle name="Normal 22 2 2 2 2 2 2 7" xfId="42700" xr:uid="{40FDF4E6-84EF-43F6-8381-50E74D2BE6E2}"/>
    <cellStyle name="Normal 22 2 2 2 2 2 3" xfId="8991" xr:uid="{1BDEC397-30F6-42CD-B9E9-C2B74C3B7CD6}"/>
    <cellStyle name="Normal 22 2 2 2 2 2 3 2" xfId="12413" xr:uid="{54310911-3190-461B-8444-18C1EB049C4F}"/>
    <cellStyle name="Normal 22 2 2 2 2 2 3 2 2" xfId="26103" xr:uid="{7AA9F12E-0EBF-4979-88D5-663306A5F803}"/>
    <cellStyle name="Normal 22 2 2 2 2 2 3 2 2 2" xfId="39795" xr:uid="{B43AEA47-995F-452B-9897-43BB57C35BF4}"/>
    <cellStyle name="Normal 22 2 2 2 2 2 3 2 2 3" xfId="54679" xr:uid="{E375D10C-C711-46EA-8B3A-85758D1424BA}"/>
    <cellStyle name="Normal 22 2 2 2 2 2 3 2 3" xfId="19259" xr:uid="{88D5931B-669D-4116-ABF1-F00491CAFFE5}"/>
    <cellStyle name="Normal 22 2 2 2 2 2 3 2 4" xfId="32949" xr:uid="{A2D0905B-04E0-47A3-8965-79EFADBB69CA}"/>
    <cellStyle name="Normal 22 2 2 2 2 2 3 2 5" xfId="47833" xr:uid="{F8550423-BCD5-4F40-B1AB-F2CDA12E01F2}"/>
    <cellStyle name="Normal 22 2 2 2 2 2 3 3" xfId="22681" xr:uid="{583DC348-5B59-4189-9EDD-9354D1C76075}"/>
    <cellStyle name="Normal 22 2 2 2 2 2 3 3 2" xfId="36373" xr:uid="{BD6CB4F4-E570-463B-9614-FA6B2303DCD1}"/>
    <cellStyle name="Normal 22 2 2 2 2 2 3 3 3" xfId="51257" xr:uid="{B79708DB-5A92-4036-BB6D-D92D0663B61F}"/>
    <cellStyle name="Normal 22 2 2 2 2 2 3 4" xfId="15837" xr:uid="{6A60D940-937D-43E9-8EBC-1C6E23ED212F}"/>
    <cellStyle name="Normal 22 2 2 2 2 2 3 5" xfId="29527" xr:uid="{D09A91D2-4C51-4B11-A885-8A7C696E61B4}"/>
    <cellStyle name="Normal 22 2 2 2 2 2 3 6" xfId="44411" xr:uid="{F52FBB44-6177-4139-83BD-0E6A288DBE1E}"/>
    <cellStyle name="Normal 22 2 2 2 2 2 4" xfId="10701" xr:uid="{F5FBC8AF-7569-459E-AEFD-F5E62DAB560E}"/>
    <cellStyle name="Normal 22 2 2 2 2 2 4 2" xfId="24391" xr:uid="{113BED94-EFE8-4F8C-AEE7-E8A73A03FE89}"/>
    <cellStyle name="Normal 22 2 2 2 2 2 4 2 2" xfId="38083" xr:uid="{B4ABCF0D-A09E-40FC-BC66-9ABC054DDB53}"/>
    <cellStyle name="Normal 22 2 2 2 2 2 4 2 3" xfId="52967" xr:uid="{5CA1B4EC-E8A9-4A52-87CC-9DA844F476F8}"/>
    <cellStyle name="Normal 22 2 2 2 2 2 4 3" xfId="17547" xr:uid="{AA4FC9CB-3FE9-4EFA-875A-5274B734E4A7}"/>
    <cellStyle name="Normal 22 2 2 2 2 2 4 4" xfId="31237" xr:uid="{8A41D3BA-A8DF-402A-A23A-77C70D8ACAE6}"/>
    <cellStyle name="Normal 22 2 2 2 2 2 4 5" xfId="46121" xr:uid="{7ED3FEA9-4CB2-44E0-9F53-D94FD6A91E74}"/>
    <cellStyle name="Normal 22 2 2 2 2 2 5" xfId="20969" xr:uid="{BF379101-2ABC-4838-A9D1-849F97FBC50A}"/>
    <cellStyle name="Normal 22 2 2 2 2 2 5 2" xfId="34661" xr:uid="{F85566C5-29C2-4A2C-9D92-985CB569C4D8}"/>
    <cellStyle name="Normal 22 2 2 2 2 2 5 3" xfId="49545" xr:uid="{5F7FE3E9-ECA0-43DC-959C-57968CBA0922}"/>
    <cellStyle name="Normal 22 2 2 2 2 2 6" xfId="14125" xr:uid="{14EE715C-07FA-46C0-960C-E7DA1176B0F2}"/>
    <cellStyle name="Normal 22 2 2 2 2 2 7" xfId="27815" xr:uid="{DD5C7D5A-2D2D-426B-8FDF-7277F7443029}"/>
    <cellStyle name="Normal 22 2 2 2 2 2 8" xfId="42699" xr:uid="{655AB277-BB4E-4763-A6F6-17171CC01270}"/>
    <cellStyle name="Normal 22 2 2 2 2 3" xfId="7280" xr:uid="{B9186BFF-157E-474E-BAEF-B2E11DCC0F21}"/>
    <cellStyle name="Normal 22 2 2 2 2 3 2" xfId="8993" xr:uid="{450E605D-008C-4D60-9B24-B93F7E87983C}"/>
    <cellStyle name="Normal 22 2 2 2 2 3 2 2" xfId="12415" xr:uid="{E67C0460-D439-4B4D-B44D-5108578CA81E}"/>
    <cellStyle name="Normal 22 2 2 2 2 3 2 2 2" xfId="26105" xr:uid="{B06C5875-DF2B-4D4D-9025-ED1AB30C0F48}"/>
    <cellStyle name="Normal 22 2 2 2 2 3 2 2 2 2" xfId="39797" xr:uid="{A97F1194-DB78-4149-A737-4EFCBA8D8ABB}"/>
    <cellStyle name="Normal 22 2 2 2 2 3 2 2 2 3" xfId="54681" xr:uid="{20D89CE2-980B-4568-A4F7-2C62F6922F7C}"/>
    <cellStyle name="Normal 22 2 2 2 2 3 2 2 3" xfId="19261" xr:uid="{32D546FC-B95A-4C32-B5B2-B1051898B695}"/>
    <cellStyle name="Normal 22 2 2 2 2 3 2 2 4" xfId="32951" xr:uid="{F5AD757D-B33B-4AD2-8EB8-550EA4513C55}"/>
    <cellStyle name="Normal 22 2 2 2 2 3 2 2 5" xfId="47835" xr:uid="{84354A8C-19B3-4B12-A384-97B881DDF0B3}"/>
    <cellStyle name="Normal 22 2 2 2 2 3 2 3" xfId="22683" xr:uid="{1E66163C-9D95-4034-B52B-2445B9020E0D}"/>
    <cellStyle name="Normal 22 2 2 2 2 3 2 3 2" xfId="36375" xr:uid="{4048E03B-210F-4B06-A441-A3F9837DFACB}"/>
    <cellStyle name="Normal 22 2 2 2 2 3 2 3 3" xfId="51259" xr:uid="{88218E6B-C75C-4304-922E-0DBA3A471297}"/>
    <cellStyle name="Normal 22 2 2 2 2 3 2 4" xfId="15839" xr:uid="{CBDA4826-71D8-4371-9C4A-1C5B5C1E8202}"/>
    <cellStyle name="Normal 22 2 2 2 2 3 2 5" xfId="29529" xr:uid="{0BFCD929-26EF-46CE-B77B-D4674F8C5C83}"/>
    <cellStyle name="Normal 22 2 2 2 2 3 2 6" xfId="44413" xr:uid="{B553E5B9-E5CD-4D6F-993D-B93CCEDE313B}"/>
    <cellStyle name="Normal 22 2 2 2 2 3 3" xfId="10703" xr:uid="{3E86E322-1B7B-4500-ACDE-48ADE6525F7B}"/>
    <cellStyle name="Normal 22 2 2 2 2 3 3 2" xfId="24393" xr:uid="{58E9A767-BA21-468B-865F-CBDBD4276F94}"/>
    <cellStyle name="Normal 22 2 2 2 2 3 3 2 2" xfId="38085" xr:uid="{9044C874-B9F7-4C91-B3DB-1239CFA81AD5}"/>
    <cellStyle name="Normal 22 2 2 2 2 3 3 2 3" xfId="52969" xr:uid="{9D930C2D-C907-4B74-9D0E-FA26911C23BB}"/>
    <cellStyle name="Normal 22 2 2 2 2 3 3 3" xfId="17549" xr:uid="{57CC4125-426C-470C-9A41-AB2DE6910212}"/>
    <cellStyle name="Normal 22 2 2 2 2 3 3 4" xfId="31239" xr:uid="{BC638384-4CA5-43A3-BB85-F9771FB2679D}"/>
    <cellStyle name="Normal 22 2 2 2 2 3 3 5" xfId="46123" xr:uid="{FB735B2F-1BDA-4B68-A399-CA34FC4A2349}"/>
    <cellStyle name="Normal 22 2 2 2 2 3 4" xfId="20971" xr:uid="{EC0E9DBC-49CE-4F05-B8C7-865D8E55E72B}"/>
    <cellStyle name="Normal 22 2 2 2 2 3 4 2" xfId="34663" xr:uid="{2A18B843-0E5F-46C5-85C8-E15131BC1A3A}"/>
    <cellStyle name="Normal 22 2 2 2 2 3 4 3" xfId="49547" xr:uid="{6A16791B-4893-441D-B63F-9B6FFE9190BA}"/>
    <cellStyle name="Normal 22 2 2 2 2 3 5" xfId="14127" xr:uid="{51D5B9DA-E61B-4A2A-9569-203899E70834}"/>
    <cellStyle name="Normal 22 2 2 2 2 3 6" xfId="27817" xr:uid="{02723464-5DDD-447B-9D47-23FEE30F41F6}"/>
    <cellStyle name="Normal 22 2 2 2 2 3 7" xfId="42701" xr:uid="{700BD7E3-799F-4D8B-A954-8581ADF4C650}"/>
    <cellStyle name="Normal 22 2 2 2 2 4" xfId="7281" xr:uid="{19C61985-3B4E-4925-A894-AC6C52AB05F8}"/>
    <cellStyle name="Normal 22 2 2 2 2 4 2" xfId="8994" xr:uid="{040E9086-2D43-43C6-AAD4-C9F2E8BE453D}"/>
    <cellStyle name="Normal 22 2 2 2 2 4 2 2" xfId="12416" xr:uid="{3935CE56-086E-4921-87AE-058BDEB9293F}"/>
    <cellStyle name="Normal 22 2 2 2 2 4 2 2 2" xfId="26106" xr:uid="{2FE89402-1DE2-4E69-A316-342494607C17}"/>
    <cellStyle name="Normal 22 2 2 2 2 4 2 2 2 2" xfId="39798" xr:uid="{C2846A80-942D-45E4-83A6-D3877C2D4E2E}"/>
    <cellStyle name="Normal 22 2 2 2 2 4 2 2 2 3" xfId="54682" xr:uid="{EA884440-E17B-4F92-90E7-9B53261DC485}"/>
    <cellStyle name="Normal 22 2 2 2 2 4 2 2 3" xfId="19262" xr:uid="{05D24322-6B48-4E3F-86BE-25EC3A2CE1CA}"/>
    <cellStyle name="Normal 22 2 2 2 2 4 2 2 4" xfId="32952" xr:uid="{6152314F-2A47-408F-B02D-A3275A1B84E7}"/>
    <cellStyle name="Normal 22 2 2 2 2 4 2 2 5" xfId="47836" xr:uid="{2E39C9D5-7E16-4A15-B99B-CEF4E4A80027}"/>
    <cellStyle name="Normal 22 2 2 2 2 4 2 3" xfId="22684" xr:uid="{1582173B-2C75-4745-B5EB-32320794CAB3}"/>
    <cellStyle name="Normal 22 2 2 2 2 4 2 3 2" xfId="36376" xr:uid="{1103E6F2-B941-42AB-8A86-72B0E1348C7A}"/>
    <cellStyle name="Normal 22 2 2 2 2 4 2 3 3" xfId="51260" xr:uid="{11BD9BCC-0D92-47B3-9AD8-CB24C9E17D1D}"/>
    <cellStyle name="Normal 22 2 2 2 2 4 2 4" xfId="15840" xr:uid="{AC9E06B6-C144-4FEB-9A61-7F31D51215C7}"/>
    <cellStyle name="Normal 22 2 2 2 2 4 2 5" xfId="29530" xr:uid="{754E1B08-3ECE-4ED3-B284-DBC27A8086C0}"/>
    <cellStyle name="Normal 22 2 2 2 2 4 2 6" xfId="44414" xr:uid="{FD8B81C3-6113-4D81-9A9D-A8CE58703877}"/>
    <cellStyle name="Normal 22 2 2 2 2 4 3" xfId="10704" xr:uid="{E9DE9F00-3FA5-4D3B-A7D8-57407597B150}"/>
    <cellStyle name="Normal 22 2 2 2 2 4 3 2" xfId="24394" xr:uid="{727E7F95-1489-476B-A171-0C4599DDFCAC}"/>
    <cellStyle name="Normal 22 2 2 2 2 4 3 2 2" xfId="38086" xr:uid="{B9326907-0B29-4930-8BE6-C3DD87CF25BF}"/>
    <cellStyle name="Normal 22 2 2 2 2 4 3 2 3" xfId="52970" xr:uid="{D65F1F74-81CF-4A2E-B807-133194344EE4}"/>
    <cellStyle name="Normal 22 2 2 2 2 4 3 3" xfId="17550" xr:uid="{6A7AB747-6938-405F-8E35-FFDF429BC9C0}"/>
    <cellStyle name="Normal 22 2 2 2 2 4 3 4" xfId="31240" xr:uid="{EDADD304-3C27-4B78-BEC5-E4843C6929F6}"/>
    <cellStyle name="Normal 22 2 2 2 2 4 3 5" xfId="46124" xr:uid="{34543413-C682-47FC-B378-191CECAB51E6}"/>
    <cellStyle name="Normal 22 2 2 2 2 4 4" xfId="20972" xr:uid="{BE9DEC28-BBA9-4C2B-A101-A287BA903BCA}"/>
    <cellStyle name="Normal 22 2 2 2 2 4 4 2" xfId="34664" xr:uid="{14A3F5CB-73B5-4B1D-99EC-6449BC777454}"/>
    <cellStyle name="Normal 22 2 2 2 2 4 4 3" xfId="49548" xr:uid="{BCA98072-E5C9-417C-8612-766D9D6495A5}"/>
    <cellStyle name="Normal 22 2 2 2 2 4 5" xfId="14128" xr:uid="{15F168B6-C19D-45C5-BFC3-72FAEC673F77}"/>
    <cellStyle name="Normal 22 2 2 2 2 4 6" xfId="27818" xr:uid="{5537001E-BE39-4ADA-B74A-BFEB075E3A41}"/>
    <cellStyle name="Normal 22 2 2 2 2 4 7" xfId="42702" xr:uid="{01D7BE2E-7CB2-4074-838A-45600438C134}"/>
    <cellStyle name="Normal 22 2 2 2 2 5" xfId="8990" xr:uid="{DFE9D953-1860-4930-B897-318E8B8533E5}"/>
    <cellStyle name="Normal 22 2 2 2 2 5 2" xfId="12412" xr:uid="{4F884F2C-5BAE-4973-8C8E-B03DD8F3B07E}"/>
    <cellStyle name="Normal 22 2 2 2 2 5 2 2" xfId="26102" xr:uid="{7B29F750-6CF0-4AEE-BB7B-7DB38B9C5751}"/>
    <cellStyle name="Normal 22 2 2 2 2 5 2 2 2" xfId="39794" xr:uid="{B553FB37-8C01-4A0D-AC41-F9F30B3A98B6}"/>
    <cellStyle name="Normal 22 2 2 2 2 5 2 2 3" xfId="54678" xr:uid="{8C11BBFC-3C07-4734-BDB4-81A0A0CD72A5}"/>
    <cellStyle name="Normal 22 2 2 2 2 5 2 3" xfId="19258" xr:uid="{F62F4917-1915-4604-A9DC-0094740E830D}"/>
    <cellStyle name="Normal 22 2 2 2 2 5 2 4" xfId="32948" xr:uid="{3E37143C-8124-4318-AD1E-5FD8665F945B}"/>
    <cellStyle name="Normal 22 2 2 2 2 5 2 5" xfId="47832" xr:uid="{729E965D-9F75-4072-AF1C-6704536FF510}"/>
    <cellStyle name="Normal 22 2 2 2 2 5 3" xfId="22680" xr:uid="{C943D0A1-9DE1-452C-BD66-2CFA92EBC537}"/>
    <cellStyle name="Normal 22 2 2 2 2 5 3 2" xfId="36372" xr:uid="{75804152-412A-4AE0-BFAA-3C26FA6617D5}"/>
    <cellStyle name="Normal 22 2 2 2 2 5 3 3" xfId="51256" xr:uid="{B6F3F27A-9EEC-4001-B6F3-9B70DDAD8657}"/>
    <cellStyle name="Normal 22 2 2 2 2 5 4" xfId="15836" xr:uid="{976AE72A-CF48-46D9-B19A-051BCF5A4C6C}"/>
    <cellStyle name="Normal 22 2 2 2 2 5 5" xfId="29526" xr:uid="{934B99B1-3AB2-4CDC-9938-CF378640B21E}"/>
    <cellStyle name="Normal 22 2 2 2 2 5 6" xfId="44410" xr:uid="{42C27919-99AC-4AAD-9C24-A5DAD99FF6B6}"/>
    <cellStyle name="Normal 22 2 2 2 2 6" xfId="10700" xr:uid="{7C1CB420-8ECD-4E3A-84AC-428B14803AF0}"/>
    <cellStyle name="Normal 22 2 2 2 2 6 2" xfId="24390" xr:uid="{731FD89D-CD43-4193-B902-40C937287944}"/>
    <cellStyle name="Normal 22 2 2 2 2 6 2 2" xfId="38082" xr:uid="{E3B82D79-E716-4AB0-B843-6B346B624676}"/>
    <cellStyle name="Normal 22 2 2 2 2 6 2 3" xfId="52966" xr:uid="{56E772A5-3185-4DC7-B631-10D0D2D7F561}"/>
    <cellStyle name="Normal 22 2 2 2 2 6 3" xfId="17546" xr:uid="{F4E4BE0A-B900-47B8-B8A6-54820832BFEE}"/>
    <cellStyle name="Normal 22 2 2 2 2 6 4" xfId="31236" xr:uid="{D59A7A0E-70FE-4F31-B968-578EBD0741D8}"/>
    <cellStyle name="Normal 22 2 2 2 2 6 5" xfId="46120" xr:uid="{BBD2E21E-4325-4FBB-B29E-316135EDEED5}"/>
    <cellStyle name="Normal 22 2 2 2 2 7" xfId="20968" xr:uid="{6061AB3A-C632-42D1-8F1A-4C43E6F95CD7}"/>
    <cellStyle name="Normal 22 2 2 2 2 7 2" xfId="34660" xr:uid="{2696AD66-EDC2-4FE8-BD4E-82B862827008}"/>
    <cellStyle name="Normal 22 2 2 2 2 7 3" xfId="49544" xr:uid="{BFEF4F1C-A520-4553-9BF3-7D9AE93E2AAD}"/>
    <cellStyle name="Normal 22 2 2 2 2 8" xfId="14124" xr:uid="{BBDB44FE-481C-4ECF-AB2E-5BDE151458EB}"/>
    <cellStyle name="Normal 22 2 2 2 2 9" xfId="27814" xr:uid="{D8BCDB73-4B2D-447E-965E-9EEFE0160287}"/>
    <cellStyle name="Normal 22 2 2 2 3" xfId="7282" xr:uid="{6C2E3AD1-B39F-4700-B92E-D296D1B11AB2}"/>
    <cellStyle name="Normal 22 2 2 2 3 10" xfId="42703" xr:uid="{AFAB58A2-5D34-4465-BAAC-F615818C629C}"/>
    <cellStyle name="Normal 22 2 2 2 3 2" xfId="7283" xr:uid="{95C130EC-A39E-4666-B386-269C448BC262}"/>
    <cellStyle name="Normal 22 2 2 2 3 2 2" xfId="7284" xr:uid="{2DC277ED-9D91-4DB4-88EA-15298A9F9ADC}"/>
    <cellStyle name="Normal 22 2 2 2 3 2 2 2" xfId="8997" xr:uid="{6ED8BE95-11AD-416F-9284-06548DFD1949}"/>
    <cellStyle name="Normal 22 2 2 2 3 2 2 2 2" xfId="12419" xr:uid="{F28533C0-948A-4AFB-8705-181924172CB8}"/>
    <cellStyle name="Normal 22 2 2 2 3 2 2 2 2 2" xfId="26109" xr:uid="{C4CD41E1-81C8-4F0E-A3B7-A3844729ED2E}"/>
    <cellStyle name="Normal 22 2 2 2 3 2 2 2 2 2 2" xfId="39801" xr:uid="{D40F3845-2ED9-4EAC-9051-A141FDE0E164}"/>
    <cellStyle name="Normal 22 2 2 2 3 2 2 2 2 2 3" xfId="54685" xr:uid="{0453A282-128D-47B8-964B-BD91E6409980}"/>
    <cellStyle name="Normal 22 2 2 2 3 2 2 2 2 3" xfId="19265" xr:uid="{53F586CA-1034-4778-A9CA-75B7E37B99E3}"/>
    <cellStyle name="Normal 22 2 2 2 3 2 2 2 2 4" xfId="32955" xr:uid="{0AE62E83-D5DE-4A4C-9685-0A7D151567C7}"/>
    <cellStyle name="Normal 22 2 2 2 3 2 2 2 2 5" xfId="47839" xr:uid="{A15B1135-B98F-4431-9263-832BB7139B4F}"/>
    <cellStyle name="Normal 22 2 2 2 3 2 2 2 3" xfId="22687" xr:uid="{D2538931-6F7E-49C5-90B1-2AB0104BEB76}"/>
    <cellStyle name="Normal 22 2 2 2 3 2 2 2 3 2" xfId="36379" xr:uid="{4D45EE57-2447-4FBA-9089-9660A5868837}"/>
    <cellStyle name="Normal 22 2 2 2 3 2 2 2 3 3" xfId="51263" xr:uid="{FB35E287-7BC7-4EF1-A36E-BBC7226CEA46}"/>
    <cellStyle name="Normal 22 2 2 2 3 2 2 2 4" xfId="15843" xr:uid="{7F704705-1EAD-48CB-8E3E-2353C3613D9D}"/>
    <cellStyle name="Normal 22 2 2 2 3 2 2 2 5" xfId="29533" xr:uid="{884877D9-DFB9-468A-81F5-6AC93D8FEB8A}"/>
    <cellStyle name="Normal 22 2 2 2 3 2 2 2 6" xfId="44417" xr:uid="{299EF3D7-1906-4AEB-9483-85DE342030EE}"/>
    <cellStyle name="Normal 22 2 2 2 3 2 2 3" xfId="10707" xr:uid="{D4B88CE4-4A3E-4CFD-92F3-F4D8DB59B91D}"/>
    <cellStyle name="Normal 22 2 2 2 3 2 2 3 2" xfId="24397" xr:uid="{25DD8428-D084-46A8-BD54-8827EDB32A4A}"/>
    <cellStyle name="Normal 22 2 2 2 3 2 2 3 2 2" xfId="38089" xr:uid="{0D82EC41-7C88-48CB-8766-3ABEDE1A84A1}"/>
    <cellStyle name="Normal 22 2 2 2 3 2 2 3 2 3" xfId="52973" xr:uid="{7D180FC8-131D-4C7A-9A84-D93133322E94}"/>
    <cellStyle name="Normal 22 2 2 2 3 2 2 3 3" xfId="17553" xr:uid="{4CA0EBB6-424F-4F8F-BE52-8C793CC2DEF6}"/>
    <cellStyle name="Normal 22 2 2 2 3 2 2 3 4" xfId="31243" xr:uid="{824CB217-4492-47B9-B5CA-909D56C22A7D}"/>
    <cellStyle name="Normal 22 2 2 2 3 2 2 3 5" xfId="46127" xr:uid="{1894581A-609B-424D-BAC4-AD445D1CE47A}"/>
    <cellStyle name="Normal 22 2 2 2 3 2 2 4" xfId="20975" xr:uid="{66E62B56-B220-4C39-958E-8D2B215427C4}"/>
    <cellStyle name="Normal 22 2 2 2 3 2 2 4 2" xfId="34667" xr:uid="{341BD73F-3150-4969-B551-9E5B24446C33}"/>
    <cellStyle name="Normal 22 2 2 2 3 2 2 4 3" xfId="49551" xr:uid="{1A86BD39-8EEA-4789-96E3-A13F3098A734}"/>
    <cellStyle name="Normal 22 2 2 2 3 2 2 5" xfId="14131" xr:uid="{27531C04-A287-40F2-968A-7AF4346DD1FA}"/>
    <cellStyle name="Normal 22 2 2 2 3 2 2 6" xfId="27821" xr:uid="{6AA084AA-1D12-43E1-83F4-B5217C8ED578}"/>
    <cellStyle name="Normal 22 2 2 2 3 2 2 7" xfId="42705" xr:uid="{87147048-7A77-4E4C-AAEA-DE5813B3216C}"/>
    <cellStyle name="Normal 22 2 2 2 3 2 3" xfId="8996" xr:uid="{2AA914FA-83AC-4041-9CA9-F260D2304983}"/>
    <cellStyle name="Normal 22 2 2 2 3 2 3 2" xfId="12418" xr:uid="{4B9AB7B1-7EF7-4E53-AC3D-1941BB4C3DF9}"/>
    <cellStyle name="Normal 22 2 2 2 3 2 3 2 2" xfId="26108" xr:uid="{69D39C96-B925-4030-B770-6B3B10E64565}"/>
    <cellStyle name="Normal 22 2 2 2 3 2 3 2 2 2" xfId="39800" xr:uid="{BF2C9623-9184-4CAF-8C18-4D56B41AE31F}"/>
    <cellStyle name="Normal 22 2 2 2 3 2 3 2 2 3" xfId="54684" xr:uid="{33EA387C-E6C8-4F70-8184-1FEAF72A4E22}"/>
    <cellStyle name="Normal 22 2 2 2 3 2 3 2 3" xfId="19264" xr:uid="{731BE2D4-B1BF-4670-91A0-43A373D56F50}"/>
    <cellStyle name="Normal 22 2 2 2 3 2 3 2 4" xfId="32954" xr:uid="{98FB706F-6344-4441-AAA2-C029E395CFF5}"/>
    <cellStyle name="Normal 22 2 2 2 3 2 3 2 5" xfId="47838" xr:uid="{2836F390-AB77-4974-825A-AB7B66930721}"/>
    <cellStyle name="Normal 22 2 2 2 3 2 3 3" xfId="22686" xr:uid="{139D1518-D07B-49CD-A91B-F1FA30B6B17E}"/>
    <cellStyle name="Normal 22 2 2 2 3 2 3 3 2" xfId="36378" xr:uid="{D4DBB27F-A2A3-4D61-A4A9-D4A4B07592E2}"/>
    <cellStyle name="Normal 22 2 2 2 3 2 3 3 3" xfId="51262" xr:uid="{BC5AF4B0-EFCC-4015-9DD8-1CEDAFD5C353}"/>
    <cellStyle name="Normal 22 2 2 2 3 2 3 4" xfId="15842" xr:uid="{2F149331-E774-4C90-87AA-A71278677AEC}"/>
    <cellStyle name="Normal 22 2 2 2 3 2 3 5" xfId="29532" xr:uid="{3B519FFA-5010-4EF4-86F1-A3CC52998448}"/>
    <cellStyle name="Normal 22 2 2 2 3 2 3 6" xfId="44416" xr:uid="{A210AB05-8E08-4141-97ED-B3931D87A174}"/>
    <cellStyle name="Normal 22 2 2 2 3 2 4" xfId="10706" xr:uid="{2DC4D93B-2910-439C-AFED-B8F5FF647307}"/>
    <cellStyle name="Normal 22 2 2 2 3 2 4 2" xfId="24396" xr:uid="{25F3EC93-8791-42C7-AE5E-DE545CC7FDC1}"/>
    <cellStyle name="Normal 22 2 2 2 3 2 4 2 2" xfId="38088" xr:uid="{C4E1E5EF-3533-4E94-ADC3-7030926CBF94}"/>
    <cellStyle name="Normal 22 2 2 2 3 2 4 2 3" xfId="52972" xr:uid="{2FC72351-5A2E-40CA-9929-C7D5B1704791}"/>
    <cellStyle name="Normal 22 2 2 2 3 2 4 3" xfId="17552" xr:uid="{819DCDFD-0834-4664-BF01-E87DFC6DF6B9}"/>
    <cellStyle name="Normal 22 2 2 2 3 2 4 4" xfId="31242" xr:uid="{8AAD02F5-5893-46A7-8928-BD538DAEF83D}"/>
    <cellStyle name="Normal 22 2 2 2 3 2 4 5" xfId="46126" xr:uid="{2769595A-F0D8-4113-9674-9F453DB7AE38}"/>
    <cellStyle name="Normal 22 2 2 2 3 2 5" xfId="20974" xr:uid="{F081EFBA-669C-4890-A1E7-74EB1101E433}"/>
    <cellStyle name="Normal 22 2 2 2 3 2 5 2" xfId="34666" xr:uid="{649FD69B-8523-4F7C-A8D3-0B94734D561C}"/>
    <cellStyle name="Normal 22 2 2 2 3 2 5 3" xfId="49550" xr:uid="{A3E00812-8089-407E-A262-5FF61DD368BE}"/>
    <cellStyle name="Normal 22 2 2 2 3 2 6" xfId="14130" xr:uid="{F3FE37BD-C032-45B4-B631-9A11DD8A0BF8}"/>
    <cellStyle name="Normal 22 2 2 2 3 2 7" xfId="27820" xr:uid="{2D379432-E379-45D2-990A-86C943E85D99}"/>
    <cellStyle name="Normal 22 2 2 2 3 2 8" xfId="42704" xr:uid="{47CA361A-81F8-4744-BDA3-E18496DB560B}"/>
    <cellStyle name="Normal 22 2 2 2 3 3" xfId="7285" xr:uid="{8C121DD2-7C5D-403D-ABD2-3E042C3005A4}"/>
    <cellStyle name="Normal 22 2 2 2 3 3 2" xfId="8998" xr:uid="{F3ACD379-FC8E-4EFB-865A-7AA8AAC0E6CD}"/>
    <cellStyle name="Normal 22 2 2 2 3 3 2 2" xfId="12420" xr:uid="{24631D15-D07C-4EEA-A083-564DAC303591}"/>
    <cellStyle name="Normal 22 2 2 2 3 3 2 2 2" xfId="26110" xr:uid="{404FE9D5-FED1-44A8-BF09-D005C6F10EB8}"/>
    <cellStyle name="Normal 22 2 2 2 3 3 2 2 2 2" xfId="39802" xr:uid="{1694749A-FA6B-44EE-AB9B-C4A13EE13763}"/>
    <cellStyle name="Normal 22 2 2 2 3 3 2 2 2 3" xfId="54686" xr:uid="{F566BC1A-37A4-475F-9D3B-5C7D1808B593}"/>
    <cellStyle name="Normal 22 2 2 2 3 3 2 2 3" xfId="19266" xr:uid="{E0DAED3B-69CC-4C31-BD47-9523DC2D2DB4}"/>
    <cellStyle name="Normal 22 2 2 2 3 3 2 2 4" xfId="32956" xr:uid="{BE4053D5-E3EA-48D7-8377-2220E773ED37}"/>
    <cellStyle name="Normal 22 2 2 2 3 3 2 2 5" xfId="47840" xr:uid="{96FE0289-C834-4B0B-934C-9518443AC766}"/>
    <cellStyle name="Normal 22 2 2 2 3 3 2 3" xfId="22688" xr:uid="{14FAD181-A07B-4706-8938-A74D74396C17}"/>
    <cellStyle name="Normal 22 2 2 2 3 3 2 3 2" xfId="36380" xr:uid="{943FB932-8836-40CA-BB44-D0EFC7A555CD}"/>
    <cellStyle name="Normal 22 2 2 2 3 3 2 3 3" xfId="51264" xr:uid="{3F7ECDE6-6564-451E-844B-1DA317ED957D}"/>
    <cellStyle name="Normal 22 2 2 2 3 3 2 4" xfId="15844" xr:uid="{EA5A0E2F-4EA1-4942-8FD0-5F1BFEA0345B}"/>
    <cellStyle name="Normal 22 2 2 2 3 3 2 5" xfId="29534" xr:uid="{464E8060-7FFA-4165-9384-690F58E0E4FA}"/>
    <cellStyle name="Normal 22 2 2 2 3 3 2 6" xfId="44418" xr:uid="{105D4788-EF71-40E6-95C1-4B67BB098459}"/>
    <cellStyle name="Normal 22 2 2 2 3 3 3" xfId="10708" xr:uid="{9A23C20F-E80E-4C08-9644-C5757917F501}"/>
    <cellStyle name="Normal 22 2 2 2 3 3 3 2" xfId="24398" xr:uid="{51CCF2F6-2981-4A03-90F5-5E5FF7324F2B}"/>
    <cellStyle name="Normal 22 2 2 2 3 3 3 2 2" xfId="38090" xr:uid="{9204B0AA-1EA8-4B0B-9BC3-80551FD04746}"/>
    <cellStyle name="Normal 22 2 2 2 3 3 3 2 3" xfId="52974" xr:uid="{8223F67D-0865-4484-BFC7-BDD1228F8356}"/>
    <cellStyle name="Normal 22 2 2 2 3 3 3 3" xfId="17554" xr:uid="{726B3394-5B9A-47AF-A72D-D6B525C44A4F}"/>
    <cellStyle name="Normal 22 2 2 2 3 3 3 4" xfId="31244" xr:uid="{7009BF7A-CEB1-421F-B8DA-266127F27004}"/>
    <cellStyle name="Normal 22 2 2 2 3 3 3 5" xfId="46128" xr:uid="{33C15299-7315-404E-B3E1-0342AE0752A8}"/>
    <cellStyle name="Normal 22 2 2 2 3 3 4" xfId="20976" xr:uid="{EC7F1C5E-1E44-4264-B8BC-1D40F564BB45}"/>
    <cellStyle name="Normal 22 2 2 2 3 3 4 2" xfId="34668" xr:uid="{92F000B5-5FA9-4C16-8AE6-EB2E9B7A1881}"/>
    <cellStyle name="Normal 22 2 2 2 3 3 4 3" xfId="49552" xr:uid="{B65B1A0F-8696-4FEE-A834-27BFCF8DBA88}"/>
    <cellStyle name="Normal 22 2 2 2 3 3 5" xfId="14132" xr:uid="{3F3F68B3-6024-4D13-B394-C12DC9253267}"/>
    <cellStyle name="Normal 22 2 2 2 3 3 6" xfId="27822" xr:uid="{4DBD731E-D77A-4622-87B3-BE57731642D7}"/>
    <cellStyle name="Normal 22 2 2 2 3 3 7" xfId="42706" xr:uid="{2937D254-5C5B-4582-82B9-F6EF6E40F61E}"/>
    <cellStyle name="Normal 22 2 2 2 3 4" xfId="7286" xr:uid="{5925A4CB-6979-4820-A7C5-27FA59D9E74E}"/>
    <cellStyle name="Normal 22 2 2 2 3 4 2" xfId="8999" xr:uid="{E6DA9908-33AD-4A68-890E-65ECA097122E}"/>
    <cellStyle name="Normal 22 2 2 2 3 4 2 2" xfId="12421" xr:uid="{3A019AF7-B0D8-4DFE-AF20-4122B93C6E2F}"/>
    <cellStyle name="Normal 22 2 2 2 3 4 2 2 2" xfId="26111" xr:uid="{137AA5B6-121C-4AA8-B67B-4BBB5494D4AC}"/>
    <cellStyle name="Normal 22 2 2 2 3 4 2 2 2 2" xfId="39803" xr:uid="{2EA7E27A-BB9A-4D81-A8C9-CB076362675F}"/>
    <cellStyle name="Normal 22 2 2 2 3 4 2 2 2 3" xfId="54687" xr:uid="{EC2DF5CA-A629-41DB-A658-3A58273536ED}"/>
    <cellStyle name="Normal 22 2 2 2 3 4 2 2 3" xfId="19267" xr:uid="{CB9236C4-8928-44C3-982F-F30533F3762E}"/>
    <cellStyle name="Normal 22 2 2 2 3 4 2 2 4" xfId="32957" xr:uid="{36572FF9-19B5-4D6C-8328-CE82102026C4}"/>
    <cellStyle name="Normal 22 2 2 2 3 4 2 2 5" xfId="47841" xr:uid="{63055B1E-EF6C-4DCF-BAF3-29F1FE1A13CA}"/>
    <cellStyle name="Normal 22 2 2 2 3 4 2 3" xfId="22689" xr:uid="{609B68BC-A4F2-48DF-BF32-98C4F885D8B0}"/>
    <cellStyle name="Normal 22 2 2 2 3 4 2 3 2" xfId="36381" xr:uid="{20F58A54-A288-4D9D-B818-AF57EF22D0D3}"/>
    <cellStyle name="Normal 22 2 2 2 3 4 2 3 3" xfId="51265" xr:uid="{AC87154C-DCDA-4910-973B-0203BCE5C9BD}"/>
    <cellStyle name="Normal 22 2 2 2 3 4 2 4" xfId="15845" xr:uid="{9E80B1E7-3058-4F38-AE32-C6A8DDE4179C}"/>
    <cellStyle name="Normal 22 2 2 2 3 4 2 5" xfId="29535" xr:uid="{D62BC73F-D25C-4AA0-905B-A6A9C61EC1CB}"/>
    <cellStyle name="Normal 22 2 2 2 3 4 2 6" xfId="44419" xr:uid="{222D78F2-BD4C-432B-8793-CC3AD2BB4AF1}"/>
    <cellStyle name="Normal 22 2 2 2 3 4 3" xfId="10709" xr:uid="{20E65B28-A8F8-40D3-BEB7-9B903872827E}"/>
    <cellStyle name="Normal 22 2 2 2 3 4 3 2" xfId="24399" xr:uid="{C96B54BB-CF71-4874-8253-67F492ACD960}"/>
    <cellStyle name="Normal 22 2 2 2 3 4 3 2 2" xfId="38091" xr:uid="{59880AA0-D5D3-44DC-9B72-748F91251EF8}"/>
    <cellStyle name="Normal 22 2 2 2 3 4 3 2 3" xfId="52975" xr:uid="{14B20B81-7E71-4082-8E25-AFCB1A9BCBCD}"/>
    <cellStyle name="Normal 22 2 2 2 3 4 3 3" xfId="17555" xr:uid="{D894443D-6D80-40D0-9386-699E28BF6CD7}"/>
    <cellStyle name="Normal 22 2 2 2 3 4 3 4" xfId="31245" xr:uid="{76FE4D78-9509-4D77-9BB1-985A52691FB2}"/>
    <cellStyle name="Normal 22 2 2 2 3 4 3 5" xfId="46129" xr:uid="{D111B2A4-FABB-4467-8664-CB067B396F81}"/>
    <cellStyle name="Normal 22 2 2 2 3 4 4" xfId="20977" xr:uid="{F7A3B22B-660C-46B6-ACC8-F225A6686601}"/>
    <cellStyle name="Normal 22 2 2 2 3 4 4 2" xfId="34669" xr:uid="{5E7814F1-9936-4031-807D-1E6E96316A7E}"/>
    <cellStyle name="Normal 22 2 2 2 3 4 4 3" xfId="49553" xr:uid="{B17B0CE1-8CB6-428E-B50E-CACDFBDB83FF}"/>
    <cellStyle name="Normal 22 2 2 2 3 4 5" xfId="14133" xr:uid="{5051DA3E-32A8-424E-9898-E05FF23622D8}"/>
    <cellStyle name="Normal 22 2 2 2 3 4 6" xfId="27823" xr:uid="{C16E7743-6EC8-425C-B5F6-8272476C9C07}"/>
    <cellStyle name="Normal 22 2 2 2 3 4 7" xfId="42707" xr:uid="{22A61482-8B18-4E33-AA8E-9DAB7D36B817}"/>
    <cellStyle name="Normal 22 2 2 2 3 5" xfId="8995" xr:uid="{A222BEBA-FF18-44AE-96A2-83060E0BF33A}"/>
    <cellStyle name="Normal 22 2 2 2 3 5 2" xfId="12417" xr:uid="{F9DE3FCC-927A-421A-B485-65836D686A09}"/>
    <cellStyle name="Normal 22 2 2 2 3 5 2 2" xfId="26107" xr:uid="{B5D1021A-EC63-4C53-8C7A-2C7E16ADDF22}"/>
    <cellStyle name="Normal 22 2 2 2 3 5 2 2 2" xfId="39799" xr:uid="{6755AC74-8808-4A40-A232-9DCFBC644B44}"/>
    <cellStyle name="Normal 22 2 2 2 3 5 2 2 3" xfId="54683" xr:uid="{4C24FEB9-6BA2-41D8-846E-C74CDCFB5823}"/>
    <cellStyle name="Normal 22 2 2 2 3 5 2 3" xfId="19263" xr:uid="{C6E03018-3D02-4178-9B13-2AD6896FE53D}"/>
    <cellStyle name="Normal 22 2 2 2 3 5 2 4" xfId="32953" xr:uid="{56CD6FB5-6187-4D8B-9852-B8C7FB1CBAEE}"/>
    <cellStyle name="Normal 22 2 2 2 3 5 2 5" xfId="47837" xr:uid="{97592F92-50B4-4136-911F-B5F509C7E920}"/>
    <cellStyle name="Normal 22 2 2 2 3 5 3" xfId="22685" xr:uid="{09CAE952-AD30-49EC-92FD-CFC9714C0C66}"/>
    <cellStyle name="Normal 22 2 2 2 3 5 3 2" xfId="36377" xr:uid="{0255D34D-7D69-4494-A9C7-87881C5D43DF}"/>
    <cellStyle name="Normal 22 2 2 2 3 5 3 3" xfId="51261" xr:uid="{A8F632D1-7581-48C1-9645-4D8A81EBEFC5}"/>
    <cellStyle name="Normal 22 2 2 2 3 5 4" xfId="15841" xr:uid="{CBD906FF-2539-4213-B3D5-3AE44977469F}"/>
    <cellStyle name="Normal 22 2 2 2 3 5 5" xfId="29531" xr:uid="{0A4FB248-D034-4081-A826-F060523697D6}"/>
    <cellStyle name="Normal 22 2 2 2 3 5 6" xfId="44415" xr:uid="{8B9D2963-191C-43EB-B3E3-A65F1BD3E9B7}"/>
    <cellStyle name="Normal 22 2 2 2 3 6" xfId="10705" xr:uid="{3533C657-61D4-44B7-88B3-7771946172A3}"/>
    <cellStyle name="Normal 22 2 2 2 3 6 2" xfId="24395" xr:uid="{170DBDAE-7D0F-4EDB-A089-3DDA86564178}"/>
    <cellStyle name="Normal 22 2 2 2 3 6 2 2" xfId="38087" xr:uid="{11107B66-D369-433A-8279-049224A7CD72}"/>
    <cellStyle name="Normal 22 2 2 2 3 6 2 3" xfId="52971" xr:uid="{4568C19E-3165-45C3-B037-6E8788FE74AD}"/>
    <cellStyle name="Normal 22 2 2 2 3 6 3" xfId="17551" xr:uid="{15DF4D72-E8B5-48F5-A788-6D2778C6032D}"/>
    <cellStyle name="Normal 22 2 2 2 3 6 4" xfId="31241" xr:uid="{5B4040EC-D28E-4A22-827A-E517F451E88B}"/>
    <cellStyle name="Normal 22 2 2 2 3 6 5" xfId="46125" xr:uid="{EB06D2A0-3D1B-41F2-9843-AC78E4605DB3}"/>
    <cellStyle name="Normal 22 2 2 2 3 7" xfId="20973" xr:uid="{7D8108B1-852F-41D8-B4C3-3D973EA1F9E9}"/>
    <cellStyle name="Normal 22 2 2 2 3 7 2" xfId="34665" xr:uid="{84D90359-8F0A-4A95-A842-B8D48AB15486}"/>
    <cellStyle name="Normal 22 2 2 2 3 7 3" xfId="49549" xr:uid="{411AB7E6-0188-4177-B109-0B4E370236AD}"/>
    <cellStyle name="Normal 22 2 2 2 3 8" xfId="14129" xr:uid="{1319D152-EFF1-4610-81F2-873F1054D2B1}"/>
    <cellStyle name="Normal 22 2 2 2 3 9" xfId="27819" xr:uid="{5A2BF1B9-A00E-43FB-9625-003F832B72EC}"/>
    <cellStyle name="Normal 22 2 2 2 4" xfId="7287" xr:uid="{6FA9E3E2-E2E4-4CE0-BA39-1D6E2D08C61D}"/>
    <cellStyle name="Normal 22 2 2 2 4 2" xfId="7288" xr:uid="{6A4A9031-07B2-41BB-B116-659B9D2B8CBE}"/>
    <cellStyle name="Normal 22 2 2 2 4 2 2" xfId="9001" xr:uid="{850E13B4-A62B-4236-88DA-5F40C63886CD}"/>
    <cellStyle name="Normal 22 2 2 2 4 2 2 2" xfId="12423" xr:uid="{3008486E-C577-4CF1-BD8E-32228ABAED51}"/>
    <cellStyle name="Normal 22 2 2 2 4 2 2 2 2" xfId="26113" xr:uid="{4BC5D606-EA72-4EF9-B84C-9DE1B9ACFE5C}"/>
    <cellStyle name="Normal 22 2 2 2 4 2 2 2 2 2" xfId="39805" xr:uid="{AF020B40-B053-42A8-8B4D-C063BEF889BF}"/>
    <cellStyle name="Normal 22 2 2 2 4 2 2 2 2 3" xfId="54689" xr:uid="{22702236-C615-440F-AD9C-B6F6E5BC88D7}"/>
    <cellStyle name="Normal 22 2 2 2 4 2 2 2 3" xfId="19269" xr:uid="{5AE67F1C-2D71-4944-B87F-884947B04F2A}"/>
    <cellStyle name="Normal 22 2 2 2 4 2 2 2 4" xfId="32959" xr:uid="{96AD87AB-F0EA-42FF-8766-A669B24064A9}"/>
    <cellStyle name="Normal 22 2 2 2 4 2 2 2 5" xfId="47843" xr:uid="{EE2D84FD-50C0-4556-81EF-6162AE62FBF1}"/>
    <cellStyle name="Normal 22 2 2 2 4 2 2 3" xfId="22691" xr:uid="{20CFDC6F-7B34-4FC1-9F4D-182A88414ED4}"/>
    <cellStyle name="Normal 22 2 2 2 4 2 2 3 2" xfId="36383" xr:uid="{AC52D971-531A-47AB-A03A-8B009EA88CC8}"/>
    <cellStyle name="Normal 22 2 2 2 4 2 2 3 3" xfId="51267" xr:uid="{C92D31BB-9BF3-4826-B68F-ACBB318981EC}"/>
    <cellStyle name="Normal 22 2 2 2 4 2 2 4" xfId="15847" xr:uid="{635C05B0-851B-4CDF-B761-1C40C5D6B421}"/>
    <cellStyle name="Normal 22 2 2 2 4 2 2 5" xfId="29537" xr:uid="{DDD05C66-4BE8-424A-B81F-88DC5C59A52E}"/>
    <cellStyle name="Normal 22 2 2 2 4 2 2 6" xfId="44421" xr:uid="{A9CF6405-FF8F-461E-B610-C59E11E7BEFB}"/>
    <cellStyle name="Normal 22 2 2 2 4 2 3" xfId="10711" xr:uid="{55FF7C13-DE49-4C91-8B0B-13E2E4EEED62}"/>
    <cellStyle name="Normal 22 2 2 2 4 2 3 2" xfId="24401" xr:uid="{4C2CBD22-5209-4B55-92B8-FA3EC06BF23B}"/>
    <cellStyle name="Normal 22 2 2 2 4 2 3 2 2" xfId="38093" xr:uid="{BA1E1A1C-D1F8-4270-85A9-B46BA8FF185D}"/>
    <cellStyle name="Normal 22 2 2 2 4 2 3 2 3" xfId="52977" xr:uid="{04CD9046-D677-440A-AE5C-BB483F070A9F}"/>
    <cellStyle name="Normal 22 2 2 2 4 2 3 3" xfId="17557" xr:uid="{9DCC710C-E05D-47B1-98AE-C1663F4461FE}"/>
    <cellStyle name="Normal 22 2 2 2 4 2 3 4" xfId="31247" xr:uid="{7B5A690A-9B3A-4EDF-86B8-3D2F8195CC55}"/>
    <cellStyle name="Normal 22 2 2 2 4 2 3 5" xfId="46131" xr:uid="{702CA800-4DDA-4959-A6C6-279FF1332F87}"/>
    <cellStyle name="Normal 22 2 2 2 4 2 4" xfId="20979" xr:uid="{8FD99FFF-2DE8-43B9-A1A2-A5BC9B340F9F}"/>
    <cellStyle name="Normal 22 2 2 2 4 2 4 2" xfId="34671" xr:uid="{5AAD82D7-8108-4227-9178-40301473F5A9}"/>
    <cellStyle name="Normal 22 2 2 2 4 2 4 3" xfId="49555" xr:uid="{DA647662-3C7A-44A3-984D-D1124D88C956}"/>
    <cellStyle name="Normal 22 2 2 2 4 2 5" xfId="14135" xr:uid="{EF9A5FCD-BE1C-4350-8622-E47C9393A2CF}"/>
    <cellStyle name="Normal 22 2 2 2 4 2 6" xfId="27825" xr:uid="{6BA551D1-5998-4CA7-86BD-0342B1438E02}"/>
    <cellStyle name="Normal 22 2 2 2 4 2 7" xfId="42709" xr:uid="{864B6273-23B3-4064-9724-AEF4BE218D1C}"/>
    <cellStyle name="Normal 22 2 2 2 4 3" xfId="9000" xr:uid="{C5E192FB-9B00-4292-AB37-25E60E26EAA6}"/>
    <cellStyle name="Normal 22 2 2 2 4 3 2" xfId="12422" xr:uid="{5FBE62BD-2FFE-4BB6-B470-2F8A15560D0F}"/>
    <cellStyle name="Normal 22 2 2 2 4 3 2 2" xfId="26112" xr:uid="{22E1620B-EDE5-40E0-9829-345FDB50E340}"/>
    <cellStyle name="Normal 22 2 2 2 4 3 2 2 2" xfId="39804" xr:uid="{FBE3C079-D717-4D3A-87F2-88964B5B08D0}"/>
    <cellStyle name="Normal 22 2 2 2 4 3 2 2 3" xfId="54688" xr:uid="{E816A56F-7147-4D80-911A-F264665D2D42}"/>
    <cellStyle name="Normal 22 2 2 2 4 3 2 3" xfId="19268" xr:uid="{F67A7AD1-6CD8-4C91-BC36-550904851DA7}"/>
    <cellStyle name="Normal 22 2 2 2 4 3 2 4" xfId="32958" xr:uid="{23888DE6-0418-45B1-8666-BE0EC077D9AC}"/>
    <cellStyle name="Normal 22 2 2 2 4 3 2 5" xfId="47842" xr:uid="{8B6780A6-FB64-4414-9FC8-4DFCFDEF9790}"/>
    <cellStyle name="Normal 22 2 2 2 4 3 3" xfId="22690" xr:uid="{5744BD66-36CC-48A9-9317-CFBD52E17835}"/>
    <cellStyle name="Normal 22 2 2 2 4 3 3 2" xfId="36382" xr:uid="{BCF8A67F-2A09-404A-96A7-7DCFF2E05EF4}"/>
    <cellStyle name="Normal 22 2 2 2 4 3 3 3" xfId="51266" xr:uid="{2E9235C9-BD8E-48DF-9EFB-18C8E970DB1F}"/>
    <cellStyle name="Normal 22 2 2 2 4 3 4" xfId="15846" xr:uid="{2BAF7AFA-2821-4B3E-8ECF-690167951498}"/>
    <cellStyle name="Normal 22 2 2 2 4 3 5" xfId="29536" xr:uid="{3A52CFEB-8EF6-4607-AFBD-AF6AB69DA45E}"/>
    <cellStyle name="Normal 22 2 2 2 4 3 6" xfId="44420" xr:uid="{392FAD5F-FF38-47D2-A0E2-F34CFB74EF19}"/>
    <cellStyle name="Normal 22 2 2 2 4 4" xfId="10710" xr:uid="{ED067194-720B-4BAA-B0CE-6A737ACB2FDC}"/>
    <cellStyle name="Normal 22 2 2 2 4 4 2" xfId="24400" xr:uid="{F6D1C8EB-B04A-4031-8CA2-1B3B28396161}"/>
    <cellStyle name="Normal 22 2 2 2 4 4 2 2" xfId="38092" xr:uid="{32936568-E4F5-4B09-BC66-31D4783736D0}"/>
    <cellStyle name="Normal 22 2 2 2 4 4 2 3" xfId="52976" xr:uid="{5AD7B209-23D4-4C77-97CA-075EF5940461}"/>
    <cellStyle name="Normal 22 2 2 2 4 4 3" xfId="17556" xr:uid="{2455777C-E2C4-4C58-A44E-4CB4F6EE94E0}"/>
    <cellStyle name="Normal 22 2 2 2 4 4 4" xfId="31246" xr:uid="{95BE155C-1933-4F17-B0DD-C7E56666C4A3}"/>
    <cellStyle name="Normal 22 2 2 2 4 4 5" xfId="46130" xr:uid="{BC332D00-5F51-4ABC-ABC4-DA65943FB9F7}"/>
    <cellStyle name="Normal 22 2 2 2 4 5" xfId="20978" xr:uid="{298FD679-3505-447F-962C-4DD33EFE4FBD}"/>
    <cellStyle name="Normal 22 2 2 2 4 5 2" xfId="34670" xr:uid="{1D410156-7799-4E77-AAF9-E3167BDBF55F}"/>
    <cellStyle name="Normal 22 2 2 2 4 5 3" xfId="49554" xr:uid="{A6DDB681-2F9A-43D0-8DB3-B193EF9A1077}"/>
    <cellStyle name="Normal 22 2 2 2 4 6" xfId="14134" xr:uid="{E88DED21-8A87-464C-B8D8-790160A4FCAF}"/>
    <cellStyle name="Normal 22 2 2 2 4 7" xfId="27824" xr:uid="{1AC185CC-8E2C-4EF4-9813-68C7B0CA2FD5}"/>
    <cellStyle name="Normal 22 2 2 2 4 8" xfId="42708" xr:uid="{C5717FD9-9CD2-4D78-AE6A-4BAB92D1FD33}"/>
    <cellStyle name="Normal 22 2 2 2 5" xfId="7289" xr:uid="{93C5F8C8-0BB9-4E6E-8907-522AC220FA8D}"/>
    <cellStyle name="Normal 22 2 2 2 5 2" xfId="9002" xr:uid="{7AFCCAB6-1324-481C-9EE8-9A3EB2DD602B}"/>
    <cellStyle name="Normal 22 2 2 2 5 2 2" xfId="12424" xr:uid="{AAD0C1F5-234A-402B-B532-D38173F69086}"/>
    <cellStyle name="Normal 22 2 2 2 5 2 2 2" xfId="26114" xr:uid="{D21A0540-FA87-4A5C-B8A7-DC2D724D5F49}"/>
    <cellStyle name="Normal 22 2 2 2 5 2 2 2 2" xfId="39806" xr:uid="{DF968CEA-5384-4CD0-9243-75CD98736FCC}"/>
    <cellStyle name="Normal 22 2 2 2 5 2 2 2 3" xfId="54690" xr:uid="{4F1CF3BA-9206-4901-86CE-DB86073F9BFB}"/>
    <cellStyle name="Normal 22 2 2 2 5 2 2 3" xfId="19270" xr:uid="{28323411-CA9E-471F-B29C-034C3B8C3B94}"/>
    <cellStyle name="Normal 22 2 2 2 5 2 2 4" xfId="32960" xr:uid="{EF239D69-C1C1-48C1-A2E6-9471D1BC030D}"/>
    <cellStyle name="Normal 22 2 2 2 5 2 2 5" xfId="47844" xr:uid="{CC272B56-5159-4840-928A-C8E5387F5AF0}"/>
    <cellStyle name="Normal 22 2 2 2 5 2 3" xfId="22692" xr:uid="{600238A0-AFA5-43A1-8B26-ACFDC5837403}"/>
    <cellStyle name="Normal 22 2 2 2 5 2 3 2" xfId="36384" xr:uid="{3C8CA09F-6C6F-4990-AA51-63144EA5A0C3}"/>
    <cellStyle name="Normal 22 2 2 2 5 2 3 3" xfId="51268" xr:uid="{AD77BD9D-9A64-4BF5-BEF5-38239A162465}"/>
    <cellStyle name="Normal 22 2 2 2 5 2 4" xfId="15848" xr:uid="{5DF1EA65-7DC1-4230-983B-B765EEF1A047}"/>
    <cellStyle name="Normal 22 2 2 2 5 2 5" xfId="29538" xr:uid="{65E40724-057A-429C-9955-A1967B6EF326}"/>
    <cellStyle name="Normal 22 2 2 2 5 2 6" xfId="44422" xr:uid="{AD357EA3-A47E-4D47-8891-0F154A53EE5E}"/>
    <cellStyle name="Normal 22 2 2 2 5 3" xfId="10712" xr:uid="{BF0C8901-7874-4B72-B956-A7E1EC641ADF}"/>
    <cellStyle name="Normal 22 2 2 2 5 3 2" xfId="24402" xr:uid="{08017CA5-554D-4E2D-AF3F-80B4365AD1A6}"/>
    <cellStyle name="Normal 22 2 2 2 5 3 2 2" xfId="38094" xr:uid="{99C4216C-C99C-413C-952B-1EEDABD6FC8B}"/>
    <cellStyle name="Normal 22 2 2 2 5 3 2 3" xfId="52978" xr:uid="{E54EAD0E-4ABB-46A9-84DF-684DEA888054}"/>
    <cellStyle name="Normal 22 2 2 2 5 3 3" xfId="17558" xr:uid="{73E7E320-6422-4C56-8140-C7C6EE673DB4}"/>
    <cellStyle name="Normal 22 2 2 2 5 3 4" xfId="31248" xr:uid="{DDEDC06F-6A1B-4AE4-B393-36EF2EE19239}"/>
    <cellStyle name="Normal 22 2 2 2 5 3 5" xfId="46132" xr:uid="{056FD453-4A38-4FDD-9B9B-A5DEA8FF539B}"/>
    <cellStyle name="Normal 22 2 2 2 5 4" xfId="20980" xr:uid="{E9DEB789-6910-41AD-BCD2-31D8347A24AA}"/>
    <cellStyle name="Normal 22 2 2 2 5 4 2" xfId="34672" xr:uid="{4D10F719-6D48-4A1D-8CFF-525EBD03F6F3}"/>
    <cellStyle name="Normal 22 2 2 2 5 4 3" xfId="49556" xr:uid="{DAFB745F-F716-4199-9C03-BA67ED3E587D}"/>
    <cellStyle name="Normal 22 2 2 2 5 5" xfId="14136" xr:uid="{93F8DF9D-9E0A-469E-81CF-FC8B11F68089}"/>
    <cellStyle name="Normal 22 2 2 2 5 6" xfId="27826" xr:uid="{30E03AB5-7166-4C1A-AFDA-1FF288F73F1A}"/>
    <cellStyle name="Normal 22 2 2 2 5 7" xfId="42710" xr:uid="{7A395FA3-7115-4ADB-B256-E0F526788C32}"/>
    <cellStyle name="Normal 22 2 2 2 6" xfId="7290" xr:uid="{0E557D67-6B5B-4486-8D6F-2ABA56D47C04}"/>
    <cellStyle name="Normal 22 2 2 2 6 2" xfId="9003" xr:uid="{287EC04B-ABA0-4701-86EE-C6CCC816FCF6}"/>
    <cellStyle name="Normal 22 2 2 2 6 2 2" xfId="12425" xr:uid="{98894470-023D-4C63-8858-E6B82A0FB569}"/>
    <cellStyle name="Normal 22 2 2 2 6 2 2 2" xfId="26115" xr:uid="{618969BA-2720-42BE-A04B-44475F170871}"/>
    <cellStyle name="Normal 22 2 2 2 6 2 2 2 2" xfId="39807" xr:uid="{FBFFE056-1F9F-4F3F-9095-7C38BA6E7C3F}"/>
    <cellStyle name="Normal 22 2 2 2 6 2 2 2 3" xfId="54691" xr:uid="{0ACF0FBF-FF93-459B-864F-837EB6AE827B}"/>
    <cellStyle name="Normal 22 2 2 2 6 2 2 3" xfId="19271" xr:uid="{0BAE2119-A6FE-4A6A-BF72-4803699E9A17}"/>
    <cellStyle name="Normal 22 2 2 2 6 2 2 4" xfId="32961" xr:uid="{3C7B3805-A822-4E61-96B1-1F60A34B1898}"/>
    <cellStyle name="Normal 22 2 2 2 6 2 2 5" xfId="47845" xr:uid="{C03FF400-5C8A-4D84-AE68-C199899DC224}"/>
    <cellStyle name="Normal 22 2 2 2 6 2 3" xfId="22693" xr:uid="{653A25E7-AEAB-4BCD-B73D-07B2D1A8707B}"/>
    <cellStyle name="Normal 22 2 2 2 6 2 3 2" xfId="36385" xr:uid="{10BEEE22-3BD8-4B2B-9BC7-E386A92C3CA0}"/>
    <cellStyle name="Normal 22 2 2 2 6 2 3 3" xfId="51269" xr:uid="{A6429823-40FC-4570-9C8C-2E232B4B5C14}"/>
    <cellStyle name="Normal 22 2 2 2 6 2 4" xfId="15849" xr:uid="{93BE6771-55FC-4153-856D-043311B56643}"/>
    <cellStyle name="Normal 22 2 2 2 6 2 5" xfId="29539" xr:uid="{61BA24E8-3E1D-4903-B10F-1C3C7A444A55}"/>
    <cellStyle name="Normal 22 2 2 2 6 2 6" xfId="44423" xr:uid="{92C52355-F3EB-4814-B040-C779EF6D2560}"/>
    <cellStyle name="Normal 22 2 2 2 6 3" xfId="10713" xr:uid="{A9FE5F52-7395-4DEA-B2A4-4533C2030740}"/>
    <cellStyle name="Normal 22 2 2 2 6 3 2" xfId="24403" xr:uid="{66C99235-0CAA-46B3-9491-906F2BDDCD35}"/>
    <cellStyle name="Normal 22 2 2 2 6 3 2 2" xfId="38095" xr:uid="{9DC5CE6F-BC82-4538-869B-16BEF2B316F2}"/>
    <cellStyle name="Normal 22 2 2 2 6 3 2 3" xfId="52979" xr:uid="{DA8E85A3-21B8-48A7-98D7-7FD4CD8DAC34}"/>
    <cellStyle name="Normal 22 2 2 2 6 3 3" xfId="17559" xr:uid="{2360A44F-D430-45CE-85A4-560D4976CD18}"/>
    <cellStyle name="Normal 22 2 2 2 6 3 4" xfId="31249" xr:uid="{C244BF20-9952-42C1-9465-D96B03456BC2}"/>
    <cellStyle name="Normal 22 2 2 2 6 3 5" xfId="46133" xr:uid="{18357508-F7B1-4BE7-A72F-15C756FA5338}"/>
    <cellStyle name="Normal 22 2 2 2 6 4" xfId="20981" xr:uid="{AAC56C42-6F0E-4B44-9DC6-9454AF11CB11}"/>
    <cellStyle name="Normal 22 2 2 2 6 4 2" xfId="34673" xr:uid="{2BA486EA-5512-4E86-8F6D-DBEBDD12B511}"/>
    <cellStyle name="Normal 22 2 2 2 6 4 3" xfId="49557" xr:uid="{435152A6-95AC-44DE-97CD-E86CB21BAEBC}"/>
    <cellStyle name="Normal 22 2 2 2 6 5" xfId="14137" xr:uid="{80C53B22-0486-4138-B20A-153165141616}"/>
    <cellStyle name="Normal 22 2 2 2 6 6" xfId="27827" xr:uid="{7A558ECF-9069-4200-AEFE-30D65E504B99}"/>
    <cellStyle name="Normal 22 2 2 2 6 7" xfId="42711" xr:uid="{DB1E8FA8-4094-4E9B-BC25-FCFCC612858F}"/>
    <cellStyle name="Normal 22 2 2 2 7" xfId="8989" xr:uid="{AEB6BBAD-56EF-4953-A241-48B030D20748}"/>
    <cellStyle name="Normal 22 2 2 2 7 2" xfId="12411" xr:uid="{15159DB8-D183-430C-B87C-45208466ABEE}"/>
    <cellStyle name="Normal 22 2 2 2 7 2 2" xfId="26101" xr:uid="{22640F9E-E0E1-44F8-8918-E4209EF3B67E}"/>
    <cellStyle name="Normal 22 2 2 2 7 2 2 2" xfId="39793" xr:uid="{617616D9-42EA-4DB8-826A-8C1FCAF9A8BA}"/>
    <cellStyle name="Normal 22 2 2 2 7 2 2 3" xfId="54677" xr:uid="{3A8B63EF-CF4C-40C8-8F04-CCF485029ED6}"/>
    <cellStyle name="Normal 22 2 2 2 7 2 3" xfId="19257" xr:uid="{F479E977-5386-4D00-9E46-E5865D7EE4EC}"/>
    <cellStyle name="Normal 22 2 2 2 7 2 4" xfId="32947" xr:uid="{E41C706C-4F96-4667-B3FD-782C01BACF74}"/>
    <cellStyle name="Normal 22 2 2 2 7 2 5" xfId="47831" xr:uid="{6EDB5AC2-D1EE-40F4-8EAD-1009014440F3}"/>
    <cellStyle name="Normal 22 2 2 2 7 3" xfId="22679" xr:uid="{9A628B56-56D6-4D77-8AB0-A4B45C851746}"/>
    <cellStyle name="Normal 22 2 2 2 7 3 2" xfId="36371" xr:uid="{AEA2278F-77B5-43D2-9A9A-C4EB270956C9}"/>
    <cellStyle name="Normal 22 2 2 2 7 3 3" xfId="51255" xr:uid="{AA5F1363-0577-42C0-B66A-44CEAA38577A}"/>
    <cellStyle name="Normal 22 2 2 2 7 4" xfId="15835" xr:uid="{53108A3F-1887-4CF6-8D1D-7B3D2077AD2C}"/>
    <cellStyle name="Normal 22 2 2 2 7 5" xfId="29525" xr:uid="{1CC64CCC-8DF8-47AC-9F03-B7978DF37F1D}"/>
    <cellStyle name="Normal 22 2 2 2 7 6" xfId="44409" xr:uid="{9517B70D-1A5B-4224-9F29-7F361ED1EF61}"/>
    <cellStyle name="Normal 22 2 2 2 8" xfId="10699" xr:uid="{381B989B-FD41-4109-98C1-AA95D806566A}"/>
    <cellStyle name="Normal 22 2 2 2 8 2" xfId="24389" xr:uid="{C6054FA9-1FBA-4C40-8634-C2400BB4FA0D}"/>
    <cellStyle name="Normal 22 2 2 2 8 2 2" xfId="38081" xr:uid="{1E6707C5-292A-4E1B-8BF5-89490C557047}"/>
    <cellStyle name="Normal 22 2 2 2 8 2 3" xfId="52965" xr:uid="{884B8CF7-D826-41B8-9E29-9EF5C4572CFB}"/>
    <cellStyle name="Normal 22 2 2 2 8 3" xfId="17545" xr:uid="{82097353-E96E-43E9-8ABF-FA2153B0C70E}"/>
    <cellStyle name="Normal 22 2 2 2 8 4" xfId="31235" xr:uid="{EB09EF31-42DE-4DE2-B194-04C43ED36FBA}"/>
    <cellStyle name="Normal 22 2 2 2 8 5" xfId="46119" xr:uid="{1FC5A19C-990C-4CF6-8A34-3B67F3BDD858}"/>
    <cellStyle name="Normal 22 2 2 2 9" xfId="20967" xr:uid="{10A4C8FE-71CC-4A97-8972-987A343EE4CC}"/>
    <cellStyle name="Normal 22 2 2 2 9 2" xfId="34659" xr:uid="{029A4BA8-B40B-4350-87C8-06B722250F87}"/>
    <cellStyle name="Normal 22 2 2 2 9 3" xfId="49543" xr:uid="{7DB557B8-8FF1-4E58-BDA3-821C7353A186}"/>
    <cellStyle name="Normal 22 2 2 3" xfId="7291" xr:uid="{1D54260E-002D-4598-8CCC-1993EE94975A}"/>
    <cellStyle name="Normal 22 2 2 3 10" xfId="42712" xr:uid="{1078A5A4-44C0-4CE2-8483-5781CC845F32}"/>
    <cellStyle name="Normal 22 2 2 3 2" xfId="7292" xr:uid="{74D0C087-9254-464A-A338-EB551B125EBC}"/>
    <cellStyle name="Normal 22 2 2 3 2 2" xfId="7293" xr:uid="{BD1FBAB7-FC88-4DC0-A717-DB3D87A8F0FB}"/>
    <cellStyle name="Normal 22 2 2 3 2 2 2" xfId="9006" xr:uid="{9A894BF3-DD10-4158-A713-4FA792A0EC8B}"/>
    <cellStyle name="Normal 22 2 2 3 2 2 2 2" xfId="12428" xr:uid="{D47D2876-BA5D-454A-90EE-0AF6A11AE89E}"/>
    <cellStyle name="Normal 22 2 2 3 2 2 2 2 2" xfId="26118" xr:uid="{A36A2152-2280-4358-A78E-30EF000DEF6A}"/>
    <cellStyle name="Normal 22 2 2 3 2 2 2 2 2 2" xfId="39810" xr:uid="{935DBB53-85F6-4D65-AA2F-78B7EAAA0B06}"/>
    <cellStyle name="Normal 22 2 2 3 2 2 2 2 2 3" xfId="54694" xr:uid="{5A9CDC20-3250-4F0A-BCAB-2EB7CD344D82}"/>
    <cellStyle name="Normal 22 2 2 3 2 2 2 2 3" xfId="19274" xr:uid="{C5193DC6-37B8-446F-937D-595EB2706258}"/>
    <cellStyle name="Normal 22 2 2 3 2 2 2 2 4" xfId="32964" xr:uid="{BBB4B6AD-843E-4B0F-B63C-5B04720B9517}"/>
    <cellStyle name="Normal 22 2 2 3 2 2 2 2 5" xfId="47848" xr:uid="{141A3805-8B66-4A17-A08C-7D5F58511BAB}"/>
    <cellStyle name="Normal 22 2 2 3 2 2 2 3" xfId="22696" xr:uid="{731FF667-F6FC-44F9-8DC2-B9F0026576EA}"/>
    <cellStyle name="Normal 22 2 2 3 2 2 2 3 2" xfId="36388" xr:uid="{8E6A1DEE-80AF-4588-8019-E5827A5A7FB0}"/>
    <cellStyle name="Normal 22 2 2 3 2 2 2 3 3" xfId="51272" xr:uid="{81CF510F-D5DB-40B9-AF60-87882210D65A}"/>
    <cellStyle name="Normal 22 2 2 3 2 2 2 4" xfId="15852" xr:uid="{CC5309A1-F344-4DC9-97F9-321C11674A0B}"/>
    <cellStyle name="Normal 22 2 2 3 2 2 2 5" xfId="29542" xr:uid="{9BF1640E-2D82-4A03-8597-84489B6F9453}"/>
    <cellStyle name="Normal 22 2 2 3 2 2 2 6" xfId="44426" xr:uid="{5B9C0876-9310-4D25-81E0-B9D5EDC957D0}"/>
    <cellStyle name="Normal 22 2 2 3 2 2 3" xfId="10716" xr:uid="{6294F7DD-D493-4F16-A157-D56DA18117A9}"/>
    <cellStyle name="Normal 22 2 2 3 2 2 3 2" xfId="24406" xr:uid="{074FE342-142F-4675-B1D0-060A31F63C38}"/>
    <cellStyle name="Normal 22 2 2 3 2 2 3 2 2" xfId="38098" xr:uid="{309DB867-67F9-4E82-8CAE-7BC3E9273BD4}"/>
    <cellStyle name="Normal 22 2 2 3 2 2 3 2 3" xfId="52982" xr:uid="{3A23B637-F8D8-47E3-B01F-A49F9684BC8B}"/>
    <cellStyle name="Normal 22 2 2 3 2 2 3 3" xfId="17562" xr:uid="{02152074-BF2B-4F8E-A076-352C4D559D77}"/>
    <cellStyle name="Normal 22 2 2 3 2 2 3 4" xfId="31252" xr:uid="{E6A1FEEB-B1B7-4134-B398-9E875456D39A}"/>
    <cellStyle name="Normal 22 2 2 3 2 2 3 5" xfId="46136" xr:uid="{D1C10622-390F-4785-81E4-989BD42577C6}"/>
    <cellStyle name="Normal 22 2 2 3 2 2 4" xfId="20984" xr:uid="{586C2910-523F-49AB-B97B-84669CB15722}"/>
    <cellStyle name="Normal 22 2 2 3 2 2 4 2" xfId="34676" xr:uid="{99CE6574-8EA1-456F-9BB1-38BE10EDE303}"/>
    <cellStyle name="Normal 22 2 2 3 2 2 4 3" xfId="49560" xr:uid="{3CFA8782-8CE2-4F9D-AA54-D5B534A60919}"/>
    <cellStyle name="Normal 22 2 2 3 2 2 5" xfId="14140" xr:uid="{1BDB4113-AAE5-491D-A040-99E348E4596B}"/>
    <cellStyle name="Normal 22 2 2 3 2 2 6" xfId="27830" xr:uid="{F09D6392-0E96-46F3-99B8-80C65ED9B4C9}"/>
    <cellStyle name="Normal 22 2 2 3 2 2 7" xfId="42714" xr:uid="{7779EA62-B847-495F-ACC0-B2A49DE0694A}"/>
    <cellStyle name="Normal 22 2 2 3 2 3" xfId="9005" xr:uid="{B8E45C19-CD44-4E20-B896-DA89111A5056}"/>
    <cellStyle name="Normal 22 2 2 3 2 3 2" xfId="12427" xr:uid="{08F09DC3-1CDC-411B-A5DF-72425888EA65}"/>
    <cellStyle name="Normal 22 2 2 3 2 3 2 2" xfId="26117" xr:uid="{A361DD76-4D49-427E-999A-1B547B18F8D9}"/>
    <cellStyle name="Normal 22 2 2 3 2 3 2 2 2" xfId="39809" xr:uid="{EA984E55-46B3-4909-851E-9BF8A14189D5}"/>
    <cellStyle name="Normal 22 2 2 3 2 3 2 2 3" xfId="54693" xr:uid="{C4271080-0C84-444B-A6EA-1D5DF47EBDA1}"/>
    <cellStyle name="Normal 22 2 2 3 2 3 2 3" xfId="19273" xr:uid="{35EEF410-1A67-4D03-8E47-1D6895525F07}"/>
    <cellStyle name="Normal 22 2 2 3 2 3 2 4" xfId="32963" xr:uid="{19E0BD69-D475-43B8-9A6C-9EDCCFC64E0A}"/>
    <cellStyle name="Normal 22 2 2 3 2 3 2 5" xfId="47847" xr:uid="{487A4E32-E98B-4B44-846D-9B7C722996CE}"/>
    <cellStyle name="Normal 22 2 2 3 2 3 3" xfId="22695" xr:uid="{9AF78CCD-9EFC-4AB9-A2B3-3D03C19C7103}"/>
    <cellStyle name="Normal 22 2 2 3 2 3 3 2" xfId="36387" xr:uid="{3597F114-4187-44C7-9F51-876FEDB35472}"/>
    <cellStyle name="Normal 22 2 2 3 2 3 3 3" xfId="51271" xr:uid="{01C4F35B-1BAB-4468-B5CC-8D7FB90544CC}"/>
    <cellStyle name="Normal 22 2 2 3 2 3 4" xfId="15851" xr:uid="{539FF986-5631-41B1-B41D-1B2A4AA079CC}"/>
    <cellStyle name="Normal 22 2 2 3 2 3 5" xfId="29541" xr:uid="{9813AEE3-1C89-4D0C-A183-FE961FC714D1}"/>
    <cellStyle name="Normal 22 2 2 3 2 3 6" xfId="44425" xr:uid="{983B77E5-2817-4A99-BEB5-3AB6ADA4BAD3}"/>
    <cellStyle name="Normal 22 2 2 3 2 4" xfId="10715" xr:uid="{F148097A-F549-4EAA-80FC-7BD03D46BECD}"/>
    <cellStyle name="Normal 22 2 2 3 2 4 2" xfId="24405" xr:uid="{C16CD6B2-A423-48D4-A10E-E1166A398A84}"/>
    <cellStyle name="Normal 22 2 2 3 2 4 2 2" xfId="38097" xr:uid="{A46CAADE-0596-4155-89AB-4C97840FABD5}"/>
    <cellStyle name="Normal 22 2 2 3 2 4 2 3" xfId="52981" xr:uid="{A78CD718-7860-4603-A395-D3744903C801}"/>
    <cellStyle name="Normal 22 2 2 3 2 4 3" xfId="17561" xr:uid="{2A9E300E-471D-4EDF-95A1-A77A1EC78B19}"/>
    <cellStyle name="Normal 22 2 2 3 2 4 4" xfId="31251" xr:uid="{6222C552-A60C-474C-8F12-723116307473}"/>
    <cellStyle name="Normal 22 2 2 3 2 4 5" xfId="46135" xr:uid="{23F0AECC-E545-442F-B52B-E601E23C7932}"/>
    <cellStyle name="Normal 22 2 2 3 2 5" xfId="20983" xr:uid="{5C8CC8BB-AE20-41DC-BDFE-2B9738EF7C3E}"/>
    <cellStyle name="Normal 22 2 2 3 2 5 2" xfId="34675" xr:uid="{983BD4AC-9184-4C19-994F-024B5D42010F}"/>
    <cellStyle name="Normal 22 2 2 3 2 5 3" xfId="49559" xr:uid="{D1700C27-0BAA-45F1-9484-FFBC71FF6732}"/>
    <cellStyle name="Normal 22 2 2 3 2 6" xfId="14139" xr:uid="{F8E49B6A-A655-40C1-AE93-93A9BEDA3D7C}"/>
    <cellStyle name="Normal 22 2 2 3 2 7" xfId="27829" xr:uid="{7326B81E-6E7B-4774-8641-EC77CA2438E4}"/>
    <cellStyle name="Normal 22 2 2 3 2 8" xfId="42713" xr:uid="{0F67848C-3FE8-4286-B84D-A2F140826465}"/>
    <cellStyle name="Normal 22 2 2 3 3" xfId="7294" xr:uid="{75C1F9F2-9D38-43A0-84D7-E6712146128C}"/>
    <cellStyle name="Normal 22 2 2 3 3 2" xfId="9007" xr:uid="{B9A3C39A-D796-4E5E-A778-0107B0473D5C}"/>
    <cellStyle name="Normal 22 2 2 3 3 2 2" xfId="12429" xr:uid="{C4AEA395-4DA3-4467-A5FF-386AE3D37FF3}"/>
    <cellStyle name="Normal 22 2 2 3 3 2 2 2" xfId="26119" xr:uid="{D847B378-4706-4007-AA26-2EC92D91EFEB}"/>
    <cellStyle name="Normal 22 2 2 3 3 2 2 2 2" xfId="39811" xr:uid="{2842CFAE-4E57-420A-A1CE-DCAC51D5A10A}"/>
    <cellStyle name="Normal 22 2 2 3 3 2 2 2 3" xfId="54695" xr:uid="{FE683264-BC31-4BC8-9EE3-87DEBF9FCED6}"/>
    <cellStyle name="Normal 22 2 2 3 3 2 2 3" xfId="19275" xr:uid="{DB59C802-AD56-42EC-A2A6-B3A5125D5F65}"/>
    <cellStyle name="Normal 22 2 2 3 3 2 2 4" xfId="32965" xr:uid="{FBBF6554-EE59-4B8C-8A6F-29B9E0CB36D4}"/>
    <cellStyle name="Normal 22 2 2 3 3 2 2 5" xfId="47849" xr:uid="{C6C91F17-5B19-4C40-9586-99C39C5A448E}"/>
    <cellStyle name="Normal 22 2 2 3 3 2 3" xfId="22697" xr:uid="{248D5AA8-8314-4BE1-9C60-2A1D6F90AE1A}"/>
    <cellStyle name="Normal 22 2 2 3 3 2 3 2" xfId="36389" xr:uid="{DA05EA6D-908B-4C1F-8E28-25BC15B61ECD}"/>
    <cellStyle name="Normal 22 2 2 3 3 2 3 3" xfId="51273" xr:uid="{D4CD30D7-9E99-4CC3-9A86-EF225D0BA5BC}"/>
    <cellStyle name="Normal 22 2 2 3 3 2 4" xfId="15853" xr:uid="{3DA7EA01-B652-4C5B-A555-64C975AA3307}"/>
    <cellStyle name="Normal 22 2 2 3 3 2 5" xfId="29543" xr:uid="{574F541F-B92A-400B-8166-6943BFC1CB6E}"/>
    <cellStyle name="Normal 22 2 2 3 3 2 6" xfId="44427" xr:uid="{9364E355-5576-4246-ADEC-C9753F1A5D47}"/>
    <cellStyle name="Normal 22 2 2 3 3 3" xfId="10717" xr:uid="{ECD6D4D7-9DBA-4448-9EB1-8FE8480B5551}"/>
    <cellStyle name="Normal 22 2 2 3 3 3 2" xfId="24407" xr:uid="{2B65A7C4-E28D-4D3F-8941-A15E7788A055}"/>
    <cellStyle name="Normal 22 2 2 3 3 3 2 2" xfId="38099" xr:uid="{11AFCCA7-DEF0-43EE-AD2E-AA29BA8BE689}"/>
    <cellStyle name="Normal 22 2 2 3 3 3 2 3" xfId="52983" xr:uid="{EB721EBF-D8F8-4070-94F6-AA4C1BFB84A9}"/>
    <cellStyle name="Normal 22 2 2 3 3 3 3" xfId="17563" xr:uid="{E08676F4-B552-408D-BF04-C936FBD31AEB}"/>
    <cellStyle name="Normal 22 2 2 3 3 3 4" xfId="31253" xr:uid="{3991A115-3549-41A7-AA70-E52C4CD869B2}"/>
    <cellStyle name="Normal 22 2 2 3 3 3 5" xfId="46137" xr:uid="{B6F58DFF-3319-4270-A378-7188B2DD2CD9}"/>
    <cellStyle name="Normal 22 2 2 3 3 4" xfId="20985" xr:uid="{BF6EB937-EF34-4256-9942-B4BF026021DD}"/>
    <cellStyle name="Normal 22 2 2 3 3 4 2" xfId="34677" xr:uid="{E8699F4E-AF79-4AE3-AC58-36F41E396467}"/>
    <cellStyle name="Normal 22 2 2 3 3 4 3" xfId="49561" xr:uid="{06ADFA74-47FC-42B0-A2B8-B81919036C1A}"/>
    <cellStyle name="Normal 22 2 2 3 3 5" xfId="14141" xr:uid="{7240DEF8-7AAB-497F-85A8-8FF1089441AC}"/>
    <cellStyle name="Normal 22 2 2 3 3 6" xfId="27831" xr:uid="{457A151D-B1F3-424D-9F62-EDF7E77CB3BB}"/>
    <cellStyle name="Normal 22 2 2 3 3 7" xfId="42715" xr:uid="{7849B6BC-90BE-42C9-8795-0AF265029B52}"/>
    <cellStyle name="Normal 22 2 2 3 4" xfId="7295" xr:uid="{CA95F177-C3CF-40B8-A18E-BF9DED6854C9}"/>
    <cellStyle name="Normal 22 2 2 3 4 2" xfId="9008" xr:uid="{DDAB2388-CD31-47F8-8DC8-0720AE95DA54}"/>
    <cellStyle name="Normal 22 2 2 3 4 2 2" xfId="12430" xr:uid="{C51D7014-BD11-4AA2-85AE-C1653E82B37A}"/>
    <cellStyle name="Normal 22 2 2 3 4 2 2 2" xfId="26120" xr:uid="{991F6FC0-A5AB-4201-8E14-6F43EC867FC1}"/>
    <cellStyle name="Normal 22 2 2 3 4 2 2 2 2" xfId="39812" xr:uid="{29B98BCF-F79E-4D1F-BA39-5CF917667E34}"/>
    <cellStyle name="Normal 22 2 2 3 4 2 2 2 3" xfId="54696" xr:uid="{13827370-EE8F-461B-AAA5-4A7ADBFB4768}"/>
    <cellStyle name="Normal 22 2 2 3 4 2 2 3" xfId="19276" xr:uid="{4DE9045F-5205-4056-9FF6-19D3FF2AA3AC}"/>
    <cellStyle name="Normal 22 2 2 3 4 2 2 4" xfId="32966" xr:uid="{CE9BFD26-4DCC-482E-901B-5E94C9ECCAB0}"/>
    <cellStyle name="Normal 22 2 2 3 4 2 2 5" xfId="47850" xr:uid="{447A87B1-9F8D-4E12-B72A-B9B8C6C1F3A0}"/>
    <cellStyle name="Normal 22 2 2 3 4 2 3" xfId="22698" xr:uid="{060D5615-5EEA-4507-8490-25ED5DEBDAC2}"/>
    <cellStyle name="Normal 22 2 2 3 4 2 3 2" xfId="36390" xr:uid="{15837D8F-3558-4268-B61F-5B5500D1AB5C}"/>
    <cellStyle name="Normal 22 2 2 3 4 2 3 3" xfId="51274" xr:uid="{6E85A0D3-773E-46CE-AC4D-C331A8BB12D0}"/>
    <cellStyle name="Normal 22 2 2 3 4 2 4" xfId="15854" xr:uid="{4C58CD3B-204F-40FA-8BBB-A26FB2F25587}"/>
    <cellStyle name="Normal 22 2 2 3 4 2 5" xfId="29544" xr:uid="{975315F0-54D2-437B-814D-F9845F5F9442}"/>
    <cellStyle name="Normal 22 2 2 3 4 2 6" xfId="44428" xr:uid="{5C9EF6D1-CDBA-4918-AF69-63C31D9D24C7}"/>
    <cellStyle name="Normal 22 2 2 3 4 3" xfId="10718" xr:uid="{F818C899-2638-430B-945A-892664829F2D}"/>
    <cellStyle name="Normal 22 2 2 3 4 3 2" xfId="24408" xr:uid="{660A824C-ECD3-4CFB-B701-41B53BC7D6B8}"/>
    <cellStyle name="Normal 22 2 2 3 4 3 2 2" xfId="38100" xr:uid="{90E80C9C-E5FC-44D0-9B52-CE7AE57600AA}"/>
    <cellStyle name="Normal 22 2 2 3 4 3 2 3" xfId="52984" xr:uid="{A8CA7EDD-6DC2-4270-A32E-B5B41EA5F212}"/>
    <cellStyle name="Normal 22 2 2 3 4 3 3" xfId="17564" xr:uid="{BA264494-CE57-41B7-8FB3-EB94E103C94F}"/>
    <cellStyle name="Normal 22 2 2 3 4 3 4" xfId="31254" xr:uid="{A5187910-9A43-479E-888C-1628D92571CF}"/>
    <cellStyle name="Normal 22 2 2 3 4 3 5" xfId="46138" xr:uid="{11DA6E29-30F8-483E-986E-B4A775F6CA67}"/>
    <cellStyle name="Normal 22 2 2 3 4 4" xfId="20986" xr:uid="{C2DD223D-D188-4EDD-B08D-1A0F70FB6BDD}"/>
    <cellStyle name="Normal 22 2 2 3 4 4 2" xfId="34678" xr:uid="{D12C421A-8BEE-4FDA-9B05-DF7B6CF363FB}"/>
    <cellStyle name="Normal 22 2 2 3 4 4 3" xfId="49562" xr:uid="{2B89B4FC-408A-4534-A265-50132A8EC8C5}"/>
    <cellStyle name="Normal 22 2 2 3 4 5" xfId="14142" xr:uid="{676F9B9A-FC5B-43D5-9035-EAA5056AFC5B}"/>
    <cellStyle name="Normal 22 2 2 3 4 6" xfId="27832" xr:uid="{D92BC049-ECB1-4FBD-B04E-CCFA44670ED3}"/>
    <cellStyle name="Normal 22 2 2 3 4 7" xfId="42716" xr:uid="{F7032B55-DD71-41EE-BA37-67347E157E39}"/>
    <cellStyle name="Normal 22 2 2 3 5" xfId="9004" xr:uid="{A1A77C19-4AB7-4A5C-862F-87EEBF0150BC}"/>
    <cellStyle name="Normal 22 2 2 3 5 2" xfId="12426" xr:uid="{620A48C4-68BE-4114-97AF-A2EA915C5E75}"/>
    <cellStyle name="Normal 22 2 2 3 5 2 2" xfId="26116" xr:uid="{6AEDECDD-F985-4E1F-92E2-065C1282E40E}"/>
    <cellStyle name="Normal 22 2 2 3 5 2 2 2" xfId="39808" xr:uid="{6B3FF419-9DEA-45A7-BC90-83E04C6E30FF}"/>
    <cellStyle name="Normal 22 2 2 3 5 2 2 3" xfId="54692" xr:uid="{57BDBB68-BE0E-4750-9607-2963F1BF4666}"/>
    <cellStyle name="Normal 22 2 2 3 5 2 3" xfId="19272" xr:uid="{07DDE8EA-213A-44DA-B361-88678A0BC762}"/>
    <cellStyle name="Normal 22 2 2 3 5 2 4" xfId="32962" xr:uid="{84FDC604-C0CD-464C-8DF0-026AE13A8714}"/>
    <cellStyle name="Normal 22 2 2 3 5 2 5" xfId="47846" xr:uid="{315313A2-6503-4F05-AA89-16C213A8B89E}"/>
    <cellStyle name="Normal 22 2 2 3 5 3" xfId="22694" xr:uid="{4701D85A-8AF8-490D-A302-B62B27FEC882}"/>
    <cellStyle name="Normal 22 2 2 3 5 3 2" xfId="36386" xr:uid="{E06F3447-E1DD-4BEB-8478-3FEC8388CFC7}"/>
    <cellStyle name="Normal 22 2 2 3 5 3 3" xfId="51270" xr:uid="{532BEDCF-F90C-44AA-9CF2-694740B35B2C}"/>
    <cellStyle name="Normal 22 2 2 3 5 4" xfId="15850" xr:uid="{6C291F06-499E-4DEC-AC4A-8DCC650C00F3}"/>
    <cellStyle name="Normal 22 2 2 3 5 5" xfId="29540" xr:uid="{60FA630F-CD0A-492C-B3D5-1EBEE757B618}"/>
    <cellStyle name="Normal 22 2 2 3 5 6" xfId="44424" xr:uid="{59F73715-8944-42EA-A638-50306EF76779}"/>
    <cellStyle name="Normal 22 2 2 3 6" xfId="10714" xr:uid="{1DA0B0B9-8E9E-42D3-93DF-F5C2D29FA9E6}"/>
    <cellStyle name="Normal 22 2 2 3 6 2" xfId="24404" xr:uid="{0DF148CD-EC07-4901-975E-76C4A0F86DD0}"/>
    <cellStyle name="Normal 22 2 2 3 6 2 2" xfId="38096" xr:uid="{C70B23BD-E3B2-4620-A203-10CC52A322FC}"/>
    <cellStyle name="Normal 22 2 2 3 6 2 3" xfId="52980" xr:uid="{4DFD08AA-48E3-4075-AA55-638DC22A1E4F}"/>
    <cellStyle name="Normal 22 2 2 3 6 3" xfId="17560" xr:uid="{33A93C26-AF65-4614-B13F-69D33E02E412}"/>
    <cellStyle name="Normal 22 2 2 3 6 4" xfId="31250" xr:uid="{7AABBAE8-48EE-4821-8590-03A8820B4C01}"/>
    <cellStyle name="Normal 22 2 2 3 6 5" xfId="46134" xr:uid="{7A1A0EFB-B301-4B93-8A4C-BC3A18999634}"/>
    <cellStyle name="Normal 22 2 2 3 7" xfId="20982" xr:uid="{B44E56FA-EEC7-4E4A-817B-20A23C4BA7A3}"/>
    <cellStyle name="Normal 22 2 2 3 7 2" xfId="34674" xr:uid="{337FECCE-F1FD-4F0F-8EE0-C47E88F8C1DC}"/>
    <cellStyle name="Normal 22 2 2 3 7 3" xfId="49558" xr:uid="{A461B923-D3D7-4BF5-88DC-246931191D0F}"/>
    <cellStyle name="Normal 22 2 2 3 8" xfId="14138" xr:uid="{99C1BF21-A393-4AE6-A4BA-CBF983015DE6}"/>
    <cellStyle name="Normal 22 2 2 3 9" xfId="27828" xr:uid="{0BCDFB76-D9B4-4C3B-85C6-84AD4A064947}"/>
    <cellStyle name="Normal 22 2 2 4" xfId="7296" xr:uid="{F90200B4-4473-48DF-A72E-E3F87D1CF7DE}"/>
    <cellStyle name="Normal 22 2 2 4 10" xfId="42717" xr:uid="{8A3CD8C7-4BA2-41B5-BE17-081BD26C5461}"/>
    <cellStyle name="Normal 22 2 2 4 2" xfId="7297" xr:uid="{0CC3E73B-A514-4ECF-81FC-212C704FBA84}"/>
    <cellStyle name="Normal 22 2 2 4 2 2" xfId="7298" xr:uid="{F68F42B1-677A-4F94-9275-A6072CA4B707}"/>
    <cellStyle name="Normal 22 2 2 4 2 2 2" xfId="9011" xr:uid="{19AF568F-38C9-47C7-BCA4-58E6749CDA59}"/>
    <cellStyle name="Normal 22 2 2 4 2 2 2 2" xfId="12433" xr:uid="{D3E008A5-FAED-40F9-A393-60A15912F41B}"/>
    <cellStyle name="Normal 22 2 2 4 2 2 2 2 2" xfId="26123" xr:uid="{838D4E67-80AE-4099-A2B1-F22BACD922B8}"/>
    <cellStyle name="Normal 22 2 2 4 2 2 2 2 2 2" xfId="39815" xr:uid="{8A76E519-89F0-4AA1-9C1F-A4F527C9D03E}"/>
    <cellStyle name="Normal 22 2 2 4 2 2 2 2 2 3" xfId="54699" xr:uid="{2022124E-2B86-4940-B600-2C20E8335261}"/>
    <cellStyle name="Normal 22 2 2 4 2 2 2 2 3" xfId="19279" xr:uid="{3C7172CD-B9BF-47FC-88B9-C59E38029A88}"/>
    <cellStyle name="Normal 22 2 2 4 2 2 2 2 4" xfId="32969" xr:uid="{B7BA3C36-CB03-4BDF-ABFA-FA38B88F1375}"/>
    <cellStyle name="Normal 22 2 2 4 2 2 2 2 5" xfId="47853" xr:uid="{D80AC150-15E3-4706-A3A5-D7944620C7AF}"/>
    <cellStyle name="Normal 22 2 2 4 2 2 2 3" xfId="22701" xr:uid="{5DA4F9F6-F59A-4C76-970F-248E5849D1A8}"/>
    <cellStyle name="Normal 22 2 2 4 2 2 2 3 2" xfId="36393" xr:uid="{DCF7DCF1-0483-48EC-9894-22B9BE55D6B3}"/>
    <cellStyle name="Normal 22 2 2 4 2 2 2 3 3" xfId="51277" xr:uid="{3331A5FB-B0D6-40F4-AC91-7938EB3294AE}"/>
    <cellStyle name="Normal 22 2 2 4 2 2 2 4" xfId="15857" xr:uid="{8771A57E-7A67-4277-9D21-8B4D380E2C2E}"/>
    <cellStyle name="Normal 22 2 2 4 2 2 2 5" xfId="29547" xr:uid="{660A6985-D277-4523-A782-83B9FB96B2B8}"/>
    <cellStyle name="Normal 22 2 2 4 2 2 2 6" xfId="44431" xr:uid="{4721FDB0-1638-47CB-8280-7DE93799C6AD}"/>
    <cellStyle name="Normal 22 2 2 4 2 2 3" xfId="10721" xr:uid="{75870F7B-7090-4045-A304-7C0D278F653A}"/>
    <cellStyle name="Normal 22 2 2 4 2 2 3 2" xfId="24411" xr:uid="{A5FF720F-32D6-42A9-8A43-B5796CEB1BDB}"/>
    <cellStyle name="Normal 22 2 2 4 2 2 3 2 2" xfId="38103" xr:uid="{220ACC73-69AB-4F24-BF4E-AAEB198A3212}"/>
    <cellStyle name="Normal 22 2 2 4 2 2 3 2 3" xfId="52987" xr:uid="{10FA9E92-E320-45F9-86AA-4CDA812EEEE0}"/>
    <cellStyle name="Normal 22 2 2 4 2 2 3 3" xfId="17567" xr:uid="{5463BFDA-4CA8-49E9-A1C7-25B1861CD002}"/>
    <cellStyle name="Normal 22 2 2 4 2 2 3 4" xfId="31257" xr:uid="{A6009898-9168-42A7-8A4A-F57D51FAAC14}"/>
    <cellStyle name="Normal 22 2 2 4 2 2 3 5" xfId="46141" xr:uid="{B9661BFD-9499-4BCC-A2E9-E1D6DCEB9B9B}"/>
    <cellStyle name="Normal 22 2 2 4 2 2 4" xfId="20989" xr:uid="{29C10CD8-A17E-4C52-B5F2-7C0E608C508C}"/>
    <cellStyle name="Normal 22 2 2 4 2 2 4 2" xfId="34681" xr:uid="{E4A6F9B8-6256-4C4E-A000-D0B01BF85576}"/>
    <cellStyle name="Normal 22 2 2 4 2 2 4 3" xfId="49565" xr:uid="{93568279-F3BF-4E27-9DD3-4A0D90EBB62D}"/>
    <cellStyle name="Normal 22 2 2 4 2 2 5" xfId="14145" xr:uid="{3F26D2D0-1DFB-4CD5-90A9-BC4E18E14BB0}"/>
    <cellStyle name="Normal 22 2 2 4 2 2 6" xfId="27835" xr:uid="{2EA66F8C-FD14-49D6-8895-9A7DB2D5FB23}"/>
    <cellStyle name="Normal 22 2 2 4 2 2 7" xfId="42719" xr:uid="{89D11C96-ADDD-4E34-959B-E767C03C3B27}"/>
    <cellStyle name="Normal 22 2 2 4 2 3" xfId="9010" xr:uid="{30EA1E53-8EB2-47C8-B0ED-6F341EBC9241}"/>
    <cellStyle name="Normal 22 2 2 4 2 3 2" xfId="12432" xr:uid="{D7318BE5-28A2-4E99-89C1-45046002916A}"/>
    <cellStyle name="Normal 22 2 2 4 2 3 2 2" xfId="26122" xr:uid="{5E75C3E6-6DF8-467D-8D91-F473AC745420}"/>
    <cellStyle name="Normal 22 2 2 4 2 3 2 2 2" xfId="39814" xr:uid="{4CB6AA74-0F9A-4C83-B5E9-7D934A17F3C4}"/>
    <cellStyle name="Normal 22 2 2 4 2 3 2 2 3" xfId="54698" xr:uid="{35AA713D-E083-4C34-B184-4B38C681A9E1}"/>
    <cellStyle name="Normal 22 2 2 4 2 3 2 3" xfId="19278" xr:uid="{D98E5F4B-A9EC-43A2-BC09-3B8ED1CD1383}"/>
    <cellStyle name="Normal 22 2 2 4 2 3 2 4" xfId="32968" xr:uid="{F8A5F3C0-F63A-4489-B8E9-041CD671EDF1}"/>
    <cellStyle name="Normal 22 2 2 4 2 3 2 5" xfId="47852" xr:uid="{729D6420-0102-41B0-B9C2-D28487FA9170}"/>
    <cellStyle name="Normal 22 2 2 4 2 3 3" xfId="22700" xr:uid="{04AA58B5-E6C3-4B50-B60B-331688D0FFAB}"/>
    <cellStyle name="Normal 22 2 2 4 2 3 3 2" xfId="36392" xr:uid="{B79FF8F0-A039-4432-B500-7144392D52EF}"/>
    <cellStyle name="Normal 22 2 2 4 2 3 3 3" xfId="51276" xr:uid="{6D55615A-8B21-4353-BC02-DD56B3B452DC}"/>
    <cellStyle name="Normal 22 2 2 4 2 3 4" xfId="15856" xr:uid="{6E9F09B0-7674-4588-A24B-4EB4E7F9D975}"/>
    <cellStyle name="Normal 22 2 2 4 2 3 5" xfId="29546" xr:uid="{05AB4376-BA85-49A7-A267-860BD569E3C8}"/>
    <cellStyle name="Normal 22 2 2 4 2 3 6" xfId="44430" xr:uid="{D4CC0231-3A95-4C66-98C0-761D0BCADC6E}"/>
    <cellStyle name="Normal 22 2 2 4 2 4" xfId="10720" xr:uid="{BBF96A13-A4E1-4DE9-91FE-28DC0CB7784B}"/>
    <cellStyle name="Normal 22 2 2 4 2 4 2" xfId="24410" xr:uid="{67217D16-3A73-4568-81DE-713B8121C475}"/>
    <cellStyle name="Normal 22 2 2 4 2 4 2 2" xfId="38102" xr:uid="{40DB662C-8486-41A8-BF2D-0B67175BA907}"/>
    <cellStyle name="Normal 22 2 2 4 2 4 2 3" xfId="52986" xr:uid="{EF1ADCF7-782C-4D3C-8974-C56E2B114F46}"/>
    <cellStyle name="Normal 22 2 2 4 2 4 3" xfId="17566" xr:uid="{FA70B728-AD2D-49DC-8768-EDB2597337CC}"/>
    <cellStyle name="Normal 22 2 2 4 2 4 4" xfId="31256" xr:uid="{39DDFE17-BF00-46AC-A7D5-5DF60F7F189D}"/>
    <cellStyle name="Normal 22 2 2 4 2 4 5" xfId="46140" xr:uid="{62C23DAA-3AFF-4296-9FBB-CEF0C23919D7}"/>
    <cellStyle name="Normal 22 2 2 4 2 5" xfId="20988" xr:uid="{17C78F82-C808-4D49-8732-D092A5FA6AF7}"/>
    <cellStyle name="Normal 22 2 2 4 2 5 2" xfId="34680" xr:uid="{9028923B-A587-47ED-A33C-9762E14B33BC}"/>
    <cellStyle name="Normal 22 2 2 4 2 5 3" xfId="49564" xr:uid="{17E07727-D989-4C0E-9066-848EF1FF0120}"/>
    <cellStyle name="Normal 22 2 2 4 2 6" xfId="14144" xr:uid="{773E27C1-686F-4222-8A24-F64A7905D633}"/>
    <cellStyle name="Normal 22 2 2 4 2 7" xfId="27834" xr:uid="{90F6A75C-5D25-48AC-80C0-153651C79213}"/>
    <cellStyle name="Normal 22 2 2 4 2 8" xfId="42718" xr:uid="{C37D3226-6E06-456B-AF0E-4B6E2B33165C}"/>
    <cellStyle name="Normal 22 2 2 4 3" xfId="7299" xr:uid="{995ED63E-E072-4FBD-A7B8-22EB74DAA94A}"/>
    <cellStyle name="Normal 22 2 2 4 3 2" xfId="9012" xr:uid="{0BC6D52D-B3D6-4654-A757-939BD258C20C}"/>
    <cellStyle name="Normal 22 2 2 4 3 2 2" xfId="12434" xr:uid="{F93B84D6-7778-4300-A8C5-B59E7AF0DDD4}"/>
    <cellStyle name="Normal 22 2 2 4 3 2 2 2" xfId="26124" xr:uid="{8DCE757C-A88C-49F2-BFE7-69DFD310078D}"/>
    <cellStyle name="Normal 22 2 2 4 3 2 2 2 2" xfId="39816" xr:uid="{DEF12B1C-1A8E-40B5-8794-E48A7B88B8E7}"/>
    <cellStyle name="Normal 22 2 2 4 3 2 2 2 3" xfId="54700" xr:uid="{7BBD91B3-CAE8-4CF1-A252-2ED4DF7F22F1}"/>
    <cellStyle name="Normal 22 2 2 4 3 2 2 3" xfId="19280" xr:uid="{C650537C-A309-4948-AE81-06408922C255}"/>
    <cellStyle name="Normal 22 2 2 4 3 2 2 4" xfId="32970" xr:uid="{EB354A6F-8D2A-4DD5-84D7-E76BA44AA60A}"/>
    <cellStyle name="Normal 22 2 2 4 3 2 2 5" xfId="47854" xr:uid="{23F4925D-C448-4DF1-BE19-E154B3C0CDE7}"/>
    <cellStyle name="Normal 22 2 2 4 3 2 3" xfId="22702" xr:uid="{60563810-5DC3-4FFB-B8B1-0A81AF7052E1}"/>
    <cellStyle name="Normal 22 2 2 4 3 2 3 2" xfId="36394" xr:uid="{BBF174EA-530B-40D3-B179-625E3D61D7C2}"/>
    <cellStyle name="Normal 22 2 2 4 3 2 3 3" xfId="51278" xr:uid="{6C91888E-4594-4066-A41B-4130B8F6042F}"/>
    <cellStyle name="Normal 22 2 2 4 3 2 4" xfId="15858" xr:uid="{5036ADC2-4E24-447C-930F-A983747E5545}"/>
    <cellStyle name="Normal 22 2 2 4 3 2 5" xfId="29548" xr:uid="{43F2846B-8B01-4052-B620-367A52D0608C}"/>
    <cellStyle name="Normal 22 2 2 4 3 2 6" xfId="44432" xr:uid="{063A0DC1-878E-4EF3-B65A-CB0539AA8E36}"/>
    <cellStyle name="Normal 22 2 2 4 3 3" xfId="10722" xr:uid="{BDB84C7F-AE04-476F-BB30-190D8A0C58AF}"/>
    <cellStyle name="Normal 22 2 2 4 3 3 2" xfId="24412" xr:uid="{BD8C0499-E8D4-48B1-8DB6-10F8D12DED6A}"/>
    <cellStyle name="Normal 22 2 2 4 3 3 2 2" xfId="38104" xr:uid="{90C7FAB8-737D-41EA-B48E-69EE2E6B5AA9}"/>
    <cellStyle name="Normal 22 2 2 4 3 3 2 3" xfId="52988" xr:uid="{16C6FA20-ACB7-412C-8D8D-FA602656E5FE}"/>
    <cellStyle name="Normal 22 2 2 4 3 3 3" xfId="17568" xr:uid="{F69308FC-4D72-4AC2-A893-59DF626C3631}"/>
    <cellStyle name="Normal 22 2 2 4 3 3 4" xfId="31258" xr:uid="{B674F90D-568D-4140-94E9-4D4BC540E79E}"/>
    <cellStyle name="Normal 22 2 2 4 3 3 5" xfId="46142" xr:uid="{E286BC7C-3FE2-4400-A5DF-C55643C823F6}"/>
    <cellStyle name="Normal 22 2 2 4 3 4" xfId="20990" xr:uid="{85AD4354-F78E-4FCC-A6F4-C3AE21E5F20D}"/>
    <cellStyle name="Normal 22 2 2 4 3 4 2" xfId="34682" xr:uid="{193341A0-F7FC-470F-BD86-7776EF6E1E2B}"/>
    <cellStyle name="Normal 22 2 2 4 3 4 3" xfId="49566" xr:uid="{5BD7E26F-8E51-4C67-BA40-AE5B8A1CEE74}"/>
    <cellStyle name="Normal 22 2 2 4 3 5" xfId="14146" xr:uid="{2649B1C5-2EDD-4D34-9DD6-649E20884443}"/>
    <cellStyle name="Normal 22 2 2 4 3 6" xfId="27836" xr:uid="{122792C3-606F-4E0D-87EB-5F1864373EE1}"/>
    <cellStyle name="Normal 22 2 2 4 3 7" xfId="42720" xr:uid="{5A15F7CF-4E9B-4EE0-89C9-1726D543B849}"/>
    <cellStyle name="Normal 22 2 2 4 4" xfId="7300" xr:uid="{9A35BAEE-3CEA-4874-BA5B-4F08DCA261DA}"/>
    <cellStyle name="Normal 22 2 2 4 4 2" xfId="9013" xr:uid="{84F3869D-C6F8-43EC-AD1E-DECDE75ACB06}"/>
    <cellStyle name="Normal 22 2 2 4 4 2 2" xfId="12435" xr:uid="{14068846-C109-4259-8EAD-17F3ACB6CC2F}"/>
    <cellStyle name="Normal 22 2 2 4 4 2 2 2" xfId="26125" xr:uid="{E3CA002F-F2F1-49A2-9EB4-B2EF9ECE8C34}"/>
    <cellStyle name="Normal 22 2 2 4 4 2 2 2 2" xfId="39817" xr:uid="{31248EC8-D4DF-4974-9E12-36134ED7737C}"/>
    <cellStyle name="Normal 22 2 2 4 4 2 2 2 3" xfId="54701" xr:uid="{B0EFA55C-FEF2-4E00-A1B1-5B543ADDF7C0}"/>
    <cellStyle name="Normal 22 2 2 4 4 2 2 3" xfId="19281" xr:uid="{CEA58AB7-8ECF-4F3F-9F13-4B39670CED0D}"/>
    <cellStyle name="Normal 22 2 2 4 4 2 2 4" xfId="32971" xr:uid="{50700078-CBB0-4666-BFA7-C3437074C871}"/>
    <cellStyle name="Normal 22 2 2 4 4 2 2 5" xfId="47855" xr:uid="{B3576B7B-9AAB-4D16-B72D-8071516E6C1E}"/>
    <cellStyle name="Normal 22 2 2 4 4 2 3" xfId="22703" xr:uid="{AF1E504D-F751-477A-B41F-5FAE58649099}"/>
    <cellStyle name="Normal 22 2 2 4 4 2 3 2" xfId="36395" xr:uid="{9ED97558-64FF-4292-AA0A-2460CF0D3584}"/>
    <cellStyle name="Normal 22 2 2 4 4 2 3 3" xfId="51279" xr:uid="{1FC218AE-E74F-4B8E-842F-9C83B817E625}"/>
    <cellStyle name="Normal 22 2 2 4 4 2 4" xfId="15859" xr:uid="{C93FF709-95F8-400B-B839-E5522FEDD88D}"/>
    <cellStyle name="Normal 22 2 2 4 4 2 5" xfId="29549" xr:uid="{6682C26E-CE1E-45C3-B69B-556E8EAD4E35}"/>
    <cellStyle name="Normal 22 2 2 4 4 2 6" xfId="44433" xr:uid="{A74BBE06-63F3-40C7-8B38-1273252AB656}"/>
    <cellStyle name="Normal 22 2 2 4 4 3" xfId="10723" xr:uid="{FF3B03BE-E0F5-4ACC-8356-EEDFF429E5F5}"/>
    <cellStyle name="Normal 22 2 2 4 4 3 2" xfId="24413" xr:uid="{556B577B-4ABF-4141-A297-4F998B654C74}"/>
    <cellStyle name="Normal 22 2 2 4 4 3 2 2" xfId="38105" xr:uid="{E4C2A464-2DC8-44F2-804F-744810068965}"/>
    <cellStyle name="Normal 22 2 2 4 4 3 2 3" xfId="52989" xr:uid="{24BDA6B2-EB0E-4BC4-A285-A8E4FE291EA1}"/>
    <cellStyle name="Normal 22 2 2 4 4 3 3" xfId="17569" xr:uid="{530C8082-B814-4E05-B622-365DBA7C66F6}"/>
    <cellStyle name="Normal 22 2 2 4 4 3 4" xfId="31259" xr:uid="{BA81CD90-6550-4E1C-9A3A-1F5580055360}"/>
    <cellStyle name="Normal 22 2 2 4 4 3 5" xfId="46143" xr:uid="{154FD938-2CD3-4D9C-BDA3-D2FA2C2BE4BD}"/>
    <cellStyle name="Normal 22 2 2 4 4 4" xfId="20991" xr:uid="{B3C21CDE-C7B1-4089-9547-4AE6D1086E45}"/>
    <cellStyle name="Normal 22 2 2 4 4 4 2" xfId="34683" xr:uid="{7162DAA7-B19A-4942-B1A4-55452689286D}"/>
    <cellStyle name="Normal 22 2 2 4 4 4 3" xfId="49567" xr:uid="{42B642F0-7BC1-4A9B-A9AC-8F23DECE3A7B}"/>
    <cellStyle name="Normal 22 2 2 4 4 5" xfId="14147" xr:uid="{02A7D690-87A6-4BC4-A67C-615B872B1969}"/>
    <cellStyle name="Normal 22 2 2 4 4 6" xfId="27837" xr:uid="{BC937EE3-737E-484B-979E-EE244891B792}"/>
    <cellStyle name="Normal 22 2 2 4 4 7" xfId="42721" xr:uid="{FC7F9AFB-2828-4284-A412-8AACC9BA8D61}"/>
    <cellStyle name="Normal 22 2 2 4 5" xfId="9009" xr:uid="{0D6D8346-9A4E-4FFD-ABE3-CE20061AFAC3}"/>
    <cellStyle name="Normal 22 2 2 4 5 2" xfId="12431" xr:uid="{D9E2DD79-D9B7-4273-8875-C35DCE0E7688}"/>
    <cellStyle name="Normal 22 2 2 4 5 2 2" xfId="26121" xr:uid="{86D8CFD7-EE0D-4B94-826E-0E883558B6DC}"/>
    <cellStyle name="Normal 22 2 2 4 5 2 2 2" xfId="39813" xr:uid="{6991778F-90D4-4F41-9D7E-5DE04CB05C6E}"/>
    <cellStyle name="Normal 22 2 2 4 5 2 2 3" xfId="54697" xr:uid="{E74A727C-6895-45E1-B824-7A8A8CB3CBEE}"/>
    <cellStyle name="Normal 22 2 2 4 5 2 3" xfId="19277" xr:uid="{22E141B6-F51F-421E-A9D9-F6BEE43C865B}"/>
    <cellStyle name="Normal 22 2 2 4 5 2 4" xfId="32967" xr:uid="{3AEB570E-DDC7-4F0E-9FCD-0A7D81C8EED8}"/>
    <cellStyle name="Normal 22 2 2 4 5 2 5" xfId="47851" xr:uid="{2DE2354E-8218-4F87-B680-EA1ECBB6CA12}"/>
    <cellStyle name="Normal 22 2 2 4 5 3" xfId="22699" xr:uid="{1A0C7A13-DDFC-4E85-88D6-E63078851F74}"/>
    <cellStyle name="Normal 22 2 2 4 5 3 2" xfId="36391" xr:uid="{4776AD7C-9BB5-455F-9903-47B3CC393E43}"/>
    <cellStyle name="Normal 22 2 2 4 5 3 3" xfId="51275" xr:uid="{D0C7A7BA-2C90-4BC2-B02F-A5E8033B146E}"/>
    <cellStyle name="Normal 22 2 2 4 5 4" xfId="15855" xr:uid="{428FCE68-8B03-4432-A5C0-87E26A565553}"/>
    <cellStyle name="Normal 22 2 2 4 5 5" xfId="29545" xr:uid="{FF2EB448-7547-4EC7-B22D-BD5B71A420EE}"/>
    <cellStyle name="Normal 22 2 2 4 5 6" xfId="44429" xr:uid="{24D6A06A-9C83-44E2-BA4E-CFAECB784331}"/>
    <cellStyle name="Normal 22 2 2 4 6" xfId="10719" xr:uid="{54B24603-1C61-42CA-A6A7-4CF4F86479FA}"/>
    <cellStyle name="Normal 22 2 2 4 6 2" xfId="24409" xr:uid="{9FAC1850-D151-4BAD-AE6B-ABED1C1BF1F8}"/>
    <cellStyle name="Normal 22 2 2 4 6 2 2" xfId="38101" xr:uid="{23C2B2FF-FE77-4FF6-A406-C8CFF63B31A7}"/>
    <cellStyle name="Normal 22 2 2 4 6 2 3" xfId="52985" xr:uid="{7888F4C8-850C-4EB3-B651-6ECA7F4A387F}"/>
    <cellStyle name="Normal 22 2 2 4 6 3" xfId="17565" xr:uid="{488E628A-1794-4DCC-B5DB-53DA5DD66053}"/>
    <cellStyle name="Normal 22 2 2 4 6 4" xfId="31255" xr:uid="{13FAF11D-F440-41A4-8A6F-4D4E7A070C61}"/>
    <cellStyle name="Normal 22 2 2 4 6 5" xfId="46139" xr:uid="{6670F408-98B7-4446-9B0C-286A85416C08}"/>
    <cellStyle name="Normal 22 2 2 4 7" xfId="20987" xr:uid="{EDA59212-40C1-42EA-8BC8-2AFFB86D6D2C}"/>
    <cellStyle name="Normal 22 2 2 4 7 2" xfId="34679" xr:uid="{C433BA64-89F3-4181-B193-A240749147B0}"/>
    <cellStyle name="Normal 22 2 2 4 7 3" xfId="49563" xr:uid="{AE6FCE63-4855-4B6C-A5B4-8D00D26BB753}"/>
    <cellStyle name="Normal 22 2 2 4 8" xfId="14143" xr:uid="{6F999BDB-00FA-43EB-90C9-1F989501232F}"/>
    <cellStyle name="Normal 22 2 2 4 9" xfId="27833" xr:uid="{21F43460-C789-4020-AEF2-303881CC7296}"/>
    <cellStyle name="Normal 22 2 2 5" xfId="7301" xr:uid="{F6D684DE-3751-4F29-827A-D3FC751F82D3}"/>
    <cellStyle name="Normal 22 2 2 5 2" xfId="7302" xr:uid="{E890EB81-5A56-4B2D-B682-14705239B54D}"/>
    <cellStyle name="Normal 22 2 2 5 2 2" xfId="9015" xr:uid="{A6E37D6D-AFEE-4153-8CDB-DD00E39135C8}"/>
    <cellStyle name="Normal 22 2 2 5 2 2 2" xfId="12437" xr:uid="{119DAAFD-EBA6-4FDB-9C73-C2FD7466EE98}"/>
    <cellStyle name="Normal 22 2 2 5 2 2 2 2" xfId="26127" xr:uid="{49C59221-21E9-4108-B25C-F6D69774854E}"/>
    <cellStyle name="Normal 22 2 2 5 2 2 2 2 2" xfId="39819" xr:uid="{B2AB637D-FBEF-4291-A3E5-023593567B6A}"/>
    <cellStyle name="Normal 22 2 2 5 2 2 2 2 3" xfId="54703" xr:uid="{C6E1374E-18D2-4CB3-8BB7-AEEEC9A7D73A}"/>
    <cellStyle name="Normal 22 2 2 5 2 2 2 3" xfId="19283" xr:uid="{58E5071B-23C0-4328-B52A-25B690575F9F}"/>
    <cellStyle name="Normal 22 2 2 5 2 2 2 4" xfId="32973" xr:uid="{03EAA77C-E93D-4F97-99A8-F66BB4A4D698}"/>
    <cellStyle name="Normal 22 2 2 5 2 2 2 5" xfId="47857" xr:uid="{C3BD9F89-04D3-458F-B6C1-18383DE19695}"/>
    <cellStyle name="Normal 22 2 2 5 2 2 3" xfId="22705" xr:uid="{0EAFCAFD-C7EF-4883-AE9D-6E75BF6A8FB6}"/>
    <cellStyle name="Normal 22 2 2 5 2 2 3 2" xfId="36397" xr:uid="{DC2F185F-C129-4642-9EBE-BAA97CB4B771}"/>
    <cellStyle name="Normal 22 2 2 5 2 2 3 3" xfId="51281" xr:uid="{153BC5E9-8BF3-401C-AE35-3E388F2AF079}"/>
    <cellStyle name="Normal 22 2 2 5 2 2 4" xfId="15861" xr:uid="{CD8BBF3D-343C-4AAF-95C7-56C43D17CF9F}"/>
    <cellStyle name="Normal 22 2 2 5 2 2 5" xfId="29551" xr:uid="{C3F781DC-32C9-419F-9E8B-510A3C9E2F3C}"/>
    <cellStyle name="Normal 22 2 2 5 2 2 6" xfId="44435" xr:uid="{4F7DC35D-840E-499A-B5E5-B4EED97B8891}"/>
    <cellStyle name="Normal 22 2 2 5 2 3" xfId="10725" xr:uid="{EB55D910-E35C-42F4-BC01-48F6B00452C1}"/>
    <cellStyle name="Normal 22 2 2 5 2 3 2" xfId="24415" xr:uid="{1B6FD624-F452-4E8B-97F4-978B3038E692}"/>
    <cellStyle name="Normal 22 2 2 5 2 3 2 2" xfId="38107" xr:uid="{70CA67E5-F99E-4285-8B99-F5663AA183C2}"/>
    <cellStyle name="Normal 22 2 2 5 2 3 2 3" xfId="52991" xr:uid="{B4E0EAFD-8141-47A4-A566-48F661F65181}"/>
    <cellStyle name="Normal 22 2 2 5 2 3 3" xfId="17571" xr:uid="{20B84F29-D4EA-4B81-B3CF-1E6663B9CEAC}"/>
    <cellStyle name="Normal 22 2 2 5 2 3 4" xfId="31261" xr:uid="{890401BD-2346-421A-B60E-F3401A10B586}"/>
    <cellStyle name="Normal 22 2 2 5 2 3 5" xfId="46145" xr:uid="{61012689-DE9E-46FD-9699-8685A5EA3A72}"/>
    <cellStyle name="Normal 22 2 2 5 2 4" xfId="20993" xr:uid="{3DFCD2E0-FBF5-4CCA-893F-3B0F317C9A7A}"/>
    <cellStyle name="Normal 22 2 2 5 2 4 2" xfId="34685" xr:uid="{7C8528E8-11F0-4920-85AA-08CCEF091076}"/>
    <cellStyle name="Normal 22 2 2 5 2 4 3" xfId="49569" xr:uid="{27757ED8-D368-4EBD-82D1-973BDD4BC2F3}"/>
    <cellStyle name="Normal 22 2 2 5 2 5" xfId="14149" xr:uid="{CB82D76C-2012-4A08-8ACD-48889546A387}"/>
    <cellStyle name="Normal 22 2 2 5 2 6" xfId="27839" xr:uid="{C5D00FD9-0351-477B-B693-C5AE09FCBF90}"/>
    <cellStyle name="Normal 22 2 2 5 2 7" xfId="42723" xr:uid="{A91E2364-1204-4C1C-80F0-84B561571075}"/>
    <cellStyle name="Normal 22 2 2 5 3" xfId="9014" xr:uid="{6CC25FF9-4E2B-45CA-B411-D4C3CD45C46C}"/>
    <cellStyle name="Normal 22 2 2 5 3 2" xfId="12436" xr:uid="{AA281C7C-A0BE-495D-85A7-C0691B277B19}"/>
    <cellStyle name="Normal 22 2 2 5 3 2 2" xfId="26126" xr:uid="{3202458B-1622-439C-BC84-9B0E7786948D}"/>
    <cellStyle name="Normal 22 2 2 5 3 2 2 2" xfId="39818" xr:uid="{FBB04294-BA60-49C1-98E4-A7F9199075A2}"/>
    <cellStyle name="Normal 22 2 2 5 3 2 2 3" xfId="54702" xr:uid="{8EE75C2E-8EB3-4B28-9DA9-4F7C5646A194}"/>
    <cellStyle name="Normal 22 2 2 5 3 2 3" xfId="19282" xr:uid="{57EBF876-B146-4EFF-946A-E4B4ED8CE144}"/>
    <cellStyle name="Normal 22 2 2 5 3 2 4" xfId="32972" xr:uid="{9F4FDE6D-69B7-427B-B8DE-1BC4D31FC133}"/>
    <cellStyle name="Normal 22 2 2 5 3 2 5" xfId="47856" xr:uid="{AA98CEC7-D188-4EED-93C0-742954FF1283}"/>
    <cellStyle name="Normal 22 2 2 5 3 3" xfId="22704" xr:uid="{05F9139E-0499-4E72-88E8-ADA4DDBE35E3}"/>
    <cellStyle name="Normal 22 2 2 5 3 3 2" xfId="36396" xr:uid="{AA6FD460-201D-49C3-B8D3-589EB1C4B84F}"/>
    <cellStyle name="Normal 22 2 2 5 3 3 3" xfId="51280" xr:uid="{42BDB448-E28D-4876-ACBD-FA0FB4430848}"/>
    <cellStyle name="Normal 22 2 2 5 3 4" xfId="15860" xr:uid="{3ED5001F-F9DD-4D9D-9BEC-40600EC78630}"/>
    <cellStyle name="Normal 22 2 2 5 3 5" xfId="29550" xr:uid="{DFF2D2D6-33F2-437D-98F3-F60C43F4F1DF}"/>
    <cellStyle name="Normal 22 2 2 5 3 6" xfId="44434" xr:uid="{2818CBAF-3015-429F-A59F-7634297B03A4}"/>
    <cellStyle name="Normal 22 2 2 5 4" xfId="10724" xr:uid="{749268CD-D5E6-4B6F-9AD7-84C0AE9599A6}"/>
    <cellStyle name="Normal 22 2 2 5 4 2" xfId="24414" xr:uid="{AA26573E-C75A-4C7A-8AFB-0EAB81A22ACD}"/>
    <cellStyle name="Normal 22 2 2 5 4 2 2" xfId="38106" xr:uid="{3C6A36B9-5031-4ED9-AA10-977FB0CC9AD0}"/>
    <cellStyle name="Normal 22 2 2 5 4 2 3" xfId="52990" xr:uid="{3556C1F8-6364-4240-901F-C72ACB722F54}"/>
    <cellStyle name="Normal 22 2 2 5 4 3" xfId="17570" xr:uid="{2097215F-0974-49F4-B25D-E4678E5C7BD3}"/>
    <cellStyle name="Normal 22 2 2 5 4 4" xfId="31260" xr:uid="{2445B9D7-B6BA-4987-8D84-23190A4367C4}"/>
    <cellStyle name="Normal 22 2 2 5 4 5" xfId="46144" xr:uid="{3F222378-3C59-4366-880A-DD119E7EBA16}"/>
    <cellStyle name="Normal 22 2 2 5 5" xfId="20992" xr:uid="{7E0F6D81-496D-4C18-9558-4C63D4D1C157}"/>
    <cellStyle name="Normal 22 2 2 5 5 2" xfId="34684" xr:uid="{FDA0BDC4-AFF3-4638-9F7A-3EA3AA311C4B}"/>
    <cellStyle name="Normal 22 2 2 5 5 3" xfId="49568" xr:uid="{C41E0930-A7DE-42ED-9042-ECFBF897F905}"/>
    <cellStyle name="Normal 22 2 2 5 6" xfId="14148" xr:uid="{56DAD750-EB3E-4CE5-B565-D1F4FA7D4CE4}"/>
    <cellStyle name="Normal 22 2 2 5 7" xfId="27838" xr:uid="{F2D0A9E9-D830-439C-BFBC-E58083725BA5}"/>
    <cellStyle name="Normal 22 2 2 5 8" xfId="42722" xr:uid="{2BECE3C7-D34D-45BD-BD2E-8618B2A9530A}"/>
    <cellStyle name="Normal 22 2 2 6" xfId="7303" xr:uid="{33A98F01-76C1-4158-8945-578318914D0C}"/>
    <cellStyle name="Normal 22 2 2 6 2" xfId="9016" xr:uid="{88B47262-F45B-4EF6-8FB7-DF55FB8A6B41}"/>
    <cellStyle name="Normal 22 2 2 6 2 2" xfId="12438" xr:uid="{5B72F72A-3E3A-4091-8B8A-FB435EDCC542}"/>
    <cellStyle name="Normal 22 2 2 6 2 2 2" xfId="26128" xr:uid="{75A5C757-E1DC-40F8-A0DB-6D629B094C2F}"/>
    <cellStyle name="Normal 22 2 2 6 2 2 2 2" xfId="39820" xr:uid="{ECD01C2C-60B9-4D6A-A77F-B8CBC17908E2}"/>
    <cellStyle name="Normal 22 2 2 6 2 2 2 3" xfId="54704" xr:uid="{38DC18C8-979E-4411-96DA-2A53C3FD2470}"/>
    <cellStyle name="Normal 22 2 2 6 2 2 3" xfId="19284" xr:uid="{36D08765-EE41-4BC9-93B1-189249C19100}"/>
    <cellStyle name="Normal 22 2 2 6 2 2 4" xfId="32974" xr:uid="{83AE5D0E-C842-4933-8865-D23AEA8CD30E}"/>
    <cellStyle name="Normal 22 2 2 6 2 2 5" xfId="47858" xr:uid="{492888DD-330A-4089-BD97-A64E94B769EF}"/>
    <cellStyle name="Normal 22 2 2 6 2 3" xfId="22706" xr:uid="{4AE07C77-F6B3-4E23-B142-BEEE2F468C42}"/>
    <cellStyle name="Normal 22 2 2 6 2 3 2" xfId="36398" xr:uid="{6074CF30-AC1C-4A62-879F-A9A341348026}"/>
    <cellStyle name="Normal 22 2 2 6 2 3 3" xfId="51282" xr:uid="{FFF14D72-DF50-4975-8570-C64674B77DEF}"/>
    <cellStyle name="Normal 22 2 2 6 2 4" xfId="15862" xr:uid="{C0FE6ABE-2B63-4012-98AC-F9463B696BB4}"/>
    <cellStyle name="Normal 22 2 2 6 2 5" xfId="29552" xr:uid="{F7345570-69BC-4730-B1B2-256227EE40BA}"/>
    <cellStyle name="Normal 22 2 2 6 2 6" xfId="44436" xr:uid="{3C37860E-66A2-4E1A-99E1-CC5069075F8D}"/>
    <cellStyle name="Normal 22 2 2 6 3" xfId="10726" xr:uid="{00DD2AA2-FFBA-4271-B64C-9A33258B6EA2}"/>
    <cellStyle name="Normal 22 2 2 6 3 2" xfId="24416" xr:uid="{97E17A5E-EC80-4F93-8A0F-D3A6DFB33BF2}"/>
    <cellStyle name="Normal 22 2 2 6 3 2 2" xfId="38108" xr:uid="{D05B3854-24B3-458A-89A2-73EBEC3E2431}"/>
    <cellStyle name="Normal 22 2 2 6 3 2 3" xfId="52992" xr:uid="{E85CF577-FA11-45B6-8536-3F821617DFEC}"/>
    <cellStyle name="Normal 22 2 2 6 3 3" xfId="17572" xr:uid="{74AFF930-99EE-46F3-A229-D70F6EF846BF}"/>
    <cellStyle name="Normal 22 2 2 6 3 4" xfId="31262" xr:uid="{4BCCF5C2-9C21-4F12-A223-24E818BB5672}"/>
    <cellStyle name="Normal 22 2 2 6 3 5" xfId="46146" xr:uid="{EB415B3B-3943-4161-AAB7-E7D2A3D3D7E0}"/>
    <cellStyle name="Normal 22 2 2 6 4" xfId="20994" xr:uid="{DC67F1A2-253E-4944-9BE0-25F935FD693E}"/>
    <cellStyle name="Normal 22 2 2 6 4 2" xfId="34686" xr:uid="{3EB13D9E-096E-4139-8B90-5167125D6D0E}"/>
    <cellStyle name="Normal 22 2 2 6 4 3" xfId="49570" xr:uid="{32F94430-7BFA-4E99-A505-E4121C459DEB}"/>
    <cellStyle name="Normal 22 2 2 6 5" xfId="14150" xr:uid="{1B7A092F-C95D-462B-98FF-CA7B79122956}"/>
    <cellStyle name="Normal 22 2 2 6 6" xfId="27840" xr:uid="{2A049405-55F1-4F27-91A8-0E35D7B0EE68}"/>
    <cellStyle name="Normal 22 2 2 6 7" xfId="42724" xr:uid="{1C07A9B4-0D81-4D31-853D-0CB608CFBD57}"/>
    <cellStyle name="Normal 22 2 2 7" xfId="7304" xr:uid="{A879D975-EF26-46E1-AFD8-97A1229D66BF}"/>
    <cellStyle name="Normal 22 2 2 7 2" xfId="9017" xr:uid="{C0369B40-11D5-4212-B898-0538D53D5EE3}"/>
    <cellStyle name="Normal 22 2 2 7 2 2" xfId="12439" xr:uid="{0F3F2523-2AEC-4191-8236-A9777ABAEF9F}"/>
    <cellStyle name="Normal 22 2 2 7 2 2 2" xfId="26129" xr:uid="{A0648FA4-88F4-48E4-9A4B-C2C1586A0F2F}"/>
    <cellStyle name="Normal 22 2 2 7 2 2 2 2" xfId="39821" xr:uid="{0F13C29A-15BF-4A32-8F56-E25C91BFEBF0}"/>
    <cellStyle name="Normal 22 2 2 7 2 2 2 3" xfId="54705" xr:uid="{D3D5D7B7-376D-40AA-835E-ADE4BF0BDCD3}"/>
    <cellStyle name="Normal 22 2 2 7 2 2 3" xfId="19285" xr:uid="{CD8BB107-F0A8-4881-9220-39DC321843B6}"/>
    <cellStyle name="Normal 22 2 2 7 2 2 4" xfId="32975" xr:uid="{467D94DE-174E-476E-B75D-07FB978E9280}"/>
    <cellStyle name="Normal 22 2 2 7 2 2 5" xfId="47859" xr:uid="{5D67A7E7-FA90-42DC-BF0A-B32BAE6FCDF3}"/>
    <cellStyle name="Normal 22 2 2 7 2 3" xfId="22707" xr:uid="{EA21D48E-F82A-41FB-BD54-45F44F7E707E}"/>
    <cellStyle name="Normal 22 2 2 7 2 3 2" xfId="36399" xr:uid="{602D1F55-372D-417A-957A-6B0CA70BA6D1}"/>
    <cellStyle name="Normal 22 2 2 7 2 3 3" xfId="51283" xr:uid="{2417A035-B89F-4761-A22B-4B68D2899656}"/>
    <cellStyle name="Normal 22 2 2 7 2 4" xfId="15863" xr:uid="{EAF3EFFD-0EDB-48CE-8C39-2AF736ACAE38}"/>
    <cellStyle name="Normal 22 2 2 7 2 5" xfId="29553" xr:uid="{EAC5B72C-B72A-45DA-849B-89E527A68872}"/>
    <cellStyle name="Normal 22 2 2 7 2 6" xfId="44437" xr:uid="{DD41168E-D034-4A83-8C3D-39BB07D9C188}"/>
    <cellStyle name="Normal 22 2 2 7 3" xfId="10727" xr:uid="{2B2CA487-8044-4915-BC24-21F4A23A7308}"/>
    <cellStyle name="Normal 22 2 2 7 3 2" xfId="24417" xr:uid="{44811642-9788-4495-BDD1-1B782618FF01}"/>
    <cellStyle name="Normal 22 2 2 7 3 2 2" xfId="38109" xr:uid="{949EF60C-905D-4399-8E1A-E21560AC8CC1}"/>
    <cellStyle name="Normal 22 2 2 7 3 2 3" xfId="52993" xr:uid="{4438C16A-4C4B-40BB-AB6C-1118CF2F89EE}"/>
    <cellStyle name="Normal 22 2 2 7 3 3" xfId="17573" xr:uid="{BB1CA142-C5BD-4D74-AD57-C2BCA3EBA777}"/>
    <cellStyle name="Normal 22 2 2 7 3 4" xfId="31263" xr:uid="{B326AA3F-073C-4253-B336-E85F14D963D9}"/>
    <cellStyle name="Normal 22 2 2 7 3 5" xfId="46147" xr:uid="{7DD0CCDB-7D67-429E-AB9B-7A9DB2B9B776}"/>
    <cellStyle name="Normal 22 2 2 7 4" xfId="20995" xr:uid="{863F2A11-B43D-4976-A47C-28D1DCA83559}"/>
    <cellStyle name="Normal 22 2 2 7 4 2" xfId="34687" xr:uid="{7B49BFA6-7BFB-4549-90E0-5FB391D25A9C}"/>
    <cellStyle name="Normal 22 2 2 7 4 3" xfId="49571" xr:uid="{CC4A373F-FA7C-4E8A-A07C-51B21896A5DD}"/>
    <cellStyle name="Normal 22 2 2 7 5" xfId="14151" xr:uid="{6B8137D4-4BF3-45E9-AC5D-04C92D26D0E3}"/>
    <cellStyle name="Normal 22 2 2 7 6" xfId="27841" xr:uid="{F21D0724-5272-42C8-9BCB-7B79FD518180}"/>
    <cellStyle name="Normal 22 2 2 7 7" xfId="42725" xr:uid="{F76C61C8-D46F-45EE-A5F1-564DF97AE850}"/>
    <cellStyle name="Normal 22 2 2 8" xfId="8988" xr:uid="{054E11F7-CB5F-4755-8EA4-C6733DB7A867}"/>
    <cellStyle name="Normal 22 2 2 8 2" xfId="12410" xr:uid="{539DFAF5-6079-48B7-BCD8-31E7514A5B7F}"/>
    <cellStyle name="Normal 22 2 2 8 2 2" xfId="26100" xr:uid="{A1C19709-EBB2-430C-848E-30376A0129D0}"/>
    <cellStyle name="Normal 22 2 2 8 2 2 2" xfId="39792" xr:uid="{A6F6CB65-285A-4132-8C7B-672CDE5FFC39}"/>
    <cellStyle name="Normal 22 2 2 8 2 2 3" xfId="54676" xr:uid="{95337EB9-E039-4148-99E0-C0B30E927D45}"/>
    <cellStyle name="Normal 22 2 2 8 2 3" xfId="19256" xr:uid="{F6B21E10-9DBA-4F4E-B9DB-87F05DB108EC}"/>
    <cellStyle name="Normal 22 2 2 8 2 4" xfId="32946" xr:uid="{0402E0E3-E7CD-41BE-9563-72CC133DF4EC}"/>
    <cellStyle name="Normal 22 2 2 8 2 5" xfId="47830" xr:uid="{814F5CA4-05E3-4E24-B89B-140A396CDA4F}"/>
    <cellStyle name="Normal 22 2 2 8 3" xfId="22678" xr:uid="{8305FFDF-DC10-4704-91FF-75AAB298EEDA}"/>
    <cellStyle name="Normal 22 2 2 8 3 2" xfId="36370" xr:uid="{10A56768-9C21-46CF-9C7F-C838FE8D18AF}"/>
    <cellStyle name="Normal 22 2 2 8 3 3" xfId="51254" xr:uid="{2DC83C52-4885-4F3F-A132-77B65E63FF2E}"/>
    <cellStyle name="Normal 22 2 2 8 4" xfId="15834" xr:uid="{C9075135-71BA-4BB7-B5B5-EB217E2DD8FC}"/>
    <cellStyle name="Normal 22 2 2 8 5" xfId="29524" xr:uid="{4F06F328-F7A7-4FBF-95C2-630591FCAB83}"/>
    <cellStyle name="Normal 22 2 2 8 6" xfId="44408" xr:uid="{B0937754-7D9B-495E-A041-FE2F5E98B2F1}"/>
    <cellStyle name="Normal 22 2 2 9" xfId="10698" xr:uid="{0D595BF4-EAEB-4117-8BB9-C16079B92D24}"/>
    <cellStyle name="Normal 22 2 2 9 2" xfId="24388" xr:uid="{2D1871B4-7F25-495B-8CFC-73D7376444E2}"/>
    <cellStyle name="Normal 22 2 2 9 2 2" xfId="38080" xr:uid="{8B605A07-4A32-4B95-8380-AEF66334B929}"/>
    <cellStyle name="Normal 22 2 2 9 2 3" xfId="52964" xr:uid="{55E07F37-24E9-4D91-9B6E-2873B0317099}"/>
    <cellStyle name="Normal 22 2 2 9 3" xfId="17544" xr:uid="{5D5C9BAA-D4BC-417F-A553-7970A0EA74E9}"/>
    <cellStyle name="Normal 22 2 2 9 4" xfId="31234" xr:uid="{153ADB9B-092B-40E0-85AC-9260ED971C48}"/>
    <cellStyle name="Normal 22 2 2 9 5" xfId="46118" xr:uid="{DEE2A9EB-9DC0-427C-BA1B-68ACFBE9368B}"/>
    <cellStyle name="Normal 22 2 3" xfId="7305" xr:uid="{08AB59AA-8B63-4B3D-9081-2EECCC806872}"/>
    <cellStyle name="Normal 22 2 3 10" xfId="14152" xr:uid="{4B5B9C6E-D040-44BA-8CE8-AA340FAC0292}"/>
    <cellStyle name="Normal 22 2 3 11" xfId="27842" xr:uid="{2B06824A-0F34-458C-AFEF-ACAD3E3DDAC6}"/>
    <cellStyle name="Normal 22 2 3 12" xfId="42726" xr:uid="{36595578-C5C7-458C-94E1-EC5B6CDF4549}"/>
    <cellStyle name="Normal 22 2 3 2" xfId="7306" xr:uid="{38CFCCBD-4A60-41A9-AA38-84C6A749F7BC}"/>
    <cellStyle name="Normal 22 2 3 2 10" xfId="42727" xr:uid="{5C3143A1-2E75-488E-8506-D7FF3CB4552D}"/>
    <cellStyle name="Normal 22 2 3 2 2" xfId="7307" xr:uid="{1BD39BC7-AE33-44D3-8EC5-0C11E226BB10}"/>
    <cellStyle name="Normal 22 2 3 2 2 2" xfId="7308" xr:uid="{3DF545B9-34D0-43BD-8F77-18B3AA8C9E3D}"/>
    <cellStyle name="Normal 22 2 3 2 2 2 2" xfId="9021" xr:uid="{21329EFE-759A-4374-8EAA-2A1EA3E17FC2}"/>
    <cellStyle name="Normal 22 2 3 2 2 2 2 2" xfId="12443" xr:uid="{D17DE19C-F864-4608-9D79-364C71ED3F07}"/>
    <cellStyle name="Normal 22 2 3 2 2 2 2 2 2" xfId="26133" xr:uid="{55A7719D-F224-47A7-BADA-AD1F7778E867}"/>
    <cellStyle name="Normal 22 2 3 2 2 2 2 2 2 2" xfId="39825" xr:uid="{D7B37852-7897-40EA-ADB8-49D27DAC8E80}"/>
    <cellStyle name="Normal 22 2 3 2 2 2 2 2 2 3" xfId="54709" xr:uid="{0C934A33-88F9-42A1-8D5D-212E7E9D2098}"/>
    <cellStyle name="Normal 22 2 3 2 2 2 2 2 3" xfId="19289" xr:uid="{C71D3DCA-A1AB-4168-BFF2-91BC58EC7CB2}"/>
    <cellStyle name="Normal 22 2 3 2 2 2 2 2 4" xfId="32979" xr:uid="{5CAF1113-4615-4FC4-9ECE-489452521DD5}"/>
    <cellStyle name="Normal 22 2 3 2 2 2 2 2 5" xfId="47863" xr:uid="{F70B7767-7D60-4834-A329-2C53A1417438}"/>
    <cellStyle name="Normal 22 2 3 2 2 2 2 3" xfId="22711" xr:uid="{55551BF1-419A-4C0A-B62C-DD547F220607}"/>
    <cellStyle name="Normal 22 2 3 2 2 2 2 3 2" xfId="36403" xr:uid="{CD67620D-9CD6-473C-AC9F-D0E0AF70DABD}"/>
    <cellStyle name="Normal 22 2 3 2 2 2 2 3 3" xfId="51287" xr:uid="{C2DA50EA-5530-4D01-B975-189B5862E2FE}"/>
    <cellStyle name="Normal 22 2 3 2 2 2 2 4" xfId="15867" xr:uid="{CA506F40-66D0-4CFA-AADE-BA41FFD5E02C}"/>
    <cellStyle name="Normal 22 2 3 2 2 2 2 5" xfId="29557" xr:uid="{4F58A11F-EFEF-4A6F-AE8C-4D7922A6C637}"/>
    <cellStyle name="Normal 22 2 3 2 2 2 2 6" xfId="44441" xr:uid="{0CF7ED30-FDBB-479E-A595-6C46CD9A0154}"/>
    <cellStyle name="Normal 22 2 3 2 2 2 3" xfId="10731" xr:uid="{A28D4319-F160-4AA5-9384-118EF0067AFD}"/>
    <cellStyle name="Normal 22 2 3 2 2 2 3 2" xfId="24421" xr:uid="{E0115106-D1A7-46B7-AD9C-762EBA13B07F}"/>
    <cellStyle name="Normal 22 2 3 2 2 2 3 2 2" xfId="38113" xr:uid="{7BC682FC-77A9-4C11-ABA2-5C94B34C584E}"/>
    <cellStyle name="Normal 22 2 3 2 2 2 3 2 3" xfId="52997" xr:uid="{48F18737-0DA0-4E38-A663-2C420FC77C15}"/>
    <cellStyle name="Normal 22 2 3 2 2 2 3 3" xfId="17577" xr:uid="{7064759C-CF2D-4964-9F46-E6F866056C17}"/>
    <cellStyle name="Normal 22 2 3 2 2 2 3 4" xfId="31267" xr:uid="{46E54BB7-891D-4D88-9A64-76E12F30C442}"/>
    <cellStyle name="Normal 22 2 3 2 2 2 3 5" xfId="46151" xr:uid="{16CEDB9A-72EC-4E0D-9FD0-0E0A0B089697}"/>
    <cellStyle name="Normal 22 2 3 2 2 2 4" xfId="20999" xr:uid="{6FC78D9A-B30A-4905-ABC6-A2CBD655C48C}"/>
    <cellStyle name="Normal 22 2 3 2 2 2 4 2" xfId="34691" xr:uid="{17E24672-4C5F-4092-83F0-21B292DDA89E}"/>
    <cellStyle name="Normal 22 2 3 2 2 2 4 3" xfId="49575" xr:uid="{F2000DE5-5B91-41A6-8D01-3DF55626FEF0}"/>
    <cellStyle name="Normal 22 2 3 2 2 2 5" xfId="14155" xr:uid="{192B1A88-3535-4126-AA71-BCCCB1166E3B}"/>
    <cellStyle name="Normal 22 2 3 2 2 2 6" xfId="27845" xr:uid="{774AC180-2B09-4F28-9862-6437E2AE0DB7}"/>
    <cellStyle name="Normal 22 2 3 2 2 2 7" xfId="42729" xr:uid="{2427C3FD-029C-42C1-9F8E-3C51B3F90C58}"/>
    <cellStyle name="Normal 22 2 3 2 2 3" xfId="9020" xr:uid="{6F232B5D-1B3D-4128-A3F9-4D2DA47DC1E4}"/>
    <cellStyle name="Normal 22 2 3 2 2 3 2" xfId="12442" xr:uid="{45C612D8-3D56-42EB-90A8-9B4FB8C49E8A}"/>
    <cellStyle name="Normal 22 2 3 2 2 3 2 2" xfId="26132" xr:uid="{2607ACB7-FE0A-4AD4-872F-5382D4567237}"/>
    <cellStyle name="Normal 22 2 3 2 2 3 2 2 2" xfId="39824" xr:uid="{FE137C4A-24CF-4863-905D-D1BA876616BC}"/>
    <cellStyle name="Normal 22 2 3 2 2 3 2 2 3" xfId="54708" xr:uid="{40E4CA48-6205-404E-A9D6-73D1CEE89495}"/>
    <cellStyle name="Normal 22 2 3 2 2 3 2 3" xfId="19288" xr:uid="{9B621769-DDCD-414B-9235-3FC651E5FF98}"/>
    <cellStyle name="Normal 22 2 3 2 2 3 2 4" xfId="32978" xr:uid="{7B137882-5AAE-4ABD-B79E-F2255FD6E1F0}"/>
    <cellStyle name="Normal 22 2 3 2 2 3 2 5" xfId="47862" xr:uid="{D43136A3-5201-424B-833A-FA058911A7E5}"/>
    <cellStyle name="Normal 22 2 3 2 2 3 3" xfId="22710" xr:uid="{AF7C4E34-1DF6-4663-9A96-33A3844F3B26}"/>
    <cellStyle name="Normal 22 2 3 2 2 3 3 2" xfId="36402" xr:uid="{EF565457-C176-4BE8-8102-4A44B8B5C9D2}"/>
    <cellStyle name="Normal 22 2 3 2 2 3 3 3" xfId="51286" xr:uid="{9ADA55D6-C553-4912-97FD-74367C55600A}"/>
    <cellStyle name="Normal 22 2 3 2 2 3 4" xfId="15866" xr:uid="{81B036BC-4F65-4BA3-A001-449E4555AC83}"/>
    <cellStyle name="Normal 22 2 3 2 2 3 5" xfId="29556" xr:uid="{8495BE2D-940E-4B12-89E9-1B77622C5497}"/>
    <cellStyle name="Normal 22 2 3 2 2 3 6" xfId="44440" xr:uid="{7BCA2D37-C2E1-4AEE-9282-51889EEB7FD3}"/>
    <cellStyle name="Normal 22 2 3 2 2 4" xfId="10730" xr:uid="{36DDC480-0ED2-4B56-B094-EDF9C5743C1A}"/>
    <cellStyle name="Normal 22 2 3 2 2 4 2" xfId="24420" xr:uid="{75B69951-6AA2-45D9-95FB-934D187D1C18}"/>
    <cellStyle name="Normal 22 2 3 2 2 4 2 2" xfId="38112" xr:uid="{7B4F2258-1A37-460B-8537-97EF4C919283}"/>
    <cellStyle name="Normal 22 2 3 2 2 4 2 3" xfId="52996" xr:uid="{9873072A-0433-4F31-AFDC-69C47A3072DA}"/>
    <cellStyle name="Normal 22 2 3 2 2 4 3" xfId="17576" xr:uid="{168FFC2B-B54E-4B1E-9DCF-C9F44534CF98}"/>
    <cellStyle name="Normal 22 2 3 2 2 4 4" xfId="31266" xr:uid="{9F0F8EFF-DFA7-413E-A295-5E07BFF59D2C}"/>
    <cellStyle name="Normal 22 2 3 2 2 4 5" xfId="46150" xr:uid="{9432BF59-6FBE-46ED-9BFE-A38AAB8ED4A1}"/>
    <cellStyle name="Normal 22 2 3 2 2 5" xfId="20998" xr:uid="{EA255574-1234-4F23-A28B-6A1415E7A3C8}"/>
    <cellStyle name="Normal 22 2 3 2 2 5 2" xfId="34690" xr:uid="{4A024A24-B2AB-47AF-9C04-1FDA622A074F}"/>
    <cellStyle name="Normal 22 2 3 2 2 5 3" xfId="49574" xr:uid="{714C3287-BB06-4410-B852-A812118EDFB3}"/>
    <cellStyle name="Normal 22 2 3 2 2 6" xfId="14154" xr:uid="{9C752B50-98EA-4153-B580-5C4E34AF16F6}"/>
    <cellStyle name="Normal 22 2 3 2 2 7" xfId="27844" xr:uid="{D3BD64D9-8E02-40FA-987A-12B8D57B6937}"/>
    <cellStyle name="Normal 22 2 3 2 2 8" xfId="42728" xr:uid="{B510C083-7819-4FBD-941D-544F25882BFE}"/>
    <cellStyle name="Normal 22 2 3 2 3" xfId="7309" xr:uid="{0BE4E597-6727-4BF1-8C9C-25D728B617AC}"/>
    <cellStyle name="Normal 22 2 3 2 3 2" xfId="9022" xr:uid="{830206E9-6F66-4CAD-A801-B3B5743BD279}"/>
    <cellStyle name="Normal 22 2 3 2 3 2 2" xfId="12444" xr:uid="{F8EE64AC-9F9E-44F6-968D-028C820FCBC6}"/>
    <cellStyle name="Normal 22 2 3 2 3 2 2 2" xfId="26134" xr:uid="{20147292-34E7-4354-ABD4-55A3A2095475}"/>
    <cellStyle name="Normal 22 2 3 2 3 2 2 2 2" xfId="39826" xr:uid="{5C4EA02B-8B45-448F-BD0A-266883F24FE1}"/>
    <cellStyle name="Normal 22 2 3 2 3 2 2 2 3" xfId="54710" xr:uid="{64980D4C-43C9-4E35-AB16-0918DBD64711}"/>
    <cellStyle name="Normal 22 2 3 2 3 2 2 3" xfId="19290" xr:uid="{4BE7FC04-6667-455A-9BD3-F49C8EF1F8F2}"/>
    <cellStyle name="Normal 22 2 3 2 3 2 2 4" xfId="32980" xr:uid="{ADA1107D-FEF8-4D09-A286-D43EB5731800}"/>
    <cellStyle name="Normal 22 2 3 2 3 2 2 5" xfId="47864" xr:uid="{BC6C8819-2FD3-41BB-8A95-DB40A210A9FA}"/>
    <cellStyle name="Normal 22 2 3 2 3 2 3" xfId="22712" xr:uid="{E0892DF4-2AE9-4821-A4FC-0EEDF4EA053D}"/>
    <cellStyle name="Normal 22 2 3 2 3 2 3 2" xfId="36404" xr:uid="{0D87271A-7066-48C2-9DC8-D7CA6A5AF3C0}"/>
    <cellStyle name="Normal 22 2 3 2 3 2 3 3" xfId="51288" xr:uid="{0D8D41DC-099B-4D0A-860A-B662B5F63903}"/>
    <cellStyle name="Normal 22 2 3 2 3 2 4" xfId="15868" xr:uid="{0DF9DFEB-1BA0-4E34-BC98-71866554CDF6}"/>
    <cellStyle name="Normal 22 2 3 2 3 2 5" xfId="29558" xr:uid="{EEA18629-AFDB-4108-9E30-D3444B75B215}"/>
    <cellStyle name="Normal 22 2 3 2 3 2 6" xfId="44442" xr:uid="{1898401D-C31B-4B45-A5A9-7A349E41BDAD}"/>
    <cellStyle name="Normal 22 2 3 2 3 3" xfId="10732" xr:uid="{335EC964-CEBC-417D-AA47-5146B8305D18}"/>
    <cellStyle name="Normal 22 2 3 2 3 3 2" xfId="24422" xr:uid="{DB52ECE9-D627-453B-B101-6B9D8B82E16B}"/>
    <cellStyle name="Normal 22 2 3 2 3 3 2 2" xfId="38114" xr:uid="{9E4DF2E6-1815-49C2-AA68-C0AF3F1A8CFE}"/>
    <cellStyle name="Normal 22 2 3 2 3 3 2 3" xfId="52998" xr:uid="{E04FF0D7-5117-4549-B59E-4AEE636721B2}"/>
    <cellStyle name="Normal 22 2 3 2 3 3 3" xfId="17578" xr:uid="{B3CFB389-095F-4261-9C9D-8EED9B7D109D}"/>
    <cellStyle name="Normal 22 2 3 2 3 3 4" xfId="31268" xr:uid="{1B8B486B-4E38-471D-8286-440935403039}"/>
    <cellStyle name="Normal 22 2 3 2 3 3 5" xfId="46152" xr:uid="{500CE0B1-F4A6-4A9A-9559-7420E3B9303F}"/>
    <cellStyle name="Normal 22 2 3 2 3 4" xfId="21000" xr:uid="{253AE7AF-CF27-4368-8C31-071D11B34E47}"/>
    <cellStyle name="Normal 22 2 3 2 3 4 2" xfId="34692" xr:uid="{6E73D781-48E0-4FBD-8C79-57CFA03BEEAE}"/>
    <cellStyle name="Normal 22 2 3 2 3 4 3" xfId="49576" xr:uid="{A5587E8D-BFEA-4895-8D87-E8021298822F}"/>
    <cellStyle name="Normal 22 2 3 2 3 5" xfId="14156" xr:uid="{BAA3E234-F340-428E-A12D-3BFE843E7A65}"/>
    <cellStyle name="Normal 22 2 3 2 3 6" xfId="27846" xr:uid="{310899EE-231B-40B6-8861-DDEDC7304189}"/>
    <cellStyle name="Normal 22 2 3 2 3 7" xfId="42730" xr:uid="{F8384F11-D8DD-471D-A5FF-7ECB51A7ED81}"/>
    <cellStyle name="Normal 22 2 3 2 4" xfId="7310" xr:uid="{766EF1FA-7866-4F13-99D1-294FC8A642E4}"/>
    <cellStyle name="Normal 22 2 3 2 4 2" xfId="9023" xr:uid="{E17C02C7-9967-400A-867C-FEE006E4F50E}"/>
    <cellStyle name="Normal 22 2 3 2 4 2 2" xfId="12445" xr:uid="{C1EC2D95-A9B6-4700-8072-2979A412EBEB}"/>
    <cellStyle name="Normal 22 2 3 2 4 2 2 2" xfId="26135" xr:uid="{CEBB58CC-1E81-4A81-B73F-18B0963E0071}"/>
    <cellStyle name="Normal 22 2 3 2 4 2 2 2 2" xfId="39827" xr:uid="{4647BE14-B2F0-4337-B757-B6CF0D38EAC3}"/>
    <cellStyle name="Normal 22 2 3 2 4 2 2 2 3" xfId="54711" xr:uid="{0F86A65F-9568-4969-AD27-043DAC1B317F}"/>
    <cellStyle name="Normal 22 2 3 2 4 2 2 3" xfId="19291" xr:uid="{88F4065B-2F8F-49F4-B352-9BF6F90C7E2F}"/>
    <cellStyle name="Normal 22 2 3 2 4 2 2 4" xfId="32981" xr:uid="{54282E26-5771-493F-91CF-2126384DBF27}"/>
    <cellStyle name="Normal 22 2 3 2 4 2 2 5" xfId="47865" xr:uid="{0F59C3C7-7A81-44CB-85C1-D71B71CB3FE3}"/>
    <cellStyle name="Normal 22 2 3 2 4 2 3" xfId="22713" xr:uid="{2CAE91FD-DA45-410C-BA4E-D76754EE63A3}"/>
    <cellStyle name="Normal 22 2 3 2 4 2 3 2" xfId="36405" xr:uid="{5DA0522A-30DB-4723-9CEE-DC7F19534618}"/>
    <cellStyle name="Normal 22 2 3 2 4 2 3 3" xfId="51289" xr:uid="{7C66C8B0-8E29-432B-99AE-429FD05167CB}"/>
    <cellStyle name="Normal 22 2 3 2 4 2 4" xfId="15869" xr:uid="{E1771344-67E3-4BB1-8FB9-54D03A102D6A}"/>
    <cellStyle name="Normal 22 2 3 2 4 2 5" xfId="29559" xr:uid="{822EA892-7B4E-4644-9EE1-459562F87733}"/>
    <cellStyle name="Normal 22 2 3 2 4 2 6" xfId="44443" xr:uid="{6C76C352-E133-41A8-8900-7C6B1CEAFE24}"/>
    <cellStyle name="Normal 22 2 3 2 4 3" xfId="10733" xr:uid="{F34D35EC-8713-4EDB-9379-37FD79B228DD}"/>
    <cellStyle name="Normal 22 2 3 2 4 3 2" xfId="24423" xr:uid="{3AFC6F60-026B-4E9B-A1DD-024F9BD07E02}"/>
    <cellStyle name="Normal 22 2 3 2 4 3 2 2" xfId="38115" xr:uid="{55FBEB6C-9067-4390-998A-2933ED1DB1AC}"/>
    <cellStyle name="Normal 22 2 3 2 4 3 2 3" xfId="52999" xr:uid="{8391C202-B636-4C19-8A3F-960027B43343}"/>
    <cellStyle name="Normal 22 2 3 2 4 3 3" xfId="17579" xr:uid="{C621EB0D-D982-449F-9C24-A793F0610E37}"/>
    <cellStyle name="Normal 22 2 3 2 4 3 4" xfId="31269" xr:uid="{8900D0E8-24EA-4396-A1FC-25C1A3C800B5}"/>
    <cellStyle name="Normal 22 2 3 2 4 3 5" xfId="46153" xr:uid="{B1BEAB1E-7413-4733-A45F-7C3F00FB6C8B}"/>
    <cellStyle name="Normal 22 2 3 2 4 4" xfId="21001" xr:uid="{6723A39C-A36E-49F0-9BEF-65BD588A972D}"/>
    <cellStyle name="Normal 22 2 3 2 4 4 2" xfId="34693" xr:uid="{EAE425E8-910E-4B47-B179-3A180FD9AD7F}"/>
    <cellStyle name="Normal 22 2 3 2 4 4 3" xfId="49577" xr:uid="{5C949F52-C5AE-40AF-A812-118A28D64673}"/>
    <cellStyle name="Normal 22 2 3 2 4 5" xfId="14157" xr:uid="{7602A430-4EE5-4BE6-9420-EF6DE205DE63}"/>
    <cellStyle name="Normal 22 2 3 2 4 6" xfId="27847" xr:uid="{BF4BD4B1-6FF8-4FEF-8AC0-9818FE0292CB}"/>
    <cellStyle name="Normal 22 2 3 2 4 7" xfId="42731" xr:uid="{34E9999D-E997-49A1-94AD-18A48EE14E48}"/>
    <cellStyle name="Normal 22 2 3 2 5" xfId="9019" xr:uid="{14593055-A5D2-4BB5-95E3-871931C66EBD}"/>
    <cellStyle name="Normal 22 2 3 2 5 2" xfId="12441" xr:uid="{8089B112-19DE-4F65-BD6E-7E568381D998}"/>
    <cellStyle name="Normal 22 2 3 2 5 2 2" xfId="26131" xr:uid="{A0FE69DF-B961-4138-9555-FBE96AC12493}"/>
    <cellStyle name="Normal 22 2 3 2 5 2 2 2" xfId="39823" xr:uid="{A39DD1EC-F479-4803-B51D-046E6548A180}"/>
    <cellStyle name="Normal 22 2 3 2 5 2 2 3" xfId="54707" xr:uid="{CAC2543E-171A-49B9-865F-30E8147EE497}"/>
    <cellStyle name="Normal 22 2 3 2 5 2 3" xfId="19287" xr:uid="{6F8E4B5D-4674-4B0E-81D9-FBC6003B4EB4}"/>
    <cellStyle name="Normal 22 2 3 2 5 2 4" xfId="32977" xr:uid="{14694C6F-D9F0-478C-B9D8-325C34DCD70B}"/>
    <cellStyle name="Normal 22 2 3 2 5 2 5" xfId="47861" xr:uid="{99E21779-7C96-4A99-A080-1594FAD06570}"/>
    <cellStyle name="Normal 22 2 3 2 5 3" xfId="22709" xr:uid="{67F84F99-7AC5-427F-9DAA-40743254118B}"/>
    <cellStyle name="Normal 22 2 3 2 5 3 2" xfId="36401" xr:uid="{86427475-8113-4619-B8C1-A665640607E6}"/>
    <cellStyle name="Normal 22 2 3 2 5 3 3" xfId="51285" xr:uid="{EF2CBA54-3D5A-4B87-921F-E0F7F19B22C5}"/>
    <cellStyle name="Normal 22 2 3 2 5 4" xfId="15865" xr:uid="{2CF25DDC-BB8E-48BD-94F4-B3B771F6B472}"/>
    <cellStyle name="Normal 22 2 3 2 5 5" xfId="29555" xr:uid="{24D79FD3-A306-4C38-98A4-2FAEAD682C1A}"/>
    <cellStyle name="Normal 22 2 3 2 5 6" xfId="44439" xr:uid="{03153B0B-3613-4454-B60B-556FCCDE7AFB}"/>
    <cellStyle name="Normal 22 2 3 2 6" xfId="10729" xr:uid="{A088D1AF-68B2-404D-90A1-BA6C38687C8E}"/>
    <cellStyle name="Normal 22 2 3 2 6 2" xfId="24419" xr:uid="{16081CBA-3BED-4602-8F74-0535699AA5C0}"/>
    <cellStyle name="Normal 22 2 3 2 6 2 2" xfId="38111" xr:uid="{E5DCBD8C-9893-4B79-85B1-931993B2F1DB}"/>
    <cellStyle name="Normal 22 2 3 2 6 2 3" xfId="52995" xr:uid="{0B78C3F1-820B-481E-A433-95E535079085}"/>
    <cellStyle name="Normal 22 2 3 2 6 3" xfId="17575" xr:uid="{2C41A5D8-565C-4ACB-871D-23FA8343FD30}"/>
    <cellStyle name="Normal 22 2 3 2 6 4" xfId="31265" xr:uid="{5D6E6F83-610E-4F20-9DA8-A595205493F3}"/>
    <cellStyle name="Normal 22 2 3 2 6 5" xfId="46149" xr:uid="{F3F5461B-1789-4E82-A2F3-EAF3C0FBD819}"/>
    <cellStyle name="Normal 22 2 3 2 7" xfId="20997" xr:uid="{0B308EBA-16BF-4557-8E33-480790DCB60E}"/>
    <cellStyle name="Normal 22 2 3 2 7 2" xfId="34689" xr:uid="{BFE1F858-CBFB-4281-BA77-D26A6565FBCF}"/>
    <cellStyle name="Normal 22 2 3 2 7 3" xfId="49573" xr:uid="{CED237A9-F282-4C50-9698-53FEA2967843}"/>
    <cellStyle name="Normal 22 2 3 2 8" xfId="14153" xr:uid="{AA6296FE-042F-4D35-9F23-3DEF6391BD7F}"/>
    <cellStyle name="Normal 22 2 3 2 9" xfId="27843" xr:uid="{7D99B4C6-EB23-4168-828B-3734A143AB80}"/>
    <cellStyle name="Normal 22 2 3 3" xfId="7311" xr:uid="{E2F6C9A5-6253-46ED-9E55-33EC90457750}"/>
    <cellStyle name="Normal 22 2 3 3 10" xfId="42732" xr:uid="{6BBB6A55-837E-49AA-8A49-A02981EBF29D}"/>
    <cellStyle name="Normal 22 2 3 3 2" xfId="7312" xr:uid="{D078CF65-48CF-4DEE-9636-801AEC609B00}"/>
    <cellStyle name="Normal 22 2 3 3 2 2" xfId="7313" xr:uid="{295F933D-5DEA-4A6E-B5DB-ECD84A902D0B}"/>
    <cellStyle name="Normal 22 2 3 3 2 2 2" xfId="9026" xr:uid="{89424324-8156-464E-8EEF-9A38C91BE083}"/>
    <cellStyle name="Normal 22 2 3 3 2 2 2 2" xfId="12448" xr:uid="{DBF1C96B-7E14-4699-AA39-D502FCFCB843}"/>
    <cellStyle name="Normal 22 2 3 3 2 2 2 2 2" xfId="26138" xr:uid="{5AD74E7A-E0BB-4389-8347-7B96F536D573}"/>
    <cellStyle name="Normal 22 2 3 3 2 2 2 2 2 2" xfId="39830" xr:uid="{8F47B95F-3DE8-4FED-B2A0-14389C5E7ED7}"/>
    <cellStyle name="Normal 22 2 3 3 2 2 2 2 2 3" xfId="54714" xr:uid="{40F0A4E7-1850-4560-9E0B-40EC22E0BDCC}"/>
    <cellStyle name="Normal 22 2 3 3 2 2 2 2 3" xfId="19294" xr:uid="{48D388A4-EA25-4C51-84E0-EBEAA205C9AF}"/>
    <cellStyle name="Normal 22 2 3 3 2 2 2 2 4" xfId="32984" xr:uid="{A2F1C688-6772-4C89-9084-FDFCD6584AC1}"/>
    <cellStyle name="Normal 22 2 3 3 2 2 2 2 5" xfId="47868" xr:uid="{B1B2B9A3-064E-4BBA-A014-E1E25CC984D7}"/>
    <cellStyle name="Normal 22 2 3 3 2 2 2 3" xfId="22716" xr:uid="{573C9EF4-ADC1-43AE-B8D5-D7C3762298C8}"/>
    <cellStyle name="Normal 22 2 3 3 2 2 2 3 2" xfId="36408" xr:uid="{77B39833-575D-4DB4-B314-5134CE1B2ECA}"/>
    <cellStyle name="Normal 22 2 3 3 2 2 2 3 3" xfId="51292" xr:uid="{79B4C47C-F4E4-46C7-93CF-93EE60AD94D8}"/>
    <cellStyle name="Normal 22 2 3 3 2 2 2 4" xfId="15872" xr:uid="{63004056-31AA-4EA4-A808-0968E1131956}"/>
    <cellStyle name="Normal 22 2 3 3 2 2 2 5" xfId="29562" xr:uid="{ECA6F346-B6C7-43DF-96F5-F1E75A06BBA9}"/>
    <cellStyle name="Normal 22 2 3 3 2 2 2 6" xfId="44446" xr:uid="{408B013C-4DD1-43E1-983C-1AABFFD4E3CE}"/>
    <cellStyle name="Normal 22 2 3 3 2 2 3" xfId="10736" xr:uid="{984A5534-32FE-41E6-9E58-B5ECD587BF34}"/>
    <cellStyle name="Normal 22 2 3 3 2 2 3 2" xfId="24426" xr:uid="{F49E9D17-0DBE-4941-B38B-41C77C8DEF3C}"/>
    <cellStyle name="Normal 22 2 3 3 2 2 3 2 2" xfId="38118" xr:uid="{6CD4092D-8F01-45F4-AADB-1F6CE05B5244}"/>
    <cellStyle name="Normal 22 2 3 3 2 2 3 2 3" xfId="53002" xr:uid="{E3B96F69-556D-461E-91A7-D741344AB616}"/>
    <cellStyle name="Normal 22 2 3 3 2 2 3 3" xfId="17582" xr:uid="{37A39F52-9AB6-4D3D-BBA5-48E11290B3E5}"/>
    <cellStyle name="Normal 22 2 3 3 2 2 3 4" xfId="31272" xr:uid="{DC172AF0-19D3-40B6-89CE-3247BB22097C}"/>
    <cellStyle name="Normal 22 2 3 3 2 2 3 5" xfId="46156" xr:uid="{D7F38779-F8D8-42AA-9EE6-0B665F1D01E0}"/>
    <cellStyle name="Normal 22 2 3 3 2 2 4" xfId="21004" xr:uid="{8F0E0B62-9349-4A64-A1AC-BD0DF23D96C3}"/>
    <cellStyle name="Normal 22 2 3 3 2 2 4 2" xfId="34696" xr:uid="{1BD4ECE3-9BE8-4F0A-8CD4-BD99DC044D56}"/>
    <cellStyle name="Normal 22 2 3 3 2 2 4 3" xfId="49580" xr:uid="{4AA436FE-0AEC-413C-868F-6A387093C7FE}"/>
    <cellStyle name="Normal 22 2 3 3 2 2 5" xfId="14160" xr:uid="{C36359AF-CF9A-4189-BFE2-360D2F9F19CA}"/>
    <cellStyle name="Normal 22 2 3 3 2 2 6" xfId="27850" xr:uid="{931B00B8-9616-4FEE-969A-641F0546EA4D}"/>
    <cellStyle name="Normal 22 2 3 3 2 2 7" xfId="42734" xr:uid="{74F77071-8374-4825-A9EE-3CEF1E0315E9}"/>
    <cellStyle name="Normal 22 2 3 3 2 3" xfId="9025" xr:uid="{5642BA82-E717-427E-B5D6-7B1D44C3F370}"/>
    <cellStyle name="Normal 22 2 3 3 2 3 2" xfId="12447" xr:uid="{FF58196B-A1B3-47FF-94BC-2E52B0D606A6}"/>
    <cellStyle name="Normal 22 2 3 3 2 3 2 2" xfId="26137" xr:uid="{8A6060F7-E26D-4C22-B91F-9ED8AA949EA4}"/>
    <cellStyle name="Normal 22 2 3 3 2 3 2 2 2" xfId="39829" xr:uid="{3E08E892-32FA-4EF1-80B1-BA5F440B1448}"/>
    <cellStyle name="Normal 22 2 3 3 2 3 2 2 3" xfId="54713" xr:uid="{C3DD4DDD-2DE3-4A3A-8902-29940CBA0F6F}"/>
    <cellStyle name="Normal 22 2 3 3 2 3 2 3" xfId="19293" xr:uid="{3C90AEB2-13B8-49DC-BCD6-B24928614B10}"/>
    <cellStyle name="Normal 22 2 3 3 2 3 2 4" xfId="32983" xr:uid="{D702EF79-42D8-4F3B-9457-9929E4E14EDC}"/>
    <cellStyle name="Normal 22 2 3 3 2 3 2 5" xfId="47867" xr:uid="{8D109FAA-EDB2-4754-82B7-D4C08FF540CC}"/>
    <cellStyle name="Normal 22 2 3 3 2 3 3" xfId="22715" xr:uid="{B8B6B350-9BD0-40ED-90A4-63BC999A70C3}"/>
    <cellStyle name="Normal 22 2 3 3 2 3 3 2" xfId="36407" xr:uid="{B0329844-634E-49E5-BFE7-15F2CD1E8205}"/>
    <cellStyle name="Normal 22 2 3 3 2 3 3 3" xfId="51291" xr:uid="{65025288-3F5D-4F4C-BA21-A579439A8CE1}"/>
    <cellStyle name="Normal 22 2 3 3 2 3 4" xfId="15871" xr:uid="{6C062C24-57F3-407A-B141-692E071D5167}"/>
    <cellStyle name="Normal 22 2 3 3 2 3 5" xfId="29561" xr:uid="{A0EA2949-7C74-4C8E-B2DB-866C6A1055C1}"/>
    <cellStyle name="Normal 22 2 3 3 2 3 6" xfId="44445" xr:uid="{7F0E16A3-7EE6-4D99-958B-065C68923AE9}"/>
    <cellStyle name="Normal 22 2 3 3 2 4" xfId="10735" xr:uid="{28CE5FA6-848B-40B6-BE0F-E27F2609DB58}"/>
    <cellStyle name="Normal 22 2 3 3 2 4 2" xfId="24425" xr:uid="{F2AEA6EB-2FA7-4001-9F1C-DE19648CC9F1}"/>
    <cellStyle name="Normal 22 2 3 3 2 4 2 2" xfId="38117" xr:uid="{78F6424C-54AF-4293-AC7F-FF6BEA9F292D}"/>
    <cellStyle name="Normal 22 2 3 3 2 4 2 3" xfId="53001" xr:uid="{A1EB344E-2C52-4D0A-A600-FD1C49E24111}"/>
    <cellStyle name="Normal 22 2 3 3 2 4 3" xfId="17581" xr:uid="{3C4ADFF3-802F-4209-BA8C-54A8E0DBA63D}"/>
    <cellStyle name="Normal 22 2 3 3 2 4 4" xfId="31271" xr:uid="{AAAB2D34-CB47-486D-82FC-673F6B7D804A}"/>
    <cellStyle name="Normal 22 2 3 3 2 4 5" xfId="46155" xr:uid="{0AE26E10-712B-42E7-9BFD-B34AFD2C0592}"/>
    <cellStyle name="Normal 22 2 3 3 2 5" xfId="21003" xr:uid="{AD16FC00-1C16-401A-ABD5-CBDC1E856E84}"/>
    <cellStyle name="Normal 22 2 3 3 2 5 2" xfId="34695" xr:uid="{C05C9AC9-48EF-42E7-8147-B5B1C2FCF7CB}"/>
    <cellStyle name="Normal 22 2 3 3 2 5 3" xfId="49579" xr:uid="{7D33DB62-4107-4995-BE89-E2E041A99EA1}"/>
    <cellStyle name="Normal 22 2 3 3 2 6" xfId="14159" xr:uid="{E87EE541-530D-4E7F-A0A2-D58F6A0E152E}"/>
    <cellStyle name="Normal 22 2 3 3 2 7" xfId="27849" xr:uid="{E0099B88-95F7-44EF-A681-B994C53ECC95}"/>
    <cellStyle name="Normal 22 2 3 3 2 8" xfId="42733" xr:uid="{2EA9B9E3-0063-45E1-A59A-2C18F81058F0}"/>
    <cellStyle name="Normal 22 2 3 3 3" xfId="7314" xr:uid="{AC680E83-9587-46CB-B480-D391F4E39EF3}"/>
    <cellStyle name="Normal 22 2 3 3 3 2" xfId="9027" xr:uid="{65F99124-27A2-4DC4-A7DF-D71EFDAB8D98}"/>
    <cellStyle name="Normal 22 2 3 3 3 2 2" xfId="12449" xr:uid="{D18F6C5D-D5C1-45F8-A68D-2D8C846E596E}"/>
    <cellStyle name="Normal 22 2 3 3 3 2 2 2" xfId="26139" xr:uid="{ECD4B0D0-48EE-45CF-A53D-709A44A2E236}"/>
    <cellStyle name="Normal 22 2 3 3 3 2 2 2 2" xfId="39831" xr:uid="{23924A1A-FDF7-4C6C-B96E-C102D40BDCE4}"/>
    <cellStyle name="Normal 22 2 3 3 3 2 2 2 3" xfId="54715" xr:uid="{B3D8B889-E563-417F-BAE4-8B06FF4C5FDD}"/>
    <cellStyle name="Normal 22 2 3 3 3 2 2 3" xfId="19295" xr:uid="{3014FEC0-5795-4DA2-94A3-2D4F5CABE400}"/>
    <cellStyle name="Normal 22 2 3 3 3 2 2 4" xfId="32985" xr:uid="{B7424366-BD17-413D-B185-C3D907FEFFC9}"/>
    <cellStyle name="Normal 22 2 3 3 3 2 2 5" xfId="47869" xr:uid="{9CB526A8-7ACA-48BB-A894-B8C5F253F474}"/>
    <cellStyle name="Normal 22 2 3 3 3 2 3" xfId="22717" xr:uid="{D5C5B9B4-9974-43FC-A46E-9DCA231C8459}"/>
    <cellStyle name="Normal 22 2 3 3 3 2 3 2" xfId="36409" xr:uid="{08DE0E99-1ECA-4C35-8164-2B3A2313B3EE}"/>
    <cellStyle name="Normal 22 2 3 3 3 2 3 3" xfId="51293" xr:uid="{1515DDE1-C17F-4C76-8344-F08CDC53B703}"/>
    <cellStyle name="Normal 22 2 3 3 3 2 4" xfId="15873" xr:uid="{65D11A79-B0ED-4439-BDD5-E8080C8C5DD2}"/>
    <cellStyle name="Normal 22 2 3 3 3 2 5" xfId="29563" xr:uid="{B14E6722-3234-4A61-8232-802579EAB04A}"/>
    <cellStyle name="Normal 22 2 3 3 3 2 6" xfId="44447" xr:uid="{F7F343B8-0CD7-4DD0-8A59-D1BDF8A573CC}"/>
    <cellStyle name="Normal 22 2 3 3 3 3" xfId="10737" xr:uid="{3444FA85-A288-439F-9793-2BDD88BCB7A6}"/>
    <cellStyle name="Normal 22 2 3 3 3 3 2" xfId="24427" xr:uid="{D0DB703B-1F58-4BF6-BB4D-FE108539ED25}"/>
    <cellStyle name="Normal 22 2 3 3 3 3 2 2" xfId="38119" xr:uid="{23E50F1F-336A-44E8-BC6E-235A312B4CE5}"/>
    <cellStyle name="Normal 22 2 3 3 3 3 2 3" xfId="53003" xr:uid="{E77433B1-0BB8-4072-A4AD-DE2C910B0369}"/>
    <cellStyle name="Normal 22 2 3 3 3 3 3" xfId="17583" xr:uid="{75194C93-4DA5-4C70-A4D8-33EE9796458E}"/>
    <cellStyle name="Normal 22 2 3 3 3 3 4" xfId="31273" xr:uid="{920F3DD2-F635-4CF7-BA77-0B77B89D30BF}"/>
    <cellStyle name="Normal 22 2 3 3 3 3 5" xfId="46157" xr:uid="{8BDC1566-D09B-481F-9FCD-642B83F2CC90}"/>
    <cellStyle name="Normal 22 2 3 3 3 4" xfId="21005" xr:uid="{78DD867A-48EB-4628-80AC-E181725BA35F}"/>
    <cellStyle name="Normal 22 2 3 3 3 4 2" xfId="34697" xr:uid="{99240B2F-9CFB-4303-8FB0-CC3FA6601A65}"/>
    <cellStyle name="Normal 22 2 3 3 3 4 3" xfId="49581" xr:uid="{18AAD704-0C04-4B53-B137-CE5E168BAB6C}"/>
    <cellStyle name="Normal 22 2 3 3 3 5" xfId="14161" xr:uid="{70589B3F-CF8C-463B-BDD1-B5B4E7CB4F28}"/>
    <cellStyle name="Normal 22 2 3 3 3 6" xfId="27851" xr:uid="{0F981F47-C3E8-4067-8AA7-FD779C73FCF5}"/>
    <cellStyle name="Normal 22 2 3 3 3 7" xfId="42735" xr:uid="{C6A4AC53-2485-497A-855C-1056C6E38D4D}"/>
    <cellStyle name="Normal 22 2 3 3 4" xfId="7315" xr:uid="{5DEAF6DD-F6C5-4F62-91B2-0EA7820B2091}"/>
    <cellStyle name="Normal 22 2 3 3 4 2" xfId="9028" xr:uid="{8C04DFE6-CEC1-4158-ABA2-25A817284D88}"/>
    <cellStyle name="Normal 22 2 3 3 4 2 2" xfId="12450" xr:uid="{A9BBDC96-F025-4EEF-8C17-2A5FD59AC7DF}"/>
    <cellStyle name="Normal 22 2 3 3 4 2 2 2" xfId="26140" xr:uid="{F041D4D1-0CA9-4735-81F9-BC8954022F47}"/>
    <cellStyle name="Normal 22 2 3 3 4 2 2 2 2" xfId="39832" xr:uid="{05932884-9BED-4C9C-9D1D-6B92C23EF5CC}"/>
    <cellStyle name="Normal 22 2 3 3 4 2 2 2 3" xfId="54716" xr:uid="{95CF2BC4-883E-47CA-A9DC-9B6C99492CBF}"/>
    <cellStyle name="Normal 22 2 3 3 4 2 2 3" xfId="19296" xr:uid="{33BC98EF-601A-4BA5-8FB0-B6E023028D37}"/>
    <cellStyle name="Normal 22 2 3 3 4 2 2 4" xfId="32986" xr:uid="{A62EEBC1-D06F-48C2-999E-EDB2EE48CA59}"/>
    <cellStyle name="Normal 22 2 3 3 4 2 2 5" xfId="47870" xr:uid="{B9B81FB3-9F33-4DA4-AA93-C66973053F98}"/>
    <cellStyle name="Normal 22 2 3 3 4 2 3" xfId="22718" xr:uid="{6BADAD0D-6D67-4650-8B87-D37F270C74A3}"/>
    <cellStyle name="Normal 22 2 3 3 4 2 3 2" xfId="36410" xr:uid="{CDFA7884-D0D2-468A-93BE-119F07200936}"/>
    <cellStyle name="Normal 22 2 3 3 4 2 3 3" xfId="51294" xr:uid="{9B3340E7-47E3-4402-A2E5-D6B03BB5B9B9}"/>
    <cellStyle name="Normal 22 2 3 3 4 2 4" xfId="15874" xr:uid="{D10A60C7-723B-4A37-B9BA-10AFF541457A}"/>
    <cellStyle name="Normal 22 2 3 3 4 2 5" xfId="29564" xr:uid="{A095BB36-582A-496D-A27F-B434D01DFB33}"/>
    <cellStyle name="Normal 22 2 3 3 4 2 6" xfId="44448" xr:uid="{E2B58E71-52BC-40EA-A27C-6CF7ABC0FC6B}"/>
    <cellStyle name="Normal 22 2 3 3 4 3" xfId="10738" xr:uid="{3524469B-68DB-4620-8AC1-C90DFBFB91F4}"/>
    <cellStyle name="Normal 22 2 3 3 4 3 2" xfId="24428" xr:uid="{3CAD610B-098F-4B51-8399-384CF44B612E}"/>
    <cellStyle name="Normal 22 2 3 3 4 3 2 2" xfId="38120" xr:uid="{5747ABF4-103B-4A31-B970-58FB5A10E781}"/>
    <cellStyle name="Normal 22 2 3 3 4 3 2 3" xfId="53004" xr:uid="{F9C58FDA-412E-4CF8-A57E-605B4546C990}"/>
    <cellStyle name="Normal 22 2 3 3 4 3 3" xfId="17584" xr:uid="{2040DD34-8997-47DE-B569-3805DBC9101F}"/>
    <cellStyle name="Normal 22 2 3 3 4 3 4" xfId="31274" xr:uid="{354488FF-7DC0-402B-8BC6-9F9D556A852B}"/>
    <cellStyle name="Normal 22 2 3 3 4 3 5" xfId="46158" xr:uid="{E552B00A-8AB2-4FA9-B157-E3701FE0216E}"/>
    <cellStyle name="Normal 22 2 3 3 4 4" xfId="21006" xr:uid="{BC3AB9DF-28B1-4319-A4FC-DEC90D58817E}"/>
    <cellStyle name="Normal 22 2 3 3 4 4 2" xfId="34698" xr:uid="{BACEE2EC-7542-4EF0-A393-9442492EAAE3}"/>
    <cellStyle name="Normal 22 2 3 3 4 4 3" xfId="49582" xr:uid="{8A64A82B-392F-462F-9D3B-8483174AB938}"/>
    <cellStyle name="Normal 22 2 3 3 4 5" xfId="14162" xr:uid="{25458DA9-B400-4010-93BE-CB12996B556B}"/>
    <cellStyle name="Normal 22 2 3 3 4 6" xfId="27852" xr:uid="{E157D2A2-92C0-4B28-AFA1-EF2B4314AE7A}"/>
    <cellStyle name="Normal 22 2 3 3 4 7" xfId="42736" xr:uid="{A34DF076-BB55-4343-84AE-A6E3B2048B42}"/>
    <cellStyle name="Normal 22 2 3 3 5" xfId="9024" xr:uid="{5261E6ED-A4E5-44E5-9783-C85853390AB5}"/>
    <cellStyle name="Normal 22 2 3 3 5 2" xfId="12446" xr:uid="{35EBAE1E-D1D5-45C2-A162-198F1AB0EE3A}"/>
    <cellStyle name="Normal 22 2 3 3 5 2 2" xfId="26136" xr:uid="{674CD3DE-EA3B-493D-AE66-9967A3AD2546}"/>
    <cellStyle name="Normal 22 2 3 3 5 2 2 2" xfId="39828" xr:uid="{97632C07-677C-4BED-886C-EC84E383D417}"/>
    <cellStyle name="Normal 22 2 3 3 5 2 2 3" xfId="54712" xr:uid="{A4B8D922-ED4C-40A3-AFB6-24EB9D8CA438}"/>
    <cellStyle name="Normal 22 2 3 3 5 2 3" xfId="19292" xr:uid="{80060B44-46A0-4E7E-B316-794D4A62AB3E}"/>
    <cellStyle name="Normal 22 2 3 3 5 2 4" xfId="32982" xr:uid="{BDCBF167-436B-4150-B45B-E4932B121CD8}"/>
    <cellStyle name="Normal 22 2 3 3 5 2 5" xfId="47866" xr:uid="{5F10FA04-F936-4ADF-98DB-AF1522982AA0}"/>
    <cellStyle name="Normal 22 2 3 3 5 3" xfId="22714" xr:uid="{D6574C5C-9674-4604-92C2-AC0891B8FEF8}"/>
    <cellStyle name="Normal 22 2 3 3 5 3 2" xfId="36406" xr:uid="{436AB4FE-A8D6-4270-98B8-F3D6029624ED}"/>
    <cellStyle name="Normal 22 2 3 3 5 3 3" xfId="51290" xr:uid="{95F6A071-F5DF-4A7C-A6D0-C23299C27885}"/>
    <cellStyle name="Normal 22 2 3 3 5 4" xfId="15870" xr:uid="{D0C691E6-DD47-4516-9E5A-3F30DAF12CE2}"/>
    <cellStyle name="Normal 22 2 3 3 5 5" xfId="29560" xr:uid="{4D912953-8EA4-456D-B61F-CE649E590ADF}"/>
    <cellStyle name="Normal 22 2 3 3 5 6" xfId="44444" xr:uid="{526003DD-AD24-439F-AD77-C98E8EB854A2}"/>
    <cellStyle name="Normal 22 2 3 3 6" xfId="10734" xr:uid="{EC1973D3-DFE4-4ACC-B854-41AD6ACA923B}"/>
    <cellStyle name="Normal 22 2 3 3 6 2" xfId="24424" xr:uid="{1A01C336-93C9-4C75-B138-DA71EA7D1EBD}"/>
    <cellStyle name="Normal 22 2 3 3 6 2 2" xfId="38116" xr:uid="{6FF4125D-F673-4B37-8D01-E4E648A5D5A7}"/>
    <cellStyle name="Normal 22 2 3 3 6 2 3" xfId="53000" xr:uid="{0B69AF9F-936A-40FA-90EB-E0C477B17BCB}"/>
    <cellStyle name="Normal 22 2 3 3 6 3" xfId="17580" xr:uid="{FFA078FE-5A19-4DBF-BC02-EE6557753537}"/>
    <cellStyle name="Normal 22 2 3 3 6 4" xfId="31270" xr:uid="{3BB27F38-0A5D-413C-86C5-2D7D64779046}"/>
    <cellStyle name="Normal 22 2 3 3 6 5" xfId="46154" xr:uid="{4488FEA9-7549-46FA-8DCD-3F42E509952E}"/>
    <cellStyle name="Normal 22 2 3 3 7" xfId="21002" xr:uid="{CDB0C59A-9DDE-47C5-BB6A-BADF8047DB5D}"/>
    <cellStyle name="Normal 22 2 3 3 7 2" xfId="34694" xr:uid="{F812868C-FB10-47E7-AF19-E27EF4F910EC}"/>
    <cellStyle name="Normal 22 2 3 3 7 3" xfId="49578" xr:uid="{F15FA962-768C-4AC9-BCD9-191D5C8BA6ED}"/>
    <cellStyle name="Normal 22 2 3 3 8" xfId="14158" xr:uid="{662C3B38-3A8A-4014-A228-5CC05AE38B4C}"/>
    <cellStyle name="Normal 22 2 3 3 9" xfId="27848" xr:uid="{6E71D2B5-1CDE-4FD8-B6B4-1E29600218E5}"/>
    <cellStyle name="Normal 22 2 3 4" xfId="7316" xr:uid="{A3B36C04-87F6-4904-AB97-5F856DB1C88A}"/>
    <cellStyle name="Normal 22 2 3 4 2" xfId="7317" xr:uid="{938C52A5-6AE7-41B8-B0CF-FAD5034C24DB}"/>
    <cellStyle name="Normal 22 2 3 4 2 2" xfId="9030" xr:uid="{20DB3186-2E9B-44C1-9B72-387DE27D6D97}"/>
    <cellStyle name="Normal 22 2 3 4 2 2 2" xfId="12452" xr:uid="{702145FA-ECD2-4D7C-B02C-14DABDF62EE6}"/>
    <cellStyle name="Normal 22 2 3 4 2 2 2 2" xfId="26142" xr:uid="{C3604A4F-ED0A-4BB2-A2C9-C34C1547529A}"/>
    <cellStyle name="Normal 22 2 3 4 2 2 2 2 2" xfId="39834" xr:uid="{94AAF1B8-7A3D-40AD-A8A9-E1E72B9552D3}"/>
    <cellStyle name="Normal 22 2 3 4 2 2 2 2 3" xfId="54718" xr:uid="{B99F9B65-22A1-4A1F-80F6-FF7B99FE9780}"/>
    <cellStyle name="Normal 22 2 3 4 2 2 2 3" xfId="19298" xr:uid="{16C4DABA-8815-4769-9C69-4B65244C88B8}"/>
    <cellStyle name="Normal 22 2 3 4 2 2 2 4" xfId="32988" xr:uid="{B82F7E2E-6090-4D5D-817C-E6FC449C5EE6}"/>
    <cellStyle name="Normal 22 2 3 4 2 2 2 5" xfId="47872" xr:uid="{5BF7C3A3-83D7-4A5F-AE19-12B87371958C}"/>
    <cellStyle name="Normal 22 2 3 4 2 2 3" xfId="22720" xr:uid="{A9497CD6-CA22-4BFC-AF63-E3880F49AF5F}"/>
    <cellStyle name="Normal 22 2 3 4 2 2 3 2" xfId="36412" xr:uid="{3969A3E0-B964-4DA0-A4AC-4113E3A757CB}"/>
    <cellStyle name="Normal 22 2 3 4 2 2 3 3" xfId="51296" xr:uid="{B3437A3A-94AC-4D6A-8161-0EAD1F80EAD1}"/>
    <cellStyle name="Normal 22 2 3 4 2 2 4" xfId="15876" xr:uid="{87FE3AC8-6713-4370-AE15-CDAB009BB5A7}"/>
    <cellStyle name="Normal 22 2 3 4 2 2 5" xfId="29566" xr:uid="{725CA439-4DB9-44AA-AD58-23B356748D2F}"/>
    <cellStyle name="Normal 22 2 3 4 2 2 6" xfId="44450" xr:uid="{82BB572E-93D4-42C7-AAFA-B75AD391CFB9}"/>
    <cellStyle name="Normal 22 2 3 4 2 3" xfId="10740" xr:uid="{4DBEB590-594B-4C06-9F1F-1DCCAFD11820}"/>
    <cellStyle name="Normal 22 2 3 4 2 3 2" xfId="24430" xr:uid="{A0B0121D-3BDE-4B9F-8C85-83B18A842379}"/>
    <cellStyle name="Normal 22 2 3 4 2 3 2 2" xfId="38122" xr:uid="{2DA5ED90-1126-4254-A4E0-F9CD24A753F9}"/>
    <cellStyle name="Normal 22 2 3 4 2 3 2 3" xfId="53006" xr:uid="{874FB4D9-B8DF-4623-9562-8E8DE5D96558}"/>
    <cellStyle name="Normal 22 2 3 4 2 3 3" xfId="17586" xr:uid="{E0316F50-8AD1-4260-9476-F6B368CCF611}"/>
    <cellStyle name="Normal 22 2 3 4 2 3 4" xfId="31276" xr:uid="{EBADA4AE-39FF-41DF-A3E9-8F0E6CE1B502}"/>
    <cellStyle name="Normal 22 2 3 4 2 3 5" xfId="46160" xr:uid="{FDF5F4B8-D41F-41ED-AA57-9191BB60B8D0}"/>
    <cellStyle name="Normal 22 2 3 4 2 4" xfId="21008" xr:uid="{A23EC9A5-EFE5-455A-853F-75CCEB7B7762}"/>
    <cellStyle name="Normal 22 2 3 4 2 4 2" xfId="34700" xr:uid="{0BE37467-C47E-4303-A70C-A012BD40A6A4}"/>
    <cellStyle name="Normal 22 2 3 4 2 4 3" xfId="49584" xr:uid="{BCBF08A6-3F37-4D81-BFFA-91F593AAFFFD}"/>
    <cellStyle name="Normal 22 2 3 4 2 5" xfId="14164" xr:uid="{8B7DD817-534E-4DC0-A0B5-E03C923867CA}"/>
    <cellStyle name="Normal 22 2 3 4 2 6" xfId="27854" xr:uid="{0C79EF1C-B884-4B67-887B-89A4D708AEDF}"/>
    <cellStyle name="Normal 22 2 3 4 2 7" xfId="42738" xr:uid="{FB1F055B-6F51-471D-99E1-322BC11430F8}"/>
    <cellStyle name="Normal 22 2 3 4 3" xfId="9029" xr:uid="{2EF56598-CFB5-4B89-B8E4-8CAF57D86CAD}"/>
    <cellStyle name="Normal 22 2 3 4 3 2" xfId="12451" xr:uid="{0E7C445E-1337-43FA-B48D-2A2D17032701}"/>
    <cellStyle name="Normal 22 2 3 4 3 2 2" xfId="26141" xr:uid="{6C37EDBC-0062-4DEE-979C-5A9B4ADBB5D1}"/>
    <cellStyle name="Normal 22 2 3 4 3 2 2 2" xfId="39833" xr:uid="{40AA95C9-E73C-480C-8A17-AC95B886296E}"/>
    <cellStyle name="Normal 22 2 3 4 3 2 2 3" xfId="54717" xr:uid="{BB56313E-A2FE-47F9-85F6-DF5D50CCC3B4}"/>
    <cellStyle name="Normal 22 2 3 4 3 2 3" xfId="19297" xr:uid="{4E98CBC4-E955-4698-B428-D9690D124CA9}"/>
    <cellStyle name="Normal 22 2 3 4 3 2 4" xfId="32987" xr:uid="{C1DFD213-856E-4008-98A2-E74FC0E89845}"/>
    <cellStyle name="Normal 22 2 3 4 3 2 5" xfId="47871" xr:uid="{ED15866F-ECB0-4E28-95BD-7CA3B9FC0A70}"/>
    <cellStyle name="Normal 22 2 3 4 3 3" xfId="22719" xr:uid="{FF973442-AB22-4F1E-B8D3-9855B074BA69}"/>
    <cellStyle name="Normal 22 2 3 4 3 3 2" xfId="36411" xr:uid="{60C78668-D499-4F07-8C22-1C210D7CAA97}"/>
    <cellStyle name="Normal 22 2 3 4 3 3 3" xfId="51295" xr:uid="{55233789-5012-4940-8DFD-60180C5BEEE6}"/>
    <cellStyle name="Normal 22 2 3 4 3 4" xfId="15875" xr:uid="{734AB253-E76B-44DF-B2D8-F846B5BF2ECC}"/>
    <cellStyle name="Normal 22 2 3 4 3 5" xfId="29565" xr:uid="{C0151444-2380-4950-9365-333A0F8569F0}"/>
    <cellStyle name="Normal 22 2 3 4 3 6" xfId="44449" xr:uid="{5137A526-0D09-4C1F-A8AB-1DBA6DDD0AE4}"/>
    <cellStyle name="Normal 22 2 3 4 4" xfId="10739" xr:uid="{17E81196-BC05-4D4B-9439-667BF0C44B08}"/>
    <cellStyle name="Normal 22 2 3 4 4 2" xfId="24429" xr:uid="{AA2DD304-0F61-4E5C-A2E6-6CC16EAC681E}"/>
    <cellStyle name="Normal 22 2 3 4 4 2 2" xfId="38121" xr:uid="{8E18BEE2-48B6-447F-B2B3-8E08E033B8A8}"/>
    <cellStyle name="Normal 22 2 3 4 4 2 3" xfId="53005" xr:uid="{7EE073F5-6A74-480A-931B-9CAD4B73C799}"/>
    <cellStyle name="Normal 22 2 3 4 4 3" xfId="17585" xr:uid="{BAA9B55D-99B9-46A5-97D2-A55EB1A02A52}"/>
    <cellStyle name="Normal 22 2 3 4 4 4" xfId="31275" xr:uid="{BD19D672-9043-4D50-8428-AA3185937090}"/>
    <cellStyle name="Normal 22 2 3 4 4 5" xfId="46159" xr:uid="{8E67E40E-C301-4F51-ACA8-6BF70B21B151}"/>
    <cellStyle name="Normal 22 2 3 4 5" xfId="21007" xr:uid="{CABC2976-75AD-4805-B8A0-2D55D83B6387}"/>
    <cellStyle name="Normal 22 2 3 4 5 2" xfId="34699" xr:uid="{AA3AC21C-41BB-4376-A303-77F09BEA695B}"/>
    <cellStyle name="Normal 22 2 3 4 5 3" xfId="49583" xr:uid="{85E655A3-4AD8-4CB3-B006-A9EF73DE2783}"/>
    <cellStyle name="Normal 22 2 3 4 6" xfId="14163" xr:uid="{A9188999-0C28-468F-9C9A-5D665985A492}"/>
    <cellStyle name="Normal 22 2 3 4 7" xfId="27853" xr:uid="{E59BBE6B-D051-4EA0-94A6-6B50C04D8145}"/>
    <cellStyle name="Normal 22 2 3 4 8" xfId="42737" xr:uid="{1E09326D-DACF-478D-9703-3FF5568BC0D9}"/>
    <cellStyle name="Normal 22 2 3 5" xfId="7318" xr:uid="{5A781F36-639A-414F-952D-7719FCBF368C}"/>
    <cellStyle name="Normal 22 2 3 5 2" xfId="9031" xr:uid="{7600F1A0-C37B-4D0F-A4DF-D49F559AB6E2}"/>
    <cellStyle name="Normal 22 2 3 5 2 2" xfId="12453" xr:uid="{A2B0679D-AD0E-4DFA-8697-7A459FAB6AC5}"/>
    <cellStyle name="Normal 22 2 3 5 2 2 2" xfId="26143" xr:uid="{B0ABE773-8C12-4823-B462-CD7378740806}"/>
    <cellStyle name="Normal 22 2 3 5 2 2 2 2" xfId="39835" xr:uid="{1213B793-BE8F-45D4-8BAF-9A1631745F14}"/>
    <cellStyle name="Normal 22 2 3 5 2 2 2 3" xfId="54719" xr:uid="{EBBF2BBA-9725-4F52-882A-B41A42C1A161}"/>
    <cellStyle name="Normal 22 2 3 5 2 2 3" xfId="19299" xr:uid="{9BDC9035-3E14-4B29-BEFA-4E46B4143E32}"/>
    <cellStyle name="Normal 22 2 3 5 2 2 4" xfId="32989" xr:uid="{CD23651B-C9B0-4756-B55A-C53ACCE4F810}"/>
    <cellStyle name="Normal 22 2 3 5 2 2 5" xfId="47873" xr:uid="{63BF4F15-8912-414A-A545-CF6F10A1FAFA}"/>
    <cellStyle name="Normal 22 2 3 5 2 3" xfId="22721" xr:uid="{4C5A3C10-AE40-4636-8DC0-97D6EE8C540A}"/>
    <cellStyle name="Normal 22 2 3 5 2 3 2" xfId="36413" xr:uid="{B3AF63A7-3D37-42C7-83ED-657D7556EF02}"/>
    <cellStyle name="Normal 22 2 3 5 2 3 3" xfId="51297" xr:uid="{C06CD147-2A58-4B36-8176-C52529869B43}"/>
    <cellStyle name="Normal 22 2 3 5 2 4" xfId="15877" xr:uid="{090D65A5-BE87-4F22-8519-C4068811E0D0}"/>
    <cellStyle name="Normal 22 2 3 5 2 5" xfId="29567" xr:uid="{4FFBDAEA-D2D0-469A-89E8-08826DD6FD6D}"/>
    <cellStyle name="Normal 22 2 3 5 2 6" xfId="44451" xr:uid="{6027F168-F79D-4A57-89F0-C39A238D3717}"/>
    <cellStyle name="Normal 22 2 3 5 3" xfId="10741" xr:uid="{AFE5AEDA-58FF-4052-BD3F-C06058E77AD9}"/>
    <cellStyle name="Normal 22 2 3 5 3 2" xfId="24431" xr:uid="{8C3AC281-C12C-4D06-9F4B-6486D86B572D}"/>
    <cellStyle name="Normal 22 2 3 5 3 2 2" xfId="38123" xr:uid="{CA52E6EF-24FD-4EBC-8515-CBF9099AE79A}"/>
    <cellStyle name="Normal 22 2 3 5 3 2 3" xfId="53007" xr:uid="{2149E881-1D83-4B33-BEA3-AC6D27B4DDEA}"/>
    <cellStyle name="Normal 22 2 3 5 3 3" xfId="17587" xr:uid="{350DBF5E-5728-4A1A-AB93-3BCCF0F9F203}"/>
    <cellStyle name="Normal 22 2 3 5 3 4" xfId="31277" xr:uid="{5A87283A-DBCC-4E9C-A316-F1367DB6FA87}"/>
    <cellStyle name="Normal 22 2 3 5 3 5" xfId="46161" xr:uid="{5B3151DE-A83B-4DA5-9016-3081F391522D}"/>
    <cellStyle name="Normal 22 2 3 5 4" xfId="21009" xr:uid="{4C82B39E-9305-43E5-AF0B-4EA37764A209}"/>
    <cellStyle name="Normal 22 2 3 5 4 2" xfId="34701" xr:uid="{E5AC0DE8-45D9-4FCA-9459-13476EDF2772}"/>
    <cellStyle name="Normal 22 2 3 5 4 3" xfId="49585" xr:uid="{CF4948EA-06AC-4C45-B059-54E35D3DE51A}"/>
    <cellStyle name="Normal 22 2 3 5 5" xfId="14165" xr:uid="{ADCB6ECC-DC4A-40A9-8D7C-6E61047E6F58}"/>
    <cellStyle name="Normal 22 2 3 5 6" xfId="27855" xr:uid="{3B176E9A-EA93-40F8-80A7-0289431DF254}"/>
    <cellStyle name="Normal 22 2 3 5 7" xfId="42739" xr:uid="{25209074-11E8-4573-98E5-228A61DA5FC2}"/>
    <cellStyle name="Normal 22 2 3 6" xfId="7319" xr:uid="{A28238CC-FB6B-47DE-A972-8983F1FA442E}"/>
    <cellStyle name="Normal 22 2 3 6 2" xfId="9032" xr:uid="{1F3A3210-92F8-4C24-B9A4-FD73FF884ECA}"/>
    <cellStyle name="Normal 22 2 3 6 2 2" xfId="12454" xr:uid="{CD9B742C-DF8C-4A3D-A0D4-7475D076F5C7}"/>
    <cellStyle name="Normal 22 2 3 6 2 2 2" xfId="26144" xr:uid="{0EE138D3-953A-450D-ACF4-B6E9C30D3E24}"/>
    <cellStyle name="Normal 22 2 3 6 2 2 2 2" xfId="39836" xr:uid="{56566AC8-A3BC-4D90-9417-AD6E88947EEF}"/>
    <cellStyle name="Normal 22 2 3 6 2 2 2 3" xfId="54720" xr:uid="{EFB1EDEA-8F91-4C21-BC90-FAE18321AFD8}"/>
    <cellStyle name="Normal 22 2 3 6 2 2 3" xfId="19300" xr:uid="{A2CF7589-A9BD-4164-8A79-9864C268954A}"/>
    <cellStyle name="Normal 22 2 3 6 2 2 4" xfId="32990" xr:uid="{3B4B15E9-1A6E-47C2-9450-20270FEC2A54}"/>
    <cellStyle name="Normal 22 2 3 6 2 2 5" xfId="47874" xr:uid="{90032D29-0A6D-475F-90FF-7321F88506D6}"/>
    <cellStyle name="Normal 22 2 3 6 2 3" xfId="22722" xr:uid="{D05C01C5-DB97-4FB0-9EC5-A0EE1128410F}"/>
    <cellStyle name="Normal 22 2 3 6 2 3 2" xfId="36414" xr:uid="{53355AEE-24CD-4BD0-BFF0-E1658517DC36}"/>
    <cellStyle name="Normal 22 2 3 6 2 3 3" xfId="51298" xr:uid="{EDDB226E-99FE-4959-8D8B-DCFC1D659093}"/>
    <cellStyle name="Normal 22 2 3 6 2 4" xfId="15878" xr:uid="{0550C12D-350B-44D2-9C34-E2E0D353B312}"/>
    <cellStyle name="Normal 22 2 3 6 2 5" xfId="29568" xr:uid="{5701B543-D14D-46F8-8244-E825D728F83B}"/>
    <cellStyle name="Normal 22 2 3 6 2 6" xfId="44452" xr:uid="{F111E1B0-0029-43CD-9121-23A61953E2E0}"/>
    <cellStyle name="Normal 22 2 3 6 3" xfId="10742" xr:uid="{B15E26C9-F258-426C-9222-3056E467A18A}"/>
    <cellStyle name="Normal 22 2 3 6 3 2" xfId="24432" xr:uid="{5E02DD30-1B71-486C-924A-4812420A899D}"/>
    <cellStyle name="Normal 22 2 3 6 3 2 2" xfId="38124" xr:uid="{6DB4402E-9A60-401A-B8E4-F50298A4563E}"/>
    <cellStyle name="Normal 22 2 3 6 3 2 3" xfId="53008" xr:uid="{C7CF6A5B-0161-48DA-9D48-2B9D894EDDE4}"/>
    <cellStyle name="Normal 22 2 3 6 3 3" xfId="17588" xr:uid="{D205DE6C-50BE-45AB-88D8-04C15EE71312}"/>
    <cellStyle name="Normal 22 2 3 6 3 4" xfId="31278" xr:uid="{2D3AE2CC-BCE9-4425-BF2E-E236CE6FB154}"/>
    <cellStyle name="Normal 22 2 3 6 3 5" xfId="46162" xr:uid="{01C716C6-F658-45B8-B945-B95E604CFC7A}"/>
    <cellStyle name="Normal 22 2 3 6 4" xfId="21010" xr:uid="{8C65559F-19A4-4922-9533-E64A9DF7BF1F}"/>
    <cellStyle name="Normal 22 2 3 6 4 2" xfId="34702" xr:uid="{293DBE27-BBB3-43CF-9A11-BB5B86EA651E}"/>
    <cellStyle name="Normal 22 2 3 6 4 3" xfId="49586" xr:uid="{215255A9-35CA-4D81-9AD6-E5792E0F7F6C}"/>
    <cellStyle name="Normal 22 2 3 6 5" xfId="14166" xr:uid="{E18303B1-19CF-4297-AE0A-5D550387E6CE}"/>
    <cellStyle name="Normal 22 2 3 6 6" xfId="27856" xr:uid="{83068655-C80B-4568-8F77-1A66398C3684}"/>
    <cellStyle name="Normal 22 2 3 6 7" xfId="42740" xr:uid="{4963D3F2-2D52-4552-9AD5-B90C0FA35CEC}"/>
    <cellStyle name="Normal 22 2 3 7" xfId="9018" xr:uid="{2C6F7FD1-BF84-446E-80D5-2B610C317138}"/>
    <cellStyle name="Normal 22 2 3 7 2" xfId="12440" xr:uid="{B0BF7F6C-F644-4368-A336-9DFE251A9B93}"/>
    <cellStyle name="Normal 22 2 3 7 2 2" xfId="26130" xr:uid="{6F3FB7A9-EE7A-4510-A45D-BE5BE80304B6}"/>
    <cellStyle name="Normal 22 2 3 7 2 2 2" xfId="39822" xr:uid="{DD7ED437-D378-477F-9B52-A6A84D8A4C6A}"/>
    <cellStyle name="Normal 22 2 3 7 2 2 3" xfId="54706" xr:uid="{1252977B-2FFA-45A5-B021-5666B7ECBB27}"/>
    <cellStyle name="Normal 22 2 3 7 2 3" xfId="19286" xr:uid="{CAB73789-8ACA-49AC-8026-6BB287EA8702}"/>
    <cellStyle name="Normal 22 2 3 7 2 4" xfId="32976" xr:uid="{3E0DEF8A-25C2-4CB3-84CD-9D08A4A8B162}"/>
    <cellStyle name="Normal 22 2 3 7 2 5" xfId="47860" xr:uid="{934C9FFC-7A7C-442E-9429-B21312B09054}"/>
    <cellStyle name="Normal 22 2 3 7 3" xfId="22708" xr:uid="{1DD7E445-86D8-4F68-A411-E3AD501F6C23}"/>
    <cellStyle name="Normal 22 2 3 7 3 2" xfId="36400" xr:uid="{B1721707-E0C8-4B59-8240-B53678EC73E4}"/>
    <cellStyle name="Normal 22 2 3 7 3 3" xfId="51284" xr:uid="{EA548D79-2526-4A8D-9301-4EB4127BDE77}"/>
    <cellStyle name="Normal 22 2 3 7 4" xfId="15864" xr:uid="{04AD41F9-DF01-480D-B7E2-8DD61555E691}"/>
    <cellStyle name="Normal 22 2 3 7 5" xfId="29554" xr:uid="{40935FA0-9D57-47E5-A420-9FA3135C571F}"/>
    <cellStyle name="Normal 22 2 3 7 6" xfId="44438" xr:uid="{0D81C184-94AD-4D6C-957F-60D6A82C0D58}"/>
    <cellStyle name="Normal 22 2 3 8" xfId="10728" xr:uid="{A028505F-4D9E-4425-A610-C84B88C67DC5}"/>
    <cellStyle name="Normal 22 2 3 8 2" xfId="24418" xr:uid="{5F788402-6CC3-4AA1-B3F1-0308D92B074B}"/>
    <cellStyle name="Normal 22 2 3 8 2 2" xfId="38110" xr:uid="{7DF54748-7362-42FC-B597-459E0B359B59}"/>
    <cellStyle name="Normal 22 2 3 8 2 3" xfId="52994" xr:uid="{8F5D372B-5D90-4618-B122-2E2B49D9F00D}"/>
    <cellStyle name="Normal 22 2 3 8 3" xfId="17574" xr:uid="{7974C03D-A579-4545-AF70-AB385C7D3FE3}"/>
    <cellStyle name="Normal 22 2 3 8 4" xfId="31264" xr:uid="{8BE9707D-4CB6-422D-94F7-3B105B0A1952}"/>
    <cellStyle name="Normal 22 2 3 8 5" xfId="46148" xr:uid="{BBD4D123-66C1-4D91-B326-7E50F5F40F12}"/>
    <cellStyle name="Normal 22 2 3 9" xfId="20996" xr:uid="{34B8EC54-8277-4106-BFDC-9E998DBE09BC}"/>
    <cellStyle name="Normal 22 2 3 9 2" xfId="34688" xr:uid="{F9330844-16C7-4B8A-BA3D-5A2454805BB2}"/>
    <cellStyle name="Normal 22 2 3 9 3" xfId="49572" xr:uid="{631DEC17-594D-43AE-A38E-C8DD1543ECF5}"/>
    <cellStyle name="Normal 22 2 4" xfId="7320" xr:uid="{BEA93C22-443B-4F09-8A27-767DADFAB3AE}"/>
    <cellStyle name="Normal 22 2 4 10" xfId="14167" xr:uid="{35E186EF-E7E0-4F0B-826B-79B71ADBC75D}"/>
    <cellStyle name="Normal 22 2 4 11" xfId="27857" xr:uid="{58259428-94F5-45BB-A1DB-FDB3B3299F75}"/>
    <cellStyle name="Normal 22 2 4 12" xfId="42741" xr:uid="{54663DC7-BFAA-4560-B4F3-A5F4A69D56F7}"/>
    <cellStyle name="Normal 22 2 4 2" xfId="7321" xr:uid="{509E5506-DA53-4495-90A2-DFE73B96CF90}"/>
    <cellStyle name="Normal 22 2 4 2 10" xfId="42742" xr:uid="{DFF7317D-A734-4DB3-BCDC-C5CB25E6053C}"/>
    <cellStyle name="Normal 22 2 4 2 2" xfId="7322" xr:uid="{B9130EFC-5931-4F29-82E2-21BBA11B069D}"/>
    <cellStyle name="Normal 22 2 4 2 2 2" xfId="7323" xr:uid="{288FC796-4B7C-4608-901F-BC28FB5712B6}"/>
    <cellStyle name="Normal 22 2 4 2 2 2 2" xfId="9036" xr:uid="{780DCC86-EF04-4398-ADCB-85F32BF40E49}"/>
    <cellStyle name="Normal 22 2 4 2 2 2 2 2" xfId="12458" xr:uid="{D2AD3341-A479-4BFF-966E-46E2139F4877}"/>
    <cellStyle name="Normal 22 2 4 2 2 2 2 2 2" xfId="26148" xr:uid="{B15CBC9B-761E-4ECF-8D28-DF0A689A3E03}"/>
    <cellStyle name="Normal 22 2 4 2 2 2 2 2 2 2" xfId="39840" xr:uid="{1DA041ED-B6A6-4D8E-A609-32DAFDBD7127}"/>
    <cellStyle name="Normal 22 2 4 2 2 2 2 2 2 3" xfId="54724" xr:uid="{32957AC8-810A-4DAA-AA74-F99438B6BEB0}"/>
    <cellStyle name="Normal 22 2 4 2 2 2 2 2 3" xfId="19304" xr:uid="{F238BF0E-4F81-460E-B6AC-E7CD1D17A385}"/>
    <cellStyle name="Normal 22 2 4 2 2 2 2 2 4" xfId="32994" xr:uid="{347EECBD-9781-40D5-AFC7-8CB6AC5F279A}"/>
    <cellStyle name="Normal 22 2 4 2 2 2 2 2 5" xfId="47878" xr:uid="{EB7783BC-07C5-41B4-B4A4-EED5569AEA4D}"/>
    <cellStyle name="Normal 22 2 4 2 2 2 2 3" xfId="22726" xr:uid="{DD836D39-D37C-4908-95DF-2D3E0A5ABBB6}"/>
    <cellStyle name="Normal 22 2 4 2 2 2 2 3 2" xfId="36418" xr:uid="{198B0189-4F0F-4650-B43D-C74436461482}"/>
    <cellStyle name="Normal 22 2 4 2 2 2 2 3 3" xfId="51302" xr:uid="{86E89585-C5A9-4419-B0F7-D10C9D9ED2E6}"/>
    <cellStyle name="Normal 22 2 4 2 2 2 2 4" xfId="15882" xr:uid="{6CDF4F8F-F6FD-451A-ACAF-8D8E9CBCED68}"/>
    <cellStyle name="Normal 22 2 4 2 2 2 2 5" xfId="29572" xr:uid="{D4F97D5B-809A-40C2-A42B-9F1FDCB305AA}"/>
    <cellStyle name="Normal 22 2 4 2 2 2 2 6" xfId="44456" xr:uid="{E9934D13-FBB2-4ED2-BB70-A02DC0399771}"/>
    <cellStyle name="Normal 22 2 4 2 2 2 3" xfId="10746" xr:uid="{9370CCB3-3713-4689-AC33-C51CD74A7091}"/>
    <cellStyle name="Normal 22 2 4 2 2 2 3 2" xfId="24436" xr:uid="{CF9A2DFF-79F6-4084-A657-39BBFC19A2A2}"/>
    <cellStyle name="Normal 22 2 4 2 2 2 3 2 2" xfId="38128" xr:uid="{3366556F-DA6E-4101-AE4E-9225C3DD2CE3}"/>
    <cellStyle name="Normal 22 2 4 2 2 2 3 2 3" xfId="53012" xr:uid="{88ED5071-137F-4D32-A5D7-FCBB77864C6E}"/>
    <cellStyle name="Normal 22 2 4 2 2 2 3 3" xfId="17592" xr:uid="{F99987ED-0D9E-4232-9190-83321BA74288}"/>
    <cellStyle name="Normal 22 2 4 2 2 2 3 4" xfId="31282" xr:uid="{251EDBF1-0D12-431D-807B-22175893FA99}"/>
    <cellStyle name="Normal 22 2 4 2 2 2 3 5" xfId="46166" xr:uid="{7B6E114B-1D6E-41F7-922C-4D03FEE61FE5}"/>
    <cellStyle name="Normal 22 2 4 2 2 2 4" xfId="21014" xr:uid="{66A27FD8-C6A4-4A69-A1A0-FEAD0802A738}"/>
    <cellStyle name="Normal 22 2 4 2 2 2 4 2" xfId="34706" xr:uid="{80403074-D3E9-4B79-B0D4-F3BAAC6D9758}"/>
    <cellStyle name="Normal 22 2 4 2 2 2 4 3" xfId="49590" xr:uid="{3832A24E-2767-4B05-87EA-2E536190D08B}"/>
    <cellStyle name="Normal 22 2 4 2 2 2 5" xfId="14170" xr:uid="{03D99C6F-035B-4142-B1FE-4BA192DC5586}"/>
    <cellStyle name="Normal 22 2 4 2 2 2 6" xfId="27860" xr:uid="{C6E46E26-6A40-435A-9D47-4089B08A718A}"/>
    <cellStyle name="Normal 22 2 4 2 2 2 7" xfId="42744" xr:uid="{F2E511EF-64F1-44F5-8097-2B3778576AD7}"/>
    <cellStyle name="Normal 22 2 4 2 2 3" xfId="9035" xr:uid="{97382B1C-3769-4A1B-B503-F6356839EADC}"/>
    <cellStyle name="Normal 22 2 4 2 2 3 2" xfId="12457" xr:uid="{35258BD5-1303-448F-AD5D-B18114B930C7}"/>
    <cellStyle name="Normal 22 2 4 2 2 3 2 2" xfId="26147" xr:uid="{1767948C-0B6A-44DB-A249-125E1DB6868D}"/>
    <cellStyle name="Normal 22 2 4 2 2 3 2 2 2" xfId="39839" xr:uid="{BCDBFC20-E08F-46F9-9116-A32F58D0B644}"/>
    <cellStyle name="Normal 22 2 4 2 2 3 2 2 3" xfId="54723" xr:uid="{74DC45A2-5D13-471A-9B37-3B71A377E2C3}"/>
    <cellStyle name="Normal 22 2 4 2 2 3 2 3" xfId="19303" xr:uid="{8F8CED49-BF46-484B-B1B8-BE0F7A0736B6}"/>
    <cellStyle name="Normal 22 2 4 2 2 3 2 4" xfId="32993" xr:uid="{1EB1A027-7458-4C43-B7C8-AD7E5BF52E87}"/>
    <cellStyle name="Normal 22 2 4 2 2 3 2 5" xfId="47877" xr:uid="{4ED59423-5DA9-42B9-AB04-5EDEF75A620C}"/>
    <cellStyle name="Normal 22 2 4 2 2 3 3" xfId="22725" xr:uid="{ED30C1A0-7D94-4328-91B9-57E8A53132BC}"/>
    <cellStyle name="Normal 22 2 4 2 2 3 3 2" xfId="36417" xr:uid="{1CCE3F7B-2F9A-4456-A588-034E65D30B01}"/>
    <cellStyle name="Normal 22 2 4 2 2 3 3 3" xfId="51301" xr:uid="{8ED69C25-FC99-49ED-B957-EBDCBB68C893}"/>
    <cellStyle name="Normal 22 2 4 2 2 3 4" xfId="15881" xr:uid="{095A02E3-BE46-49B7-A417-92F3EC6F4670}"/>
    <cellStyle name="Normal 22 2 4 2 2 3 5" xfId="29571" xr:uid="{7C400C1C-79EF-445C-91DB-521D77B41897}"/>
    <cellStyle name="Normal 22 2 4 2 2 3 6" xfId="44455" xr:uid="{797AB99B-73A8-4C5F-9450-5EF82DC91356}"/>
    <cellStyle name="Normal 22 2 4 2 2 4" xfId="10745" xr:uid="{56C1FE08-C8B8-4E6B-A37E-6E4AB6775E7A}"/>
    <cellStyle name="Normal 22 2 4 2 2 4 2" xfId="24435" xr:uid="{FD27B86F-A781-4F2C-ABA4-CAFD29DA045A}"/>
    <cellStyle name="Normal 22 2 4 2 2 4 2 2" xfId="38127" xr:uid="{B6FD97FD-928C-4DB8-8A4F-8BCD731A5CFB}"/>
    <cellStyle name="Normal 22 2 4 2 2 4 2 3" xfId="53011" xr:uid="{0E7F0381-85CF-45E5-8188-4500C6B1D236}"/>
    <cellStyle name="Normal 22 2 4 2 2 4 3" xfId="17591" xr:uid="{D98E8BC4-B28E-4228-8C82-50546A1265AA}"/>
    <cellStyle name="Normal 22 2 4 2 2 4 4" xfId="31281" xr:uid="{B7810F75-B6B6-4D99-B02B-590B43288972}"/>
    <cellStyle name="Normal 22 2 4 2 2 4 5" xfId="46165" xr:uid="{9A045047-71BC-47E4-9192-86601FE94804}"/>
    <cellStyle name="Normal 22 2 4 2 2 5" xfId="21013" xr:uid="{B42563DB-CAFD-48C8-AE65-50CC85C8E66E}"/>
    <cellStyle name="Normal 22 2 4 2 2 5 2" xfId="34705" xr:uid="{2609651E-40A0-4F72-B0BE-225DFE7D9F22}"/>
    <cellStyle name="Normal 22 2 4 2 2 5 3" xfId="49589" xr:uid="{1AE2558D-EA64-45FA-93CA-1AA2D46DA1CA}"/>
    <cellStyle name="Normal 22 2 4 2 2 6" xfId="14169" xr:uid="{C895E8AA-ABA5-404F-B29A-CA83C367D042}"/>
    <cellStyle name="Normal 22 2 4 2 2 7" xfId="27859" xr:uid="{0B574E27-AC6A-4C53-893B-C837B17DEBB6}"/>
    <cellStyle name="Normal 22 2 4 2 2 8" xfId="42743" xr:uid="{8FF57B9B-58EE-4CD1-831E-0670DDBC52DF}"/>
    <cellStyle name="Normal 22 2 4 2 3" xfId="7324" xr:uid="{D200161E-9C4A-4380-AC0E-641CB6A762CB}"/>
    <cellStyle name="Normal 22 2 4 2 3 2" xfId="9037" xr:uid="{F60D75D9-3175-45BB-A0AB-89D944490D00}"/>
    <cellStyle name="Normal 22 2 4 2 3 2 2" xfId="12459" xr:uid="{29E0C24E-3EF0-4434-8535-8A923FEA3C1D}"/>
    <cellStyle name="Normal 22 2 4 2 3 2 2 2" xfId="26149" xr:uid="{3D9BB163-C825-4558-9D6B-58EED368A563}"/>
    <cellStyle name="Normal 22 2 4 2 3 2 2 2 2" xfId="39841" xr:uid="{D3BC387A-B677-46AA-98BC-49BB16DC83A3}"/>
    <cellStyle name="Normal 22 2 4 2 3 2 2 2 3" xfId="54725" xr:uid="{19C1D392-4D81-42EA-814D-4152FD47C4E4}"/>
    <cellStyle name="Normal 22 2 4 2 3 2 2 3" xfId="19305" xr:uid="{4A37BCD3-EE02-4445-BAB0-C8216F20F947}"/>
    <cellStyle name="Normal 22 2 4 2 3 2 2 4" xfId="32995" xr:uid="{CE1FDE63-C87E-4144-9345-933935994B35}"/>
    <cellStyle name="Normal 22 2 4 2 3 2 2 5" xfId="47879" xr:uid="{38C38BBC-3AC1-4839-87A3-54FD83C05C80}"/>
    <cellStyle name="Normal 22 2 4 2 3 2 3" xfId="22727" xr:uid="{E66AA346-F456-4CC9-B4C2-5F0EEE8E7D0B}"/>
    <cellStyle name="Normal 22 2 4 2 3 2 3 2" xfId="36419" xr:uid="{5696F5CC-5FED-424C-8A1A-B5EB79916888}"/>
    <cellStyle name="Normal 22 2 4 2 3 2 3 3" xfId="51303" xr:uid="{0FB30302-ABBC-4928-9761-09F74CC50036}"/>
    <cellStyle name="Normal 22 2 4 2 3 2 4" xfId="15883" xr:uid="{AFB9F690-61E4-4845-9D7F-52B4FBC53F17}"/>
    <cellStyle name="Normal 22 2 4 2 3 2 5" xfId="29573" xr:uid="{8080F037-EEB7-4AC8-97E0-4307539FCDAB}"/>
    <cellStyle name="Normal 22 2 4 2 3 2 6" xfId="44457" xr:uid="{82C47673-5340-4C0A-9B0D-A96B364A9558}"/>
    <cellStyle name="Normal 22 2 4 2 3 3" xfId="10747" xr:uid="{C8CB5276-DA4A-4E9F-8301-F0759EBA8746}"/>
    <cellStyle name="Normal 22 2 4 2 3 3 2" xfId="24437" xr:uid="{7F0FFAF0-F7FD-49B9-BC08-BA26DAA62B24}"/>
    <cellStyle name="Normal 22 2 4 2 3 3 2 2" xfId="38129" xr:uid="{9C86DF9C-FCC1-4A24-BD59-A6077D9048C6}"/>
    <cellStyle name="Normal 22 2 4 2 3 3 2 3" xfId="53013" xr:uid="{C8436150-9128-4481-BD4C-1E30EE5A80A4}"/>
    <cellStyle name="Normal 22 2 4 2 3 3 3" xfId="17593" xr:uid="{7F0F0FEF-5CAE-4ACF-A57C-B65B9DF43F5A}"/>
    <cellStyle name="Normal 22 2 4 2 3 3 4" xfId="31283" xr:uid="{F33E8BAA-1485-47DC-A117-FF52F32AC667}"/>
    <cellStyle name="Normal 22 2 4 2 3 3 5" xfId="46167" xr:uid="{8789A746-2EE5-4168-AED3-9E450D448031}"/>
    <cellStyle name="Normal 22 2 4 2 3 4" xfId="21015" xr:uid="{BB723F1E-F8C9-4C5D-879A-E821289E19D9}"/>
    <cellStyle name="Normal 22 2 4 2 3 4 2" xfId="34707" xr:uid="{D89E85AD-AA11-4889-9628-E10C6FC16306}"/>
    <cellStyle name="Normal 22 2 4 2 3 4 3" xfId="49591" xr:uid="{D8CCD6BF-53B1-4688-BEB8-B065B6AB466A}"/>
    <cellStyle name="Normal 22 2 4 2 3 5" xfId="14171" xr:uid="{5226ED0C-F444-46EE-A967-DAFD7238D487}"/>
    <cellStyle name="Normal 22 2 4 2 3 6" xfId="27861" xr:uid="{A7FFD361-0344-446D-A8C6-7E32DF9FA2B4}"/>
    <cellStyle name="Normal 22 2 4 2 3 7" xfId="42745" xr:uid="{B946490E-729C-4C14-8DAA-2D4BC70B6AC8}"/>
    <cellStyle name="Normal 22 2 4 2 4" xfId="7325" xr:uid="{93878117-85E4-49BC-86EE-83DF67BE6D8E}"/>
    <cellStyle name="Normal 22 2 4 2 4 2" xfId="9038" xr:uid="{DD76A00D-CF9B-454F-B16D-26E3C03C0B43}"/>
    <cellStyle name="Normal 22 2 4 2 4 2 2" xfId="12460" xr:uid="{20C826FE-7474-4D3D-8544-57D5B280BDE5}"/>
    <cellStyle name="Normal 22 2 4 2 4 2 2 2" xfId="26150" xr:uid="{67D54CA1-D508-4B27-A1FE-D438EE664193}"/>
    <cellStyle name="Normal 22 2 4 2 4 2 2 2 2" xfId="39842" xr:uid="{6C487F64-E0B1-48BD-BD3D-01EB87106136}"/>
    <cellStyle name="Normal 22 2 4 2 4 2 2 2 3" xfId="54726" xr:uid="{07EC224C-8D28-4EF3-B9C9-20FAC00D10B1}"/>
    <cellStyle name="Normal 22 2 4 2 4 2 2 3" xfId="19306" xr:uid="{C4619963-49F7-4336-9759-EAE08C08B62C}"/>
    <cellStyle name="Normal 22 2 4 2 4 2 2 4" xfId="32996" xr:uid="{8ABA9B30-282C-46C3-A3DE-D4807CE6400C}"/>
    <cellStyle name="Normal 22 2 4 2 4 2 2 5" xfId="47880" xr:uid="{F0030EBA-CAD1-41E7-A51D-DA60DB619679}"/>
    <cellStyle name="Normal 22 2 4 2 4 2 3" xfId="22728" xr:uid="{1B7C4F97-DEB1-44AC-A1C5-319AAB568411}"/>
    <cellStyle name="Normal 22 2 4 2 4 2 3 2" xfId="36420" xr:uid="{C81301BD-B88C-4712-B2E2-C8CAF13012EA}"/>
    <cellStyle name="Normal 22 2 4 2 4 2 3 3" xfId="51304" xr:uid="{6D3B4357-4AB4-45FD-8F8C-B0DF074C0100}"/>
    <cellStyle name="Normal 22 2 4 2 4 2 4" xfId="15884" xr:uid="{75DA67D3-0F27-498D-92C3-703947BC8740}"/>
    <cellStyle name="Normal 22 2 4 2 4 2 5" xfId="29574" xr:uid="{EFFDB7A9-74F3-43FB-91AE-CC87A6A214FA}"/>
    <cellStyle name="Normal 22 2 4 2 4 2 6" xfId="44458" xr:uid="{E186C4CA-8F32-4568-93B1-DFF9ABFFE249}"/>
    <cellStyle name="Normal 22 2 4 2 4 3" xfId="10748" xr:uid="{0BBEC2A8-B78F-44BD-A083-CC27802943F4}"/>
    <cellStyle name="Normal 22 2 4 2 4 3 2" xfId="24438" xr:uid="{A5020064-2D2A-499D-8D95-0B0998757487}"/>
    <cellStyle name="Normal 22 2 4 2 4 3 2 2" xfId="38130" xr:uid="{5070632D-70FF-4EDD-A794-6C4138002F11}"/>
    <cellStyle name="Normal 22 2 4 2 4 3 2 3" xfId="53014" xr:uid="{91C24914-8337-4F55-A018-71D84F950E31}"/>
    <cellStyle name="Normal 22 2 4 2 4 3 3" xfId="17594" xr:uid="{93FCFC07-FF83-47CA-A688-97A351FE8006}"/>
    <cellStyle name="Normal 22 2 4 2 4 3 4" xfId="31284" xr:uid="{95E40295-BBCA-48BD-8DC0-A246E0E78DA7}"/>
    <cellStyle name="Normal 22 2 4 2 4 3 5" xfId="46168" xr:uid="{9128BF4C-C85B-47A2-92DC-2C5AC7E24F98}"/>
    <cellStyle name="Normal 22 2 4 2 4 4" xfId="21016" xr:uid="{95C2BEE6-D919-4123-8D37-6168EAF2B6BA}"/>
    <cellStyle name="Normal 22 2 4 2 4 4 2" xfId="34708" xr:uid="{E3C74F33-2549-4752-AFC7-73C73802D13A}"/>
    <cellStyle name="Normal 22 2 4 2 4 4 3" xfId="49592" xr:uid="{092821C3-C838-450F-9D09-87CEF9C72000}"/>
    <cellStyle name="Normal 22 2 4 2 4 5" xfId="14172" xr:uid="{CE85C9EF-EB11-4674-864E-FAF503F6D852}"/>
    <cellStyle name="Normal 22 2 4 2 4 6" xfId="27862" xr:uid="{9CF1FF7F-430A-43D5-AC49-7F0B13A3E6A3}"/>
    <cellStyle name="Normal 22 2 4 2 4 7" xfId="42746" xr:uid="{DAC451D1-974F-422A-AF8A-1976B69D04A7}"/>
    <cellStyle name="Normal 22 2 4 2 5" xfId="9034" xr:uid="{EBA65A49-2D20-42DE-B643-706066C5F832}"/>
    <cellStyle name="Normal 22 2 4 2 5 2" xfId="12456" xr:uid="{ABD5C95F-E691-4803-A7CC-99A854767F24}"/>
    <cellStyle name="Normal 22 2 4 2 5 2 2" xfId="26146" xr:uid="{AF48B05B-F6A5-4CDD-8155-BDB6BC296F7D}"/>
    <cellStyle name="Normal 22 2 4 2 5 2 2 2" xfId="39838" xr:uid="{FFAEC219-9E0B-4A60-A38B-F6662A8F6542}"/>
    <cellStyle name="Normal 22 2 4 2 5 2 2 3" xfId="54722" xr:uid="{9D8A35EE-7C91-4248-B92F-5798EE6EFC62}"/>
    <cellStyle name="Normal 22 2 4 2 5 2 3" xfId="19302" xr:uid="{AD0626BE-BC83-487F-95C5-F013C23E8C21}"/>
    <cellStyle name="Normal 22 2 4 2 5 2 4" xfId="32992" xr:uid="{85221D6B-F265-4957-8904-840EF4038B5D}"/>
    <cellStyle name="Normal 22 2 4 2 5 2 5" xfId="47876" xr:uid="{FCF3BB5A-3136-4EFD-93FA-019CD646E8AE}"/>
    <cellStyle name="Normal 22 2 4 2 5 3" xfId="22724" xr:uid="{8DE329E2-780F-45D0-BC61-8B36C13D0767}"/>
    <cellStyle name="Normal 22 2 4 2 5 3 2" xfId="36416" xr:uid="{C7685F8F-6A06-4E85-BC5E-458328A31C12}"/>
    <cellStyle name="Normal 22 2 4 2 5 3 3" xfId="51300" xr:uid="{7F68726D-0D9D-4A74-B2DA-F60DA5338524}"/>
    <cellStyle name="Normal 22 2 4 2 5 4" xfId="15880" xr:uid="{0B2FF8CC-F92E-4002-B56D-D13C51A2A992}"/>
    <cellStyle name="Normal 22 2 4 2 5 5" xfId="29570" xr:uid="{1DA1880B-87CB-401A-BFE3-B6E5BE20D3EE}"/>
    <cellStyle name="Normal 22 2 4 2 5 6" xfId="44454" xr:uid="{415BB047-0A9A-4E9B-B1CE-799685324C06}"/>
    <cellStyle name="Normal 22 2 4 2 6" xfId="10744" xr:uid="{6FB8B53C-AEE2-4BF4-BD51-D2ADCB37F00E}"/>
    <cellStyle name="Normal 22 2 4 2 6 2" xfId="24434" xr:uid="{70E1627C-A51F-4CE0-A93B-E01EB404BB5C}"/>
    <cellStyle name="Normal 22 2 4 2 6 2 2" xfId="38126" xr:uid="{1FBAD12D-EF7B-4EDB-AD16-C4EF6BA1A41A}"/>
    <cellStyle name="Normal 22 2 4 2 6 2 3" xfId="53010" xr:uid="{DE8F8B46-0710-44B8-B2B5-B5C3435F645A}"/>
    <cellStyle name="Normal 22 2 4 2 6 3" xfId="17590" xr:uid="{F239A049-037E-46A6-B054-65F56A8F1945}"/>
    <cellStyle name="Normal 22 2 4 2 6 4" xfId="31280" xr:uid="{344CD9EF-0492-4C51-A31E-936CFCE3FDBE}"/>
    <cellStyle name="Normal 22 2 4 2 6 5" xfId="46164" xr:uid="{C06EC20A-01E3-4C15-B9C4-EFB38F02CBE3}"/>
    <cellStyle name="Normal 22 2 4 2 7" xfId="21012" xr:uid="{D044494E-F04E-46BD-84AF-CA43E7221C94}"/>
    <cellStyle name="Normal 22 2 4 2 7 2" xfId="34704" xr:uid="{B944827C-A92D-496D-90C3-95BDF3FAAE44}"/>
    <cellStyle name="Normal 22 2 4 2 7 3" xfId="49588" xr:uid="{4CADE736-3988-4246-87B0-F59F928033B8}"/>
    <cellStyle name="Normal 22 2 4 2 8" xfId="14168" xr:uid="{2CD0B6D2-EE5A-49BF-AE15-434D3E121667}"/>
    <cellStyle name="Normal 22 2 4 2 9" xfId="27858" xr:uid="{19874F9B-C942-44B9-92AF-103F007F1C8C}"/>
    <cellStyle name="Normal 22 2 4 3" xfId="7326" xr:uid="{52135DF0-F200-49C0-91FF-28C57A6FE3DF}"/>
    <cellStyle name="Normal 22 2 4 3 10" xfId="42747" xr:uid="{904F5310-37C6-4380-A1F7-94AE12991ED4}"/>
    <cellStyle name="Normal 22 2 4 3 2" xfId="7327" xr:uid="{31842722-9884-436A-9FC0-248473EFFB7F}"/>
    <cellStyle name="Normal 22 2 4 3 2 2" xfId="7328" xr:uid="{2F3D6D77-0322-419C-99DB-EA53C59D78DA}"/>
    <cellStyle name="Normal 22 2 4 3 2 2 2" xfId="9041" xr:uid="{BABFF5F2-E667-4165-801E-A4B3918B0254}"/>
    <cellStyle name="Normal 22 2 4 3 2 2 2 2" xfId="12463" xr:uid="{FF4B34D8-0AC1-4ECE-BB50-922463F2D230}"/>
    <cellStyle name="Normal 22 2 4 3 2 2 2 2 2" xfId="26153" xr:uid="{2E4057C1-D825-41F0-895F-596DEA184FAD}"/>
    <cellStyle name="Normal 22 2 4 3 2 2 2 2 2 2" xfId="39845" xr:uid="{44418CCA-CBB7-491B-845B-75CA63ED921B}"/>
    <cellStyle name="Normal 22 2 4 3 2 2 2 2 2 3" xfId="54729" xr:uid="{E1F8FF8F-CAFE-4BBA-AA09-19EEC3F16464}"/>
    <cellStyle name="Normal 22 2 4 3 2 2 2 2 3" xfId="19309" xr:uid="{14487685-D836-4E97-800A-D69121FA7F96}"/>
    <cellStyle name="Normal 22 2 4 3 2 2 2 2 4" xfId="32999" xr:uid="{FE97BBC1-0FE0-4349-95C2-10FE4B8F85FB}"/>
    <cellStyle name="Normal 22 2 4 3 2 2 2 2 5" xfId="47883" xr:uid="{91754F23-EC9A-492F-A22C-15F8AFFF6B05}"/>
    <cellStyle name="Normal 22 2 4 3 2 2 2 3" xfId="22731" xr:uid="{2587D26C-33DD-4BA2-A3F8-6D4504F2563B}"/>
    <cellStyle name="Normal 22 2 4 3 2 2 2 3 2" xfId="36423" xr:uid="{2195DE2E-CD3A-47EE-9FF6-5E8B0936CD39}"/>
    <cellStyle name="Normal 22 2 4 3 2 2 2 3 3" xfId="51307" xr:uid="{B748B20D-5C5F-4E26-B178-5ACCF005583F}"/>
    <cellStyle name="Normal 22 2 4 3 2 2 2 4" xfId="15887" xr:uid="{34DB58BD-DB7C-4B97-9495-A281CA6120C3}"/>
    <cellStyle name="Normal 22 2 4 3 2 2 2 5" xfId="29577" xr:uid="{E942F396-55D6-49D6-991F-1CA7DEC47717}"/>
    <cellStyle name="Normal 22 2 4 3 2 2 2 6" xfId="44461" xr:uid="{25EEDFFF-FAD2-4EC2-BEE4-D502A8469D7D}"/>
    <cellStyle name="Normal 22 2 4 3 2 2 3" xfId="10751" xr:uid="{4BF5D319-6E51-46E4-A0B8-D8B0540A34BB}"/>
    <cellStyle name="Normal 22 2 4 3 2 2 3 2" xfId="24441" xr:uid="{4075603A-1368-497C-825F-E9181ED29FEE}"/>
    <cellStyle name="Normal 22 2 4 3 2 2 3 2 2" xfId="38133" xr:uid="{DF3CA4E7-D87E-4ADD-B7AF-738F0CFD3BBF}"/>
    <cellStyle name="Normal 22 2 4 3 2 2 3 2 3" xfId="53017" xr:uid="{59556E4A-0D1B-435E-B015-A524B6FD013C}"/>
    <cellStyle name="Normal 22 2 4 3 2 2 3 3" xfId="17597" xr:uid="{4442490E-0748-43A1-AC9B-54B3F2BA1D3C}"/>
    <cellStyle name="Normal 22 2 4 3 2 2 3 4" xfId="31287" xr:uid="{E1778056-18CF-4AFA-B3F6-4FE2DF6BF35F}"/>
    <cellStyle name="Normal 22 2 4 3 2 2 3 5" xfId="46171" xr:uid="{D39F3145-FDE3-47A9-A2F3-EAE516B60E85}"/>
    <cellStyle name="Normal 22 2 4 3 2 2 4" xfId="21019" xr:uid="{30814A3A-BC73-4FF4-B8BE-33C63D33470C}"/>
    <cellStyle name="Normal 22 2 4 3 2 2 4 2" xfId="34711" xr:uid="{B97258F3-F289-48C6-A073-9FC2CD54AC84}"/>
    <cellStyle name="Normal 22 2 4 3 2 2 4 3" xfId="49595" xr:uid="{4F69D710-4787-4F9A-8BCC-61C32C2F4BEB}"/>
    <cellStyle name="Normal 22 2 4 3 2 2 5" xfId="14175" xr:uid="{F57151BE-A1E3-4EC8-90A6-1DD48E40C810}"/>
    <cellStyle name="Normal 22 2 4 3 2 2 6" xfId="27865" xr:uid="{512ADD2F-21BC-4655-BC2A-4B9EE0A465D7}"/>
    <cellStyle name="Normal 22 2 4 3 2 2 7" xfId="42749" xr:uid="{B1DF006D-8CCA-49FD-A9C6-87198A0056F9}"/>
    <cellStyle name="Normal 22 2 4 3 2 3" xfId="9040" xr:uid="{E1A32C61-40E1-4F64-9753-1ADC579CE704}"/>
    <cellStyle name="Normal 22 2 4 3 2 3 2" xfId="12462" xr:uid="{3432363D-F969-4B6E-81CC-5A18265A529A}"/>
    <cellStyle name="Normal 22 2 4 3 2 3 2 2" xfId="26152" xr:uid="{63535879-8E32-43CB-9411-08DBE6F72F37}"/>
    <cellStyle name="Normal 22 2 4 3 2 3 2 2 2" xfId="39844" xr:uid="{3EB09A17-6FE4-43EC-A250-1C37C14F1FB5}"/>
    <cellStyle name="Normal 22 2 4 3 2 3 2 2 3" xfId="54728" xr:uid="{5726C09B-C8F3-4FBE-BF88-01EC1B6F8B50}"/>
    <cellStyle name="Normal 22 2 4 3 2 3 2 3" xfId="19308" xr:uid="{1E493D40-B84C-49FE-86DE-571B6F73C67C}"/>
    <cellStyle name="Normal 22 2 4 3 2 3 2 4" xfId="32998" xr:uid="{4DBB7BB2-7860-47A2-BC70-2F02E2939581}"/>
    <cellStyle name="Normal 22 2 4 3 2 3 2 5" xfId="47882" xr:uid="{38836792-E1CC-4CD3-BE73-8E16B56D394B}"/>
    <cellStyle name="Normal 22 2 4 3 2 3 3" xfId="22730" xr:uid="{DEC7E12C-FEB2-405E-8788-7E194C7B7E47}"/>
    <cellStyle name="Normal 22 2 4 3 2 3 3 2" xfId="36422" xr:uid="{A4CC2832-A0E5-4E56-9367-B9728819A3A3}"/>
    <cellStyle name="Normal 22 2 4 3 2 3 3 3" xfId="51306" xr:uid="{AC43AF5D-CFE7-491D-BE3E-25D163175AB6}"/>
    <cellStyle name="Normal 22 2 4 3 2 3 4" xfId="15886" xr:uid="{E7FB8FC7-8662-4F8F-A06C-72FAA1321B23}"/>
    <cellStyle name="Normal 22 2 4 3 2 3 5" xfId="29576" xr:uid="{4F898760-8E46-41C4-98DB-741AFA77A38D}"/>
    <cellStyle name="Normal 22 2 4 3 2 3 6" xfId="44460" xr:uid="{9457D5E6-A478-46B6-AC13-CBC3788A3A17}"/>
    <cellStyle name="Normal 22 2 4 3 2 4" xfId="10750" xr:uid="{5D5EA1F0-D534-4AD3-BD63-29E0007FF61F}"/>
    <cellStyle name="Normal 22 2 4 3 2 4 2" xfId="24440" xr:uid="{90A7329A-0BC1-4A4B-B3C2-3D2C6FE194D9}"/>
    <cellStyle name="Normal 22 2 4 3 2 4 2 2" xfId="38132" xr:uid="{882DC018-385A-4F12-9509-AE61D905DA41}"/>
    <cellStyle name="Normal 22 2 4 3 2 4 2 3" xfId="53016" xr:uid="{258B26BC-FF97-4B6C-AE6D-46EAF9091E43}"/>
    <cellStyle name="Normal 22 2 4 3 2 4 3" xfId="17596" xr:uid="{9E728F6E-0211-47CA-A93B-39BC4EC4C974}"/>
    <cellStyle name="Normal 22 2 4 3 2 4 4" xfId="31286" xr:uid="{08ABF849-F24B-4E79-B934-B3089F39EA5C}"/>
    <cellStyle name="Normal 22 2 4 3 2 4 5" xfId="46170" xr:uid="{AF4C0554-EEB3-4547-870D-16B8C2642C12}"/>
    <cellStyle name="Normal 22 2 4 3 2 5" xfId="21018" xr:uid="{4A8DF2EA-53D2-4DB7-8994-D55FB0E289D2}"/>
    <cellStyle name="Normal 22 2 4 3 2 5 2" xfId="34710" xr:uid="{41A919E1-CBAB-44C8-9FE7-4A215657F95B}"/>
    <cellStyle name="Normal 22 2 4 3 2 5 3" xfId="49594" xr:uid="{BD56AA1C-422C-40A6-B48D-F66B09E9D303}"/>
    <cellStyle name="Normal 22 2 4 3 2 6" xfId="14174" xr:uid="{31B6E160-227E-4F13-86DA-15C24BA33B35}"/>
    <cellStyle name="Normal 22 2 4 3 2 7" xfId="27864" xr:uid="{E969994A-4D66-4C5B-89E4-9D16C861B473}"/>
    <cellStyle name="Normal 22 2 4 3 2 8" xfId="42748" xr:uid="{90E64AB1-B00D-4531-A6E9-90B81C410F1D}"/>
    <cellStyle name="Normal 22 2 4 3 3" xfId="7329" xr:uid="{D153C9D8-BF1A-4B0D-B76A-0EB0AF5AD386}"/>
    <cellStyle name="Normal 22 2 4 3 3 2" xfId="9042" xr:uid="{7514DA34-C587-4C9B-9DBB-F9A592FBD47F}"/>
    <cellStyle name="Normal 22 2 4 3 3 2 2" xfId="12464" xr:uid="{554486F1-3AE6-4CF3-958A-8A55ADCBBA9E}"/>
    <cellStyle name="Normal 22 2 4 3 3 2 2 2" xfId="26154" xr:uid="{0144BF61-6B7E-4A2A-ABA5-A727B9EFD1B8}"/>
    <cellStyle name="Normal 22 2 4 3 3 2 2 2 2" xfId="39846" xr:uid="{B6E3D8A7-CE0D-4143-913E-B8650FD4BE37}"/>
    <cellStyle name="Normal 22 2 4 3 3 2 2 2 3" xfId="54730" xr:uid="{25AACF70-8A9B-464D-8B39-4980CE720CEF}"/>
    <cellStyle name="Normal 22 2 4 3 3 2 2 3" xfId="19310" xr:uid="{7D71AF8A-B192-406F-8394-F2C68F7122C8}"/>
    <cellStyle name="Normal 22 2 4 3 3 2 2 4" xfId="33000" xr:uid="{11D44A95-DFB0-40F5-9E53-E57897E9F683}"/>
    <cellStyle name="Normal 22 2 4 3 3 2 2 5" xfId="47884" xr:uid="{6A6EFB20-D47F-4EA6-8607-A17E2B4DDD9C}"/>
    <cellStyle name="Normal 22 2 4 3 3 2 3" xfId="22732" xr:uid="{226D2C3A-D61A-472B-94BD-61033BC82DE4}"/>
    <cellStyle name="Normal 22 2 4 3 3 2 3 2" xfId="36424" xr:uid="{2133E6C1-6C18-46BB-9E68-CDB4D06888F5}"/>
    <cellStyle name="Normal 22 2 4 3 3 2 3 3" xfId="51308" xr:uid="{3CAAAC46-731A-4537-BCC9-23C704061A73}"/>
    <cellStyle name="Normal 22 2 4 3 3 2 4" xfId="15888" xr:uid="{D186BD50-14BE-427B-B8F0-3191184951B5}"/>
    <cellStyle name="Normal 22 2 4 3 3 2 5" xfId="29578" xr:uid="{E22485B8-6C94-4A16-BAC0-9B65B4EAB39E}"/>
    <cellStyle name="Normal 22 2 4 3 3 2 6" xfId="44462" xr:uid="{5B106052-CC08-4369-B65D-1DEAB6D52089}"/>
    <cellStyle name="Normal 22 2 4 3 3 3" xfId="10752" xr:uid="{672BA474-F50D-4320-9612-62CE8CD8F02D}"/>
    <cellStyle name="Normal 22 2 4 3 3 3 2" xfId="24442" xr:uid="{10EE4253-1B71-4446-BF46-EEE5B65AE3DF}"/>
    <cellStyle name="Normal 22 2 4 3 3 3 2 2" xfId="38134" xr:uid="{450763DB-417A-4DE2-9760-9C6302BC2951}"/>
    <cellStyle name="Normal 22 2 4 3 3 3 2 3" xfId="53018" xr:uid="{A901237E-A3D2-4423-AE7F-B413DB721873}"/>
    <cellStyle name="Normal 22 2 4 3 3 3 3" xfId="17598" xr:uid="{F0CF13AE-4F96-40A6-A5FA-0DB35AB78AAA}"/>
    <cellStyle name="Normal 22 2 4 3 3 3 4" xfId="31288" xr:uid="{B338ACC4-C5C6-4FDB-929A-0D8036145149}"/>
    <cellStyle name="Normal 22 2 4 3 3 3 5" xfId="46172" xr:uid="{C0F5DE19-E21C-4792-9C3B-95D2E9C50782}"/>
    <cellStyle name="Normal 22 2 4 3 3 4" xfId="21020" xr:uid="{D639953C-7D37-47BC-994C-674CBFBAA06F}"/>
    <cellStyle name="Normal 22 2 4 3 3 4 2" xfId="34712" xr:uid="{67E4FE02-F23C-4E7D-908F-23D3C1A4179F}"/>
    <cellStyle name="Normal 22 2 4 3 3 4 3" xfId="49596" xr:uid="{2243A71A-6F72-45FB-AA60-9AA57D472251}"/>
    <cellStyle name="Normal 22 2 4 3 3 5" xfId="14176" xr:uid="{39BD3911-4C65-4C19-9784-CF1AC8A674B3}"/>
    <cellStyle name="Normal 22 2 4 3 3 6" xfId="27866" xr:uid="{50654E67-C378-48C8-A1EA-177E87EF4FED}"/>
    <cellStyle name="Normal 22 2 4 3 3 7" xfId="42750" xr:uid="{70888C6F-EFEF-4B81-8684-D143D42D5CFD}"/>
    <cellStyle name="Normal 22 2 4 3 4" xfId="7330" xr:uid="{CCE757FF-E2BE-4617-9E31-559603FBEC95}"/>
    <cellStyle name="Normal 22 2 4 3 4 2" xfId="9043" xr:uid="{5161029F-3DA4-4BC2-99AD-B0B1AB3A4893}"/>
    <cellStyle name="Normal 22 2 4 3 4 2 2" xfId="12465" xr:uid="{FF2DA8A0-9AD0-4737-91F7-CFD1D73E3160}"/>
    <cellStyle name="Normal 22 2 4 3 4 2 2 2" xfId="26155" xr:uid="{E841BAC1-DF1D-48DC-B3B6-0E07A152D815}"/>
    <cellStyle name="Normal 22 2 4 3 4 2 2 2 2" xfId="39847" xr:uid="{5DE25ACE-3379-43A8-BE06-D131891A574A}"/>
    <cellStyle name="Normal 22 2 4 3 4 2 2 2 3" xfId="54731" xr:uid="{C0B87D02-3329-4793-A978-8813EEC21534}"/>
    <cellStyle name="Normal 22 2 4 3 4 2 2 3" xfId="19311" xr:uid="{3AD94466-17BF-4851-8D0F-46233FB6CF50}"/>
    <cellStyle name="Normal 22 2 4 3 4 2 2 4" xfId="33001" xr:uid="{91CCC994-52D4-4649-AC92-338B5A1567F5}"/>
    <cellStyle name="Normal 22 2 4 3 4 2 2 5" xfId="47885" xr:uid="{58975F85-2E64-40C4-96A8-84140FB5A88E}"/>
    <cellStyle name="Normal 22 2 4 3 4 2 3" xfId="22733" xr:uid="{4ACCC444-65EC-428D-B925-362FD138EE72}"/>
    <cellStyle name="Normal 22 2 4 3 4 2 3 2" xfId="36425" xr:uid="{8A0EDD4F-396F-46AF-A71F-78F58FD8812C}"/>
    <cellStyle name="Normal 22 2 4 3 4 2 3 3" xfId="51309" xr:uid="{6FADD1ED-6524-4538-9F39-D7705A077527}"/>
    <cellStyle name="Normal 22 2 4 3 4 2 4" xfId="15889" xr:uid="{8C0DFB36-6B3F-4E09-9DFF-18236A75323F}"/>
    <cellStyle name="Normal 22 2 4 3 4 2 5" xfId="29579" xr:uid="{5FA35566-8C2A-45E3-9390-048C87B6E709}"/>
    <cellStyle name="Normal 22 2 4 3 4 2 6" xfId="44463" xr:uid="{0933E121-0CB9-416D-B7F1-DAB666084370}"/>
    <cellStyle name="Normal 22 2 4 3 4 3" xfId="10753" xr:uid="{07E6C19C-5E95-42F8-8479-C83FDC8E6F8F}"/>
    <cellStyle name="Normal 22 2 4 3 4 3 2" xfId="24443" xr:uid="{8E511AE7-7895-4EAF-969C-D31E2B58EEDA}"/>
    <cellStyle name="Normal 22 2 4 3 4 3 2 2" xfId="38135" xr:uid="{AB3CFA9D-33AF-4512-9208-18A596BCFA6A}"/>
    <cellStyle name="Normal 22 2 4 3 4 3 2 3" xfId="53019" xr:uid="{BBE87735-FF7F-4138-952D-C9753AE5A665}"/>
    <cellStyle name="Normal 22 2 4 3 4 3 3" xfId="17599" xr:uid="{A9B8473B-8986-4D04-9E86-859DEF1CFA23}"/>
    <cellStyle name="Normal 22 2 4 3 4 3 4" xfId="31289" xr:uid="{E96BFE03-B027-4F45-B120-FD42D5545C43}"/>
    <cellStyle name="Normal 22 2 4 3 4 3 5" xfId="46173" xr:uid="{53A0A344-EF9E-494E-A500-402861AEA041}"/>
    <cellStyle name="Normal 22 2 4 3 4 4" xfId="21021" xr:uid="{048A3CDB-F464-447C-968B-2686F3DFB9F0}"/>
    <cellStyle name="Normal 22 2 4 3 4 4 2" xfId="34713" xr:uid="{7F113432-8287-4AB4-A313-F826BE637589}"/>
    <cellStyle name="Normal 22 2 4 3 4 4 3" xfId="49597" xr:uid="{CFF4CD47-6BB1-4076-93F0-2A755FBC9546}"/>
    <cellStyle name="Normal 22 2 4 3 4 5" xfId="14177" xr:uid="{6DAEFE00-D157-4B29-BB8D-FB88B88698AA}"/>
    <cellStyle name="Normal 22 2 4 3 4 6" xfId="27867" xr:uid="{D6AEC781-CC7F-4028-B0CF-08FDA6F363F5}"/>
    <cellStyle name="Normal 22 2 4 3 4 7" xfId="42751" xr:uid="{565D2B17-FB29-483F-A6D9-2B0E86897186}"/>
    <cellStyle name="Normal 22 2 4 3 5" xfId="9039" xr:uid="{CC853F43-4E46-4E2C-A492-254F98748BA5}"/>
    <cellStyle name="Normal 22 2 4 3 5 2" xfId="12461" xr:uid="{0D5B902C-8EAC-49EB-AACD-B174D38A46BF}"/>
    <cellStyle name="Normal 22 2 4 3 5 2 2" xfId="26151" xr:uid="{E132B5AF-91C3-436F-ADDD-63C99CA3C2E6}"/>
    <cellStyle name="Normal 22 2 4 3 5 2 2 2" xfId="39843" xr:uid="{BD86A228-D30B-45B1-B0ED-A580EB39FCD0}"/>
    <cellStyle name="Normal 22 2 4 3 5 2 2 3" xfId="54727" xr:uid="{E86A3B00-B9A5-495B-AD43-099E7272B796}"/>
    <cellStyle name="Normal 22 2 4 3 5 2 3" xfId="19307" xr:uid="{209259DF-E787-477B-9E62-4E09D9C1C8FB}"/>
    <cellStyle name="Normal 22 2 4 3 5 2 4" xfId="32997" xr:uid="{04248B85-8E55-4B85-86BD-57E78F2BE51A}"/>
    <cellStyle name="Normal 22 2 4 3 5 2 5" xfId="47881" xr:uid="{DDAADD88-2A41-4B54-83EA-010CDB296B1B}"/>
    <cellStyle name="Normal 22 2 4 3 5 3" xfId="22729" xr:uid="{7A19549C-86EA-401A-85F2-0D51E8C10A2B}"/>
    <cellStyle name="Normal 22 2 4 3 5 3 2" xfId="36421" xr:uid="{606EBBC7-45EC-418A-9578-76C38FD183E3}"/>
    <cellStyle name="Normal 22 2 4 3 5 3 3" xfId="51305" xr:uid="{7C4F258D-75FB-417F-84F2-832A318B19D6}"/>
    <cellStyle name="Normal 22 2 4 3 5 4" xfId="15885" xr:uid="{3E2F9D72-04CC-4A77-A39E-3F14BABDD97C}"/>
    <cellStyle name="Normal 22 2 4 3 5 5" xfId="29575" xr:uid="{7AC4D0F5-3087-4A7B-B1BF-2A1324DCC069}"/>
    <cellStyle name="Normal 22 2 4 3 5 6" xfId="44459" xr:uid="{23DE2BFA-C552-4762-8BD4-3F37E0EAC667}"/>
    <cellStyle name="Normal 22 2 4 3 6" xfId="10749" xr:uid="{FC5A2FAA-4FC3-44C6-A448-FC0407E07BDC}"/>
    <cellStyle name="Normal 22 2 4 3 6 2" xfId="24439" xr:uid="{99BDB310-C74B-4031-BB9D-8C12A99CF515}"/>
    <cellStyle name="Normal 22 2 4 3 6 2 2" xfId="38131" xr:uid="{0312090D-755D-4367-A591-3B1918E2DDCB}"/>
    <cellStyle name="Normal 22 2 4 3 6 2 3" xfId="53015" xr:uid="{A27C5639-A566-4D2E-910B-835F87B87227}"/>
    <cellStyle name="Normal 22 2 4 3 6 3" xfId="17595" xr:uid="{9875E33B-2458-43BA-9898-0223CC6D7178}"/>
    <cellStyle name="Normal 22 2 4 3 6 4" xfId="31285" xr:uid="{83B02951-70D3-4439-8EA6-B6EB447F7FD0}"/>
    <cellStyle name="Normal 22 2 4 3 6 5" xfId="46169" xr:uid="{2CFF7D6F-FB5E-4BC6-875D-A7C7847FA646}"/>
    <cellStyle name="Normal 22 2 4 3 7" xfId="21017" xr:uid="{CE8B7DE8-8FDB-4F81-9022-9C55BE2CBB81}"/>
    <cellStyle name="Normal 22 2 4 3 7 2" xfId="34709" xr:uid="{D1A45CD2-6154-4710-84BE-32931FECB804}"/>
    <cellStyle name="Normal 22 2 4 3 7 3" xfId="49593" xr:uid="{BE37CFE2-449D-4AAF-814C-97406C8FC103}"/>
    <cellStyle name="Normal 22 2 4 3 8" xfId="14173" xr:uid="{941039B3-9399-47E0-B9BB-DD84E5965333}"/>
    <cellStyle name="Normal 22 2 4 3 9" xfId="27863" xr:uid="{BDF2D22A-2568-4E73-9708-E6177AC38A74}"/>
    <cellStyle name="Normal 22 2 4 4" xfId="7331" xr:uid="{5BC92A3C-4D0F-4096-872C-807ADC30EE15}"/>
    <cellStyle name="Normal 22 2 4 4 2" xfId="7332" xr:uid="{F3AAF6DB-CD62-4317-A875-6B17CF81F483}"/>
    <cellStyle name="Normal 22 2 4 4 2 2" xfId="9045" xr:uid="{FE7E472A-8BED-4B00-B819-734D34708687}"/>
    <cellStyle name="Normal 22 2 4 4 2 2 2" xfId="12467" xr:uid="{F61A352B-E84F-4916-8F67-F42D1C458EBB}"/>
    <cellStyle name="Normal 22 2 4 4 2 2 2 2" xfId="26157" xr:uid="{0CB11DCD-79F2-4ADB-A910-B3288D86CD80}"/>
    <cellStyle name="Normal 22 2 4 4 2 2 2 2 2" xfId="39849" xr:uid="{2A1DBA98-5AC7-460A-832F-78AA261CCD37}"/>
    <cellStyle name="Normal 22 2 4 4 2 2 2 2 3" xfId="54733" xr:uid="{1060C8AA-D698-411E-A47D-658A11939DD4}"/>
    <cellStyle name="Normal 22 2 4 4 2 2 2 3" xfId="19313" xr:uid="{6BB55414-0062-4705-AB6B-9BCEA7400DA0}"/>
    <cellStyle name="Normal 22 2 4 4 2 2 2 4" xfId="33003" xr:uid="{D6AF2E27-9137-4EFC-B941-51B11662081D}"/>
    <cellStyle name="Normal 22 2 4 4 2 2 2 5" xfId="47887" xr:uid="{BCCFC40C-57C2-4F31-B0AE-263654625B0D}"/>
    <cellStyle name="Normal 22 2 4 4 2 2 3" xfId="22735" xr:uid="{085CCEB5-3B22-43FE-B1A8-07152A11D70D}"/>
    <cellStyle name="Normal 22 2 4 4 2 2 3 2" xfId="36427" xr:uid="{75E6D398-74F0-4EFF-AB5A-C70036675FF2}"/>
    <cellStyle name="Normal 22 2 4 4 2 2 3 3" xfId="51311" xr:uid="{C32EB1ED-297A-40C5-9BA6-D1D7ADFF9D51}"/>
    <cellStyle name="Normal 22 2 4 4 2 2 4" xfId="15891" xr:uid="{C27AEE49-9B4D-46C6-B127-4B3EF450C843}"/>
    <cellStyle name="Normal 22 2 4 4 2 2 5" xfId="29581" xr:uid="{EA828980-4B6B-4F32-86AE-28B26E1FEC9D}"/>
    <cellStyle name="Normal 22 2 4 4 2 2 6" xfId="44465" xr:uid="{8BBD3A4E-56EA-4DAF-A4CA-05A72CC018C5}"/>
    <cellStyle name="Normal 22 2 4 4 2 3" xfId="10755" xr:uid="{2FC7EAC0-EECE-42C7-A4EF-B2032F666399}"/>
    <cellStyle name="Normal 22 2 4 4 2 3 2" xfId="24445" xr:uid="{5588EF8E-4931-49FB-87BD-B30831F0DE46}"/>
    <cellStyle name="Normal 22 2 4 4 2 3 2 2" xfId="38137" xr:uid="{9D4D5232-6C5E-4BD1-9027-05E9B955A2D0}"/>
    <cellStyle name="Normal 22 2 4 4 2 3 2 3" xfId="53021" xr:uid="{228634E9-46DB-4D8A-90E3-C1B796083A3D}"/>
    <cellStyle name="Normal 22 2 4 4 2 3 3" xfId="17601" xr:uid="{991F671F-ED22-4ED4-BD92-6FCD04F40CE4}"/>
    <cellStyle name="Normal 22 2 4 4 2 3 4" xfId="31291" xr:uid="{40085765-0C87-43B5-B457-B7C30F3813E0}"/>
    <cellStyle name="Normal 22 2 4 4 2 3 5" xfId="46175" xr:uid="{F6897FB2-A3BF-49FA-9F96-749894C09901}"/>
    <cellStyle name="Normal 22 2 4 4 2 4" xfId="21023" xr:uid="{06B44E4C-5864-4EA7-9B0B-664E132DDF3E}"/>
    <cellStyle name="Normal 22 2 4 4 2 4 2" xfId="34715" xr:uid="{8744508B-554D-4EF1-92F9-60E5DEC49652}"/>
    <cellStyle name="Normal 22 2 4 4 2 4 3" xfId="49599" xr:uid="{5C4FB38F-7FA4-4E27-A96E-1314589E9AEE}"/>
    <cellStyle name="Normal 22 2 4 4 2 5" xfId="14179" xr:uid="{D597AE4A-28EC-40DB-B4DC-6B69EC5B9DA8}"/>
    <cellStyle name="Normal 22 2 4 4 2 6" xfId="27869" xr:uid="{611587C4-93EF-4974-8DAA-EBE2779C13D7}"/>
    <cellStyle name="Normal 22 2 4 4 2 7" xfId="42753" xr:uid="{E05FE792-CAE6-4248-A94F-62CB194AB83A}"/>
    <cellStyle name="Normal 22 2 4 4 3" xfId="9044" xr:uid="{EAB79185-2F7A-4F4E-92D7-636127DC172F}"/>
    <cellStyle name="Normal 22 2 4 4 3 2" xfId="12466" xr:uid="{6DEC8ADB-B938-4894-84DC-9E12D3B85093}"/>
    <cellStyle name="Normal 22 2 4 4 3 2 2" xfId="26156" xr:uid="{E6678227-889F-4A2D-A8D8-BC5D69ACA9C7}"/>
    <cellStyle name="Normal 22 2 4 4 3 2 2 2" xfId="39848" xr:uid="{3B12E4DC-62B7-4299-BA2E-03B6B25BD5B6}"/>
    <cellStyle name="Normal 22 2 4 4 3 2 2 3" xfId="54732" xr:uid="{B3F254C6-A145-41E7-8756-FF68859643D0}"/>
    <cellStyle name="Normal 22 2 4 4 3 2 3" xfId="19312" xr:uid="{B56865D6-C304-414D-9B7F-ED5839E827A5}"/>
    <cellStyle name="Normal 22 2 4 4 3 2 4" xfId="33002" xr:uid="{EE290B3C-4479-41E4-9E4C-9C1E15E44416}"/>
    <cellStyle name="Normal 22 2 4 4 3 2 5" xfId="47886" xr:uid="{E02E5460-65A8-4E5E-8F01-D51ED4CE2F3A}"/>
    <cellStyle name="Normal 22 2 4 4 3 3" xfId="22734" xr:uid="{3A8F9C21-ECD1-4279-8601-C82E2CDC8341}"/>
    <cellStyle name="Normal 22 2 4 4 3 3 2" xfId="36426" xr:uid="{37CB3381-2DF9-4B23-AC68-258255ACFCEA}"/>
    <cellStyle name="Normal 22 2 4 4 3 3 3" xfId="51310" xr:uid="{D14B960D-19D8-466B-B8EA-D218F22F0008}"/>
    <cellStyle name="Normal 22 2 4 4 3 4" xfId="15890" xr:uid="{4B0EC320-4B70-4281-90E1-14A395CDE8E3}"/>
    <cellStyle name="Normal 22 2 4 4 3 5" xfId="29580" xr:uid="{4DC8FB51-E481-4C3E-820C-54285F464EE9}"/>
    <cellStyle name="Normal 22 2 4 4 3 6" xfId="44464" xr:uid="{24DE7FA1-34BD-45CA-BD49-120FB7DADDE8}"/>
    <cellStyle name="Normal 22 2 4 4 4" xfId="10754" xr:uid="{0EB11D95-9B66-4D9A-92E3-D53D1A375007}"/>
    <cellStyle name="Normal 22 2 4 4 4 2" xfId="24444" xr:uid="{28DACF1F-B04F-41EB-B424-300A1B2636F7}"/>
    <cellStyle name="Normal 22 2 4 4 4 2 2" xfId="38136" xr:uid="{4B55FAEF-B75A-43D8-AD51-68EAFAA09521}"/>
    <cellStyle name="Normal 22 2 4 4 4 2 3" xfId="53020" xr:uid="{3805875B-3AB2-4867-83D3-9A3F9ED0A27A}"/>
    <cellStyle name="Normal 22 2 4 4 4 3" xfId="17600" xr:uid="{8BD82FB6-B9FA-447B-9A82-C7695EFF7809}"/>
    <cellStyle name="Normal 22 2 4 4 4 4" xfId="31290" xr:uid="{9349E79B-1BB2-48E2-AB4E-8F6A272E8652}"/>
    <cellStyle name="Normal 22 2 4 4 4 5" xfId="46174" xr:uid="{607C051E-81A2-44F5-998D-F0FBB38A7B9E}"/>
    <cellStyle name="Normal 22 2 4 4 5" xfId="21022" xr:uid="{A71F0D88-4969-4136-A7C1-2B15B0E3CC08}"/>
    <cellStyle name="Normal 22 2 4 4 5 2" xfId="34714" xr:uid="{C11F4A36-C7BC-49C7-A4C3-5D34C8608029}"/>
    <cellStyle name="Normal 22 2 4 4 5 3" xfId="49598" xr:uid="{9618DBEA-F2A4-4EF2-99C6-3E4AAFFEA7ED}"/>
    <cellStyle name="Normal 22 2 4 4 6" xfId="14178" xr:uid="{21053DB8-883F-442F-A88D-89C42C1ADE09}"/>
    <cellStyle name="Normal 22 2 4 4 7" xfId="27868" xr:uid="{8221CCDA-7A49-456D-A1FE-AA5890225517}"/>
    <cellStyle name="Normal 22 2 4 4 8" xfId="42752" xr:uid="{34A1C7A2-3567-48D3-B6CA-4BBAB295D330}"/>
    <cellStyle name="Normal 22 2 4 5" xfId="7333" xr:uid="{6E475400-7CAB-46C9-990F-CEB8AB596357}"/>
    <cellStyle name="Normal 22 2 4 5 2" xfId="9046" xr:uid="{7E8DBB8C-BF52-4CE0-B583-4345DF3FDF38}"/>
    <cellStyle name="Normal 22 2 4 5 2 2" xfId="12468" xr:uid="{916D9BBA-FEFF-4132-B318-992D0BF393CE}"/>
    <cellStyle name="Normal 22 2 4 5 2 2 2" xfId="26158" xr:uid="{1B2F7C02-CFCC-45DA-855A-FF72738D0FAE}"/>
    <cellStyle name="Normal 22 2 4 5 2 2 2 2" xfId="39850" xr:uid="{F757CEFC-FA33-4A47-89E1-45093FF8F071}"/>
    <cellStyle name="Normal 22 2 4 5 2 2 2 3" xfId="54734" xr:uid="{784EED24-A459-430C-B4B3-04A638F57B1D}"/>
    <cellStyle name="Normal 22 2 4 5 2 2 3" xfId="19314" xr:uid="{5E51105A-3119-48D6-BE32-45D16DDC0E1B}"/>
    <cellStyle name="Normal 22 2 4 5 2 2 4" xfId="33004" xr:uid="{36672D76-3596-4B74-8955-803A874FA606}"/>
    <cellStyle name="Normal 22 2 4 5 2 2 5" xfId="47888" xr:uid="{38BCF286-E5DF-4A93-BB46-E9EFE0143DFB}"/>
    <cellStyle name="Normal 22 2 4 5 2 3" xfId="22736" xr:uid="{51577E44-ECD9-495F-A07D-110654F99380}"/>
    <cellStyle name="Normal 22 2 4 5 2 3 2" xfId="36428" xr:uid="{AAC60393-AF0F-4F75-B4F2-F49A49D21EFE}"/>
    <cellStyle name="Normal 22 2 4 5 2 3 3" xfId="51312" xr:uid="{4AB4584C-D2C9-4510-8CC8-F4CD3DE5101B}"/>
    <cellStyle name="Normal 22 2 4 5 2 4" xfId="15892" xr:uid="{2D580A5D-12B5-487C-805F-390A1E0DE657}"/>
    <cellStyle name="Normal 22 2 4 5 2 5" xfId="29582" xr:uid="{C58CD71B-8B81-45DB-BCBC-833AF2A1128E}"/>
    <cellStyle name="Normal 22 2 4 5 2 6" xfId="44466" xr:uid="{9C17DFD3-A86E-489E-94DC-DE7CC0B3CA53}"/>
    <cellStyle name="Normal 22 2 4 5 3" xfId="10756" xr:uid="{F15241FD-DBB2-4E71-A98B-F4732FCE9781}"/>
    <cellStyle name="Normal 22 2 4 5 3 2" xfId="24446" xr:uid="{5B785621-7AD9-4A84-B20E-91822C4321D2}"/>
    <cellStyle name="Normal 22 2 4 5 3 2 2" xfId="38138" xr:uid="{1A250D1B-0AB2-4414-968E-222BB411A5B2}"/>
    <cellStyle name="Normal 22 2 4 5 3 2 3" xfId="53022" xr:uid="{614A3065-3336-44B9-915D-DEDFE21196D3}"/>
    <cellStyle name="Normal 22 2 4 5 3 3" xfId="17602" xr:uid="{D2C2A731-E5E6-47BF-BB96-DF90FC642E3E}"/>
    <cellStyle name="Normal 22 2 4 5 3 4" xfId="31292" xr:uid="{D42C365D-69C6-4AC8-9D1F-C3560FB3EAA8}"/>
    <cellStyle name="Normal 22 2 4 5 3 5" xfId="46176" xr:uid="{736B1D48-EAF1-4E45-B3C8-07BE16284F5F}"/>
    <cellStyle name="Normal 22 2 4 5 4" xfId="21024" xr:uid="{CADE9EF0-9653-4462-BB5A-EF8460FF70B0}"/>
    <cellStyle name="Normal 22 2 4 5 4 2" xfId="34716" xr:uid="{22964356-4031-43C2-A3D3-52559AC82D20}"/>
    <cellStyle name="Normal 22 2 4 5 4 3" xfId="49600" xr:uid="{4AB5AC9B-E1BA-47AE-99EC-C1B94380717A}"/>
    <cellStyle name="Normal 22 2 4 5 5" xfId="14180" xr:uid="{FCA592C6-BF27-42FB-882D-D83D43339038}"/>
    <cellStyle name="Normal 22 2 4 5 6" xfId="27870" xr:uid="{505644A5-14FF-4CF8-B369-91DD86FB82AF}"/>
    <cellStyle name="Normal 22 2 4 5 7" xfId="42754" xr:uid="{F0131410-1B69-4D29-AE5F-05E95EAD1AC2}"/>
    <cellStyle name="Normal 22 2 4 6" xfId="7334" xr:uid="{3A28958D-6852-47D0-8ABB-1371E8F2AB33}"/>
    <cellStyle name="Normal 22 2 4 6 2" xfId="9047" xr:uid="{B6C2D638-B327-4B1A-BA76-4E8E955AEEAF}"/>
    <cellStyle name="Normal 22 2 4 6 2 2" xfId="12469" xr:uid="{64DBD812-DE89-4855-A8B0-6CA147158891}"/>
    <cellStyle name="Normal 22 2 4 6 2 2 2" xfId="26159" xr:uid="{BEC7B95B-FADB-47D9-B84E-6AC293A2F5AA}"/>
    <cellStyle name="Normal 22 2 4 6 2 2 2 2" xfId="39851" xr:uid="{E743F260-9E4F-4641-8173-BDF356CAD590}"/>
    <cellStyle name="Normal 22 2 4 6 2 2 2 3" xfId="54735" xr:uid="{D5C513BF-771C-4236-A70B-D92937DFC431}"/>
    <cellStyle name="Normal 22 2 4 6 2 2 3" xfId="19315" xr:uid="{757AC824-EBD2-4B6E-B5E9-CB92660162A8}"/>
    <cellStyle name="Normal 22 2 4 6 2 2 4" xfId="33005" xr:uid="{D6158F31-055C-4540-942B-01A1A45C8115}"/>
    <cellStyle name="Normal 22 2 4 6 2 2 5" xfId="47889" xr:uid="{62D67214-A934-4EDB-A70D-D93CB74B1F57}"/>
    <cellStyle name="Normal 22 2 4 6 2 3" xfId="22737" xr:uid="{ADD43585-11A2-4D11-BAEC-B857752F6116}"/>
    <cellStyle name="Normal 22 2 4 6 2 3 2" xfId="36429" xr:uid="{8860CA84-72D0-4CD2-AF4C-87F84D198B2D}"/>
    <cellStyle name="Normal 22 2 4 6 2 3 3" xfId="51313" xr:uid="{6616458D-712F-4240-83B3-35531E9B3576}"/>
    <cellStyle name="Normal 22 2 4 6 2 4" xfId="15893" xr:uid="{3CED2E69-B586-4831-BD07-373613B10A17}"/>
    <cellStyle name="Normal 22 2 4 6 2 5" xfId="29583" xr:uid="{4BF8365E-58DE-4D67-ACD1-BFDCAC5DD6C3}"/>
    <cellStyle name="Normal 22 2 4 6 2 6" xfId="44467" xr:uid="{D70A5ACD-6EF2-48B8-AA29-E121906D9617}"/>
    <cellStyle name="Normal 22 2 4 6 3" xfId="10757" xr:uid="{1D25D664-483D-4997-A079-C02092281C55}"/>
    <cellStyle name="Normal 22 2 4 6 3 2" xfId="24447" xr:uid="{0CC4492D-C269-420A-8EBF-195376854DED}"/>
    <cellStyle name="Normal 22 2 4 6 3 2 2" xfId="38139" xr:uid="{73069E2C-4EBF-4553-939A-41124C1D9131}"/>
    <cellStyle name="Normal 22 2 4 6 3 2 3" xfId="53023" xr:uid="{4E267840-EAA1-4E32-B5A7-A9BBDBAB4340}"/>
    <cellStyle name="Normal 22 2 4 6 3 3" xfId="17603" xr:uid="{8A57A838-639B-4D44-8492-539EF09A4159}"/>
    <cellStyle name="Normal 22 2 4 6 3 4" xfId="31293" xr:uid="{403F0F2A-4B62-444C-8EFD-4164C5201515}"/>
    <cellStyle name="Normal 22 2 4 6 3 5" xfId="46177" xr:uid="{429996D5-0487-40B9-AC3B-5F68A44A9735}"/>
    <cellStyle name="Normal 22 2 4 6 4" xfId="21025" xr:uid="{32E9A59B-D194-4335-BF31-B2043DECB95D}"/>
    <cellStyle name="Normal 22 2 4 6 4 2" xfId="34717" xr:uid="{5CCF999B-40CF-4933-BD93-05E6159BCE1C}"/>
    <cellStyle name="Normal 22 2 4 6 4 3" xfId="49601" xr:uid="{0846EB8F-D873-45E9-B37A-76CCEDDA59BF}"/>
    <cellStyle name="Normal 22 2 4 6 5" xfId="14181" xr:uid="{6DA3BB8F-A01D-4EDA-A6C7-48DF8FF6BCF1}"/>
    <cellStyle name="Normal 22 2 4 6 6" xfId="27871" xr:uid="{EE3018B6-9A1E-4D83-A9A9-1892BBE938C3}"/>
    <cellStyle name="Normal 22 2 4 6 7" xfId="42755" xr:uid="{DDA88048-14B7-40C9-B98C-44AD3170337C}"/>
    <cellStyle name="Normal 22 2 4 7" xfId="9033" xr:uid="{C96ADEDF-5DCD-48F1-9475-D78F412E0533}"/>
    <cellStyle name="Normal 22 2 4 7 2" xfId="12455" xr:uid="{8E2F2410-DBBD-4969-9003-C9BA7BB19DD7}"/>
    <cellStyle name="Normal 22 2 4 7 2 2" xfId="26145" xr:uid="{060CE416-5034-46CD-9723-7D0C8397E559}"/>
    <cellStyle name="Normal 22 2 4 7 2 2 2" xfId="39837" xr:uid="{E75941B4-C555-40CE-A63F-B6B53F5D1FCE}"/>
    <cellStyle name="Normal 22 2 4 7 2 2 3" xfId="54721" xr:uid="{44AC5B28-6638-467D-9934-32CF76BBD89E}"/>
    <cellStyle name="Normal 22 2 4 7 2 3" xfId="19301" xr:uid="{D7AAA31B-EDC0-491D-AE20-35BB05521A1C}"/>
    <cellStyle name="Normal 22 2 4 7 2 4" xfId="32991" xr:uid="{B2093742-724C-40B6-899D-46BBA304D95D}"/>
    <cellStyle name="Normal 22 2 4 7 2 5" xfId="47875" xr:uid="{492CCE03-208A-4779-8E8F-76D7F3F2ED14}"/>
    <cellStyle name="Normal 22 2 4 7 3" xfId="22723" xr:uid="{E1E3DCF6-9E83-4E41-B0AC-139558357E90}"/>
    <cellStyle name="Normal 22 2 4 7 3 2" xfId="36415" xr:uid="{02630FF3-1B7B-4B22-815B-0B6E37CA8D66}"/>
    <cellStyle name="Normal 22 2 4 7 3 3" xfId="51299" xr:uid="{86F6EEA3-0B12-40A0-8497-93F5E691C560}"/>
    <cellStyle name="Normal 22 2 4 7 4" xfId="15879" xr:uid="{C5F11BE5-3D75-4737-A672-FD193F99C6D4}"/>
    <cellStyle name="Normal 22 2 4 7 5" xfId="29569" xr:uid="{3789B575-C71E-47EF-A442-BA3B69FF934F}"/>
    <cellStyle name="Normal 22 2 4 7 6" xfId="44453" xr:uid="{7C669124-D196-420C-9979-30A53AD6461B}"/>
    <cellStyle name="Normal 22 2 4 8" xfId="10743" xr:uid="{9CD4B986-DF41-4CE3-BBAB-9B648EBA13AF}"/>
    <cellStyle name="Normal 22 2 4 8 2" xfId="24433" xr:uid="{309041A9-860B-4B5E-9CA2-1CEB1A4119C8}"/>
    <cellStyle name="Normal 22 2 4 8 2 2" xfId="38125" xr:uid="{B4E84445-EF64-4352-867A-8A88E6B13737}"/>
    <cellStyle name="Normal 22 2 4 8 2 3" xfId="53009" xr:uid="{AECD0DA9-C06D-4119-9D8C-4BBF4DB70CB3}"/>
    <cellStyle name="Normal 22 2 4 8 3" xfId="17589" xr:uid="{A54B70A5-F9C6-4DBF-A6F4-43DA7B1D5CA4}"/>
    <cellStyle name="Normal 22 2 4 8 4" xfId="31279" xr:uid="{18160FA3-2F3B-4864-8DF7-818B1CE91BF7}"/>
    <cellStyle name="Normal 22 2 4 8 5" xfId="46163" xr:uid="{C09E472C-A842-4559-866E-A016F4ECE153}"/>
    <cellStyle name="Normal 22 2 4 9" xfId="21011" xr:uid="{D2083319-288D-4B6B-A42E-1791D109C110}"/>
    <cellStyle name="Normal 22 2 4 9 2" xfId="34703" xr:uid="{629BBD48-09F5-402F-BEEB-A3D2A935C240}"/>
    <cellStyle name="Normal 22 2 4 9 3" xfId="49587" xr:uid="{1435C9D4-99C2-43B7-A198-BD1A21FF213C}"/>
    <cellStyle name="Normal 22 2 5" xfId="7335" xr:uid="{7E2F1C61-B7D8-432B-B38F-05B9424C628F}"/>
    <cellStyle name="Normal 22 2 5 10" xfId="42756" xr:uid="{32B7EA8F-59B2-456B-9B74-C96AAC3019C8}"/>
    <cellStyle name="Normal 22 2 5 2" xfId="7336" xr:uid="{0B321E19-52D0-4C5C-8C05-FFEE073455DA}"/>
    <cellStyle name="Normal 22 2 5 2 2" xfId="7337" xr:uid="{92332289-E563-4200-BC08-C1D88E478133}"/>
    <cellStyle name="Normal 22 2 5 2 2 2" xfId="9050" xr:uid="{753F3508-B068-41B4-858E-AA68E4EC1ECC}"/>
    <cellStyle name="Normal 22 2 5 2 2 2 2" xfId="12472" xr:uid="{677ED8E0-AD05-415B-8ACB-DD04DF49016B}"/>
    <cellStyle name="Normal 22 2 5 2 2 2 2 2" xfId="26162" xr:uid="{E66BB323-D2E4-4A1A-A267-266A6E5ED1EC}"/>
    <cellStyle name="Normal 22 2 5 2 2 2 2 2 2" xfId="39854" xr:uid="{D2841BDA-EF4E-46F3-89D0-ADD7BD7A9395}"/>
    <cellStyle name="Normal 22 2 5 2 2 2 2 2 3" xfId="54738" xr:uid="{CCFB4B5A-414B-4D86-B862-EA72F93D9388}"/>
    <cellStyle name="Normal 22 2 5 2 2 2 2 3" xfId="19318" xr:uid="{287448E2-9D1A-4228-8315-779FE79CEE9C}"/>
    <cellStyle name="Normal 22 2 5 2 2 2 2 4" xfId="33008" xr:uid="{0D5CBF72-3AB4-478D-88B5-33FA3AA7D3C8}"/>
    <cellStyle name="Normal 22 2 5 2 2 2 2 5" xfId="47892" xr:uid="{267AAF19-3AA4-4CE6-993A-72BA057652D0}"/>
    <cellStyle name="Normal 22 2 5 2 2 2 3" xfId="22740" xr:uid="{CD3DBB98-BDB0-4E0A-9C44-BAC8E398F9A5}"/>
    <cellStyle name="Normal 22 2 5 2 2 2 3 2" xfId="36432" xr:uid="{C10AD011-BC4E-4E4A-BC1C-5F1A6AF9C039}"/>
    <cellStyle name="Normal 22 2 5 2 2 2 3 3" xfId="51316" xr:uid="{8AFF3AD9-C954-4F40-B28C-C7E3D3FE7BCB}"/>
    <cellStyle name="Normal 22 2 5 2 2 2 4" xfId="15896" xr:uid="{C2E14585-8873-4DA4-9BBF-1A84680ECF15}"/>
    <cellStyle name="Normal 22 2 5 2 2 2 5" xfId="29586" xr:uid="{14A3405F-38EF-479A-812B-0C0A85310994}"/>
    <cellStyle name="Normal 22 2 5 2 2 2 6" xfId="44470" xr:uid="{5D5638CF-F0ED-46EF-A6F6-B1B812EBBCA7}"/>
    <cellStyle name="Normal 22 2 5 2 2 3" xfId="10760" xr:uid="{1374D5FB-A1C1-493B-AE7C-DC5DD35C05A1}"/>
    <cellStyle name="Normal 22 2 5 2 2 3 2" xfId="24450" xr:uid="{9920AFA6-0E95-4B46-80B6-F51FB88C7846}"/>
    <cellStyle name="Normal 22 2 5 2 2 3 2 2" xfId="38142" xr:uid="{F1C6E1F4-7DFB-4585-9BEF-A9626219CD32}"/>
    <cellStyle name="Normal 22 2 5 2 2 3 2 3" xfId="53026" xr:uid="{A753327A-8178-466E-9322-3D89095D64DC}"/>
    <cellStyle name="Normal 22 2 5 2 2 3 3" xfId="17606" xr:uid="{B86BD97F-3D46-40A5-B84B-A3CC3B86C1EC}"/>
    <cellStyle name="Normal 22 2 5 2 2 3 4" xfId="31296" xr:uid="{523DFF7B-6CAD-4FE8-ACA4-BBEFBAE03A32}"/>
    <cellStyle name="Normal 22 2 5 2 2 3 5" xfId="46180" xr:uid="{90F46784-ADAC-41C4-A5D2-F14928853882}"/>
    <cellStyle name="Normal 22 2 5 2 2 4" xfId="21028" xr:uid="{E05179B5-5419-4032-8290-5D0DDCD25B1A}"/>
    <cellStyle name="Normal 22 2 5 2 2 4 2" xfId="34720" xr:uid="{A857127F-5F33-4B1D-94E5-D227560A390C}"/>
    <cellStyle name="Normal 22 2 5 2 2 4 3" xfId="49604" xr:uid="{ED01A2C2-F376-48F1-8F40-BB68ECF59C93}"/>
    <cellStyle name="Normal 22 2 5 2 2 5" xfId="14184" xr:uid="{51BC221A-49C7-4987-81E8-C619C24D2164}"/>
    <cellStyle name="Normal 22 2 5 2 2 6" xfId="27874" xr:uid="{680DFDAA-9A33-4EAD-AC30-2AE43A1D3DCA}"/>
    <cellStyle name="Normal 22 2 5 2 2 7" xfId="42758" xr:uid="{B0FDCEFE-EFAC-4DF4-B17C-7401D5E84B5A}"/>
    <cellStyle name="Normal 22 2 5 2 3" xfId="9049" xr:uid="{5791A97D-669E-4C60-A6FA-626A2DD9A3BE}"/>
    <cellStyle name="Normal 22 2 5 2 3 2" xfId="12471" xr:uid="{4FA296AF-6ACC-40D2-8E89-F39E7F410AAC}"/>
    <cellStyle name="Normal 22 2 5 2 3 2 2" xfId="26161" xr:uid="{2E19D50A-8D71-455C-92BE-1E6B5A4730AD}"/>
    <cellStyle name="Normal 22 2 5 2 3 2 2 2" xfId="39853" xr:uid="{B041BF1F-3511-4D4F-9ACA-C5654CD85109}"/>
    <cellStyle name="Normal 22 2 5 2 3 2 2 3" xfId="54737" xr:uid="{77A13922-E85C-460C-8108-C65E3ABF34F5}"/>
    <cellStyle name="Normal 22 2 5 2 3 2 3" xfId="19317" xr:uid="{40AAA108-F749-40AC-9637-27420343E430}"/>
    <cellStyle name="Normal 22 2 5 2 3 2 4" xfId="33007" xr:uid="{E4D151FD-877E-4B55-891E-AE55B079B58F}"/>
    <cellStyle name="Normal 22 2 5 2 3 2 5" xfId="47891" xr:uid="{B9F5BF90-B208-4B2B-8256-94BAF65514DA}"/>
    <cellStyle name="Normal 22 2 5 2 3 3" xfId="22739" xr:uid="{D2977D50-866D-48C1-908A-30374802BC39}"/>
    <cellStyle name="Normal 22 2 5 2 3 3 2" xfId="36431" xr:uid="{DB38DA39-9ACB-4C88-ABF2-5E69A2429E6D}"/>
    <cellStyle name="Normal 22 2 5 2 3 3 3" xfId="51315" xr:uid="{C63C417F-2321-4C6F-AD9F-AA46B4211DC2}"/>
    <cellStyle name="Normal 22 2 5 2 3 4" xfId="15895" xr:uid="{2AC1DC5A-F0A8-4034-8C6B-B1772C669A84}"/>
    <cellStyle name="Normal 22 2 5 2 3 5" xfId="29585" xr:uid="{4379D33D-DBF4-4274-8763-88161A868715}"/>
    <cellStyle name="Normal 22 2 5 2 3 6" xfId="44469" xr:uid="{9707C00A-E995-457B-BCE3-890AD0D4D199}"/>
    <cellStyle name="Normal 22 2 5 2 4" xfId="10759" xr:uid="{6502228B-86D9-4209-AEA8-DCE4573F8980}"/>
    <cellStyle name="Normal 22 2 5 2 4 2" xfId="24449" xr:uid="{F7F198FA-518A-4F09-9395-CD0B916DC3F5}"/>
    <cellStyle name="Normal 22 2 5 2 4 2 2" xfId="38141" xr:uid="{5933B3F3-54D2-42C7-AB00-CE710FD78CA1}"/>
    <cellStyle name="Normal 22 2 5 2 4 2 3" xfId="53025" xr:uid="{FC68EFD4-9CDF-4780-8BA6-A4CE0761D175}"/>
    <cellStyle name="Normal 22 2 5 2 4 3" xfId="17605" xr:uid="{DB9D8614-A470-4FDA-83D4-03FD3F03868B}"/>
    <cellStyle name="Normal 22 2 5 2 4 4" xfId="31295" xr:uid="{693FDD77-F551-4B5D-87DE-724B7B58E0B5}"/>
    <cellStyle name="Normal 22 2 5 2 4 5" xfId="46179" xr:uid="{E85D1AD8-B938-4E78-BA00-15965AF4FE0B}"/>
    <cellStyle name="Normal 22 2 5 2 5" xfId="21027" xr:uid="{3B31787F-50DA-4AB7-B769-51FEED2D7CAC}"/>
    <cellStyle name="Normal 22 2 5 2 5 2" xfId="34719" xr:uid="{F68AAE8C-4BB3-4429-B1F2-1657A33C55B2}"/>
    <cellStyle name="Normal 22 2 5 2 5 3" xfId="49603" xr:uid="{F0B080FA-BBAD-4677-B495-41BB558F9B83}"/>
    <cellStyle name="Normal 22 2 5 2 6" xfId="14183" xr:uid="{7B28FA8F-AE05-4837-803A-4B0A89522332}"/>
    <cellStyle name="Normal 22 2 5 2 7" xfId="27873" xr:uid="{88FD5B3E-989E-435A-8E51-36E2BF5F9191}"/>
    <cellStyle name="Normal 22 2 5 2 8" xfId="42757" xr:uid="{A3F84E54-2072-474F-85A5-F6C079763C36}"/>
    <cellStyle name="Normal 22 2 5 3" xfId="7338" xr:uid="{AD67981A-B7D1-4AFB-BEDD-BD0886221D3F}"/>
    <cellStyle name="Normal 22 2 5 3 2" xfId="9051" xr:uid="{D8A19649-4EE7-4C71-A408-61BC0424EDB5}"/>
    <cellStyle name="Normal 22 2 5 3 2 2" xfId="12473" xr:uid="{CA091E69-A575-4E9F-BC6A-30A895CD15CB}"/>
    <cellStyle name="Normal 22 2 5 3 2 2 2" xfId="26163" xr:uid="{468A02AB-1D4C-4397-8654-369B09933480}"/>
    <cellStyle name="Normal 22 2 5 3 2 2 2 2" xfId="39855" xr:uid="{E2ED1CE7-1F1A-463F-B88B-4B8642B61A24}"/>
    <cellStyle name="Normal 22 2 5 3 2 2 2 3" xfId="54739" xr:uid="{4F7D535E-EE99-4303-B752-DF86C1BB71B6}"/>
    <cellStyle name="Normal 22 2 5 3 2 2 3" xfId="19319" xr:uid="{CBA96F6E-1C02-4D82-94DA-FCE586AB6AE5}"/>
    <cellStyle name="Normal 22 2 5 3 2 2 4" xfId="33009" xr:uid="{E62BA3A7-0719-477A-AF1B-6ACD0D167412}"/>
    <cellStyle name="Normal 22 2 5 3 2 2 5" xfId="47893" xr:uid="{F6E926A3-8314-4D2A-B312-9ABBCC5CE09B}"/>
    <cellStyle name="Normal 22 2 5 3 2 3" xfId="22741" xr:uid="{7981C4D7-B8F8-421A-BC65-8675A2B3B917}"/>
    <cellStyle name="Normal 22 2 5 3 2 3 2" xfId="36433" xr:uid="{99624F14-2477-4AF3-95E6-A6EE27447302}"/>
    <cellStyle name="Normal 22 2 5 3 2 3 3" xfId="51317" xr:uid="{5B7F4B84-8EC9-4D3E-A425-DB8C2E87D110}"/>
    <cellStyle name="Normal 22 2 5 3 2 4" xfId="15897" xr:uid="{F4216F4C-C696-4B11-8A5B-57E558C38B48}"/>
    <cellStyle name="Normal 22 2 5 3 2 5" xfId="29587" xr:uid="{8653A09F-B795-409A-ADCE-B1EF5015D50E}"/>
    <cellStyle name="Normal 22 2 5 3 2 6" xfId="44471" xr:uid="{9D99D287-1D4D-44B6-81DF-C3AA8D33F19A}"/>
    <cellStyle name="Normal 22 2 5 3 3" xfId="10761" xr:uid="{39009245-EB66-4CE4-8CDC-E1C4B43B3637}"/>
    <cellStyle name="Normal 22 2 5 3 3 2" xfId="24451" xr:uid="{E78FAC8F-0AAB-4CDF-BDFF-429C200E9520}"/>
    <cellStyle name="Normal 22 2 5 3 3 2 2" xfId="38143" xr:uid="{6FEB35B4-EBD1-457E-9DFE-797588E863E6}"/>
    <cellStyle name="Normal 22 2 5 3 3 2 3" xfId="53027" xr:uid="{B8E394DE-521D-45FB-9FEA-299CAA0DB0CA}"/>
    <cellStyle name="Normal 22 2 5 3 3 3" xfId="17607" xr:uid="{8CA50417-0CDC-4B5C-98E0-D9C07B1EEF19}"/>
    <cellStyle name="Normal 22 2 5 3 3 4" xfId="31297" xr:uid="{5D33941C-1929-46ED-A164-C89BED01CDFD}"/>
    <cellStyle name="Normal 22 2 5 3 3 5" xfId="46181" xr:uid="{2684FE99-8C3F-433E-8C8C-336B22DD1F4C}"/>
    <cellStyle name="Normal 22 2 5 3 4" xfId="21029" xr:uid="{9288EC28-F3ED-4CF7-9014-674F40301FF7}"/>
    <cellStyle name="Normal 22 2 5 3 4 2" xfId="34721" xr:uid="{76CEAA46-E883-4FB7-B797-7F84F412B0A7}"/>
    <cellStyle name="Normal 22 2 5 3 4 3" xfId="49605" xr:uid="{D1895BD4-E207-419E-B29D-B8B438BA4C92}"/>
    <cellStyle name="Normal 22 2 5 3 5" xfId="14185" xr:uid="{A9D258EB-E31B-4963-9FCD-EE8FE2534BE4}"/>
    <cellStyle name="Normal 22 2 5 3 6" xfId="27875" xr:uid="{12ADABA0-D3E6-4B8B-9D43-94A6B6BED8B4}"/>
    <cellStyle name="Normal 22 2 5 3 7" xfId="42759" xr:uid="{0451BD09-26B5-439D-8C99-7E909323C23D}"/>
    <cellStyle name="Normal 22 2 5 4" xfId="7339" xr:uid="{64042791-EB3B-4101-9578-71E7E7F86398}"/>
    <cellStyle name="Normal 22 2 5 4 2" xfId="9052" xr:uid="{B09210C1-092C-4991-A127-97C3AB33F132}"/>
    <cellStyle name="Normal 22 2 5 4 2 2" xfId="12474" xr:uid="{6D2DC4C0-1056-4011-A3BD-7709034AC529}"/>
    <cellStyle name="Normal 22 2 5 4 2 2 2" xfId="26164" xr:uid="{AC82652D-15DE-49C6-8702-8B34A540B276}"/>
    <cellStyle name="Normal 22 2 5 4 2 2 2 2" xfId="39856" xr:uid="{A6653E1A-EE5D-42A7-8904-9C9756947347}"/>
    <cellStyle name="Normal 22 2 5 4 2 2 2 3" xfId="54740" xr:uid="{CCF39157-EF54-4310-B802-179ED6985D90}"/>
    <cellStyle name="Normal 22 2 5 4 2 2 3" xfId="19320" xr:uid="{24A658F8-126D-4E8D-9611-481BE1437BF0}"/>
    <cellStyle name="Normal 22 2 5 4 2 2 4" xfId="33010" xr:uid="{3CB98C9F-3AC0-49F3-96FB-8BCFA2F574A2}"/>
    <cellStyle name="Normal 22 2 5 4 2 2 5" xfId="47894" xr:uid="{23DCAC36-A191-40F9-915D-20567746CD80}"/>
    <cellStyle name="Normal 22 2 5 4 2 3" xfId="22742" xr:uid="{B75E9115-627F-4CD9-B565-3814C27F179A}"/>
    <cellStyle name="Normal 22 2 5 4 2 3 2" xfId="36434" xr:uid="{139102C2-CF8B-48EC-8EFE-E12B91BEB127}"/>
    <cellStyle name="Normal 22 2 5 4 2 3 3" xfId="51318" xr:uid="{CA01B8EB-81B0-4587-91F6-C316137F1D57}"/>
    <cellStyle name="Normal 22 2 5 4 2 4" xfId="15898" xr:uid="{BEE9DB0C-901F-4CC3-A70B-CC9696288B70}"/>
    <cellStyle name="Normal 22 2 5 4 2 5" xfId="29588" xr:uid="{551DBC2B-B902-4F98-B80C-3F224CBD3B83}"/>
    <cellStyle name="Normal 22 2 5 4 2 6" xfId="44472" xr:uid="{4B49F535-B0E8-49DA-B984-DC10C5009E8E}"/>
    <cellStyle name="Normal 22 2 5 4 3" xfId="10762" xr:uid="{E38DC3F0-A73E-425B-951F-8FD76B73D90F}"/>
    <cellStyle name="Normal 22 2 5 4 3 2" xfId="24452" xr:uid="{545162F1-9270-4927-9D97-0C4E79D9EEE3}"/>
    <cellStyle name="Normal 22 2 5 4 3 2 2" xfId="38144" xr:uid="{5E23096B-728C-47D7-AFB8-D5A83890C9C0}"/>
    <cellStyle name="Normal 22 2 5 4 3 2 3" xfId="53028" xr:uid="{BA70D576-4C4F-4E5F-B430-3265E45FD71A}"/>
    <cellStyle name="Normal 22 2 5 4 3 3" xfId="17608" xr:uid="{9C7B02C2-B8D6-47CD-BDAE-74E5FAFA455F}"/>
    <cellStyle name="Normal 22 2 5 4 3 4" xfId="31298" xr:uid="{7104E269-A2DA-4421-9246-D6E0F6679C45}"/>
    <cellStyle name="Normal 22 2 5 4 3 5" xfId="46182" xr:uid="{5F651266-3757-491C-83A2-F285AD36C92B}"/>
    <cellStyle name="Normal 22 2 5 4 4" xfId="21030" xr:uid="{FDED9160-AB6D-4088-9B91-2699F4284055}"/>
    <cellStyle name="Normal 22 2 5 4 4 2" xfId="34722" xr:uid="{5A4AB28C-7705-4739-A0EE-F5D0071067E1}"/>
    <cellStyle name="Normal 22 2 5 4 4 3" xfId="49606" xr:uid="{F8A02CB9-FE9D-4672-9FD8-4A719FF532CB}"/>
    <cellStyle name="Normal 22 2 5 4 5" xfId="14186" xr:uid="{A58977DD-7725-4A8A-9622-6B68BAC553E7}"/>
    <cellStyle name="Normal 22 2 5 4 6" xfId="27876" xr:uid="{47B428FC-10B4-46FC-B084-63B0AE80FEC4}"/>
    <cellStyle name="Normal 22 2 5 4 7" xfId="42760" xr:uid="{408891C3-AC2C-4538-831C-83F654BE8D5C}"/>
    <cellStyle name="Normal 22 2 5 5" xfId="9048" xr:uid="{7E5F6C46-7C8F-4705-AE8C-93B0B6531D28}"/>
    <cellStyle name="Normal 22 2 5 5 2" xfId="12470" xr:uid="{990CC245-7557-4883-9B22-B636B1157617}"/>
    <cellStyle name="Normal 22 2 5 5 2 2" xfId="26160" xr:uid="{9C15349A-BBA7-4021-825E-8B9A338DBDA8}"/>
    <cellStyle name="Normal 22 2 5 5 2 2 2" xfId="39852" xr:uid="{1169A41A-5D53-4C3C-B9B1-8904F8DCDC4B}"/>
    <cellStyle name="Normal 22 2 5 5 2 2 3" xfId="54736" xr:uid="{FDC49158-314C-4157-A609-81FC0DA04007}"/>
    <cellStyle name="Normal 22 2 5 5 2 3" xfId="19316" xr:uid="{E44154B1-D15A-4A50-99E8-C185ECDCB9FE}"/>
    <cellStyle name="Normal 22 2 5 5 2 4" xfId="33006" xr:uid="{FE83B316-9ECE-4F5D-832E-088B004E2A67}"/>
    <cellStyle name="Normal 22 2 5 5 2 5" xfId="47890" xr:uid="{F7383CAA-3821-4B7B-A156-BC359F21FDF1}"/>
    <cellStyle name="Normal 22 2 5 5 3" xfId="22738" xr:uid="{CB9556C6-2147-47D6-A268-DF0831504AF0}"/>
    <cellStyle name="Normal 22 2 5 5 3 2" xfId="36430" xr:uid="{81AA8573-4D5F-4592-9EE3-463A14DD2E67}"/>
    <cellStyle name="Normal 22 2 5 5 3 3" xfId="51314" xr:uid="{2EAD3C74-1E9A-4A44-AD37-7E3D35C38E24}"/>
    <cellStyle name="Normal 22 2 5 5 4" xfId="15894" xr:uid="{C794D489-3438-4D52-91F3-BDB9A093CF83}"/>
    <cellStyle name="Normal 22 2 5 5 5" xfId="29584" xr:uid="{ACAC7D65-A943-4BA2-A0FD-2B8DCD194475}"/>
    <cellStyle name="Normal 22 2 5 5 6" xfId="44468" xr:uid="{D6947706-B96C-4386-9A00-C88A4BC92D16}"/>
    <cellStyle name="Normal 22 2 5 6" xfId="10758" xr:uid="{C0AE7936-D5B6-413A-9404-29513DFFEE1B}"/>
    <cellStyle name="Normal 22 2 5 6 2" xfId="24448" xr:uid="{2DCA7704-8224-4C0B-B571-74987DABF56F}"/>
    <cellStyle name="Normal 22 2 5 6 2 2" xfId="38140" xr:uid="{AA51942E-5E99-46B8-BD0F-E406731B67F9}"/>
    <cellStyle name="Normal 22 2 5 6 2 3" xfId="53024" xr:uid="{AFC38161-270A-486A-BDF6-28F3946D75BE}"/>
    <cellStyle name="Normal 22 2 5 6 3" xfId="17604" xr:uid="{46B478BB-CF28-4C0D-A366-40F7FD81DA21}"/>
    <cellStyle name="Normal 22 2 5 6 4" xfId="31294" xr:uid="{04797655-0F63-4FF6-AFCB-AE7ECCB3BB0D}"/>
    <cellStyle name="Normal 22 2 5 6 5" xfId="46178" xr:uid="{310AE735-A168-403D-8E73-5A62E491DC4D}"/>
    <cellStyle name="Normal 22 2 5 7" xfId="21026" xr:uid="{4C76746C-F553-4CD8-97AD-5A6E56AEE6C1}"/>
    <cellStyle name="Normal 22 2 5 7 2" xfId="34718" xr:uid="{4AF612B6-F421-4B4D-B469-7C8451ED42CA}"/>
    <cellStyle name="Normal 22 2 5 7 3" xfId="49602" xr:uid="{6D619192-F903-4F3B-85A6-51757E5C1097}"/>
    <cellStyle name="Normal 22 2 5 8" xfId="14182" xr:uid="{17F13410-4D6F-46C5-B9C0-205F5DC6FDF0}"/>
    <cellStyle name="Normal 22 2 5 9" xfId="27872" xr:uid="{D4537AF3-8686-4CAD-B442-EA937357DD6F}"/>
    <cellStyle name="Normal 22 2 6" xfId="7340" xr:uid="{6542F3D4-0EC2-4A07-B260-DC0F6CEF87EB}"/>
    <cellStyle name="Normal 22 2 6 10" xfId="42761" xr:uid="{CDD03CD3-C872-4C66-875C-DB760711528E}"/>
    <cellStyle name="Normal 22 2 6 2" xfId="7341" xr:uid="{D514AE8B-D254-4A98-BF6D-5157C15AD21B}"/>
    <cellStyle name="Normal 22 2 6 2 2" xfId="7342" xr:uid="{0730C55F-8BB2-4FE1-B26E-F9C3BC2F47D9}"/>
    <cellStyle name="Normal 22 2 6 2 2 2" xfId="9055" xr:uid="{3C41920A-B49F-4805-BFFB-FF6D9D2180C8}"/>
    <cellStyle name="Normal 22 2 6 2 2 2 2" xfId="12477" xr:uid="{E770048D-B011-480C-BC00-9525F1CB5CB7}"/>
    <cellStyle name="Normal 22 2 6 2 2 2 2 2" xfId="26167" xr:uid="{94B23EB2-DB91-4A56-BDB1-4DC5BFE56AE4}"/>
    <cellStyle name="Normal 22 2 6 2 2 2 2 2 2" xfId="39859" xr:uid="{0BDF2C0F-1794-4488-B86A-98CBDEDA1E0B}"/>
    <cellStyle name="Normal 22 2 6 2 2 2 2 2 3" xfId="54743" xr:uid="{F1928147-730F-448C-AB23-0F4473E6C640}"/>
    <cellStyle name="Normal 22 2 6 2 2 2 2 3" xfId="19323" xr:uid="{49290E97-DC3A-4C32-ABEE-8BBDC8ADFC34}"/>
    <cellStyle name="Normal 22 2 6 2 2 2 2 4" xfId="33013" xr:uid="{CDBE54D1-E3A9-4988-B619-2CF45BE3F3E2}"/>
    <cellStyle name="Normal 22 2 6 2 2 2 2 5" xfId="47897" xr:uid="{245AAF44-CEAC-4C4F-A8ED-99827FAC06E4}"/>
    <cellStyle name="Normal 22 2 6 2 2 2 3" xfId="22745" xr:uid="{E4533FF4-28A1-4D6E-B363-56C098B94FBA}"/>
    <cellStyle name="Normal 22 2 6 2 2 2 3 2" xfId="36437" xr:uid="{355C0E46-9573-42C2-827D-A690298867C9}"/>
    <cellStyle name="Normal 22 2 6 2 2 2 3 3" xfId="51321" xr:uid="{7853A7BB-BBDA-48B8-874F-7D4668901016}"/>
    <cellStyle name="Normal 22 2 6 2 2 2 4" xfId="15901" xr:uid="{53D42589-2F2B-4BDC-892B-13D0924B2577}"/>
    <cellStyle name="Normal 22 2 6 2 2 2 5" xfId="29591" xr:uid="{28F285F1-2DB1-4B88-A5F2-6380E5810E52}"/>
    <cellStyle name="Normal 22 2 6 2 2 2 6" xfId="44475" xr:uid="{82A88742-C021-4B7F-8ADE-1FC3BBFDD4C2}"/>
    <cellStyle name="Normal 22 2 6 2 2 3" xfId="10765" xr:uid="{080A0A7E-67F5-4177-A117-7C6B31251C84}"/>
    <cellStyle name="Normal 22 2 6 2 2 3 2" xfId="24455" xr:uid="{472F80EA-BF41-40D7-B5C9-BF1BA04E927F}"/>
    <cellStyle name="Normal 22 2 6 2 2 3 2 2" xfId="38147" xr:uid="{A973EBA0-7D47-47AB-98EF-02289C40DAFD}"/>
    <cellStyle name="Normal 22 2 6 2 2 3 2 3" xfId="53031" xr:uid="{B9275718-AD28-4D9B-96BE-DEBC7A33DA0B}"/>
    <cellStyle name="Normal 22 2 6 2 2 3 3" xfId="17611" xr:uid="{AF4F7C9F-F128-4831-96F8-2D0F4FC95FD7}"/>
    <cellStyle name="Normal 22 2 6 2 2 3 4" xfId="31301" xr:uid="{F3644EB7-98D5-4C57-9B2E-DDA0AF764FAA}"/>
    <cellStyle name="Normal 22 2 6 2 2 3 5" xfId="46185" xr:uid="{FA6C1D51-495D-4880-8508-BEDEED6A9D0C}"/>
    <cellStyle name="Normal 22 2 6 2 2 4" xfId="21033" xr:uid="{D96163FF-0F0D-45BE-84FA-2F4B81684523}"/>
    <cellStyle name="Normal 22 2 6 2 2 4 2" xfId="34725" xr:uid="{C60FBEF6-F735-4E05-9A73-8ABECC53320F}"/>
    <cellStyle name="Normal 22 2 6 2 2 4 3" xfId="49609" xr:uid="{9200C619-616A-4EFD-BD9B-B08A54AC521A}"/>
    <cellStyle name="Normal 22 2 6 2 2 5" xfId="14189" xr:uid="{1A05F6D0-1841-45D1-9D71-9319134D3994}"/>
    <cellStyle name="Normal 22 2 6 2 2 6" xfId="27879" xr:uid="{BCE08426-6E8B-403E-A7FE-DEBCA2C5E8E8}"/>
    <cellStyle name="Normal 22 2 6 2 2 7" xfId="42763" xr:uid="{4A123D07-A9A3-4171-AE23-7599B2285B1C}"/>
    <cellStyle name="Normal 22 2 6 2 3" xfId="9054" xr:uid="{FEEDF101-B009-4542-9715-C87CEDE600A9}"/>
    <cellStyle name="Normal 22 2 6 2 3 2" xfId="12476" xr:uid="{82078EB9-8209-4E63-9F79-D8CF0E185C5A}"/>
    <cellStyle name="Normal 22 2 6 2 3 2 2" xfId="26166" xr:uid="{B3965092-0171-402F-B6ED-92EA0F5D8558}"/>
    <cellStyle name="Normal 22 2 6 2 3 2 2 2" xfId="39858" xr:uid="{D561D789-699E-4C8F-A737-E14BEB350134}"/>
    <cellStyle name="Normal 22 2 6 2 3 2 2 3" xfId="54742" xr:uid="{BDEA9DF1-C325-429F-8C11-ACC94EFAFA2E}"/>
    <cellStyle name="Normal 22 2 6 2 3 2 3" xfId="19322" xr:uid="{ED5B767E-2843-493A-95B1-AF11F91DD595}"/>
    <cellStyle name="Normal 22 2 6 2 3 2 4" xfId="33012" xr:uid="{9B845997-E8CF-4E15-847E-C53E3C041CB1}"/>
    <cellStyle name="Normal 22 2 6 2 3 2 5" xfId="47896" xr:uid="{A3C49077-28A6-4A85-AF5E-7DA61FB23C47}"/>
    <cellStyle name="Normal 22 2 6 2 3 3" xfId="22744" xr:uid="{9B76D0B8-D0DC-4577-8D4A-B7D0C50A891C}"/>
    <cellStyle name="Normal 22 2 6 2 3 3 2" xfId="36436" xr:uid="{EE068DCA-D815-4EEA-A9FE-7F36E237AFE5}"/>
    <cellStyle name="Normal 22 2 6 2 3 3 3" xfId="51320" xr:uid="{883D3ED3-9C20-4BD6-A70C-D7AEFB96DD37}"/>
    <cellStyle name="Normal 22 2 6 2 3 4" xfId="15900" xr:uid="{FFA3A9BB-1832-4FD7-AB92-32B8E7ECC6C8}"/>
    <cellStyle name="Normal 22 2 6 2 3 5" xfId="29590" xr:uid="{14F2FBEA-B08C-45B8-991C-0073EE8D1A97}"/>
    <cellStyle name="Normal 22 2 6 2 3 6" xfId="44474" xr:uid="{BF537BB9-AEBB-4E2D-9018-136C3713B6F6}"/>
    <cellStyle name="Normal 22 2 6 2 4" xfId="10764" xr:uid="{B2DF69C1-899C-4367-ACCC-98F22C6D1E36}"/>
    <cellStyle name="Normal 22 2 6 2 4 2" xfId="24454" xr:uid="{61DEAAD6-8E67-4EE7-A30A-7F626FF956DC}"/>
    <cellStyle name="Normal 22 2 6 2 4 2 2" xfId="38146" xr:uid="{5E6EC5D3-4DA3-472F-9EB1-6248B5585140}"/>
    <cellStyle name="Normal 22 2 6 2 4 2 3" xfId="53030" xr:uid="{C62FCF52-C249-4BAC-B057-99DF9434040A}"/>
    <cellStyle name="Normal 22 2 6 2 4 3" xfId="17610" xr:uid="{89EFBC1A-17DA-4174-BB74-E3DCEBE2EDA9}"/>
    <cellStyle name="Normal 22 2 6 2 4 4" xfId="31300" xr:uid="{20AA7268-53B2-4D8B-916B-3BED505536A4}"/>
    <cellStyle name="Normal 22 2 6 2 4 5" xfId="46184" xr:uid="{AC878A47-FCA9-466D-B5A2-F5AFC9C65496}"/>
    <cellStyle name="Normal 22 2 6 2 5" xfId="21032" xr:uid="{9C15AF30-0225-4BC0-8C30-6D01CEB45BE2}"/>
    <cellStyle name="Normal 22 2 6 2 5 2" xfId="34724" xr:uid="{8B378EEC-66FD-4E0F-AA17-3D7BFBF9218C}"/>
    <cellStyle name="Normal 22 2 6 2 5 3" xfId="49608" xr:uid="{FB4613B1-9E37-4508-9C9E-54801A610398}"/>
    <cellStyle name="Normal 22 2 6 2 6" xfId="14188" xr:uid="{915C2F5C-3A68-46D7-8E9F-4E939557EED5}"/>
    <cellStyle name="Normal 22 2 6 2 7" xfId="27878" xr:uid="{77732BA0-A3A1-4E0D-A5AB-16F3CADABB09}"/>
    <cellStyle name="Normal 22 2 6 2 8" xfId="42762" xr:uid="{C65C7C87-6D4F-4AB1-A61A-77A15F25DF78}"/>
    <cellStyle name="Normal 22 2 6 3" xfId="7343" xr:uid="{AFCFADAE-D01C-4236-87A7-0008850393AD}"/>
    <cellStyle name="Normal 22 2 6 3 2" xfId="9056" xr:uid="{FF5E01D5-E8BA-47F5-9DD9-E2BF09783199}"/>
    <cellStyle name="Normal 22 2 6 3 2 2" xfId="12478" xr:uid="{7DF4744B-72FF-437E-874E-EB62CCC8E816}"/>
    <cellStyle name="Normal 22 2 6 3 2 2 2" xfId="26168" xr:uid="{234D5C94-8569-4E6D-8839-A6870092D3BE}"/>
    <cellStyle name="Normal 22 2 6 3 2 2 2 2" xfId="39860" xr:uid="{B7564F3B-27D2-4D74-BFA2-EB3555EE9A03}"/>
    <cellStyle name="Normal 22 2 6 3 2 2 2 3" xfId="54744" xr:uid="{F2C3DE86-D0CD-4B76-8BC6-AE4BFB83FBC1}"/>
    <cellStyle name="Normal 22 2 6 3 2 2 3" xfId="19324" xr:uid="{AAD1B8FF-E81F-4BCF-B4B0-0B7909B9E402}"/>
    <cellStyle name="Normal 22 2 6 3 2 2 4" xfId="33014" xr:uid="{CC831549-EF16-4B06-ADBD-64E4BA5D9894}"/>
    <cellStyle name="Normal 22 2 6 3 2 2 5" xfId="47898" xr:uid="{969A5DE1-E7FB-4573-802A-298BF79BB330}"/>
    <cellStyle name="Normal 22 2 6 3 2 3" xfId="22746" xr:uid="{84E476D9-0D8B-47C1-9C5F-DDD3C64A3F29}"/>
    <cellStyle name="Normal 22 2 6 3 2 3 2" xfId="36438" xr:uid="{197A3466-C715-4D27-8E87-F7011DD1052D}"/>
    <cellStyle name="Normal 22 2 6 3 2 3 3" xfId="51322" xr:uid="{EFA6121F-8DC1-457C-8C89-E6CCDD5C2B34}"/>
    <cellStyle name="Normal 22 2 6 3 2 4" xfId="15902" xr:uid="{94424A30-C856-40D3-8452-ECE36B88873F}"/>
    <cellStyle name="Normal 22 2 6 3 2 5" xfId="29592" xr:uid="{F6036BD7-5387-43AC-93A8-05E748C583CC}"/>
    <cellStyle name="Normal 22 2 6 3 2 6" xfId="44476" xr:uid="{59D5413C-0119-4CB1-BD17-28624849172D}"/>
    <cellStyle name="Normal 22 2 6 3 3" xfId="10766" xr:uid="{CAC0767C-04EE-454F-8579-145EC5AB8809}"/>
    <cellStyle name="Normal 22 2 6 3 3 2" xfId="24456" xr:uid="{6BEEE209-D486-4202-B819-C123F2D4E4FB}"/>
    <cellStyle name="Normal 22 2 6 3 3 2 2" xfId="38148" xr:uid="{9014F329-9808-4C2C-9DBC-96FBE5CF2191}"/>
    <cellStyle name="Normal 22 2 6 3 3 2 3" xfId="53032" xr:uid="{7D4B9A08-505B-4507-99DB-01D1BC83ED6A}"/>
    <cellStyle name="Normal 22 2 6 3 3 3" xfId="17612" xr:uid="{9AAC5F1A-071D-40DE-AB4B-D317239798AF}"/>
    <cellStyle name="Normal 22 2 6 3 3 4" xfId="31302" xr:uid="{DA760687-3FA8-490F-9D05-AF7230F287BA}"/>
    <cellStyle name="Normal 22 2 6 3 3 5" xfId="46186" xr:uid="{27B31579-7833-4138-8948-4E9B229B6658}"/>
    <cellStyle name="Normal 22 2 6 3 4" xfId="21034" xr:uid="{98C54627-3D83-4034-94EC-A1D80BC894EA}"/>
    <cellStyle name="Normal 22 2 6 3 4 2" xfId="34726" xr:uid="{F2B7854A-D012-49F7-A72C-5F70C60E52FC}"/>
    <cellStyle name="Normal 22 2 6 3 4 3" xfId="49610" xr:uid="{73410C72-88E9-4299-A403-DB528B50B87B}"/>
    <cellStyle name="Normal 22 2 6 3 5" xfId="14190" xr:uid="{2E51E20F-7D00-4205-BD47-AA3100FE2A32}"/>
    <cellStyle name="Normal 22 2 6 3 6" xfId="27880" xr:uid="{E83CBB03-92AF-4FA1-93ED-192417455C90}"/>
    <cellStyle name="Normal 22 2 6 3 7" xfId="42764" xr:uid="{BC91B301-CE9F-411A-9C7A-F1B9E94EE6FC}"/>
    <cellStyle name="Normal 22 2 6 4" xfId="7344" xr:uid="{9E770F1B-F2D2-49F2-8F76-1143379D56D8}"/>
    <cellStyle name="Normal 22 2 6 4 2" xfId="9057" xr:uid="{8B1771C0-57D7-48A3-AEE3-67516B64E5CF}"/>
    <cellStyle name="Normal 22 2 6 4 2 2" xfId="12479" xr:uid="{464093E7-7525-489E-9753-641F468AA5FE}"/>
    <cellStyle name="Normal 22 2 6 4 2 2 2" xfId="26169" xr:uid="{755B5469-8D82-4E9C-A795-62028928BDED}"/>
    <cellStyle name="Normal 22 2 6 4 2 2 2 2" xfId="39861" xr:uid="{C6FD5D20-FF27-4E52-98F0-055B31926D5E}"/>
    <cellStyle name="Normal 22 2 6 4 2 2 2 3" xfId="54745" xr:uid="{033F5DF8-2D23-4C72-99E0-D90068AEA08A}"/>
    <cellStyle name="Normal 22 2 6 4 2 2 3" xfId="19325" xr:uid="{FC6F8DC3-107D-4B73-A442-5D4929A3028C}"/>
    <cellStyle name="Normal 22 2 6 4 2 2 4" xfId="33015" xr:uid="{67126568-5DD4-4DDC-A1CB-1CD745A5CF03}"/>
    <cellStyle name="Normal 22 2 6 4 2 2 5" xfId="47899" xr:uid="{5215C1DA-DB13-41FC-B565-809E22DA6370}"/>
    <cellStyle name="Normal 22 2 6 4 2 3" xfId="22747" xr:uid="{3A1198E8-B724-4084-8C97-C552B639C6A3}"/>
    <cellStyle name="Normal 22 2 6 4 2 3 2" xfId="36439" xr:uid="{1FF06096-D77C-4DA8-996E-EAF49CDBFD31}"/>
    <cellStyle name="Normal 22 2 6 4 2 3 3" xfId="51323" xr:uid="{D2C37A50-3BD2-43B7-87B6-9C041D3F6853}"/>
    <cellStyle name="Normal 22 2 6 4 2 4" xfId="15903" xr:uid="{7912F94D-098F-43A7-8C8C-29350B5A98A1}"/>
    <cellStyle name="Normal 22 2 6 4 2 5" xfId="29593" xr:uid="{42E040A5-B1D3-4389-9767-A709416C098F}"/>
    <cellStyle name="Normal 22 2 6 4 2 6" xfId="44477" xr:uid="{8DA9471E-CC41-4D77-8E19-B8CC2637DFB5}"/>
    <cellStyle name="Normal 22 2 6 4 3" xfId="10767" xr:uid="{19C5062E-833D-44BC-8CFB-2910D930AF02}"/>
    <cellStyle name="Normal 22 2 6 4 3 2" xfId="24457" xr:uid="{0A15164A-4B29-48CE-BDA9-3E6B8B554DBD}"/>
    <cellStyle name="Normal 22 2 6 4 3 2 2" xfId="38149" xr:uid="{0F3E1496-9232-47A4-87F2-CCE881C57C4B}"/>
    <cellStyle name="Normal 22 2 6 4 3 2 3" xfId="53033" xr:uid="{AD7BA7A5-471C-4572-9699-18036947BAF4}"/>
    <cellStyle name="Normal 22 2 6 4 3 3" xfId="17613" xr:uid="{8DCB073E-D597-40C0-9885-D3FE014D9DA8}"/>
    <cellStyle name="Normal 22 2 6 4 3 4" xfId="31303" xr:uid="{ADAF8940-6914-4735-BB46-E8D2E5205B2D}"/>
    <cellStyle name="Normal 22 2 6 4 3 5" xfId="46187" xr:uid="{D6D941C0-493E-4295-86E9-02076049D551}"/>
    <cellStyle name="Normal 22 2 6 4 4" xfId="21035" xr:uid="{BCE953D1-DC98-4485-BEB9-BCC691BED4B8}"/>
    <cellStyle name="Normal 22 2 6 4 4 2" xfId="34727" xr:uid="{59665CC0-4008-4548-BE64-4FCF230A28DD}"/>
    <cellStyle name="Normal 22 2 6 4 4 3" xfId="49611" xr:uid="{FFA6A1DB-3355-489A-BC1B-67593B6441B2}"/>
    <cellStyle name="Normal 22 2 6 4 5" xfId="14191" xr:uid="{A7412F7D-ED29-4230-B5A5-BB34626FEBCC}"/>
    <cellStyle name="Normal 22 2 6 4 6" xfId="27881" xr:uid="{C56BE9E8-6B40-4120-87A5-DB18643C31B5}"/>
    <cellStyle name="Normal 22 2 6 4 7" xfId="42765" xr:uid="{DEC448B5-2B1C-40AB-B1FF-E4393C974096}"/>
    <cellStyle name="Normal 22 2 6 5" xfId="9053" xr:uid="{C75F7DB9-7008-4BB2-B34C-DF615E904419}"/>
    <cellStyle name="Normal 22 2 6 5 2" xfId="12475" xr:uid="{A5DB47FE-634B-4F8A-B5F3-78B8EFAF94CA}"/>
    <cellStyle name="Normal 22 2 6 5 2 2" xfId="26165" xr:uid="{D4493E4A-9D58-404F-A7F1-2839548C2C8F}"/>
    <cellStyle name="Normal 22 2 6 5 2 2 2" xfId="39857" xr:uid="{96B43B39-BC53-457B-94C1-76B892DCDA54}"/>
    <cellStyle name="Normal 22 2 6 5 2 2 3" xfId="54741" xr:uid="{6E325521-201D-46D6-8F82-39E850D51A5D}"/>
    <cellStyle name="Normal 22 2 6 5 2 3" xfId="19321" xr:uid="{95ACE245-52FF-4E9E-A5DF-B44F24BD9D06}"/>
    <cellStyle name="Normal 22 2 6 5 2 4" xfId="33011" xr:uid="{65FD2F90-31D6-43CD-93B1-5D505FA4222E}"/>
    <cellStyle name="Normal 22 2 6 5 2 5" xfId="47895" xr:uid="{3D894FBA-E0B8-444E-9A0A-A93A86355AF4}"/>
    <cellStyle name="Normal 22 2 6 5 3" xfId="22743" xr:uid="{F64B437C-F328-4EDB-8C83-7A328EB73ACC}"/>
    <cellStyle name="Normal 22 2 6 5 3 2" xfId="36435" xr:uid="{2364CCFB-D97D-4882-8FB8-20176C0D95FE}"/>
    <cellStyle name="Normal 22 2 6 5 3 3" xfId="51319" xr:uid="{6B9F7BD7-28F8-404F-A28A-71E24787D195}"/>
    <cellStyle name="Normal 22 2 6 5 4" xfId="15899" xr:uid="{B447F554-47FA-49D9-9A5A-3233BE074544}"/>
    <cellStyle name="Normal 22 2 6 5 5" xfId="29589" xr:uid="{50F7D329-EAC5-4292-A797-BD70FFAE1A01}"/>
    <cellStyle name="Normal 22 2 6 5 6" xfId="44473" xr:uid="{BAB8D884-0C2F-4169-A21C-CD37E6D0F636}"/>
    <cellStyle name="Normal 22 2 6 6" xfId="10763" xr:uid="{E69FE318-C574-4175-8B21-FD7033CD7CA2}"/>
    <cellStyle name="Normal 22 2 6 6 2" xfId="24453" xr:uid="{E8760AAD-B0F3-4284-8917-8FF29267CA5B}"/>
    <cellStyle name="Normal 22 2 6 6 2 2" xfId="38145" xr:uid="{50ABCDE9-2566-4C5F-B231-362FB871F55A}"/>
    <cellStyle name="Normal 22 2 6 6 2 3" xfId="53029" xr:uid="{620A42A5-D240-4523-881A-73FB050BA813}"/>
    <cellStyle name="Normal 22 2 6 6 3" xfId="17609" xr:uid="{4711ADDA-00E7-49B3-B483-F6318DA47428}"/>
    <cellStyle name="Normal 22 2 6 6 4" xfId="31299" xr:uid="{D2FE5B05-66B7-4395-9D77-F2800B8A9CFB}"/>
    <cellStyle name="Normal 22 2 6 6 5" xfId="46183" xr:uid="{60042324-49F3-4C8E-828C-C64DF4F02C4C}"/>
    <cellStyle name="Normal 22 2 6 7" xfId="21031" xr:uid="{9643C877-AE41-4A0A-8EBD-1D38569905FD}"/>
    <cellStyle name="Normal 22 2 6 7 2" xfId="34723" xr:uid="{D142034F-EE4F-496A-9723-1DE122AD3CFB}"/>
    <cellStyle name="Normal 22 2 6 7 3" xfId="49607" xr:uid="{9BBB04E5-484C-4EEB-9962-9B8931D4D48D}"/>
    <cellStyle name="Normal 22 2 6 8" xfId="14187" xr:uid="{C83962EC-E92B-4BA9-8FE4-280D70B27328}"/>
    <cellStyle name="Normal 22 2 6 9" xfId="27877" xr:uid="{7B79A7AF-FA8E-4955-BD4C-116F8FEB8654}"/>
    <cellStyle name="Normal 22 2 7" xfId="7345" xr:uid="{319ADE36-5FBF-4AE4-8387-CD3BE0F5BD3F}"/>
    <cellStyle name="Normal 22 2 7 2" xfId="7346" xr:uid="{7E32C7ED-AB8E-4E0C-BAEB-8AAF532D3D3C}"/>
    <cellStyle name="Normal 22 2 7 2 2" xfId="9059" xr:uid="{8BA336E6-74ED-4C1A-B3B2-E81A5EA350E0}"/>
    <cellStyle name="Normal 22 2 7 2 2 2" xfId="12481" xr:uid="{6B5247AF-0F66-4920-A7D1-3743436A8223}"/>
    <cellStyle name="Normal 22 2 7 2 2 2 2" xfId="26171" xr:uid="{4AEED19B-C155-4A0C-9AFF-198F1F4FAB09}"/>
    <cellStyle name="Normal 22 2 7 2 2 2 2 2" xfId="39863" xr:uid="{EC1F7D11-8791-497A-BD63-05559E7E04AE}"/>
    <cellStyle name="Normal 22 2 7 2 2 2 2 3" xfId="54747" xr:uid="{62C27A69-05F0-41F5-900C-DA09E9FA3443}"/>
    <cellStyle name="Normal 22 2 7 2 2 2 3" xfId="19327" xr:uid="{F42B3FB2-EFA0-4753-A2B1-20FCE33207C7}"/>
    <cellStyle name="Normal 22 2 7 2 2 2 4" xfId="33017" xr:uid="{5DBB46B5-592A-4958-A594-9BB3B5F58218}"/>
    <cellStyle name="Normal 22 2 7 2 2 2 5" xfId="47901" xr:uid="{26D14D34-4DAC-4A52-9A05-FB0334986C20}"/>
    <cellStyle name="Normal 22 2 7 2 2 3" xfId="22749" xr:uid="{4D03AC9F-B2DE-4D93-9666-11AFDE6D2721}"/>
    <cellStyle name="Normal 22 2 7 2 2 3 2" xfId="36441" xr:uid="{F6B8AE61-9B90-4F68-B87C-6FB068D31664}"/>
    <cellStyle name="Normal 22 2 7 2 2 3 3" xfId="51325" xr:uid="{B6B80A50-B813-4601-AFDF-017E69063A70}"/>
    <cellStyle name="Normal 22 2 7 2 2 4" xfId="15905" xr:uid="{D3173731-E8F9-4947-86DD-FC0AEBDE9036}"/>
    <cellStyle name="Normal 22 2 7 2 2 5" xfId="29595" xr:uid="{005A93A9-6259-44DD-BF40-8FC571535446}"/>
    <cellStyle name="Normal 22 2 7 2 2 6" xfId="44479" xr:uid="{18BCBEF3-4BA7-4CAF-8970-03BCB162251F}"/>
    <cellStyle name="Normal 22 2 7 2 3" xfId="10769" xr:uid="{6C94C448-9D90-489E-A87C-7A7F4FAD436A}"/>
    <cellStyle name="Normal 22 2 7 2 3 2" xfId="24459" xr:uid="{D7750E64-C5E2-43FD-9DB9-9060FC23BBE4}"/>
    <cellStyle name="Normal 22 2 7 2 3 2 2" xfId="38151" xr:uid="{D23BF2D3-514B-4341-B65F-DE0FE7A49A87}"/>
    <cellStyle name="Normal 22 2 7 2 3 2 3" xfId="53035" xr:uid="{2A49E33F-8BD1-401D-A578-16E71584F271}"/>
    <cellStyle name="Normal 22 2 7 2 3 3" xfId="17615" xr:uid="{D5F7CC6E-5B1E-4E78-8523-3C7EF12C3382}"/>
    <cellStyle name="Normal 22 2 7 2 3 4" xfId="31305" xr:uid="{1661E3D7-C2B6-4BD7-9E3B-A1C40E4D9E45}"/>
    <cellStyle name="Normal 22 2 7 2 3 5" xfId="46189" xr:uid="{D19E2416-70DD-4464-8EB0-FAE9CF206EDC}"/>
    <cellStyle name="Normal 22 2 7 2 4" xfId="21037" xr:uid="{6ABDA288-5D57-4247-994D-4C40EBDAC130}"/>
    <cellStyle name="Normal 22 2 7 2 4 2" xfId="34729" xr:uid="{3D7EEE88-977B-4AFA-BFFF-7745DF3E09E2}"/>
    <cellStyle name="Normal 22 2 7 2 4 3" xfId="49613" xr:uid="{6B4BCDED-1525-48B5-B23B-C39797CD7641}"/>
    <cellStyle name="Normal 22 2 7 2 5" xfId="14193" xr:uid="{BD1FDA76-7023-4C8D-BC2C-C3D0306ED80B}"/>
    <cellStyle name="Normal 22 2 7 2 6" xfId="27883" xr:uid="{4E14E371-0962-497B-AEC1-5D0F2F0019B9}"/>
    <cellStyle name="Normal 22 2 7 2 7" xfId="42767" xr:uid="{A425FA3F-55B0-4136-8DE8-7E77CC94443B}"/>
    <cellStyle name="Normal 22 2 7 3" xfId="9058" xr:uid="{F979FE0E-D2C4-488D-8405-35A82E7ACD5E}"/>
    <cellStyle name="Normal 22 2 7 3 2" xfId="12480" xr:uid="{0FAF823E-5998-4953-9FDE-696152057E5B}"/>
    <cellStyle name="Normal 22 2 7 3 2 2" xfId="26170" xr:uid="{34003E69-158B-4A2A-8734-8DD4B976E707}"/>
    <cellStyle name="Normal 22 2 7 3 2 2 2" xfId="39862" xr:uid="{2B306400-2A9D-41DB-AAB0-A5179E5D662C}"/>
    <cellStyle name="Normal 22 2 7 3 2 2 3" xfId="54746" xr:uid="{85C1638E-71B1-42A8-8266-D034DE545A0F}"/>
    <cellStyle name="Normal 22 2 7 3 2 3" xfId="19326" xr:uid="{E1B58E60-00E4-4803-8D3D-BB13C114C1AE}"/>
    <cellStyle name="Normal 22 2 7 3 2 4" xfId="33016" xr:uid="{96FC3B49-E63C-47E5-A13C-96A5C95CE471}"/>
    <cellStyle name="Normal 22 2 7 3 2 5" xfId="47900" xr:uid="{B93E5DFF-F67C-46E4-BE20-9755F48C7FDE}"/>
    <cellStyle name="Normal 22 2 7 3 3" xfId="22748" xr:uid="{592EAB8D-E208-4122-886C-EB269B41B3DB}"/>
    <cellStyle name="Normal 22 2 7 3 3 2" xfId="36440" xr:uid="{27616A94-8ADD-4535-85FB-D34AC786B5A1}"/>
    <cellStyle name="Normal 22 2 7 3 3 3" xfId="51324" xr:uid="{641A3A86-C431-48F6-910F-1AE58F09B899}"/>
    <cellStyle name="Normal 22 2 7 3 4" xfId="15904" xr:uid="{1838AFB9-9974-4472-897A-678910AF0294}"/>
    <cellStyle name="Normal 22 2 7 3 5" xfId="29594" xr:uid="{642298A6-3331-48E5-A537-11A4BDF25735}"/>
    <cellStyle name="Normal 22 2 7 3 6" xfId="44478" xr:uid="{8822B330-777A-4275-A4AE-E4490B4C7027}"/>
    <cellStyle name="Normal 22 2 7 4" xfId="10768" xr:uid="{76FFB99C-C5D4-4EA9-8C4C-B432EFE6C4D3}"/>
    <cellStyle name="Normal 22 2 7 4 2" xfId="24458" xr:uid="{75B0B289-EA6B-43FA-9E51-D200487B9507}"/>
    <cellStyle name="Normal 22 2 7 4 2 2" xfId="38150" xr:uid="{7CAE8320-FABB-4AED-8D7C-7A710594641D}"/>
    <cellStyle name="Normal 22 2 7 4 2 3" xfId="53034" xr:uid="{6126E888-673A-4C28-8BBC-81B9F1F4B11C}"/>
    <cellStyle name="Normal 22 2 7 4 3" xfId="17614" xr:uid="{C66829AD-F624-4DC0-986E-1BCF84F9F9FF}"/>
    <cellStyle name="Normal 22 2 7 4 4" xfId="31304" xr:uid="{31E78E03-25B8-41D2-8CA1-0AD66FE77C44}"/>
    <cellStyle name="Normal 22 2 7 4 5" xfId="46188" xr:uid="{CA27CACE-28F3-4C26-9C30-0C79B0FDAB67}"/>
    <cellStyle name="Normal 22 2 7 5" xfId="21036" xr:uid="{5E494ADD-F564-45E5-9FAA-B75F950B783A}"/>
    <cellStyle name="Normal 22 2 7 5 2" xfId="34728" xr:uid="{979E3886-3AB5-4725-9C93-0D6400B9DD07}"/>
    <cellStyle name="Normal 22 2 7 5 3" xfId="49612" xr:uid="{AAB86875-9855-4BC9-882C-9062094194DC}"/>
    <cellStyle name="Normal 22 2 7 6" xfId="14192" xr:uid="{552062CF-A0BF-4F21-A2AD-C70703415491}"/>
    <cellStyle name="Normal 22 2 7 7" xfId="27882" xr:uid="{AA5DB894-02D7-45E5-8171-1AAC8A3B95FF}"/>
    <cellStyle name="Normal 22 2 7 8" xfId="42766" xr:uid="{C3B59133-9569-496E-AD96-A709A66B1C73}"/>
    <cellStyle name="Normal 22 2 8" xfId="7347" xr:uid="{DFBC70CD-2AFF-4D27-9165-FA36034F3F83}"/>
    <cellStyle name="Normal 22 2 8 2" xfId="9060" xr:uid="{A54DBA32-F26A-4C4D-8CC9-EC0D9D3EB824}"/>
    <cellStyle name="Normal 22 2 8 2 2" xfId="12482" xr:uid="{F6A712F8-5E16-4E05-9B3A-8AB87E77B75D}"/>
    <cellStyle name="Normal 22 2 8 2 2 2" xfId="26172" xr:uid="{89FE8368-BFA1-4E12-831A-4093E1C7CF98}"/>
    <cellStyle name="Normal 22 2 8 2 2 2 2" xfId="39864" xr:uid="{7321E51E-4A78-4469-A7FF-78CF0AE0937B}"/>
    <cellStyle name="Normal 22 2 8 2 2 2 3" xfId="54748" xr:uid="{A9F7DDEE-6E1F-4E3C-9892-3DABF412E90F}"/>
    <cellStyle name="Normal 22 2 8 2 2 3" xfId="19328" xr:uid="{66200B52-2E07-467D-885D-9CBE3708B34F}"/>
    <cellStyle name="Normal 22 2 8 2 2 4" xfId="33018" xr:uid="{FFF173D9-A5B5-414D-B9DD-EC68ED4F9457}"/>
    <cellStyle name="Normal 22 2 8 2 2 5" xfId="47902" xr:uid="{05335236-CEBC-4C1F-8377-E42DBB4AC6BE}"/>
    <cellStyle name="Normal 22 2 8 2 3" xfId="22750" xr:uid="{FD5BC213-D97F-4629-AC1C-86BBB068672C}"/>
    <cellStyle name="Normal 22 2 8 2 3 2" xfId="36442" xr:uid="{B11B7AAD-AEC9-4265-9ABA-7706E55B6380}"/>
    <cellStyle name="Normal 22 2 8 2 3 3" xfId="51326" xr:uid="{A3316AF9-7018-413E-B9DD-E85807958DBD}"/>
    <cellStyle name="Normal 22 2 8 2 4" xfId="15906" xr:uid="{C8670713-5608-447F-A22D-82CD038D8C8F}"/>
    <cellStyle name="Normal 22 2 8 2 5" xfId="29596" xr:uid="{29C4D980-AADA-4AA8-A24F-1E6EDD9CDDA1}"/>
    <cellStyle name="Normal 22 2 8 2 6" xfId="44480" xr:uid="{B2147D87-F466-4BAD-A7E0-B4F370EBE675}"/>
    <cellStyle name="Normal 22 2 8 3" xfId="10770" xr:uid="{9BE4530E-19EA-40F3-932E-D9E144782433}"/>
    <cellStyle name="Normal 22 2 8 3 2" xfId="24460" xr:uid="{7F5C5FF7-617B-4D7D-BC20-49C84DF7B62D}"/>
    <cellStyle name="Normal 22 2 8 3 2 2" xfId="38152" xr:uid="{E6B5FD51-5309-42B2-9B16-23DDF1276994}"/>
    <cellStyle name="Normal 22 2 8 3 2 3" xfId="53036" xr:uid="{D30935E6-21AB-4679-A251-14F0F89B319B}"/>
    <cellStyle name="Normal 22 2 8 3 3" xfId="17616" xr:uid="{25A760DD-B9B4-45DA-8362-CB3C63524B8E}"/>
    <cellStyle name="Normal 22 2 8 3 4" xfId="31306" xr:uid="{4389FDBD-5629-42A2-A032-9AAFA7EBEB9C}"/>
    <cellStyle name="Normal 22 2 8 3 5" xfId="46190" xr:uid="{9370B0D6-E578-499C-9E03-7FB9606A8447}"/>
    <cellStyle name="Normal 22 2 8 4" xfId="21038" xr:uid="{AFC3701B-3337-4F19-823E-A55BA3F2BB5C}"/>
    <cellStyle name="Normal 22 2 8 4 2" xfId="34730" xr:uid="{7EC03B85-E6E9-4A9F-9609-A731B3D5EDD8}"/>
    <cellStyle name="Normal 22 2 8 4 3" xfId="49614" xr:uid="{C7806470-3AC5-48E5-A50B-F47367ADE789}"/>
    <cellStyle name="Normal 22 2 8 5" xfId="14194" xr:uid="{C4214DCB-3D53-4FBE-A1BC-B385D185B4C4}"/>
    <cellStyle name="Normal 22 2 8 6" xfId="27884" xr:uid="{3E46FBB4-5CA6-4F37-93F8-107082411FBB}"/>
    <cellStyle name="Normal 22 2 8 7" xfId="42768" xr:uid="{E4BE59A2-3EE7-49EF-992D-AE6B6C557DA4}"/>
    <cellStyle name="Normal 22 2 9" xfId="7348" xr:uid="{64D49281-1C85-4AF1-85A4-5FF38572D7D4}"/>
    <cellStyle name="Normal 22 2 9 2" xfId="9061" xr:uid="{86B6AFD9-F6A0-47D6-B6DB-32DBD8C52D77}"/>
    <cellStyle name="Normal 22 2 9 2 2" xfId="12483" xr:uid="{AD3A35EF-A315-4D63-9405-916D4DF5A80D}"/>
    <cellStyle name="Normal 22 2 9 2 2 2" xfId="26173" xr:uid="{B560238D-4005-4DC6-8459-284518B4A707}"/>
    <cellStyle name="Normal 22 2 9 2 2 2 2" xfId="39865" xr:uid="{00B3A46C-1264-4723-8A41-86D10DB0E894}"/>
    <cellStyle name="Normal 22 2 9 2 2 2 3" xfId="54749" xr:uid="{5759F3A1-900E-4825-9C8C-C8FB2BAEB42B}"/>
    <cellStyle name="Normal 22 2 9 2 2 3" xfId="19329" xr:uid="{47698539-6D7A-4146-BC9A-691BCB9ADBE1}"/>
    <cellStyle name="Normal 22 2 9 2 2 4" xfId="33019" xr:uid="{0ADBB3FE-E9EE-4DDF-965F-5A52456812FA}"/>
    <cellStyle name="Normal 22 2 9 2 2 5" xfId="47903" xr:uid="{59D964B0-6A77-468F-8637-EDA1F37A8ABE}"/>
    <cellStyle name="Normal 22 2 9 2 3" xfId="22751" xr:uid="{ADC47394-A9C7-4E38-87EF-6F33451283C2}"/>
    <cellStyle name="Normal 22 2 9 2 3 2" xfId="36443" xr:uid="{20527A3A-F69E-42FF-ABE1-0FE40425133E}"/>
    <cellStyle name="Normal 22 2 9 2 3 3" xfId="51327" xr:uid="{A547A5D4-8961-4408-9115-72DC6D5CD472}"/>
    <cellStyle name="Normal 22 2 9 2 4" xfId="15907" xr:uid="{9EBE68D3-0FAC-4231-A217-A640B7DA3CEE}"/>
    <cellStyle name="Normal 22 2 9 2 5" xfId="29597" xr:uid="{0A7B196D-BCC8-4A30-BB8F-3FCD0E0869E2}"/>
    <cellStyle name="Normal 22 2 9 2 6" xfId="44481" xr:uid="{D02C3740-F4B3-40B4-BB6F-24EE5E72180C}"/>
    <cellStyle name="Normal 22 2 9 3" xfId="10771" xr:uid="{82998471-904B-4133-B336-BD7A88DCEA67}"/>
    <cellStyle name="Normal 22 2 9 3 2" xfId="24461" xr:uid="{7E81E6AB-6468-475A-B85A-9FD8C379F213}"/>
    <cellStyle name="Normal 22 2 9 3 2 2" xfId="38153" xr:uid="{8F80F228-6B44-493B-8EB9-415596CE3BC7}"/>
    <cellStyle name="Normal 22 2 9 3 2 3" xfId="53037" xr:uid="{64E56C48-FE3D-409E-9A54-3D2A7E8EA611}"/>
    <cellStyle name="Normal 22 2 9 3 3" xfId="17617" xr:uid="{F9D1E0F8-BCAD-4834-8AB7-F16480A11BE2}"/>
    <cellStyle name="Normal 22 2 9 3 4" xfId="31307" xr:uid="{BD82E6C3-4A00-4C24-86D7-4E57CBEFDC82}"/>
    <cellStyle name="Normal 22 2 9 3 5" xfId="46191" xr:uid="{149E43D3-4F93-4A7B-AF78-CF4CE4A132C5}"/>
    <cellStyle name="Normal 22 2 9 4" xfId="21039" xr:uid="{A3F276AA-B5F9-48A1-96C3-3020345E475C}"/>
    <cellStyle name="Normal 22 2 9 4 2" xfId="34731" xr:uid="{29A4D356-CC21-4BAC-B9D7-C183EE6A3A49}"/>
    <cellStyle name="Normal 22 2 9 4 3" xfId="49615" xr:uid="{B7E8DF1A-244D-45D9-89E1-8D0343E08ED2}"/>
    <cellStyle name="Normal 22 2 9 5" xfId="14195" xr:uid="{1A3ED7A3-4ED1-4988-AB87-8560C42CB1C2}"/>
    <cellStyle name="Normal 22 2 9 6" xfId="27885" xr:uid="{9F27E890-9C1B-4C68-986D-74C8D54F2C28}"/>
    <cellStyle name="Normal 22 2 9 7" xfId="42769" xr:uid="{F614B89D-147E-4E15-8B91-DB4FCB69F9C3}"/>
    <cellStyle name="Normal 22 3" xfId="4314" xr:uid="{CB8CD341-5311-4DA1-AEAE-F527D0C67380}"/>
    <cellStyle name="Normal 22 3 10" xfId="21040" xr:uid="{C76194A1-0339-40A5-B006-581C2A21DFAE}"/>
    <cellStyle name="Normal 22 3 10 2" xfId="34732" xr:uid="{E29BB51A-58BA-47C1-9528-DC2C5998550F}"/>
    <cellStyle name="Normal 22 3 10 3" xfId="49616" xr:uid="{284A9744-B687-4958-9FB5-C58584FBAC73}"/>
    <cellStyle name="Normal 22 3 11" xfId="14196" xr:uid="{44057A61-24C8-4C22-986F-319B9A4EE497}"/>
    <cellStyle name="Normal 22 3 11 2" xfId="41317" xr:uid="{376B7CB4-5029-4E75-A06C-5961F4D5E8E5}"/>
    <cellStyle name="Normal 22 3 12" xfId="27886" xr:uid="{BDAE03E6-A89E-4637-8577-7BA03FE99341}"/>
    <cellStyle name="Normal 22 3 13" xfId="42770" xr:uid="{49F6D1B2-40D7-4158-B974-2BC6763EA9E4}"/>
    <cellStyle name="Normal 22 3 14" xfId="7349" xr:uid="{D6A6B837-A4B3-47E4-AF83-C31A8AE4BCD5}"/>
    <cellStyle name="Normal 22 3 2" xfId="4357" xr:uid="{F9F7A349-FD65-4A7B-9823-52FB8B95027E}"/>
    <cellStyle name="Normal 22 3 2 10" xfId="14197" xr:uid="{D0B61C43-E825-4122-8F2B-ED07193C06B8}"/>
    <cellStyle name="Normal 22 3 2 10 2" xfId="41333" xr:uid="{8549DB12-EA4C-41E1-95D6-7F4FA65AD917}"/>
    <cellStyle name="Normal 22 3 2 11" xfId="27887" xr:uid="{F03F32DE-EC42-4C8A-9033-848C67D4BDEF}"/>
    <cellStyle name="Normal 22 3 2 12" xfId="42771" xr:uid="{6AF7F1C1-AE50-40C5-A5DE-8FE161FEB4D1}"/>
    <cellStyle name="Normal 22 3 2 13" xfId="7350" xr:uid="{EEAFDD8F-1D9A-4790-8DC7-69CD2BC545D0}"/>
    <cellStyle name="Normal 22 3 2 14" xfId="5955" xr:uid="{25FA0C9D-0185-4FF7-94F8-A076CC25FF72}"/>
    <cellStyle name="Normal 22 3 2 15" xfId="5363" xr:uid="{2078A377-65B0-43EA-82C1-2396C5955FAD}"/>
    <cellStyle name="Normal 22 3 2 2" xfId="4464" xr:uid="{DF3B456B-E668-4920-AEC6-B62B59AA187C}"/>
    <cellStyle name="Normal 22 3 2 2 10" xfId="42772" xr:uid="{840B92EF-51B9-47BB-9C33-85DD25D01D0A}"/>
    <cellStyle name="Normal 22 3 2 2 11" xfId="7351" xr:uid="{1305F7E6-6407-4208-A464-21A3903C90B7}"/>
    <cellStyle name="Normal 22 3 2 2 2" xfId="7352" xr:uid="{88EF0692-0965-4069-A269-665DF66722BD}"/>
    <cellStyle name="Normal 22 3 2 2 2 2" xfId="7353" xr:uid="{EA3E4017-E3BD-4081-98EB-75F1647C0A31}"/>
    <cellStyle name="Normal 22 3 2 2 2 2 2" xfId="9066" xr:uid="{08DC1CD4-3628-4C3F-9A26-13C1D697F8CF}"/>
    <cellStyle name="Normal 22 3 2 2 2 2 2 2" xfId="12488" xr:uid="{3BCCA626-B9F5-452F-A7D9-69B9CDF51BE7}"/>
    <cellStyle name="Normal 22 3 2 2 2 2 2 2 2" xfId="26178" xr:uid="{8160CF01-7908-4C40-9C64-FCC7E5DE28BF}"/>
    <cellStyle name="Normal 22 3 2 2 2 2 2 2 2 2" xfId="39870" xr:uid="{0C1A10F1-4C29-424F-B792-A02E9C27F089}"/>
    <cellStyle name="Normal 22 3 2 2 2 2 2 2 2 3" xfId="54754" xr:uid="{2AA33970-21EE-4702-9F38-9C1C062E43C2}"/>
    <cellStyle name="Normal 22 3 2 2 2 2 2 2 3" xfId="19334" xr:uid="{E9CE68BD-CF00-4E88-9253-E3DF6E804C1E}"/>
    <cellStyle name="Normal 22 3 2 2 2 2 2 2 4" xfId="33024" xr:uid="{C60CFE42-1BC4-42FC-873C-D375270101D5}"/>
    <cellStyle name="Normal 22 3 2 2 2 2 2 2 5" xfId="47908" xr:uid="{6771C05C-58F0-4EC0-923C-D45F5CAB8EA4}"/>
    <cellStyle name="Normal 22 3 2 2 2 2 2 3" xfId="22756" xr:uid="{691E2E62-B0F2-4B8C-BDFF-88D2DE72ECFE}"/>
    <cellStyle name="Normal 22 3 2 2 2 2 2 3 2" xfId="36448" xr:uid="{AA41BA96-77C0-4F12-9F08-03DBB05853D0}"/>
    <cellStyle name="Normal 22 3 2 2 2 2 2 3 3" xfId="51332" xr:uid="{54FCC917-3ECB-4244-8827-A036B8A8CDFD}"/>
    <cellStyle name="Normal 22 3 2 2 2 2 2 4" xfId="15912" xr:uid="{178D5AF1-8181-4D27-AE54-90B825A8F4A2}"/>
    <cellStyle name="Normal 22 3 2 2 2 2 2 5" xfId="29602" xr:uid="{283E9469-4082-4268-AA5C-A0A60F0936C2}"/>
    <cellStyle name="Normal 22 3 2 2 2 2 2 6" xfId="44486" xr:uid="{BB15CC12-FF9E-4E44-A5BC-7CD570971753}"/>
    <cellStyle name="Normal 22 3 2 2 2 2 3" xfId="10776" xr:uid="{1D042960-42D2-435F-9999-796813771A05}"/>
    <cellStyle name="Normal 22 3 2 2 2 2 3 2" xfId="24466" xr:uid="{E07EEF16-E1E9-4310-B157-9A387C6B8E2C}"/>
    <cellStyle name="Normal 22 3 2 2 2 2 3 2 2" xfId="38158" xr:uid="{574D50EC-6CF6-4A1A-8677-AE5E3538ACB9}"/>
    <cellStyle name="Normal 22 3 2 2 2 2 3 2 3" xfId="53042" xr:uid="{35CB0AED-E42C-4111-870C-3E407680BD37}"/>
    <cellStyle name="Normal 22 3 2 2 2 2 3 3" xfId="17622" xr:uid="{FA481CB7-6E6B-4AFC-8E8E-36F20F2B6E92}"/>
    <cellStyle name="Normal 22 3 2 2 2 2 3 4" xfId="31312" xr:uid="{2A473E4A-5509-401D-AD8C-83EB61691D2C}"/>
    <cellStyle name="Normal 22 3 2 2 2 2 3 5" xfId="46196" xr:uid="{441008B8-CDE9-4998-9248-085518FDC576}"/>
    <cellStyle name="Normal 22 3 2 2 2 2 4" xfId="21044" xr:uid="{294E510B-3065-4B26-8A36-F322E44F5D6C}"/>
    <cellStyle name="Normal 22 3 2 2 2 2 4 2" xfId="34736" xr:uid="{2EE5CD35-2256-40FC-90AA-5809AC011DA5}"/>
    <cellStyle name="Normal 22 3 2 2 2 2 4 3" xfId="49620" xr:uid="{391C7F7E-8DE9-4484-9BEE-779A2F846B46}"/>
    <cellStyle name="Normal 22 3 2 2 2 2 5" xfId="14200" xr:uid="{21632B09-7B57-4505-BE31-C354319B71D1}"/>
    <cellStyle name="Normal 22 3 2 2 2 2 6" xfId="27890" xr:uid="{BCC52D99-AF6D-4E70-BDB5-ECABED8E8139}"/>
    <cellStyle name="Normal 22 3 2 2 2 2 7" xfId="42774" xr:uid="{B231FC43-BFC9-43DF-9CEE-02FB72D4DE83}"/>
    <cellStyle name="Normal 22 3 2 2 2 3" xfId="9065" xr:uid="{3FD60346-EFA4-4086-A01C-B7BC28A000A0}"/>
    <cellStyle name="Normal 22 3 2 2 2 3 2" xfId="12487" xr:uid="{CA1E15A7-F845-41B5-B423-A9A4E7081450}"/>
    <cellStyle name="Normal 22 3 2 2 2 3 2 2" xfId="26177" xr:uid="{5940B143-1CAA-4CBE-A9E0-FA673C3FF538}"/>
    <cellStyle name="Normal 22 3 2 2 2 3 2 2 2" xfId="39869" xr:uid="{A231D8F2-CAB5-492C-B5DB-DB6246B93B91}"/>
    <cellStyle name="Normal 22 3 2 2 2 3 2 2 3" xfId="54753" xr:uid="{4958D243-667C-4866-97BE-B7453E114C20}"/>
    <cellStyle name="Normal 22 3 2 2 2 3 2 3" xfId="19333" xr:uid="{E60201D5-439C-40CC-A651-4BB5C08AE7E1}"/>
    <cellStyle name="Normal 22 3 2 2 2 3 2 4" xfId="33023" xr:uid="{9F628B43-185A-44CC-9063-BF9E912319D8}"/>
    <cellStyle name="Normal 22 3 2 2 2 3 2 5" xfId="47907" xr:uid="{0A931862-EE95-4DF1-9063-6DACFDEE9A5F}"/>
    <cellStyle name="Normal 22 3 2 2 2 3 3" xfId="22755" xr:uid="{C73EFB06-EBEF-463B-A3E2-87E55A8C5EFF}"/>
    <cellStyle name="Normal 22 3 2 2 2 3 3 2" xfId="36447" xr:uid="{42F9655F-AAA4-46B9-A6F9-C32B60A61EE8}"/>
    <cellStyle name="Normal 22 3 2 2 2 3 3 3" xfId="51331" xr:uid="{AD79952A-D209-47EE-AFB9-789952DA3574}"/>
    <cellStyle name="Normal 22 3 2 2 2 3 4" xfId="15911" xr:uid="{47C69361-DE2B-437C-ACDB-03DE88AC7B0D}"/>
    <cellStyle name="Normal 22 3 2 2 2 3 5" xfId="29601" xr:uid="{E4D0A179-9AF6-4FE7-923C-FCBE2B256383}"/>
    <cellStyle name="Normal 22 3 2 2 2 3 6" xfId="44485" xr:uid="{3763EEBF-E23E-4706-AAFC-F89CD0EB55B9}"/>
    <cellStyle name="Normal 22 3 2 2 2 4" xfId="10775" xr:uid="{2FF2B465-6265-4FC8-AC53-787CAAF7A77C}"/>
    <cellStyle name="Normal 22 3 2 2 2 4 2" xfId="24465" xr:uid="{4A5346A2-E696-46E1-A397-1ED4B965B312}"/>
    <cellStyle name="Normal 22 3 2 2 2 4 2 2" xfId="38157" xr:uid="{4C934F48-5857-4B96-A4A2-D5E83C07FC91}"/>
    <cellStyle name="Normal 22 3 2 2 2 4 2 3" xfId="53041" xr:uid="{CD16B4C4-A654-4D7A-A684-3E6EA58DFA09}"/>
    <cellStyle name="Normal 22 3 2 2 2 4 3" xfId="17621" xr:uid="{13F5F431-EE62-409A-AD25-0A2CF43B748B}"/>
    <cellStyle name="Normal 22 3 2 2 2 4 4" xfId="31311" xr:uid="{BE79F59C-A8D4-4C08-92DC-DECEE71ADE75}"/>
    <cellStyle name="Normal 22 3 2 2 2 4 5" xfId="46195" xr:uid="{7E6DB575-6C29-45C3-A820-A93E65A43477}"/>
    <cellStyle name="Normal 22 3 2 2 2 5" xfId="21043" xr:uid="{E190D825-7B08-4806-912B-CAD0FBAD76B7}"/>
    <cellStyle name="Normal 22 3 2 2 2 5 2" xfId="34735" xr:uid="{F86CD7A9-DA08-4BDF-8BDD-9AB7628E3205}"/>
    <cellStyle name="Normal 22 3 2 2 2 5 3" xfId="49619" xr:uid="{15B06B06-778C-4EA0-9647-6455B37CB116}"/>
    <cellStyle name="Normal 22 3 2 2 2 6" xfId="14199" xr:uid="{61B6CE7F-CEA4-4A9C-9F55-6A3E4EC89772}"/>
    <cellStyle name="Normal 22 3 2 2 2 7" xfId="27889" xr:uid="{6513ECB5-1E9D-4714-B12E-F71FBC947649}"/>
    <cellStyle name="Normal 22 3 2 2 2 8" xfId="42773" xr:uid="{4A9F5957-4D6D-47F3-A29C-73644F54A0C7}"/>
    <cellStyle name="Normal 22 3 2 2 3" xfId="7354" xr:uid="{7163265F-15C7-4AD7-8723-5A8E045C34A4}"/>
    <cellStyle name="Normal 22 3 2 2 3 2" xfId="9067" xr:uid="{2EF6D37D-3BBC-4C9F-BC76-C86A5DC4C255}"/>
    <cellStyle name="Normal 22 3 2 2 3 2 2" xfId="12489" xr:uid="{330FD359-E5CA-488B-8B13-6EBD601893F4}"/>
    <cellStyle name="Normal 22 3 2 2 3 2 2 2" xfId="26179" xr:uid="{9E4EF276-8605-4B38-9351-4E2BBF6DF4C8}"/>
    <cellStyle name="Normal 22 3 2 2 3 2 2 2 2" xfId="39871" xr:uid="{F2ABDFFD-6381-4B83-AE0A-65A30BC44E64}"/>
    <cellStyle name="Normal 22 3 2 2 3 2 2 2 3" xfId="54755" xr:uid="{43BB0DA9-5CAC-4E5B-ADE4-9536D4FE0160}"/>
    <cellStyle name="Normal 22 3 2 2 3 2 2 3" xfId="19335" xr:uid="{AAA6E92C-F5C0-4493-ADB5-96D32EB9E8FD}"/>
    <cellStyle name="Normal 22 3 2 2 3 2 2 4" xfId="33025" xr:uid="{E7B82838-00CA-4758-AFFC-0D20EE259006}"/>
    <cellStyle name="Normal 22 3 2 2 3 2 2 5" xfId="47909" xr:uid="{3BF748AB-0D03-407B-983B-5000C71AA883}"/>
    <cellStyle name="Normal 22 3 2 2 3 2 3" xfId="22757" xr:uid="{48859AAA-76B9-4E83-9B9B-CDA1AF08AE02}"/>
    <cellStyle name="Normal 22 3 2 2 3 2 3 2" xfId="36449" xr:uid="{120ACA03-A51A-4C40-8FCB-E61716443763}"/>
    <cellStyle name="Normal 22 3 2 2 3 2 3 3" xfId="51333" xr:uid="{01B5880F-8DA9-4890-B1B6-A15D8619B63B}"/>
    <cellStyle name="Normal 22 3 2 2 3 2 4" xfId="15913" xr:uid="{05E84443-047F-4E30-A95F-42EA96427A52}"/>
    <cellStyle name="Normal 22 3 2 2 3 2 5" xfId="29603" xr:uid="{4BC43B2B-FB15-409B-BDA6-07787CF10DC5}"/>
    <cellStyle name="Normal 22 3 2 2 3 2 6" xfId="44487" xr:uid="{452D1E7E-996D-4B05-97DC-402307B682C7}"/>
    <cellStyle name="Normal 22 3 2 2 3 3" xfId="10777" xr:uid="{F5561A87-1696-44ED-A8D6-8AAF225E211E}"/>
    <cellStyle name="Normal 22 3 2 2 3 3 2" xfId="24467" xr:uid="{B3F6F75C-949B-4C49-BD6A-BBD863EF06DF}"/>
    <cellStyle name="Normal 22 3 2 2 3 3 2 2" xfId="38159" xr:uid="{8F616BD6-632A-4A50-9A9B-C406FE27618A}"/>
    <cellStyle name="Normal 22 3 2 2 3 3 2 3" xfId="53043" xr:uid="{512D9937-4984-40D2-A115-324FFA6B81DF}"/>
    <cellStyle name="Normal 22 3 2 2 3 3 3" xfId="17623" xr:uid="{1F8D9A7F-4985-4102-B1F2-A1BBE3D12CE0}"/>
    <cellStyle name="Normal 22 3 2 2 3 3 4" xfId="31313" xr:uid="{A0567D64-1E83-4ECC-873A-6990736A78B8}"/>
    <cellStyle name="Normal 22 3 2 2 3 3 5" xfId="46197" xr:uid="{FCA1B404-8D30-4A25-AEA7-E6BC7FEA732C}"/>
    <cellStyle name="Normal 22 3 2 2 3 4" xfId="21045" xr:uid="{9731D7D9-5337-4433-81DA-8FEF1970FDF6}"/>
    <cellStyle name="Normal 22 3 2 2 3 4 2" xfId="34737" xr:uid="{87E9FBF2-29B6-48E3-8EA2-863E95EF36B4}"/>
    <cellStyle name="Normal 22 3 2 2 3 4 3" xfId="49621" xr:uid="{9D885D11-3A0C-44A3-B729-92CF321C55E7}"/>
    <cellStyle name="Normal 22 3 2 2 3 5" xfId="14201" xr:uid="{46CAC7C7-33BA-46E8-88E9-3C9D4006EE99}"/>
    <cellStyle name="Normal 22 3 2 2 3 6" xfId="27891" xr:uid="{C70DA206-9FFB-48B1-BBF3-375858A193B2}"/>
    <cellStyle name="Normal 22 3 2 2 3 7" xfId="42775" xr:uid="{D407E712-2CD6-45C0-8512-7A4122DFFF23}"/>
    <cellStyle name="Normal 22 3 2 2 4" xfId="7355" xr:uid="{05B7E11C-A3BB-4B3E-AF4A-81AA4CC0F7C3}"/>
    <cellStyle name="Normal 22 3 2 2 4 2" xfId="9068" xr:uid="{0B767ED3-8945-4E27-A59E-010F02A112A2}"/>
    <cellStyle name="Normal 22 3 2 2 4 2 2" xfId="12490" xr:uid="{B1A23303-94AE-48EB-8EF7-04659DFF812B}"/>
    <cellStyle name="Normal 22 3 2 2 4 2 2 2" xfId="26180" xr:uid="{D485BAD0-C9AA-4456-836D-DB25AAC867C9}"/>
    <cellStyle name="Normal 22 3 2 2 4 2 2 2 2" xfId="39872" xr:uid="{17A1689A-089E-4865-898B-115A1327130B}"/>
    <cellStyle name="Normal 22 3 2 2 4 2 2 2 3" xfId="54756" xr:uid="{EEF1006B-BDAD-4442-A1F5-90EE4694B564}"/>
    <cellStyle name="Normal 22 3 2 2 4 2 2 3" xfId="19336" xr:uid="{79B15AAE-819F-4699-803C-D67719D2D352}"/>
    <cellStyle name="Normal 22 3 2 2 4 2 2 4" xfId="33026" xr:uid="{0E36D1AC-05A2-48A8-AE74-A9B903D60372}"/>
    <cellStyle name="Normal 22 3 2 2 4 2 2 5" xfId="47910" xr:uid="{04744752-355F-4052-B162-BDCF89797907}"/>
    <cellStyle name="Normal 22 3 2 2 4 2 3" xfId="22758" xr:uid="{C4DA94C2-E556-48B8-8667-A853B0FA5AE7}"/>
    <cellStyle name="Normal 22 3 2 2 4 2 3 2" xfId="36450" xr:uid="{4E1696E0-6B4C-4A7C-B825-20AA6F724C46}"/>
    <cellStyle name="Normal 22 3 2 2 4 2 3 3" xfId="51334" xr:uid="{16B727BE-48A8-4C98-A3B5-B18B01353790}"/>
    <cellStyle name="Normal 22 3 2 2 4 2 4" xfId="15914" xr:uid="{C2CBCD5E-0B97-4129-827C-3C5932141978}"/>
    <cellStyle name="Normal 22 3 2 2 4 2 5" xfId="29604" xr:uid="{715DBEA0-D245-43D6-89A0-F01F424FD58D}"/>
    <cellStyle name="Normal 22 3 2 2 4 2 6" xfId="44488" xr:uid="{CDD2FD03-1D8D-4342-BC5F-31404642DAC1}"/>
    <cellStyle name="Normal 22 3 2 2 4 3" xfId="10778" xr:uid="{5F8F1D4B-01E5-4507-813D-9F8907360475}"/>
    <cellStyle name="Normal 22 3 2 2 4 3 2" xfId="24468" xr:uid="{1EFB3235-15A8-4E95-AA5D-FB6C50B21323}"/>
    <cellStyle name="Normal 22 3 2 2 4 3 2 2" xfId="38160" xr:uid="{74744DAF-BA08-4550-8BC5-5D4437A9831A}"/>
    <cellStyle name="Normal 22 3 2 2 4 3 2 3" xfId="53044" xr:uid="{EF74693F-BF6A-43B9-967E-31F05061E36E}"/>
    <cellStyle name="Normal 22 3 2 2 4 3 3" xfId="17624" xr:uid="{FAD39270-1144-4A48-8D9E-5405FA945872}"/>
    <cellStyle name="Normal 22 3 2 2 4 3 4" xfId="31314" xr:uid="{DD9CE898-B38E-4A91-A572-7F35B1D43360}"/>
    <cellStyle name="Normal 22 3 2 2 4 3 5" xfId="46198" xr:uid="{13A5CA2B-3F03-4AAB-9A23-9D2D5E44B199}"/>
    <cellStyle name="Normal 22 3 2 2 4 4" xfId="21046" xr:uid="{741444A2-83DF-44ED-B98D-11C6479CF299}"/>
    <cellStyle name="Normal 22 3 2 2 4 4 2" xfId="34738" xr:uid="{8593680A-63C3-42B1-A4EE-D481E90D7AFF}"/>
    <cellStyle name="Normal 22 3 2 2 4 4 3" xfId="49622" xr:uid="{C0307F33-AFC4-4EF5-BD1F-376064B47D77}"/>
    <cellStyle name="Normal 22 3 2 2 4 5" xfId="14202" xr:uid="{FD2DAF0D-17F1-49A2-9B3D-73D25F6A2E56}"/>
    <cellStyle name="Normal 22 3 2 2 4 6" xfId="27892" xr:uid="{4BEFA737-5EE4-475B-AE8E-73F83060562E}"/>
    <cellStyle name="Normal 22 3 2 2 4 7" xfId="42776" xr:uid="{6A3BEB53-388F-45A4-BEBB-6841AA73FF8E}"/>
    <cellStyle name="Normal 22 3 2 2 5" xfId="9064" xr:uid="{39E4C6C3-B0CF-4FD8-B9D6-F52098A6DF8F}"/>
    <cellStyle name="Normal 22 3 2 2 5 2" xfId="12486" xr:uid="{05A00972-4BCF-4806-95B5-6A888E761CDD}"/>
    <cellStyle name="Normal 22 3 2 2 5 2 2" xfId="26176" xr:uid="{8B2A3206-F28A-42E4-B6D8-70893C0B12DB}"/>
    <cellStyle name="Normal 22 3 2 2 5 2 2 2" xfId="39868" xr:uid="{00CDAF44-DD57-4F85-8B6D-2CCD130E8110}"/>
    <cellStyle name="Normal 22 3 2 2 5 2 2 3" xfId="54752" xr:uid="{AB8ED464-5037-48E2-A679-AEBDA750670C}"/>
    <cellStyle name="Normal 22 3 2 2 5 2 3" xfId="19332" xr:uid="{FB47774A-076D-4B10-BDA1-C4EC1B823E88}"/>
    <cellStyle name="Normal 22 3 2 2 5 2 4" xfId="33022" xr:uid="{59EEE572-F2F6-4319-BE64-08A30767532A}"/>
    <cellStyle name="Normal 22 3 2 2 5 2 5" xfId="47906" xr:uid="{4C16F42E-4628-4B41-8332-02BFE95AF72A}"/>
    <cellStyle name="Normal 22 3 2 2 5 3" xfId="22754" xr:uid="{B8D52E02-A9D4-4377-9F13-62617DC4BE82}"/>
    <cellStyle name="Normal 22 3 2 2 5 3 2" xfId="36446" xr:uid="{5952CD2C-876C-4760-8CC1-05109B376305}"/>
    <cellStyle name="Normal 22 3 2 2 5 3 3" xfId="51330" xr:uid="{71CED8D5-2D15-48E1-BE34-6FC182740AA3}"/>
    <cellStyle name="Normal 22 3 2 2 5 4" xfId="15910" xr:uid="{8D7840C8-B6D4-431F-BEC5-C3DF25363453}"/>
    <cellStyle name="Normal 22 3 2 2 5 5" xfId="29600" xr:uid="{60E2EC3C-8799-4BFD-8591-06C8B92F9129}"/>
    <cellStyle name="Normal 22 3 2 2 5 6" xfId="44484" xr:uid="{A59C26EE-4E7A-4087-888E-AD8D2ECBAE4C}"/>
    <cellStyle name="Normal 22 3 2 2 6" xfId="10774" xr:uid="{8F048CEE-B6F9-4F68-9BE8-4F45C84B1D5E}"/>
    <cellStyle name="Normal 22 3 2 2 6 2" xfId="24464" xr:uid="{2C1DD1C1-8811-4294-8A14-03C7276D4F89}"/>
    <cellStyle name="Normal 22 3 2 2 6 2 2" xfId="38156" xr:uid="{97DFAEA7-1584-4F56-8600-9C293DB979B4}"/>
    <cellStyle name="Normal 22 3 2 2 6 2 3" xfId="53040" xr:uid="{06B5BB1B-7FAA-4747-B6B7-B55D52F2DE26}"/>
    <cellStyle name="Normal 22 3 2 2 6 3" xfId="17620" xr:uid="{FB541CAD-FDCA-4725-99AB-B4D4B252416C}"/>
    <cellStyle name="Normal 22 3 2 2 6 4" xfId="31310" xr:uid="{3712E93B-B94D-4855-9981-65BCE483CE86}"/>
    <cellStyle name="Normal 22 3 2 2 6 5" xfId="46194" xr:uid="{BB152BE2-945D-475A-B7C4-9E82B24F79DA}"/>
    <cellStyle name="Normal 22 3 2 2 7" xfId="21042" xr:uid="{5173D683-E69F-4B28-B158-CE15FF1CB7EC}"/>
    <cellStyle name="Normal 22 3 2 2 7 2" xfId="34734" xr:uid="{EF335883-C0F2-489A-8B67-B9DC554EF06C}"/>
    <cellStyle name="Normal 22 3 2 2 7 3" xfId="49618" xr:uid="{A2DF5709-CC79-4C8C-9E6B-07E60EE0B74C}"/>
    <cellStyle name="Normal 22 3 2 2 8" xfId="14198" xr:uid="{94DD9662-8C3E-4024-A830-990B7CA2D96E}"/>
    <cellStyle name="Normal 22 3 2 2 8 2" xfId="41347" xr:uid="{B120E767-9652-4EF1-B42D-3D4C2F8E83D2}"/>
    <cellStyle name="Normal 22 3 2 2 9" xfId="27888" xr:uid="{BAB73EB0-EE24-4C99-8F96-FE461959B4AA}"/>
    <cellStyle name="Normal 22 3 2 3" xfId="7356" xr:uid="{B1446D15-F6F9-4FBF-95E2-49F2D91DA9B3}"/>
    <cellStyle name="Normal 22 3 2 3 10" xfId="42777" xr:uid="{2AED3411-E173-4B53-AAEC-625137E855FF}"/>
    <cellStyle name="Normal 22 3 2 3 2" xfId="7357" xr:uid="{F497C4D2-B8F4-411C-8212-42B28A5A9967}"/>
    <cellStyle name="Normal 22 3 2 3 2 2" xfId="7358" xr:uid="{E675DD6E-851E-4208-B919-E47948D05694}"/>
    <cellStyle name="Normal 22 3 2 3 2 2 2" xfId="9071" xr:uid="{747D9E2B-B042-4065-824E-2123847BD2E2}"/>
    <cellStyle name="Normal 22 3 2 3 2 2 2 2" xfId="12493" xr:uid="{8B1A5B29-3DF6-4727-B0CB-773BF18B4DE8}"/>
    <cellStyle name="Normal 22 3 2 3 2 2 2 2 2" xfId="26183" xr:uid="{A8A29D7D-8DE7-48FC-9863-662769B151C2}"/>
    <cellStyle name="Normal 22 3 2 3 2 2 2 2 2 2" xfId="39875" xr:uid="{63F36066-8BC7-4539-90DA-9D15DCAC3B20}"/>
    <cellStyle name="Normal 22 3 2 3 2 2 2 2 2 3" xfId="54759" xr:uid="{E0861846-7DDF-402D-B848-11B2DBA461A4}"/>
    <cellStyle name="Normal 22 3 2 3 2 2 2 2 3" xfId="19339" xr:uid="{64192D3F-2324-412C-AD1C-D9BBF051BBDC}"/>
    <cellStyle name="Normal 22 3 2 3 2 2 2 2 4" xfId="33029" xr:uid="{99779EC2-5D23-48C0-ABF3-64A7DDAC720A}"/>
    <cellStyle name="Normal 22 3 2 3 2 2 2 2 5" xfId="47913" xr:uid="{6E33A4E2-58DD-45A1-95FE-0571D972D4E6}"/>
    <cellStyle name="Normal 22 3 2 3 2 2 2 3" xfId="22761" xr:uid="{1BC5DB41-CCB4-4267-A57B-C75AA4C5B76D}"/>
    <cellStyle name="Normal 22 3 2 3 2 2 2 3 2" xfId="36453" xr:uid="{F4B6C27D-1C90-4DAD-B0AB-7003E5E861BB}"/>
    <cellStyle name="Normal 22 3 2 3 2 2 2 3 3" xfId="51337" xr:uid="{767264C4-91FA-445A-A166-ABE2CAA52F71}"/>
    <cellStyle name="Normal 22 3 2 3 2 2 2 4" xfId="15917" xr:uid="{5126CEAB-58E8-430F-81B7-7B13C8618D37}"/>
    <cellStyle name="Normal 22 3 2 3 2 2 2 5" xfId="29607" xr:uid="{7E249CCF-1FF0-4CF3-B0A0-420D96007EB8}"/>
    <cellStyle name="Normal 22 3 2 3 2 2 2 6" xfId="44491" xr:uid="{6471F147-C5F6-453C-9CB3-32137737DBDA}"/>
    <cellStyle name="Normal 22 3 2 3 2 2 3" xfId="10781" xr:uid="{80ACB456-ACDC-4D76-812B-A08269B1B426}"/>
    <cellStyle name="Normal 22 3 2 3 2 2 3 2" xfId="24471" xr:uid="{C9F1800B-4815-488E-823E-98457B68DFD1}"/>
    <cellStyle name="Normal 22 3 2 3 2 2 3 2 2" xfId="38163" xr:uid="{544E40CF-6885-48EF-9FF9-040456CB9A24}"/>
    <cellStyle name="Normal 22 3 2 3 2 2 3 2 3" xfId="53047" xr:uid="{423B1CBC-EF93-4405-9396-065464DFEE12}"/>
    <cellStyle name="Normal 22 3 2 3 2 2 3 3" xfId="17627" xr:uid="{99B5B021-82ED-4563-BF5D-CE81A0231A59}"/>
    <cellStyle name="Normal 22 3 2 3 2 2 3 4" xfId="31317" xr:uid="{74A017BB-227F-4C5F-8982-246ACC8F6A42}"/>
    <cellStyle name="Normal 22 3 2 3 2 2 3 5" xfId="46201" xr:uid="{F10BD399-BBAE-4164-A67C-50637FB18FAE}"/>
    <cellStyle name="Normal 22 3 2 3 2 2 4" xfId="21049" xr:uid="{30E39920-F5CB-45D0-BA1C-781AECDCDAE9}"/>
    <cellStyle name="Normal 22 3 2 3 2 2 4 2" xfId="34741" xr:uid="{1D66889E-F741-427E-86F2-A2FBC39E4D04}"/>
    <cellStyle name="Normal 22 3 2 3 2 2 4 3" xfId="49625" xr:uid="{224C4133-FA98-4535-9D92-5B6980D93396}"/>
    <cellStyle name="Normal 22 3 2 3 2 2 5" xfId="14205" xr:uid="{BBD7975F-89A2-49FB-AA5B-5822F4D02B35}"/>
    <cellStyle name="Normal 22 3 2 3 2 2 6" xfId="27895" xr:uid="{33AC05F2-204F-4B71-8A17-FBD05D5B9F0E}"/>
    <cellStyle name="Normal 22 3 2 3 2 2 7" xfId="42779" xr:uid="{01528F83-97A1-46D6-BF96-50F55AB06236}"/>
    <cellStyle name="Normal 22 3 2 3 2 3" xfId="9070" xr:uid="{0355B18D-96C3-4514-955E-FF1688839BBF}"/>
    <cellStyle name="Normal 22 3 2 3 2 3 2" xfId="12492" xr:uid="{ECED9FA4-BC91-4795-AE1F-0619F913A1FD}"/>
    <cellStyle name="Normal 22 3 2 3 2 3 2 2" xfId="26182" xr:uid="{D8B1201C-2047-4E1E-B45C-1474CDE60372}"/>
    <cellStyle name="Normal 22 3 2 3 2 3 2 2 2" xfId="39874" xr:uid="{119BA556-2BD2-48CF-9DA5-A05794C22452}"/>
    <cellStyle name="Normal 22 3 2 3 2 3 2 2 3" xfId="54758" xr:uid="{30587447-D056-4964-A228-7E30642BB89F}"/>
    <cellStyle name="Normal 22 3 2 3 2 3 2 3" xfId="19338" xr:uid="{D556AB7A-8D6F-4B3F-A76E-56C0DEBBF0C9}"/>
    <cellStyle name="Normal 22 3 2 3 2 3 2 4" xfId="33028" xr:uid="{D058D129-EDE5-48D4-A6BD-AFECAA89719E}"/>
    <cellStyle name="Normal 22 3 2 3 2 3 2 5" xfId="47912" xr:uid="{7A98E2C8-CE74-49CB-B026-46FA2A426BAD}"/>
    <cellStyle name="Normal 22 3 2 3 2 3 3" xfId="22760" xr:uid="{E88AA244-078A-4A16-929D-F99EB7306714}"/>
    <cellStyle name="Normal 22 3 2 3 2 3 3 2" xfId="36452" xr:uid="{8970E7EA-CF79-4745-81E3-9E4FCE21BCAE}"/>
    <cellStyle name="Normal 22 3 2 3 2 3 3 3" xfId="51336" xr:uid="{11680629-D2E2-4F5B-AE8F-1AA94083A531}"/>
    <cellStyle name="Normal 22 3 2 3 2 3 4" xfId="15916" xr:uid="{5B3C84CF-8A04-4EF4-A5CE-9341D5A610B2}"/>
    <cellStyle name="Normal 22 3 2 3 2 3 5" xfId="29606" xr:uid="{1525AF0B-F522-42E4-B54B-94253479FB15}"/>
    <cellStyle name="Normal 22 3 2 3 2 3 6" xfId="44490" xr:uid="{F622CDE6-EB11-4FF5-B84D-637E41AC4AD0}"/>
    <cellStyle name="Normal 22 3 2 3 2 4" xfId="10780" xr:uid="{463E5C9C-EB2F-4DC0-84C9-59BA4E7F22A8}"/>
    <cellStyle name="Normal 22 3 2 3 2 4 2" xfId="24470" xr:uid="{18FB34EC-F42C-4EB2-B0F2-7EC13114FE9D}"/>
    <cellStyle name="Normal 22 3 2 3 2 4 2 2" xfId="38162" xr:uid="{A4412B81-F72D-4FF1-9075-160303F72B20}"/>
    <cellStyle name="Normal 22 3 2 3 2 4 2 3" xfId="53046" xr:uid="{8FD5AC41-B419-47F8-91D6-DB99D906EB5D}"/>
    <cellStyle name="Normal 22 3 2 3 2 4 3" xfId="17626" xr:uid="{1FF9042C-38F9-443E-B375-91212C7B18CE}"/>
    <cellStyle name="Normal 22 3 2 3 2 4 4" xfId="31316" xr:uid="{D998EAF2-5C9E-4B6B-9210-264BC496E0A6}"/>
    <cellStyle name="Normal 22 3 2 3 2 4 5" xfId="46200" xr:uid="{B6E6E329-801F-4B4A-B063-2E61D90C8816}"/>
    <cellStyle name="Normal 22 3 2 3 2 5" xfId="21048" xr:uid="{1CFDFA3B-BAA0-40C3-AB91-82277BB7C512}"/>
    <cellStyle name="Normal 22 3 2 3 2 5 2" xfId="34740" xr:uid="{D54BA85E-EB32-40B6-8F62-AC31A5122096}"/>
    <cellStyle name="Normal 22 3 2 3 2 5 3" xfId="49624" xr:uid="{CC7512E9-7806-47E5-AA04-7A77D2C45D3B}"/>
    <cellStyle name="Normal 22 3 2 3 2 6" xfId="14204" xr:uid="{1D633BDB-B640-45A6-84C5-F8271C7CAF4A}"/>
    <cellStyle name="Normal 22 3 2 3 2 7" xfId="27894" xr:uid="{FFF916DA-BA64-45EC-A193-20455A78E529}"/>
    <cellStyle name="Normal 22 3 2 3 2 8" xfId="42778" xr:uid="{5C439076-816F-4DC7-9296-4EAAE1D7DCA9}"/>
    <cellStyle name="Normal 22 3 2 3 3" xfId="7359" xr:uid="{DFEB72DB-55D6-4BF0-A6A0-72AB6CB16BFE}"/>
    <cellStyle name="Normal 22 3 2 3 3 2" xfId="9072" xr:uid="{EFA1C9C3-842E-4543-A54A-F9F169B30C6D}"/>
    <cellStyle name="Normal 22 3 2 3 3 2 2" xfId="12494" xr:uid="{B10514C8-174A-4D99-9D76-8651F5E7372E}"/>
    <cellStyle name="Normal 22 3 2 3 3 2 2 2" xfId="26184" xr:uid="{3287BB56-CDCA-46F1-B0BD-02395BF23C14}"/>
    <cellStyle name="Normal 22 3 2 3 3 2 2 2 2" xfId="39876" xr:uid="{F3D9B23B-C2EC-47BD-BBAC-B52B88EAB718}"/>
    <cellStyle name="Normal 22 3 2 3 3 2 2 2 3" xfId="54760" xr:uid="{56E1AECE-427C-46FF-970E-7701706219A7}"/>
    <cellStyle name="Normal 22 3 2 3 3 2 2 3" xfId="19340" xr:uid="{469F4626-2C2A-4945-BF24-9768B5EA3831}"/>
    <cellStyle name="Normal 22 3 2 3 3 2 2 4" xfId="33030" xr:uid="{C6162BA5-F1ED-4022-8EB7-ED2B8397F54B}"/>
    <cellStyle name="Normal 22 3 2 3 3 2 2 5" xfId="47914" xr:uid="{B798C00B-75C0-4FEF-8138-77EDEC0BAFD3}"/>
    <cellStyle name="Normal 22 3 2 3 3 2 3" xfId="22762" xr:uid="{B2F8ECC4-33BC-4A0B-B33D-008ED9DCDBAD}"/>
    <cellStyle name="Normal 22 3 2 3 3 2 3 2" xfId="36454" xr:uid="{FE8B2FBA-D6F3-4D6D-A0E2-9F184A7CB687}"/>
    <cellStyle name="Normal 22 3 2 3 3 2 3 3" xfId="51338" xr:uid="{D619C1B5-F530-46CA-8C19-3F52245A5207}"/>
    <cellStyle name="Normal 22 3 2 3 3 2 4" xfId="15918" xr:uid="{D3D73A28-4F5D-4206-936C-0A72B08C4732}"/>
    <cellStyle name="Normal 22 3 2 3 3 2 5" xfId="29608" xr:uid="{35E57308-9DB0-49DC-B450-4AEA55B82521}"/>
    <cellStyle name="Normal 22 3 2 3 3 2 6" xfId="44492" xr:uid="{2CBE6760-9B5F-495B-A6AE-60AA420E9633}"/>
    <cellStyle name="Normal 22 3 2 3 3 3" xfId="10782" xr:uid="{D15692C8-8181-4C8C-AFB8-047918AD3404}"/>
    <cellStyle name="Normal 22 3 2 3 3 3 2" xfId="24472" xr:uid="{B3C39D7A-63CD-48C5-9F84-EC45FCD883DA}"/>
    <cellStyle name="Normal 22 3 2 3 3 3 2 2" xfId="38164" xr:uid="{4AD1E870-363E-4ACC-ACA5-D4D99447B19B}"/>
    <cellStyle name="Normal 22 3 2 3 3 3 2 3" xfId="53048" xr:uid="{8CF44D08-2901-4B5B-87F5-CDB544E9DD64}"/>
    <cellStyle name="Normal 22 3 2 3 3 3 3" xfId="17628" xr:uid="{221D6EC6-9EC2-4C16-94BB-983EDB4D4EA8}"/>
    <cellStyle name="Normal 22 3 2 3 3 3 4" xfId="31318" xr:uid="{01C45103-5FAA-4B7C-AB88-85CB17116FA1}"/>
    <cellStyle name="Normal 22 3 2 3 3 3 5" xfId="46202" xr:uid="{3A64E32E-A3EC-45A0-A37C-60F6C687BDEF}"/>
    <cellStyle name="Normal 22 3 2 3 3 4" xfId="21050" xr:uid="{6862EC65-B0CD-4BCE-85DA-A2903D532E3E}"/>
    <cellStyle name="Normal 22 3 2 3 3 4 2" xfId="34742" xr:uid="{C91C279A-8CAB-45FD-9AEE-C031BACC341E}"/>
    <cellStyle name="Normal 22 3 2 3 3 4 3" xfId="49626" xr:uid="{A7D4AB59-47C5-4D97-BA84-4A7193A2461E}"/>
    <cellStyle name="Normal 22 3 2 3 3 5" xfId="14206" xr:uid="{BE496F61-4628-4384-9351-875B04BD0AB2}"/>
    <cellStyle name="Normal 22 3 2 3 3 6" xfId="27896" xr:uid="{3CE57336-4E76-4B7B-812E-78E35BC860C7}"/>
    <cellStyle name="Normal 22 3 2 3 3 7" xfId="42780" xr:uid="{53AF611D-E8DF-47F1-BC55-6C3D4225A48B}"/>
    <cellStyle name="Normal 22 3 2 3 4" xfId="7360" xr:uid="{3EB1F6DC-6CA8-491E-BBD3-59E483680E52}"/>
    <cellStyle name="Normal 22 3 2 3 4 2" xfId="9073" xr:uid="{8B12D4D2-EAA4-4D85-B77C-AE6D780F0DEB}"/>
    <cellStyle name="Normal 22 3 2 3 4 2 2" xfId="12495" xr:uid="{E1717952-0DBD-4704-B406-A152D405DD0D}"/>
    <cellStyle name="Normal 22 3 2 3 4 2 2 2" xfId="26185" xr:uid="{76658093-00D0-4381-9757-2417B9FC9028}"/>
    <cellStyle name="Normal 22 3 2 3 4 2 2 2 2" xfId="39877" xr:uid="{399874B7-D288-4B17-8EFC-12436098D991}"/>
    <cellStyle name="Normal 22 3 2 3 4 2 2 2 3" xfId="54761" xr:uid="{CFF7909C-CBCB-4606-B2DD-AE1303871D8F}"/>
    <cellStyle name="Normal 22 3 2 3 4 2 2 3" xfId="19341" xr:uid="{FADDF244-0FA8-4829-9B4D-45EA47A0EDAD}"/>
    <cellStyle name="Normal 22 3 2 3 4 2 2 4" xfId="33031" xr:uid="{D228CB20-94A6-4FF0-A590-48AE79BDF469}"/>
    <cellStyle name="Normal 22 3 2 3 4 2 2 5" xfId="47915" xr:uid="{A8D73FE5-B291-4152-A987-CBA0A5483564}"/>
    <cellStyle name="Normal 22 3 2 3 4 2 3" xfId="22763" xr:uid="{3C59A24E-C898-4E99-8015-3F869976F338}"/>
    <cellStyle name="Normal 22 3 2 3 4 2 3 2" xfId="36455" xr:uid="{CE63E7C3-A823-40E8-AEE5-8C9F604F1E3C}"/>
    <cellStyle name="Normal 22 3 2 3 4 2 3 3" xfId="51339" xr:uid="{C4C1E277-D388-428B-AAA0-C09481EE973F}"/>
    <cellStyle name="Normal 22 3 2 3 4 2 4" xfId="15919" xr:uid="{6E176D0C-EAD9-4522-9512-8F50705ECE11}"/>
    <cellStyle name="Normal 22 3 2 3 4 2 5" xfId="29609" xr:uid="{091CF18C-95E0-4C85-AF7B-9D4F2D71FD95}"/>
    <cellStyle name="Normal 22 3 2 3 4 2 6" xfId="44493" xr:uid="{472BA070-434B-44DA-BA0A-F0B2DF8008F9}"/>
    <cellStyle name="Normal 22 3 2 3 4 3" xfId="10783" xr:uid="{BD029A4C-137A-40EF-8026-6FA66D970A4D}"/>
    <cellStyle name="Normal 22 3 2 3 4 3 2" xfId="24473" xr:uid="{0704F688-0FCE-4D55-BB84-E6ADD21EDA8C}"/>
    <cellStyle name="Normal 22 3 2 3 4 3 2 2" xfId="38165" xr:uid="{5C7CDEA4-4B67-4B72-AF6E-CA92BA011D47}"/>
    <cellStyle name="Normal 22 3 2 3 4 3 2 3" xfId="53049" xr:uid="{462CB8E1-7A30-4B53-9D8E-99A1C30BD84D}"/>
    <cellStyle name="Normal 22 3 2 3 4 3 3" xfId="17629" xr:uid="{20189DAF-E9DA-49DC-8470-1544A1631F91}"/>
    <cellStyle name="Normal 22 3 2 3 4 3 4" xfId="31319" xr:uid="{5ABB5747-D593-4E12-B5A6-3D1A6551D08E}"/>
    <cellStyle name="Normal 22 3 2 3 4 3 5" xfId="46203" xr:uid="{7CAC21E4-2C4C-4729-89B3-418DC4B8A8AF}"/>
    <cellStyle name="Normal 22 3 2 3 4 4" xfId="21051" xr:uid="{22420A9E-9F54-4CA3-8D44-3622124CF7F6}"/>
    <cellStyle name="Normal 22 3 2 3 4 4 2" xfId="34743" xr:uid="{6815B3AA-C945-4439-8EA4-9678BFD27C76}"/>
    <cellStyle name="Normal 22 3 2 3 4 4 3" xfId="49627" xr:uid="{B9639896-6512-486B-A4A2-DE97FE101534}"/>
    <cellStyle name="Normal 22 3 2 3 4 5" xfId="14207" xr:uid="{87F790A1-AAB9-44BB-A775-37D386331A08}"/>
    <cellStyle name="Normal 22 3 2 3 4 6" xfId="27897" xr:uid="{F291CACE-4C55-4383-9D03-108B2EA0D36B}"/>
    <cellStyle name="Normal 22 3 2 3 4 7" xfId="42781" xr:uid="{543F0186-9A0D-44BF-B37F-BB7C8466635A}"/>
    <cellStyle name="Normal 22 3 2 3 5" xfId="9069" xr:uid="{E096704F-3FB6-44C8-96BA-B9B56850632A}"/>
    <cellStyle name="Normal 22 3 2 3 5 2" xfId="12491" xr:uid="{B87D4111-D03A-4112-B97F-55C1317123C0}"/>
    <cellStyle name="Normal 22 3 2 3 5 2 2" xfId="26181" xr:uid="{DA8B6CD7-47A9-4405-839B-FB7E51320A67}"/>
    <cellStyle name="Normal 22 3 2 3 5 2 2 2" xfId="39873" xr:uid="{B4E288FF-D8A7-45C8-A029-360D09BF3EC3}"/>
    <cellStyle name="Normal 22 3 2 3 5 2 2 3" xfId="54757" xr:uid="{DB5F6FD9-D72A-4139-8C17-A9499690E9C9}"/>
    <cellStyle name="Normal 22 3 2 3 5 2 3" xfId="19337" xr:uid="{3EB32746-CC63-421C-8771-CACA132C39FF}"/>
    <cellStyle name="Normal 22 3 2 3 5 2 4" xfId="33027" xr:uid="{C4E60467-CE52-47E7-BEC1-73700FC15277}"/>
    <cellStyle name="Normal 22 3 2 3 5 2 5" xfId="47911" xr:uid="{71D97E91-6D00-40F0-8E98-3D7A1E991F76}"/>
    <cellStyle name="Normal 22 3 2 3 5 3" xfId="22759" xr:uid="{F3EC4866-B34F-4356-BAC8-14B4C0B7705F}"/>
    <cellStyle name="Normal 22 3 2 3 5 3 2" xfId="36451" xr:uid="{27A0B4D2-E926-4F3F-BD5B-847F1D09A80F}"/>
    <cellStyle name="Normal 22 3 2 3 5 3 3" xfId="51335" xr:uid="{DCE8AA34-2276-4BD3-9F1E-83CA7CD37876}"/>
    <cellStyle name="Normal 22 3 2 3 5 4" xfId="15915" xr:uid="{ACA0DFA7-9439-4B38-94BF-29AE603CD8D0}"/>
    <cellStyle name="Normal 22 3 2 3 5 5" xfId="29605" xr:uid="{B62A49ED-D955-4DD1-A95E-C2838B6ED61B}"/>
    <cellStyle name="Normal 22 3 2 3 5 6" xfId="44489" xr:uid="{4A081C21-3A08-4EFA-B2B2-DAC452A9B91B}"/>
    <cellStyle name="Normal 22 3 2 3 6" xfId="10779" xr:uid="{F5285287-A31A-4547-AF55-AD2664505DE6}"/>
    <cellStyle name="Normal 22 3 2 3 6 2" xfId="24469" xr:uid="{EEDE3764-530A-45FA-8A7A-A8143430DF26}"/>
    <cellStyle name="Normal 22 3 2 3 6 2 2" xfId="38161" xr:uid="{58340A57-FD21-4FF9-8AC7-A82DD5C84F33}"/>
    <cellStyle name="Normal 22 3 2 3 6 2 3" xfId="53045" xr:uid="{102D3509-E743-4921-83F2-DC2E15B9E085}"/>
    <cellStyle name="Normal 22 3 2 3 6 3" xfId="17625" xr:uid="{DBE6B1DF-1856-428C-BB3C-D688CDDFE820}"/>
    <cellStyle name="Normal 22 3 2 3 6 4" xfId="31315" xr:uid="{A7C11C12-5ADB-4026-8821-FE1A8758E2FF}"/>
    <cellStyle name="Normal 22 3 2 3 6 5" xfId="46199" xr:uid="{885A7BBF-BCF0-4C59-A353-BF9598E04339}"/>
    <cellStyle name="Normal 22 3 2 3 7" xfId="21047" xr:uid="{F9867C58-2E64-474B-9DA2-A7D994A9EE85}"/>
    <cellStyle name="Normal 22 3 2 3 7 2" xfId="34739" xr:uid="{F1B144FA-C933-4126-9CA3-B57D234724F9}"/>
    <cellStyle name="Normal 22 3 2 3 7 3" xfId="49623" xr:uid="{F36663A6-79E8-48C2-A37A-89FE0F9FB90D}"/>
    <cellStyle name="Normal 22 3 2 3 8" xfId="14203" xr:uid="{525166C2-6317-4535-A28F-554E92D0C7AF}"/>
    <cellStyle name="Normal 22 3 2 3 9" xfId="27893" xr:uid="{A438F2D9-C576-40E5-8F01-533BC635FCE1}"/>
    <cellStyle name="Normal 22 3 2 4" xfId="7361" xr:uid="{6A8E050E-EE32-4420-A2B6-54686A36C1A1}"/>
    <cellStyle name="Normal 22 3 2 4 2" xfId="7362" xr:uid="{A89F5ED2-43A7-4E4B-840C-ED60FC2FDE55}"/>
    <cellStyle name="Normal 22 3 2 4 2 2" xfId="9075" xr:uid="{28949C4E-04A4-4EB6-83C3-F2E20C22AC0F}"/>
    <cellStyle name="Normal 22 3 2 4 2 2 2" xfId="12497" xr:uid="{DE215E5C-265D-40AC-A668-1B71DE669363}"/>
    <cellStyle name="Normal 22 3 2 4 2 2 2 2" xfId="26187" xr:uid="{FD3BA1C9-705C-4766-A743-5A42279C84A7}"/>
    <cellStyle name="Normal 22 3 2 4 2 2 2 2 2" xfId="39879" xr:uid="{D433D907-2092-4ED8-AB80-A64FE67D624A}"/>
    <cellStyle name="Normal 22 3 2 4 2 2 2 2 3" xfId="54763" xr:uid="{7CA65AFA-2206-42BC-8695-FC2277D95FBB}"/>
    <cellStyle name="Normal 22 3 2 4 2 2 2 3" xfId="19343" xr:uid="{58619DE4-5B48-489C-9F20-499B58EA61F1}"/>
    <cellStyle name="Normal 22 3 2 4 2 2 2 4" xfId="33033" xr:uid="{CE6937F3-DA85-4472-801A-9CCDDBDF2509}"/>
    <cellStyle name="Normal 22 3 2 4 2 2 2 5" xfId="47917" xr:uid="{A165075A-76EF-4583-A03A-BBB55B38319B}"/>
    <cellStyle name="Normal 22 3 2 4 2 2 3" xfId="22765" xr:uid="{4E34DFF8-3AAF-41B0-B82E-730D98CE68AD}"/>
    <cellStyle name="Normal 22 3 2 4 2 2 3 2" xfId="36457" xr:uid="{9EC181EC-5CA8-477B-B7CF-067875AEAA9D}"/>
    <cellStyle name="Normal 22 3 2 4 2 2 3 3" xfId="51341" xr:uid="{D863FFDE-8894-4DD1-AE72-732526E710FF}"/>
    <cellStyle name="Normal 22 3 2 4 2 2 4" xfId="15921" xr:uid="{5BE0FFB3-4D78-4683-BFF6-1D2E238301F2}"/>
    <cellStyle name="Normal 22 3 2 4 2 2 5" xfId="29611" xr:uid="{48EA1B1A-36E0-4C61-A4F8-990F38028B89}"/>
    <cellStyle name="Normal 22 3 2 4 2 2 6" xfId="44495" xr:uid="{B75962A8-C771-447A-81D3-546791E2A678}"/>
    <cellStyle name="Normal 22 3 2 4 2 3" xfId="10785" xr:uid="{6495A0A4-4E8F-4EE5-A749-42945965E247}"/>
    <cellStyle name="Normal 22 3 2 4 2 3 2" xfId="24475" xr:uid="{0DC43CA5-13BB-4B5D-97DB-AE720BAD8906}"/>
    <cellStyle name="Normal 22 3 2 4 2 3 2 2" xfId="38167" xr:uid="{DDA92FB5-1F6B-4971-8A81-78C7A81FA7B5}"/>
    <cellStyle name="Normal 22 3 2 4 2 3 2 3" xfId="53051" xr:uid="{4A31CDAC-183C-4F9F-83FF-BC48A0EA94A8}"/>
    <cellStyle name="Normal 22 3 2 4 2 3 3" xfId="17631" xr:uid="{EB5E1871-24E9-4132-9D1D-7DCFF7C79C02}"/>
    <cellStyle name="Normal 22 3 2 4 2 3 4" xfId="31321" xr:uid="{DC6AB27A-99A7-4E9C-83E7-A664205F3013}"/>
    <cellStyle name="Normal 22 3 2 4 2 3 5" xfId="46205" xr:uid="{3A27B149-DDD6-4C9A-BCB7-52D5D1861DC5}"/>
    <cellStyle name="Normal 22 3 2 4 2 4" xfId="21053" xr:uid="{F416A1B8-D862-4106-B403-8A631004F0A5}"/>
    <cellStyle name="Normal 22 3 2 4 2 4 2" xfId="34745" xr:uid="{F35FACB3-E64D-48C9-B25A-1526B0DB47FC}"/>
    <cellStyle name="Normal 22 3 2 4 2 4 3" xfId="49629" xr:uid="{A0C9D57E-433B-4EE2-8703-CB61895F353D}"/>
    <cellStyle name="Normal 22 3 2 4 2 5" xfId="14209" xr:uid="{CD51F63F-987A-419E-AD6D-3A3545CFB89A}"/>
    <cellStyle name="Normal 22 3 2 4 2 6" xfId="27899" xr:uid="{6DD557B3-E005-45AD-9412-CA54D0E1F5A1}"/>
    <cellStyle name="Normal 22 3 2 4 2 7" xfId="42783" xr:uid="{8C4E9795-0F69-42F2-8477-441508CF20BE}"/>
    <cellStyle name="Normal 22 3 2 4 3" xfId="9074" xr:uid="{193BD5B6-83BF-4281-81CF-9A55384C7CFC}"/>
    <cellStyle name="Normal 22 3 2 4 3 2" xfId="12496" xr:uid="{785E8126-6F99-40BD-A9D1-FDF830CA8035}"/>
    <cellStyle name="Normal 22 3 2 4 3 2 2" xfId="26186" xr:uid="{3B94EC0A-0A39-4337-B1C0-294C4DBED538}"/>
    <cellStyle name="Normal 22 3 2 4 3 2 2 2" xfId="39878" xr:uid="{BAF11EEE-DF37-46D8-B9D3-E820546CCFE3}"/>
    <cellStyle name="Normal 22 3 2 4 3 2 2 3" xfId="54762" xr:uid="{7926C705-E596-48F3-9C80-D47C836D780D}"/>
    <cellStyle name="Normal 22 3 2 4 3 2 3" xfId="19342" xr:uid="{D8280D56-2B81-4ABF-B42A-FB7470995E56}"/>
    <cellStyle name="Normal 22 3 2 4 3 2 4" xfId="33032" xr:uid="{5DAD432D-9195-44CF-9A7B-32B99601E758}"/>
    <cellStyle name="Normal 22 3 2 4 3 2 5" xfId="47916" xr:uid="{F21C171B-2241-47BB-BE2E-9559D654DC1A}"/>
    <cellStyle name="Normal 22 3 2 4 3 3" xfId="22764" xr:uid="{4045EE25-118D-4871-98CB-74D3243DF290}"/>
    <cellStyle name="Normal 22 3 2 4 3 3 2" xfId="36456" xr:uid="{E38B27B3-F797-41A5-966F-4D372EC62A4F}"/>
    <cellStyle name="Normal 22 3 2 4 3 3 3" xfId="51340" xr:uid="{22B2896C-AF37-44AA-8282-9CEB264A8232}"/>
    <cellStyle name="Normal 22 3 2 4 3 4" xfId="15920" xr:uid="{303CCB64-84CE-4DAA-B1ED-B558419C81A6}"/>
    <cellStyle name="Normal 22 3 2 4 3 5" xfId="29610" xr:uid="{99259D29-2FD2-4EE5-BF0B-4194633AB554}"/>
    <cellStyle name="Normal 22 3 2 4 3 6" xfId="44494" xr:uid="{D4F9BD50-E00A-4EE0-BB19-21C08C041C1E}"/>
    <cellStyle name="Normal 22 3 2 4 4" xfId="10784" xr:uid="{4102A7EA-627D-4884-992A-1AA9E559A01F}"/>
    <cellStyle name="Normal 22 3 2 4 4 2" xfId="24474" xr:uid="{3B75268C-CC82-40FF-B0E2-8F0FA034E2AF}"/>
    <cellStyle name="Normal 22 3 2 4 4 2 2" xfId="38166" xr:uid="{75BAF894-DAF4-4933-807E-5423471FB5E9}"/>
    <cellStyle name="Normal 22 3 2 4 4 2 3" xfId="53050" xr:uid="{0998F47D-2C0D-452B-B606-7F044D7C1CF2}"/>
    <cellStyle name="Normal 22 3 2 4 4 3" xfId="17630" xr:uid="{ECD9B7ED-9BB8-4EC3-ACEE-7BD25B0816EE}"/>
    <cellStyle name="Normal 22 3 2 4 4 4" xfId="31320" xr:uid="{ED6A126F-D55D-4F82-ACA7-81F86AAB5A98}"/>
    <cellStyle name="Normal 22 3 2 4 4 5" xfId="46204" xr:uid="{C9A54A42-3245-4EF7-9CFE-16E3980FBF92}"/>
    <cellStyle name="Normal 22 3 2 4 5" xfId="21052" xr:uid="{7007BB5B-DA16-438A-8F71-9A085FE0160A}"/>
    <cellStyle name="Normal 22 3 2 4 5 2" xfId="34744" xr:uid="{59F73B90-4EBD-4D97-B546-AA77DAEAD20F}"/>
    <cellStyle name="Normal 22 3 2 4 5 3" xfId="49628" xr:uid="{98106D09-32CD-4DD4-BC54-593F4159011F}"/>
    <cellStyle name="Normal 22 3 2 4 6" xfId="14208" xr:uid="{47B0339B-37E4-4478-B41F-D869C390EE2D}"/>
    <cellStyle name="Normal 22 3 2 4 7" xfId="27898" xr:uid="{9705A664-AB67-4617-B7D8-1D038CAECA16}"/>
    <cellStyle name="Normal 22 3 2 4 8" xfId="42782" xr:uid="{99A0C779-D747-4B3F-B02D-7BC1DEB87CEF}"/>
    <cellStyle name="Normal 22 3 2 5" xfId="7363" xr:uid="{42138F83-39DD-4490-8C1E-6284AB544D98}"/>
    <cellStyle name="Normal 22 3 2 5 2" xfId="9076" xr:uid="{862F53F4-4F1D-4F63-ADCE-D681F677BEB8}"/>
    <cellStyle name="Normal 22 3 2 5 2 2" xfId="12498" xr:uid="{1B437078-26E1-49B3-AF7B-48277D1319F0}"/>
    <cellStyle name="Normal 22 3 2 5 2 2 2" xfId="26188" xr:uid="{D44386B9-542F-41DB-9884-F9AD06E422CE}"/>
    <cellStyle name="Normal 22 3 2 5 2 2 2 2" xfId="39880" xr:uid="{788194C1-254E-4858-A384-E2B60063AE5D}"/>
    <cellStyle name="Normal 22 3 2 5 2 2 2 3" xfId="54764" xr:uid="{738A4C14-E3FB-476F-BC0B-B59D56791BCB}"/>
    <cellStyle name="Normal 22 3 2 5 2 2 3" xfId="19344" xr:uid="{014AF0AD-9AB4-404C-BFBB-BA9080D44DA3}"/>
    <cellStyle name="Normal 22 3 2 5 2 2 4" xfId="33034" xr:uid="{ECA49110-B39F-4A6C-A01E-A63E4CADE3F7}"/>
    <cellStyle name="Normal 22 3 2 5 2 2 5" xfId="47918" xr:uid="{9C9C31E4-7235-4575-9C9B-4FE50D2BFC31}"/>
    <cellStyle name="Normal 22 3 2 5 2 3" xfId="22766" xr:uid="{1EEDD392-52BC-483C-88FF-E6B5FDD5E261}"/>
    <cellStyle name="Normal 22 3 2 5 2 3 2" xfId="36458" xr:uid="{5FF4628A-D305-4590-A931-C05E75B771F4}"/>
    <cellStyle name="Normal 22 3 2 5 2 3 3" xfId="51342" xr:uid="{1556CB8D-1361-497D-8F52-1DF250218066}"/>
    <cellStyle name="Normal 22 3 2 5 2 4" xfId="15922" xr:uid="{1BF8738B-33DB-43CE-986D-F47E5F2ED635}"/>
    <cellStyle name="Normal 22 3 2 5 2 5" xfId="29612" xr:uid="{54FF52D3-E7BC-4435-AFC8-587829211CFF}"/>
    <cellStyle name="Normal 22 3 2 5 2 6" xfId="44496" xr:uid="{F811455E-4D22-47FA-B737-C7378C47F110}"/>
    <cellStyle name="Normal 22 3 2 5 3" xfId="10786" xr:uid="{6ED3F93A-D5E9-40DD-B358-3F4038E2F95F}"/>
    <cellStyle name="Normal 22 3 2 5 3 2" xfId="24476" xr:uid="{9A556E0C-C639-4D9D-8922-210FC28A4DCC}"/>
    <cellStyle name="Normal 22 3 2 5 3 2 2" xfId="38168" xr:uid="{75D04ABA-8F24-4ED4-9CD9-AAA37767B836}"/>
    <cellStyle name="Normal 22 3 2 5 3 2 3" xfId="53052" xr:uid="{CB86B5AC-BC43-473B-90AB-ADA2D64EAC80}"/>
    <cellStyle name="Normal 22 3 2 5 3 3" xfId="17632" xr:uid="{35E20FD2-FFB2-4EB1-A19B-1497C7D65CB5}"/>
    <cellStyle name="Normal 22 3 2 5 3 4" xfId="31322" xr:uid="{22EA8FDC-2353-4944-83BA-0C561946FC75}"/>
    <cellStyle name="Normal 22 3 2 5 3 5" xfId="46206" xr:uid="{8A44A173-1C2A-4A7E-83AD-7213AF244634}"/>
    <cellStyle name="Normal 22 3 2 5 4" xfId="21054" xr:uid="{85DEA205-3B92-47CA-A8B5-5AEC5811EFB5}"/>
    <cellStyle name="Normal 22 3 2 5 4 2" xfId="34746" xr:uid="{A7B36110-A734-4A86-B515-F5A59E4D4D04}"/>
    <cellStyle name="Normal 22 3 2 5 4 3" xfId="49630" xr:uid="{ACC2F662-BC61-4E18-99BA-C830B086FE32}"/>
    <cellStyle name="Normal 22 3 2 5 5" xfId="14210" xr:uid="{CFF3B6AC-9131-4A18-B32C-553B21ADF8DE}"/>
    <cellStyle name="Normal 22 3 2 5 6" xfId="27900" xr:uid="{4ECE6841-9D1F-4E36-929B-00347357D646}"/>
    <cellStyle name="Normal 22 3 2 5 7" xfId="42784" xr:uid="{66CFC547-C8C4-4AEE-A8C0-9DA597803DFE}"/>
    <cellStyle name="Normal 22 3 2 6" xfId="7364" xr:uid="{C4881A8C-1017-4470-ABC4-BBE3D3A832F7}"/>
    <cellStyle name="Normal 22 3 2 6 2" xfId="9077" xr:uid="{481C7C95-F733-40EC-8BD2-55ACC602BDA4}"/>
    <cellStyle name="Normal 22 3 2 6 2 2" xfId="12499" xr:uid="{61C6F397-9B24-43CF-A929-40E0F6C69779}"/>
    <cellStyle name="Normal 22 3 2 6 2 2 2" xfId="26189" xr:uid="{4E5437DD-7806-4748-BCFF-C66C4D2E3202}"/>
    <cellStyle name="Normal 22 3 2 6 2 2 2 2" xfId="39881" xr:uid="{99453270-3636-4054-B752-B9E92C546745}"/>
    <cellStyle name="Normal 22 3 2 6 2 2 2 3" xfId="54765" xr:uid="{89039999-278D-4C8E-B3FD-2982A1C2D9B0}"/>
    <cellStyle name="Normal 22 3 2 6 2 2 3" xfId="19345" xr:uid="{AEDE715C-D94F-4A7C-A21D-8BFD202934BD}"/>
    <cellStyle name="Normal 22 3 2 6 2 2 4" xfId="33035" xr:uid="{4323956E-54F6-482E-878D-DC3AC10B27C3}"/>
    <cellStyle name="Normal 22 3 2 6 2 2 5" xfId="47919" xr:uid="{B543C22A-C823-46D5-BD93-D6E3F08BE254}"/>
    <cellStyle name="Normal 22 3 2 6 2 3" xfId="22767" xr:uid="{55FEF066-B9F8-4C95-901B-A57CB8DDA343}"/>
    <cellStyle name="Normal 22 3 2 6 2 3 2" xfId="36459" xr:uid="{8C16A7F4-1355-4F59-A31E-96013026BCD7}"/>
    <cellStyle name="Normal 22 3 2 6 2 3 3" xfId="51343" xr:uid="{E96692D1-71AF-4C2F-A71A-8BBA585C0F4D}"/>
    <cellStyle name="Normal 22 3 2 6 2 4" xfId="15923" xr:uid="{F52DBA70-8031-40D1-96FE-0F8C844C9A21}"/>
    <cellStyle name="Normal 22 3 2 6 2 5" xfId="29613" xr:uid="{E2E2996B-B712-41DE-9129-6D8A1167580B}"/>
    <cellStyle name="Normal 22 3 2 6 2 6" xfId="44497" xr:uid="{46C126B4-0627-4776-AE69-DE3F594E41C5}"/>
    <cellStyle name="Normal 22 3 2 6 3" xfId="10787" xr:uid="{52F68153-FDCE-42FF-AED1-AFDD69CD6D96}"/>
    <cellStyle name="Normal 22 3 2 6 3 2" xfId="24477" xr:uid="{6976A8F0-F5EA-44FD-BAD1-244AA17E8CBD}"/>
    <cellStyle name="Normal 22 3 2 6 3 2 2" xfId="38169" xr:uid="{68104447-73F6-40C8-9D6C-02A4295D9647}"/>
    <cellStyle name="Normal 22 3 2 6 3 2 3" xfId="53053" xr:uid="{AF4CEF5E-68D1-4A4A-83EC-6AE462C32B06}"/>
    <cellStyle name="Normal 22 3 2 6 3 3" xfId="17633" xr:uid="{4E8D7E9D-F884-45BF-B628-337912305AF4}"/>
    <cellStyle name="Normal 22 3 2 6 3 4" xfId="31323" xr:uid="{B7DCF8BC-4C1A-4420-A881-3FE031B58CE2}"/>
    <cellStyle name="Normal 22 3 2 6 3 5" xfId="46207" xr:uid="{5FA0EB54-4591-4EC1-8D57-35AFE1265ECA}"/>
    <cellStyle name="Normal 22 3 2 6 4" xfId="21055" xr:uid="{40B30193-ACF8-47E3-B7C4-243265F13577}"/>
    <cellStyle name="Normal 22 3 2 6 4 2" xfId="34747" xr:uid="{5BC1DA7A-C0BD-4ADA-AE31-0E6E2A5C7676}"/>
    <cellStyle name="Normal 22 3 2 6 4 3" xfId="49631" xr:uid="{C09D30D9-9BA7-47CE-A635-0BA71A167545}"/>
    <cellStyle name="Normal 22 3 2 6 5" xfId="14211" xr:uid="{7274C65A-86BE-4731-B137-954666B20830}"/>
    <cellStyle name="Normal 22 3 2 6 6" xfId="27901" xr:uid="{768705A6-F15D-44EF-BD93-75371082D54E}"/>
    <cellStyle name="Normal 22 3 2 6 7" xfId="42785" xr:uid="{213B88CE-CADE-4A0B-A6A6-797378C9279E}"/>
    <cellStyle name="Normal 22 3 2 7" xfId="9063" xr:uid="{AA071DF4-AAB6-4EA4-ADD4-698F36A38DC2}"/>
    <cellStyle name="Normal 22 3 2 7 2" xfId="12485" xr:uid="{F2E173FD-8361-4BC2-B037-5586C6192EF7}"/>
    <cellStyle name="Normal 22 3 2 7 2 2" xfId="26175" xr:uid="{C58937DB-14AA-4EBA-B00D-E200C1C028EB}"/>
    <cellStyle name="Normal 22 3 2 7 2 2 2" xfId="39867" xr:uid="{6A97A1CA-1D0A-4592-906F-10CD15274CFE}"/>
    <cellStyle name="Normal 22 3 2 7 2 2 3" xfId="54751" xr:uid="{09AAC86B-16FA-4FD8-9E59-3BFADC0C48CF}"/>
    <cellStyle name="Normal 22 3 2 7 2 3" xfId="19331" xr:uid="{4CEC20CE-9C34-42E3-8FE4-A59102877448}"/>
    <cellStyle name="Normal 22 3 2 7 2 4" xfId="33021" xr:uid="{5BD09461-9F83-45FB-8BED-8FCAB89362B6}"/>
    <cellStyle name="Normal 22 3 2 7 2 5" xfId="47905" xr:uid="{2DDEFCC6-9C52-4A33-B3FC-F2C9DB650503}"/>
    <cellStyle name="Normal 22 3 2 7 3" xfId="22753" xr:uid="{4C59C7D3-0868-48DB-8D94-90B6FEC691A9}"/>
    <cellStyle name="Normal 22 3 2 7 3 2" xfId="36445" xr:uid="{73AD4AB1-EDCE-40BA-8403-4FC01804F127}"/>
    <cellStyle name="Normal 22 3 2 7 3 3" xfId="51329" xr:uid="{93BD0124-5CFC-4C81-A8A1-ED63FC96D72B}"/>
    <cellStyle name="Normal 22 3 2 7 4" xfId="15909" xr:uid="{4C9624D2-4942-4A55-A105-BB5C7CF78687}"/>
    <cellStyle name="Normal 22 3 2 7 5" xfId="29599" xr:uid="{BC2CA02B-820C-4811-A2B8-E364B1A07973}"/>
    <cellStyle name="Normal 22 3 2 7 6" xfId="44483" xr:uid="{3CE2EB22-B0EF-46BE-9914-97D96DF66A0B}"/>
    <cellStyle name="Normal 22 3 2 8" xfId="10773" xr:uid="{B7F00B57-39D1-41BB-85B0-172C2F12A2F3}"/>
    <cellStyle name="Normal 22 3 2 8 2" xfId="24463" xr:uid="{D7F77511-5043-4B25-8B50-4A35AC52AEBA}"/>
    <cellStyle name="Normal 22 3 2 8 2 2" xfId="38155" xr:uid="{9DCA7F75-1E99-4DDC-ABCB-C49CF0171CF1}"/>
    <cellStyle name="Normal 22 3 2 8 2 3" xfId="53039" xr:uid="{6E68703A-BE3F-429B-AE71-2CA7D1CDED30}"/>
    <cellStyle name="Normal 22 3 2 8 3" xfId="17619" xr:uid="{1FE8C040-16FE-46AB-9F58-A63B0C5190D8}"/>
    <cellStyle name="Normal 22 3 2 8 4" xfId="31309" xr:uid="{8E0F8D10-59CC-42B9-880C-ED073823F323}"/>
    <cellStyle name="Normal 22 3 2 8 5" xfId="46193" xr:uid="{6C5A9CAC-F7A1-4051-9AC2-BE910008C0B2}"/>
    <cellStyle name="Normal 22 3 2 9" xfId="21041" xr:uid="{A40AF6B0-7394-4AC5-9D63-9B587EC0B93F}"/>
    <cellStyle name="Normal 22 3 2 9 2" xfId="34733" xr:uid="{BB5DACFB-D896-414A-822C-78BAFF91867B}"/>
    <cellStyle name="Normal 22 3 2 9 3" xfId="49617" xr:uid="{5BAAB966-C274-48D8-A54F-E8AF175E3C7B}"/>
    <cellStyle name="Normal 22 3 3" xfId="4463" xr:uid="{265A7999-DC69-4B44-B84D-82DB0DF08982}"/>
    <cellStyle name="Normal 22 3 3 10" xfId="42786" xr:uid="{A9EFFB47-873B-4DCD-BA94-C5095FD97783}"/>
    <cellStyle name="Normal 22 3 3 11" xfId="7365" xr:uid="{AADA684A-6F8F-48B8-874A-B3B17260106B}"/>
    <cellStyle name="Normal 22 3 3 2" xfId="7366" xr:uid="{91612562-F7CE-42D3-8874-430C5640BD0D}"/>
    <cellStyle name="Normal 22 3 3 2 2" xfId="7367" xr:uid="{7CD86895-D4AA-4184-A10E-E0D9DC3219F2}"/>
    <cellStyle name="Normal 22 3 3 2 2 2" xfId="9080" xr:uid="{16C8FCBA-E590-4AAE-8FD9-A9A44140AF8A}"/>
    <cellStyle name="Normal 22 3 3 2 2 2 2" xfId="12502" xr:uid="{40363716-1DAD-4859-A82B-4D7942EE1D74}"/>
    <cellStyle name="Normal 22 3 3 2 2 2 2 2" xfId="26192" xr:uid="{FEF54D5C-3CB0-4940-89EC-62C0B3864BBC}"/>
    <cellStyle name="Normal 22 3 3 2 2 2 2 2 2" xfId="39884" xr:uid="{DEC482FE-760C-45E5-B205-5B0CC1571C5E}"/>
    <cellStyle name="Normal 22 3 3 2 2 2 2 2 3" xfId="54768" xr:uid="{C99731E8-F153-464A-8BB2-7DDD7B17356C}"/>
    <cellStyle name="Normal 22 3 3 2 2 2 2 3" xfId="19348" xr:uid="{E164A5A0-4022-4533-953F-2493A8328AE4}"/>
    <cellStyle name="Normal 22 3 3 2 2 2 2 4" xfId="33038" xr:uid="{097D3AF9-8BCD-4526-964D-717B8B622DA0}"/>
    <cellStyle name="Normal 22 3 3 2 2 2 2 5" xfId="47922" xr:uid="{45E0BA4C-76F7-44AC-8A3A-2E5640229BBC}"/>
    <cellStyle name="Normal 22 3 3 2 2 2 3" xfId="22770" xr:uid="{5AA4A4A4-82C3-43A2-84FB-7E8E4AB16202}"/>
    <cellStyle name="Normal 22 3 3 2 2 2 3 2" xfId="36462" xr:uid="{FCE24028-2B37-4237-B8CE-E1923F1693D1}"/>
    <cellStyle name="Normal 22 3 3 2 2 2 3 3" xfId="51346" xr:uid="{43DE23B3-9805-476A-A360-A6B3AE211EB1}"/>
    <cellStyle name="Normal 22 3 3 2 2 2 4" xfId="15926" xr:uid="{C8A92B0A-D4CC-4FC8-A617-818C7D671B66}"/>
    <cellStyle name="Normal 22 3 3 2 2 2 5" xfId="29616" xr:uid="{82218DF2-22C2-43C2-B8AA-FD009ABF7A5F}"/>
    <cellStyle name="Normal 22 3 3 2 2 2 6" xfId="44500" xr:uid="{669D154C-A8FB-4013-AD5E-187B4088227C}"/>
    <cellStyle name="Normal 22 3 3 2 2 3" xfId="10790" xr:uid="{070E7986-9B7F-4DC1-BD73-9AD9E7EB5691}"/>
    <cellStyle name="Normal 22 3 3 2 2 3 2" xfId="24480" xr:uid="{50D4ADE2-D2C0-4A64-9318-74C457693B92}"/>
    <cellStyle name="Normal 22 3 3 2 2 3 2 2" xfId="38172" xr:uid="{F23FAEF9-67F4-4104-AB0A-88024BC4E172}"/>
    <cellStyle name="Normal 22 3 3 2 2 3 2 3" xfId="53056" xr:uid="{1458ED51-D467-44A7-8CC0-DDD55BAB15F6}"/>
    <cellStyle name="Normal 22 3 3 2 2 3 3" xfId="17636" xr:uid="{97922531-EFBB-42C7-AECD-5DFDBE04854B}"/>
    <cellStyle name="Normal 22 3 3 2 2 3 4" xfId="31326" xr:uid="{CE4E3BAD-77AC-4699-B932-6450AB867947}"/>
    <cellStyle name="Normal 22 3 3 2 2 3 5" xfId="46210" xr:uid="{551B8D6F-BCC1-4D69-B5CC-70047FA67297}"/>
    <cellStyle name="Normal 22 3 3 2 2 4" xfId="21058" xr:uid="{A76CEEF8-4045-45A6-B968-7607949E4F4E}"/>
    <cellStyle name="Normal 22 3 3 2 2 4 2" xfId="34750" xr:uid="{CA43B337-452F-4B1B-9625-47593ECF58D4}"/>
    <cellStyle name="Normal 22 3 3 2 2 4 3" xfId="49634" xr:uid="{9B5C9AE6-273B-4B65-8EB5-550366480EA4}"/>
    <cellStyle name="Normal 22 3 3 2 2 5" xfId="14214" xr:uid="{2630FB40-53E1-4F40-ADF2-EB926C40530F}"/>
    <cellStyle name="Normal 22 3 3 2 2 6" xfId="27904" xr:uid="{7D064187-5894-4333-B627-4E2024D33640}"/>
    <cellStyle name="Normal 22 3 3 2 2 7" xfId="42788" xr:uid="{9037A77B-8191-4170-966B-83AF128C456F}"/>
    <cellStyle name="Normal 22 3 3 2 3" xfId="9079" xr:uid="{2739BC53-4DB0-4738-A392-9D33ECC1DEC1}"/>
    <cellStyle name="Normal 22 3 3 2 3 2" xfId="12501" xr:uid="{01A6AF57-3819-4A44-991C-4E352C0A7F02}"/>
    <cellStyle name="Normal 22 3 3 2 3 2 2" xfId="26191" xr:uid="{5C4082E3-D646-4359-8F2E-8A7FA91610B8}"/>
    <cellStyle name="Normal 22 3 3 2 3 2 2 2" xfId="39883" xr:uid="{045EF9DA-1475-44C2-BCAB-DA2BBF144624}"/>
    <cellStyle name="Normal 22 3 3 2 3 2 2 3" xfId="54767" xr:uid="{BB1A2E14-7849-44A3-961A-3262D46A6DB5}"/>
    <cellStyle name="Normal 22 3 3 2 3 2 3" xfId="19347" xr:uid="{4A8241C3-DB88-418D-9DAB-22F8C4DC1BA7}"/>
    <cellStyle name="Normal 22 3 3 2 3 2 4" xfId="33037" xr:uid="{190DB11C-DAE0-4A0A-B81A-D001AB202F6E}"/>
    <cellStyle name="Normal 22 3 3 2 3 2 5" xfId="47921" xr:uid="{59894574-8F3E-4E4C-BC97-D1F9CC991B84}"/>
    <cellStyle name="Normal 22 3 3 2 3 3" xfId="22769" xr:uid="{723D0C75-DDA4-40EA-80F0-69B1D1355C75}"/>
    <cellStyle name="Normal 22 3 3 2 3 3 2" xfId="36461" xr:uid="{A355B7C2-8336-464E-A67C-EF6640074293}"/>
    <cellStyle name="Normal 22 3 3 2 3 3 3" xfId="51345" xr:uid="{AC1FCF27-99B8-4C3E-9A72-93D88EFE6ED0}"/>
    <cellStyle name="Normal 22 3 3 2 3 4" xfId="15925" xr:uid="{D100E9E8-044F-4095-861B-BDE022AB3B46}"/>
    <cellStyle name="Normal 22 3 3 2 3 5" xfId="29615" xr:uid="{80963039-5EBC-4CAE-B97C-BCAC385B9C8F}"/>
    <cellStyle name="Normal 22 3 3 2 3 6" xfId="44499" xr:uid="{89242D06-0BFF-4271-83CF-632643E3DB4F}"/>
    <cellStyle name="Normal 22 3 3 2 4" xfId="10789" xr:uid="{D05D0BF8-0187-4E8C-ACD4-2E5FC0C26FF2}"/>
    <cellStyle name="Normal 22 3 3 2 4 2" xfId="24479" xr:uid="{C97BD3BC-979A-4680-A126-F7B74BAE310F}"/>
    <cellStyle name="Normal 22 3 3 2 4 2 2" xfId="38171" xr:uid="{1FF4BC9C-6563-45D1-8AF6-0D9DB5C5D457}"/>
    <cellStyle name="Normal 22 3 3 2 4 2 3" xfId="53055" xr:uid="{F1CA55E3-9FF1-4CFD-9A10-75CA29767A0A}"/>
    <cellStyle name="Normal 22 3 3 2 4 3" xfId="17635" xr:uid="{9C9988BE-5066-4C56-9ED1-2625E8650BBB}"/>
    <cellStyle name="Normal 22 3 3 2 4 4" xfId="31325" xr:uid="{084B18E5-0C20-47C6-8546-130E1C000228}"/>
    <cellStyle name="Normal 22 3 3 2 4 5" xfId="46209" xr:uid="{B4B1DC1D-1383-430B-8A24-CA48ECADFD17}"/>
    <cellStyle name="Normal 22 3 3 2 5" xfId="21057" xr:uid="{B4D542A8-3228-43E3-A2CC-CF3067D83182}"/>
    <cellStyle name="Normal 22 3 3 2 5 2" xfId="34749" xr:uid="{647C8986-BF01-4116-8F76-4CB245D86481}"/>
    <cellStyle name="Normal 22 3 3 2 5 3" xfId="49633" xr:uid="{EEF7A470-7360-4CE5-BC60-DDE5C6AEE2C7}"/>
    <cellStyle name="Normal 22 3 3 2 6" xfId="14213" xr:uid="{20CC55EE-CDA5-4355-B50B-E1278CD6B275}"/>
    <cellStyle name="Normal 22 3 3 2 7" xfId="27903" xr:uid="{7331B62F-BFBF-462E-9D6E-576BAADE6DCD}"/>
    <cellStyle name="Normal 22 3 3 2 8" xfId="42787" xr:uid="{40CBF33E-7FA2-484E-9437-69767236F0F0}"/>
    <cellStyle name="Normal 22 3 3 3" xfId="7368" xr:uid="{3C6B58C6-1F84-40E6-B9BA-5A103E1BFF4A}"/>
    <cellStyle name="Normal 22 3 3 3 2" xfId="9081" xr:uid="{C7C79207-B67D-454D-807D-4101025927D7}"/>
    <cellStyle name="Normal 22 3 3 3 2 2" xfId="12503" xr:uid="{0A681E46-CCB2-46BB-920F-172FFF970265}"/>
    <cellStyle name="Normal 22 3 3 3 2 2 2" xfId="26193" xr:uid="{A7AFF7FB-4B1D-4A20-A4E4-A64884C29DB4}"/>
    <cellStyle name="Normal 22 3 3 3 2 2 2 2" xfId="39885" xr:uid="{C47F4124-8FE9-427D-B6F9-441E871C77D3}"/>
    <cellStyle name="Normal 22 3 3 3 2 2 2 3" xfId="54769" xr:uid="{26B63234-9007-4549-92D3-F5F4886F76F6}"/>
    <cellStyle name="Normal 22 3 3 3 2 2 3" xfId="19349" xr:uid="{F5937F4C-BEA5-4B63-B53A-94CA289F1AD1}"/>
    <cellStyle name="Normal 22 3 3 3 2 2 4" xfId="33039" xr:uid="{B9CF1382-4DE2-4E3D-8441-7287F0EEB68B}"/>
    <cellStyle name="Normal 22 3 3 3 2 2 5" xfId="47923" xr:uid="{FDCBB314-44FA-483F-AA1D-CCB0A9B3D3C9}"/>
    <cellStyle name="Normal 22 3 3 3 2 3" xfId="22771" xr:uid="{A2B26D8A-C7C0-4DA5-945D-AB4D01CE7832}"/>
    <cellStyle name="Normal 22 3 3 3 2 3 2" xfId="36463" xr:uid="{29780B46-94B2-4366-8F13-98266B361E1A}"/>
    <cellStyle name="Normal 22 3 3 3 2 3 3" xfId="51347" xr:uid="{4FC70E72-BC7E-4E39-90E5-AA13D7F90AAC}"/>
    <cellStyle name="Normal 22 3 3 3 2 4" xfId="15927" xr:uid="{A33E5704-4D65-45B5-BF6C-60129FD167F8}"/>
    <cellStyle name="Normal 22 3 3 3 2 5" xfId="29617" xr:uid="{7DAB47C6-A7E5-4745-910F-6D902B408451}"/>
    <cellStyle name="Normal 22 3 3 3 2 6" xfId="44501" xr:uid="{2602BD51-0AFF-46C6-BB24-DCAEAD19E401}"/>
    <cellStyle name="Normal 22 3 3 3 3" xfId="10791" xr:uid="{6EB4D8D6-B82D-473E-AE44-B815E4655A64}"/>
    <cellStyle name="Normal 22 3 3 3 3 2" xfId="24481" xr:uid="{A2834B10-9A95-45B4-B6EE-F5261A8EA2EF}"/>
    <cellStyle name="Normal 22 3 3 3 3 2 2" xfId="38173" xr:uid="{0EAB4B40-DEDB-4957-AA94-C650E44956EE}"/>
    <cellStyle name="Normal 22 3 3 3 3 2 3" xfId="53057" xr:uid="{E090571B-E9EC-4DD0-A490-44BF7CF33202}"/>
    <cellStyle name="Normal 22 3 3 3 3 3" xfId="17637" xr:uid="{8FC6B0CD-DE26-4FEF-BFDE-066520282A17}"/>
    <cellStyle name="Normal 22 3 3 3 3 4" xfId="31327" xr:uid="{85FF4447-62CC-4B5A-9338-B552EC0A4CAB}"/>
    <cellStyle name="Normal 22 3 3 3 3 5" xfId="46211" xr:uid="{7415BEB1-0672-467F-85DE-E67A1C2196DA}"/>
    <cellStyle name="Normal 22 3 3 3 4" xfId="21059" xr:uid="{DA0CCC68-400D-45E3-BD51-E89FC5CCDEA8}"/>
    <cellStyle name="Normal 22 3 3 3 4 2" xfId="34751" xr:uid="{A66832DF-DFFA-4E7B-978D-A705A3C3A6D7}"/>
    <cellStyle name="Normal 22 3 3 3 4 3" xfId="49635" xr:uid="{D35FFB29-6DD0-46B7-9C41-3F0E96EF2BF9}"/>
    <cellStyle name="Normal 22 3 3 3 5" xfId="14215" xr:uid="{FAFE255D-BF89-4AC0-B2F1-8146B77A8CCE}"/>
    <cellStyle name="Normal 22 3 3 3 6" xfId="27905" xr:uid="{07A28462-63F6-45AA-8121-780A1E61A70B}"/>
    <cellStyle name="Normal 22 3 3 3 7" xfId="42789" xr:uid="{0B340248-8620-4B68-BC8A-01449586F956}"/>
    <cellStyle name="Normal 22 3 3 4" xfId="7369" xr:uid="{9EF916D0-FB87-4E61-993B-633269B56604}"/>
    <cellStyle name="Normal 22 3 3 4 2" xfId="9082" xr:uid="{9756C673-FF1B-4F52-90A2-54DBE415299F}"/>
    <cellStyle name="Normal 22 3 3 4 2 2" xfId="12504" xr:uid="{E49265D8-3CBE-4E2E-B8A5-93AEF0C2F976}"/>
    <cellStyle name="Normal 22 3 3 4 2 2 2" xfId="26194" xr:uid="{DD20BE12-DC16-4EF0-BB7F-570A094405DC}"/>
    <cellStyle name="Normal 22 3 3 4 2 2 2 2" xfId="39886" xr:uid="{1F776A8E-D3FF-4337-AE4E-DAB842968A95}"/>
    <cellStyle name="Normal 22 3 3 4 2 2 2 3" xfId="54770" xr:uid="{84B2E99E-B2C3-43C8-A825-16940161D03D}"/>
    <cellStyle name="Normal 22 3 3 4 2 2 3" xfId="19350" xr:uid="{66DA94A7-BF2E-4B18-BE25-312B643D413F}"/>
    <cellStyle name="Normal 22 3 3 4 2 2 4" xfId="33040" xr:uid="{76D6699D-13D3-4F50-BB6C-B23AEC84C805}"/>
    <cellStyle name="Normal 22 3 3 4 2 2 5" xfId="47924" xr:uid="{391D882F-3E4B-4EA3-B927-D30B0D43B5BF}"/>
    <cellStyle name="Normal 22 3 3 4 2 3" xfId="22772" xr:uid="{EEAFD8E4-B196-4FE6-B8DE-D403EA604B56}"/>
    <cellStyle name="Normal 22 3 3 4 2 3 2" xfId="36464" xr:uid="{D9406CF4-E786-41F4-8EF4-22D0588820F3}"/>
    <cellStyle name="Normal 22 3 3 4 2 3 3" xfId="51348" xr:uid="{014F320C-429C-469A-BC13-AEE07D58103E}"/>
    <cellStyle name="Normal 22 3 3 4 2 4" xfId="15928" xr:uid="{5D2B616A-FDFD-45B2-BDAD-23C7F6ED5A93}"/>
    <cellStyle name="Normal 22 3 3 4 2 5" xfId="29618" xr:uid="{14D2C6DB-2DF0-4452-9B5C-EB0E3A7F395B}"/>
    <cellStyle name="Normal 22 3 3 4 2 6" xfId="44502" xr:uid="{FD939D50-5860-4B0B-BF6E-55B33E05E5A5}"/>
    <cellStyle name="Normal 22 3 3 4 3" xfId="10792" xr:uid="{8883F6A5-177E-42A0-80CC-3E9EDDE310E4}"/>
    <cellStyle name="Normal 22 3 3 4 3 2" xfId="24482" xr:uid="{C8F80442-DFB7-42BF-B799-016CDB60C028}"/>
    <cellStyle name="Normal 22 3 3 4 3 2 2" xfId="38174" xr:uid="{1AFCC6A2-4297-4308-82EB-722C7EA01AC9}"/>
    <cellStyle name="Normal 22 3 3 4 3 2 3" xfId="53058" xr:uid="{214CFE6D-9BF6-4F32-903E-DCF54E4493C8}"/>
    <cellStyle name="Normal 22 3 3 4 3 3" xfId="17638" xr:uid="{B213025F-9425-4893-9DC2-0A18876BC344}"/>
    <cellStyle name="Normal 22 3 3 4 3 4" xfId="31328" xr:uid="{EA79A9A5-627E-4BF2-A1C5-6A5EB866BFFF}"/>
    <cellStyle name="Normal 22 3 3 4 3 5" xfId="46212" xr:uid="{1E78D04A-22D0-49B4-9ECE-C5B952A8546C}"/>
    <cellStyle name="Normal 22 3 3 4 4" xfId="21060" xr:uid="{CAD0003A-CC04-4EF0-B68A-85736947824B}"/>
    <cellStyle name="Normal 22 3 3 4 4 2" xfId="34752" xr:uid="{6FB12E77-656B-4DC7-B1D0-F76F49150A03}"/>
    <cellStyle name="Normal 22 3 3 4 4 3" xfId="49636" xr:uid="{83B87599-BBAB-4E90-AB12-CF7F988B4874}"/>
    <cellStyle name="Normal 22 3 3 4 5" xfId="14216" xr:uid="{A8C37DFB-19B9-48C5-9156-7EED1BC8A1FC}"/>
    <cellStyle name="Normal 22 3 3 4 6" xfId="27906" xr:uid="{2E855C64-5A33-40A0-92C7-3D72DC9A9CB0}"/>
    <cellStyle name="Normal 22 3 3 4 7" xfId="42790" xr:uid="{093E74E1-DCD3-4727-8FE3-C91B93DBCFE3}"/>
    <cellStyle name="Normal 22 3 3 5" xfId="9078" xr:uid="{0FB6E9BB-4F8E-47FF-9E11-43CFAA926D69}"/>
    <cellStyle name="Normal 22 3 3 5 2" xfId="12500" xr:uid="{3CFEB35B-DC9A-4D80-8B1A-5A040032B7BF}"/>
    <cellStyle name="Normal 22 3 3 5 2 2" xfId="26190" xr:uid="{C1B5B12E-A266-4B31-9792-6DA8B8CA3EB8}"/>
    <cellStyle name="Normal 22 3 3 5 2 2 2" xfId="39882" xr:uid="{0313724D-6D9A-422C-9FDA-E4AAF9CBCEDE}"/>
    <cellStyle name="Normal 22 3 3 5 2 2 3" xfId="54766" xr:uid="{2BFE6A24-E369-4D6E-85BF-B0ADFEFA1F96}"/>
    <cellStyle name="Normal 22 3 3 5 2 3" xfId="19346" xr:uid="{8AA80E90-F86E-44B8-BABE-BA81DFFA511A}"/>
    <cellStyle name="Normal 22 3 3 5 2 4" xfId="33036" xr:uid="{72E457D8-2DAD-44ED-B6CD-98AA0BA599BA}"/>
    <cellStyle name="Normal 22 3 3 5 2 5" xfId="47920" xr:uid="{DF6E4743-4447-45C2-A1DE-B436951CB5C7}"/>
    <cellStyle name="Normal 22 3 3 5 3" xfId="22768" xr:uid="{B173D2F5-47A7-43E4-8EA0-720E7D09C11C}"/>
    <cellStyle name="Normal 22 3 3 5 3 2" xfId="36460" xr:uid="{51FC905E-8330-40FD-9AD1-C1891F5A8A88}"/>
    <cellStyle name="Normal 22 3 3 5 3 3" xfId="51344" xr:uid="{F13CA355-B122-484E-A740-F884DC28C47E}"/>
    <cellStyle name="Normal 22 3 3 5 4" xfId="15924" xr:uid="{395886B6-B7AC-4C0A-8ABF-F70860D0EF61}"/>
    <cellStyle name="Normal 22 3 3 5 5" xfId="29614" xr:uid="{16A2D045-63DC-4226-BABC-B7196B5A18D1}"/>
    <cellStyle name="Normal 22 3 3 5 6" xfId="44498" xr:uid="{536F38DD-FDB6-4CC2-932F-F3776E5EE814}"/>
    <cellStyle name="Normal 22 3 3 6" xfId="10788" xr:uid="{C89118D0-4149-4624-83C6-4CCBE6CB51A6}"/>
    <cellStyle name="Normal 22 3 3 6 2" xfId="24478" xr:uid="{55D8CD61-7350-49E1-B7DB-057AC330E743}"/>
    <cellStyle name="Normal 22 3 3 6 2 2" xfId="38170" xr:uid="{55CFFA9D-0976-45BF-BA0E-96231F57042C}"/>
    <cellStyle name="Normal 22 3 3 6 2 3" xfId="53054" xr:uid="{7BF368BB-D68E-4958-9824-657F5E6734E2}"/>
    <cellStyle name="Normal 22 3 3 6 3" xfId="17634" xr:uid="{041DA332-A5D5-4140-9AEA-4528FDF92CAD}"/>
    <cellStyle name="Normal 22 3 3 6 4" xfId="31324" xr:uid="{85ACC2B0-4D0D-415C-AB6F-21C090F5F7EF}"/>
    <cellStyle name="Normal 22 3 3 6 5" xfId="46208" xr:uid="{97041D55-04A0-4BD6-9914-0148AC1A924A}"/>
    <cellStyle name="Normal 22 3 3 7" xfId="21056" xr:uid="{B04DED9D-F16C-495E-84F8-1152CC7B2450}"/>
    <cellStyle name="Normal 22 3 3 7 2" xfId="34748" xr:uid="{8193802E-5B63-4890-81F8-A405B80B0338}"/>
    <cellStyle name="Normal 22 3 3 7 3" xfId="49632" xr:uid="{0660DC28-9F16-4176-8D81-21EDC5EC83E3}"/>
    <cellStyle name="Normal 22 3 3 8" xfId="14212" xr:uid="{429724F9-6DEE-4712-B180-0A27BB3B1636}"/>
    <cellStyle name="Normal 22 3 3 8 2" xfId="41346" xr:uid="{BB88D99D-B648-4FC0-B14B-964F920D2651}"/>
    <cellStyle name="Normal 22 3 3 9" xfId="27902" xr:uid="{13F68171-E9D2-416F-88E3-5A4F9EE3877D}"/>
    <cellStyle name="Normal 22 3 4" xfId="4694" xr:uid="{62A48A60-E406-4C51-8542-8D0FCB0744FB}"/>
    <cellStyle name="Normal 22 3 4 10" xfId="42791" xr:uid="{A758A922-B7D1-4406-A418-0F26854B0A74}"/>
    <cellStyle name="Normal 22 3 4 11" xfId="7370" xr:uid="{18970A99-DAC1-416B-8596-AC57A35DC63F}"/>
    <cellStyle name="Normal 22 3 4 2" xfId="7371" xr:uid="{EFD37F31-5F73-4E75-8D55-20FA261AFCFD}"/>
    <cellStyle name="Normal 22 3 4 2 2" xfId="7372" xr:uid="{91664007-8094-48A6-ACB4-0A248159F043}"/>
    <cellStyle name="Normal 22 3 4 2 2 2" xfId="9085" xr:uid="{38A544C1-D387-499D-A13C-0CE8D1796D44}"/>
    <cellStyle name="Normal 22 3 4 2 2 2 2" xfId="12507" xr:uid="{A598F34B-8B9E-43E0-AB07-ABC7B258E042}"/>
    <cellStyle name="Normal 22 3 4 2 2 2 2 2" xfId="26197" xr:uid="{3F24B1AE-12CF-479E-B95D-8C23DCAF4BEF}"/>
    <cellStyle name="Normal 22 3 4 2 2 2 2 2 2" xfId="39889" xr:uid="{4AAF068E-A9F5-46F1-AF5B-8B6EFB58D97C}"/>
    <cellStyle name="Normal 22 3 4 2 2 2 2 2 3" xfId="54773" xr:uid="{4928D8E0-4F9D-4895-B5CD-3B6D30AE5E6A}"/>
    <cellStyle name="Normal 22 3 4 2 2 2 2 3" xfId="19353" xr:uid="{3A693FAC-8381-4C26-8726-5CF403A503E6}"/>
    <cellStyle name="Normal 22 3 4 2 2 2 2 4" xfId="33043" xr:uid="{5BCDF91C-2410-4DA9-8555-9DB5DD1683A2}"/>
    <cellStyle name="Normal 22 3 4 2 2 2 2 5" xfId="47927" xr:uid="{0739B2C5-5E88-4845-AFE3-2AE214FD2AA4}"/>
    <cellStyle name="Normal 22 3 4 2 2 2 3" xfId="22775" xr:uid="{7180C452-6D0A-423D-A483-87B865F9C591}"/>
    <cellStyle name="Normal 22 3 4 2 2 2 3 2" xfId="36467" xr:uid="{68A77011-3A70-4A2B-BC25-28AD674C46EA}"/>
    <cellStyle name="Normal 22 3 4 2 2 2 3 3" xfId="51351" xr:uid="{9E6C12D1-869F-45EE-9AFA-F0292E585C31}"/>
    <cellStyle name="Normal 22 3 4 2 2 2 4" xfId="15931" xr:uid="{77AF0060-FE06-4FFA-98C0-5DEF405424B9}"/>
    <cellStyle name="Normal 22 3 4 2 2 2 5" xfId="29621" xr:uid="{08C9B44F-07BA-4EEC-9C5B-99BFEDB334D4}"/>
    <cellStyle name="Normal 22 3 4 2 2 2 6" xfId="44505" xr:uid="{7EF88DB0-6FC7-429B-81CF-0BAFEA9A9729}"/>
    <cellStyle name="Normal 22 3 4 2 2 3" xfId="10795" xr:uid="{2E33A4F2-9C22-46A4-91D0-90736436368F}"/>
    <cellStyle name="Normal 22 3 4 2 2 3 2" xfId="24485" xr:uid="{447183F6-C4A2-4EF8-9A23-AC33B304E736}"/>
    <cellStyle name="Normal 22 3 4 2 2 3 2 2" xfId="38177" xr:uid="{0479804B-F7A0-4C64-9107-B4EDB85AFDB8}"/>
    <cellStyle name="Normal 22 3 4 2 2 3 2 3" xfId="53061" xr:uid="{86E878E1-849E-490A-A710-79F53E667F29}"/>
    <cellStyle name="Normal 22 3 4 2 2 3 3" xfId="17641" xr:uid="{52CC0109-7B31-4D97-8CB6-157BD0669FB7}"/>
    <cellStyle name="Normal 22 3 4 2 2 3 4" xfId="31331" xr:uid="{1B8BEAF0-459C-4615-8825-17F3D3FE8FB1}"/>
    <cellStyle name="Normal 22 3 4 2 2 3 5" xfId="46215" xr:uid="{C28B30BE-D0F5-4FEC-A8A4-3AB6375514E3}"/>
    <cellStyle name="Normal 22 3 4 2 2 4" xfId="21063" xr:uid="{103BDD90-6686-47E6-8DE8-BC9F94847831}"/>
    <cellStyle name="Normal 22 3 4 2 2 4 2" xfId="34755" xr:uid="{CB986229-B744-444F-80B2-B37B7213D582}"/>
    <cellStyle name="Normal 22 3 4 2 2 4 3" xfId="49639" xr:uid="{DACF085C-0E9A-4FAF-92F2-41556CCBE716}"/>
    <cellStyle name="Normal 22 3 4 2 2 5" xfId="14219" xr:uid="{91834850-DA93-46CC-B8FB-B620279CB49D}"/>
    <cellStyle name="Normal 22 3 4 2 2 6" xfId="27909" xr:uid="{C5E68ADC-8CD5-4163-A5C5-36563596DCB8}"/>
    <cellStyle name="Normal 22 3 4 2 2 7" xfId="42793" xr:uid="{E64C26BF-AB2E-44BB-9A4C-10D2D770DFAB}"/>
    <cellStyle name="Normal 22 3 4 2 3" xfId="9084" xr:uid="{F6D8049D-59C9-4798-97AD-3B5E5456C821}"/>
    <cellStyle name="Normal 22 3 4 2 3 2" xfId="12506" xr:uid="{17FA3C73-A6AD-47B3-B23B-83DEA0759F33}"/>
    <cellStyle name="Normal 22 3 4 2 3 2 2" xfId="26196" xr:uid="{DEEE55A8-A47F-4240-A044-0593A87021A1}"/>
    <cellStyle name="Normal 22 3 4 2 3 2 2 2" xfId="39888" xr:uid="{0FDB9605-FDB4-4F73-AE49-FFF49B3128D1}"/>
    <cellStyle name="Normal 22 3 4 2 3 2 2 3" xfId="54772" xr:uid="{3DF004D4-F5DE-4A6D-A1F3-82390848ED48}"/>
    <cellStyle name="Normal 22 3 4 2 3 2 3" xfId="19352" xr:uid="{205E6563-1398-41D0-A3FA-D6CBF53ABFC2}"/>
    <cellStyle name="Normal 22 3 4 2 3 2 4" xfId="33042" xr:uid="{3777C648-123B-4378-8A34-EE98B2A75BE3}"/>
    <cellStyle name="Normal 22 3 4 2 3 2 5" xfId="47926" xr:uid="{192B6899-56D9-4E9B-9492-D18AE3FBAE73}"/>
    <cellStyle name="Normal 22 3 4 2 3 3" xfId="22774" xr:uid="{DA2F434E-1B7F-4F2F-B3A6-75218D76BF82}"/>
    <cellStyle name="Normal 22 3 4 2 3 3 2" xfId="36466" xr:uid="{124FE210-C8D6-4A7A-9536-6AC0A67A51D5}"/>
    <cellStyle name="Normal 22 3 4 2 3 3 3" xfId="51350" xr:uid="{2A7CF2D0-C65B-4550-A38C-691CC1F9DB10}"/>
    <cellStyle name="Normal 22 3 4 2 3 4" xfId="15930" xr:uid="{7271FC06-9654-4328-9425-230789405848}"/>
    <cellStyle name="Normal 22 3 4 2 3 5" xfId="29620" xr:uid="{ACFA8B8F-9492-45E8-B867-B72CE27E16E8}"/>
    <cellStyle name="Normal 22 3 4 2 3 6" xfId="44504" xr:uid="{B21CA363-C852-40E8-8E61-169F9419DF83}"/>
    <cellStyle name="Normal 22 3 4 2 4" xfId="10794" xr:uid="{2850F253-97E6-41FC-8816-0C7B0825E2CC}"/>
    <cellStyle name="Normal 22 3 4 2 4 2" xfId="24484" xr:uid="{DE8056D9-B799-4EDC-A84F-1B9A4D4B5EE9}"/>
    <cellStyle name="Normal 22 3 4 2 4 2 2" xfId="38176" xr:uid="{3F4A6744-69CD-4DB0-AF93-AB7ACACB4ACA}"/>
    <cellStyle name="Normal 22 3 4 2 4 2 3" xfId="53060" xr:uid="{38B1B810-E546-4F2A-967B-42DF5D385851}"/>
    <cellStyle name="Normal 22 3 4 2 4 3" xfId="17640" xr:uid="{66B56B3D-2675-4892-82B5-39F368782D4F}"/>
    <cellStyle name="Normal 22 3 4 2 4 4" xfId="31330" xr:uid="{D3AB880B-2932-4DD1-9E45-47505EAF7FD5}"/>
    <cellStyle name="Normal 22 3 4 2 4 5" xfId="46214" xr:uid="{C7E5298B-3C74-4EB2-A9F6-A9E88D5521B3}"/>
    <cellStyle name="Normal 22 3 4 2 5" xfId="21062" xr:uid="{72646A5B-A132-4956-BF3A-E5027376A8A6}"/>
    <cellStyle name="Normal 22 3 4 2 5 2" xfId="34754" xr:uid="{8092CCED-E138-43D0-B9D3-61CF89DFBDBB}"/>
    <cellStyle name="Normal 22 3 4 2 5 3" xfId="49638" xr:uid="{4CB785B9-BF1D-48CF-9DB1-F8E66B6F19F6}"/>
    <cellStyle name="Normal 22 3 4 2 6" xfId="14218" xr:uid="{25837966-8571-4AEC-9894-E2800550DA4C}"/>
    <cellStyle name="Normal 22 3 4 2 7" xfId="27908" xr:uid="{4E3E1CDD-97CE-479F-A0E2-EF7708E1CAFA}"/>
    <cellStyle name="Normal 22 3 4 2 8" xfId="42792" xr:uid="{37A5F4DD-5990-4464-BE95-5DBC11426A70}"/>
    <cellStyle name="Normal 22 3 4 3" xfId="7373" xr:uid="{2BBB4F2E-4CC3-458E-936C-0E5CEA0D18D8}"/>
    <cellStyle name="Normal 22 3 4 3 2" xfId="9086" xr:uid="{8000A8B9-0D24-40DC-8E5F-FD578367B2A6}"/>
    <cellStyle name="Normal 22 3 4 3 2 2" xfId="12508" xr:uid="{F9160599-4DBF-4D6E-AD60-CCE01834D70F}"/>
    <cellStyle name="Normal 22 3 4 3 2 2 2" xfId="26198" xr:uid="{7776A25D-3F0D-4532-B693-8F0C68BA7613}"/>
    <cellStyle name="Normal 22 3 4 3 2 2 2 2" xfId="39890" xr:uid="{DB09071E-CD64-475B-BA89-8798C08A8B53}"/>
    <cellStyle name="Normal 22 3 4 3 2 2 2 3" xfId="54774" xr:uid="{E80C90E1-0BA3-4E9A-8863-FBB82B650640}"/>
    <cellStyle name="Normal 22 3 4 3 2 2 3" xfId="19354" xr:uid="{EC07DCC9-2142-4CD9-8B42-823B4B4C933F}"/>
    <cellStyle name="Normal 22 3 4 3 2 2 4" xfId="33044" xr:uid="{25199D4A-6B04-481F-B2B6-C1721303618C}"/>
    <cellStyle name="Normal 22 3 4 3 2 2 5" xfId="47928" xr:uid="{7505C5D9-305E-4727-AA37-E97FFE39F39A}"/>
    <cellStyle name="Normal 22 3 4 3 2 3" xfId="22776" xr:uid="{64BB47FA-C84F-410C-9C09-0BB6256E9609}"/>
    <cellStyle name="Normal 22 3 4 3 2 3 2" xfId="36468" xr:uid="{9008A6AB-7286-4DCA-8C56-1FC077E2A2A4}"/>
    <cellStyle name="Normal 22 3 4 3 2 3 3" xfId="51352" xr:uid="{4FBE1A7D-0F3E-4C5C-891B-D9997F350EB2}"/>
    <cellStyle name="Normal 22 3 4 3 2 4" xfId="15932" xr:uid="{74F71306-0388-4B3A-9E10-6268EF1590CE}"/>
    <cellStyle name="Normal 22 3 4 3 2 5" xfId="29622" xr:uid="{84B786D9-B66B-47EB-B0D7-C50A20861FED}"/>
    <cellStyle name="Normal 22 3 4 3 2 6" xfId="44506" xr:uid="{1B2735BC-C621-47AF-9AAE-C04C2892E395}"/>
    <cellStyle name="Normal 22 3 4 3 3" xfId="10796" xr:uid="{FD03BDAA-A627-4658-AEF2-AF2356FD18B0}"/>
    <cellStyle name="Normal 22 3 4 3 3 2" xfId="24486" xr:uid="{B856F38B-D718-4413-9379-9458EF8F6EEC}"/>
    <cellStyle name="Normal 22 3 4 3 3 2 2" xfId="38178" xr:uid="{16E2DEE4-C790-47ED-A15D-5A04BC90E697}"/>
    <cellStyle name="Normal 22 3 4 3 3 2 3" xfId="53062" xr:uid="{9ED6D3EB-F7F1-4B6C-BCEE-D6B6205645A6}"/>
    <cellStyle name="Normal 22 3 4 3 3 3" xfId="17642" xr:uid="{5586768D-6254-4511-B542-EE83D5EC1364}"/>
    <cellStyle name="Normal 22 3 4 3 3 4" xfId="31332" xr:uid="{D4CFCC8C-BF4B-473C-A899-452A48F0FB6A}"/>
    <cellStyle name="Normal 22 3 4 3 3 5" xfId="46216" xr:uid="{1D339D81-CA03-45A2-9EE3-5B6D3B056351}"/>
    <cellStyle name="Normal 22 3 4 3 4" xfId="21064" xr:uid="{CC096870-ACC5-45F5-86BF-2AB3C4DBD72B}"/>
    <cellStyle name="Normal 22 3 4 3 4 2" xfId="34756" xr:uid="{84551DAB-4502-4216-9297-89CF978F3334}"/>
    <cellStyle name="Normal 22 3 4 3 4 3" xfId="49640" xr:uid="{0D191FA2-217A-4CDA-8006-816443A5F806}"/>
    <cellStyle name="Normal 22 3 4 3 5" xfId="14220" xr:uid="{DEA5088B-FCFC-4CC3-B62D-5B527E202725}"/>
    <cellStyle name="Normal 22 3 4 3 6" xfId="27910" xr:uid="{4134DDE0-EEE8-4D15-9BA5-A80C33CC3D42}"/>
    <cellStyle name="Normal 22 3 4 3 7" xfId="42794" xr:uid="{F4159BB9-5965-4249-83E6-7731696B3DD7}"/>
    <cellStyle name="Normal 22 3 4 4" xfId="7374" xr:uid="{C13EC1C4-A082-4E15-BF7F-1835D5ED056B}"/>
    <cellStyle name="Normal 22 3 4 4 2" xfId="9087" xr:uid="{E3F9D592-DD98-467F-94B3-83AF2140DABB}"/>
    <cellStyle name="Normal 22 3 4 4 2 2" xfId="12509" xr:uid="{33D00250-7DC4-47E1-B15F-229F6FCC279E}"/>
    <cellStyle name="Normal 22 3 4 4 2 2 2" xfId="26199" xr:uid="{25CB3A02-DEFA-4A1C-A946-442DB9FA6F00}"/>
    <cellStyle name="Normal 22 3 4 4 2 2 2 2" xfId="39891" xr:uid="{A067F1C3-9AD3-4246-824E-0B39A2249E4D}"/>
    <cellStyle name="Normal 22 3 4 4 2 2 2 3" xfId="54775" xr:uid="{7F87EEBC-14B0-46ED-BEDE-0472CCDC5072}"/>
    <cellStyle name="Normal 22 3 4 4 2 2 3" xfId="19355" xr:uid="{20746F7A-967E-45E2-9FD9-8C3637CBE58F}"/>
    <cellStyle name="Normal 22 3 4 4 2 2 4" xfId="33045" xr:uid="{B88461C4-1E7C-4108-A285-33E6E48D1764}"/>
    <cellStyle name="Normal 22 3 4 4 2 2 5" xfId="47929" xr:uid="{F6A424CC-C62C-43CC-A630-45D689F27073}"/>
    <cellStyle name="Normal 22 3 4 4 2 3" xfId="22777" xr:uid="{245E5287-70D6-497E-9300-50F030F2D0C4}"/>
    <cellStyle name="Normal 22 3 4 4 2 3 2" xfId="36469" xr:uid="{06E17CDC-8914-4746-9D7F-104013570812}"/>
    <cellStyle name="Normal 22 3 4 4 2 3 3" xfId="51353" xr:uid="{962C5FD3-0851-4B5D-BD46-C013EF56C72F}"/>
    <cellStyle name="Normal 22 3 4 4 2 4" xfId="15933" xr:uid="{FC83E02D-5830-4270-A35B-BE43C2EB4B3F}"/>
    <cellStyle name="Normal 22 3 4 4 2 5" xfId="29623" xr:uid="{BE9A63F0-26F2-4AB2-A395-49A83929B3F8}"/>
    <cellStyle name="Normal 22 3 4 4 2 6" xfId="44507" xr:uid="{C1ED2DC0-7930-467C-A952-4A3C7800A0CE}"/>
    <cellStyle name="Normal 22 3 4 4 3" xfId="10797" xr:uid="{2684F43D-5FB8-4757-A073-6528A8E5D985}"/>
    <cellStyle name="Normal 22 3 4 4 3 2" xfId="24487" xr:uid="{18528A54-5ADD-46D4-84D2-61978DDF38C7}"/>
    <cellStyle name="Normal 22 3 4 4 3 2 2" xfId="38179" xr:uid="{75AC7FD9-4714-4D13-A467-12FA9B76D768}"/>
    <cellStyle name="Normal 22 3 4 4 3 2 3" xfId="53063" xr:uid="{5F0458A5-821E-4F06-A441-22FCB258A35A}"/>
    <cellStyle name="Normal 22 3 4 4 3 3" xfId="17643" xr:uid="{E625D861-B97B-4F8D-8598-D91558394CBA}"/>
    <cellStyle name="Normal 22 3 4 4 3 4" xfId="31333" xr:uid="{43AFF41D-41CF-41D5-8E92-E06E6AE96960}"/>
    <cellStyle name="Normal 22 3 4 4 3 5" xfId="46217" xr:uid="{FD26690B-051F-4A37-A376-58372445AE6A}"/>
    <cellStyle name="Normal 22 3 4 4 4" xfId="21065" xr:uid="{599D7463-1E28-4AB9-8FCB-6FC414029C23}"/>
    <cellStyle name="Normal 22 3 4 4 4 2" xfId="34757" xr:uid="{2428EC0C-2F68-4AA7-AEC1-A2A87359F7B0}"/>
    <cellStyle name="Normal 22 3 4 4 4 3" xfId="49641" xr:uid="{D407BA2D-7D03-4BA3-9F49-0D3677920FFE}"/>
    <cellStyle name="Normal 22 3 4 4 5" xfId="14221" xr:uid="{C0C5EA72-0D23-43FA-A0A4-E63ABE247E96}"/>
    <cellStyle name="Normal 22 3 4 4 6" xfId="27911" xr:uid="{9314513C-B3F7-433A-B981-47605E4F99E4}"/>
    <cellStyle name="Normal 22 3 4 4 7" xfId="42795" xr:uid="{AC0BF8A2-1F03-4AB4-8A38-C1350215C59D}"/>
    <cellStyle name="Normal 22 3 4 5" xfId="9083" xr:uid="{FCFB230B-310C-4763-8CBA-60AA15752C8E}"/>
    <cellStyle name="Normal 22 3 4 5 2" xfId="12505" xr:uid="{D67CFF50-354F-4D12-8386-458A93A55270}"/>
    <cellStyle name="Normal 22 3 4 5 2 2" xfId="26195" xr:uid="{6A247BD1-15CA-4CF6-8977-A00B2522CA34}"/>
    <cellStyle name="Normal 22 3 4 5 2 2 2" xfId="39887" xr:uid="{4F8B54A5-FA86-4934-8B1B-DADB0ACA460B}"/>
    <cellStyle name="Normal 22 3 4 5 2 2 3" xfId="54771" xr:uid="{C2E0C7D1-94C8-4D84-ADC4-678D450C02AA}"/>
    <cellStyle name="Normal 22 3 4 5 2 3" xfId="19351" xr:uid="{DE5DBC75-E014-4D91-87B8-B41356C7EE27}"/>
    <cellStyle name="Normal 22 3 4 5 2 4" xfId="33041" xr:uid="{8934A74B-D126-433B-A32B-50342FF4D50C}"/>
    <cellStyle name="Normal 22 3 4 5 2 5" xfId="47925" xr:uid="{CC39A379-905D-48E1-BBF0-1076E41C5C8F}"/>
    <cellStyle name="Normal 22 3 4 5 3" xfId="22773" xr:uid="{385B6D06-136D-47AB-A1A6-BF087310261B}"/>
    <cellStyle name="Normal 22 3 4 5 3 2" xfId="36465" xr:uid="{2BDFDBC9-D233-4B57-9D31-C688C5BAB7F7}"/>
    <cellStyle name="Normal 22 3 4 5 3 3" xfId="51349" xr:uid="{F4AC12C0-CEDB-47A9-A712-6D593714CA22}"/>
    <cellStyle name="Normal 22 3 4 5 4" xfId="15929" xr:uid="{1BDB9B20-C615-4997-B985-41B6C9731861}"/>
    <cellStyle name="Normal 22 3 4 5 5" xfId="29619" xr:uid="{87813094-12AB-4F62-BE87-E30AA8D5555B}"/>
    <cellStyle name="Normal 22 3 4 5 6" xfId="44503" xr:uid="{74DFA107-7889-4117-AC12-AF26D82F8E12}"/>
    <cellStyle name="Normal 22 3 4 6" xfId="10793" xr:uid="{06F86755-01FA-4CB8-80C3-FFCBA5B3FFFE}"/>
    <cellStyle name="Normal 22 3 4 6 2" xfId="24483" xr:uid="{F5FA95E3-49E6-417E-9A7E-B3FE04A97923}"/>
    <cellStyle name="Normal 22 3 4 6 2 2" xfId="38175" xr:uid="{1F6B9663-351A-41C6-8D86-4A83F7D32013}"/>
    <cellStyle name="Normal 22 3 4 6 2 3" xfId="53059" xr:uid="{8A860BE3-D48D-4D1D-9A23-B95B6911E21F}"/>
    <cellStyle name="Normal 22 3 4 6 3" xfId="17639" xr:uid="{F35856E3-9F30-4429-973B-1D14F3554DD9}"/>
    <cellStyle name="Normal 22 3 4 6 4" xfId="31329" xr:uid="{38767FE5-31CE-4731-8163-635375641EC4}"/>
    <cellStyle name="Normal 22 3 4 6 5" xfId="46213" xr:uid="{F975617B-17DE-470C-8A4D-8AF4D46F9EC9}"/>
    <cellStyle name="Normal 22 3 4 7" xfId="21061" xr:uid="{593A0D09-1C9E-4008-9707-67FC63F30A06}"/>
    <cellStyle name="Normal 22 3 4 7 2" xfId="34753" xr:uid="{9C9CC840-0B33-4FEC-B317-9194B552D1EC}"/>
    <cellStyle name="Normal 22 3 4 7 3" xfId="49637" xr:uid="{12D46071-2C0E-47CF-A8B8-A8DBFEF5D1BC}"/>
    <cellStyle name="Normal 22 3 4 8" xfId="14217" xr:uid="{6487A82A-9B64-418C-A5D4-336362D86491}"/>
    <cellStyle name="Normal 22 3 4 8 2" xfId="41377" xr:uid="{140A2573-3CCC-428A-A389-52C35901432C}"/>
    <cellStyle name="Normal 22 3 4 9" xfId="27907" xr:uid="{433FB3F7-1028-4BBF-B441-E31F52152861}"/>
    <cellStyle name="Normal 22 3 5" xfId="7375" xr:uid="{DA51B5B8-1D48-4456-9EE8-2FD8848BCABF}"/>
    <cellStyle name="Normal 22 3 5 2" xfId="7376" xr:uid="{48D6EE98-8211-4596-BB2D-1CA9459EAD6D}"/>
    <cellStyle name="Normal 22 3 5 2 2" xfId="9089" xr:uid="{7A885476-8D34-4053-9381-8AF28EE98C48}"/>
    <cellStyle name="Normal 22 3 5 2 2 2" xfId="12511" xr:uid="{C4946F03-9CA2-4AEE-83CC-C4996E6C7AD6}"/>
    <cellStyle name="Normal 22 3 5 2 2 2 2" xfId="26201" xr:uid="{75A2AF84-D7EA-4C48-8A9F-225483CEFAFD}"/>
    <cellStyle name="Normal 22 3 5 2 2 2 2 2" xfId="39893" xr:uid="{72A4940B-7661-424C-85C3-8C1F681F4157}"/>
    <cellStyle name="Normal 22 3 5 2 2 2 2 3" xfId="54777" xr:uid="{745264E7-8A9E-4586-8595-9E2F83DAE368}"/>
    <cellStyle name="Normal 22 3 5 2 2 2 3" xfId="19357" xr:uid="{EBA3A547-E445-4B1E-A7BF-2B3603947DCF}"/>
    <cellStyle name="Normal 22 3 5 2 2 2 4" xfId="33047" xr:uid="{3D7A62B2-0D42-4A69-BD45-3B84C14F625D}"/>
    <cellStyle name="Normal 22 3 5 2 2 2 5" xfId="47931" xr:uid="{D530CF8C-F8F0-4473-8B1F-E88C3810903D}"/>
    <cellStyle name="Normal 22 3 5 2 2 3" xfId="22779" xr:uid="{8F4BE7F8-64AC-4017-854C-18D46DA716E7}"/>
    <cellStyle name="Normal 22 3 5 2 2 3 2" xfId="36471" xr:uid="{04FFC421-766A-4D2D-B30D-FC2E1F510CE5}"/>
    <cellStyle name="Normal 22 3 5 2 2 3 3" xfId="51355" xr:uid="{8308AD1A-73CD-4E86-8893-EA8BED032E08}"/>
    <cellStyle name="Normal 22 3 5 2 2 4" xfId="15935" xr:uid="{65290E4B-2964-44C7-82D2-0783ED7C14AE}"/>
    <cellStyle name="Normal 22 3 5 2 2 5" xfId="29625" xr:uid="{81CF1528-8885-43DF-99C2-C8A152A69184}"/>
    <cellStyle name="Normal 22 3 5 2 2 6" xfId="44509" xr:uid="{43C2DE4C-44F3-4C3A-A53E-86EFE6588034}"/>
    <cellStyle name="Normal 22 3 5 2 3" xfId="10799" xr:uid="{3A81B7BF-9FD8-4379-B43F-75CEFF3436F4}"/>
    <cellStyle name="Normal 22 3 5 2 3 2" xfId="24489" xr:uid="{2D3AA147-2B16-4D00-B6B5-45CE34AA3284}"/>
    <cellStyle name="Normal 22 3 5 2 3 2 2" xfId="38181" xr:uid="{AC66821A-99A5-4926-9345-38C30E7AC9BE}"/>
    <cellStyle name="Normal 22 3 5 2 3 2 3" xfId="53065" xr:uid="{6E57B5E0-8EBB-434F-B82F-EDF54864C11C}"/>
    <cellStyle name="Normal 22 3 5 2 3 3" xfId="17645" xr:uid="{8CB6E2CD-F7A4-40D2-B10F-A93288251D22}"/>
    <cellStyle name="Normal 22 3 5 2 3 4" xfId="31335" xr:uid="{B6BC10A8-57F1-438A-A993-78284D7877CA}"/>
    <cellStyle name="Normal 22 3 5 2 3 5" xfId="46219" xr:uid="{1EE0FCA1-BB54-4858-AECB-958E1442B7BB}"/>
    <cellStyle name="Normal 22 3 5 2 4" xfId="21067" xr:uid="{76E7089A-2280-4AAB-B3BA-7E496F12909A}"/>
    <cellStyle name="Normal 22 3 5 2 4 2" xfId="34759" xr:uid="{737FDC0C-B56D-41B0-A6C6-EB1F32F86A7E}"/>
    <cellStyle name="Normal 22 3 5 2 4 3" xfId="49643" xr:uid="{FB3744B9-D74F-4F05-B0B9-418A4E2903B0}"/>
    <cellStyle name="Normal 22 3 5 2 5" xfId="14223" xr:uid="{DB249D84-3050-4786-8184-4D1C7B8ACB04}"/>
    <cellStyle name="Normal 22 3 5 2 6" xfId="27913" xr:uid="{3DC4B283-9970-495D-A6BC-F75BB0B4A44C}"/>
    <cellStyle name="Normal 22 3 5 2 7" xfId="42797" xr:uid="{2502C528-D536-4BD4-A344-5927BA87644E}"/>
    <cellStyle name="Normal 22 3 5 3" xfId="9088" xr:uid="{233F63ED-EAF7-45E4-94E3-87BD2B42D4D5}"/>
    <cellStyle name="Normal 22 3 5 3 2" xfId="12510" xr:uid="{62C15656-1D4E-4950-B9B0-8F57AFADD314}"/>
    <cellStyle name="Normal 22 3 5 3 2 2" xfId="26200" xr:uid="{9430E9A5-C9D8-4B83-8FC4-1098D9C0BAFE}"/>
    <cellStyle name="Normal 22 3 5 3 2 2 2" xfId="39892" xr:uid="{BBA0F788-C657-4027-9F03-C8F8E3A6416A}"/>
    <cellStyle name="Normal 22 3 5 3 2 2 3" xfId="54776" xr:uid="{36B885C2-8253-402D-9103-9914CF08FF4B}"/>
    <cellStyle name="Normal 22 3 5 3 2 3" xfId="19356" xr:uid="{5574252E-CC52-4CE1-A20F-BDE7D02EACD8}"/>
    <cellStyle name="Normal 22 3 5 3 2 4" xfId="33046" xr:uid="{074EEA31-6879-441E-804C-38CEBB25A27B}"/>
    <cellStyle name="Normal 22 3 5 3 2 5" xfId="47930" xr:uid="{C33F9915-3516-4216-BE5B-D7ED5ACEA21D}"/>
    <cellStyle name="Normal 22 3 5 3 3" xfId="22778" xr:uid="{D2569564-C918-4A53-931E-F522AC44EE0A}"/>
    <cellStyle name="Normal 22 3 5 3 3 2" xfId="36470" xr:uid="{7344B63C-FCC3-48E1-BBC7-DD3A6E4C64B6}"/>
    <cellStyle name="Normal 22 3 5 3 3 3" xfId="51354" xr:uid="{AB4628E2-CA08-414B-8697-B1258D5C495C}"/>
    <cellStyle name="Normal 22 3 5 3 4" xfId="15934" xr:uid="{DD4F1A16-FB09-493B-944B-1D9EA9120328}"/>
    <cellStyle name="Normal 22 3 5 3 5" xfId="29624" xr:uid="{BAC7EB9B-ACF9-40B8-8724-023F82E64C1A}"/>
    <cellStyle name="Normal 22 3 5 3 6" xfId="44508" xr:uid="{135B9C82-C158-4D9E-B392-D5352B86B262}"/>
    <cellStyle name="Normal 22 3 5 4" xfId="10798" xr:uid="{7C8FF9E1-34B2-40D9-B2DB-0C65AC8A62D5}"/>
    <cellStyle name="Normal 22 3 5 4 2" xfId="24488" xr:uid="{188FB630-CC4D-46E1-B63E-C277A269C1C9}"/>
    <cellStyle name="Normal 22 3 5 4 2 2" xfId="38180" xr:uid="{82CF41F1-7ABF-4BB2-A6FF-4B719FB375A5}"/>
    <cellStyle name="Normal 22 3 5 4 2 3" xfId="53064" xr:uid="{D34DD494-C0A3-48D8-96A3-697BFB8AC676}"/>
    <cellStyle name="Normal 22 3 5 4 3" xfId="17644" xr:uid="{C0BF22DD-AC6F-4FEE-84E1-123D45D248AF}"/>
    <cellStyle name="Normal 22 3 5 4 4" xfId="31334" xr:uid="{74A6C185-D7C7-4FA9-A1A6-E1DAB615A92D}"/>
    <cellStyle name="Normal 22 3 5 4 5" xfId="46218" xr:uid="{7BC89A1F-19BE-4802-B114-47824C89826D}"/>
    <cellStyle name="Normal 22 3 5 5" xfId="21066" xr:uid="{32A4E9AE-67EE-4B4D-BF9E-DC8067918393}"/>
    <cellStyle name="Normal 22 3 5 5 2" xfId="34758" xr:uid="{79265304-C5F5-4AF6-AE76-164B633B18DF}"/>
    <cellStyle name="Normal 22 3 5 5 3" xfId="49642" xr:uid="{626C1DAB-2ED7-47B5-97E4-B713E8032F66}"/>
    <cellStyle name="Normal 22 3 5 6" xfId="14222" xr:uid="{AC064612-8B4B-494A-AE93-6A19A42BCDBE}"/>
    <cellStyle name="Normal 22 3 5 7" xfId="27912" xr:uid="{939FA3E3-0FC0-4CD2-9AF5-FEF124F3FB63}"/>
    <cellStyle name="Normal 22 3 5 8" xfId="42796" xr:uid="{2BBD3EFC-A375-4820-9586-CFD908E8512B}"/>
    <cellStyle name="Normal 22 3 6" xfId="7377" xr:uid="{5DD860BB-1D1F-460F-A322-BADDBB6DA056}"/>
    <cellStyle name="Normal 22 3 6 2" xfId="9090" xr:uid="{006C798F-6306-4A61-B28E-0BC1485A22BE}"/>
    <cellStyle name="Normal 22 3 6 2 2" xfId="12512" xr:uid="{73254363-5401-4BEC-B952-24BBE75C458C}"/>
    <cellStyle name="Normal 22 3 6 2 2 2" xfId="26202" xr:uid="{76E0F4F1-E26A-48C6-9C5B-E8BEAFCB2BBF}"/>
    <cellStyle name="Normal 22 3 6 2 2 2 2" xfId="39894" xr:uid="{7BE8BE0B-16B3-4B76-9D0C-1D35CE7E33CD}"/>
    <cellStyle name="Normal 22 3 6 2 2 2 3" xfId="54778" xr:uid="{C32E9376-77AE-4865-9882-05D261461FBD}"/>
    <cellStyle name="Normal 22 3 6 2 2 3" xfId="19358" xr:uid="{EF94D51C-829A-4002-BD28-6A6F1BB45A11}"/>
    <cellStyle name="Normal 22 3 6 2 2 4" xfId="33048" xr:uid="{DC6F2E21-AB68-41C4-BAA8-D8342412EACA}"/>
    <cellStyle name="Normal 22 3 6 2 2 5" xfId="47932" xr:uid="{47604277-41C9-4F3C-A157-524E5F7836F0}"/>
    <cellStyle name="Normal 22 3 6 2 3" xfId="22780" xr:uid="{78918EC7-0CA7-489D-8452-55F387F22D76}"/>
    <cellStyle name="Normal 22 3 6 2 3 2" xfId="36472" xr:uid="{1CA4EDF7-199F-455F-AA9E-7E0783FC915C}"/>
    <cellStyle name="Normal 22 3 6 2 3 3" xfId="51356" xr:uid="{3F6212F1-B591-4062-ADD2-273B83034D98}"/>
    <cellStyle name="Normal 22 3 6 2 4" xfId="15936" xr:uid="{4946654D-9B1B-442C-A287-A309336C4DD2}"/>
    <cellStyle name="Normal 22 3 6 2 5" xfId="29626" xr:uid="{608C851E-A4DA-42A0-ADF0-3BDC435565E8}"/>
    <cellStyle name="Normal 22 3 6 2 6" xfId="44510" xr:uid="{375ECE99-A2FB-4C8E-816E-CC6969ED6C58}"/>
    <cellStyle name="Normal 22 3 6 3" xfId="10800" xr:uid="{61752153-FD65-457D-8140-30BD06A2AE86}"/>
    <cellStyle name="Normal 22 3 6 3 2" xfId="24490" xr:uid="{DD3C543F-D0A5-4236-A605-E3595B37CB84}"/>
    <cellStyle name="Normal 22 3 6 3 2 2" xfId="38182" xr:uid="{072981E6-9DF5-43C5-8EEC-C894F73F7FCD}"/>
    <cellStyle name="Normal 22 3 6 3 2 3" xfId="53066" xr:uid="{EEF51401-2EBD-4E8F-A324-B1B24FF50D7A}"/>
    <cellStyle name="Normal 22 3 6 3 3" xfId="17646" xr:uid="{B86131FF-E37C-41A3-A007-EB58A6A7DBAE}"/>
    <cellStyle name="Normal 22 3 6 3 4" xfId="31336" xr:uid="{56E68559-1DF8-4049-8C31-09A45078508C}"/>
    <cellStyle name="Normal 22 3 6 3 5" xfId="46220" xr:uid="{D8706F58-44CD-4263-9AD7-DD641D1230EE}"/>
    <cellStyle name="Normal 22 3 6 4" xfId="21068" xr:uid="{B99A510C-D2CD-4F74-953F-82E9B449463F}"/>
    <cellStyle name="Normal 22 3 6 4 2" xfId="34760" xr:uid="{6611809A-5017-4739-B3F9-E09652A11402}"/>
    <cellStyle name="Normal 22 3 6 4 3" xfId="49644" xr:uid="{F1DC9744-9037-4D0C-9CC5-21B6D9F78E63}"/>
    <cellStyle name="Normal 22 3 6 5" xfId="14224" xr:uid="{990A333C-DC45-41FE-B5F0-E20AC80A6111}"/>
    <cellStyle name="Normal 22 3 6 6" xfId="27914" xr:uid="{C72491D1-8AE6-4F6D-956C-032AC393A53D}"/>
    <cellStyle name="Normal 22 3 6 7" xfId="42798" xr:uid="{A2D0FC52-ACBA-40DC-BB72-12376DF303ED}"/>
    <cellStyle name="Normal 22 3 7" xfId="7378" xr:uid="{24F205DD-0B04-4999-8AFB-DB65ABF9796C}"/>
    <cellStyle name="Normal 22 3 7 2" xfId="9091" xr:uid="{E7671000-6CD0-4873-9081-289A6F05CDE6}"/>
    <cellStyle name="Normal 22 3 7 2 2" xfId="12513" xr:uid="{CFFACE5B-DC86-4C7F-BA70-15B1F8BF1DAC}"/>
    <cellStyle name="Normal 22 3 7 2 2 2" xfId="26203" xr:uid="{11F9B214-E0F4-42A2-8359-A5FBAEE268A4}"/>
    <cellStyle name="Normal 22 3 7 2 2 2 2" xfId="39895" xr:uid="{232C3678-D2E1-4C31-BE8E-962E2C650D0D}"/>
    <cellStyle name="Normal 22 3 7 2 2 2 3" xfId="54779" xr:uid="{3CD58347-D8B5-4012-BB5D-B1CB3BC5274A}"/>
    <cellStyle name="Normal 22 3 7 2 2 3" xfId="19359" xr:uid="{10284B5F-AC3A-4EC1-9A06-A2041A02AE5D}"/>
    <cellStyle name="Normal 22 3 7 2 2 4" xfId="33049" xr:uid="{AAB48E22-62DB-41AF-98E7-21F376116419}"/>
    <cellStyle name="Normal 22 3 7 2 2 5" xfId="47933" xr:uid="{D1134C84-85FB-4EC0-9BA3-2EB63C71DED6}"/>
    <cellStyle name="Normal 22 3 7 2 3" xfId="22781" xr:uid="{096851C9-5DA0-4396-80C4-B225601020FB}"/>
    <cellStyle name="Normal 22 3 7 2 3 2" xfId="36473" xr:uid="{35DEB1F5-014F-432B-9F9D-D9D89F427135}"/>
    <cellStyle name="Normal 22 3 7 2 3 3" xfId="51357" xr:uid="{1513AA28-DEC2-4D3C-ABD9-3264A2554335}"/>
    <cellStyle name="Normal 22 3 7 2 4" xfId="15937" xr:uid="{28DBC119-1AAC-4211-9E9F-FAEE6BE884FF}"/>
    <cellStyle name="Normal 22 3 7 2 5" xfId="29627" xr:uid="{8D12966E-579F-4FFF-94D8-A17BAEC8053E}"/>
    <cellStyle name="Normal 22 3 7 2 6" xfId="44511" xr:uid="{98237C4F-6F08-4138-A9A9-08510A23B9C1}"/>
    <cellStyle name="Normal 22 3 7 3" xfId="10801" xr:uid="{0CB31550-4E53-4424-89E1-38E845AA8A5D}"/>
    <cellStyle name="Normal 22 3 7 3 2" xfId="24491" xr:uid="{D8F0CB91-1EDB-4DAA-972C-AC8944057079}"/>
    <cellStyle name="Normal 22 3 7 3 2 2" xfId="38183" xr:uid="{BFEF7EB4-0157-49E7-92DD-C6C3697950A9}"/>
    <cellStyle name="Normal 22 3 7 3 2 3" xfId="53067" xr:uid="{0BAA5690-5C6D-4303-B658-7B643B6A947F}"/>
    <cellStyle name="Normal 22 3 7 3 3" xfId="17647" xr:uid="{21947B9A-0841-4867-9724-361678552ED1}"/>
    <cellStyle name="Normal 22 3 7 3 4" xfId="31337" xr:uid="{11F220C6-772F-4B42-903F-1117496E0A51}"/>
    <cellStyle name="Normal 22 3 7 3 5" xfId="46221" xr:uid="{146E270A-128A-4827-B4DD-6FB2A3522AAB}"/>
    <cellStyle name="Normal 22 3 7 4" xfId="21069" xr:uid="{E37EECE2-39B2-4E51-B847-720BE0E98935}"/>
    <cellStyle name="Normal 22 3 7 4 2" xfId="34761" xr:uid="{6AB1E4F5-97EF-4D8B-B10A-FC446947DB6A}"/>
    <cellStyle name="Normal 22 3 7 4 3" xfId="49645" xr:uid="{8EA249C3-8EB8-4C75-ABC7-A77338D6F46E}"/>
    <cellStyle name="Normal 22 3 7 5" xfId="14225" xr:uid="{131B53F7-D243-45A1-B4B6-0979CF5AD3D1}"/>
    <cellStyle name="Normal 22 3 7 6" xfId="27915" xr:uid="{E54D6F32-8494-4B0E-ABBA-69E874586759}"/>
    <cellStyle name="Normal 22 3 7 7" xfId="42799" xr:uid="{AB7D97E5-4A74-4F2F-85A9-BDBCFD2FEB76}"/>
    <cellStyle name="Normal 22 3 8" xfId="9062" xr:uid="{8171E559-3EEE-4202-910A-791141B3D284}"/>
    <cellStyle name="Normal 22 3 8 2" xfId="12484" xr:uid="{7A238C88-E145-4345-BC3B-19EA8B2A9D1C}"/>
    <cellStyle name="Normal 22 3 8 2 2" xfId="26174" xr:uid="{4D3D282F-0D0D-43E0-8BAC-92C717E18354}"/>
    <cellStyle name="Normal 22 3 8 2 2 2" xfId="39866" xr:uid="{22760EEF-C809-454D-81B5-1888A7060974}"/>
    <cellStyle name="Normal 22 3 8 2 2 3" xfId="54750" xr:uid="{186FB971-72BB-4C3F-89A7-5B179B1792A7}"/>
    <cellStyle name="Normal 22 3 8 2 3" xfId="19330" xr:uid="{28F9C58C-A53F-4A78-986F-7A53F4F32DF1}"/>
    <cellStyle name="Normal 22 3 8 2 4" xfId="33020" xr:uid="{B00F216D-0C45-4E08-A364-B06FCB339AB7}"/>
    <cellStyle name="Normal 22 3 8 2 5" xfId="47904" xr:uid="{880F9F35-0CD9-4246-83EC-C3FCF9727C76}"/>
    <cellStyle name="Normal 22 3 8 3" xfId="22752" xr:uid="{AC149A0A-A79B-4406-ACEC-A6E3BCFF051D}"/>
    <cellStyle name="Normal 22 3 8 3 2" xfId="36444" xr:uid="{54F5EFB2-1908-466C-8D7D-4827C7836371}"/>
    <cellStyle name="Normal 22 3 8 3 3" xfId="51328" xr:uid="{06DC1A3B-21C9-4FBB-9727-CBF3F5D2739A}"/>
    <cellStyle name="Normal 22 3 8 4" xfId="15908" xr:uid="{AAFEB49C-A7C2-4CBE-B2D3-37D8172085D6}"/>
    <cellStyle name="Normal 22 3 8 5" xfId="29598" xr:uid="{0746ADA6-818D-4876-BC4E-F5231DBAB2B5}"/>
    <cellStyle name="Normal 22 3 8 6" xfId="44482" xr:uid="{C2EEAA4E-0257-4885-AD78-4B7231F704FB}"/>
    <cellStyle name="Normal 22 3 9" xfId="10772" xr:uid="{78FBEAE5-2054-4661-A7E0-A672E963A3F1}"/>
    <cellStyle name="Normal 22 3 9 2" xfId="24462" xr:uid="{C604FB0C-861E-46C9-9053-A11927FCFAA3}"/>
    <cellStyle name="Normal 22 3 9 2 2" xfId="38154" xr:uid="{9C2AC94C-57EE-44DC-98B1-82332760AAE4}"/>
    <cellStyle name="Normal 22 3 9 2 3" xfId="53038" xr:uid="{4AB33685-404D-458A-95C6-748E21156EAC}"/>
    <cellStyle name="Normal 22 3 9 3" xfId="17618" xr:uid="{11D6B353-38BE-453E-8CBD-E3AAF078A8A7}"/>
    <cellStyle name="Normal 22 3 9 4" xfId="31308" xr:uid="{78F3D31D-1F2A-4F34-913E-400A79B715B4}"/>
    <cellStyle name="Normal 22 3 9 5" xfId="46192" xr:uid="{E8DEBC18-1975-481C-A5B0-DA6CAC7386B0}"/>
    <cellStyle name="Normal 22 4" xfId="4317" xr:uid="{30FE2621-E4F4-404E-B1A5-D1D859BEACB1}"/>
    <cellStyle name="Normal 22 4 10" xfId="14226" xr:uid="{28403333-D336-49DC-87AF-7EA0A185F0D8}"/>
    <cellStyle name="Normal 22 4 10 2" xfId="41318" xr:uid="{B8D9297F-F098-46C9-A557-E3C15E739B10}"/>
    <cellStyle name="Normal 22 4 11" xfId="27916" xr:uid="{134ED36F-2627-4FA9-886E-22761497285E}"/>
    <cellStyle name="Normal 22 4 12" xfId="42800" xr:uid="{63AEF35D-7A65-4414-84A5-8B390CEAD131}"/>
    <cellStyle name="Normal 22 4 13" xfId="7379" xr:uid="{7D1773EE-F5F9-4DEA-BC96-6A9F19B34B18}"/>
    <cellStyle name="Normal 22 4 2" xfId="4434" xr:uid="{E2D9FBC5-04A1-4E23-86F9-AF36EEE8B660}"/>
    <cellStyle name="Normal 22 4 2 10" xfId="42801" xr:uid="{F991A134-52D7-468A-B1B3-BA652A88D413}"/>
    <cellStyle name="Normal 22 4 2 11" xfId="7380" xr:uid="{6A56BDDE-6E6F-4400-99E8-20D383C04CD2}"/>
    <cellStyle name="Normal 22 4 2 2" xfId="7381" xr:uid="{6AC0E4E9-9AF6-426E-9392-FB794ED4A0E0}"/>
    <cellStyle name="Normal 22 4 2 2 2" xfId="7382" xr:uid="{87E0EE80-2AA3-47F9-BC62-650E56F9303B}"/>
    <cellStyle name="Normal 22 4 2 2 2 2" xfId="9095" xr:uid="{24CC9596-51B9-4479-A1A9-A4109E13B47B}"/>
    <cellStyle name="Normal 22 4 2 2 2 2 2" xfId="12517" xr:uid="{D3FEEF67-9C67-4014-A549-50C56E952210}"/>
    <cellStyle name="Normal 22 4 2 2 2 2 2 2" xfId="26207" xr:uid="{E5AD743C-AC7E-4DF1-B9B1-52417D7BEB4A}"/>
    <cellStyle name="Normal 22 4 2 2 2 2 2 2 2" xfId="39899" xr:uid="{304F1BF0-CA37-485A-B1C5-98C725F9CC07}"/>
    <cellStyle name="Normal 22 4 2 2 2 2 2 2 3" xfId="54783" xr:uid="{288DFEBE-76E3-49E7-A8E2-976231A54421}"/>
    <cellStyle name="Normal 22 4 2 2 2 2 2 3" xfId="19363" xr:uid="{AF335014-9A94-4B88-AAE9-5206A6D7B14C}"/>
    <cellStyle name="Normal 22 4 2 2 2 2 2 4" xfId="33053" xr:uid="{ECA958AC-8515-4E96-9405-CD8EFD6786B5}"/>
    <cellStyle name="Normal 22 4 2 2 2 2 2 5" xfId="47937" xr:uid="{D7208C57-5493-4EA1-8596-638AFDF2B673}"/>
    <cellStyle name="Normal 22 4 2 2 2 2 3" xfId="22785" xr:uid="{80270053-0B0F-4056-AD12-6B76A2671D91}"/>
    <cellStyle name="Normal 22 4 2 2 2 2 3 2" xfId="36477" xr:uid="{EB8E2674-7697-4E06-AB85-F00CE51F2EF6}"/>
    <cellStyle name="Normal 22 4 2 2 2 2 3 3" xfId="51361" xr:uid="{3AF38F7A-FE34-4413-934F-9B6DA6C493B8}"/>
    <cellStyle name="Normal 22 4 2 2 2 2 4" xfId="15941" xr:uid="{EDF72BE3-E602-417F-8316-68F63E0969E2}"/>
    <cellStyle name="Normal 22 4 2 2 2 2 5" xfId="29631" xr:uid="{02548432-65BA-40EF-B894-1AE6DF207818}"/>
    <cellStyle name="Normal 22 4 2 2 2 2 6" xfId="44515" xr:uid="{9FEE4B8B-8392-4115-8E82-667F1D5C7286}"/>
    <cellStyle name="Normal 22 4 2 2 2 3" xfId="10805" xr:uid="{EA29257D-75B1-4636-926B-B20E768EB0FF}"/>
    <cellStyle name="Normal 22 4 2 2 2 3 2" xfId="24495" xr:uid="{6A5D1293-CEA9-432D-86C8-22EEFEFFF1A7}"/>
    <cellStyle name="Normal 22 4 2 2 2 3 2 2" xfId="38187" xr:uid="{D2A7EDCA-A072-466B-B031-519512AFA1D5}"/>
    <cellStyle name="Normal 22 4 2 2 2 3 2 3" xfId="53071" xr:uid="{2FFFFE11-96B1-42FB-BF95-E2BF06C1BCA3}"/>
    <cellStyle name="Normal 22 4 2 2 2 3 3" xfId="17651" xr:uid="{CFB5E0E3-D0FF-423E-90CA-EEF7791A6261}"/>
    <cellStyle name="Normal 22 4 2 2 2 3 4" xfId="31341" xr:uid="{EDA35239-E015-4C12-9873-96DEA2AB4CF4}"/>
    <cellStyle name="Normal 22 4 2 2 2 3 5" xfId="46225" xr:uid="{18F740D0-50D6-4686-9057-EED9CA500A26}"/>
    <cellStyle name="Normal 22 4 2 2 2 4" xfId="21073" xr:uid="{34DEAC5A-2934-4172-ABD9-66205C8D52F0}"/>
    <cellStyle name="Normal 22 4 2 2 2 4 2" xfId="34765" xr:uid="{23CA9CBC-D775-4DCA-B251-F3D4D825B32F}"/>
    <cellStyle name="Normal 22 4 2 2 2 4 3" xfId="49649" xr:uid="{7332939E-7F47-4F45-AC9F-D39DCDC839E1}"/>
    <cellStyle name="Normal 22 4 2 2 2 5" xfId="14229" xr:uid="{7AD49EF6-9301-478F-979D-91D249C25020}"/>
    <cellStyle name="Normal 22 4 2 2 2 6" xfId="27919" xr:uid="{304C6FD4-8A56-4AD8-98CC-F74E41E1F1F4}"/>
    <cellStyle name="Normal 22 4 2 2 2 7" xfId="42803" xr:uid="{906B4840-FAAA-43FC-9960-103AF25E96B9}"/>
    <cellStyle name="Normal 22 4 2 2 3" xfId="9094" xr:uid="{28E55BA0-097D-45B2-8D0E-2AB7AE52CA34}"/>
    <cellStyle name="Normal 22 4 2 2 3 2" xfId="12516" xr:uid="{8578BDB2-C520-46CF-BBED-24755033B043}"/>
    <cellStyle name="Normal 22 4 2 2 3 2 2" xfId="26206" xr:uid="{C6042F3C-13F3-4D85-BC84-A6CAA04D5FE3}"/>
    <cellStyle name="Normal 22 4 2 2 3 2 2 2" xfId="39898" xr:uid="{D391838A-CB18-4E6A-9C82-4BAA1563FF60}"/>
    <cellStyle name="Normal 22 4 2 2 3 2 2 3" xfId="54782" xr:uid="{E9EC8A21-167E-410D-A57F-73F8DA7245A4}"/>
    <cellStyle name="Normal 22 4 2 2 3 2 3" xfId="19362" xr:uid="{21EE34B4-F910-41C4-A97B-39C0E7B2E3A3}"/>
    <cellStyle name="Normal 22 4 2 2 3 2 4" xfId="33052" xr:uid="{BD796421-6231-467E-B858-D69C3DBAEF27}"/>
    <cellStyle name="Normal 22 4 2 2 3 2 5" xfId="47936" xr:uid="{7819B869-86E3-43CD-BCA8-E0FEB0B085DB}"/>
    <cellStyle name="Normal 22 4 2 2 3 3" xfId="22784" xr:uid="{87174581-1D8A-4B87-A8DB-90384F03F194}"/>
    <cellStyle name="Normal 22 4 2 2 3 3 2" xfId="36476" xr:uid="{5114F1BB-FDA8-405E-9AFE-BD1BA64A5E8E}"/>
    <cellStyle name="Normal 22 4 2 2 3 3 3" xfId="51360" xr:uid="{ABDCD4C6-3441-4135-AE84-FECFC58603AC}"/>
    <cellStyle name="Normal 22 4 2 2 3 4" xfId="15940" xr:uid="{DB426E53-3EDE-4D54-B704-3A13E1B81538}"/>
    <cellStyle name="Normal 22 4 2 2 3 5" xfId="29630" xr:uid="{CE6A4EF6-08DA-4422-B88E-E88E970F5B05}"/>
    <cellStyle name="Normal 22 4 2 2 3 6" xfId="44514" xr:uid="{833F9605-5D10-4A9F-8313-182E52D9C517}"/>
    <cellStyle name="Normal 22 4 2 2 4" xfId="10804" xr:uid="{25DFD698-2D06-40E0-A7B2-C0A510F9809C}"/>
    <cellStyle name="Normal 22 4 2 2 4 2" xfId="24494" xr:uid="{70C5B282-E217-4773-B733-FB6E94C4873F}"/>
    <cellStyle name="Normal 22 4 2 2 4 2 2" xfId="38186" xr:uid="{DA7EE3A1-4756-4DE5-B23E-79D17CE49B2B}"/>
    <cellStyle name="Normal 22 4 2 2 4 2 3" xfId="53070" xr:uid="{59E4B813-B21C-48E8-93EC-C9B0AB879E3E}"/>
    <cellStyle name="Normal 22 4 2 2 4 3" xfId="17650" xr:uid="{DA416ADF-C885-4E52-A1AF-B7DF5DA92A0F}"/>
    <cellStyle name="Normal 22 4 2 2 4 4" xfId="31340" xr:uid="{CB4A425D-A2A5-45F5-AE93-A4480BEFAE58}"/>
    <cellStyle name="Normal 22 4 2 2 4 5" xfId="46224" xr:uid="{5FF47E0E-4176-4EF4-9872-4819F2255412}"/>
    <cellStyle name="Normal 22 4 2 2 5" xfId="21072" xr:uid="{E99ECA40-D6B0-40D7-A84A-DC91581E2FA1}"/>
    <cellStyle name="Normal 22 4 2 2 5 2" xfId="34764" xr:uid="{473BDA2B-65B8-4401-8CD3-428966F1D2B6}"/>
    <cellStyle name="Normal 22 4 2 2 5 3" xfId="49648" xr:uid="{FD39F576-379D-4516-A704-EF7166E00182}"/>
    <cellStyle name="Normal 22 4 2 2 6" xfId="14228" xr:uid="{538068E3-4635-49EB-9956-9202F13620C9}"/>
    <cellStyle name="Normal 22 4 2 2 7" xfId="27918" xr:uid="{3B647D1A-0019-4317-B778-4940689C2710}"/>
    <cellStyle name="Normal 22 4 2 2 8" xfId="42802" xr:uid="{72EE5B7A-3435-4584-9A0C-7754D9800B8D}"/>
    <cellStyle name="Normal 22 4 2 3" xfId="7383" xr:uid="{CAB447E3-E438-44EC-BF93-4AD40BBE754F}"/>
    <cellStyle name="Normal 22 4 2 3 2" xfId="9096" xr:uid="{36CEB268-20B2-4E85-8411-E184276E8D00}"/>
    <cellStyle name="Normal 22 4 2 3 2 2" xfId="12518" xr:uid="{95FD5DA9-9D86-49C6-BAA2-EF8C43867AF4}"/>
    <cellStyle name="Normal 22 4 2 3 2 2 2" xfId="26208" xr:uid="{5F8FDBEF-4D0F-449C-9953-5322C9C38B38}"/>
    <cellStyle name="Normal 22 4 2 3 2 2 2 2" xfId="39900" xr:uid="{DEBBDABE-3FD0-4AFA-A951-7B74E916D329}"/>
    <cellStyle name="Normal 22 4 2 3 2 2 2 3" xfId="54784" xr:uid="{0EF81945-708F-4409-8FFD-705F65F98D6C}"/>
    <cellStyle name="Normal 22 4 2 3 2 2 3" xfId="19364" xr:uid="{82D7AB23-6691-4E0B-BA55-330E7392F798}"/>
    <cellStyle name="Normal 22 4 2 3 2 2 4" xfId="33054" xr:uid="{222981C8-A353-4E66-9903-02DA1D421B86}"/>
    <cellStyle name="Normal 22 4 2 3 2 2 5" xfId="47938" xr:uid="{5B9ACBBC-4B9D-4B53-AF7E-5A440090AFEA}"/>
    <cellStyle name="Normal 22 4 2 3 2 3" xfId="22786" xr:uid="{B029A2F3-E027-49D1-A417-0B960D862E82}"/>
    <cellStyle name="Normal 22 4 2 3 2 3 2" xfId="36478" xr:uid="{2B8884D2-2FF8-487D-9A72-BD9EEA2DB6A4}"/>
    <cellStyle name="Normal 22 4 2 3 2 3 3" xfId="51362" xr:uid="{98C4BC91-DF89-4239-8AA0-6BDDB263DCB6}"/>
    <cellStyle name="Normal 22 4 2 3 2 4" xfId="15942" xr:uid="{FE0B50A7-584C-496D-B1B0-D4A05C61FBF0}"/>
    <cellStyle name="Normal 22 4 2 3 2 5" xfId="29632" xr:uid="{B6EBC04B-4097-4266-892E-0FB0EECB5E5D}"/>
    <cellStyle name="Normal 22 4 2 3 2 6" xfId="44516" xr:uid="{37A377D4-DD0F-43F6-97DE-06208E6D2937}"/>
    <cellStyle name="Normal 22 4 2 3 3" xfId="10806" xr:uid="{2860D7F5-D62B-4C5D-A362-D343269719FF}"/>
    <cellStyle name="Normal 22 4 2 3 3 2" xfId="24496" xr:uid="{86C8D2A1-4098-4592-9327-9C45B7AE86FE}"/>
    <cellStyle name="Normal 22 4 2 3 3 2 2" xfId="38188" xr:uid="{423B0D03-A8D3-412E-861D-05191FF49178}"/>
    <cellStyle name="Normal 22 4 2 3 3 2 3" xfId="53072" xr:uid="{8A63CE0A-C9A7-44CF-8223-E2AC47A6C4B9}"/>
    <cellStyle name="Normal 22 4 2 3 3 3" xfId="17652" xr:uid="{B8AA15E8-FB53-43E0-B7B4-C15DB736DD01}"/>
    <cellStyle name="Normal 22 4 2 3 3 4" xfId="31342" xr:uid="{00C0FDE6-FAA2-4588-A6DC-E0C8B4027F53}"/>
    <cellStyle name="Normal 22 4 2 3 3 5" xfId="46226" xr:uid="{97AD70D2-08CE-4343-B37C-7C5BE5E0BDA2}"/>
    <cellStyle name="Normal 22 4 2 3 4" xfId="21074" xr:uid="{AD371A7C-F125-4F64-A3CD-9946D0E508E7}"/>
    <cellStyle name="Normal 22 4 2 3 4 2" xfId="34766" xr:uid="{669145B1-6D8D-48CE-9888-BE3D7D24DCE6}"/>
    <cellStyle name="Normal 22 4 2 3 4 3" xfId="49650" xr:uid="{4D9C5737-1C1C-4EA8-8C9B-A454527EE3B8}"/>
    <cellStyle name="Normal 22 4 2 3 5" xfId="14230" xr:uid="{0947CA37-3B4C-49F8-B719-4B3C94CAAA73}"/>
    <cellStyle name="Normal 22 4 2 3 6" xfId="27920" xr:uid="{1E997368-12FB-4584-A168-A8627CB07B2C}"/>
    <cellStyle name="Normal 22 4 2 3 7" xfId="42804" xr:uid="{A7FE2EE8-CCFA-4603-BB4E-77CDB40A7563}"/>
    <cellStyle name="Normal 22 4 2 4" xfId="7384" xr:uid="{3058FC85-9C4D-4ED9-9DAC-02D649A0DD53}"/>
    <cellStyle name="Normal 22 4 2 4 2" xfId="9097" xr:uid="{914594C8-0ECA-4CDB-BAFA-61C971296BE0}"/>
    <cellStyle name="Normal 22 4 2 4 2 2" xfId="12519" xr:uid="{E17AB0BE-C3D9-4D6C-962A-3222F5F98F46}"/>
    <cellStyle name="Normal 22 4 2 4 2 2 2" xfId="26209" xr:uid="{719C4362-60DC-44E5-AA1C-77CD3B4F8D5D}"/>
    <cellStyle name="Normal 22 4 2 4 2 2 2 2" xfId="39901" xr:uid="{F26C4647-22E7-478E-A775-7D8E0A158AD1}"/>
    <cellStyle name="Normal 22 4 2 4 2 2 2 3" xfId="54785" xr:uid="{C500B8E1-BADE-493C-892C-5258CD8AD026}"/>
    <cellStyle name="Normal 22 4 2 4 2 2 3" xfId="19365" xr:uid="{14B69B25-BCBD-42AF-ABED-AD8190F9CC81}"/>
    <cellStyle name="Normal 22 4 2 4 2 2 4" xfId="33055" xr:uid="{F312D57C-284C-46BC-8C92-F4AEE944CF35}"/>
    <cellStyle name="Normal 22 4 2 4 2 2 5" xfId="47939" xr:uid="{B2109CAA-EEEC-4AC7-AABE-1A9322C79AA0}"/>
    <cellStyle name="Normal 22 4 2 4 2 3" xfId="22787" xr:uid="{570AFAB1-1A04-4847-9BE9-F85ECA417489}"/>
    <cellStyle name="Normal 22 4 2 4 2 3 2" xfId="36479" xr:uid="{C034CE17-C537-4B2B-82EA-5EFF89A28381}"/>
    <cellStyle name="Normal 22 4 2 4 2 3 3" xfId="51363" xr:uid="{9FE487B2-A8F0-42C8-A842-4BBDD6A4A405}"/>
    <cellStyle name="Normal 22 4 2 4 2 4" xfId="15943" xr:uid="{6B0C077E-7AD3-496E-82EA-0824918166F5}"/>
    <cellStyle name="Normal 22 4 2 4 2 5" xfId="29633" xr:uid="{BCB790A1-C70C-43BA-B424-B4F222576CB2}"/>
    <cellStyle name="Normal 22 4 2 4 2 6" xfId="44517" xr:uid="{BEF8C6F4-3295-46A3-A55E-AEF737D677EB}"/>
    <cellStyle name="Normal 22 4 2 4 3" xfId="10807" xr:uid="{99205089-F4CD-4416-ACA7-41B1F180886F}"/>
    <cellStyle name="Normal 22 4 2 4 3 2" xfId="24497" xr:uid="{B172D80C-78CB-4098-B183-DAAE7CC7C543}"/>
    <cellStyle name="Normal 22 4 2 4 3 2 2" xfId="38189" xr:uid="{770FADC6-8E8A-429D-A04A-34CE146F8084}"/>
    <cellStyle name="Normal 22 4 2 4 3 2 3" xfId="53073" xr:uid="{242C2580-E436-4A22-BDC5-CA361102FC5A}"/>
    <cellStyle name="Normal 22 4 2 4 3 3" xfId="17653" xr:uid="{C4E8491C-6092-4D13-9831-37017330884F}"/>
    <cellStyle name="Normal 22 4 2 4 3 4" xfId="31343" xr:uid="{D0130E15-821D-4368-A510-D5793EA26226}"/>
    <cellStyle name="Normal 22 4 2 4 3 5" xfId="46227" xr:uid="{A19F7FF9-D6CB-48C2-A425-23F699A002A5}"/>
    <cellStyle name="Normal 22 4 2 4 4" xfId="21075" xr:uid="{343B663B-8F7F-4FEF-A77F-9954E819A9D7}"/>
    <cellStyle name="Normal 22 4 2 4 4 2" xfId="34767" xr:uid="{D2F69140-CD8C-45C3-878E-607E8C194B38}"/>
    <cellStyle name="Normal 22 4 2 4 4 3" xfId="49651" xr:uid="{0F06F050-FF90-4ECD-B108-4EBE99A32006}"/>
    <cellStyle name="Normal 22 4 2 4 5" xfId="14231" xr:uid="{422547AC-F4CA-44E8-ACE0-AC3FE61FFEE0}"/>
    <cellStyle name="Normal 22 4 2 4 6" xfId="27921" xr:uid="{12FC3676-8990-4BD2-98FF-3CC492F3E9F4}"/>
    <cellStyle name="Normal 22 4 2 4 7" xfId="42805" xr:uid="{CE44B1C6-7203-43C4-A3C9-B1E8AFDFBEF2}"/>
    <cellStyle name="Normal 22 4 2 5" xfId="9093" xr:uid="{E8C773F4-50AF-4DA3-9730-28169F1B7B59}"/>
    <cellStyle name="Normal 22 4 2 5 2" xfId="12515" xr:uid="{8B00B9AE-84F2-412E-A0BF-678DFFBD0A8E}"/>
    <cellStyle name="Normal 22 4 2 5 2 2" xfId="26205" xr:uid="{6C6ADEAA-FBD4-403A-AC8C-7DD9C8E806B3}"/>
    <cellStyle name="Normal 22 4 2 5 2 2 2" xfId="39897" xr:uid="{F5300A3E-F3DB-464E-AA2E-663D179258B9}"/>
    <cellStyle name="Normal 22 4 2 5 2 2 3" xfId="54781" xr:uid="{19B7FC08-048D-4D00-B72D-02AF114D8D7F}"/>
    <cellStyle name="Normal 22 4 2 5 2 3" xfId="19361" xr:uid="{385EA28A-2120-451F-9CC3-B5B14B5E2A89}"/>
    <cellStyle name="Normal 22 4 2 5 2 4" xfId="33051" xr:uid="{F460F165-7A0E-44B6-A843-5DBE19E03FD4}"/>
    <cellStyle name="Normal 22 4 2 5 2 5" xfId="47935" xr:uid="{92F0E8F7-29D2-458E-AE8E-3B870D98D967}"/>
    <cellStyle name="Normal 22 4 2 5 3" xfId="22783" xr:uid="{E3A2127F-F77D-4346-8DE0-BCB474C09F03}"/>
    <cellStyle name="Normal 22 4 2 5 3 2" xfId="36475" xr:uid="{1CE0EC82-F228-420A-970D-6FB94592CE78}"/>
    <cellStyle name="Normal 22 4 2 5 3 3" xfId="51359" xr:uid="{CCEB3874-F4C1-4FFE-8A8F-E2FBEA043464}"/>
    <cellStyle name="Normal 22 4 2 5 4" xfId="15939" xr:uid="{0D7678B3-2B6D-4255-9346-7B48F18F25A6}"/>
    <cellStyle name="Normal 22 4 2 5 5" xfId="29629" xr:uid="{03FFF488-67A5-4B54-AEAB-56865EAC02B5}"/>
    <cellStyle name="Normal 22 4 2 5 6" xfId="44513" xr:uid="{EBF7A610-CE74-4433-9369-E40DD0ADE0C2}"/>
    <cellStyle name="Normal 22 4 2 6" xfId="10803" xr:uid="{8598F5AA-10F0-49CB-83F2-2293C961A7F8}"/>
    <cellStyle name="Normal 22 4 2 6 2" xfId="24493" xr:uid="{E077CB0A-E2DB-47F3-88B2-B3F64A713BD4}"/>
    <cellStyle name="Normal 22 4 2 6 2 2" xfId="38185" xr:uid="{79228694-4403-4957-AA7E-3A5AA77F7E68}"/>
    <cellStyle name="Normal 22 4 2 6 2 3" xfId="53069" xr:uid="{C4D5D646-09DD-4105-9045-BAA48DF43E8B}"/>
    <cellStyle name="Normal 22 4 2 6 3" xfId="17649" xr:uid="{93676137-471F-4303-9F84-B2B30CE76454}"/>
    <cellStyle name="Normal 22 4 2 6 4" xfId="31339" xr:uid="{346CD478-45F7-4CE1-B13D-F6BC2573429A}"/>
    <cellStyle name="Normal 22 4 2 6 5" xfId="46223" xr:uid="{D8C9700B-019A-47B1-B265-2BC955A9DE90}"/>
    <cellStyle name="Normal 22 4 2 7" xfId="21071" xr:uid="{AA4F2850-9135-486C-BA43-E5FE7D272503}"/>
    <cellStyle name="Normal 22 4 2 7 2" xfId="34763" xr:uid="{3108450B-D1C5-4B01-BCBE-C1E404602E39}"/>
    <cellStyle name="Normal 22 4 2 7 3" xfId="49647" xr:uid="{AC2DFE08-E221-4786-B2A9-B3D950991F30}"/>
    <cellStyle name="Normal 22 4 2 8" xfId="14227" xr:uid="{B9C56804-6259-4F09-BA74-1FF9073A69D0}"/>
    <cellStyle name="Normal 22 4 2 8 2" xfId="41342" xr:uid="{AE395B10-6F67-47C7-9DA4-EE8BA94B48FF}"/>
    <cellStyle name="Normal 22 4 2 9" xfId="27917" xr:uid="{F5857E61-A8D8-4DC1-9060-AF4ED895408F}"/>
    <cellStyle name="Normal 22 4 3" xfId="4574" xr:uid="{FC192DF8-B122-4760-9588-E9589AA86C8B}"/>
    <cellStyle name="Normal 22 4 3 10" xfId="42806" xr:uid="{8242E8A1-58F2-4303-AB96-F1172FA33771}"/>
    <cellStyle name="Normal 22 4 3 11" xfId="7385" xr:uid="{E6578282-E3A0-4FB7-8A1F-C4F63EF827C8}"/>
    <cellStyle name="Normal 22 4 3 12" xfId="5963" xr:uid="{CAE32C21-6303-4AAA-80A7-00CD18ACF751}"/>
    <cellStyle name="Normal 22 4 3 13" xfId="5371" xr:uid="{598C8F9C-89AA-4F63-8F69-76B5F6E4E798}"/>
    <cellStyle name="Normal 22 4 3 2" xfId="4593" xr:uid="{377D60D6-4F27-4840-BA16-928C85281D19}"/>
    <cellStyle name="Normal 22 4 3 2 10" xfId="5965" xr:uid="{DB62FAD6-B267-44D1-9B9A-0E65695FC6D7}"/>
    <cellStyle name="Normal 22 4 3 2 11" xfId="5373" xr:uid="{6D4BFC84-962E-42F8-A5B7-D8AB85A62C85}"/>
    <cellStyle name="Normal 22 4 3 2 2" xfId="7387" xr:uid="{6A246733-467B-481A-9EC4-294DD43F0432}"/>
    <cellStyle name="Normal 22 4 3 2 2 2" xfId="9100" xr:uid="{A5258618-9058-40C3-848E-ADA5557B5045}"/>
    <cellStyle name="Normal 22 4 3 2 2 2 2" xfId="12522" xr:uid="{2E5EFD18-DC41-4E21-ADD9-6498C03AAFEE}"/>
    <cellStyle name="Normal 22 4 3 2 2 2 2 2" xfId="26212" xr:uid="{E7ACB5FF-C51E-447D-98E9-964C5149FBF6}"/>
    <cellStyle name="Normal 22 4 3 2 2 2 2 2 2" xfId="39904" xr:uid="{1518C6AB-12EB-4F99-BDD8-263FD3E4B8A4}"/>
    <cellStyle name="Normal 22 4 3 2 2 2 2 2 3" xfId="54788" xr:uid="{595A7076-8092-49D1-88BF-6A1405C46990}"/>
    <cellStyle name="Normal 22 4 3 2 2 2 2 3" xfId="19368" xr:uid="{AC46AAE3-3A44-4BD5-BA5A-489A5F7073C6}"/>
    <cellStyle name="Normal 22 4 3 2 2 2 2 4" xfId="33058" xr:uid="{50504C92-FFDD-436B-8532-C3F8766083A7}"/>
    <cellStyle name="Normal 22 4 3 2 2 2 2 5" xfId="47942" xr:uid="{8AB97F6B-0E93-470E-8F28-C2BFF9508A95}"/>
    <cellStyle name="Normal 22 4 3 2 2 2 3" xfId="22790" xr:uid="{AB3802B8-6E36-4909-AF85-B59C997A27D6}"/>
    <cellStyle name="Normal 22 4 3 2 2 2 3 2" xfId="36482" xr:uid="{4A6F6ACF-935C-4A90-BA2B-5E76A51086F3}"/>
    <cellStyle name="Normal 22 4 3 2 2 2 3 3" xfId="51366" xr:uid="{D1475362-927F-4946-B2B9-17DE4C7AE29D}"/>
    <cellStyle name="Normal 22 4 3 2 2 2 4" xfId="15946" xr:uid="{BC8F4EDE-AEAB-4ABA-8246-99BD8C0162A9}"/>
    <cellStyle name="Normal 22 4 3 2 2 2 5" xfId="29636" xr:uid="{1E0ECFDC-7F8A-429F-8735-45B865952E60}"/>
    <cellStyle name="Normal 22 4 3 2 2 2 6" xfId="44520" xr:uid="{642EBEA2-FDAB-4A15-9C3D-1894235870DB}"/>
    <cellStyle name="Normal 22 4 3 2 2 3" xfId="10810" xr:uid="{7E0E3E05-325F-4D63-A966-EE37E6939CB6}"/>
    <cellStyle name="Normal 22 4 3 2 2 3 2" xfId="24500" xr:uid="{4CEAFFA7-4B72-453D-99EA-D024E3A6431D}"/>
    <cellStyle name="Normal 22 4 3 2 2 3 2 2" xfId="38192" xr:uid="{0422D75F-64A4-43FB-B0E6-DAC96B20417F}"/>
    <cellStyle name="Normal 22 4 3 2 2 3 2 3" xfId="53076" xr:uid="{592BA1F3-5DA7-47B4-8BE5-C4386EB7A9AC}"/>
    <cellStyle name="Normal 22 4 3 2 2 3 3" xfId="17656" xr:uid="{B11E2D8E-03F8-4AE9-AF17-218D346B6CC1}"/>
    <cellStyle name="Normal 22 4 3 2 2 3 4" xfId="31346" xr:uid="{6D0F22F0-F76B-4FD6-9790-4BDB47495F81}"/>
    <cellStyle name="Normal 22 4 3 2 2 3 5" xfId="46230" xr:uid="{2CFCEB2D-2FAE-475A-9AE9-A8B55C0F3F6C}"/>
    <cellStyle name="Normal 22 4 3 2 2 4" xfId="21078" xr:uid="{F6DB8A36-496F-4F3A-BC79-DAACD7BB2083}"/>
    <cellStyle name="Normal 22 4 3 2 2 4 2" xfId="34770" xr:uid="{163C4CC8-FE75-4270-8722-AA0BD7A0246D}"/>
    <cellStyle name="Normal 22 4 3 2 2 4 3" xfId="49654" xr:uid="{FD0FFDE8-CA61-4917-A6A4-CFB22BA71A48}"/>
    <cellStyle name="Normal 22 4 3 2 2 5" xfId="14234" xr:uid="{F2467152-7F3D-46F9-AB81-B70DDD609F25}"/>
    <cellStyle name="Normal 22 4 3 2 2 6" xfId="27924" xr:uid="{1052CEEE-B71D-471D-9E31-32C6D9569313}"/>
    <cellStyle name="Normal 22 4 3 2 2 7" xfId="42808" xr:uid="{7B1DFCD0-F136-4492-AA3C-CDB88AC1F06C}"/>
    <cellStyle name="Normal 22 4 3 2 3" xfId="9099" xr:uid="{D73C35C0-84C9-45CA-952D-E4239CB0B819}"/>
    <cellStyle name="Normal 22 4 3 2 3 2" xfId="12521" xr:uid="{F6F1500D-0725-4D80-B8D1-3296751C9696}"/>
    <cellStyle name="Normal 22 4 3 2 3 2 2" xfId="26211" xr:uid="{956E5932-4072-406D-B950-600D3C46D2F8}"/>
    <cellStyle name="Normal 22 4 3 2 3 2 2 2" xfId="39903" xr:uid="{B955C75E-9895-4B3D-94F8-DE3B7105DBFF}"/>
    <cellStyle name="Normal 22 4 3 2 3 2 2 3" xfId="54787" xr:uid="{641079DC-87BF-4E7F-AD62-9F2063CA22FD}"/>
    <cellStyle name="Normal 22 4 3 2 3 2 3" xfId="19367" xr:uid="{5B627EF7-035F-4216-B4B9-0F82D5717B8C}"/>
    <cellStyle name="Normal 22 4 3 2 3 2 4" xfId="33057" xr:uid="{883F7ACB-ACC6-48D0-A91E-CD8FAC6C931B}"/>
    <cellStyle name="Normal 22 4 3 2 3 2 5" xfId="47941" xr:uid="{2EE23831-0C8F-4F0E-B125-B06ED0FABCC8}"/>
    <cellStyle name="Normal 22 4 3 2 3 3" xfId="22789" xr:uid="{18EE2E17-03C2-4942-BA9D-2738475B739F}"/>
    <cellStyle name="Normal 22 4 3 2 3 3 2" xfId="36481" xr:uid="{5DE22616-9027-4012-8A88-1098CCAF0BF4}"/>
    <cellStyle name="Normal 22 4 3 2 3 3 3" xfId="51365" xr:uid="{10448E09-F1B2-4BED-B794-4A1CC17034E1}"/>
    <cellStyle name="Normal 22 4 3 2 3 4" xfId="15945" xr:uid="{794B29EA-C287-4684-9C9A-1DBED6606279}"/>
    <cellStyle name="Normal 22 4 3 2 3 5" xfId="29635" xr:uid="{729A7B1E-1A71-4871-9B69-8711B38F13AC}"/>
    <cellStyle name="Normal 22 4 3 2 3 6" xfId="44519" xr:uid="{082E1A57-9C5C-4EC1-AB8F-F08D7CA7FB6A}"/>
    <cellStyle name="Normal 22 4 3 2 4" xfId="10809" xr:uid="{08441DA0-BE62-49EE-8DCF-9497245397D3}"/>
    <cellStyle name="Normal 22 4 3 2 4 2" xfId="24499" xr:uid="{558A6720-48E5-466B-97A0-6C9742D0CDEC}"/>
    <cellStyle name="Normal 22 4 3 2 4 2 2" xfId="38191" xr:uid="{0019D41E-984D-4C97-A53C-74AEB69BE2E0}"/>
    <cellStyle name="Normal 22 4 3 2 4 2 3" xfId="53075" xr:uid="{62C8AD3B-ECD6-4F22-A01B-544CE6908E52}"/>
    <cellStyle name="Normal 22 4 3 2 4 3" xfId="17655" xr:uid="{D4A75713-9A4C-41EE-B235-666A72055569}"/>
    <cellStyle name="Normal 22 4 3 2 4 4" xfId="31345" xr:uid="{960874FC-44CB-4238-8FEA-300EF981177C}"/>
    <cellStyle name="Normal 22 4 3 2 4 5" xfId="46229" xr:uid="{45DCF5A0-76AD-46E6-A72C-B4FB9CC7BEE7}"/>
    <cellStyle name="Normal 22 4 3 2 5" xfId="21077" xr:uid="{4804BD24-8C6A-43FC-93A9-CAA9D7F735BE}"/>
    <cellStyle name="Normal 22 4 3 2 5 2" xfId="34769" xr:uid="{406B7A4A-4013-4A63-878F-118192235E1A}"/>
    <cellStyle name="Normal 22 4 3 2 5 3" xfId="49653" xr:uid="{94E3B09F-A692-4F15-BDC4-49B3253CD70F}"/>
    <cellStyle name="Normal 22 4 3 2 6" xfId="14233" xr:uid="{8F9D2D5A-06DF-4FB0-871E-50EAF918F4F3}"/>
    <cellStyle name="Normal 22 4 3 2 6 2" xfId="41362" xr:uid="{14813019-4F14-4C48-9B9E-07122CA70998}"/>
    <cellStyle name="Normal 22 4 3 2 7" xfId="27923" xr:uid="{179DFA71-6BAC-49FD-AE8F-0152E64AC207}"/>
    <cellStyle name="Normal 22 4 3 2 8" xfId="42807" xr:uid="{14380142-2703-435D-BC2F-7789EC2B8648}"/>
    <cellStyle name="Normal 22 4 3 2 9" xfId="7386" xr:uid="{2E1AA4C9-FF3B-4CA1-8A7A-FCCEE9D4A69B}"/>
    <cellStyle name="Normal 22 4 3 3" xfId="4751" xr:uid="{6242C3E1-014C-4B91-B123-189663B971E8}"/>
    <cellStyle name="Normal 22 4 3 3 2" xfId="9101" xr:uid="{0D0600BE-2140-47AC-A9C3-D2B7E27C8D93}"/>
    <cellStyle name="Normal 22 4 3 3 2 2" xfId="12523" xr:uid="{6B4A6572-E66F-4C19-AE57-8A4082586EEF}"/>
    <cellStyle name="Normal 22 4 3 3 2 2 2" xfId="26213" xr:uid="{2B3E30E5-CEB6-471A-A065-0C84E35F8AAB}"/>
    <cellStyle name="Normal 22 4 3 3 2 2 2 2" xfId="39905" xr:uid="{AB0FC314-141E-466A-95C5-96C5256B8179}"/>
    <cellStyle name="Normal 22 4 3 3 2 2 2 3" xfId="54789" xr:uid="{0EBCADC7-87C5-4B7F-9419-309FF5E233C3}"/>
    <cellStyle name="Normal 22 4 3 3 2 2 3" xfId="19369" xr:uid="{1094CCF1-7F78-4E32-82AA-345499223A94}"/>
    <cellStyle name="Normal 22 4 3 3 2 2 4" xfId="33059" xr:uid="{FA3E338E-8BE8-4E59-936F-36BAB988E147}"/>
    <cellStyle name="Normal 22 4 3 3 2 2 5" xfId="47943" xr:uid="{EF1AAB57-80E7-44B1-9A03-3FF39F20CBD7}"/>
    <cellStyle name="Normal 22 4 3 3 2 3" xfId="22791" xr:uid="{A02083F7-5D17-4DBD-A744-8E698BF2F464}"/>
    <cellStyle name="Normal 22 4 3 3 2 3 2" xfId="36483" xr:uid="{8D28CB0D-AA56-4D5A-9F7C-86ED45597568}"/>
    <cellStyle name="Normal 22 4 3 3 2 3 3" xfId="51367" xr:uid="{BE64FF5D-461D-4632-8A38-A0A0E8BD4BB3}"/>
    <cellStyle name="Normal 22 4 3 3 2 4" xfId="15947" xr:uid="{167C5230-D6F2-4766-9462-EB851EAF3365}"/>
    <cellStyle name="Normal 22 4 3 3 2 5" xfId="29637" xr:uid="{EDD76F47-055D-4B9F-8A29-E35EB3082ECF}"/>
    <cellStyle name="Normal 22 4 3 3 2 6" xfId="44521" xr:uid="{CA4F015F-E4EE-426F-A890-C3FEC33D7F05}"/>
    <cellStyle name="Normal 22 4 3 3 3" xfId="10811" xr:uid="{5DA1E217-0F9E-4B78-9D1F-FD56769224A3}"/>
    <cellStyle name="Normal 22 4 3 3 3 2" xfId="24501" xr:uid="{89A34B85-08B2-477C-B244-8DD10EE81FCB}"/>
    <cellStyle name="Normal 22 4 3 3 3 2 2" xfId="38193" xr:uid="{FA0E4268-C85A-4ED4-8035-ED1BF0F76EFE}"/>
    <cellStyle name="Normal 22 4 3 3 3 2 3" xfId="53077" xr:uid="{72F5E6D2-ACF3-40C1-9C36-61DDEC742D1A}"/>
    <cellStyle name="Normal 22 4 3 3 3 3" xfId="17657" xr:uid="{FB835881-CAB1-48EA-87C8-0DC6EE4BEC02}"/>
    <cellStyle name="Normal 22 4 3 3 3 4" xfId="31347" xr:uid="{43D8EB18-A04A-49FF-BAB9-6C086DD28FB9}"/>
    <cellStyle name="Normal 22 4 3 3 3 5" xfId="46231" xr:uid="{67FB5AD9-1C10-41E8-B080-239C2A3B91AD}"/>
    <cellStyle name="Normal 22 4 3 3 4" xfId="21079" xr:uid="{51C5EB1B-DCF5-48F6-88C3-10D94B61B8BC}"/>
    <cellStyle name="Normal 22 4 3 3 4 2" xfId="34771" xr:uid="{3ED12C57-C149-47E2-82A4-91075A558685}"/>
    <cellStyle name="Normal 22 4 3 3 4 3" xfId="49655" xr:uid="{04587CE0-C589-40E5-99B0-50E936FC3C66}"/>
    <cellStyle name="Normal 22 4 3 3 5" xfId="14235" xr:uid="{8990B6E3-B527-4A3D-A379-FEDD514EF5C6}"/>
    <cellStyle name="Normal 22 4 3 3 5 2" xfId="41388" xr:uid="{A261A07F-1CFF-4E17-8574-A178059B7486}"/>
    <cellStyle name="Normal 22 4 3 3 6" xfId="27925" xr:uid="{038A5971-66DF-4E78-8F2E-79C8C8C21886}"/>
    <cellStyle name="Normal 22 4 3 3 7" xfId="42809" xr:uid="{E7889ED4-1AB9-4F27-BB06-749F2BD05E80}"/>
    <cellStyle name="Normal 22 4 3 3 8" xfId="7388" xr:uid="{BE5E49DC-938C-48D9-9FC7-0D64BB618C4F}"/>
    <cellStyle name="Normal 22 4 3 4" xfId="7389" xr:uid="{DE799237-44F1-45FF-B49C-E491CD291F6C}"/>
    <cellStyle name="Normal 22 4 3 4 2" xfId="9102" xr:uid="{2F1C699D-DBE3-4B3E-960B-B617F5C220FE}"/>
    <cellStyle name="Normal 22 4 3 4 2 2" xfId="12524" xr:uid="{5C76D90A-C2FE-4B3C-A465-ED67CEB71ED6}"/>
    <cellStyle name="Normal 22 4 3 4 2 2 2" xfId="26214" xr:uid="{0FD28077-E368-4BD9-952C-DEA89B9A7136}"/>
    <cellStyle name="Normal 22 4 3 4 2 2 2 2" xfId="39906" xr:uid="{CDA7636E-2143-43FC-84FB-09F016E5ADE0}"/>
    <cellStyle name="Normal 22 4 3 4 2 2 2 3" xfId="54790" xr:uid="{6AE16A6D-76B7-4EA7-B3E1-6E88CB8D1100}"/>
    <cellStyle name="Normal 22 4 3 4 2 2 3" xfId="19370" xr:uid="{19394A3F-45A2-4476-948B-1E3EB07D43DC}"/>
    <cellStyle name="Normal 22 4 3 4 2 2 4" xfId="33060" xr:uid="{91CE7AAA-6374-4CC3-8FDC-44A7EEA15B6F}"/>
    <cellStyle name="Normal 22 4 3 4 2 2 5" xfId="47944" xr:uid="{940A65A6-A9D8-449F-8269-B8FA7E692D3A}"/>
    <cellStyle name="Normal 22 4 3 4 2 3" xfId="22792" xr:uid="{7F9520E8-4037-4F6F-801A-BF28B6A5023F}"/>
    <cellStyle name="Normal 22 4 3 4 2 3 2" xfId="36484" xr:uid="{E485257E-64AA-4E5F-A8A7-86ECA2B900EC}"/>
    <cellStyle name="Normal 22 4 3 4 2 3 3" xfId="51368" xr:uid="{7AAE7FC9-C929-4EBB-A598-A81ABE7F7C13}"/>
    <cellStyle name="Normal 22 4 3 4 2 4" xfId="15948" xr:uid="{A269F059-3ECF-409C-A691-4CFD1823D376}"/>
    <cellStyle name="Normal 22 4 3 4 2 5" xfId="29638" xr:uid="{CB7893DE-C644-480B-94DC-96704938D0EE}"/>
    <cellStyle name="Normal 22 4 3 4 2 6" xfId="44522" xr:uid="{5146EEA2-2649-43C3-B0D7-F1B895581AD2}"/>
    <cellStyle name="Normal 22 4 3 4 3" xfId="10812" xr:uid="{1B93AAC1-0912-4062-BF7E-86E0E4BC1310}"/>
    <cellStyle name="Normal 22 4 3 4 3 2" xfId="24502" xr:uid="{F1F1F399-47DB-4236-A6E4-B1514C002AE5}"/>
    <cellStyle name="Normal 22 4 3 4 3 2 2" xfId="38194" xr:uid="{BFDB3CA7-0A6E-472F-AE71-969ABEA2EB04}"/>
    <cellStyle name="Normal 22 4 3 4 3 2 3" xfId="53078" xr:uid="{62B59EAE-2A81-4701-A181-35D14A676625}"/>
    <cellStyle name="Normal 22 4 3 4 3 3" xfId="17658" xr:uid="{9ADE090A-4B88-491D-8394-868669C5E765}"/>
    <cellStyle name="Normal 22 4 3 4 3 4" xfId="31348" xr:uid="{EFE05288-C468-4FE3-BE42-8558AA445F35}"/>
    <cellStyle name="Normal 22 4 3 4 3 5" xfId="46232" xr:uid="{DF022E84-25A3-4BD5-B599-85D3178ADE00}"/>
    <cellStyle name="Normal 22 4 3 4 4" xfId="21080" xr:uid="{1267D7A9-DA96-452A-AB48-A8CEDE8A5FF4}"/>
    <cellStyle name="Normal 22 4 3 4 4 2" xfId="34772" xr:uid="{9569961E-327B-480F-BB17-2D56D1DAD4CF}"/>
    <cellStyle name="Normal 22 4 3 4 4 3" xfId="49656" xr:uid="{CFFFF380-37A6-4DCB-8A17-529A4C611398}"/>
    <cellStyle name="Normal 22 4 3 4 5" xfId="14236" xr:uid="{9B2000B7-3684-4C25-80CF-FA8B6DA86E66}"/>
    <cellStyle name="Normal 22 4 3 4 5 2" xfId="41942" xr:uid="{CD0C7D05-F70A-46C4-8D8E-322A3E5B28E4}"/>
    <cellStyle name="Normal 22 4 3 4 6" xfId="27926" xr:uid="{3CD1A7F0-0C8C-4152-898B-981F4A7D7EA4}"/>
    <cellStyle name="Normal 22 4 3 4 7" xfId="42810" xr:uid="{EAE1A0E2-21B6-44F1-AF6F-5A83A971A9E9}"/>
    <cellStyle name="Normal 22 4 3 5" xfId="9098" xr:uid="{69A88A81-183F-480D-A06E-F77DD7F2DA52}"/>
    <cellStyle name="Normal 22 4 3 5 2" xfId="12520" xr:uid="{88B55251-E82B-47E5-8526-352837684C8F}"/>
    <cellStyle name="Normal 22 4 3 5 2 2" xfId="26210" xr:uid="{2EF375F9-504B-4D49-A387-49C13104CD0F}"/>
    <cellStyle name="Normal 22 4 3 5 2 2 2" xfId="39902" xr:uid="{7154BF5C-C248-4C7D-AA3E-E89E8D9E38E1}"/>
    <cellStyle name="Normal 22 4 3 5 2 2 3" xfId="54786" xr:uid="{68674415-8FB5-450F-990F-0D613D9F5532}"/>
    <cellStyle name="Normal 22 4 3 5 2 3" xfId="19366" xr:uid="{1B5570E1-1684-4FE9-AC3B-09A72B57ED9B}"/>
    <cellStyle name="Normal 22 4 3 5 2 4" xfId="33056" xr:uid="{73FB0ADB-1BDB-4125-9367-56688EBFBDB3}"/>
    <cellStyle name="Normal 22 4 3 5 2 5" xfId="47940" xr:uid="{43AA7B50-7860-41F5-B189-50A8DFA78594}"/>
    <cellStyle name="Normal 22 4 3 5 3" xfId="22788" xr:uid="{FF2C947A-E883-403D-9286-EF29210065CE}"/>
    <cellStyle name="Normal 22 4 3 5 3 2" xfId="36480" xr:uid="{2336C941-F023-44F4-8C18-B6EEF491638F}"/>
    <cellStyle name="Normal 22 4 3 5 3 3" xfId="51364" xr:uid="{2C1A3B06-03DE-4786-86CA-E63607D9D913}"/>
    <cellStyle name="Normal 22 4 3 5 4" xfId="15944" xr:uid="{3D09E7EE-DBF9-4DCE-9D24-CF7B0F5F3569}"/>
    <cellStyle name="Normal 22 4 3 5 4 2" xfId="41938" xr:uid="{8B9E8403-B808-4F32-AC4D-198D9B90723A}"/>
    <cellStyle name="Normal 22 4 3 5 5" xfId="29634" xr:uid="{9CE8E94A-6C36-4DD8-8F1F-FF4726FE3F08}"/>
    <cellStyle name="Normal 22 4 3 5 6" xfId="44518" xr:uid="{3436CE30-1AEA-4CE5-AE0D-51C34117C5A2}"/>
    <cellStyle name="Normal 22 4 3 6" xfId="10808" xr:uid="{909B716F-09C4-47AB-B370-251EB8C5CC96}"/>
    <cellStyle name="Normal 22 4 3 6 2" xfId="24498" xr:uid="{84A57A9B-F7E2-45D8-8BB7-DBD4C5846BD6}"/>
    <cellStyle name="Normal 22 4 3 6 2 2" xfId="38190" xr:uid="{9972FB63-7EFA-4E19-A26E-CF1A29C962BD}"/>
    <cellStyle name="Normal 22 4 3 6 2 3" xfId="53074" xr:uid="{D5FF8A6D-CA63-4A13-8C84-9A2EAB26645E}"/>
    <cellStyle name="Normal 22 4 3 6 3" xfId="17654" xr:uid="{6E138496-4108-49F3-BC76-43ACB1872F42}"/>
    <cellStyle name="Normal 22 4 3 6 4" xfId="31344" xr:uid="{7A220CD6-7CAA-4ADE-B98D-EBA4BD7783A5}"/>
    <cellStyle name="Normal 22 4 3 6 5" xfId="46228" xr:uid="{C4A216C7-4FD4-469E-A42A-030F2AFB7845}"/>
    <cellStyle name="Normal 22 4 3 7" xfId="21076" xr:uid="{3064DBCF-178B-4ACD-9DBB-AF6C9F2B9C33}"/>
    <cellStyle name="Normal 22 4 3 7 2" xfId="34768" xr:uid="{BD6E755F-B098-4073-ACF7-48C45FFF1AD6}"/>
    <cellStyle name="Normal 22 4 3 7 3" xfId="49652" xr:uid="{44F76D40-FCE1-436A-A671-E10C4D35623C}"/>
    <cellStyle name="Normal 22 4 3 8" xfId="14232" xr:uid="{7C32AD8F-BEFC-46D5-97C1-BC506489B2F9}"/>
    <cellStyle name="Normal 22 4 3 8 2" xfId="41358" xr:uid="{A430BB55-395D-41B4-97B6-1AED022AA941}"/>
    <cellStyle name="Normal 22 4 3 9" xfId="27922" xr:uid="{2768E9EA-D8A8-4DEB-82D5-DF37C9B95F5C}"/>
    <cellStyle name="Normal 22 4 4" xfId="4695" xr:uid="{A8673A6A-A1B7-4F63-8C1A-5255C9D5184B}"/>
    <cellStyle name="Normal 22 4 4 2" xfId="7391" xr:uid="{E749E63A-8943-44F7-9AC7-4BC218B3E824}"/>
    <cellStyle name="Normal 22 4 4 2 2" xfId="9104" xr:uid="{C5E8226E-2895-4F03-A33E-D4B7164DBEC3}"/>
    <cellStyle name="Normal 22 4 4 2 2 2" xfId="12526" xr:uid="{DE3C3ADB-ADB7-4384-9349-3DD711343213}"/>
    <cellStyle name="Normal 22 4 4 2 2 2 2" xfId="26216" xr:uid="{30DB36A4-0D14-43C5-BB83-561153E99796}"/>
    <cellStyle name="Normal 22 4 4 2 2 2 2 2" xfId="39908" xr:uid="{9765FADC-CD01-4F44-B68D-F5FFB9B38C75}"/>
    <cellStyle name="Normal 22 4 4 2 2 2 2 3" xfId="54792" xr:uid="{48079C43-2A4F-49DC-AA6F-558EC74B198D}"/>
    <cellStyle name="Normal 22 4 4 2 2 2 3" xfId="19372" xr:uid="{48669C84-4C60-4850-97A9-265B77502B82}"/>
    <cellStyle name="Normal 22 4 4 2 2 2 4" xfId="33062" xr:uid="{345726D8-A807-4B40-A7A1-EF6AD90614B5}"/>
    <cellStyle name="Normal 22 4 4 2 2 2 5" xfId="47946" xr:uid="{8F361E74-39B3-4DC4-9D35-CD08E9280272}"/>
    <cellStyle name="Normal 22 4 4 2 2 3" xfId="22794" xr:uid="{2126D568-473E-46B7-B9C2-65F41F9071C9}"/>
    <cellStyle name="Normal 22 4 4 2 2 3 2" xfId="36486" xr:uid="{8A67893B-3F50-4AB6-B443-70553FDBDC3C}"/>
    <cellStyle name="Normal 22 4 4 2 2 3 3" xfId="51370" xr:uid="{31FE87DD-9B94-4493-A3D2-4F07A5265E56}"/>
    <cellStyle name="Normal 22 4 4 2 2 4" xfId="15950" xr:uid="{95DB52B7-46AD-44AB-9D1F-F811B52F175D}"/>
    <cellStyle name="Normal 22 4 4 2 2 5" xfId="29640" xr:uid="{F9D70403-539F-4D47-92A6-822E29AC09A0}"/>
    <cellStyle name="Normal 22 4 4 2 2 6" xfId="44524" xr:uid="{04A0F970-EDE4-432E-9F93-70C40D6BEACF}"/>
    <cellStyle name="Normal 22 4 4 2 3" xfId="10814" xr:uid="{2915BC3C-6E67-4A5E-BB61-091277BE65A3}"/>
    <cellStyle name="Normal 22 4 4 2 3 2" xfId="24504" xr:uid="{2E0958EA-4571-4A25-A275-B27DA69B1B9B}"/>
    <cellStyle name="Normal 22 4 4 2 3 2 2" xfId="38196" xr:uid="{FD598120-2751-4654-B9FE-100EAB9596B2}"/>
    <cellStyle name="Normal 22 4 4 2 3 2 3" xfId="53080" xr:uid="{5B0033C5-7724-49E6-A4C2-26217F7BAF02}"/>
    <cellStyle name="Normal 22 4 4 2 3 3" xfId="17660" xr:uid="{653EFE12-AF40-4002-83AF-52C6555C13B7}"/>
    <cellStyle name="Normal 22 4 4 2 3 4" xfId="31350" xr:uid="{E0BBC233-A59D-4013-A527-BFE84E626465}"/>
    <cellStyle name="Normal 22 4 4 2 3 5" xfId="46234" xr:uid="{14F4C9C6-2BFF-4EA2-89B4-8467E4B91F54}"/>
    <cellStyle name="Normal 22 4 4 2 4" xfId="21082" xr:uid="{46EA226B-F178-44CA-BD2C-7E8958C0A7C6}"/>
    <cellStyle name="Normal 22 4 4 2 4 2" xfId="34774" xr:uid="{354B8A33-8031-40A7-99DF-BC4EDBC0DDB8}"/>
    <cellStyle name="Normal 22 4 4 2 4 3" xfId="49658" xr:uid="{AC05E1D7-9B10-4E46-BCD0-D3F577D3A78E}"/>
    <cellStyle name="Normal 22 4 4 2 5" xfId="14238" xr:uid="{F274FEEE-507A-49FF-BB21-4E19F74ADC7C}"/>
    <cellStyle name="Normal 22 4 4 2 6" xfId="27928" xr:uid="{05AD39B3-F4E5-42DB-A6FA-56C5F29F50F6}"/>
    <cellStyle name="Normal 22 4 4 2 7" xfId="42812" xr:uid="{CF193378-2141-41B9-95EF-F81D78E595AF}"/>
    <cellStyle name="Normal 22 4 4 3" xfId="9103" xr:uid="{DB6A737D-C5C8-4345-902E-3548CD0606CD}"/>
    <cellStyle name="Normal 22 4 4 3 2" xfId="12525" xr:uid="{87CAE61F-5386-40F9-AF16-EC6C29518BA6}"/>
    <cellStyle name="Normal 22 4 4 3 2 2" xfId="26215" xr:uid="{0FA32311-5335-4B23-94F0-CA1CE1FE2491}"/>
    <cellStyle name="Normal 22 4 4 3 2 2 2" xfId="39907" xr:uid="{019961C5-FBBF-42F7-9CB8-2D4818901DA5}"/>
    <cellStyle name="Normal 22 4 4 3 2 2 3" xfId="54791" xr:uid="{D15CA623-FF52-4873-9F40-FAA8719543A9}"/>
    <cellStyle name="Normal 22 4 4 3 2 3" xfId="19371" xr:uid="{6EB99E91-0C57-419C-84C7-EB10D5234D47}"/>
    <cellStyle name="Normal 22 4 4 3 2 4" xfId="33061" xr:uid="{763D92A9-415B-4255-8938-20A093E28C32}"/>
    <cellStyle name="Normal 22 4 4 3 2 5" xfId="47945" xr:uid="{40E01127-9EB8-4B26-A449-D81D90DE9A4D}"/>
    <cellStyle name="Normal 22 4 4 3 3" xfId="22793" xr:uid="{DC20A051-9C1A-440D-AE90-83BDB93A837C}"/>
    <cellStyle name="Normal 22 4 4 3 3 2" xfId="36485" xr:uid="{34A78B56-FEF3-4576-B589-89967F4B7703}"/>
    <cellStyle name="Normal 22 4 4 3 3 3" xfId="51369" xr:uid="{CE6E0AAB-26B0-4E38-958D-54C8D332317C}"/>
    <cellStyle name="Normal 22 4 4 3 4" xfId="15949" xr:uid="{A5551BDD-AA08-4631-A91A-AB4D38739D65}"/>
    <cellStyle name="Normal 22 4 4 3 5" xfId="29639" xr:uid="{20AEE95D-34AE-4D2F-82DB-E73C790BBC5E}"/>
    <cellStyle name="Normal 22 4 4 3 6" xfId="44523" xr:uid="{FE6D1742-A72D-4849-A179-7F72F83C8D97}"/>
    <cellStyle name="Normal 22 4 4 4" xfId="10813" xr:uid="{E9402C3A-DE20-465E-944F-E4A21832F0D6}"/>
    <cellStyle name="Normal 22 4 4 4 2" xfId="24503" xr:uid="{3E75FA52-892D-432E-9ED3-98221435830A}"/>
    <cellStyle name="Normal 22 4 4 4 2 2" xfId="38195" xr:uid="{DDDBC808-3B95-4FB3-8FE6-61B27E5FC008}"/>
    <cellStyle name="Normal 22 4 4 4 2 3" xfId="53079" xr:uid="{2A2A84C5-3D51-411F-A6E1-97DA0C0A4B34}"/>
    <cellStyle name="Normal 22 4 4 4 3" xfId="17659" xr:uid="{8F2A60E3-D527-4E2D-963E-C7AEAF958D8E}"/>
    <cellStyle name="Normal 22 4 4 4 4" xfId="31349" xr:uid="{48226C80-737A-4BDE-8F6D-742BFC5DBE47}"/>
    <cellStyle name="Normal 22 4 4 4 5" xfId="46233" xr:uid="{037CF303-4B0D-4039-B954-FAED56E96AAC}"/>
    <cellStyle name="Normal 22 4 4 5" xfId="21081" xr:uid="{F9BFE444-B36B-42E7-9FC6-FDB609FD8CBD}"/>
    <cellStyle name="Normal 22 4 4 5 2" xfId="34773" xr:uid="{22340896-2697-4F66-B307-616302772C1C}"/>
    <cellStyle name="Normal 22 4 4 5 3" xfId="49657" xr:uid="{FBC8DF56-6FC1-491E-A9A7-53E787CF8B09}"/>
    <cellStyle name="Normal 22 4 4 6" xfId="14237" xr:uid="{1732DAD1-4827-4661-8968-6832AC7BDECC}"/>
    <cellStyle name="Normal 22 4 4 6 2" xfId="41378" xr:uid="{7AB07CE9-9A24-4A73-8CA0-5D38CC6400B7}"/>
    <cellStyle name="Normal 22 4 4 7" xfId="27927" xr:uid="{4B9E7DD2-A3E7-45D7-90FF-80354CE18259}"/>
    <cellStyle name="Normal 22 4 4 8" xfId="42811" xr:uid="{CF431C9A-97FB-4580-BEA2-18069BB2A9CD}"/>
    <cellStyle name="Normal 22 4 4 9" xfId="7390" xr:uid="{FEFDD560-C5A6-44BB-9792-7F08EBFE328D}"/>
    <cellStyle name="Normal 22 4 5" xfId="4607" xr:uid="{986BFCFF-B1B8-4621-97D6-7305FF506BA4}"/>
    <cellStyle name="Normal 22 4 5 10" xfId="5374" xr:uid="{46E135B5-BF56-46E1-AA26-D58ACB775CE3}"/>
    <cellStyle name="Normal 22 4 5 2" xfId="9105" xr:uid="{A85EB1D4-348F-4765-8436-7418ED792041}"/>
    <cellStyle name="Normal 22 4 5 2 2" xfId="12527" xr:uid="{21D0B70C-5C06-4DE7-9C94-E27FACAC2D0C}"/>
    <cellStyle name="Normal 22 4 5 2 2 2" xfId="26217" xr:uid="{4BDA7342-6FCE-4134-9511-542450AD3DF3}"/>
    <cellStyle name="Normal 22 4 5 2 2 2 2" xfId="39909" xr:uid="{44E1B391-964F-4C6F-8692-B07843081374}"/>
    <cellStyle name="Normal 22 4 5 2 2 2 3" xfId="54793" xr:uid="{6E9090B9-0EA1-4CDB-9E46-B8A9DEDF0280}"/>
    <cellStyle name="Normal 22 4 5 2 2 3" xfId="19373" xr:uid="{1216AD92-C69D-495A-813A-5C4F7E16D4A8}"/>
    <cellStyle name="Normal 22 4 5 2 2 4" xfId="33063" xr:uid="{51EB95B2-AFB0-4946-8A81-926FB15364AD}"/>
    <cellStyle name="Normal 22 4 5 2 2 5" xfId="47947" xr:uid="{A52D6693-9EAF-46B3-B2FB-3C4F1DB8FF96}"/>
    <cellStyle name="Normal 22 4 5 2 3" xfId="22795" xr:uid="{29D441E1-4250-4423-A2E3-00FD19DF0F74}"/>
    <cellStyle name="Normal 22 4 5 2 3 2" xfId="36487" xr:uid="{3DBFC9D5-354A-41E5-8549-8DBA918F9DAB}"/>
    <cellStyle name="Normal 22 4 5 2 3 3" xfId="51371" xr:uid="{D9C73662-86EE-4146-996B-440F0D20E1E3}"/>
    <cellStyle name="Normal 22 4 5 2 4" xfId="15951" xr:uid="{37FBA372-600A-4CB8-AF2F-5451F2ADD374}"/>
    <cellStyle name="Normal 22 4 5 2 5" xfId="29641" xr:uid="{71F7E0B5-88AA-4FC9-9292-D6FB6D25C128}"/>
    <cellStyle name="Normal 22 4 5 2 6" xfId="44525" xr:uid="{EDB54EAE-2281-498B-9C90-AC4E89ADFEDC}"/>
    <cellStyle name="Normal 22 4 5 3" xfId="10815" xr:uid="{B8C0C253-6AD1-43F7-9F5E-F7647FA78B4F}"/>
    <cellStyle name="Normal 22 4 5 3 2" xfId="24505" xr:uid="{F0E06014-C57B-4743-9B04-36C5CB646136}"/>
    <cellStyle name="Normal 22 4 5 3 2 2" xfId="38197" xr:uid="{5D216C37-4F6E-4CCF-8C24-26909461BD2C}"/>
    <cellStyle name="Normal 22 4 5 3 2 3" xfId="53081" xr:uid="{AE55AF6E-3287-4122-85B2-8886F12142F7}"/>
    <cellStyle name="Normal 22 4 5 3 3" xfId="17661" xr:uid="{04C29E8B-0FC2-4D11-8486-C4FE074E4574}"/>
    <cellStyle name="Normal 22 4 5 3 4" xfId="31351" xr:uid="{9E3DEB02-B6C0-4005-A5FB-DAFD9AA2441E}"/>
    <cellStyle name="Normal 22 4 5 3 5" xfId="46235" xr:uid="{CC0D63CD-7482-439E-8BA5-1D7997AEA063}"/>
    <cellStyle name="Normal 22 4 5 4" xfId="21083" xr:uid="{E3435CA7-64AE-4476-9F63-F7DA56962707}"/>
    <cellStyle name="Normal 22 4 5 4 2" xfId="34775" xr:uid="{999CAE5C-8FAC-4F6F-BB9C-4EEC230F4A08}"/>
    <cellStyle name="Normal 22 4 5 4 3" xfId="49659" xr:uid="{9C406C62-A57F-420D-9CD6-7DDFD073C19C}"/>
    <cellStyle name="Normal 22 4 5 5" xfId="14239" xr:uid="{A366C4DF-F1FF-413B-898E-7D6698404DF1}"/>
    <cellStyle name="Normal 22 4 5 5 2" xfId="41368" xr:uid="{A57A2B44-183E-4B7C-8F0E-500D9282E9E3}"/>
    <cellStyle name="Normal 22 4 5 6" xfId="27929" xr:uid="{918B2056-50DB-49D5-A990-00575DC87059}"/>
    <cellStyle name="Normal 22 4 5 7" xfId="42813" xr:uid="{454BDB7A-FF0E-4969-9C51-E9C7ECE97D7A}"/>
    <cellStyle name="Normal 22 4 5 8" xfId="7392" xr:uid="{5927254E-53E7-4E65-8000-5F3AE189F9B9}"/>
    <cellStyle name="Normal 22 4 5 9" xfId="5966" xr:uid="{1D668FD9-8F60-4AF6-A21B-AD2DFA549FDE}"/>
    <cellStyle name="Normal 22 4 6" xfId="4598" xr:uid="{E9E367E0-8FD7-4F32-9DDD-C7A15E918B3B}"/>
    <cellStyle name="Normal 22 4 6 2" xfId="9106" xr:uid="{1D300EA0-ADC4-42E8-BB91-7AECE8685894}"/>
    <cellStyle name="Normal 22 4 6 2 2" xfId="12528" xr:uid="{C0BA43AA-3A5C-4F2D-B1A6-1FEB08C32872}"/>
    <cellStyle name="Normal 22 4 6 2 2 2" xfId="26218" xr:uid="{911B92A6-61E1-44FF-9A6A-A1193DA4B4F1}"/>
    <cellStyle name="Normal 22 4 6 2 2 2 2" xfId="39910" xr:uid="{EE8CC2E0-D3D6-4715-92B0-EB6E440DB675}"/>
    <cellStyle name="Normal 22 4 6 2 2 2 3" xfId="54794" xr:uid="{6094CB88-0B4A-46EF-B2EF-04E710FCAA2D}"/>
    <cellStyle name="Normal 22 4 6 2 2 3" xfId="19374" xr:uid="{D946272E-5E9F-4A87-BD99-FB27FA1CACF6}"/>
    <cellStyle name="Normal 22 4 6 2 2 4" xfId="33064" xr:uid="{1C8B8E22-4BB5-4762-900C-4F3BF99C4BFE}"/>
    <cellStyle name="Normal 22 4 6 2 2 5" xfId="47948" xr:uid="{4C175D1A-D616-4609-9B76-B1A7F569BC3C}"/>
    <cellStyle name="Normal 22 4 6 2 3" xfId="22796" xr:uid="{AF8208C7-6C5F-4E0E-ABEF-43CDFAC52ABC}"/>
    <cellStyle name="Normal 22 4 6 2 3 2" xfId="36488" xr:uid="{FBE40163-4E89-4C4B-A732-93E1486D6A75}"/>
    <cellStyle name="Normal 22 4 6 2 3 3" xfId="51372" xr:uid="{BF7564B6-F733-4A16-8FAE-1D87AE59DE5F}"/>
    <cellStyle name="Normal 22 4 6 2 4" xfId="15952" xr:uid="{22629C8C-2681-4A28-A615-AF905F28182F}"/>
    <cellStyle name="Normal 22 4 6 2 5" xfId="29642" xr:uid="{89C1384D-C699-4361-BEC6-5970C8C10912}"/>
    <cellStyle name="Normal 22 4 6 2 6" xfId="44526" xr:uid="{3EB04F66-E1B8-42CE-90B2-4A4E6B28A6BD}"/>
    <cellStyle name="Normal 22 4 6 3" xfId="10816" xr:uid="{9AA990E8-6078-49DD-AC8A-6CBF11BB2B54}"/>
    <cellStyle name="Normal 22 4 6 3 2" xfId="24506" xr:uid="{0FB03D07-2565-467A-86FE-B1385171284C}"/>
    <cellStyle name="Normal 22 4 6 3 2 2" xfId="38198" xr:uid="{E072EF60-4331-4936-A691-7536DEF34B41}"/>
    <cellStyle name="Normal 22 4 6 3 2 3" xfId="53082" xr:uid="{09C38E18-1BDC-43DD-BB6E-A8663CC84CEC}"/>
    <cellStyle name="Normal 22 4 6 3 3" xfId="17662" xr:uid="{30BDD27B-48CD-4DDC-AD88-2150AA27A7BC}"/>
    <cellStyle name="Normal 22 4 6 3 4" xfId="31352" xr:uid="{77EC9872-4E55-40C9-A17A-61915EA88B26}"/>
    <cellStyle name="Normal 22 4 6 3 5" xfId="46236" xr:uid="{4C88C29C-4216-4A82-973B-B8BF4AF556B2}"/>
    <cellStyle name="Normal 22 4 6 4" xfId="21084" xr:uid="{25F6B083-D544-48D4-82A7-D8765DE1E40E}"/>
    <cellStyle name="Normal 22 4 6 4 2" xfId="34776" xr:uid="{BCC6FE93-BAF0-40A0-BF19-663D93DE1B6F}"/>
    <cellStyle name="Normal 22 4 6 4 3" xfId="49660" xr:uid="{E5AAB864-615B-432E-83CB-E6E7C665EC86}"/>
    <cellStyle name="Normal 22 4 6 5" xfId="14240" xr:uid="{75AB559D-3942-412D-9669-5820558EFB9F}"/>
    <cellStyle name="Normal 22 4 6 5 2" xfId="41367" xr:uid="{3670CAEB-D784-4C21-B98A-8ED73A6AF228}"/>
    <cellStyle name="Normal 22 4 6 6" xfId="27930" xr:uid="{E77537BB-A382-4852-A074-052D97422080}"/>
    <cellStyle name="Normal 22 4 6 7" xfId="42814" xr:uid="{C1887DB9-DF49-4A1A-BDA3-06F209EA31EB}"/>
    <cellStyle name="Normal 22 4 6 8" xfId="7393" xr:uid="{F745229F-9B0E-4D24-8B9C-39CC94158D07}"/>
    <cellStyle name="Normal 22 4 7" xfId="4597" xr:uid="{E0FA6CD9-7BB7-46B7-A14D-E83DCAB02DFD}"/>
    <cellStyle name="Normal 22 4 7 2" xfId="12514" xr:uid="{50AC829F-AB0D-4D43-ABA1-5CE7CB9FC0FC}"/>
    <cellStyle name="Normal 22 4 7 2 2" xfId="26204" xr:uid="{AE8585CA-3419-48D2-ADC7-0F93B5D8F2B8}"/>
    <cellStyle name="Normal 22 4 7 2 2 2" xfId="39896" xr:uid="{FA497EA4-B8C1-4FD4-BE42-19698C838D90}"/>
    <cellStyle name="Normal 22 4 7 2 2 3" xfId="54780" xr:uid="{C7E5A03C-8F50-4D17-A1DB-038D9488F82A}"/>
    <cellStyle name="Normal 22 4 7 2 3" xfId="19360" xr:uid="{9495FD39-6E87-443C-817F-7FF42BFD6BF3}"/>
    <cellStyle name="Normal 22 4 7 2 4" xfId="33050" xr:uid="{84295576-1ED6-403D-AB1E-82F842925BCD}"/>
    <cellStyle name="Normal 22 4 7 2 5" xfId="47934" xr:uid="{796DFD28-837F-4103-852E-DA6875099771}"/>
    <cellStyle name="Normal 22 4 7 3" xfId="22782" xr:uid="{A2B8801D-37E6-45C9-9841-59064E104BDB}"/>
    <cellStyle name="Normal 22 4 7 3 2" xfId="36474" xr:uid="{E6438012-01D5-4807-B9D4-EA52FA0D5AC6}"/>
    <cellStyle name="Normal 22 4 7 3 3" xfId="51358" xr:uid="{351609FE-BE07-4C6C-8FC1-3BC617C1B38F}"/>
    <cellStyle name="Normal 22 4 7 4" xfId="15938" xr:uid="{7EF0A820-FDF0-4807-A7D7-991E5BD3D36E}"/>
    <cellStyle name="Normal 22 4 7 4 2" xfId="41366" xr:uid="{878A68D1-67B7-4F0E-A53D-AC8DA0ECFE8D}"/>
    <cellStyle name="Normal 22 4 7 5" xfId="29628" xr:uid="{CD882F9C-60BB-4F28-8C04-E09680B1323B}"/>
    <cellStyle name="Normal 22 4 7 6" xfId="44512" xr:uid="{9DC12C95-7A5F-4968-B716-4CB3116AE423}"/>
    <cellStyle name="Normal 22 4 7 7" xfId="9092" xr:uid="{38F95028-BE76-43FC-9F98-8E486A84C7EB}"/>
    <cellStyle name="Normal 22 4 8" xfId="4596" xr:uid="{48896CAC-D96F-4829-974E-9EC153F2298A}"/>
    <cellStyle name="Normal 22 4 8 2" xfId="24492" xr:uid="{8B1EF312-FCC9-4712-A211-3E67EEF12AAA}"/>
    <cellStyle name="Normal 22 4 8 2 2" xfId="38184" xr:uid="{54696377-6A98-4456-8490-F1417B262ADD}"/>
    <cellStyle name="Normal 22 4 8 2 3" xfId="53068" xr:uid="{27258F58-8CAE-44E2-8310-EF73E0E0E6F4}"/>
    <cellStyle name="Normal 22 4 8 3" xfId="17648" xr:uid="{308E3CCE-3F95-42DF-A240-4A2D4AD2F81D}"/>
    <cellStyle name="Normal 22 4 8 3 2" xfId="41365" xr:uid="{69698A78-A933-4827-B62A-FF1DA857EE6E}"/>
    <cellStyle name="Normal 22 4 8 4" xfId="31338" xr:uid="{083CB674-0220-4386-B4F8-2E64E642D7DB}"/>
    <cellStyle name="Normal 22 4 8 5" xfId="46222" xr:uid="{C50F5E05-4397-4C5C-9568-B96072863AE9}"/>
    <cellStyle name="Normal 22 4 8 6" xfId="10802" xr:uid="{2350DE22-7841-4C5A-A345-D72A402DF328}"/>
    <cellStyle name="Normal 22 4 9" xfId="4595" xr:uid="{E862C7FD-EAD4-4122-A58C-5A7FC9B7851A}"/>
    <cellStyle name="Normal 22 4 9 2" xfId="41364" xr:uid="{F0245005-F802-4CA8-A309-8126861F84A2}"/>
    <cellStyle name="Normal 22 4 9 3" xfId="34762" xr:uid="{8015A50F-78F5-4FEA-A7E5-148BD0EF91EF}"/>
    <cellStyle name="Normal 22 4 9 4" xfId="49646" xr:uid="{2FBFCBF3-4954-48AD-94C0-B467A81D9FB4}"/>
    <cellStyle name="Normal 22 4 9 5" xfId="21070" xr:uid="{9856EE26-D4A6-4E51-9F42-46E7A3F89D74}"/>
    <cellStyle name="Normal 22 5" xfId="4741" xr:uid="{E709BFD8-F175-426B-943A-A93F5A7AD37F}"/>
    <cellStyle name="Normal 22 5 10" xfId="14241" xr:uid="{4F231944-42B1-4235-AEA1-42466DDA70AD}"/>
    <cellStyle name="Normal 22 5 10 2" xfId="41386" xr:uid="{0D886888-E935-4CBA-8296-9ADF91E54547}"/>
    <cellStyle name="Normal 22 5 11" xfId="27931" xr:uid="{6C3C006C-E5D4-4D5B-AF1E-51E630810435}"/>
    <cellStyle name="Normal 22 5 12" xfId="42815" xr:uid="{0A2820C3-1258-49AC-99A3-1470BD7DA5F8}"/>
    <cellStyle name="Normal 22 5 13" xfId="7394" xr:uid="{7168174B-FB6D-4F3C-B2ED-7BC17BF6589C}"/>
    <cellStyle name="Normal 22 5 14" xfId="5977" xr:uid="{8F9CB05F-307F-41E8-AB3A-4F8C87BBD24C}"/>
    <cellStyle name="Normal 22 5 15" xfId="5385" xr:uid="{27C9BE98-A8C0-413D-8F0D-6F5970079881}"/>
    <cellStyle name="Normal 22 5 2" xfId="7395" xr:uid="{7CEF2978-77A5-43F7-856C-2547F4A3E088}"/>
    <cellStyle name="Normal 22 5 2 10" xfId="42816" xr:uid="{F382A284-1BFC-4191-9CDD-F5D75121944A}"/>
    <cellStyle name="Normal 22 5 2 2" xfId="7396" xr:uid="{54BEB349-6785-4205-80CD-29B4304EED89}"/>
    <cellStyle name="Normal 22 5 2 2 2" xfId="7397" xr:uid="{F64A45A0-48D7-4663-9508-4D53882A9EF5}"/>
    <cellStyle name="Normal 22 5 2 2 2 2" xfId="9110" xr:uid="{139E041B-A42D-41C9-B36A-7A24A22BB152}"/>
    <cellStyle name="Normal 22 5 2 2 2 2 2" xfId="12532" xr:uid="{51993369-95BC-410B-9465-27FCA096909B}"/>
    <cellStyle name="Normal 22 5 2 2 2 2 2 2" xfId="26222" xr:uid="{CE3C0727-6C3C-4F36-9BC2-78F29821C279}"/>
    <cellStyle name="Normal 22 5 2 2 2 2 2 2 2" xfId="39914" xr:uid="{6AD8A575-696A-4F21-8A9B-679F71A456E6}"/>
    <cellStyle name="Normal 22 5 2 2 2 2 2 2 3" xfId="54798" xr:uid="{A5F0DCFA-E9E0-4B25-967D-2A76D4A59BC1}"/>
    <cellStyle name="Normal 22 5 2 2 2 2 2 3" xfId="19378" xr:uid="{D9159247-BD27-48BF-A348-3FC475BD4616}"/>
    <cellStyle name="Normal 22 5 2 2 2 2 2 4" xfId="33068" xr:uid="{F41EA411-116B-4C01-9549-C50ED091FFD0}"/>
    <cellStyle name="Normal 22 5 2 2 2 2 2 5" xfId="47952" xr:uid="{90D94188-925A-410D-B5C1-E9FE95A480EE}"/>
    <cellStyle name="Normal 22 5 2 2 2 2 3" xfId="22800" xr:uid="{06BD48BC-4FB1-46E4-966E-762BDFDE18A2}"/>
    <cellStyle name="Normal 22 5 2 2 2 2 3 2" xfId="36492" xr:uid="{3F647E91-2186-4E26-9B99-FAC8ADF27C29}"/>
    <cellStyle name="Normal 22 5 2 2 2 2 3 3" xfId="51376" xr:uid="{B4E71D47-8567-427C-BC75-8CC421961CC3}"/>
    <cellStyle name="Normal 22 5 2 2 2 2 4" xfId="15956" xr:uid="{3BBDB666-9293-4078-9E3E-A6CC6CF7FDE0}"/>
    <cellStyle name="Normal 22 5 2 2 2 2 5" xfId="29646" xr:uid="{96BE20DE-BA41-4817-BD98-FD69D6B2D98C}"/>
    <cellStyle name="Normal 22 5 2 2 2 2 6" xfId="44530" xr:uid="{BBB04434-EFEE-4933-AAEF-2120BAF281B2}"/>
    <cellStyle name="Normal 22 5 2 2 2 3" xfId="10820" xr:uid="{38739649-E166-4806-94D5-CFC5D7B191E7}"/>
    <cellStyle name="Normal 22 5 2 2 2 3 2" xfId="24510" xr:uid="{7858A9E6-CC3C-44A6-9146-41BA18CA3E2A}"/>
    <cellStyle name="Normal 22 5 2 2 2 3 2 2" xfId="38202" xr:uid="{CA2A34AE-28DA-42DC-B5DC-A3E86D4DB3BE}"/>
    <cellStyle name="Normal 22 5 2 2 2 3 2 3" xfId="53086" xr:uid="{3FECA4D3-DF9F-4F03-9AC9-056381F2CA5A}"/>
    <cellStyle name="Normal 22 5 2 2 2 3 3" xfId="17666" xr:uid="{B19252DA-F100-4802-979E-E206F32CFFA2}"/>
    <cellStyle name="Normal 22 5 2 2 2 3 4" xfId="31356" xr:uid="{31C7A102-2A27-4F9A-A483-7AAF9E086EF9}"/>
    <cellStyle name="Normal 22 5 2 2 2 3 5" xfId="46240" xr:uid="{DF4C1C11-BBFD-4021-8F3B-951E7BDBA1BD}"/>
    <cellStyle name="Normal 22 5 2 2 2 4" xfId="21088" xr:uid="{70D1D32E-8311-4C69-8081-C0BC79EF80B8}"/>
    <cellStyle name="Normal 22 5 2 2 2 4 2" xfId="34780" xr:uid="{BD38FD6C-BD3C-46DD-BBC7-3663BA8D9EA2}"/>
    <cellStyle name="Normal 22 5 2 2 2 4 3" xfId="49664" xr:uid="{9BBD2BD2-B805-4916-AFEA-9EA0BE7ECC5C}"/>
    <cellStyle name="Normal 22 5 2 2 2 5" xfId="14244" xr:uid="{F95F98BA-8DE6-4C64-BC0E-50B8A3F35A5B}"/>
    <cellStyle name="Normal 22 5 2 2 2 6" xfId="27934" xr:uid="{BC07CE16-48FF-4DE3-AC58-B29CCEB6B259}"/>
    <cellStyle name="Normal 22 5 2 2 2 7" xfId="42818" xr:uid="{4D1B4860-5E0C-44B8-BA49-D8E2ECFF7CC4}"/>
    <cellStyle name="Normal 22 5 2 2 3" xfId="9109" xr:uid="{27CE1D97-2A6C-415A-9CDF-552CB0B6298B}"/>
    <cellStyle name="Normal 22 5 2 2 3 2" xfId="12531" xr:uid="{A25FBDE4-27CF-4C8A-831E-8446576AD892}"/>
    <cellStyle name="Normal 22 5 2 2 3 2 2" xfId="26221" xr:uid="{88CEAC4B-918E-40BD-9BD2-DCF7A259AD23}"/>
    <cellStyle name="Normal 22 5 2 2 3 2 2 2" xfId="39913" xr:uid="{53EDFB16-1861-48A7-A20D-3F2D01F4C40F}"/>
    <cellStyle name="Normal 22 5 2 2 3 2 2 3" xfId="54797" xr:uid="{E156B406-5AE8-4339-BE5C-874759E367C4}"/>
    <cellStyle name="Normal 22 5 2 2 3 2 3" xfId="19377" xr:uid="{2FE8162E-F77E-43C4-865F-D1696DEBF02E}"/>
    <cellStyle name="Normal 22 5 2 2 3 2 4" xfId="33067" xr:uid="{BBD3A81F-C405-49B1-9884-267F59DC07C3}"/>
    <cellStyle name="Normal 22 5 2 2 3 2 5" xfId="47951" xr:uid="{008EA9AD-9AF6-435F-8CEF-88354EAADCE6}"/>
    <cellStyle name="Normal 22 5 2 2 3 3" xfId="22799" xr:uid="{A442BCD6-1576-4710-94B1-8452B13095B3}"/>
    <cellStyle name="Normal 22 5 2 2 3 3 2" xfId="36491" xr:uid="{A01FFE3E-2946-4732-AE43-4381736D976C}"/>
    <cellStyle name="Normal 22 5 2 2 3 3 3" xfId="51375" xr:uid="{EC453416-1989-496D-A22A-28082A478C6F}"/>
    <cellStyle name="Normal 22 5 2 2 3 4" xfId="15955" xr:uid="{EE954291-44D5-42B4-BF0C-D49C1239C785}"/>
    <cellStyle name="Normal 22 5 2 2 3 5" xfId="29645" xr:uid="{328AF1C9-61D9-4DF6-91D8-76412DF36ECD}"/>
    <cellStyle name="Normal 22 5 2 2 3 6" xfId="44529" xr:uid="{DC2A85F0-50DF-4944-B77B-6DBA976774E7}"/>
    <cellStyle name="Normal 22 5 2 2 4" xfId="10819" xr:uid="{4C36F29C-6643-4F28-AA91-C67761496302}"/>
    <cellStyle name="Normal 22 5 2 2 4 2" xfId="24509" xr:uid="{B5F0064D-7AC7-40A4-B58F-25EF250E46D6}"/>
    <cellStyle name="Normal 22 5 2 2 4 2 2" xfId="38201" xr:uid="{F7E5A874-4E7F-4E6A-B943-200EE9636513}"/>
    <cellStyle name="Normal 22 5 2 2 4 2 3" xfId="53085" xr:uid="{64AB3E1E-B00D-4C5F-B609-CF8313905CAE}"/>
    <cellStyle name="Normal 22 5 2 2 4 3" xfId="17665" xr:uid="{8D2FCC0B-9223-44D5-92C6-7073AB0F0E12}"/>
    <cellStyle name="Normal 22 5 2 2 4 4" xfId="31355" xr:uid="{4C20AF3D-BD42-498D-8FAE-FC54B5D7E145}"/>
    <cellStyle name="Normal 22 5 2 2 4 5" xfId="46239" xr:uid="{F0F7FC97-3EDD-4396-BE5F-3E2709E27771}"/>
    <cellStyle name="Normal 22 5 2 2 5" xfId="21087" xr:uid="{15E8AAA9-0558-41C7-8B70-52CA98720CCC}"/>
    <cellStyle name="Normal 22 5 2 2 5 2" xfId="34779" xr:uid="{0AB654C6-E645-4B45-AA78-D36073F4F02F}"/>
    <cellStyle name="Normal 22 5 2 2 5 3" xfId="49663" xr:uid="{3B50AB01-E9C7-4051-A1DE-D7A4123D0BB3}"/>
    <cellStyle name="Normal 22 5 2 2 6" xfId="14243" xr:uid="{B5AE87CA-BBC9-4E12-B210-99B8628A1A64}"/>
    <cellStyle name="Normal 22 5 2 2 7" xfId="27933" xr:uid="{7DF8E4DB-2C55-43D6-A59E-CB2E8D9AC99F}"/>
    <cellStyle name="Normal 22 5 2 2 8" xfId="42817" xr:uid="{E2D1FA9C-42CD-40BD-85B2-2262CE5AE9B7}"/>
    <cellStyle name="Normal 22 5 2 3" xfId="7398" xr:uid="{786D04CF-F079-4099-A6F0-D93C3A7C1AD3}"/>
    <cellStyle name="Normal 22 5 2 3 2" xfId="9111" xr:uid="{59FDB2B2-A76D-44B2-9773-CB51F04CBD97}"/>
    <cellStyle name="Normal 22 5 2 3 2 2" xfId="12533" xr:uid="{4EC00E63-9F40-4626-AD46-FA1E42839BD1}"/>
    <cellStyle name="Normal 22 5 2 3 2 2 2" xfId="26223" xr:uid="{9B8EC68A-789A-4C73-B920-6673F89615CC}"/>
    <cellStyle name="Normal 22 5 2 3 2 2 2 2" xfId="39915" xr:uid="{51A2C073-D412-4EE9-BB4B-230380F40CEB}"/>
    <cellStyle name="Normal 22 5 2 3 2 2 2 3" xfId="54799" xr:uid="{D9ADC96B-3CCC-4431-908F-D9C78FA05E0C}"/>
    <cellStyle name="Normal 22 5 2 3 2 2 3" xfId="19379" xr:uid="{E824FD80-8211-46FC-AFD2-D6BF9DC330BE}"/>
    <cellStyle name="Normal 22 5 2 3 2 2 4" xfId="33069" xr:uid="{53BB8A96-91DE-43F9-9A4C-63DB1774863A}"/>
    <cellStyle name="Normal 22 5 2 3 2 2 5" xfId="47953" xr:uid="{30332F60-710A-4BD5-8F25-4C3273D44335}"/>
    <cellStyle name="Normal 22 5 2 3 2 3" xfId="22801" xr:uid="{5800CDF4-CEAF-4820-A44C-2AEB2FA8D1D7}"/>
    <cellStyle name="Normal 22 5 2 3 2 3 2" xfId="36493" xr:uid="{6B57CD1F-6DE9-4869-9267-4DEB359886D2}"/>
    <cellStyle name="Normal 22 5 2 3 2 3 3" xfId="51377" xr:uid="{40341A58-1A52-4574-9669-A23F8B188CFB}"/>
    <cellStyle name="Normal 22 5 2 3 2 4" xfId="15957" xr:uid="{9E310D98-7D55-45E2-AA4E-F918D98E18AC}"/>
    <cellStyle name="Normal 22 5 2 3 2 5" xfId="29647" xr:uid="{448DAC27-3597-476B-AEFF-4AC6763800BF}"/>
    <cellStyle name="Normal 22 5 2 3 2 6" xfId="44531" xr:uid="{537A76F2-4AAF-49E5-B030-C6C31727D8E5}"/>
    <cellStyle name="Normal 22 5 2 3 3" xfId="10821" xr:uid="{24540120-5EAA-4CF2-8A87-CC41F3DF2388}"/>
    <cellStyle name="Normal 22 5 2 3 3 2" xfId="24511" xr:uid="{B0324C99-A6C9-4BCB-B73D-B835380FEF05}"/>
    <cellStyle name="Normal 22 5 2 3 3 2 2" xfId="38203" xr:uid="{FDD43AF9-76F6-488E-A696-00572E5ADFB8}"/>
    <cellStyle name="Normal 22 5 2 3 3 2 3" xfId="53087" xr:uid="{A44D169F-5E62-4BE6-A598-1109B5861E49}"/>
    <cellStyle name="Normal 22 5 2 3 3 3" xfId="17667" xr:uid="{D6FA6694-54AC-457C-A56E-EDE2D70663E4}"/>
    <cellStyle name="Normal 22 5 2 3 3 4" xfId="31357" xr:uid="{E220F15A-3769-48E2-9DC5-46ED517846FC}"/>
    <cellStyle name="Normal 22 5 2 3 3 5" xfId="46241" xr:uid="{9544CA3E-2B17-455A-BAF8-A78DEBFF6C7F}"/>
    <cellStyle name="Normal 22 5 2 3 4" xfId="21089" xr:uid="{6E2AD9F8-5CA7-45FC-A874-575C8B52F98D}"/>
    <cellStyle name="Normal 22 5 2 3 4 2" xfId="34781" xr:uid="{AE7DF214-2743-4F11-9237-D8E30BABA97F}"/>
    <cellStyle name="Normal 22 5 2 3 4 3" xfId="49665" xr:uid="{8C596321-8E82-4F34-818B-028AE3811396}"/>
    <cellStyle name="Normal 22 5 2 3 5" xfId="14245" xr:uid="{49FCCAAA-7407-4DC7-8BE0-A91A93D8364F}"/>
    <cellStyle name="Normal 22 5 2 3 6" xfId="27935" xr:uid="{AF8B2473-A132-4EBB-B2A9-3346A92C84F1}"/>
    <cellStyle name="Normal 22 5 2 3 7" xfId="42819" xr:uid="{CB7C605B-06F9-42D7-838A-5A2D3570D62C}"/>
    <cellStyle name="Normal 22 5 2 4" xfId="7399" xr:uid="{35F81C77-6443-4568-8B2B-BF3D8C054D50}"/>
    <cellStyle name="Normal 22 5 2 4 2" xfId="9112" xr:uid="{F2A2B25A-887C-450B-AFCF-7E9A7F8CF6C8}"/>
    <cellStyle name="Normal 22 5 2 4 2 2" xfId="12534" xr:uid="{057983C9-57A6-4E60-B705-EAD4C687AD2A}"/>
    <cellStyle name="Normal 22 5 2 4 2 2 2" xfId="26224" xr:uid="{D242AD6F-6677-4C11-A5EF-7478FF85B4DC}"/>
    <cellStyle name="Normal 22 5 2 4 2 2 2 2" xfId="39916" xr:uid="{19973C50-7F38-4242-A14A-C3CA6742B265}"/>
    <cellStyle name="Normal 22 5 2 4 2 2 2 3" xfId="54800" xr:uid="{55478BD6-E27F-4CDD-8781-D9DC7CEC2A4F}"/>
    <cellStyle name="Normal 22 5 2 4 2 2 3" xfId="19380" xr:uid="{6559DF12-E11D-4492-9DBC-E735E53C60C0}"/>
    <cellStyle name="Normal 22 5 2 4 2 2 4" xfId="33070" xr:uid="{1E01C173-9DE9-45F9-A221-DB3739DE506B}"/>
    <cellStyle name="Normal 22 5 2 4 2 2 5" xfId="47954" xr:uid="{185698FE-D191-4F94-8959-1BE839620ED4}"/>
    <cellStyle name="Normal 22 5 2 4 2 3" xfId="22802" xr:uid="{2038380C-32B5-4000-AE69-797ADB836FEB}"/>
    <cellStyle name="Normal 22 5 2 4 2 3 2" xfId="36494" xr:uid="{EF8A74FE-A3D2-49B5-ABDE-C0EA953DC38B}"/>
    <cellStyle name="Normal 22 5 2 4 2 3 3" xfId="51378" xr:uid="{21EF216F-1FAC-41AE-B563-45715BE94C1E}"/>
    <cellStyle name="Normal 22 5 2 4 2 4" xfId="15958" xr:uid="{90C843B8-663D-457E-AF66-6253E32CB815}"/>
    <cellStyle name="Normal 22 5 2 4 2 5" xfId="29648" xr:uid="{C8E59FEF-7D1B-45E2-A1EA-CDBBCB9EFDE4}"/>
    <cellStyle name="Normal 22 5 2 4 2 6" xfId="44532" xr:uid="{AEAFC923-8DB0-4EAF-88F0-16C46F293AAF}"/>
    <cellStyle name="Normal 22 5 2 4 3" xfId="10822" xr:uid="{E38AF1D2-55BB-487D-812D-78A7CB636F07}"/>
    <cellStyle name="Normal 22 5 2 4 3 2" xfId="24512" xr:uid="{CCA69C5B-5D40-4D48-820A-59BA79CF4B65}"/>
    <cellStyle name="Normal 22 5 2 4 3 2 2" xfId="38204" xr:uid="{92A6885E-C369-4B32-8CFB-A914C911B48F}"/>
    <cellStyle name="Normal 22 5 2 4 3 2 3" xfId="53088" xr:uid="{34B25612-DA05-4DDD-A388-D17A5E8177CA}"/>
    <cellStyle name="Normal 22 5 2 4 3 3" xfId="17668" xr:uid="{B91F36D8-8181-42D1-B9FE-E880D716EFFA}"/>
    <cellStyle name="Normal 22 5 2 4 3 4" xfId="31358" xr:uid="{7091F120-E8A2-441C-91D5-DDA47E667AC1}"/>
    <cellStyle name="Normal 22 5 2 4 3 5" xfId="46242" xr:uid="{A40A95F6-AEE3-4A54-B60B-5DD1D8C238B3}"/>
    <cellStyle name="Normal 22 5 2 4 4" xfId="21090" xr:uid="{E4DFB6FA-BF72-41F2-8C58-659AF0463E62}"/>
    <cellStyle name="Normal 22 5 2 4 4 2" xfId="34782" xr:uid="{E82BFAFF-6686-4B0A-9B3F-B9DE26D83B93}"/>
    <cellStyle name="Normal 22 5 2 4 4 3" xfId="49666" xr:uid="{D72CDB4B-CB84-4C43-9D41-904295CE2DC7}"/>
    <cellStyle name="Normal 22 5 2 4 5" xfId="14246" xr:uid="{A551C9F1-A443-424B-A151-06CF0C771E03}"/>
    <cellStyle name="Normal 22 5 2 4 6" xfId="27936" xr:uid="{5541CBCF-E336-4634-AE4E-7588947DED6F}"/>
    <cellStyle name="Normal 22 5 2 4 7" xfId="42820" xr:uid="{D013B7D6-397E-452E-9115-ACA72AE2FE22}"/>
    <cellStyle name="Normal 22 5 2 5" xfId="9108" xr:uid="{C63CA56F-97F5-4DDD-99D1-AB6C3D028ABF}"/>
    <cellStyle name="Normal 22 5 2 5 2" xfId="12530" xr:uid="{F8A3DB4A-F7A7-4245-AC99-08CFAA2CF475}"/>
    <cellStyle name="Normal 22 5 2 5 2 2" xfId="26220" xr:uid="{75BF25FE-9041-42CA-954D-ABB83696EA78}"/>
    <cellStyle name="Normal 22 5 2 5 2 2 2" xfId="39912" xr:uid="{3B696758-4817-44EA-A2F1-67316659BF66}"/>
    <cellStyle name="Normal 22 5 2 5 2 2 3" xfId="54796" xr:uid="{1480602A-A1C8-495B-ADA5-9B56803EE54B}"/>
    <cellStyle name="Normal 22 5 2 5 2 3" xfId="19376" xr:uid="{808ECC29-A800-46A8-A5F7-027D857BCC5C}"/>
    <cellStyle name="Normal 22 5 2 5 2 4" xfId="33066" xr:uid="{0C185722-DA4C-44C5-8CE8-95A28385B561}"/>
    <cellStyle name="Normal 22 5 2 5 2 5" xfId="47950" xr:uid="{3FF50149-F7ED-41C9-B7B2-6E34FCA2BA67}"/>
    <cellStyle name="Normal 22 5 2 5 3" xfId="22798" xr:uid="{FE60351E-A7C2-451F-8E15-570F986A6DF1}"/>
    <cellStyle name="Normal 22 5 2 5 3 2" xfId="36490" xr:uid="{A7D7E6D0-98BD-409C-93BC-3D2B5BA5E6A6}"/>
    <cellStyle name="Normal 22 5 2 5 3 3" xfId="51374" xr:uid="{EA136433-243E-497E-BAF8-B4C8FF0011D2}"/>
    <cellStyle name="Normal 22 5 2 5 4" xfId="15954" xr:uid="{0BD9040C-94F3-4F1F-9BBC-8B499F5965EC}"/>
    <cellStyle name="Normal 22 5 2 5 5" xfId="29644" xr:uid="{B3A8613A-F9CB-4291-AB1E-E77D1600A2A0}"/>
    <cellStyle name="Normal 22 5 2 5 6" xfId="44528" xr:uid="{61A43E3C-C38D-471F-B314-42D11F06833A}"/>
    <cellStyle name="Normal 22 5 2 6" xfId="10818" xr:uid="{3EF805F6-8C73-4F98-ACD9-DC756574DECF}"/>
    <cellStyle name="Normal 22 5 2 6 2" xfId="24508" xr:uid="{7F6564C4-162F-4BDA-B024-6D2D051A9F8A}"/>
    <cellStyle name="Normal 22 5 2 6 2 2" xfId="38200" xr:uid="{F65579B4-C1D2-48BE-8F7B-F4E1CA334A27}"/>
    <cellStyle name="Normal 22 5 2 6 2 3" xfId="53084" xr:uid="{AA82E0B7-1D55-423F-BEAA-825BD2BB61DD}"/>
    <cellStyle name="Normal 22 5 2 6 3" xfId="17664" xr:uid="{F63B93B0-4C96-4296-8476-E53968A28748}"/>
    <cellStyle name="Normal 22 5 2 6 4" xfId="31354" xr:uid="{18C04FD8-7542-4E0D-96D1-78051311E743}"/>
    <cellStyle name="Normal 22 5 2 6 5" xfId="46238" xr:uid="{4532CF03-D493-4FE9-B524-C8C53182AFEC}"/>
    <cellStyle name="Normal 22 5 2 7" xfId="21086" xr:uid="{D775907E-F0F7-48B3-ABB9-F134359B6EFF}"/>
    <cellStyle name="Normal 22 5 2 7 2" xfId="34778" xr:uid="{01C6CABD-AFA8-4CA0-9583-880FCE6E5B37}"/>
    <cellStyle name="Normal 22 5 2 7 3" xfId="49662" xr:uid="{AD6908C4-E915-4EE0-AA78-2923211DAC52}"/>
    <cellStyle name="Normal 22 5 2 8" xfId="14242" xr:uid="{14D9C73C-7B39-4EEE-8B1E-7DFB12BCB710}"/>
    <cellStyle name="Normal 22 5 2 9" xfId="27932" xr:uid="{22611A7F-F217-4DDA-9019-8B002781CF2B}"/>
    <cellStyle name="Normal 22 5 3" xfId="7400" xr:uid="{9E8CE8F4-CBB3-4369-8884-000C1AC06AB7}"/>
    <cellStyle name="Normal 22 5 3 10" xfId="42821" xr:uid="{75DFDB4A-B3E2-45D0-9941-9130E99D956E}"/>
    <cellStyle name="Normal 22 5 3 2" xfId="7401" xr:uid="{B6806D10-FE69-4190-A471-11C9D5135474}"/>
    <cellStyle name="Normal 22 5 3 2 2" xfId="7402" xr:uid="{EFEC48AE-1496-4879-B83F-DCF99FA0E1A4}"/>
    <cellStyle name="Normal 22 5 3 2 2 2" xfId="9115" xr:uid="{CBC2D452-9119-4179-99FC-9378D2912D47}"/>
    <cellStyle name="Normal 22 5 3 2 2 2 2" xfId="12537" xr:uid="{AF1C8450-6371-4532-97A5-4F0586505C63}"/>
    <cellStyle name="Normal 22 5 3 2 2 2 2 2" xfId="26227" xr:uid="{E3C6DA9D-1FEB-4A53-AA68-CD883FDCDD7E}"/>
    <cellStyle name="Normal 22 5 3 2 2 2 2 2 2" xfId="39919" xr:uid="{86960BAB-F74B-43CF-AE15-57F7B2F4182E}"/>
    <cellStyle name="Normal 22 5 3 2 2 2 2 2 3" xfId="54803" xr:uid="{A10DB889-25EA-47E8-994F-A389358A6786}"/>
    <cellStyle name="Normal 22 5 3 2 2 2 2 3" xfId="19383" xr:uid="{970BD867-3A27-4C21-9092-E67AEE20C423}"/>
    <cellStyle name="Normal 22 5 3 2 2 2 2 4" xfId="33073" xr:uid="{02E136C1-FF9D-4009-BA5D-C98190FBD135}"/>
    <cellStyle name="Normal 22 5 3 2 2 2 2 5" xfId="47957" xr:uid="{44142A6B-AF84-49DD-B6A7-5DF303FBE039}"/>
    <cellStyle name="Normal 22 5 3 2 2 2 3" xfId="22805" xr:uid="{54410CCA-17E6-4E08-8A1E-CD4B4A702583}"/>
    <cellStyle name="Normal 22 5 3 2 2 2 3 2" xfId="36497" xr:uid="{C35D22D3-410F-4221-BAC0-36FE93311315}"/>
    <cellStyle name="Normal 22 5 3 2 2 2 3 3" xfId="51381" xr:uid="{C2D0EDE2-C090-492F-BB80-76413E355FE4}"/>
    <cellStyle name="Normal 22 5 3 2 2 2 4" xfId="15961" xr:uid="{A0770224-23EC-4BCC-94B8-E1D6033EB8F5}"/>
    <cellStyle name="Normal 22 5 3 2 2 2 5" xfId="29651" xr:uid="{C715D95A-F5C4-482F-B76D-B6C3CDBC07FD}"/>
    <cellStyle name="Normal 22 5 3 2 2 2 6" xfId="44535" xr:uid="{52DFEB29-B2AE-4011-A8F8-F481213462A4}"/>
    <cellStyle name="Normal 22 5 3 2 2 3" xfId="10825" xr:uid="{3C0AC4F4-9539-48F5-BCAB-694FFB8DA399}"/>
    <cellStyle name="Normal 22 5 3 2 2 3 2" xfId="24515" xr:uid="{348FED07-4594-4324-B3F4-8E48BDD9BBD9}"/>
    <cellStyle name="Normal 22 5 3 2 2 3 2 2" xfId="38207" xr:uid="{5ADAE753-E88C-42CD-B116-01EB9CB40345}"/>
    <cellStyle name="Normal 22 5 3 2 2 3 2 3" xfId="53091" xr:uid="{E127B860-A557-4FB3-95A3-AD67D77A9D67}"/>
    <cellStyle name="Normal 22 5 3 2 2 3 3" xfId="17671" xr:uid="{DA1FCF0D-2C65-44E7-9313-64F9756CC95A}"/>
    <cellStyle name="Normal 22 5 3 2 2 3 4" xfId="31361" xr:uid="{95C66E6F-1B21-4FA8-8011-31A4A827B6B5}"/>
    <cellStyle name="Normal 22 5 3 2 2 3 5" xfId="46245" xr:uid="{F2AEEBC7-74D7-4D38-8C71-763BB6DA6472}"/>
    <cellStyle name="Normal 22 5 3 2 2 4" xfId="21093" xr:uid="{B0AFEDCD-1269-47B5-BCE5-FFCD477B0B22}"/>
    <cellStyle name="Normal 22 5 3 2 2 4 2" xfId="34785" xr:uid="{85B3F6D9-2583-457F-B8CB-68CF076826B0}"/>
    <cellStyle name="Normal 22 5 3 2 2 4 3" xfId="49669" xr:uid="{70316EE7-6E88-472C-8A1F-2BF3349342EF}"/>
    <cellStyle name="Normal 22 5 3 2 2 5" xfId="14249" xr:uid="{0E858073-12A5-4D60-BB23-21603047800B}"/>
    <cellStyle name="Normal 22 5 3 2 2 6" xfId="27939" xr:uid="{6E28937C-D422-4111-A016-DF44A580AF74}"/>
    <cellStyle name="Normal 22 5 3 2 2 7" xfId="42823" xr:uid="{6B79FF51-305B-4DB8-8574-0C7429CE4EA5}"/>
    <cellStyle name="Normal 22 5 3 2 3" xfId="9114" xr:uid="{84838263-5636-4F83-9317-985D0916253D}"/>
    <cellStyle name="Normal 22 5 3 2 3 2" xfId="12536" xr:uid="{197343F1-A771-46A3-A49C-6168879C645F}"/>
    <cellStyle name="Normal 22 5 3 2 3 2 2" xfId="26226" xr:uid="{13292901-9D0F-49E6-8D32-A2CC3B8383A6}"/>
    <cellStyle name="Normal 22 5 3 2 3 2 2 2" xfId="39918" xr:uid="{039C247B-02B2-4517-8ED2-0E1495F1CD9D}"/>
    <cellStyle name="Normal 22 5 3 2 3 2 2 3" xfId="54802" xr:uid="{7609D825-BB4A-4F31-B2F5-33C70AE88ABE}"/>
    <cellStyle name="Normal 22 5 3 2 3 2 3" xfId="19382" xr:uid="{F3393621-759C-44F4-AF3F-22AFE0931475}"/>
    <cellStyle name="Normal 22 5 3 2 3 2 4" xfId="33072" xr:uid="{D53742DB-EAE1-49F4-9454-6DA12D1E7EBF}"/>
    <cellStyle name="Normal 22 5 3 2 3 2 5" xfId="47956" xr:uid="{528F3E64-8184-4612-9CBB-F72D1D3C3B6D}"/>
    <cellStyle name="Normal 22 5 3 2 3 3" xfId="22804" xr:uid="{86D1475B-68F7-4694-B787-DC4B5BC97BE4}"/>
    <cellStyle name="Normal 22 5 3 2 3 3 2" xfId="36496" xr:uid="{579C6579-DC2A-46D8-A013-C4C406D4B4E2}"/>
    <cellStyle name="Normal 22 5 3 2 3 3 3" xfId="51380" xr:uid="{54567BF1-B2B4-4298-BFA9-F8376705EDF3}"/>
    <cellStyle name="Normal 22 5 3 2 3 4" xfId="15960" xr:uid="{FD789F09-5C44-4218-98B1-021B6A373727}"/>
    <cellStyle name="Normal 22 5 3 2 3 5" xfId="29650" xr:uid="{E16D5E7D-659E-418A-978B-BAE36F8E5688}"/>
    <cellStyle name="Normal 22 5 3 2 3 6" xfId="44534" xr:uid="{24832293-8FF7-4E0E-8DEB-377D8CDA39E0}"/>
    <cellStyle name="Normal 22 5 3 2 4" xfId="10824" xr:uid="{769E80EC-3E04-41BA-A60A-2014BBACD96E}"/>
    <cellStyle name="Normal 22 5 3 2 4 2" xfId="24514" xr:uid="{999D1884-7948-4C15-93D8-D9F531DB83B8}"/>
    <cellStyle name="Normal 22 5 3 2 4 2 2" xfId="38206" xr:uid="{BE691B0D-3F59-48E6-B1EB-952B7510777F}"/>
    <cellStyle name="Normal 22 5 3 2 4 2 3" xfId="53090" xr:uid="{8A3C682E-BF10-46FA-8016-42EA4E375DF2}"/>
    <cellStyle name="Normal 22 5 3 2 4 3" xfId="17670" xr:uid="{216D5B99-9146-4AE7-9F2E-1CFD0DFA75BB}"/>
    <cellStyle name="Normal 22 5 3 2 4 4" xfId="31360" xr:uid="{C6069D9B-88F0-4F55-A48F-9EC449FA6A6C}"/>
    <cellStyle name="Normal 22 5 3 2 4 5" xfId="46244" xr:uid="{F535EA4B-DB5C-4FAD-9BB2-80DB15A7BD6C}"/>
    <cellStyle name="Normal 22 5 3 2 5" xfId="21092" xr:uid="{F782C959-C79A-466A-9BE8-5774E3BCC78C}"/>
    <cellStyle name="Normal 22 5 3 2 5 2" xfId="34784" xr:uid="{89ABE679-2ECF-497C-8B3B-B3B6894F3CF2}"/>
    <cellStyle name="Normal 22 5 3 2 5 3" xfId="49668" xr:uid="{3260C439-C576-4ACD-B443-630B86FDFF83}"/>
    <cellStyle name="Normal 22 5 3 2 6" xfId="14248" xr:uid="{557355EC-CEC5-436A-BF85-E86AE061ABB9}"/>
    <cellStyle name="Normal 22 5 3 2 7" xfId="27938" xr:uid="{4E156665-8CF8-4A73-8CDD-4C401CD9FC4C}"/>
    <cellStyle name="Normal 22 5 3 2 8" xfId="42822" xr:uid="{B0364F62-1A26-4006-98AD-AF9E3667050E}"/>
    <cellStyle name="Normal 22 5 3 3" xfId="7403" xr:uid="{F7B8140D-6E75-4D86-B286-85A7C5DA3779}"/>
    <cellStyle name="Normal 22 5 3 3 2" xfId="9116" xr:uid="{67E7841A-D744-4751-8CEF-7123C0284808}"/>
    <cellStyle name="Normal 22 5 3 3 2 2" xfId="12538" xr:uid="{0CFEF751-17D8-4976-B288-F74844F93DE3}"/>
    <cellStyle name="Normal 22 5 3 3 2 2 2" xfId="26228" xr:uid="{18990047-0F42-4F6E-B706-94449FC6E971}"/>
    <cellStyle name="Normal 22 5 3 3 2 2 2 2" xfId="39920" xr:uid="{F206B091-08C8-437F-B225-682219B24CFF}"/>
    <cellStyle name="Normal 22 5 3 3 2 2 2 3" xfId="54804" xr:uid="{A2F71101-9FDE-4B51-8D38-AC8000CB9D75}"/>
    <cellStyle name="Normal 22 5 3 3 2 2 3" xfId="19384" xr:uid="{5905DF80-E094-4996-87CB-744FCC66DBEC}"/>
    <cellStyle name="Normal 22 5 3 3 2 2 4" xfId="33074" xr:uid="{7E2A23C2-B22D-432D-95EE-924076A841F6}"/>
    <cellStyle name="Normal 22 5 3 3 2 2 5" xfId="47958" xr:uid="{D6FF0878-907E-43D2-BAED-81B2452F7DBA}"/>
    <cellStyle name="Normal 22 5 3 3 2 3" xfId="22806" xr:uid="{00CDB0FA-FC87-4CB0-83A9-FFAC11F8B779}"/>
    <cellStyle name="Normal 22 5 3 3 2 3 2" xfId="36498" xr:uid="{2B2A8B72-9402-450F-9C8C-2FA69B406037}"/>
    <cellStyle name="Normal 22 5 3 3 2 3 3" xfId="51382" xr:uid="{536049A1-9094-4F97-9CE4-C47A12CF2027}"/>
    <cellStyle name="Normal 22 5 3 3 2 4" xfId="15962" xr:uid="{D809682D-6FC4-4DB6-B116-A9E1D18352AA}"/>
    <cellStyle name="Normal 22 5 3 3 2 5" xfId="29652" xr:uid="{13114594-0CBD-4329-BFF1-D473A7428801}"/>
    <cellStyle name="Normal 22 5 3 3 2 6" xfId="44536" xr:uid="{4493C3C5-646B-4166-93A7-E0739362E03B}"/>
    <cellStyle name="Normal 22 5 3 3 3" xfId="10826" xr:uid="{47179B00-62C6-4522-A442-1D7AB133CCB2}"/>
    <cellStyle name="Normal 22 5 3 3 3 2" xfId="24516" xr:uid="{A3A15086-4B6C-48D2-BBDE-9BFE479DF11A}"/>
    <cellStyle name="Normal 22 5 3 3 3 2 2" xfId="38208" xr:uid="{9ED2DA3A-8A0A-45B5-960E-40D1670C50B4}"/>
    <cellStyle name="Normal 22 5 3 3 3 2 3" xfId="53092" xr:uid="{0FD3C3D3-B89C-4E4D-A7D0-6275A55289FD}"/>
    <cellStyle name="Normal 22 5 3 3 3 3" xfId="17672" xr:uid="{48B1CC02-1882-4DBB-8136-38DE029C414F}"/>
    <cellStyle name="Normal 22 5 3 3 3 4" xfId="31362" xr:uid="{1A52BC8B-233E-4FC5-8E3A-2621F1C32CB1}"/>
    <cellStyle name="Normal 22 5 3 3 3 5" xfId="46246" xr:uid="{8C516015-972A-4617-994E-D9E094E53D7A}"/>
    <cellStyle name="Normal 22 5 3 3 4" xfId="21094" xr:uid="{6BBACADE-DE34-4067-9575-80D80F964D1D}"/>
    <cellStyle name="Normal 22 5 3 3 4 2" xfId="34786" xr:uid="{2B3E7C8A-E561-4C40-8C10-F0CAE7230BA2}"/>
    <cellStyle name="Normal 22 5 3 3 4 3" xfId="49670" xr:uid="{98A1CBD0-49F4-44C0-8991-8920114B76C4}"/>
    <cellStyle name="Normal 22 5 3 3 5" xfId="14250" xr:uid="{2F0B6767-1CAB-462A-9368-54412F6836D6}"/>
    <cellStyle name="Normal 22 5 3 3 6" xfId="27940" xr:uid="{13420404-6137-4E0F-B9C4-03431F66412F}"/>
    <cellStyle name="Normal 22 5 3 3 7" xfId="42824" xr:uid="{60F5A26A-5BE5-463D-817E-6A1C32BE5AF2}"/>
    <cellStyle name="Normal 22 5 3 4" xfId="7404" xr:uid="{FC17C452-AF2E-47AF-878A-7A8A9AA4EEAC}"/>
    <cellStyle name="Normal 22 5 3 4 2" xfId="9117" xr:uid="{A03DCBC0-D612-434F-8AEE-8C8FBEBF4F48}"/>
    <cellStyle name="Normal 22 5 3 4 2 2" xfId="12539" xr:uid="{F9565B07-6B6A-4670-BD31-0633A343191C}"/>
    <cellStyle name="Normal 22 5 3 4 2 2 2" xfId="26229" xr:uid="{36227503-6C5E-4082-A7B9-13C8FFD9BDFE}"/>
    <cellStyle name="Normal 22 5 3 4 2 2 2 2" xfId="39921" xr:uid="{AD4FD626-9436-4CA0-9821-0980FC8C5E36}"/>
    <cellStyle name="Normal 22 5 3 4 2 2 2 3" xfId="54805" xr:uid="{09CACDBA-4306-4CB4-86A1-BDC29EBFCEC1}"/>
    <cellStyle name="Normal 22 5 3 4 2 2 3" xfId="19385" xr:uid="{030DCF58-9679-4C6D-8F1A-2C716A5ED73E}"/>
    <cellStyle name="Normal 22 5 3 4 2 2 4" xfId="33075" xr:uid="{FB02DEA2-CC3F-47C6-A92B-161F59A24184}"/>
    <cellStyle name="Normal 22 5 3 4 2 2 5" xfId="47959" xr:uid="{50700F7B-8FEF-4902-ACF6-FA1AE39B7916}"/>
    <cellStyle name="Normal 22 5 3 4 2 3" xfId="22807" xr:uid="{8AD56FA0-9BCB-4095-B116-479EF59323B6}"/>
    <cellStyle name="Normal 22 5 3 4 2 3 2" xfId="36499" xr:uid="{11FC55FF-5951-4201-8BBD-268F38BE3663}"/>
    <cellStyle name="Normal 22 5 3 4 2 3 3" xfId="51383" xr:uid="{1B21F5D6-322D-475A-9C05-7BFB7B52E56B}"/>
    <cellStyle name="Normal 22 5 3 4 2 4" xfId="15963" xr:uid="{CDED3049-A6E3-4523-9EBD-D52863CBC412}"/>
    <cellStyle name="Normal 22 5 3 4 2 5" xfId="29653" xr:uid="{DA665BA8-EF69-4365-B389-8EA3F3644ED6}"/>
    <cellStyle name="Normal 22 5 3 4 2 6" xfId="44537" xr:uid="{DAAF6F91-6A4B-4228-8547-7F882BF268B2}"/>
    <cellStyle name="Normal 22 5 3 4 3" xfId="10827" xr:uid="{3E3B5C3C-048A-4CBE-A138-60CD22E5D3B3}"/>
    <cellStyle name="Normal 22 5 3 4 3 2" xfId="24517" xr:uid="{16A5B012-67A5-4CAB-A2BB-B1A70E5BEDA5}"/>
    <cellStyle name="Normal 22 5 3 4 3 2 2" xfId="38209" xr:uid="{59A22F3C-5760-4A9B-A07E-0C7B2EADDAC0}"/>
    <cellStyle name="Normal 22 5 3 4 3 2 3" xfId="53093" xr:uid="{A36A4592-882B-44B4-9E01-E115A29D00E8}"/>
    <cellStyle name="Normal 22 5 3 4 3 3" xfId="17673" xr:uid="{84E8F327-3E00-47E9-B461-1C4CF34B59BF}"/>
    <cellStyle name="Normal 22 5 3 4 3 4" xfId="31363" xr:uid="{9D3F701F-5D94-4297-8698-26CDA71BEED8}"/>
    <cellStyle name="Normal 22 5 3 4 3 5" xfId="46247" xr:uid="{DFA2EEC1-4BF2-4105-B8F8-183EB20B26F4}"/>
    <cellStyle name="Normal 22 5 3 4 4" xfId="21095" xr:uid="{CF965238-7DF5-4465-B049-D19B5614DA21}"/>
    <cellStyle name="Normal 22 5 3 4 4 2" xfId="34787" xr:uid="{B645A4CA-ED30-461F-B2CA-E3BF3F7CE956}"/>
    <cellStyle name="Normal 22 5 3 4 4 3" xfId="49671" xr:uid="{6AE4E58B-A683-4C6E-8EE1-45CE0649214C}"/>
    <cellStyle name="Normal 22 5 3 4 5" xfId="14251" xr:uid="{E307076F-19FE-4A52-8309-7A6FE9A19458}"/>
    <cellStyle name="Normal 22 5 3 4 6" xfId="27941" xr:uid="{AB7E0EF6-D409-46EA-880F-B51AF241AE0D}"/>
    <cellStyle name="Normal 22 5 3 4 7" xfId="42825" xr:uid="{F729C2A1-9D0C-4A0C-8F86-824A922659F5}"/>
    <cellStyle name="Normal 22 5 3 5" xfId="9113" xr:uid="{99B36EE2-CE9B-4838-B7AC-465435E5B81D}"/>
    <cellStyle name="Normal 22 5 3 5 2" xfId="12535" xr:uid="{67CFE8CE-C2B8-4E0B-9207-D85DC1091411}"/>
    <cellStyle name="Normal 22 5 3 5 2 2" xfId="26225" xr:uid="{6265AFBD-F27F-415F-926C-9DFBAFDD53A9}"/>
    <cellStyle name="Normal 22 5 3 5 2 2 2" xfId="39917" xr:uid="{54C16356-18F5-4B78-817E-85C1B1701520}"/>
    <cellStyle name="Normal 22 5 3 5 2 2 3" xfId="54801" xr:uid="{E30F3A18-8E80-496C-8BFE-370EC1AC4518}"/>
    <cellStyle name="Normal 22 5 3 5 2 3" xfId="19381" xr:uid="{F900F4FE-E2A1-4A49-ADFD-14E20A1F480A}"/>
    <cellStyle name="Normal 22 5 3 5 2 4" xfId="33071" xr:uid="{71F42819-D7CE-445F-A20B-09EDBC0AC25E}"/>
    <cellStyle name="Normal 22 5 3 5 2 5" xfId="47955" xr:uid="{BDAA8DE1-A575-4088-B8DE-B6B7E74D8515}"/>
    <cellStyle name="Normal 22 5 3 5 3" xfId="22803" xr:uid="{FCEF02EF-A299-4C37-971F-299D3735CA1D}"/>
    <cellStyle name="Normal 22 5 3 5 3 2" xfId="36495" xr:uid="{B9EB7246-C7DA-4B3B-BE1A-03620FC5F3E2}"/>
    <cellStyle name="Normal 22 5 3 5 3 3" xfId="51379" xr:uid="{18D1ED98-A94D-4885-B194-6C04572DBC47}"/>
    <cellStyle name="Normal 22 5 3 5 4" xfId="15959" xr:uid="{D15A393B-6EF8-4D0E-810C-7A3A4CE57800}"/>
    <cellStyle name="Normal 22 5 3 5 5" xfId="29649" xr:uid="{84DDC692-9299-4177-8DB0-583AC675420A}"/>
    <cellStyle name="Normal 22 5 3 5 6" xfId="44533" xr:uid="{D790C761-E20F-4EE7-87A0-34A4BED57AD7}"/>
    <cellStyle name="Normal 22 5 3 6" xfId="10823" xr:uid="{141AF65D-B7FF-4840-977B-7A539EF6532D}"/>
    <cellStyle name="Normal 22 5 3 6 2" xfId="24513" xr:uid="{F4C96E75-96A1-40A2-AE6B-141E58BEF8D0}"/>
    <cellStyle name="Normal 22 5 3 6 2 2" xfId="38205" xr:uid="{31A2070A-C871-4448-9BF9-6FE08BA5ECA7}"/>
    <cellStyle name="Normal 22 5 3 6 2 3" xfId="53089" xr:uid="{96A67ADD-4848-4335-8042-7D916761B011}"/>
    <cellStyle name="Normal 22 5 3 6 3" xfId="17669" xr:uid="{F678663E-97BD-4C1B-A93E-E7B9D2DAB053}"/>
    <cellStyle name="Normal 22 5 3 6 4" xfId="31359" xr:uid="{3806B19C-6703-4366-B95F-7C5783D5E50D}"/>
    <cellStyle name="Normal 22 5 3 6 5" xfId="46243" xr:uid="{FA5DD74E-B71B-478A-A680-81800D33D87F}"/>
    <cellStyle name="Normal 22 5 3 7" xfId="21091" xr:uid="{DB47055B-96CA-4E93-9685-505EB35FC0F2}"/>
    <cellStyle name="Normal 22 5 3 7 2" xfId="34783" xr:uid="{C48C917A-C50B-4411-AB50-AC9559A217B5}"/>
    <cellStyle name="Normal 22 5 3 7 3" xfId="49667" xr:uid="{9C1D256A-82AB-465D-8E05-AF43A9B2D99D}"/>
    <cellStyle name="Normal 22 5 3 8" xfId="14247" xr:uid="{1D714093-9D40-48AF-8981-0C7B6F7EB0EE}"/>
    <cellStyle name="Normal 22 5 3 9" xfId="27937" xr:uid="{6949817A-9406-44CB-93BD-CD3B8AB8AA86}"/>
    <cellStyle name="Normal 22 5 4" xfId="7405" xr:uid="{357FEDEA-F34A-4FFB-B1DF-88C807595609}"/>
    <cellStyle name="Normal 22 5 4 2" xfId="7406" xr:uid="{7095A6B5-314A-48D7-A03E-5B75C3164AD6}"/>
    <cellStyle name="Normal 22 5 4 2 2" xfId="9119" xr:uid="{F933E812-C2FC-4C53-9749-C3308B703B1A}"/>
    <cellStyle name="Normal 22 5 4 2 2 2" xfId="12541" xr:uid="{81EAE2A6-C5EE-4961-AE68-16F26936E367}"/>
    <cellStyle name="Normal 22 5 4 2 2 2 2" xfId="26231" xr:uid="{B7236BFB-A023-4A4D-9F17-0C3AE3191C87}"/>
    <cellStyle name="Normal 22 5 4 2 2 2 2 2" xfId="39923" xr:uid="{F51C0972-30B4-4DE8-A463-A36C46D8BCB2}"/>
    <cellStyle name="Normal 22 5 4 2 2 2 2 3" xfId="54807" xr:uid="{B1429A51-5C4F-4492-AD9E-4BCEE6652FDD}"/>
    <cellStyle name="Normal 22 5 4 2 2 2 3" xfId="19387" xr:uid="{4ECD98AF-0D5B-4CCC-9F4A-FAF694674978}"/>
    <cellStyle name="Normal 22 5 4 2 2 2 4" xfId="33077" xr:uid="{54CD894A-1CBE-4022-8AF8-030A87E0488B}"/>
    <cellStyle name="Normal 22 5 4 2 2 2 5" xfId="47961" xr:uid="{4D42457E-371D-40EC-A4E7-EAAD5061C888}"/>
    <cellStyle name="Normal 22 5 4 2 2 3" xfId="22809" xr:uid="{E75C6582-3D7B-4C12-A387-45941ED2258F}"/>
    <cellStyle name="Normal 22 5 4 2 2 3 2" xfId="36501" xr:uid="{1708E8C5-8EDA-49B1-B0FD-D82CE183C4D3}"/>
    <cellStyle name="Normal 22 5 4 2 2 3 3" xfId="51385" xr:uid="{EC6F18C5-BB33-4F06-9282-08FD4F25E11D}"/>
    <cellStyle name="Normal 22 5 4 2 2 4" xfId="15965" xr:uid="{A5CA4C72-8A06-46D5-AB56-0E2F7382B845}"/>
    <cellStyle name="Normal 22 5 4 2 2 5" xfId="29655" xr:uid="{8002F5B1-0E3C-486A-BBFB-BEEB8CA7664C}"/>
    <cellStyle name="Normal 22 5 4 2 2 6" xfId="44539" xr:uid="{32D41316-D1C5-4F18-88DF-CDF9D593F342}"/>
    <cellStyle name="Normal 22 5 4 2 3" xfId="10829" xr:uid="{11ECB561-E9AC-48A4-B894-9E9DA530DA62}"/>
    <cellStyle name="Normal 22 5 4 2 3 2" xfId="24519" xr:uid="{35968E65-3F71-4231-AF40-684AA0637D86}"/>
    <cellStyle name="Normal 22 5 4 2 3 2 2" xfId="38211" xr:uid="{17BD4CFC-82ED-4DFE-A094-1EE622A03639}"/>
    <cellStyle name="Normal 22 5 4 2 3 2 3" xfId="53095" xr:uid="{D5A325A4-52AD-427B-A061-FB20CCAB3FFD}"/>
    <cellStyle name="Normal 22 5 4 2 3 3" xfId="17675" xr:uid="{7FC502E1-2E39-4E0C-8DCC-585CBD497112}"/>
    <cellStyle name="Normal 22 5 4 2 3 4" xfId="31365" xr:uid="{0965B678-993E-4AF4-A7D0-495017BC45DE}"/>
    <cellStyle name="Normal 22 5 4 2 3 5" xfId="46249" xr:uid="{7E4C5F40-7D19-4100-9235-1CE3F55C83FA}"/>
    <cellStyle name="Normal 22 5 4 2 4" xfId="21097" xr:uid="{6F76EDB5-370F-4BE3-9A1B-6824BA8C6DF1}"/>
    <cellStyle name="Normal 22 5 4 2 4 2" xfId="34789" xr:uid="{43447F1B-FB8F-4C78-B10B-6B18AA272FED}"/>
    <cellStyle name="Normal 22 5 4 2 4 3" xfId="49673" xr:uid="{A1278618-2437-43B7-9E98-958D340BBA28}"/>
    <cellStyle name="Normal 22 5 4 2 5" xfId="14253" xr:uid="{D4772AB4-8EE1-4FBB-A909-90E0E32088E6}"/>
    <cellStyle name="Normal 22 5 4 2 6" xfId="27943" xr:uid="{5C72A9ED-36B1-4F23-A9A6-6535900EEDC9}"/>
    <cellStyle name="Normal 22 5 4 2 7" xfId="42827" xr:uid="{182EBC7F-F6A0-4E4F-94FD-5A13E5B7C0F3}"/>
    <cellStyle name="Normal 22 5 4 3" xfId="9118" xr:uid="{86CE091B-9C20-4540-8816-41A00A5952D7}"/>
    <cellStyle name="Normal 22 5 4 3 2" xfId="12540" xr:uid="{C7EC214A-F45B-4B12-BDFA-3D152EBE9B51}"/>
    <cellStyle name="Normal 22 5 4 3 2 2" xfId="26230" xr:uid="{99A8EE3F-D551-41EE-99E8-7B7A2018B093}"/>
    <cellStyle name="Normal 22 5 4 3 2 2 2" xfId="39922" xr:uid="{23FF8FFF-4F08-4681-B67B-16334BED053C}"/>
    <cellStyle name="Normal 22 5 4 3 2 2 3" xfId="54806" xr:uid="{4F5498DB-CE7E-4314-9581-1D8986146B87}"/>
    <cellStyle name="Normal 22 5 4 3 2 3" xfId="19386" xr:uid="{BC829758-EAF5-4513-9C10-F0D78352811E}"/>
    <cellStyle name="Normal 22 5 4 3 2 4" xfId="33076" xr:uid="{0FFDCB00-B068-401A-BCD8-CEA8FD6E67FF}"/>
    <cellStyle name="Normal 22 5 4 3 2 5" xfId="47960" xr:uid="{50E807DA-8576-45A8-AA2F-60E6D9D2DC58}"/>
    <cellStyle name="Normal 22 5 4 3 3" xfId="22808" xr:uid="{F165258C-BDB3-4CEA-AD2A-E0B6AE7E2AD6}"/>
    <cellStyle name="Normal 22 5 4 3 3 2" xfId="36500" xr:uid="{E2EBB2EF-4008-4983-B3A2-EBE6C9939C46}"/>
    <cellStyle name="Normal 22 5 4 3 3 3" xfId="51384" xr:uid="{84B209BF-F23B-4B77-8728-C5170034E40A}"/>
    <cellStyle name="Normal 22 5 4 3 4" xfId="15964" xr:uid="{A6E7D757-CD09-4FB2-97CF-A068CBA37ED3}"/>
    <cellStyle name="Normal 22 5 4 3 5" xfId="29654" xr:uid="{F82DBCFC-1A6C-488F-9F73-A3A3A5C627B9}"/>
    <cellStyle name="Normal 22 5 4 3 6" xfId="44538" xr:uid="{34355303-CC8C-4B9D-AB60-C9DA990EEE2F}"/>
    <cellStyle name="Normal 22 5 4 4" xfId="10828" xr:uid="{3FB97D62-DF58-431E-B7F8-0FCF14B36224}"/>
    <cellStyle name="Normal 22 5 4 4 2" xfId="24518" xr:uid="{14B66F60-DD3C-47AF-AACC-820295660952}"/>
    <cellStyle name="Normal 22 5 4 4 2 2" xfId="38210" xr:uid="{3AAB47FA-B917-4420-A9B8-0C21C2A2AE8F}"/>
    <cellStyle name="Normal 22 5 4 4 2 3" xfId="53094" xr:uid="{E226C8A4-8218-4BA0-804E-F47E97C6B251}"/>
    <cellStyle name="Normal 22 5 4 4 3" xfId="17674" xr:uid="{5AC55394-F5BF-4B05-9BE5-37F35E293617}"/>
    <cellStyle name="Normal 22 5 4 4 4" xfId="31364" xr:uid="{7CADA3F5-057D-4DA2-971C-35652F13D663}"/>
    <cellStyle name="Normal 22 5 4 4 5" xfId="46248" xr:uid="{ACD9CE02-B658-4E95-91B4-9E64F58A104A}"/>
    <cellStyle name="Normal 22 5 4 5" xfId="21096" xr:uid="{EA27158C-D611-4EE7-816C-F5F475373CD6}"/>
    <cellStyle name="Normal 22 5 4 5 2" xfId="34788" xr:uid="{C4F0C0A1-F18C-4482-8D04-C1C7D4A9C039}"/>
    <cellStyle name="Normal 22 5 4 5 3" xfId="49672" xr:uid="{EBAA210C-B46E-4DAA-89FA-4595747144DB}"/>
    <cellStyle name="Normal 22 5 4 6" xfId="14252" xr:uid="{42D33FEF-CFD5-43D5-8D93-99EC85AFA63E}"/>
    <cellStyle name="Normal 22 5 4 7" xfId="27942" xr:uid="{F62CAC6E-9B37-4A8F-B3C2-5AF446B3B46A}"/>
    <cellStyle name="Normal 22 5 4 8" xfId="42826" xr:uid="{B8FE7667-2D75-4010-8F2C-BC822B97EBD1}"/>
    <cellStyle name="Normal 22 5 5" xfId="7407" xr:uid="{B3062E12-CF4C-4C7D-94C8-44B80079552D}"/>
    <cellStyle name="Normal 22 5 5 2" xfId="9120" xr:uid="{C8CE45B4-CCF1-42A5-8E6D-88EF0C9612B4}"/>
    <cellStyle name="Normal 22 5 5 2 2" xfId="12542" xr:uid="{E4B729F7-C428-4C30-BCC5-656F7009CF2C}"/>
    <cellStyle name="Normal 22 5 5 2 2 2" xfId="26232" xr:uid="{4A481B35-4D58-47DF-9DDD-84CFA7647C52}"/>
    <cellStyle name="Normal 22 5 5 2 2 2 2" xfId="39924" xr:uid="{BE3D50D6-C686-4C78-A972-C5A0C34F9E1D}"/>
    <cellStyle name="Normal 22 5 5 2 2 2 3" xfId="54808" xr:uid="{404E8329-13AD-4AF1-B11D-0BCB11A3E2C2}"/>
    <cellStyle name="Normal 22 5 5 2 2 3" xfId="19388" xr:uid="{9001BF46-614F-4A06-8252-1ACAFADD04F5}"/>
    <cellStyle name="Normal 22 5 5 2 2 4" xfId="33078" xr:uid="{E3ED8F5B-32D3-408E-A2CA-A875B7D8CD53}"/>
    <cellStyle name="Normal 22 5 5 2 2 5" xfId="47962" xr:uid="{FC089EE5-A0EE-43A4-A320-785DAF8BF5EE}"/>
    <cellStyle name="Normal 22 5 5 2 3" xfId="22810" xr:uid="{CEFDC5DD-A5B0-437E-B286-7488C0539B7E}"/>
    <cellStyle name="Normal 22 5 5 2 3 2" xfId="36502" xr:uid="{1103CF04-8608-43AF-A40F-AF4AC57B7E00}"/>
    <cellStyle name="Normal 22 5 5 2 3 3" xfId="51386" xr:uid="{22754E24-F3DB-4841-896C-0DD7AD35452C}"/>
    <cellStyle name="Normal 22 5 5 2 4" xfId="15966" xr:uid="{E09AE3BD-CD78-47D5-A36B-BA78152D0A4F}"/>
    <cellStyle name="Normal 22 5 5 2 5" xfId="29656" xr:uid="{15DBE379-C8E8-4FB0-BC25-F1E332702C30}"/>
    <cellStyle name="Normal 22 5 5 2 6" xfId="44540" xr:uid="{1958BB84-CC2E-4C8C-B48F-13BC28D2ED09}"/>
    <cellStyle name="Normal 22 5 5 3" xfId="10830" xr:uid="{E2FBFB93-7662-4F82-9D34-E91A68C879B7}"/>
    <cellStyle name="Normal 22 5 5 3 2" xfId="24520" xr:uid="{A424008F-7295-4118-B92C-26FDA2ED34E2}"/>
    <cellStyle name="Normal 22 5 5 3 2 2" xfId="38212" xr:uid="{67F9FBAA-3C14-4703-A0A7-69285BD62F0E}"/>
    <cellStyle name="Normal 22 5 5 3 2 3" xfId="53096" xr:uid="{5A2C689E-FFDF-463B-B982-04C9BF0F9A98}"/>
    <cellStyle name="Normal 22 5 5 3 3" xfId="17676" xr:uid="{1F9B953E-56C2-41EF-AD8F-53259F2D47D6}"/>
    <cellStyle name="Normal 22 5 5 3 4" xfId="31366" xr:uid="{DC00DA05-67A1-4FE8-9D35-35BA1195D1EF}"/>
    <cellStyle name="Normal 22 5 5 3 5" xfId="46250" xr:uid="{9932F95B-712E-44A7-A107-F5CC1AF9DF57}"/>
    <cellStyle name="Normal 22 5 5 4" xfId="21098" xr:uid="{ED24E4AF-3CA4-4BE8-B3B7-92AB5354656B}"/>
    <cellStyle name="Normal 22 5 5 4 2" xfId="34790" xr:uid="{E8D3EE82-96FE-432E-9EDE-20F29217B9CB}"/>
    <cellStyle name="Normal 22 5 5 4 3" xfId="49674" xr:uid="{1E9DCB8F-0196-4AD7-A9B0-BEA25A40A61D}"/>
    <cellStyle name="Normal 22 5 5 5" xfId="14254" xr:uid="{6F1800F1-1834-419F-AADB-5DDD99DDE20F}"/>
    <cellStyle name="Normal 22 5 5 6" xfId="27944" xr:uid="{BF72CA1F-F95A-4A2F-8E30-C463353E605E}"/>
    <cellStyle name="Normal 22 5 5 7" xfId="42828" xr:uid="{0EEA1F28-FE80-4C47-9D3A-EDC6130906C9}"/>
    <cellStyle name="Normal 22 5 6" xfId="7408" xr:uid="{D8018E1A-8FFB-4132-9EFC-77B7085A531A}"/>
    <cellStyle name="Normal 22 5 6 2" xfId="9121" xr:uid="{2F19CDDC-AFD7-491B-9AEC-9099165A23F3}"/>
    <cellStyle name="Normal 22 5 6 2 2" xfId="12543" xr:uid="{18E1B1D4-5BC9-4CA2-BA1F-6D584A5DED24}"/>
    <cellStyle name="Normal 22 5 6 2 2 2" xfId="26233" xr:uid="{269A4950-33FD-4119-976C-CFECF70E14D7}"/>
    <cellStyle name="Normal 22 5 6 2 2 2 2" xfId="39925" xr:uid="{00EA8A4B-E9EE-42D3-B037-CAB34C875889}"/>
    <cellStyle name="Normal 22 5 6 2 2 2 3" xfId="54809" xr:uid="{9EC52564-9BA8-4E1F-AA80-C08D5FD8BF65}"/>
    <cellStyle name="Normal 22 5 6 2 2 3" xfId="19389" xr:uid="{EAB0BC0E-807A-48A2-BE8B-B79B85FAB366}"/>
    <cellStyle name="Normal 22 5 6 2 2 4" xfId="33079" xr:uid="{D074D6AA-DD38-41CD-84A7-D08F4AEE25E2}"/>
    <cellStyle name="Normal 22 5 6 2 2 5" xfId="47963" xr:uid="{083E7616-2BA2-42EC-9DDC-0D272A06E8BD}"/>
    <cellStyle name="Normal 22 5 6 2 3" xfId="22811" xr:uid="{68FCECEF-EBB0-4AE0-9A1D-6CE154E86839}"/>
    <cellStyle name="Normal 22 5 6 2 3 2" xfId="36503" xr:uid="{AAAD4175-E36B-4B72-B0B9-393700548E73}"/>
    <cellStyle name="Normal 22 5 6 2 3 3" xfId="51387" xr:uid="{D619CFDE-DE56-4556-B109-4CBE851A4DB1}"/>
    <cellStyle name="Normal 22 5 6 2 4" xfId="15967" xr:uid="{A27D403A-20BC-4702-9B5D-EF83E8BB335C}"/>
    <cellStyle name="Normal 22 5 6 2 5" xfId="29657" xr:uid="{E50F0AF4-A74A-4F99-97AD-7C8803D371C4}"/>
    <cellStyle name="Normal 22 5 6 2 6" xfId="44541" xr:uid="{E10F8DD0-52A5-4CC1-A804-A781CFCE27C9}"/>
    <cellStyle name="Normal 22 5 6 3" xfId="10831" xr:uid="{0E2964A0-21C1-410D-A550-4022995D06F0}"/>
    <cellStyle name="Normal 22 5 6 3 2" xfId="24521" xr:uid="{E99C79B8-F440-4F11-B0DF-1A5D4DA62944}"/>
    <cellStyle name="Normal 22 5 6 3 2 2" xfId="38213" xr:uid="{FF82C31D-EF1F-4613-8376-212556D6DC21}"/>
    <cellStyle name="Normal 22 5 6 3 2 3" xfId="53097" xr:uid="{C1808D3B-D1EE-430B-B43D-20F66C79C96B}"/>
    <cellStyle name="Normal 22 5 6 3 3" xfId="17677" xr:uid="{A4972E16-1F6A-427E-AB17-A7E9B9983774}"/>
    <cellStyle name="Normal 22 5 6 3 4" xfId="31367" xr:uid="{DCD60EDE-A214-4553-BB40-017D17B369BF}"/>
    <cellStyle name="Normal 22 5 6 3 5" xfId="46251" xr:uid="{0D07A6FD-1E53-458F-B70E-09FBBD440321}"/>
    <cellStyle name="Normal 22 5 6 4" xfId="21099" xr:uid="{02B1A51C-B4DF-4AF2-8EC6-B3A2B8C1CE41}"/>
    <cellStyle name="Normal 22 5 6 4 2" xfId="34791" xr:uid="{ED3F53E5-FAF2-414F-B225-5411B18FA2DD}"/>
    <cellStyle name="Normal 22 5 6 4 3" xfId="49675" xr:uid="{F17A20F9-7DA1-4CB7-8399-556FBF1F79AB}"/>
    <cellStyle name="Normal 22 5 6 5" xfId="14255" xr:uid="{B82ABD79-F665-4D01-85DD-0F16B1E2CCDB}"/>
    <cellStyle name="Normal 22 5 6 6" xfId="27945" xr:uid="{22D31E44-D810-4143-8775-10A73B1BC943}"/>
    <cellStyle name="Normal 22 5 6 7" xfId="42829" xr:uid="{D53CF327-BC65-4AF9-ADC6-B2E70EED4C95}"/>
    <cellStyle name="Normal 22 5 7" xfId="9107" xr:uid="{76ABCC19-97FC-404B-A287-19EA64E55B03}"/>
    <cellStyle name="Normal 22 5 7 2" xfId="12529" xr:uid="{21E4DB1E-F300-4BF1-9006-E96B5D151CFC}"/>
    <cellStyle name="Normal 22 5 7 2 2" xfId="26219" xr:uid="{CC8B2823-AF85-4EA0-AFF3-69577F83EF1E}"/>
    <cellStyle name="Normal 22 5 7 2 2 2" xfId="39911" xr:uid="{0C90A32F-E20C-413E-B076-749B41EC1793}"/>
    <cellStyle name="Normal 22 5 7 2 2 3" xfId="54795" xr:uid="{17ED289D-B786-459E-AA4C-5112F7C183D9}"/>
    <cellStyle name="Normal 22 5 7 2 3" xfId="19375" xr:uid="{CE0B5129-81BD-4CAE-9ADF-633AE1C6835B}"/>
    <cellStyle name="Normal 22 5 7 2 4" xfId="33065" xr:uid="{F53331B9-30AE-4F42-98E2-B9FD0A10DAF8}"/>
    <cellStyle name="Normal 22 5 7 2 5" xfId="47949" xr:uid="{77425A0F-208E-43D5-BAE3-A8446167C7E9}"/>
    <cellStyle name="Normal 22 5 7 3" xfId="22797" xr:uid="{50F86607-2DBF-4F73-A373-8CF5DD971B5D}"/>
    <cellStyle name="Normal 22 5 7 3 2" xfId="36489" xr:uid="{0FDEEBA0-C9CF-4C62-BB8F-AA557B3E4287}"/>
    <cellStyle name="Normal 22 5 7 3 3" xfId="51373" xr:uid="{C5EE7A63-9FA1-4D4B-9699-61FAC54B4F01}"/>
    <cellStyle name="Normal 22 5 7 4" xfId="15953" xr:uid="{7081C433-E31E-466F-8DE3-2481EC229E13}"/>
    <cellStyle name="Normal 22 5 7 5" xfId="29643" xr:uid="{36528311-F099-4D13-A2F9-91B2BD280D71}"/>
    <cellStyle name="Normal 22 5 7 6" xfId="44527" xr:uid="{C0E3BEDB-0FC5-48EC-B586-540FC0204798}"/>
    <cellStyle name="Normal 22 5 8" xfId="10817" xr:uid="{14916114-7C5D-4CFD-8678-5B17B69E2DF9}"/>
    <cellStyle name="Normal 22 5 8 2" xfId="24507" xr:uid="{AA03B4F3-498E-4C3A-AF3D-DE72714232F9}"/>
    <cellStyle name="Normal 22 5 8 2 2" xfId="38199" xr:uid="{95A0C04D-B855-4427-A0A3-A3AD17E73C40}"/>
    <cellStyle name="Normal 22 5 8 2 3" xfId="53083" xr:uid="{B6CEE423-D178-44D8-B1A2-681E4ED2939D}"/>
    <cellStyle name="Normal 22 5 8 3" xfId="17663" xr:uid="{03E019E5-6604-4CA9-8192-659F69D24FDE}"/>
    <cellStyle name="Normal 22 5 8 4" xfId="31353" xr:uid="{2456EA76-79FE-4167-8746-E6825F52B699}"/>
    <cellStyle name="Normal 22 5 8 5" xfId="46237" xr:uid="{838B2D31-33D2-4018-9F32-B6BCC37C7C74}"/>
    <cellStyle name="Normal 22 5 9" xfId="21085" xr:uid="{6A4EC689-24C5-427C-B816-EE5163E7698F}"/>
    <cellStyle name="Normal 22 5 9 2" xfId="34777" xr:uid="{797D44DD-516D-4796-92BB-2A3C67438352}"/>
    <cellStyle name="Normal 22 5 9 3" xfId="49661" xr:uid="{4B66CD04-CC25-4B14-8C91-690F734B426C}"/>
    <cellStyle name="Normal 22 6" xfId="7409" xr:uid="{30BE5216-5EC0-4DA0-9701-ED7722D98000}"/>
    <cellStyle name="Normal 22 6 10" xfId="42830" xr:uid="{3E97FCF3-7F97-4DBB-A3C4-32C8D2D15A2B}"/>
    <cellStyle name="Normal 22 6 2" xfId="7410" xr:uid="{8340BF78-AB06-488B-83B9-E8D6335627C4}"/>
    <cellStyle name="Normal 22 6 2 2" xfId="7411" xr:uid="{AFF82701-6602-42B5-8367-450A8C0C0472}"/>
    <cellStyle name="Normal 22 6 2 2 2" xfId="9124" xr:uid="{98C661CC-DE2D-48E4-9002-7B42853BA52E}"/>
    <cellStyle name="Normal 22 6 2 2 2 2" xfId="12546" xr:uid="{B06983DC-DBC6-4304-8A83-4ED69B98F3A5}"/>
    <cellStyle name="Normal 22 6 2 2 2 2 2" xfId="26236" xr:uid="{0C1A86C7-CD9D-4EDE-8BFF-D3527BBAF117}"/>
    <cellStyle name="Normal 22 6 2 2 2 2 2 2" xfId="39928" xr:uid="{EBC39C56-9E2C-48EB-A4BC-705EB80F2462}"/>
    <cellStyle name="Normal 22 6 2 2 2 2 2 3" xfId="54812" xr:uid="{84071730-1AD0-4005-9D8F-19B41C5A4E9A}"/>
    <cellStyle name="Normal 22 6 2 2 2 2 3" xfId="19392" xr:uid="{21A94AAB-94FD-46BD-8C59-2DAB3D387B52}"/>
    <cellStyle name="Normal 22 6 2 2 2 2 4" xfId="33082" xr:uid="{0B1FF958-EAB5-4340-8046-5005B51FB953}"/>
    <cellStyle name="Normal 22 6 2 2 2 2 5" xfId="47966" xr:uid="{78550CFC-135D-4851-BD6E-3D087E8DFD91}"/>
    <cellStyle name="Normal 22 6 2 2 2 3" xfId="22814" xr:uid="{168B736A-017C-44B0-8A4B-6C56AA632837}"/>
    <cellStyle name="Normal 22 6 2 2 2 3 2" xfId="36506" xr:uid="{9CEEAFF6-8CDD-4560-85AE-B9F1760ED3BB}"/>
    <cellStyle name="Normal 22 6 2 2 2 3 3" xfId="51390" xr:uid="{D2D548F9-18F3-45FF-8490-291A19AA2F88}"/>
    <cellStyle name="Normal 22 6 2 2 2 4" xfId="15970" xr:uid="{74235FEC-BFD3-47A8-A0DD-B563012FB7ED}"/>
    <cellStyle name="Normal 22 6 2 2 2 5" xfId="29660" xr:uid="{DA4053DA-69FF-4CCC-917D-A84CA2EB5CAB}"/>
    <cellStyle name="Normal 22 6 2 2 2 6" xfId="44544" xr:uid="{2262580B-045C-484A-A09B-053BB2D60D81}"/>
    <cellStyle name="Normal 22 6 2 2 3" xfId="10834" xr:uid="{D38DEED5-9CD0-4510-8C93-FA932478574B}"/>
    <cellStyle name="Normal 22 6 2 2 3 2" xfId="24524" xr:uid="{CC31914F-93FF-4D3C-A7C3-9657A9BAD436}"/>
    <cellStyle name="Normal 22 6 2 2 3 2 2" xfId="38216" xr:uid="{C37BC12D-B563-490A-B65A-D4D9FEAE3D36}"/>
    <cellStyle name="Normal 22 6 2 2 3 2 3" xfId="53100" xr:uid="{DE89117E-978B-4A78-B7C7-A5C2EDDAF8A0}"/>
    <cellStyle name="Normal 22 6 2 2 3 3" xfId="17680" xr:uid="{C0396468-A41D-4695-9CF6-87D8DE1B9A9C}"/>
    <cellStyle name="Normal 22 6 2 2 3 4" xfId="31370" xr:uid="{C6ACD387-5888-406E-BD96-B6EDED2C7202}"/>
    <cellStyle name="Normal 22 6 2 2 3 5" xfId="46254" xr:uid="{AE45F945-9266-4B3B-ABB4-5BEED8AC2CE9}"/>
    <cellStyle name="Normal 22 6 2 2 4" xfId="21102" xr:uid="{B0595B1B-EE56-47E5-9E5E-EE600998E51B}"/>
    <cellStyle name="Normal 22 6 2 2 4 2" xfId="34794" xr:uid="{C27548E2-C8A4-452F-BF5C-3B8E9ABC6AAF}"/>
    <cellStyle name="Normal 22 6 2 2 4 3" xfId="49678" xr:uid="{DA87F31B-2AA2-4C08-9236-B73DAC7EF395}"/>
    <cellStyle name="Normal 22 6 2 2 5" xfId="14258" xr:uid="{23475DD7-30A8-414D-B3D0-4D331201F5B2}"/>
    <cellStyle name="Normal 22 6 2 2 6" xfId="27948" xr:uid="{B0DCA716-49AB-4BE2-ACDF-5989F28DDB18}"/>
    <cellStyle name="Normal 22 6 2 2 7" xfId="42832" xr:uid="{C9BAE378-938C-4406-A50B-04AF551D3E2C}"/>
    <cellStyle name="Normal 22 6 2 3" xfId="9123" xr:uid="{D5E8F9AD-1078-4959-BE5A-2CAED1A10D4E}"/>
    <cellStyle name="Normal 22 6 2 3 2" xfId="12545" xr:uid="{E988B941-FD47-4313-8024-5A178C6479DD}"/>
    <cellStyle name="Normal 22 6 2 3 2 2" xfId="26235" xr:uid="{AE58B2DB-360B-4339-BBB0-C30C484444E0}"/>
    <cellStyle name="Normal 22 6 2 3 2 2 2" xfId="39927" xr:uid="{DD7C86EB-44AA-4E58-A65A-D3D6E6BE7F32}"/>
    <cellStyle name="Normal 22 6 2 3 2 2 3" xfId="54811" xr:uid="{842B6A15-5A7E-4053-87E0-78DD21A56644}"/>
    <cellStyle name="Normal 22 6 2 3 2 3" xfId="19391" xr:uid="{8A1BFF52-659E-4BFB-9A22-BF2622F9DEE2}"/>
    <cellStyle name="Normal 22 6 2 3 2 4" xfId="33081" xr:uid="{A7913DF6-B7C9-44EA-B08D-D76225792E85}"/>
    <cellStyle name="Normal 22 6 2 3 2 5" xfId="47965" xr:uid="{FDC0DB34-FE6C-4EA5-BFD0-5B3F46001367}"/>
    <cellStyle name="Normal 22 6 2 3 3" xfId="22813" xr:uid="{01CCBB89-68F9-4FDA-BEA5-C11192E39562}"/>
    <cellStyle name="Normal 22 6 2 3 3 2" xfId="36505" xr:uid="{D80DA4E3-D944-433B-AB49-9D8AF680DB41}"/>
    <cellStyle name="Normal 22 6 2 3 3 3" xfId="51389" xr:uid="{2A392158-1B9E-4643-8143-4C26A14B16D2}"/>
    <cellStyle name="Normal 22 6 2 3 4" xfId="15969" xr:uid="{EE88ACA0-4563-41B1-BA13-B0AC169E6F1A}"/>
    <cellStyle name="Normal 22 6 2 3 5" xfId="29659" xr:uid="{3BCEF8D6-FE34-4314-9D52-D519E809D393}"/>
    <cellStyle name="Normal 22 6 2 3 6" xfId="44543" xr:uid="{2C6573C1-78E5-44D0-BFA0-0D67B251611B}"/>
    <cellStyle name="Normal 22 6 2 4" xfId="10833" xr:uid="{6B018D05-AA67-4112-BDB0-5C5D01AAC6B4}"/>
    <cellStyle name="Normal 22 6 2 4 2" xfId="24523" xr:uid="{2E10B706-DA6F-49F4-A7FF-CFA3C5CA9873}"/>
    <cellStyle name="Normal 22 6 2 4 2 2" xfId="38215" xr:uid="{4FED2FDA-0D6A-442A-938E-F194424B5195}"/>
    <cellStyle name="Normal 22 6 2 4 2 3" xfId="53099" xr:uid="{8C9D49D8-4110-4BCF-9A40-50FF8E35DB38}"/>
    <cellStyle name="Normal 22 6 2 4 3" xfId="17679" xr:uid="{EAA0F6AD-9739-42D9-92CA-C8402102175E}"/>
    <cellStyle name="Normal 22 6 2 4 4" xfId="31369" xr:uid="{6F7D4992-9C49-497F-A5A2-C98D72979CD9}"/>
    <cellStyle name="Normal 22 6 2 4 5" xfId="46253" xr:uid="{1574F97B-CAFC-4C0A-BFBE-1BE8BABA14F5}"/>
    <cellStyle name="Normal 22 6 2 5" xfId="21101" xr:uid="{CDFE3E87-CACB-4717-A5CB-6D6B77BFCD0B}"/>
    <cellStyle name="Normal 22 6 2 5 2" xfId="34793" xr:uid="{DB6CF91E-C7B6-41A1-8787-34668DE4A7D4}"/>
    <cellStyle name="Normal 22 6 2 5 3" xfId="49677" xr:uid="{3A1257E3-C145-40F7-B562-8517DFCA9149}"/>
    <cellStyle name="Normal 22 6 2 6" xfId="14257" xr:uid="{3331A175-3A49-472C-9E40-13C97281F634}"/>
    <cellStyle name="Normal 22 6 2 7" xfId="27947" xr:uid="{5AF2BAFA-2D3A-4C13-9B31-4C818F34D99C}"/>
    <cellStyle name="Normal 22 6 2 8" xfId="42831" xr:uid="{D5562661-829E-4631-A71D-06758728D1E6}"/>
    <cellStyle name="Normal 22 6 3" xfId="7412" xr:uid="{18626E2F-8C77-4D1E-BF07-CE429ECF5E34}"/>
    <cellStyle name="Normal 22 6 3 2" xfId="9125" xr:uid="{51F9FE29-5F23-4EAD-A05B-9875B8F41785}"/>
    <cellStyle name="Normal 22 6 3 2 2" xfId="12547" xr:uid="{92B597DA-95DC-4F24-BE4B-31F226C4E270}"/>
    <cellStyle name="Normal 22 6 3 2 2 2" xfId="26237" xr:uid="{C6B58FE4-0B8A-458C-AC0F-5951ED3013AF}"/>
    <cellStyle name="Normal 22 6 3 2 2 2 2" xfId="39929" xr:uid="{3A9BEBCA-5326-470B-8913-8C4547DFCDE2}"/>
    <cellStyle name="Normal 22 6 3 2 2 2 3" xfId="54813" xr:uid="{2CC80444-4B3B-4048-8C40-C3FBF1CEAA5E}"/>
    <cellStyle name="Normal 22 6 3 2 2 3" xfId="19393" xr:uid="{B747110B-1D8F-4C1E-B6C6-0D481990F33B}"/>
    <cellStyle name="Normal 22 6 3 2 2 4" xfId="33083" xr:uid="{B838AFB2-61E1-4420-AA45-18AC5F7E1A82}"/>
    <cellStyle name="Normal 22 6 3 2 2 5" xfId="47967" xr:uid="{38942251-83FC-4289-A30D-BF6DD7CE1F6D}"/>
    <cellStyle name="Normal 22 6 3 2 3" xfId="22815" xr:uid="{5AAFE0F0-CC3A-404F-912F-BA2D53AC91E2}"/>
    <cellStyle name="Normal 22 6 3 2 3 2" xfId="36507" xr:uid="{330C4D59-D654-47AF-A21F-DFB0AFFFBDC4}"/>
    <cellStyle name="Normal 22 6 3 2 3 3" xfId="51391" xr:uid="{84C10541-7050-41FF-8616-E7F9ED898821}"/>
    <cellStyle name="Normal 22 6 3 2 4" xfId="15971" xr:uid="{BC1BEB7C-7427-4E54-9030-6D7F5144A07F}"/>
    <cellStyle name="Normal 22 6 3 2 5" xfId="29661" xr:uid="{5FEFD0B2-7CAB-4B1B-95E3-08D3F18BC9E7}"/>
    <cellStyle name="Normal 22 6 3 2 6" xfId="44545" xr:uid="{7687B7D3-3F6F-4F45-A04A-917BED39CCAA}"/>
    <cellStyle name="Normal 22 6 3 3" xfId="10835" xr:uid="{0C542153-D5D9-411A-9660-70FE898C09DA}"/>
    <cellStyle name="Normal 22 6 3 3 2" xfId="24525" xr:uid="{0948AD8C-D82E-472C-92C0-98C29693854F}"/>
    <cellStyle name="Normal 22 6 3 3 2 2" xfId="38217" xr:uid="{DC3F28AE-A32D-48F6-93DA-3A28FED8330D}"/>
    <cellStyle name="Normal 22 6 3 3 2 3" xfId="53101" xr:uid="{DD549F30-475E-4D9C-9A23-B78B86E46F4B}"/>
    <cellStyle name="Normal 22 6 3 3 3" xfId="17681" xr:uid="{4D1EBC9F-D007-4E4C-B6A8-18D41BDBF7B2}"/>
    <cellStyle name="Normal 22 6 3 3 4" xfId="31371" xr:uid="{FC3B2F2F-6895-4574-906B-42461D47023A}"/>
    <cellStyle name="Normal 22 6 3 3 5" xfId="46255" xr:uid="{207A7A6E-E2C2-488A-B5F2-24F965751B1A}"/>
    <cellStyle name="Normal 22 6 3 4" xfId="21103" xr:uid="{F386FD12-8252-4069-B445-35E152D45B81}"/>
    <cellStyle name="Normal 22 6 3 4 2" xfId="34795" xr:uid="{888A5809-92C3-4779-BADE-0F3D59FC7FC4}"/>
    <cellStyle name="Normal 22 6 3 4 3" xfId="49679" xr:uid="{3EA1FF1F-54FE-4273-A288-90812BA4DD5F}"/>
    <cellStyle name="Normal 22 6 3 5" xfId="14259" xr:uid="{067562FF-6EE8-4689-8A45-2AABA4795C25}"/>
    <cellStyle name="Normal 22 6 3 6" xfId="27949" xr:uid="{959BBE96-8C87-43DF-B902-A0523A670C8B}"/>
    <cellStyle name="Normal 22 6 3 7" xfId="42833" xr:uid="{96AE5634-6DA1-48CE-A9AC-8DAE66C9D6FC}"/>
    <cellStyle name="Normal 22 6 4" xfId="7413" xr:uid="{DA5287CB-61D0-4884-B08B-F9C2D6FBF49B}"/>
    <cellStyle name="Normal 22 6 4 2" xfId="9126" xr:uid="{1A465F79-0AE9-494A-8686-88302E3113B1}"/>
    <cellStyle name="Normal 22 6 4 2 2" xfId="12548" xr:uid="{2FB27286-0BF8-458E-B583-89CBE7ED3014}"/>
    <cellStyle name="Normal 22 6 4 2 2 2" xfId="26238" xr:uid="{514624CF-705B-43F7-9669-6F6257F0BA63}"/>
    <cellStyle name="Normal 22 6 4 2 2 2 2" xfId="39930" xr:uid="{EB4E504D-6E1D-49B0-871D-8FD3B05ACD96}"/>
    <cellStyle name="Normal 22 6 4 2 2 2 3" xfId="54814" xr:uid="{78C02CDE-C908-4B99-8AE0-F19101DDB7D3}"/>
    <cellStyle name="Normal 22 6 4 2 2 3" xfId="19394" xr:uid="{7388E63F-3801-42F1-9DD5-F88BBA11A4BE}"/>
    <cellStyle name="Normal 22 6 4 2 2 4" xfId="33084" xr:uid="{A601DD4F-5124-49C1-B51D-D56F667E636B}"/>
    <cellStyle name="Normal 22 6 4 2 2 5" xfId="47968" xr:uid="{769B824E-5E96-48E0-AB1E-A3C190509F51}"/>
    <cellStyle name="Normal 22 6 4 2 3" xfId="22816" xr:uid="{2D844704-A08E-496E-BC3F-70B4A86DA8E7}"/>
    <cellStyle name="Normal 22 6 4 2 3 2" xfId="36508" xr:uid="{CBA8587B-2EFC-4358-90FB-A22D68237592}"/>
    <cellStyle name="Normal 22 6 4 2 3 3" xfId="51392" xr:uid="{DFA00D4F-533F-4CC9-93E3-AA93AC8B563A}"/>
    <cellStyle name="Normal 22 6 4 2 4" xfId="15972" xr:uid="{4ECA7FB3-31B9-4B08-AC0D-50A23D1ECCB2}"/>
    <cellStyle name="Normal 22 6 4 2 5" xfId="29662" xr:uid="{CF523FA4-C872-48F2-8E41-4CF490946763}"/>
    <cellStyle name="Normal 22 6 4 2 6" xfId="44546" xr:uid="{8FDB8F66-DA5B-47CF-95BB-3FFAD1B6E9F9}"/>
    <cellStyle name="Normal 22 6 4 3" xfId="10836" xr:uid="{6B70726E-770A-496B-B21D-BD4B19690BF8}"/>
    <cellStyle name="Normal 22 6 4 3 2" xfId="24526" xr:uid="{FE4430EF-2C08-47E2-8DCB-539010095E7F}"/>
    <cellStyle name="Normal 22 6 4 3 2 2" xfId="38218" xr:uid="{E48FC73D-6FCC-491E-9341-37C1DEF5BF33}"/>
    <cellStyle name="Normal 22 6 4 3 2 3" xfId="53102" xr:uid="{C1886D7E-0204-4903-B1E4-0DC7CA8E7896}"/>
    <cellStyle name="Normal 22 6 4 3 3" xfId="17682" xr:uid="{18E8C8A6-3125-4EBA-B419-CF692F36F849}"/>
    <cellStyle name="Normal 22 6 4 3 4" xfId="31372" xr:uid="{612E904B-3972-42D3-809B-13781BB60D71}"/>
    <cellStyle name="Normal 22 6 4 3 5" xfId="46256" xr:uid="{2E13E40C-EA7A-4348-B6DB-2FBA2073EA51}"/>
    <cellStyle name="Normal 22 6 4 4" xfId="21104" xr:uid="{F57B3ABB-1AD5-473C-8A84-8F5C72F8F02A}"/>
    <cellStyle name="Normal 22 6 4 4 2" xfId="34796" xr:uid="{9BF9F306-1867-4DFC-A366-15ED5DBAE2F9}"/>
    <cellStyle name="Normal 22 6 4 4 3" xfId="49680" xr:uid="{79DCA3C9-E5F6-4EEA-9890-1FD31091ADC4}"/>
    <cellStyle name="Normal 22 6 4 5" xfId="14260" xr:uid="{01D2CF13-22E5-4290-BFB1-41EBF103E99F}"/>
    <cellStyle name="Normal 22 6 4 6" xfId="27950" xr:uid="{361F43A0-2D48-4736-A0F9-A4A3A1303603}"/>
    <cellStyle name="Normal 22 6 4 7" xfId="42834" xr:uid="{84724247-674E-4207-BD46-0080AAE0C9CE}"/>
    <cellStyle name="Normal 22 6 5" xfId="9122" xr:uid="{13488C31-A87D-4F45-85B0-8A4DFD287C1A}"/>
    <cellStyle name="Normal 22 6 5 2" xfId="12544" xr:uid="{EF9B4731-96F9-43C3-B1C9-5CA510074E8E}"/>
    <cellStyle name="Normal 22 6 5 2 2" xfId="26234" xr:uid="{0A211C04-38F2-42FD-B4E8-F6C6FB3D9C4A}"/>
    <cellStyle name="Normal 22 6 5 2 2 2" xfId="39926" xr:uid="{AE063AC0-4CF1-4A36-B980-1E569C8A7FF0}"/>
    <cellStyle name="Normal 22 6 5 2 2 3" xfId="54810" xr:uid="{76C7695B-28BF-424D-A32B-542B70EF287D}"/>
    <cellStyle name="Normal 22 6 5 2 3" xfId="19390" xr:uid="{35E1AA5F-8D74-402B-9CE1-53E2743484FC}"/>
    <cellStyle name="Normal 22 6 5 2 4" xfId="33080" xr:uid="{78C9435A-7C09-400F-A9C0-AAC7E10038A6}"/>
    <cellStyle name="Normal 22 6 5 2 5" xfId="47964" xr:uid="{B53953EA-FB40-43CB-AAE8-CD6F9DFAE28C}"/>
    <cellStyle name="Normal 22 6 5 3" xfId="22812" xr:uid="{8CCB4798-1429-4348-AA9C-9C1FF3E01666}"/>
    <cellStyle name="Normal 22 6 5 3 2" xfId="36504" xr:uid="{7F1DF20F-A78B-4BD0-A1B4-7E8C1665C790}"/>
    <cellStyle name="Normal 22 6 5 3 3" xfId="51388" xr:uid="{D16759D3-C5CF-4178-A430-0A5F09BD7357}"/>
    <cellStyle name="Normal 22 6 5 4" xfId="15968" xr:uid="{91968ACD-38BD-4FCA-9F8B-C5DBF41841F1}"/>
    <cellStyle name="Normal 22 6 5 5" xfId="29658" xr:uid="{F98E3C67-DE56-43E2-9428-E0867D0B6701}"/>
    <cellStyle name="Normal 22 6 5 6" xfId="44542" xr:uid="{2ABDD1F7-0D2E-41F3-9795-E35FC694E2A4}"/>
    <cellStyle name="Normal 22 6 6" xfId="10832" xr:uid="{D7A8E31D-5909-407C-80DC-834CA77E4D8A}"/>
    <cellStyle name="Normal 22 6 6 2" xfId="24522" xr:uid="{24F12B6D-3CA5-42FA-8DE4-C676CC1B1504}"/>
    <cellStyle name="Normal 22 6 6 2 2" xfId="38214" xr:uid="{488564F6-7580-4EC8-9CDF-524937144D67}"/>
    <cellStyle name="Normal 22 6 6 2 3" xfId="53098" xr:uid="{6F1439A8-63DE-4D00-9607-69E1B9932F89}"/>
    <cellStyle name="Normal 22 6 6 3" xfId="17678" xr:uid="{56371889-CD70-48F3-955B-FE52790D7FF6}"/>
    <cellStyle name="Normal 22 6 6 4" xfId="31368" xr:uid="{1C8929E0-AF4A-4F6A-B968-8E96396CCCB3}"/>
    <cellStyle name="Normal 22 6 6 5" xfId="46252" xr:uid="{B1849D31-3026-4DE6-AA46-79B3B09AA4D8}"/>
    <cellStyle name="Normal 22 6 7" xfId="21100" xr:uid="{37BB6DA4-A484-4E64-9275-9BE7A20F5FA7}"/>
    <cellStyle name="Normal 22 6 7 2" xfId="34792" xr:uid="{19F134CB-A634-42E6-A654-5D9D7FE61594}"/>
    <cellStyle name="Normal 22 6 7 3" xfId="49676" xr:uid="{005BB3BC-40B2-4A70-969C-6216E482A6A9}"/>
    <cellStyle name="Normal 22 6 8" xfId="14256" xr:uid="{124DF13F-2D38-4AA3-A928-05467910FC5F}"/>
    <cellStyle name="Normal 22 6 9" xfId="27946" xr:uid="{918913A4-08DB-46E9-8FE6-17E73301F444}"/>
    <cellStyle name="Normal 22 7" xfId="7414" xr:uid="{E58D752F-5D88-4BF8-AD9D-8ED9F6BBA3CD}"/>
    <cellStyle name="Normal 22 7 10" xfId="42835" xr:uid="{E0AEB0C5-648B-4882-8B51-7ECA423C2B74}"/>
    <cellStyle name="Normal 22 7 2" xfId="7415" xr:uid="{6C64B935-A788-454B-95B9-CB111EF52A0F}"/>
    <cellStyle name="Normal 22 7 2 2" xfId="7416" xr:uid="{9B9E2B4A-72F3-4A4C-A325-674232D38D87}"/>
    <cellStyle name="Normal 22 7 2 2 2" xfId="9129" xr:uid="{5095326E-A17B-4100-B4BD-2DE73DE2F6E8}"/>
    <cellStyle name="Normal 22 7 2 2 2 2" xfId="12551" xr:uid="{FD00421D-DAEF-41F4-8CCA-086B464FB51E}"/>
    <cellStyle name="Normal 22 7 2 2 2 2 2" xfId="26241" xr:uid="{EE200372-266A-4B80-896D-702FD7210E24}"/>
    <cellStyle name="Normal 22 7 2 2 2 2 2 2" xfId="39933" xr:uid="{D1E989E4-CCBE-4276-8B5A-2F87499B4E61}"/>
    <cellStyle name="Normal 22 7 2 2 2 2 2 3" xfId="54817" xr:uid="{8BEB756F-0CD6-4DDE-951A-FB0C7469A3FD}"/>
    <cellStyle name="Normal 22 7 2 2 2 2 3" xfId="19397" xr:uid="{089E0F86-C76A-4649-B0FB-77095DB1353D}"/>
    <cellStyle name="Normal 22 7 2 2 2 2 4" xfId="33087" xr:uid="{11B734E7-93C5-4D78-9FB7-4EB3B5DCEDDB}"/>
    <cellStyle name="Normal 22 7 2 2 2 2 5" xfId="47971" xr:uid="{95F2C1F3-8D2D-434D-BC9F-A6493E691BD4}"/>
    <cellStyle name="Normal 22 7 2 2 2 3" xfId="22819" xr:uid="{C5612A9A-89C7-4D80-BB89-416FFFECD116}"/>
    <cellStyle name="Normal 22 7 2 2 2 3 2" xfId="36511" xr:uid="{5B718272-D8D9-4582-8258-678AEBA26B45}"/>
    <cellStyle name="Normal 22 7 2 2 2 3 3" xfId="51395" xr:uid="{2DFCA4BE-5E14-425C-A0DC-BA7B48B94A75}"/>
    <cellStyle name="Normal 22 7 2 2 2 4" xfId="15975" xr:uid="{58F35DFA-275B-42C3-9447-2330F3CEAA39}"/>
    <cellStyle name="Normal 22 7 2 2 2 5" xfId="29665" xr:uid="{5882A800-7F2D-453C-ABCA-823E75E6CBF5}"/>
    <cellStyle name="Normal 22 7 2 2 2 6" xfId="44549" xr:uid="{E6A93596-F25B-4241-859D-CFB32013AF78}"/>
    <cellStyle name="Normal 22 7 2 2 3" xfId="10839" xr:uid="{EE50B2BD-D162-4E28-8B78-9DDF24AD42C2}"/>
    <cellStyle name="Normal 22 7 2 2 3 2" xfId="24529" xr:uid="{3D05EC3C-CC00-4AA5-AFD8-C5473AC470BE}"/>
    <cellStyle name="Normal 22 7 2 2 3 2 2" xfId="38221" xr:uid="{D46D7DA7-101B-4D3F-8330-213593544DB8}"/>
    <cellStyle name="Normal 22 7 2 2 3 2 3" xfId="53105" xr:uid="{0BEEA9A6-AD0D-4646-B9EF-D5EE5A893E64}"/>
    <cellStyle name="Normal 22 7 2 2 3 3" xfId="17685" xr:uid="{E42F4701-EE06-47E6-B96A-B7B5BB9FD0AB}"/>
    <cellStyle name="Normal 22 7 2 2 3 4" xfId="31375" xr:uid="{BDBC0ACA-03D9-4E55-9A77-D2C78B56B6E6}"/>
    <cellStyle name="Normal 22 7 2 2 3 5" xfId="46259" xr:uid="{6BAC3B40-3824-41BD-8011-93BADCDFB82D}"/>
    <cellStyle name="Normal 22 7 2 2 4" xfId="21107" xr:uid="{B0F4526D-9FE9-4D16-AFCF-DFFA48CB47C3}"/>
    <cellStyle name="Normal 22 7 2 2 4 2" xfId="34799" xr:uid="{C6D7ED76-516D-4904-A949-BF4D87024C0E}"/>
    <cellStyle name="Normal 22 7 2 2 4 3" xfId="49683" xr:uid="{95885B26-3CAA-46B6-AAD7-86226C882E66}"/>
    <cellStyle name="Normal 22 7 2 2 5" xfId="14263" xr:uid="{99678A8D-9028-4FE4-9810-54904A30FA68}"/>
    <cellStyle name="Normal 22 7 2 2 6" xfId="27953" xr:uid="{CDDCF55F-ED9D-43B6-98E6-C4552E228F00}"/>
    <cellStyle name="Normal 22 7 2 2 7" xfId="42837" xr:uid="{EA5F0521-0AE8-4C60-964A-08A1C1285A0F}"/>
    <cellStyle name="Normal 22 7 2 3" xfId="9128" xr:uid="{A10C53B8-C897-4E83-8092-269462F09B93}"/>
    <cellStyle name="Normal 22 7 2 3 2" xfId="12550" xr:uid="{B91316DA-1271-47EA-891A-BA590763A7B5}"/>
    <cellStyle name="Normal 22 7 2 3 2 2" xfId="26240" xr:uid="{F0355146-0C50-4A42-BC1E-3151C627434A}"/>
    <cellStyle name="Normal 22 7 2 3 2 2 2" xfId="39932" xr:uid="{BA5A34B5-5C77-4825-A684-E97964D70E32}"/>
    <cellStyle name="Normal 22 7 2 3 2 2 3" xfId="54816" xr:uid="{23F0C552-E27D-4332-8141-AAC2B310FD6A}"/>
    <cellStyle name="Normal 22 7 2 3 2 3" xfId="19396" xr:uid="{5A796003-4EE2-4258-BCDB-06FFC6267BF4}"/>
    <cellStyle name="Normal 22 7 2 3 2 4" xfId="33086" xr:uid="{15C79FBB-17B9-4832-8101-01547478E59F}"/>
    <cellStyle name="Normal 22 7 2 3 2 5" xfId="47970" xr:uid="{BF6ADE50-32FF-47AC-BBC4-6F65B39DBC01}"/>
    <cellStyle name="Normal 22 7 2 3 3" xfId="22818" xr:uid="{FE5AC153-2995-4CB7-9605-814536762DFD}"/>
    <cellStyle name="Normal 22 7 2 3 3 2" xfId="36510" xr:uid="{4D8EC8AA-F9A1-4EE7-8470-02517B7B7552}"/>
    <cellStyle name="Normal 22 7 2 3 3 3" xfId="51394" xr:uid="{E384CE98-AA4E-4B45-B4F8-7AF666306FC9}"/>
    <cellStyle name="Normal 22 7 2 3 4" xfId="15974" xr:uid="{372043D5-953D-43A0-B870-6E0A2C96CB12}"/>
    <cellStyle name="Normal 22 7 2 3 5" xfId="29664" xr:uid="{8FA05494-AC7E-4B72-A161-9DFD60003C99}"/>
    <cellStyle name="Normal 22 7 2 3 6" xfId="44548" xr:uid="{3CFA94D0-0359-423C-A5EA-430793B5994F}"/>
    <cellStyle name="Normal 22 7 2 4" xfId="10838" xr:uid="{115ED0E6-F058-4FBC-8D61-2E0AACC6F20A}"/>
    <cellStyle name="Normal 22 7 2 4 2" xfId="24528" xr:uid="{E4CFD1F5-06B2-4C22-8ADB-9495477919C8}"/>
    <cellStyle name="Normal 22 7 2 4 2 2" xfId="38220" xr:uid="{84CD1AFD-D120-42AA-8CEA-BDB4A1AB4F4C}"/>
    <cellStyle name="Normal 22 7 2 4 2 3" xfId="53104" xr:uid="{A04F98C9-879A-4CE4-9B51-5BC22A43389B}"/>
    <cellStyle name="Normal 22 7 2 4 3" xfId="17684" xr:uid="{5888D85D-B5BE-4C70-A5DD-F98CE681F087}"/>
    <cellStyle name="Normal 22 7 2 4 4" xfId="31374" xr:uid="{A85C86D7-34FD-413D-97A0-1C1CCED7F4AA}"/>
    <cellStyle name="Normal 22 7 2 4 5" xfId="46258" xr:uid="{C8E42282-7796-4C0C-934A-99F73989E7D7}"/>
    <cellStyle name="Normal 22 7 2 5" xfId="21106" xr:uid="{9B43D907-0171-44B9-87D5-C95DDE523C71}"/>
    <cellStyle name="Normal 22 7 2 5 2" xfId="34798" xr:uid="{66C681AD-D6B5-4FFA-BC11-B713B52F2FB8}"/>
    <cellStyle name="Normal 22 7 2 5 3" xfId="49682" xr:uid="{F8242F82-1956-4650-8F7A-F5DEABF99256}"/>
    <cellStyle name="Normal 22 7 2 6" xfId="14262" xr:uid="{E204881A-B0CD-425C-BD7B-FD66EEFCD7FD}"/>
    <cellStyle name="Normal 22 7 2 7" xfId="27952" xr:uid="{97E1D2AB-3F92-4057-9E9E-8E559359E716}"/>
    <cellStyle name="Normal 22 7 2 8" xfId="42836" xr:uid="{8E8B5518-2CA5-4737-A5B1-685BC06194FF}"/>
    <cellStyle name="Normal 22 7 3" xfId="7417" xr:uid="{CABF62BA-F241-4BE4-ACD1-5A3949E9CDD3}"/>
    <cellStyle name="Normal 22 7 3 2" xfId="9130" xr:uid="{37C104D4-7C41-4C34-96EC-4ABFBB4FADC6}"/>
    <cellStyle name="Normal 22 7 3 2 2" xfId="12552" xr:uid="{3EE16244-0B7C-4A6A-B520-A12F7D327554}"/>
    <cellStyle name="Normal 22 7 3 2 2 2" xfId="26242" xr:uid="{18C29A42-F479-43BB-B545-271FD5F40760}"/>
    <cellStyle name="Normal 22 7 3 2 2 2 2" xfId="39934" xr:uid="{84D11B73-0FBC-482E-B8D0-AEA96EAE1504}"/>
    <cellStyle name="Normal 22 7 3 2 2 2 3" xfId="54818" xr:uid="{BF525051-ABD2-43EA-AC33-BD642ABDBD70}"/>
    <cellStyle name="Normal 22 7 3 2 2 3" xfId="19398" xr:uid="{EA07045D-FFB2-4A4F-A389-9480BD024FCF}"/>
    <cellStyle name="Normal 22 7 3 2 2 4" xfId="33088" xr:uid="{3776CA13-35D3-43AA-866E-8AC86AE4C71D}"/>
    <cellStyle name="Normal 22 7 3 2 2 5" xfId="47972" xr:uid="{BE6C6638-5A55-4015-ABBE-2B11F055AC4C}"/>
    <cellStyle name="Normal 22 7 3 2 3" xfId="22820" xr:uid="{61A8AF04-76BA-4DDD-8BEF-FDF77676A3CB}"/>
    <cellStyle name="Normal 22 7 3 2 3 2" xfId="36512" xr:uid="{0AF13FDB-CB85-4F0D-B95B-7AAF35CF0A3E}"/>
    <cellStyle name="Normal 22 7 3 2 3 3" xfId="51396" xr:uid="{ACD91A17-8613-4778-AFA9-F11C1FF47190}"/>
    <cellStyle name="Normal 22 7 3 2 4" xfId="15976" xr:uid="{769930C6-D802-4992-901F-EB7FF37372FB}"/>
    <cellStyle name="Normal 22 7 3 2 5" xfId="29666" xr:uid="{18307EC0-D48F-422E-AC51-2FA36157AF7B}"/>
    <cellStyle name="Normal 22 7 3 2 6" xfId="44550" xr:uid="{D59B24F7-2A3B-451F-AAA6-F08F13922FD7}"/>
    <cellStyle name="Normal 22 7 3 3" xfId="10840" xr:uid="{60496C7A-6291-4DF0-AA96-19AE3A4A4FD7}"/>
    <cellStyle name="Normal 22 7 3 3 2" xfId="24530" xr:uid="{23FA19E0-F016-4CC7-A414-04CE2BA73800}"/>
    <cellStyle name="Normal 22 7 3 3 2 2" xfId="38222" xr:uid="{3433F01D-843D-4897-9B91-A22E32A2C975}"/>
    <cellStyle name="Normal 22 7 3 3 2 3" xfId="53106" xr:uid="{74A71280-399C-4F7B-9C0A-F875ECDF441B}"/>
    <cellStyle name="Normal 22 7 3 3 3" xfId="17686" xr:uid="{274844AC-261F-4F41-B62F-3E47482E72D3}"/>
    <cellStyle name="Normal 22 7 3 3 4" xfId="31376" xr:uid="{CC695B88-843F-4B1A-8B91-2FA9FD63B7F1}"/>
    <cellStyle name="Normal 22 7 3 3 5" xfId="46260" xr:uid="{6B31E7F9-10B5-4BE7-A927-68548E8D4663}"/>
    <cellStyle name="Normal 22 7 3 4" xfId="21108" xr:uid="{34F701A0-DDE3-4B2A-B245-E5139DDB1807}"/>
    <cellStyle name="Normal 22 7 3 4 2" xfId="34800" xr:uid="{CAD32EA5-24E1-46F6-83E6-4A7467EB4D42}"/>
    <cellStyle name="Normal 22 7 3 4 3" xfId="49684" xr:uid="{9E22D08E-9C82-40F3-819D-335B0F94BAFB}"/>
    <cellStyle name="Normal 22 7 3 5" xfId="14264" xr:uid="{630F69C6-AA66-41C3-8494-113DB065062F}"/>
    <cellStyle name="Normal 22 7 3 6" xfId="27954" xr:uid="{C33F26A2-0D73-46F7-B33A-9954E7C28D33}"/>
    <cellStyle name="Normal 22 7 3 7" xfId="42838" xr:uid="{5DE3068D-D75F-4A08-BB01-0D7C08BA227A}"/>
    <cellStyle name="Normal 22 7 4" xfId="7418" xr:uid="{36D225F5-5E46-4250-9159-F2307DE97F8C}"/>
    <cellStyle name="Normal 22 7 4 2" xfId="9131" xr:uid="{6F2F05E5-B107-4E6E-8D88-50B13DA3BD15}"/>
    <cellStyle name="Normal 22 7 4 2 2" xfId="12553" xr:uid="{F23BCCE5-DA48-426A-B5B9-5E3C0C915FC2}"/>
    <cellStyle name="Normal 22 7 4 2 2 2" xfId="26243" xr:uid="{E58FB943-33E8-4D6D-9E49-3FB438E2B1C8}"/>
    <cellStyle name="Normal 22 7 4 2 2 2 2" xfId="39935" xr:uid="{1C5EE658-C810-484E-BAC5-99F2D67EEF49}"/>
    <cellStyle name="Normal 22 7 4 2 2 2 3" xfId="54819" xr:uid="{2E105EFB-D2AB-473F-BC36-ED7C6744E42A}"/>
    <cellStyle name="Normal 22 7 4 2 2 3" xfId="19399" xr:uid="{A4F7A371-6943-4F82-B7C7-2DD57206C538}"/>
    <cellStyle name="Normal 22 7 4 2 2 4" xfId="33089" xr:uid="{0CB48AC1-EFB2-4FA9-89F1-EC8305A2745E}"/>
    <cellStyle name="Normal 22 7 4 2 2 5" xfId="47973" xr:uid="{ADD5A728-D5ED-489C-8EE5-B132D70DA0D6}"/>
    <cellStyle name="Normal 22 7 4 2 3" xfId="22821" xr:uid="{58580131-D508-45D3-8C3D-C55D026D8B31}"/>
    <cellStyle name="Normal 22 7 4 2 3 2" xfId="36513" xr:uid="{65B9382B-A82B-4EDE-87EF-9561364DF1FD}"/>
    <cellStyle name="Normal 22 7 4 2 3 3" xfId="51397" xr:uid="{4AB13D17-F4E0-48FD-BC88-754915C34F83}"/>
    <cellStyle name="Normal 22 7 4 2 4" xfId="15977" xr:uid="{706B5F91-6A39-4475-8F90-5C9234AEBC85}"/>
    <cellStyle name="Normal 22 7 4 2 5" xfId="29667" xr:uid="{135E4F2B-EE29-45F3-A84F-C6414E594D78}"/>
    <cellStyle name="Normal 22 7 4 2 6" xfId="44551" xr:uid="{3519F8D1-0FC8-42F6-A7FE-58D13A290033}"/>
    <cellStyle name="Normal 22 7 4 3" xfId="10841" xr:uid="{F722FB5C-6A38-487B-A4D6-B4614D162B47}"/>
    <cellStyle name="Normal 22 7 4 3 2" xfId="24531" xr:uid="{5E13C917-7FF0-4471-80F4-68F40682D517}"/>
    <cellStyle name="Normal 22 7 4 3 2 2" xfId="38223" xr:uid="{46AA3B7A-1DE0-46AD-839D-D06E0EBA064D}"/>
    <cellStyle name="Normal 22 7 4 3 2 3" xfId="53107" xr:uid="{049ACFA6-23CF-42E0-A8BA-8671E9230F8E}"/>
    <cellStyle name="Normal 22 7 4 3 3" xfId="17687" xr:uid="{60C2CAB6-5D13-4977-9C4F-131AF60B5163}"/>
    <cellStyle name="Normal 22 7 4 3 4" xfId="31377" xr:uid="{8920E657-C5D9-4627-B7EA-F002C9474CE6}"/>
    <cellStyle name="Normal 22 7 4 3 5" xfId="46261" xr:uid="{34929A48-65C4-4D54-8435-C3D88AFCC14F}"/>
    <cellStyle name="Normal 22 7 4 4" xfId="21109" xr:uid="{C2A7AF7F-A991-4446-9C21-2BA6005A8CA5}"/>
    <cellStyle name="Normal 22 7 4 4 2" xfId="34801" xr:uid="{B2C6DF4E-7F0F-4313-B00A-7036517EEB02}"/>
    <cellStyle name="Normal 22 7 4 4 3" xfId="49685" xr:uid="{B24CFFFA-2033-4FD9-83A9-CAC362907CD7}"/>
    <cellStyle name="Normal 22 7 4 5" xfId="14265" xr:uid="{ABA4B33E-5B9C-48EA-9D73-481B74D2B33B}"/>
    <cellStyle name="Normal 22 7 4 6" xfId="27955" xr:uid="{59B58726-DD99-4307-AE98-BB801485511A}"/>
    <cellStyle name="Normal 22 7 4 7" xfId="42839" xr:uid="{A23D3ABC-565C-4BA0-9CD8-7C4415701E0E}"/>
    <cellStyle name="Normal 22 7 5" xfId="9127" xr:uid="{9F920707-B8EF-4F95-AB78-F48C4D725456}"/>
    <cellStyle name="Normal 22 7 5 2" xfId="12549" xr:uid="{5C3DE34E-1641-47E7-83AF-ED7EC719DA40}"/>
    <cellStyle name="Normal 22 7 5 2 2" xfId="26239" xr:uid="{0198567B-614A-43F7-B225-2B7EF723EB0B}"/>
    <cellStyle name="Normal 22 7 5 2 2 2" xfId="39931" xr:uid="{ADB09B58-ED16-4F12-B780-468E6BFE724C}"/>
    <cellStyle name="Normal 22 7 5 2 2 3" xfId="54815" xr:uid="{05A6EE69-281A-4814-86AF-2546E6869294}"/>
    <cellStyle name="Normal 22 7 5 2 3" xfId="19395" xr:uid="{BB1FC4F5-DDBB-40E1-B625-69155BF2E96A}"/>
    <cellStyle name="Normal 22 7 5 2 4" xfId="33085" xr:uid="{D11A4580-9536-44CB-9134-89513E73A54D}"/>
    <cellStyle name="Normal 22 7 5 2 5" xfId="47969" xr:uid="{332AE7C2-F2E3-44AD-BE1A-3A2164D5E037}"/>
    <cellStyle name="Normal 22 7 5 3" xfId="22817" xr:uid="{CA9C5D81-82BD-4EC9-923D-9474FAB3AD56}"/>
    <cellStyle name="Normal 22 7 5 3 2" xfId="36509" xr:uid="{68F16FCB-828B-4538-B65D-8AC23BAFB295}"/>
    <cellStyle name="Normal 22 7 5 3 3" xfId="51393" xr:uid="{7DE740F6-A474-47BB-ACC6-6AF01F7732FF}"/>
    <cellStyle name="Normal 22 7 5 4" xfId="15973" xr:uid="{795AE647-6001-4FBE-AF12-56652A9A31DC}"/>
    <cellStyle name="Normal 22 7 5 5" xfId="29663" xr:uid="{F428A102-62A2-4AC5-9D52-428A36A5756D}"/>
    <cellStyle name="Normal 22 7 5 6" xfId="44547" xr:uid="{3D613D48-7029-4904-8861-9F1BCE5D444B}"/>
    <cellStyle name="Normal 22 7 6" xfId="10837" xr:uid="{8A38CCF3-78A7-4DF5-A86D-7AEB0169E7BC}"/>
    <cellStyle name="Normal 22 7 6 2" xfId="24527" xr:uid="{77875839-8F71-484E-BB52-E058CFD5C949}"/>
    <cellStyle name="Normal 22 7 6 2 2" xfId="38219" xr:uid="{C8D92F91-CDC5-4D58-99B5-A8D952802F97}"/>
    <cellStyle name="Normal 22 7 6 2 3" xfId="53103" xr:uid="{35A304FA-273B-4957-BFEA-F6AE64CCD3E0}"/>
    <cellStyle name="Normal 22 7 6 3" xfId="17683" xr:uid="{ABC6305E-4BF3-432F-B0E0-9D430793D343}"/>
    <cellStyle name="Normal 22 7 6 4" xfId="31373" xr:uid="{7064223A-6B70-46A5-BB15-A3A1E07B8598}"/>
    <cellStyle name="Normal 22 7 6 5" xfId="46257" xr:uid="{D8E859BF-7C1F-42F6-9F17-2BCB3B322923}"/>
    <cellStyle name="Normal 22 7 7" xfId="21105" xr:uid="{2EA630F8-0BFB-4ACA-9246-120FEBB90936}"/>
    <cellStyle name="Normal 22 7 7 2" xfId="34797" xr:uid="{054F8B25-5D0A-4D95-894C-985C671364AC}"/>
    <cellStyle name="Normal 22 7 7 3" xfId="49681" xr:uid="{15ACCA92-4B06-48FB-BE2A-7BAC8BE5C49C}"/>
    <cellStyle name="Normal 22 7 8" xfId="14261" xr:uid="{E122F188-010D-4E55-AAE8-3467FFBC5540}"/>
    <cellStyle name="Normal 22 7 9" xfId="27951" xr:uid="{D06E3E0E-537D-4A79-A674-87B6E8CAAE80}"/>
    <cellStyle name="Normal 22 8" xfId="7419" xr:uid="{A51AEEC1-7046-473D-B4DB-4BF33238AC2D}"/>
    <cellStyle name="Normal 22 8 2" xfId="7420" xr:uid="{51092798-8283-4105-8A18-9E7F15DD1CFA}"/>
    <cellStyle name="Normal 22 8 2 2" xfId="9133" xr:uid="{972D6CA4-32B8-4358-8F58-4788F310DAF6}"/>
    <cellStyle name="Normal 22 8 2 2 2" xfId="12555" xr:uid="{4C477C09-E8FD-442D-9293-78B58EBBF6A9}"/>
    <cellStyle name="Normal 22 8 2 2 2 2" xfId="26245" xr:uid="{8115A95C-B514-41AF-BC4D-29CBFA6DC9E1}"/>
    <cellStyle name="Normal 22 8 2 2 2 2 2" xfId="39937" xr:uid="{788292AF-98E6-4EBC-91C7-3F47092F3515}"/>
    <cellStyle name="Normal 22 8 2 2 2 2 3" xfId="54821" xr:uid="{535F35A2-8D58-47B3-AF26-66B6632682A5}"/>
    <cellStyle name="Normal 22 8 2 2 2 3" xfId="19401" xr:uid="{3CC8DA38-6CA3-44BF-AFE3-300E310DAA43}"/>
    <cellStyle name="Normal 22 8 2 2 2 4" xfId="33091" xr:uid="{7B1C9885-8C6D-4D74-BE27-A1A8FCAC2D4D}"/>
    <cellStyle name="Normal 22 8 2 2 2 5" xfId="47975" xr:uid="{56EFA461-5030-4A61-9811-A0DA63651C7A}"/>
    <cellStyle name="Normal 22 8 2 2 3" xfId="22823" xr:uid="{D5180074-6C9E-4028-91F5-853453328DFA}"/>
    <cellStyle name="Normal 22 8 2 2 3 2" xfId="36515" xr:uid="{338A0D50-5928-420B-9B6A-3FF20A8C63FA}"/>
    <cellStyle name="Normal 22 8 2 2 3 3" xfId="51399" xr:uid="{9C186E6A-DEBF-42EF-8499-00DECD4A0B0C}"/>
    <cellStyle name="Normal 22 8 2 2 4" xfId="15979" xr:uid="{EBDA1F3B-4376-451E-9048-A5B865F10A53}"/>
    <cellStyle name="Normal 22 8 2 2 5" xfId="29669" xr:uid="{4C0028D9-2FEC-4245-AC64-34DF9351E81F}"/>
    <cellStyle name="Normal 22 8 2 2 6" xfId="44553" xr:uid="{6220DE46-9A42-49E4-BD69-98BCD98E715A}"/>
    <cellStyle name="Normal 22 8 2 3" xfId="10843" xr:uid="{8E7A44A5-8C94-48C9-83D5-2A58647D4F3D}"/>
    <cellStyle name="Normal 22 8 2 3 2" xfId="24533" xr:uid="{5C67B8D0-2EBD-44CA-AE51-59A4E8CF3764}"/>
    <cellStyle name="Normal 22 8 2 3 2 2" xfId="38225" xr:uid="{64554BFE-6C20-4A6E-9446-253DD6FD8C45}"/>
    <cellStyle name="Normal 22 8 2 3 2 3" xfId="53109" xr:uid="{FBC6A5F4-8B40-48C9-80D5-7949574BA116}"/>
    <cellStyle name="Normal 22 8 2 3 3" xfId="17689" xr:uid="{EC77A831-4142-4D65-8F01-CA0A72454CBE}"/>
    <cellStyle name="Normal 22 8 2 3 4" xfId="31379" xr:uid="{D87F598B-1977-457F-BC42-6A915D68E861}"/>
    <cellStyle name="Normal 22 8 2 3 5" xfId="46263" xr:uid="{7019A248-74F3-48E2-9EE8-D72E1B4AB6CC}"/>
    <cellStyle name="Normal 22 8 2 4" xfId="21111" xr:uid="{C55A23CA-9A76-4C33-A237-82C5108B8D9F}"/>
    <cellStyle name="Normal 22 8 2 4 2" xfId="34803" xr:uid="{65C0E738-4F79-4D92-8700-B6EE7D256FDF}"/>
    <cellStyle name="Normal 22 8 2 4 3" xfId="49687" xr:uid="{668F4277-A4EE-4407-8CEA-66091D57BE63}"/>
    <cellStyle name="Normal 22 8 2 5" xfId="14267" xr:uid="{73791218-9608-4544-8286-CD188E4EDE50}"/>
    <cellStyle name="Normal 22 8 2 6" xfId="27957" xr:uid="{253F0537-B029-4783-8498-D18518F0196B}"/>
    <cellStyle name="Normal 22 8 2 7" xfId="42841" xr:uid="{3A74724F-BE9C-488D-9A48-317807D1C346}"/>
    <cellStyle name="Normal 22 8 3" xfId="9132" xr:uid="{FCF2AEF4-14D2-4808-A89C-0B928334B779}"/>
    <cellStyle name="Normal 22 8 3 2" xfId="12554" xr:uid="{90C94556-C5A0-4DDF-8C74-940604786AA6}"/>
    <cellStyle name="Normal 22 8 3 2 2" xfId="26244" xr:uid="{F674E32F-CFA8-4600-BFAF-BB708921B996}"/>
    <cellStyle name="Normal 22 8 3 2 2 2" xfId="39936" xr:uid="{B38C52CF-36E9-4CA9-9A62-554914000F98}"/>
    <cellStyle name="Normal 22 8 3 2 2 3" xfId="54820" xr:uid="{82F31E5C-F9D0-403F-9777-7B457C3C2DEB}"/>
    <cellStyle name="Normal 22 8 3 2 3" xfId="19400" xr:uid="{C05E551F-F10B-4AD6-9B42-4A91BF9DB804}"/>
    <cellStyle name="Normal 22 8 3 2 4" xfId="33090" xr:uid="{4005841B-FE33-4AB2-8F71-6B87D20EF24C}"/>
    <cellStyle name="Normal 22 8 3 2 5" xfId="47974" xr:uid="{BA528829-8299-4B31-9033-D71C69CFBFB8}"/>
    <cellStyle name="Normal 22 8 3 3" xfId="22822" xr:uid="{D96E9661-4AFF-4073-8229-B7E0F69ACF04}"/>
    <cellStyle name="Normal 22 8 3 3 2" xfId="36514" xr:uid="{661F4FAB-DAD8-4941-A016-1ABD01E1CE6D}"/>
    <cellStyle name="Normal 22 8 3 3 3" xfId="51398" xr:uid="{244F287F-5A18-448C-B3FA-1BF775C5242D}"/>
    <cellStyle name="Normal 22 8 3 4" xfId="15978" xr:uid="{1D7AE12D-EA66-4805-9978-1230B229751F}"/>
    <cellStyle name="Normal 22 8 3 5" xfId="29668" xr:uid="{F73160B3-25C8-447E-8A05-67E06F058A73}"/>
    <cellStyle name="Normal 22 8 3 6" xfId="44552" xr:uid="{4C5E98C8-0C98-47B3-80E2-5A7AE39D9609}"/>
    <cellStyle name="Normal 22 8 4" xfId="10842" xr:uid="{788AC14E-53CC-4242-BDE7-85237E2BD41C}"/>
    <cellStyle name="Normal 22 8 4 2" xfId="24532" xr:uid="{7D102424-AC24-4E8E-8C8F-1A88C483FD51}"/>
    <cellStyle name="Normal 22 8 4 2 2" xfId="38224" xr:uid="{1D70A7DF-DE1F-4FDF-892B-0762544A2527}"/>
    <cellStyle name="Normal 22 8 4 2 3" xfId="53108" xr:uid="{E6F00B02-B793-4A07-B53B-2480CA8F6A64}"/>
    <cellStyle name="Normal 22 8 4 3" xfId="17688" xr:uid="{01557927-F3CC-48E5-98F9-E7D6CF5EAC6E}"/>
    <cellStyle name="Normal 22 8 4 4" xfId="31378" xr:uid="{4CD5E471-6A53-4812-A599-C51657787742}"/>
    <cellStyle name="Normal 22 8 4 5" xfId="46262" xr:uid="{27110FE1-2EE2-446A-85E4-682EA9103FB5}"/>
    <cellStyle name="Normal 22 8 5" xfId="21110" xr:uid="{B9B69E3F-5F82-44AD-B5A2-C3214EA6C282}"/>
    <cellStyle name="Normal 22 8 5 2" xfId="34802" xr:uid="{9EC09452-07EE-4DAB-B701-1A74FAEE0E8F}"/>
    <cellStyle name="Normal 22 8 5 3" xfId="49686" xr:uid="{03093B7E-531B-429E-9BDF-A9FBDCC84A81}"/>
    <cellStyle name="Normal 22 8 6" xfId="14266" xr:uid="{F71F61D3-2E8D-4277-BD38-E9966FEA8390}"/>
    <cellStyle name="Normal 22 8 7" xfId="27956" xr:uid="{C30C8B69-0CD3-4DB9-8534-45EC2D79F251}"/>
    <cellStyle name="Normal 22 8 8" xfId="42840" xr:uid="{56CAE2CF-87C0-41ED-9FF2-1907DFE22F45}"/>
    <cellStyle name="Normal 22 9" xfId="7421" xr:uid="{2A27ED56-A9A3-4BA5-A877-E54D6F0809AD}"/>
    <cellStyle name="Normal 22 9 2" xfId="9134" xr:uid="{BDC86D40-FD5B-487F-89D2-0461754939A7}"/>
    <cellStyle name="Normal 22 9 2 2" xfId="12556" xr:uid="{556C2F49-E0D3-4172-880D-D66F64E6BB99}"/>
    <cellStyle name="Normal 22 9 2 2 2" xfId="26246" xr:uid="{375CDA79-D7C8-41F1-B242-BE38E44FF8A0}"/>
    <cellStyle name="Normal 22 9 2 2 2 2" xfId="39938" xr:uid="{CE57911A-963B-43E7-8CE4-F07F1A934845}"/>
    <cellStyle name="Normal 22 9 2 2 2 3" xfId="54822" xr:uid="{EC0518A3-003B-4A71-A4AC-88BB1B616EA3}"/>
    <cellStyle name="Normal 22 9 2 2 3" xfId="19402" xr:uid="{89ED3264-A188-41B5-852F-99DEA441BD93}"/>
    <cellStyle name="Normal 22 9 2 2 4" xfId="33092" xr:uid="{E30A8FCE-D002-4BD9-9B44-303202616A48}"/>
    <cellStyle name="Normal 22 9 2 2 5" xfId="47976" xr:uid="{7B79F814-21BF-45BD-ABCF-F2DB3E96AF74}"/>
    <cellStyle name="Normal 22 9 2 3" xfId="22824" xr:uid="{5149BDE2-ED4B-4338-848F-73C78C6A5DA9}"/>
    <cellStyle name="Normal 22 9 2 3 2" xfId="36516" xr:uid="{E827335E-A34A-4E97-95FB-3670741C34A4}"/>
    <cellStyle name="Normal 22 9 2 3 3" xfId="51400" xr:uid="{B25762B2-B16B-4794-999A-E4B1A6B27220}"/>
    <cellStyle name="Normal 22 9 2 4" xfId="15980" xr:uid="{B52413D2-2374-4006-863B-5B434BBA58F4}"/>
    <cellStyle name="Normal 22 9 2 5" xfId="29670" xr:uid="{C70921E1-8036-4E71-B2B1-F4B2407B731A}"/>
    <cellStyle name="Normal 22 9 2 6" xfId="44554" xr:uid="{665E32E9-EDE5-45BB-BDC2-25E94D7B786D}"/>
    <cellStyle name="Normal 22 9 3" xfId="10844" xr:uid="{ED9E41A3-6856-41B4-8705-EFEB0C332133}"/>
    <cellStyle name="Normal 22 9 3 2" xfId="24534" xr:uid="{7E5DE48C-AD63-4685-9AA0-EF59D791D776}"/>
    <cellStyle name="Normal 22 9 3 2 2" xfId="38226" xr:uid="{909B5368-CBD7-4D9C-BD3B-FB384F12BBF2}"/>
    <cellStyle name="Normal 22 9 3 2 3" xfId="53110" xr:uid="{F26514F8-67F8-4F27-8FC8-6CFF14E3A2B1}"/>
    <cellStyle name="Normal 22 9 3 3" xfId="17690" xr:uid="{F8587754-E500-4EED-A3B7-39D0F26279D1}"/>
    <cellStyle name="Normal 22 9 3 4" xfId="31380" xr:uid="{82C0C50E-5A2C-480D-985E-CA21676B309A}"/>
    <cellStyle name="Normal 22 9 3 5" xfId="46264" xr:uid="{D833ED0D-C065-47B8-B7BB-59007D79391B}"/>
    <cellStyle name="Normal 22 9 4" xfId="21112" xr:uid="{B3E881F0-0138-4CE8-B3F8-836B56CB74C4}"/>
    <cellStyle name="Normal 22 9 4 2" xfId="34804" xr:uid="{CE5952A9-1331-40BA-B26A-D04D6167D25B}"/>
    <cellStyle name="Normal 22 9 4 3" xfId="49688" xr:uid="{2E6DBD05-3F1E-4DE5-810C-EAA2B943B636}"/>
    <cellStyle name="Normal 22 9 5" xfId="14268" xr:uid="{3CC51B9A-E22A-44C3-A815-BD3832B6EA22}"/>
    <cellStyle name="Normal 22 9 6" xfId="27958" xr:uid="{4001FF4C-24ED-430B-B830-C84689EC883F}"/>
    <cellStyle name="Normal 22 9 7" xfId="42842" xr:uid="{A504E8CB-68AE-4ED0-B6BD-BB61DCDE0CAC}"/>
    <cellStyle name="Normal 23" xfId="446" xr:uid="{4BA39126-F782-4E90-8AD2-3AD44F77DF73}"/>
    <cellStyle name="Normal 23 2" xfId="2504" xr:uid="{E760F43A-8AFB-490B-B204-3A33594C644C}"/>
    <cellStyle name="Normal 23 2 2" xfId="4359" xr:uid="{DADC032F-2E91-4ED1-B20C-2C11B928128E}"/>
    <cellStyle name="Normal 23 2 2 2" xfId="4754" xr:uid="{3A30BB5B-C582-4A0D-91AC-DA1B30533394}"/>
    <cellStyle name="Normal 23 2 2 3" xfId="4696" xr:uid="{EA6BBCDA-8129-4BCE-AF14-51E69A3C20BE}"/>
    <cellStyle name="Normal 23 2 2 4" xfId="4666" xr:uid="{76475D02-E398-4758-B995-156DC892E8D5}"/>
    <cellStyle name="Normal 23 2 3" xfId="4608" xr:uid="{842D7006-A278-4699-97B9-08AAF3B0D550}"/>
    <cellStyle name="Normal 23 2 4" xfId="4715" xr:uid="{E6AC69C0-3326-4416-8F6B-9CEA5D9489F0}"/>
    <cellStyle name="Normal 23 2 5" xfId="41116" xr:uid="{DBD67C56-AEC5-464A-8339-EE5B3F0F9868}"/>
    <cellStyle name="Normal 23 3" xfId="4429" xr:uid="{039A7659-BE94-4642-A6E8-60EEA4A8A9B4}"/>
    <cellStyle name="Normal 23 4" xfId="4358" xr:uid="{B47B1745-01EC-466A-AE83-747D70507B6D}"/>
    <cellStyle name="Normal 23 5" xfId="4575" xr:uid="{2C0BD7D4-7249-4406-90E7-5CD562D4DE00}"/>
    <cellStyle name="Normal 23 6" xfId="4742" xr:uid="{45D6843F-1096-4B44-8824-9520D552C49C}"/>
    <cellStyle name="Normal 23 7" xfId="40804" xr:uid="{74527796-AA50-4D9F-9361-152EF0FEEFE3}"/>
    <cellStyle name="Normal 24" xfId="447" xr:uid="{60C22DE0-F43F-40CB-B169-06DC9893CB1B}"/>
    <cellStyle name="Normal 24 2" xfId="448" xr:uid="{E944AD15-0B54-4A48-A046-0ABE81D90226}"/>
    <cellStyle name="Normal 24 2 2" xfId="4431" xr:uid="{797C5E41-4189-47D6-81A9-E1519431AEF7}"/>
    <cellStyle name="Normal 24 2 3" xfId="4361" xr:uid="{D5258F64-BF82-4738-AC3A-44F857747F6F}"/>
    <cellStyle name="Normal 24 2 4" xfId="4577" xr:uid="{43434800-597F-484D-9736-2C1DCD341ED6}"/>
    <cellStyle name="Normal 24 2 5" xfId="4744" xr:uid="{7613ECEF-286D-4C2A-885B-3B3590EB6C27}"/>
    <cellStyle name="Normal 24 3" xfId="4430" xr:uid="{63B35AB5-461F-4D3A-9870-589E9DE9AD54}"/>
    <cellStyle name="Normal 24 4" xfId="4360" xr:uid="{47FF835D-CB6C-468B-947D-0683F9432829}"/>
    <cellStyle name="Normal 24 5" xfId="4576" xr:uid="{B42AB6CA-0EBD-446A-B7AF-529A4E8C7DCC}"/>
    <cellStyle name="Normal 24 6" xfId="4743" xr:uid="{120778E0-D761-4ADF-BC9D-E17AE2112C36}"/>
    <cellStyle name="Normal 24 7" xfId="40805" xr:uid="{59FE4F94-5CD7-4880-83B2-8461630BEAD3}"/>
    <cellStyle name="Normal 25" xfId="455" xr:uid="{37E62D5F-58C6-4C76-93BA-A765DED6779E}"/>
    <cellStyle name="Normal 25 2" xfId="4363" xr:uid="{64FBF1B6-D46B-4F50-B21D-7A529C0E4525}"/>
    <cellStyle name="Normal 25 2 2" xfId="41941" xr:uid="{11D4E775-3865-41CC-9ADC-B3890D18B755}"/>
    <cellStyle name="Normal 25 2 3" xfId="41334" xr:uid="{10145CE1-29A8-43A2-836A-BE3858CC77D4}"/>
    <cellStyle name="Normal 25 2 4" xfId="40749" xr:uid="{BA05C505-8CA4-4E63-BDD7-69093B7C25D1}"/>
    <cellStyle name="Normal 25 2 5" xfId="55633" xr:uid="{25402745-6900-471B-B042-ECB4F36AB661}"/>
    <cellStyle name="Normal 25 2 6" xfId="27057" xr:uid="{364A16E7-D1A9-4D0C-8A1D-72133A67EF8B}"/>
    <cellStyle name="Normal 25 3" xfId="4432" xr:uid="{734E1F04-F084-41B7-9C9D-5EE21D37E123}"/>
    <cellStyle name="Normal 25 4" xfId="4362" xr:uid="{C784FF12-F0B2-45EA-9984-486B25BB7D0F}"/>
    <cellStyle name="Normal 25 5" xfId="4578" xr:uid="{076DDEB5-CA3A-430C-975E-FB96E58AFCC8}"/>
    <cellStyle name="Normal 25 6" xfId="40807" xr:uid="{36AD2253-F824-4FDC-9A2B-554387542A5B}"/>
    <cellStyle name="Normal 25 7" xfId="33903" xr:uid="{DBF28BD3-D01C-45CF-87C2-479A0310DBE9}"/>
    <cellStyle name="Normal 25 8" xfId="48787" xr:uid="{996D837D-CDAD-494B-BA96-038A5E49592E}"/>
    <cellStyle name="Normal 25 9" xfId="13367" xr:uid="{5F0EB7C6-8EEE-4BE2-A60A-2236ED8F5A8C}"/>
    <cellStyle name="Normal 26" xfId="2502" xr:uid="{1F861C92-F96E-4DC4-8E49-69C6BAC7DB86}"/>
    <cellStyle name="Normal 26 2" xfId="2503" xr:uid="{E2C8D78F-4060-4D79-82B7-1732C96CF52B}"/>
    <cellStyle name="Normal 26 2 2" xfId="4365" xr:uid="{844EC4F6-2D5B-42A9-B023-3A7020974994}"/>
    <cellStyle name="Normal 26 3" xfId="4364" xr:uid="{419DCBAA-ADCC-4FF8-8B1C-3D87CB84EB6A}"/>
    <cellStyle name="Normal 26 3 2" xfId="4439" xr:uid="{93B0F979-A34D-447D-BDC4-114FED513292}"/>
    <cellStyle name="Normal 27" xfId="2511" xr:uid="{D0A0A437-4AE6-4451-9474-BBB0627CCE8F}"/>
    <cellStyle name="Normal 27 2" xfId="4367" xr:uid="{25640F50-18F1-4539-93E1-502306E1EF28}"/>
    <cellStyle name="Normal 27 3" xfId="4366" xr:uid="{FB865EAB-1684-480D-85C9-36F68D791719}"/>
    <cellStyle name="Normal 27 4" xfId="4602" xr:uid="{4A60DB41-11C8-49F9-9D40-0E77CDD6AFD0}"/>
    <cellStyle name="Normal 27 5" xfId="5323" xr:uid="{9FC778ED-9334-4A77-A4E8-A6338C21E313}"/>
    <cellStyle name="Normal 27 6" xfId="4592" xr:uid="{692CB906-05F1-45F1-9AF8-EFA2810C73C8}"/>
    <cellStyle name="Normal 27 7" xfId="5335" xr:uid="{A3DCAE75-B615-4F62-B807-767A284C13E7}"/>
    <cellStyle name="Normal 28" xfId="4368" xr:uid="{FF1BF50B-12FB-41F3-8E5F-97D027ECBEFC}"/>
    <cellStyle name="Normal 28 2" xfId="4369" xr:uid="{82E1B264-045F-4746-9FBB-8861C1AA8114}"/>
    <cellStyle name="Normal 28 3" xfId="4370" xr:uid="{7CAE49A8-7091-4D69-94A5-25B5C31C3736}"/>
    <cellStyle name="Normal 28 3 2" xfId="41335" xr:uid="{360EDD03-81CF-44E3-89BF-22808BA9A83A}"/>
    <cellStyle name="Normal 28 3 3" xfId="5956" xr:uid="{8B88CE7F-B030-4EC1-9393-1FD241F450C9}"/>
    <cellStyle name="Normal 28 3 4" xfId="5364" xr:uid="{564A9FB3-FC0B-45D4-B28C-F924E3E7EF13}"/>
    <cellStyle name="Normal 29" xfId="4371" xr:uid="{D68BB459-2EBE-44EA-BE59-8819D6AB06C8}"/>
    <cellStyle name="Normal 29 2" xfId="4372" xr:uid="{CAD2017E-F3B4-4415-8E80-01670096C46A}"/>
    <cellStyle name="Normal 3" xfId="7" xr:uid="{51111464-8DF0-4B49-9EFE-766519700AE7}"/>
    <cellStyle name="Normal 3 2" xfId="85" xr:uid="{07876049-08E0-46DF-A1A0-BDDD1C8EA6C9}"/>
    <cellStyle name="Normal 3 2 2" xfId="86" xr:uid="{B18E0D0C-F618-4481-9E1D-D56E51807DCF}"/>
    <cellStyle name="Normal 3 2 2 2" xfId="292" xr:uid="{AF07F06D-A3B4-4070-A9E7-C4CD70D2E5B5}"/>
    <cellStyle name="Normal 3 2 2 2 2" xfId="4668" xr:uid="{FFE65781-F512-44D0-8B23-232781AC2F86}"/>
    <cellStyle name="Normal 3 2 2 3" xfId="4559" xr:uid="{FF84A6E3-B10A-4B51-957A-8525401AC3B3}"/>
    <cellStyle name="Normal 3 2 3" xfId="87" xr:uid="{AB01E4EF-BDAB-47C8-9E38-864C06E61B9A}"/>
    <cellStyle name="Normal 3 2 3 10" xfId="7423" xr:uid="{E1EECBB0-420D-48B3-B076-192631E42878}"/>
    <cellStyle name="Normal 3 2 3 10 2" xfId="9136" xr:uid="{166B27A5-F375-4452-AF64-DDBD0381B734}"/>
    <cellStyle name="Normal 3 2 3 10 2 2" xfId="12558" xr:uid="{2F292E5B-8B14-493F-A5F3-BD2F2C1AAD7C}"/>
    <cellStyle name="Normal 3 2 3 10 2 2 2" xfId="26248" xr:uid="{ACA801AC-7DC9-495D-A0B5-4052D70A6D1F}"/>
    <cellStyle name="Normal 3 2 3 10 2 2 2 2" xfId="39940" xr:uid="{06661A10-456A-4CF9-9B06-08DA25113EEE}"/>
    <cellStyle name="Normal 3 2 3 10 2 2 2 3" xfId="54824" xr:uid="{65E1732F-638B-41E8-91CD-40133FAEFA79}"/>
    <cellStyle name="Normal 3 2 3 10 2 2 3" xfId="19404" xr:uid="{A77F4942-0F81-4726-AC8F-037266C4236E}"/>
    <cellStyle name="Normal 3 2 3 10 2 2 4" xfId="33094" xr:uid="{B01DF854-E561-4ADA-B55F-3BE948E5DC29}"/>
    <cellStyle name="Normal 3 2 3 10 2 2 5" xfId="47978" xr:uid="{D70D7D82-9575-4790-B073-4789B592993C}"/>
    <cellStyle name="Normal 3 2 3 10 2 3" xfId="22826" xr:uid="{C21BD71E-1A8C-4700-A29B-72878BA4253A}"/>
    <cellStyle name="Normal 3 2 3 10 2 3 2" xfId="36518" xr:uid="{28D6A07B-6937-458A-95A2-4873ABC58464}"/>
    <cellStyle name="Normal 3 2 3 10 2 3 3" xfId="51402" xr:uid="{C782E8BE-317E-4464-BFC6-890C748F537F}"/>
    <cellStyle name="Normal 3 2 3 10 2 4" xfId="15982" xr:uid="{A7CB2FD0-D48A-4ECA-B718-88DE3E42A252}"/>
    <cellStyle name="Normal 3 2 3 10 2 5" xfId="29672" xr:uid="{91236388-6EFD-4CD5-8509-4B92303CEAFC}"/>
    <cellStyle name="Normal 3 2 3 10 2 6" xfId="44556" xr:uid="{66DF603E-8E27-44DA-8794-29636D8326CA}"/>
    <cellStyle name="Normal 3 2 3 10 3" xfId="10846" xr:uid="{B2399F2C-8546-4271-AD56-2AD23ABDCAF8}"/>
    <cellStyle name="Normal 3 2 3 10 3 2" xfId="24536" xr:uid="{518CA2DA-80B9-46B7-A75C-67CE038B1522}"/>
    <cellStyle name="Normal 3 2 3 10 3 2 2" xfId="38228" xr:uid="{3AE17236-166A-4F8B-A7AF-EC13B44C65E6}"/>
    <cellStyle name="Normal 3 2 3 10 3 2 3" xfId="53112" xr:uid="{E8FB1667-BD18-4B50-A969-F26312CF0A39}"/>
    <cellStyle name="Normal 3 2 3 10 3 3" xfId="17692" xr:uid="{CF178385-ADFF-4886-B5FD-B377F0619C8E}"/>
    <cellStyle name="Normal 3 2 3 10 3 4" xfId="31382" xr:uid="{28CDE6FD-B62F-4DB7-B524-C69663209504}"/>
    <cellStyle name="Normal 3 2 3 10 3 5" xfId="46266" xr:uid="{93026BCF-F17F-4662-8B71-AB8209CDCD6E}"/>
    <cellStyle name="Normal 3 2 3 10 4" xfId="21114" xr:uid="{B6A1A6A3-6467-4250-818F-36D801148C60}"/>
    <cellStyle name="Normal 3 2 3 10 4 2" xfId="34806" xr:uid="{EE9B62DF-B244-48E6-84D0-135F89D0F9FD}"/>
    <cellStyle name="Normal 3 2 3 10 4 3" xfId="49690" xr:uid="{41619EF8-72D7-40CB-8275-BB3F676D11D0}"/>
    <cellStyle name="Normal 3 2 3 10 5" xfId="14270" xr:uid="{871B5B4F-24AF-4146-B552-9CA2ECB058C8}"/>
    <cellStyle name="Normal 3 2 3 10 6" xfId="27960" xr:uid="{B269B718-C272-49F6-B796-69AFA9F50DF1}"/>
    <cellStyle name="Normal 3 2 3 10 7" xfId="42844" xr:uid="{A36C2B37-6868-4703-8179-AB42AAEF81F0}"/>
    <cellStyle name="Normal 3 2 3 11" xfId="9135" xr:uid="{CD3AD4E4-C112-4D38-B587-47BFA7F3A25C}"/>
    <cellStyle name="Normal 3 2 3 11 2" xfId="12557" xr:uid="{B965E04F-6F23-43E9-9DF1-24607058CB32}"/>
    <cellStyle name="Normal 3 2 3 11 2 2" xfId="26247" xr:uid="{DBB35B2A-453A-4DFF-9761-ED6BA21184EB}"/>
    <cellStyle name="Normal 3 2 3 11 2 2 2" xfId="39939" xr:uid="{AAD796BF-2D22-4A15-BCD0-581B6E289543}"/>
    <cellStyle name="Normal 3 2 3 11 2 2 3" xfId="54823" xr:uid="{7BEDC1DC-BD3E-4ED9-945F-58B1090E500C}"/>
    <cellStyle name="Normal 3 2 3 11 2 3" xfId="19403" xr:uid="{3CE1B688-FA2F-411A-855E-C89BD2E49C01}"/>
    <cellStyle name="Normal 3 2 3 11 2 4" xfId="33093" xr:uid="{7A3783BE-BFBE-42F0-9835-1A168D2F99B1}"/>
    <cellStyle name="Normal 3 2 3 11 2 5" xfId="47977" xr:uid="{A6F36AAA-63C7-4F90-A680-E4A9A701C349}"/>
    <cellStyle name="Normal 3 2 3 11 3" xfId="22825" xr:uid="{CE2C4A3F-4F92-430A-BDBC-8237DAC01D2F}"/>
    <cellStyle name="Normal 3 2 3 11 3 2" xfId="36517" xr:uid="{87D4B264-20D5-452B-9CBD-729A7543C40D}"/>
    <cellStyle name="Normal 3 2 3 11 3 3" xfId="51401" xr:uid="{79F11423-3F6F-48C3-B9EE-73E1CC8D090B}"/>
    <cellStyle name="Normal 3 2 3 11 4" xfId="15981" xr:uid="{736817A5-F94F-407F-84CB-D60E0DA6F2BD}"/>
    <cellStyle name="Normal 3 2 3 11 5" xfId="29671" xr:uid="{EC48A05B-4CE6-403A-9B19-04EAA6A22655}"/>
    <cellStyle name="Normal 3 2 3 11 6" xfId="44555" xr:uid="{F43C16C0-D3A1-41C2-8621-81CA737D7C8B}"/>
    <cellStyle name="Normal 3 2 3 12" xfId="10845" xr:uid="{0EF5046D-414B-41E6-921E-993DBE97900D}"/>
    <cellStyle name="Normal 3 2 3 12 2" xfId="24535" xr:uid="{3E8C1A89-791C-4228-82F7-B8E1B43555AC}"/>
    <cellStyle name="Normal 3 2 3 12 2 2" xfId="38227" xr:uid="{C140DA74-93FE-4AA4-A004-E9D897857560}"/>
    <cellStyle name="Normal 3 2 3 12 2 3" xfId="53111" xr:uid="{6E458D65-609A-476E-915C-BB8C1ECBF8A6}"/>
    <cellStyle name="Normal 3 2 3 12 3" xfId="17691" xr:uid="{7E0FF54D-1ADA-4D00-92A6-F1430632D734}"/>
    <cellStyle name="Normal 3 2 3 12 4" xfId="31381" xr:uid="{202B0021-172B-4075-8820-3AB030487762}"/>
    <cellStyle name="Normal 3 2 3 12 5" xfId="46265" xr:uid="{F2311992-CD61-4733-8954-5F837B1437C6}"/>
    <cellStyle name="Normal 3 2 3 13" xfId="21113" xr:uid="{C80D5627-4C36-45C5-8BDD-30FC4308729C}"/>
    <cellStyle name="Normal 3 2 3 13 2" xfId="34805" xr:uid="{85461088-058E-4FEA-BC89-F9911B1D1A11}"/>
    <cellStyle name="Normal 3 2 3 13 3" xfId="49689" xr:uid="{3228914C-BEA9-40D9-B595-2826F6762E9D}"/>
    <cellStyle name="Normal 3 2 3 14" xfId="14269" xr:uid="{DBE467C1-B127-4865-9004-3A6220437DFB}"/>
    <cellStyle name="Normal 3 2 3 14 2" xfId="40758" xr:uid="{5E36B4D7-4918-4BA9-BBB5-BCC6E71E2C0B}"/>
    <cellStyle name="Normal 3 2 3 15" xfId="27959" xr:uid="{C399F8D1-7DCA-4FDA-8E38-E0EAE1A099F9}"/>
    <cellStyle name="Normal 3 2 3 16" xfId="42843" xr:uid="{0C481462-8B90-4581-9126-720284E183FB}"/>
    <cellStyle name="Normal 3 2 3 17" xfId="7422" xr:uid="{2A022152-B946-43ED-BE66-D399919F3004}"/>
    <cellStyle name="Normal 3 2 3 18" xfId="5936" xr:uid="{16D89EBF-DD1D-4AB8-9DDC-849A2DC52860}"/>
    <cellStyle name="Normal 3 2 3 19" xfId="5344" xr:uid="{A66A412F-40A8-4305-8120-951F58F52539}"/>
    <cellStyle name="Normal 3 2 3 2" xfId="7424" xr:uid="{74EE5EB3-7831-4B92-B02F-A7594A53D317}"/>
    <cellStyle name="Normal 3 2 3 2 10" xfId="9137" xr:uid="{F665624F-F25D-4C1B-B0A9-394EA846F900}"/>
    <cellStyle name="Normal 3 2 3 2 10 2" xfId="12559" xr:uid="{C6BD06BC-7802-43AF-ACD6-DFB080D54A49}"/>
    <cellStyle name="Normal 3 2 3 2 10 2 2" xfId="26249" xr:uid="{82054E8C-16F2-402F-B9B5-718E5C8E1B0A}"/>
    <cellStyle name="Normal 3 2 3 2 10 2 2 2" xfId="39941" xr:uid="{257BC66E-6568-4E1D-9FFF-3FC332C2EEF2}"/>
    <cellStyle name="Normal 3 2 3 2 10 2 2 3" xfId="54825" xr:uid="{B50C4BC2-9D63-482B-AEB1-BF867031EDA3}"/>
    <cellStyle name="Normal 3 2 3 2 10 2 3" xfId="19405" xr:uid="{9AB50FA0-CB54-4F64-81CB-AFEE0696E853}"/>
    <cellStyle name="Normal 3 2 3 2 10 2 4" xfId="33095" xr:uid="{5FDB6AB9-ED36-4F9F-96B6-03F4905B04EE}"/>
    <cellStyle name="Normal 3 2 3 2 10 2 5" xfId="47979" xr:uid="{49AD2F49-FBF2-40EE-A113-BD2CB3295DC6}"/>
    <cellStyle name="Normal 3 2 3 2 10 3" xfId="22827" xr:uid="{76566A7E-ABE4-41E3-B8BC-E1F8642A9BC0}"/>
    <cellStyle name="Normal 3 2 3 2 10 3 2" xfId="36519" xr:uid="{16C1530E-E4DC-4CE8-A1FE-0FC2D58DC5B2}"/>
    <cellStyle name="Normal 3 2 3 2 10 3 3" xfId="51403" xr:uid="{CA30A0CD-C6FE-4BC8-A9CA-61B1EDE90C7C}"/>
    <cellStyle name="Normal 3 2 3 2 10 4" xfId="15983" xr:uid="{D8DB96EE-7527-4623-BCDD-DF622AC2CB08}"/>
    <cellStyle name="Normal 3 2 3 2 10 5" xfId="29673" xr:uid="{2A773D26-F6F7-426F-BFC8-844545272D92}"/>
    <cellStyle name="Normal 3 2 3 2 10 6" xfId="44557" xr:uid="{52C63E45-F7A5-4A3E-8FA8-21D5302DEDCD}"/>
    <cellStyle name="Normal 3 2 3 2 11" xfId="10847" xr:uid="{2348B00D-1184-4ADD-A842-E795A46BE10B}"/>
    <cellStyle name="Normal 3 2 3 2 11 2" xfId="24537" xr:uid="{6AB9B49D-42F9-4DA4-B144-2FC3CC49059C}"/>
    <cellStyle name="Normal 3 2 3 2 11 2 2" xfId="38229" xr:uid="{3F099113-E948-4326-8687-BFC1307D6787}"/>
    <cellStyle name="Normal 3 2 3 2 11 2 3" xfId="53113" xr:uid="{36E8B061-360E-490C-B351-E275B596BF60}"/>
    <cellStyle name="Normal 3 2 3 2 11 3" xfId="17693" xr:uid="{191050BF-1905-4C02-8DEE-AE89312A3698}"/>
    <cellStyle name="Normal 3 2 3 2 11 4" xfId="31383" xr:uid="{99EC353A-0E0A-486B-AA24-E96BF18A20ED}"/>
    <cellStyle name="Normal 3 2 3 2 11 5" xfId="46267" xr:uid="{E521161A-E5C0-415E-91AE-8C7BD75C1BA7}"/>
    <cellStyle name="Normal 3 2 3 2 12" xfId="21115" xr:uid="{677CF634-9011-4AE5-8E38-E119BC18F117}"/>
    <cellStyle name="Normal 3 2 3 2 12 2" xfId="34807" xr:uid="{E51EBC24-3532-432F-AEC6-184D20CD1196}"/>
    <cellStyle name="Normal 3 2 3 2 12 3" xfId="49691" xr:uid="{058F9477-E32D-42AD-9C88-1A0DB86CD301}"/>
    <cellStyle name="Normal 3 2 3 2 13" xfId="14271" xr:uid="{299D8F03-2D8C-40EB-AC31-C61DBB8B77F6}"/>
    <cellStyle name="Normal 3 2 3 2 14" xfId="27961" xr:uid="{2C12CE92-6278-452D-8693-E71EFE282D5E}"/>
    <cellStyle name="Normal 3 2 3 2 15" xfId="42845" xr:uid="{1D46C36B-759E-4330-A414-D97207616F31}"/>
    <cellStyle name="Normal 3 2 3 2 2" xfId="7425" xr:uid="{4D71A295-9D5F-4811-BA74-A9C71B429E51}"/>
    <cellStyle name="Normal 3 2 3 2 2 10" xfId="21116" xr:uid="{78CE811F-A93A-43E5-8B16-ADBEFCCB40F5}"/>
    <cellStyle name="Normal 3 2 3 2 2 10 2" xfId="34808" xr:uid="{35EBC359-8423-4C45-B2A0-BD744A9C9CCC}"/>
    <cellStyle name="Normal 3 2 3 2 2 10 3" xfId="49692" xr:uid="{1B6FF4A0-A67C-44FB-A05A-6897E01140C6}"/>
    <cellStyle name="Normal 3 2 3 2 2 11" xfId="14272" xr:uid="{34A062B0-1B7C-49A7-8FF4-A5DA79ACAD79}"/>
    <cellStyle name="Normal 3 2 3 2 2 12" xfId="27962" xr:uid="{4A2C1F88-D98E-4515-88E0-AE81096813CC}"/>
    <cellStyle name="Normal 3 2 3 2 2 13" xfId="42846" xr:uid="{82897DE9-497C-4460-AE70-67484A8A9A29}"/>
    <cellStyle name="Normal 3 2 3 2 2 2" xfId="7426" xr:uid="{F4D85263-C9B2-4974-B302-2A4E44A50609}"/>
    <cellStyle name="Normal 3 2 3 2 2 2 10" xfId="14273" xr:uid="{B2274F62-7822-404B-92FE-7FCAB6047516}"/>
    <cellStyle name="Normal 3 2 3 2 2 2 11" xfId="27963" xr:uid="{8CA9D1CD-88D7-4A2B-A730-F068396ACC48}"/>
    <cellStyle name="Normal 3 2 3 2 2 2 12" xfId="42847" xr:uid="{D8231B48-091E-4005-A156-DFA8C739D1DC}"/>
    <cellStyle name="Normal 3 2 3 2 2 2 2" xfId="7427" xr:uid="{A08AFE3B-61A7-4333-B1B3-9B4ED9FB570B}"/>
    <cellStyle name="Normal 3 2 3 2 2 2 2 10" xfId="42848" xr:uid="{601D5271-C99E-4A27-B717-398873F52618}"/>
    <cellStyle name="Normal 3 2 3 2 2 2 2 2" xfId="7428" xr:uid="{77BA798C-CBA5-46D1-A623-B62BE73E1DE6}"/>
    <cellStyle name="Normal 3 2 3 2 2 2 2 2 2" xfId="7429" xr:uid="{34C121E6-BF5F-4609-A9EA-CD4CFD90689C}"/>
    <cellStyle name="Normal 3 2 3 2 2 2 2 2 2 2" xfId="9142" xr:uid="{AC2C41D4-8EFF-4C19-B03E-244F1904A9F1}"/>
    <cellStyle name="Normal 3 2 3 2 2 2 2 2 2 2 2" xfId="12564" xr:uid="{CF216C71-0696-4193-8C09-027AEC852DE2}"/>
    <cellStyle name="Normal 3 2 3 2 2 2 2 2 2 2 2 2" xfId="26254" xr:uid="{30E4FD1C-E021-417A-9B37-4E568292EF6A}"/>
    <cellStyle name="Normal 3 2 3 2 2 2 2 2 2 2 2 2 2" xfId="39946" xr:uid="{989F3B76-DC27-44FE-853F-F0BEA43FF89F}"/>
    <cellStyle name="Normal 3 2 3 2 2 2 2 2 2 2 2 2 3" xfId="54830" xr:uid="{C6F84BE4-76A2-438F-9A19-B7D1E04C45AB}"/>
    <cellStyle name="Normal 3 2 3 2 2 2 2 2 2 2 2 3" xfId="19410" xr:uid="{927CE954-7164-4F81-9C00-8EAC10859610}"/>
    <cellStyle name="Normal 3 2 3 2 2 2 2 2 2 2 2 4" xfId="33100" xr:uid="{0D104D7B-9F77-4C92-9F84-DEA388C810EF}"/>
    <cellStyle name="Normal 3 2 3 2 2 2 2 2 2 2 2 5" xfId="47984" xr:uid="{C64B6A79-FC47-49F3-8B22-505A4862D3B5}"/>
    <cellStyle name="Normal 3 2 3 2 2 2 2 2 2 2 3" xfId="22832" xr:uid="{2D564F61-118F-46CD-94D9-A83C8A4FC7FA}"/>
    <cellStyle name="Normal 3 2 3 2 2 2 2 2 2 2 3 2" xfId="36524" xr:uid="{4648118A-D77E-455B-80DD-F7DB876B363A}"/>
    <cellStyle name="Normal 3 2 3 2 2 2 2 2 2 2 3 3" xfId="51408" xr:uid="{A9AC13AE-70D4-4205-B739-5A934A9C1F13}"/>
    <cellStyle name="Normal 3 2 3 2 2 2 2 2 2 2 4" xfId="15988" xr:uid="{27195B1B-D011-4BA0-9BE2-95680479DA3F}"/>
    <cellStyle name="Normal 3 2 3 2 2 2 2 2 2 2 5" xfId="29678" xr:uid="{B55C7543-F68A-4840-B542-DB073DAE92B8}"/>
    <cellStyle name="Normal 3 2 3 2 2 2 2 2 2 2 6" xfId="44562" xr:uid="{BB4EA74D-A54F-41C3-9ED6-1449A71CDE67}"/>
    <cellStyle name="Normal 3 2 3 2 2 2 2 2 2 3" xfId="10852" xr:uid="{25498759-34F3-46C9-BDB1-9196798AD9DB}"/>
    <cellStyle name="Normal 3 2 3 2 2 2 2 2 2 3 2" xfId="24542" xr:uid="{301E5865-7AFF-47A4-A70C-9DE0114C267C}"/>
    <cellStyle name="Normal 3 2 3 2 2 2 2 2 2 3 2 2" xfId="38234" xr:uid="{82E6BC43-94DB-49A8-B0CE-0CDEE9B47FDC}"/>
    <cellStyle name="Normal 3 2 3 2 2 2 2 2 2 3 2 3" xfId="53118" xr:uid="{9D336603-E3E4-4EAC-ACFF-65C2E95FEAB1}"/>
    <cellStyle name="Normal 3 2 3 2 2 2 2 2 2 3 3" xfId="17698" xr:uid="{DD3AA018-C467-4BB7-BEA6-88AE83EA39EB}"/>
    <cellStyle name="Normal 3 2 3 2 2 2 2 2 2 3 4" xfId="31388" xr:uid="{C19134F9-3D76-427F-A53E-C5DE94E2A689}"/>
    <cellStyle name="Normal 3 2 3 2 2 2 2 2 2 3 5" xfId="46272" xr:uid="{5F928E58-210D-43F9-9A3A-89E848700D6B}"/>
    <cellStyle name="Normal 3 2 3 2 2 2 2 2 2 4" xfId="21120" xr:uid="{1604F49F-35C7-4B4F-8446-C764FEA86D2C}"/>
    <cellStyle name="Normal 3 2 3 2 2 2 2 2 2 4 2" xfId="34812" xr:uid="{A22EB909-5D7A-40FC-BAE5-58F365C12004}"/>
    <cellStyle name="Normal 3 2 3 2 2 2 2 2 2 4 3" xfId="49696" xr:uid="{1C185817-6D6D-4D51-A298-CA4E8B24291A}"/>
    <cellStyle name="Normal 3 2 3 2 2 2 2 2 2 5" xfId="14276" xr:uid="{E4E5DEC3-5CCC-427E-A788-908814551C1C}"/>
    <cellStyle name="Normal 3 2 3 2 2 2 2 2 2 6" xfId="27966" xr:uid="{19AAFAA9-126D-4F73-A69A-C5B26EA2A7AC}"/>
    <cellStyle name="Normal 3 2 3 2 2 2 2 2 2 7" xfId="42850" xr:uid="{1B0C5992-E461-4271-ABF2-43BF38A90D07}"/>
    <cellStyle name="Normal 3 2 3 2 2 2 2 2 3" xfId="9141" xr:uid="{8CAF0FCC-5BAC-43AD-A74D-ABF945A4729C}"/>
    <cellStyle name="Normal 3 2 3 2 2 2 2 2 3 2" xfId="12563" xr:uid="{5E1DEF49-52A8-452D-962E-133742B97378}"/>
    <cellStyle name="Normal 3 2 3 2 2 2 2 2 3 2 2" xfId="26253" xr:uid="{B175E1A8-4A40-4970-8D08-96CEACF99F12}"/>
    <cellStyle name="Normal 3 2 3 2 2 2 2 2 3 2 2 2" xfId="39945" xr:uid="{60476F9C-E519-4CED-B000-DA026A82C8DC}"/>
    <cellStyle name="Normal 3 2 3 2 2 2 2 2 3 2 2 3" xfId="54829" xr:uid="{966DA021-F888-4D3F-A48E-66E440284DA1}"/>
    <cellStyle name="Normal 3 2 3 2 2 2 2 2 3 2 3" xfId="19409" xr:uid="{6E018A80-F308-4512-BE54-B28FC8C24CCD}"/>
    <cellStyle name="Normal 3 2 3 2 2 2 2 2 3 2 4" xfId="33099" xr:uid="{8E8DD068-A43B-4EE6-AB34-275561ABF034}"/>
    <cellStyle name="Normal 3 2 3 2 2 2 2 2 3 2 5" xfId="47983" xr:uid="{448C552F-9619-4E1F-8903-ECDF7A2B0795}"/>
    <cellStyle name="Normal 3 2 3 2 2 2 2 2 3 3" xfId="22831" xr:uid="{BD57878D-FEF1-4A8F-8228-58821CBD6E01}"/>
    <cellStyle name="Normal 3 2 3 2 2 2 2 2 3 3 2" xfId="36523" xr:uid="{858F6D4C-902C-421A-949E-5865CAC9ABE4}"/>
    <cellStyle name="Normal 3 2 3 2 2 2 2 2 3 3 3" xfId="51407" xr:uid="{AF99F8D5-59EB-4D6B-BE22-B2C74E6698DE}"/>
    <cellStyle name="Normal 3 2 3 2 2 2 2 2 3 4" xfId="15987" xr:uid="{4E218800-B05C-4AED-9862-8F27D08E9ADF}"/>
    <cellStyle name="Normal 3 2 3 2 2 2 2 2 3 5" xfId="29677" xr:uid="{EC170DB7-6C06-4097-B3E8-EADD0F27FD6B}"/>
    <cellStyle name="Normal 3 2 3 2 2 2 2 2 3 6" xfId="44561" xr:uid="{15E2E76D-7043-4B71-87B2-19ED2D2A52A0}"/>
    <cellStyle name="Normal 3 2 3 2 2 2 2 2 4" xfId="10851" xr:uid="{6DDBC4C7-9FD0-472D-8974-17A6774A32C4}"/>
    <cellStyle name="Normal 3 2 3 2 2 2 2 2 4 2" xfId="24541" xr:uid="{2E0C53AF-7143-4593-9976-89961D84ADF6}"/>
    <cellStyle name="Normal 3 2 3 2 2 2 2 2 4 2 2" xfId="38233" xr:uid="{30DBD6B5-BC16-4DAA-AF18-FCD2C1D709EC}"/>
    <cellStyle name="Normal 3 2 3 2 2 2 2 2 4 2 3" xfId="53117" xr:uid="{52BACB24-CE3E-4ECB-867E-8052F6C163D1}"/>
    <cellStyle name="Normal 3 2 3 2 2 2 2 2 4 3" xfId="17697" xr:uid="{50968252-E2BC-49B6-9668-71FAD5CBC9D8}"/>
    <cellStyle name="Normal 3 2 3 2 2 2 2 2 4 4" xfId="31387" xr:uid="{E45E9976-1DD2-4BC1-B3D9-E17DD6821353}"/>
    <cellStyle name="Normal 3 2 3 2 2 2 2 2 4 5" xfId="46271" xr:uid="{642A19B4-F2A0-4741-8BEE-50CC28AFA946}"/>
    <cellStyle name="Normal 3 2 3 2 2 2 2 2 5" xfId="21119" xr:uid="{1DBAFCB0-A5CF-448F-82F0-22AE3556264D}"/>
    <cellStyle name="Normal 3 2 3 2 2 2 2 2 5 2" xfId="34811" xr:uid="{14567B0E-1280-46BA-AB3A-9DFE7B205130}"/>
    <cellStyle name="Normal 3 2 3 2 2 2 2 2 5 3" xfId="49695" xr:uid="{5BB6ADAE-B979-49A1-87A6-F8801EA229F1}"/>
    <cellStyle name="Normal 3 2 3 2 2 2 2 2 6" xfId="14275" xr:uid="{653F0624-68B0-494B-8F3B-E0BAA5862272}"/>
    <cellStyle name="Normal 3 2 3 2 2 2 2 2 7" xfId="27965" xr:uid="{C2138587-5892-4459-9501-EF48E7C5F406}"/>
    <cellStyle name="Normal 3 2 3 2 2 2 2 2 8" xfId="42849" xr:uid="{1D66E4C9-9E01-4493-9F26-D24EC4514F1F}"/>
    <cellStyle name="Normal 3 2 3 2 2 2 2 3" xfId="7430" xr:uid="{E8902420-F14B-4806-ACA4-ED5A23B48E9C}"/>
    <cellStyle name="Normal 3 2 3 2 2 2 2 3 2" xfId="9143" xr:uid="{7C668F0C-031E-4048-B51C-204F5A1D59BC}"/>
    <cellStyle name="Normal 3 2 3 2 2 2 2 3 2 2" xfId="12565" xr:uid="{198EA544-26D7-4A33-9BD5-48E64FD36131}"/>
    <cellStyle name="Normal 3 2 3 2 2 2 2 3 2 2 2" xfId="26255" xr:uid="{919321F3-EF91-4991-BF43-E4E97BB730FE}"/>
    <cellStyle name="Normal 3 2 3 2 2 2 2 3 2 2 2 2" xfId="39947" xr:uid="{82EB5137-726F-49BA-9F6F-6EFAC32F39C8}"/>
    <cellStyle name="Normal 3 2 3 2 2 2 2 3 2 2 2 3" xfId="54831" xr:uid="{73B5C82A-D4B1-49A7-9639-487895D622B5}"/>
    <cellStyle name="Normal 3 2 3 2 2 2 2 3 2 2 3" xfId="19411" xr:uid="{A15312CE-E201-442F-8603-891E16F2B66D}"/>
    <cellStyle name="Normal 3 2 3 2 2 2 2 3 2 2 4" xfId="33101" xr:uid="{BFF07BA6-CBF1-4A86-AC0A-D1B7B536981F}"/>
    <cellStyle name="Normal 3 2 3 2 2 2 2 3 2 2 5" xfId="47985" xr:uid="{22BE056E-010A-4A60-BC20-09E9A24733B0}"/>
    <cellStyle name="Normal 3 2 3 2 2 2 2 3 2 3" xfId="22833" xr:uid="{29289CA5-55C0-4B93-88A7-341997BB79B7}"/>
    <cellStyle name="Normal 3 2 3 2 2 2 2 3 2 3 2" xfId="36525" xr:uid="{D5D3D1E9-B9B5-489F-B349-029FA76A3B0C}"/>
    <cellStyle name="Normal 3 2 3 2 2 2 2 3 2 3 3" xfId="51409" xr:uid="{E2F2EDCE-386F-45CE-BCD4-C170757690B2}"/>
    <cellStyle name="Normal 3 2 3 2 2 2 2 3 2 4" xfId="15989" xr:uid="{8B68E067-0561-43FB-837B-AD561FA3EB97}"/>
    <cellStyle name="Normal 3 2 3 2 2 2 2 3 2 5" xfId="29679" xr:uid="{BC933256-FADB-4AF1-9482-AA0D3DBBCF84}"/>
    <cellStyle name="Normal 3 2 3 2 2 2 2 3 2 6" xfId="44563" xr:uid="{B4CE9E8F-D081-40EE-AE76-39F991C80322}"/>
    <cellStyle name="Normal 3 2 3 2 2 2 2 3 3" xfId="10853" xr:uid="{7ED45B20-96BE-46A3-857A-CD3EDFFD8876}"/>
    <cellStyle name="Normal 3 2 3 2 2 2 2 3 3 2" xfId="24543" xr:uid="{0C23D08D-2D17-413D-B70D-4C9B27B7B39F}"/>
    <cellStyle name="Normal 3 2 3 2 2 2 2 3 3 2 2" xfId="38235" xr:uid="{E184747E-BC3F-4AA1-98FE-778F5641290A}"/>
    <cellStyle name="Normal 3 2 3 2 2 2 2 3 3 2 3" xfId="53119" xr:uid="{1C3EA9EA-834E-41E2-B8F4-802B5AEE659C}"/>
    <cellStyle name="Normal 3 2 3 2 2 2 2 3 3 3" xfId="17699" xr:uid="{E929CCEA-48AC-4825-940C-70D4E6ACC0A6}"/>
    <cellStyle name="Normal 3 2 3 2 2 2 2 3 3 4" xfId="31389" xr:uid="{AB7451C5-AF77-4515-A1C0-D98B5AE4F7CD}"/>
    <cellStyle name="Normal 3 2 3 2 2 2 2 3 3 5" xfId="46273" xr:uid="{E2D4DF8A-B2F7-4322-9B16-7A71FB551D18}"/>
    <cellStyle name="Normal 3 2 3 2 2 2 2 3 4" xfId="21121" xr:uid="{A638D10E-F6B9-4297-94C8-594DCFC876C5}"/>
    <cellStyle name="Normal 3 2 3 2 2 2 2 3 4 2" xfId="34813" xr:uid="{7B9E8716-4BFA-488E-B609-3CB63BD6905F}"/>
    <cellStyle name="Normal 3 2 3 2 2 2 2 3 4 3" xfId="49697" xr:uid="{7BF05FD6-DC9A-4099-9D3A-A8A30584EBFA}"/>
    <cellStyle name="Normal 3 2 3 2 2 2 2 3 5" xfId="14277" xr:uid="{D0D92F6B-94D4-46D4-9632-8CE13F9D2474}"/>
    <cellStyle name="Normal 3 2 3 2 2 2 2 3 6" xfId="27967" xr:uid="{CAD1046E-95FF-4E55-8071-015192D51302}"/>
    <cellStyle name="Normal 3 2 3 2 2 2 2 3 7" xfId="42851" xr:uid="{DDBEA951-AD01-4C98-9C99-B76259892DA3}"/>
    <cellStyle name="Normal 3 2 3 2 2 2 2 4" xfId="7431" xr:uid="{9C8F060E-7FA0-48F3-8AEA-99AC3607A53A}"/>
    <cellStyle name="Normal 3 2 3 2 2 2 2 4 2" xfId="9144" xr:uid="{FF5B5907-7F98-4C21-ABE1-B1F912C88EA2}"/>
    <cellStyle name="Normal 3 2 3 2 2 2 2 4 2 2" xfId="12566" xr:uid="{F3DCC6BD-EF9C-43B7-B41F-C3C99BB90A9D}"/>
    <cellStyle name="Normal 3 2 3 2 2 2 2 4 2 2 2" xfId="26256" xr:uid="{342D2E79-89E4-4338-96D5-2B9763843595}"/>
    <cellStyle name="Normal 3 2 3 2 2 2 2 4 2 2 2 2" xfId="39948" xr:uid="{0C393149-EB1E-4B22-9518-B0F7FDBD040E}"/>
    <cellStyle name="Normal 3 2 3 2 2 2 2 4 2 2 2 3" xfId="54832" xr:uid="{21FCA725-46A2-48A8-B822-88998D1A4A7E}"/>
    <cellStyle name="Normal 3 2 3 2 2 2 2 4 2 2 3" xfId="19412" xr:uid="{5E5544C9-95E4-4117-811F-BF01FDC2CFAB}"/>
    <cellStyle name="Normal 3 2 3 2 2 2 2 4 2 2 4" xfId="33102" xr:uid="{B3C25148-313A-498F-85F8-1785D91EC873}"/>
    <cellStyle name="Normal 3 2 3 2 2 2 2 4 2 2 5" xfId="47986" xr:uid="{D93110EA-3D6E-47AB-90FB-01CC9AC340F6}"/>
    <cellStyle name="Normal 3 2 3 2 2 2 2 4 2 3" xfId="22834" xr:uid="{52FD3810-C015-44FF-9893-2595CAB9CF0B}"/>
    <cellStyle name="Normal 3 2 3 2 2 2 2 4 2 3 2" xfId="36526" xr:uid="{F6022404-9E84-4B89-B181-848188C83879}"/>
    <cellStyle name="Normal 3 2 3 2 2 2 2 4 2 3 3" xfId="51410" xr:uid="{8ABB64C2-1A02-491C-93C8-E0CC32AA2FA7}"/>
    <cellStyle name="Normal 3 2 3 2 2 2 2 4 2 4" xfId="15990" xr:uid="{5DE0D5BB-2B4F-4DBE-93AC-3BC6DF31C58A}"/>
    <cellStyle name="Normal 3 2 3 2 2 2 2 4 2 5" xfId="29680" xr:uid="{E643FF4F-BA11-4039-8B93-A03667933195}"/>
    <cellStyle name="Normal 3 2 3 2 2 2 2 4 2 6" xfId="44564" xr:uid="{7DBE5925-756A-4CE1-8FC9-6748A51C2DD5}"/>
    <cellStyle name="Normal 3 2 3 2 2 2 2 4 3" xfId="10854" xr:uid="{21F7F51A-3B8B-4090-A1DA-A4A7C33BACE0}"/>
    <cellStyle name="Normal 3 2 3 2 2 2 2 4 3 2" xfId="24544" xr:uid="{895062A9-A3A9-44E4-9563-01ED8841CD01}"/>
    <cellStyle name="Normal 3 2 3 2 2 2 2 4 3 2 2" xfId="38236" xr:uid="{DF4AAA57-84C7-473D-8F3E-E0DA61BA6F4A}"/>
    <cellStyle name="Normal 3 2 3 2 2 2 2 4 3 2 3" xfId="53120" xr:uid="{04A952D6-A9FF-430F-A721-71A7EA7FD566}"/>
    <cellStyle name="Normal 3 2 3 2 2 2 2 4 3 3" xfId="17700" xr:uid="{49C6B04B-8A93-47C5-882F-124826EC31CF}"/>
    <cellStyle name="Normal 3 2 3 2 2 2 2 4 3 4" xfId="31390" xr:uid="{E1992C44-9586-44E3-A569-851BCE03AB86}"/>
    <cellStyle name="Normal 3 2 3 2 2 2 2 4 3 5" xfId="46274" xr:uid="{55A5D3EF-BFD3-4E18-A208-E98D127E6188}"/>
    <cellStyle name="Normal 3 2 3 2 2 2 2 4 4" xfId="21122" xr:uid="{43CF7560-706E-4421-B8B9-673FF555002B}"/>
    <cellStyle name="Normal 3 2 3 2 2 2 2 4 4 2" xfId="34814" xr:uid="{183C2A55-ADCB-434E-9E79-22812331E3AC}"/>
    <cellStyle name="Normal 3 2 3 2 2 2 2 4 4 3" xfId="49698" xr:uid="{5DDDE7AE-73F2-410E-ACDC-46185AC273EB}"/>
    <cellStyle name="Normal 3 2 3 2 2 2 2 4 5" xfId="14278" xr:uid="{5844B189-6A4E-40DA-B9EE-DCC08104AFA4}"/>
    <cellStyle name="Normal 3 2 3 2 2 2 2 4 6" xfId="27968" xr:uid="{8DD98A10-3170-4CA9-872F-F50774E36118}"/>
    <cellStyle name="Normal 3 2 3 2 2 2 2 4 7" xfId="42852" xr:uid="{0142F82A-82DC-46F3-A2D1-668FC42F59A9}"/>
    <cellStyle name="Normal 3 2 3 2 2 2 2 5" xfId="9140" xr:uid="{A553F8B7-452C-4501-8AEA-FFE3337596E3}"/>
    <cellStyle name="Normal 3 2 3 2 2 2 2 5 2" xfId="12562" xr:uid="{E11DCA57-F57F-4F00-BD06-2ADF3D599A49}"/>
    <cellStyle name="Normal 3 2 3 2 2 2 2 5 2 2" xfId="26252" xr:uid="{9995F203-E872-4432-9D31-96DB858C2EB4}"/>
    <cellStyle name="Normal 3 2 3 2 2 2 2 5 2 2 2" xfId="39944" xr:uid="{4956B03A-B5BC-48B3-A6A3-2C5BB2B32180}"/>
    <cellStyle name="Normal 3 2 3 2 2 2 2 5 2 2 3" xfId="54828" xr:uid="{6D8D0842-0AD4-439D-8CF3-57BD6A779B55}"/>
    <cellStyle name="Normal 3 2 3 2 2 2 2 5 2 3" xfId="19408" xr:uid="{3E0D22CB-52B9-4085-83E6-589820239D54}"/>
    <cellStyle name="Normal 3 2 3 2 2 2 2 5 2 4" xfId="33098" xr:uid="{97C45664-AC5A-4421-A48C-B8BF03C8D08B}"/>
    <cellStyle name="Normal 3 2 3 2 2 2 2 5 2 5" xfId="47982" xr:uid="{4781E058-9BB3-4F2A-9077-5194649A6CA4}"/>
    <cellStyle name="Normal 3 2 3 2 2 2 2 5 3" xfId="22830" xr:uid="{E86B4E08-F863-4B7A-A2CC-7E13E3289CBB}"/>
    <cellStyle name="Normal 3 2 3 2 2 2 2 5 3 2" xfId="36522" xr:uid="{ACEB7CAF-4727-4923-82F3-E66461887898}"/>
    <cellStyle name="Normal 3 2 3 2 2 2 2 5 3 3" xfId="51406" xr:uid="{4292060D-9FAB-4299-938A-836028C8F90A}"/>
    <cellStyle name="Normal 3 2 3 2 2 2 2 5 4" xfId="15986" xr:uid="{A8139471-FBC8-429B-BF10-49B39699E8EC}"/>
    <cellStyle name="Normal 3 2 3 2 2 2 2 5 5" xfId="29676" xr:uid="{09154C30-FCD6-4C80-AE09-822E27F7465F}"/>
    <cellStyle name="Normal 3 2 3 2 2 2 2 5 6" xfId="44560" xr:uid="{F69C988F-C1EE-42BF-A1A2-CAA9AE87AC6A}"/>
    <cellStyle name="Normal 3 2 3 2 2 2 2 6" xfId="10850" xr:uid="{EC50EC49-7137-4B48-8752-4166C1B02E46}"/>
    <cellStyle name="Normal 3 2 3 2 2 2 2 6 2" xfId="24540" xr:uid="{A08FF085-95B6-459B-8C52-D6B1B5ABD4EB}"/>
    <cellStyle name="Normal 3 2 3 2 2 2 2 6 2 2" xfId="38232" xr:uid="{48E8E153-53A7-4D52-B92C-8CADE10D3699}"/>
    <cellStyle name="Normal 3 2 3 2 2 2 2 6 2 3" xfId="53116" xr:uid="{577DB095-52FE-4B91-84A7-FBBC16C12FE4}"/>
    <cellStyle name="Normal 3 2 3 2 2 2 2 6 3" xfId="17696" xr:uid="{48C94241-D920-4480-BF21-64BEE41EA218}"/>
    <cellStyle name="Normal 3 2 3 2 2 2 2 6 4" xfId="31386" xr:uid="{2D20C36F-DB5E-4E7E-B799-C8386E8D66A4}"/>
    <cellStyle name="Normal 3 2 3 2 2 2 2 6 5" xfId="46270" xr:uid="{55B65B69-CB36-49BF-92C4-4DE204BD9B26}"/>
    <cellStyle name="Normal 3 2 3 2 2 2 2 7" xfId="21118" xr:uid="{862D0528-425A-4CE5-83FE-4E1160A6C21E}"/>
    <cellStyle name="Normal 3 2 3 2 2 2 2 7 2" xfId="34810" xr:uid="{622EE785-C97C-4E1D-A194-FDFD1332041C}"/>
    <cellStyle name="Normal 3 2 3 2 2 2 2 7 3" xfId="49694" xr:uid="{2C435CEE-1D58-43B8-A5EB-A0D9871874C6}"/>
    <cellStyle name="Normal 3 2 3 2 2 2 2 8" xfId="14274" xr:uid="{F79C3CF7-901F-41AE-8CEA-B4CEB605FF7F}"/>
    <cellStyle name="Normal 3 2 3 2 2 2 2 9" xfId="27964" xr:uid="{CC9A552A-2451-49D7-B30F-BCB056B753E3}"/>
    <cellStyle name="Normal 3 2 3 2 2 2 3" xfId="7432" xr:uid="{94455618-0ACB-451A-8F79-E87820C12536}"/>
    <cellStyle name="Normal 3 2 3 2 2 2 3 10" xfId="42853" xr:uid="{D5713251-D7C8-4424-B52E-A373253A8DAD}"/>
    <cellStyle name="Normal 3 2 3 2 2 2 3 2" xfId="7433" xr:uid="{99F159BE-EB5A-4AC0-81F4-C6DC7B8B72CD}"/>
    <cellStyle name="Normal 3 2 3 2 2 2 3 2 2" xfId="7434" xr:uid="{B21BA3FD-6078-42D8-AF8C-35D49A6A0527}"/>
    <cellStyle name="Normal 3 2 3 2 2 2 3 2 2 2" xfId="9147" xr:uid="{4CEF62E5-06BC-4902-AD62-3DA2C4E07B79}"/>
    <cellStyle name="Normal 3 2 3 2 2 2 3 2 2 2 2" xfId="12569" xr:uid="{BE458054-CD74-4A65-A79F-70453ABD22C1}"/>
    <cellStyle name="Normal 3 2 3 2 2 2 3 2 2 2 2 2" xfId="26259" xr:uid="{3D8E8FAB-DBB6-4F03-867C-868190EF8662}"/>
    <cellStyle name="Normal 3 2 3 2 2 2 3 2 2 2 2 2 2" xfId="39951" xr:uid="{169A1B53-35CC-4768-9E97-78CA94A4DCA2}"/>
    <cellStyle name="Normal 3 2 3 2 2 2 3 2 2 2 2 2 3" xfId="54835" xr:uid="{4241FFFE-F58D-48FA-AB4D-7D4453F181C2}"/>
    <cellStyle name="Normal 3 2 3 2 2 2 3 2 2 2 2 3" xfId="19415" xr:uid="{C969A851-1682-481F-990A-AFE1C44E6201}"/>
    <cellStyle name="Normal 3 2 3 2 2 2 3 2 2 2 2 4" xfId="33105" xr:uid="{A5F96CEA-6AB6-4A16-9FE4-3E5C94CF5704}"/>
    <cellStyle name="Normal 3 2 3 2 2 2 3 2 2 2 2 5" xfId="47989" xr:uid="{D0736AE1-E9F6-4E5A-850F-CF47D973AC15}"/>
    <cellStyle name="Normal 3 2 3 2 2 2 3 2 2 2 3" xfId="22837" xr:uid="{98357B6A-DCDD-4FDE-97F9-7787C550376E}"/>
    <cellStyle name="Normal 3 2 3 2 2 2 3 2 2 2 3 2" xfId="36529" xr:uid="{C15812F2-2440-4C8C-9E43-CEE157F91246}"/>
    <cellStyle name="Normal 3 2 3 2 2 2 3 2 2 2 3 3" xfId="51413" xr:uid="{2D763E18-7AED-46BB-898B-884B4549E4C0}"/>
    <cellStyle name="Normal 3 2 3 2 2 2 3 2 2 2 4" xfId="15993" xr:uid="{7B840452-7ABE-41CA-B304-CCFB0E13AD31}"/>
    <cellStyle name="Normal 3 2 3 2 2 2 3 2 2 2 5" xfId="29683" xr:uid="{A10124D7-C3E0-4E3F-ACE0-21EE597819EC}"/>
    <cellStyle name="Normal 3 2 3 2 2 2 3 2 2 2 6" xfId="44567" xr:uid="{C93C0F79-DAD9-492B-A80D-8BE07B3A69F9}"/>
    <cellStyle name="Normal 3 2 3 2 2 2 3 2 2 3" xfId="10857" xr:uid="{3F974E18-2187-4644-9A1D-A53C8F39849C}"/>
    <cellStyle name="Normal 3 2 3 2 2 2 3 2 2 3 2" xfId="24547" xr:uid="{D6AA6774-A927-4778-A485-1E8E93EF8023}"/>
    <cellStyle name="Normal 3 2 3 2 2 2 3 2 2 3 2 2" xfId="38239" xr:uid="{F30CEE14-DA0A-4A90-A0DF-ECE3EFC7C463}"/>
    <cellStyle name="Normal 3 2 3 2 2 2 3 2 2 3 2 3" xfId="53123" xr:uid="{053A6732-8526-41F1-9478-E2C12D37679D}"/>
    <cellStyle name="Normal 3 2 3 2 2 2 3 2 2 3 3" xfId="17703" xr:uid="{6450B4DC-DBEA-49CC-ACDA-BC085FB1D5CF}"/>
    <cellStyle name="Normal 3 2 3 2 2 2 3 2 2 3 4" xfId="31393" xr:uid="{615D934A-C91A-4904-83C2-EAEC12124F0D}"/>
    <cellStyle name="Normal 3 2 3 2 2 2 3 2 2 3 5" xfId="46277" xr:uid="{3CF51F92-C5B3-4919-9F03-1E332F1E6213}"/>
    <cellStyle name="Normal 3 2 3 2 2 2 3 2 2 4" xfId="21125" xr:uid="{ABCA8837-2A5D-4C19-A8AB-CDBEF697A96D}"/>
    <cellStyle name="Normal 3 2 3 2 2 2 3 2 2 4 2" xfId="34817" xr:uid="{C6394676-214B-464B-BFBA-5ABDA156A319}"/>
    <cellStyle name="Normal 3 2 3 2 2 2 3 2 2 4 3" xfId="49701" xr:uid="{0912A59B-4CF8-41E6-9384-FCF6330F9DA0}"/>
    <cellStyle name="Normal 3 2 3 2 2 2 3 2 2 5" xfId="14281" xr:uid="{99EA1323-13B1-407A-8215-D9674E80734C}"/>
    <cellStyle name="Normal 3 2 3 2 2 2 3 2 2 6" xfId="27971" xr:uid="{46EC8EDD-2CA7-4BCA-AC72-20063B60E3C4}"/>
    <cellStyle name="Normal 3 2 3 2 2 2 3 2 2 7" xfId="42855" xr:uid="{E6B6861E-B7AA-4B86-B6CE-A6577A2BF370}"/>
    <cellStyle name="Normal 3 2 3 2 2 2 3 2 3" xfId="9146" xr:uid="{AD8ABF56-D607-407D-8A27-4E5DD11852FE}"/>
    <cellStyle name="Normal 3 2 3 2 2 2 3 2 3 2" xfId="12568" xr:uid="{F3557C60-7050-4636-A11D-491DD2B2DA24}"/>
    <cellStyle name="Normal 3 2 3 2 2 2 3 2 3 2 2" xfId="26258" xr:uid="{9320CBA1-A459-42C0-9FC3-A81ED8BA1B18}"/>
    <cellStyle name="Normal 3 2 3 2 2 2 3 2 3 2 2 2" xfId="39950" xr:uid="{362E2C48-A99E-45A6-BECE-5BC4ECEA38E0}"/>
    <cellStyle name="Normal 3 2 3 2 2 2 3 2 3 2 2 3" xfId="54834" xr:uid="{A3F56A97-CC00-4E30-9C3D-7A718BA2F019}"/>
    <cellStyle name="Normal 3 2 3 2 2 2 3 2 3 2 3" xfId="19414" xr:uid="{AA93B7FF-AA21-4B40-9FA5-83460D12947B}"/>
    <cellStyle name="Normal 3 2 3 2 2 2 3 2 3 2 4" xfId="33104" xr:uid="{6A926D05-730E-422B-AA34-D18D5C57B724}"/>
    <cellStyle name="Normal 3 2 3 2 2 2 3 2 3 2 5" xfId="47988" xr:uid="{BC774794-B6DE-48A2-AED4-9AA361346395}"/>
    <cellStyle name="Normal 3 2 3 2 2 2 3 2 3 3" xfId="22836" xr:uid="{A979AF76-BF6C-404A-A60D-77F7026933F1}"/>
    <cellStyle name="Normal 3 2 3 2 2 2 3 2 3 3 2" xfId="36528" xr:uid="{95757EAB-0807-4E13-B885-0ACDA24701F6}"/>
    <cellStyle name="Normal 3 2 3 2 2 2 3 2 3 3 3" xfId="51412" xr:uid="{AA78B517-8851-4715-99AF-DBFD9E1CC7AF}"/>
    <cellStyle name="Normal 3 2 3 2 2 2 3 2 3 4" xfId="15992" xr:uid="{E6663531-B113-4577-A7FF-9F42CA86CCE8}"/>
    <cellStyle name="Normal 3 2 3 2 2 2 3 2 3 5" xfId="29682" xr:uid="{852F2C70-F739-4F18-B0B7-7D0ED399CFAE}"/>
    <cellStyle name="Normal 3 2 3 2 2 2 3 2 3 6" xfId="44566" xr:uid="{E681E310-B06A-44D3-8B30-4B704BBD3517}"/>
    <cellStyle name="Normal 3 2 3 2 2 2 3 2 4" xfId="10856" xr:uid="{44077545-2F78-4A36-8982-9631EF8B6567}"/>
    <cellStyle name="Normal 3 2 3 2 2 2 3 2 4 2" xfId="24546" xr:uid="{0D884055-7709-47EC-9408-7B9184836711}"/>
    <cellStyle name="Normal 3 2 3 2 2 2 3 2 4 2 2" xfId="38238" xr:uid="{E33C1E06-40DE-483F-A450-524FB74D53A7}"/>
    <cellStyle name="Normal 3 2 3 2 2 2 3 2 4 2 3" xfId="53122" xr:uid="{87BE8EC7-EFCC-43AE-9E50-35BA35045FF1}"/>
    <cellStyle name="Normal 3 2 3 2 2 2 3 2 4 3" xfId="17702" xr:uid="{645281A0-78B3-4423-AECF-FA3B881AAB5C}"/>
    <cellStyle name="Normal 3 2 3 2 2 2 3 2 4 4" xfId="31392" xr:uid="{310F8286-BD28-4F27-8224-6BA42D7FAC15}"/>
    <cellStyle name="Normal 3 2 3 2 2 2 3 2 4 5" xfId="46276" xr:uid="{20D91470-7128-40F9-9552-843DD4D32657}"/>
    <cellStyle name="Normal 3 2 3 2 2 2 3 2 5" xfId="21124" xr:uid="{8A262826-1042-4170-A260-31C1A1B933D6}"/>
    <cellStyle name="Normal 3 2 3 2 2 2 3 2 5 2" xfId="34816" xr:uid="{41EBC57A-6498-4092-AC40-0F7721074B4D}"/>
    <cellStyle name="Normal 3 2 3 2 2 2 3 2 5 3" xfId="49700" xr:uid="{450F571D-1FAA-4F57-89F9-0E5AC1066B3F}"/>
    <cellStyle name="Normal 3 2 3 2 2 2 3 2 6" xfId="14280" xr:uid="{882F114B-9298-4DF1-AFE4-FEFCE4F00807}"/>
    <cellStyle name="Normal 3 2 3 2 2 2 3 2 7" xfId="27970" xr:uid="{9ED2AC7F-2390-4B73-9AEB-12185F771F1C}"/>
    <cellStyle name="Normal 3 2 3 2 2 2 3 2 8" xfId="42854" xr:uid="{D70C1E75-CBEE-41A2-A2F7-CF74D03DDCF2}"/>
    <cellStyle name="Normal 3 2 3 2 2 2 3 3" xfId="7435" xr:uid="{4B396532-25DD-403F-82B0-13BCDB7B70B3}"/>
    <cellStyle name="Normal 3 2 3 2 2 2 3 3 2" xfId="9148" xr:uid="{2D3F00FB-A4BC-4C2D-87EA-26BDE250DB96}"/>
    <cellStyle name="Normal 3 2 3 2 2 2 3 3 2 2" xfId="12570" xr:uid="{F203B3A3-7237-4619-A345-AEA4F4F3EA77}"/>
    <cellStyle name="Normal 3 2 3 2 2 2 3 3 2 2 2" xfId="26260" xr:uid="{7D7ACA0D-E933-43E2-B541-A0E31E4692A9}"/>
    <cellStyle name="Normal 3 2 3 2 2 2 3 3 2 2 2 2" xfId="39952" xr:uid="{560D95A1-8F02-4B05-8352-0633DD68787A}"/>
    <cellStyle name="Normal 3 2 3 2 2 2 3 3 2 2 2 3" xfId="54836" xr:uid="{01A0E11C-9226-4A99-8CBB-2D5A5D40F3AB}"/>
    <cellStyle name="Normal 3 2 3 2 2 2 3 3 2 2 3" xfId="19416" xr:uid="{62D2C1D1-A12E-43CB-919E-E6A01FE05ABD}"/>
    <cellStyle name="Normal 3 2 3 2 2 2 3 3 2 2 4" xfId="33106" xr:uid="{4296FFC7-2049-48C7-A7A6-E424BAC29F04}"/>
    <cellStyle name="Normal 3 2 3 2 2 2 3 3 2 2 5" xfId="47990" xr:uid="{09E54CFB-ADB9-4EE9-8D5D-FE6B221F093F}"/>
    <cellStyle name="Normal 3 2 3 2 2 2 3 3 2 3" xfId="22838" xr:uid="{0F6ABE6C-DE7D-4A1D-98FD-1DA7603CD9D2}"/>
    <cellStyle name="Normal 3 2 3 2 2 2 3 3 2 3 2" xfId="36530" xr:uid="{64261C95-81EA-4E9F-AB0C-C4E073F19C30}"/>
    <cellStyle name="Normal 3 2 3 2 2 2 3 3 2 3 3" xfId="51414" xr:uid="{F1E6DA62-355B-4156-88E2-13242681EC16}"/>
    <cellStyle name="Normal 3 2 3 2 2 2 3 3 2 4" xfId="15994" xr:uid="{33904C9B-BE62-45D2-B89B-F206646845EE}"/>
    <cellStyle name="Normal 3 2 3 2 2 2 3 3 2 5" xfId="29684" xr:uid="{9305A5D1-8B60-4E64-8009-7976B24320C0}"/>
    <cellStyle name="Normal 3 2 3 2 2 2 3 3 2 6" xfId="44568" xr:uid="{2D2BEE9E-4213-4C7A-AC92-5D3B50F9019D}"/>
    <cellStyle name="Normal 3 2 3 2 2 2 3 3 3" xfId="10858" xr:uid="{B441C55B-391B-4BC7-8A10-A13AD18B9E67}"/>
    <cellStyle name="Normal 3 2 3 2 2 2 3 3 3 2" xfId="24548" xr:uid="{67D516A1-FF75-40EA-84FD-FC8A06E0C0E8}"/>
    <cellStyle name="Normal 3 2 3 2 2 2 3 3 3 2 2" xfId="38240" xr:uid="{45E98967-EB5F-4A32-B92A-502FF69BF618}"/>
    <cellStyle name="Normal 3 2 3 2 2 2 3 3 3 2 3" xfId="53124" xr:uid="{FFCD0788-48AD-48A6-9C51-53A2EDF709A1}"/>
    <cellStyle name="Normal 3 2 3 2 2 2 3 3 3 3" xfId="17704" xr:uid="{9210E6B1-6D50-465A-B1AF-651BFACBADC2}"/>
    <cellStyle name="Normal 3 2 3 2 2 2 3 3 3 4" xfId="31394" xr:uid="{FEB4BE1D-5DB0-4ED6-B37D-DD481C00AA7D}"/>
    <cellStyle name="Normal 3 2 3 2 2 2 3 3 3 5" xfId="46278" xr:uid="{B8302023-8842-4B61-8786-CD43D38BDA04}"/>
    <cellStyle name="Normal 3 2 3 2 2 2 3 3 4" xfId="21126" xr:uid="{FD3EB763-2EF9-4EC6-90D5-C11C6E19F5A3}"/>
    <cellStyle name="Normal 3 2 3 2 2 2 3 3 4 2" xfId="34818" xr:uid="{0DF014F6-6B59-4F19-BFF7-65D7F326BD97}"/>
    <cellStyle name="Normal 3 2 3 2 2 2 3 3 4 3" xfId="49702" xr:uid="{CB4E45A4-379F-4908-BB58-0339B3671598}"/>
    <cellStyle name="Normal 3 2 3 2 2 2 3 3 5" xfId="14282" xr:uid="{992B96B0-1DA5-4E5D-92CD-25E2D7FC3F34}"/>
    <cellStyle name="Normal 3 2 3 2 2 2 3 3 6" xfId="27972" xr:uid="{FB8ED557-1D87-4BEC-81A9-6228D37661AD}"/>
    <cellStyle name="Normal 3 2 3 2 2 2 3 3 7" xfId="42856" xr:uid="{9C124D68-DB5D-4B37-8CE0-07B5D59E82AD}"/>
    <cellStyle name="Normal 3 2 3 2 2 2 3 4" xfId="7436" xr:uid="{5795632A-C89F-41DF-A4D9-C3E9D4CE4A21}"/>
    <cellStyle name="Normal 3 2 3 2 2 2 3 4 2" xfId="9149" xr:uid="{AA0BC5AC-90A1-4D0A-907D-BB4E205DC188}"/>
    <cellStyle name="Normal 3 2 3 2 2 2 3 4 2 2" xfId="12571" xr:uid="{516354EB-E54E-4F88-856D-2AE559C4D1C5}"/>
    <cellStyle name="Normal 3 2 3 2 2 2 3 4 2 2 2" xfId="26261" xr:uid="{CFE7F8F5-4322-4054-A18B-7E9B9440D8F6}"/>
    <cellStyle name="Normal 3 2 3 2 2 2 3 4 2 2 2 2" xfId="39953" xr:uid="{D53D1637-A150-4E08-AA45-B5AC59F3BE83}"/>
    <cellStyle name="Normal 3 2 3 2 2 2 3 4 2 2 2 3" xfId="54837" xr:uid="{8708AFFE-CA57-4EB4-B340-E331217BCA1A}"/>
    <cellStyle name="Normal 3 2 3 2 2 2 3 4 2 2 3" xfId="19417" xr:uid="{56C1299D-5FAA-44DD-990E-A8FAFBC47284}"/>
    <cellStyle name="Normal 3 2 3 2 2 2 3 4 2 2 4" xfId="33107" xr:uid="{204FF234-5C81-4C2E-8F43-A2F9CD751212}"/>
    <cellStyle name="Normal 3 2 3 2 2 2 3 4 2 2 5" xfId="47991" xr:uid="{C9E742EB-EBD2-4B03-A016-1CF6669E4D42}"/>
    <cellStyle name="Normal 3 2 3 2 2 2 3 4 2 3" xfId="22839" xr:uid="{9483C2ED-924A-4FBD-981F-DD940EBC7F82}"/>
    <cellStyle name="Normal 3 2 3 2 2 2 3 4 2 3 2" xfId="36531" xr:uid="{149449B7-0ADF-4BBE-AF53-5024EC12369D}"/>
    <cellStyle name="Normal 3 2 3 2 2 2 3 4 2 3 3" xfId="51415" xr:uid="{4F3EFF26-C2A5-42DF-80D2-42C1585A407D}"/>
    <cellStyle name="Normal 3 2 3 2 2 2 3 4 2 4" xfId="15995" xr:uid="{1EF61F18-83BF-499E-8530-23FAB390FEEA}"/>
    <cellStyle name="Normal 3 2 3 2 2 2 3 4 2 5" xfId="29685" xr:uid="{00DE1047-EDF4-4ED5-85ED-B92DB08B7EB9}"/>
    <cellStyle name="Normal 3 2 3 2 2 2 3 4 2 6" xfId="44569" xr:uid="{2FBE211E-1F53-4DFB-84BA-BD1C788A250D}"/>
    <cellStyle name="Normal 3 2 3 2 2 2 3 4 3" xfId="10859" xr:uid="{52560F01-B12B-4791-B18F-87112DAD5326}"/>
    <cellStyle name="Normal 3 2 3 2 2 2 3 4 3 2" xfId="24549" xr:uid="{F828D13C-49ED-4604-A004-AA3C39EB36BD}"/>
    <cellStyle name="Normal 3 2 3 2 2 2 3 4 3 2 2" xfId="38241" xr:uid="{587421BE-4C4D-46FC-811B-86149C527F94}"/>
    <cellStyle name="Normal 3 2 3 2 2 2 3 4 3 2 3" xfId="53125" xr:uid="{8C5CFC4C-F445-4499-B9F5-89EF23C5BB10}"/>
    <cellStyle name="Normal 3 2 3 2 2 2 3 4 3 3" xfId="17705" xr:uid="{F36D8EB1-BE85-4BB0-8121-E7CF49F634D5}"/>
    <cellStyle name="Normal 3 2 3 2 2 2 3 4 3 4" xfId="31395" xr:uid="{616618D7-09E3-4E63-82C6-83760DD607EB}"/>
    <cellStyle name="Normal 3 2 3 2 2 2 3 4 3 5" xfId="46279" xr:uid="{A9D88547-7037-410F-A8B9-0195321C1DF1}"/>
    <cellStyle name="Normal 3 2 3 2 2 2 3 4 4" xfId="21127" xr:uid="{27FB6AE5-0578-4908-A2EF-2B1AAB8DCBBF}"/>
    <cellStyle name="Normal 3 2 3 2 2 2 3 4 4 2" xfId="34819" xr:uid="{908DBA5E-5291-441A-B1BB-A8A3EEBB6AC7}"/>
    <cellStyle name="Normal 3 2 3 2 2 2 3 4 4 3" xfId="49703" xr:uid="{AB5C7492-D63F-477B-A289-D0E9CAAB9F85}"/>
    <cellStyle name="Normal 3 2 3 2 2 2 3 4 5" xfId="14283" xr:uid="{2A6F828B-3EC1-489B-924B-C0928AF99AD8}"/>
    <cellStyle name="Normal 3 2 3 2 2 2 3 4 6" xfId="27973" xr:uid="{9E3ECA79-318C-44D7-BCE3-1EAF8CC2D800}"/>
    <cellStyle name="Normal 3 2 3 2 2 2 3 4 7" xfId="42857" xr:uid="{2E87528A-2DC4-412B-8C3F-46E659A61746}"/>
    <cellStyle name="Normal 3 2 3 2 2 2 3 5" xfId="9145" xr:uid="{A5C2F535-DAA2-4F2D-B358-DEE0BBE39350}"/>
    <cellStyle name="Normal 3 2 3 2 2 2 3 5 2" xfId="12567" xr:uid="{5D18F9AA-E599-4B25-B7FC-7D26DD44D399}"/>
    <cellStyle name="Normal 3 2 3 2 2 2 3 5 2 2" xfId="26257" xr:uid="{7D1F355D-0894-40FB-85D9-8839F01DBE22}"/>
    <cellStyle name="Normal 3 2 3 2 2 2 3 5 2 2 2" xfId="39949" xr:uid="{24358CD9-9D6D-4180-BF85-260D6C5275BC}"/>
    <cellStyle name="Normal 3 2 3 2 2 2 3 5 2 2 3" xfId="54833" xr:uid="{14F6053D-9EF3-4EA3-9D1A-26AD37D0BFA3}"/>
    <cellStyle name="Normal 3 2 3 2 2 2 3 5 2 3" xfId="19413" xr:uid="{9EFC2421-24B0-4AD1-A701-0677A42896F4}"/>
    <cellStyle name="Normal 3 2 3 2 2 2 3 5 2 4" xfId="33103" xr:uid="{783F51A4-4834-4938-8A96-29CC0F93F574}"/>
    <cellStyle name="Normal 3 2 3 2 2 2 3 5 2 5" xfId="47987" xr:uid="{28F1AB5A-EBEA-431E-A678-D91CFA0BFBF6}"/>
    <cellStyle name="Normal 3 2 3 2 2 2 3 5 3" xfId="22835" xr:uid="{8FBFE689-87A9-4E96-98D1-13601569B3F7}"/>
    <cellStyle name="Normal 3 2 3 2 2 2 3 5 3 2" xfId="36527" xr:uid="{7008E3F0-B953-4A21-92B0-80E079E9F1D5}"/>
    <cellStyle name="Normal 3 2 3 2 2 2 3 5 3 3" xfId="51411" xr:uid="{D4C14DA1-E1B5-457E-987B-9C0D0F54DDB7}"/>
    <cellStyle name="Normal 3 2 3 2 2 2 3 5 4" xfId="15991" xr:uid="{1C1C5EA1-DC38-4B9D-9CCB-273004E6FEE5}"/>
    <cellStyle name="Normal 3 2 3 2 2 2 3 5 5" xfId="29681" xr:uid="{8006D2B4-D2CB-4146-A927-F6150E87932C}"/>
    <cellStyle name="Normal 3 2 3 2 2 2 3 5 6" xfId="44565" xr:uid="{5B65DB11-2837-43A5-A883-366DBA8F2F77}"/>
    <cellStyle name="Normal 3 2 3 2 2 2 3 6" xfId="10855" xr:uid="{CA8097C7-C6E6-4CDE-82CB-8BB7EF63380B}"/>
    <cellStyle name="Normal 3 2 3 2 2 2 3 6 2" xfId="24545" xr:uid="{184185AC-B615-41DF-881A-8C7D8A74B62E}"/>
    <cellStyle name="Normal 3 2 3 2 2 2 3 6 2 2" xfId="38237" xr:uid="{E77612F3-2C93-4D86-8F70-71AE05256503}"/>
    <cellStyle name="Normal 3 2 3 2 2 2 3 6 2 3" xfId="53121" xr:uid="{DE195C3C-E8CC-4B15-A438-579DAD3D06D3}"/>
    <cellStyle name="Normal 3 2 3 2 2 2 3 6 3" xfId="17701" xr:uid="{A8507CA9-9E69-4A1D-AC2B-67A7112CFA90}"/>
    <cellStyle name="Normal 3 2 3 2 2 2 3 6 4" xfId="31391" xr:uid="{656880CB-B622-4121-ACE8-1C6310D7985A}"/>
    <cellStyle name="Normal 3 2 3 2 2 2 3 6 5" xfId="46275" xr:uid="{E784650F-373C-495F-AFF2-549A8D9FC804}"/>
    <cellStyle name="Normal 3 2 3 2 2 2 3 7" xfId="21123" xr:uid="{E617A269-D5A1-4F74-97E4-D0E849681771}"/>
    <cellStyle name="Normal 3 2 3 2 2 2 3 7 2" xfId="34815" xr:uid="{D5C9D3AC-FF4C-4B3C-A06C-5CAD9185A79D}"/>
    <cellStyle name="Normal 3 2 3 2 2 2 3 7 3" xfId="49699" xr:uid="{BA96D7FC-281E-4D8C-B806-C37E15E3A7E0}"/>
    <cellStyle name="Normal 3 2 3 2 2 2 3 8" xfId="14279" xr:uid="{7F35344E-A17B-4BE7-A82D-739AD7154106}"/>
    <cellStyle name="Normal 3 2 3 2 2 2 3 9" xfId="27969" xr:uid="{37EA4063-A403-4735-86CC-F31AB981DE2D}"/>
    <cellStyle name="Normal 3 2 3 2 2 2 4" xfId="7437" xr:uid="{2618CA4B-ABE3-41D0-A8AB-1CA297339DC9}"/>
    <cellStyle name="Normal 3 2 3 2 2 2 4 2" xfId="7438" xr:uid="{D39EE52B-446B-400B-8FA3-113D94EDC71F}"/>
    <cellStyle name="Normal 3 2 3 2 2 2 4 2 2" xfId="9151" xr:uid="{168D16B6-2A47-45F5-8FB9-BB6377388DA6}"/>
    <cellStyle name="Normal 3 2 3 2 2 2 4 2 2 2" xfId="12573" xr:uid="{759119EC-856D-4C1E-A177-26B3A9F62997}"/>
    <cellStyle name="Normal 3 2 3 2 2 2 4 2 2 2 2" xfId="26263" xr:uid="{C0EF951E-9660-47F1-9918-D8F6FB8D46B0}"/>
    <cellStyle name="Normal 3 2 3 2 2 2 4 2 2 2 2 2" xfId="39955" xr:uid="{25283570-C3BD-4DEF-AB3B-74E46BA08710}"/>
    <cellStyle name="Normal 3 2 3 2 2 2 4 2 2 2 2 3" xfId="54839" xr:uid="{A703064B-8C21-490A-8852-1B1B9DDB855E}"/>
    <cellStyle name="Normal 3 2 3 2 2 2 4 2 2 2 3" xfId="19419" xr:uid="{25CB7970-8FB3-4FB1-B8AF-DCAB29B44A54}"/>
    <cellStyle name="Normal 3 2 3 2 2 2 4 2 2 2 4" xfId="33109" xr:uid="{12C0AABA-A7CD-431D-A045-E5BDB2929BCC}"/>
    <cellStyle name="Normal 3 2 3 2 2 2 4 2 2 2 5" xfId="47993" xr:uid="{D4B74488-F716-4F32-B949-20F28DE8AF56}"/>
    <cellStyle name="Normal 3 2 3 2 2 2 4 2 2 3" xfId="22841" xr:uid="{001737FB-9958-4BF9-9E70-B749D0508354}"/>
    <cellStyle name="Normal 3 2 3 2 2 2 4 2 2 3 2" xfId="36533" xr:uid="{08DA3161-568C-417D-9331-7690E0881C0C}"/>
    <cellStyle name="Normal 3 2 3 2 2 2 4 2 2 3 3" xfId="51417" xr:uid="{11CE5BB0-B132-4633-9FF2-2448A8704A1F}"/>
    <cellStyle name="Normal 3 2 3 2 2 2 4 2 2 4" xfId="15997" xr:uid="{144D7A81-F07C-4648-9131-EC1F2167450E}"/>
    <cellStyle name="Normal 3 2 3 2 2 2 4 2 2 5" xfId="29687" xr:uid="{117D9A2E-3757-4268-843F-C6A13C008941}"/>
    <cellStyle name="Normal 3 2 3 2 2 2 4 2 2 6" xfId="44571" xr:uid="{C88CED89-2206-49DA-BF9B-1D47A61E2D58}"/>
    <cellStyle name="Normal 3 2 3 2 2 2 4 2 3" xfId="10861" xr:uid="{1D5578D8-686F-45D0-A9CD-84245C8C3C12}"/>
    <cellStyle name="Normal 3 2 3 2 2 2 4 2 3 2" xfId="24551" xr:uid="{924BECE1-9DF9-427A-80CD-6F08F1E466D0}"/>
    <cellStyle name="Normal 3 2 3 2 2 2 4 2 3 2 2" xfId="38243" xr:uid="{DBCA8ABD-0EB3-4AEF-BB45-70576CBA4726}"/>
    <cellStyle name="Normal 3 2 3 2 2 2 4 2 3 2 3" xfId="53127" xr:uid="{55A851FA-79FB-40EA-ACDA-028CDD9D446A}"/>
    <cellStyle name="Normal 3 2 3 2 2 2 4 2 3 3" xfId="17707" xr:uid="{8462B826-8F02-456A-8F95-D65E0B792D37}"/>
    <cellStyle name="Normal 3 2 3 2 2 2 4 2 3 4" xfId="31397" xr:uid="{92AC3BCE-8D3F-452E-8E42-DC0E82F39665}"/>
    <cellStyle name="Normal 3 2 3 2 2 2 4 2 3 5" xfId="46281" xr:uid="{544A5FF1-B0B4-4583-89D5-DDCB9A7331AE}"/>
    <cellStyle name="Normal 3 2 3 2 2 2 4 2 4" xfId="21129" xr:uid="{63C8CE75-C653-48D3-B878-1945EA3D6A65}"/>
    <cellStyle name="Normal 3 2 3 2 2 2 4 2 4 2" xfId="34821" xr:uid="{9CB26D27-6E80-476F-AE91-CD8A69FC89BC}"/>
    <cellStyle name="Normal 3 2 3 2 2 2 4 2 4 3" xfId="49705" xr:uid="{0C2A4EDE-3D47-4223-B388-62BBA12010CC}"/>
    <cellStyle name="Normal 3 2 3 2 2 2 4 2 5" xfId="14285" xr:uid="{E1EF8251-0562-43AA-AD55-EAE281922CD2}"/>
    <cellStyle name="Normal 3 2 3 2 2 2 4 2 6" xfId="27975" xr:uid="{D1391D38-0AC5-4820-8F0A-926B49130BA3}"/>
    <cellStyle name="Normal 3 2 3 2 2 2 4 2 7" xfId="42859" xr:uid="{997F46AA-33DA-40A2-AFE8-88365D260314}"/>
    <cellStyle name="Normal 3 2 3 2 2 2 4 3" xfId="9150" xr:uid="{E5C22BA4-B95E-4D52-9D1D-7AEA83BF78B1}"/>
    <cellStyle name="Normal 3 2 3 2 2 2 4 3 2" xfId="12572" xr:uid="{38A4FA67-E112-41A5-8970-4F4C69FF92DB}"/>
    <cellStyle name="Normal 3 2 3 2 2 2 4 3 2 2" xfId="26262" xr:uid="{5BE4FCFE-97FF-4614-8123-C51FACD48291}"/>
    <cellStyle name="Normal 3 2 3 2 2 2 4 3 2 2 2" xfId="39954" xr:uid="{F64FEA3C-05EB-47C6-B9C9-BF29E0F62B15}"/>
    <cellStyle name="Normal 3 2 3 2 2 2 4 3 2 2 3" xfId="54838" xr:uid="{F1B0881A-A752-4D3B-BC06-D86F1C578110}"/>
    <cellStyle name="Normal 3 2 3 2 2 2 4 3 2 3" xfId="19418" xr:uid="{CCF6F171-07A0-42EC-BC22-76BF0F426D77}"/>
    <cellStyle name="Normal 3 2 3 2 2 2 4 3 2 4" xfId="33108" xr:uid="{06069350-0D99-4278-A6C8-71E68BE07101}"/>
    <cellStyle name="Normal 3 2 3 2 2 2 4 3 2 5" xfId="47992" xr:uid="{14D5CF33-DE3D-43A5-B696-493E501B05EF}"/>
    <cellStyle name="Normal 3 2 3 2 2 2 4 3 3" xfId="22840" xr:uid="{CE5B958E-C819-4EA2-833D-E5DD6E90E57B}"/>
    <cellStyle name="Normal 3 2 3 2 2 2 4 3 3 2" xfId="36532" xr:uid="{BB628916-F5B7-4A9D-9D6B-7F95161F19C8}"/>
    <cellStyle name="Normal 3 2 3 2 2 2 4 3 3 3" xfId="51416" xr:uid="{DFCDB502-41DD-4768-B53A-FA5672BDDDFB}"/>
    <cellStyle name="Normal 3 2 3 2 2 2 4 3 4" xfId="15996" xr:uid="{7CE50867-6CF2-4655-9240-EF0C0CB4DF02}"/>
    <cellStyle name="Normal 3 2 3 2 2 2 4 3 5" xfId="29686" xr:uid="{67360F42-B20A-4B5E-BFE4-24BCCDD798D2}"/>
    <cellStyle name="Normal 3 2 3 2 2 2 4 3 6" xfId="44570" xr:uid="{8A0C3049-B88A-4F2C-80D5-677E8BB981F0}"/>
    <cellStyle name="Normal 3 2 3 2 2 2 4 4" xfId="10860" xr:uid="{144EE51E-EE42-4BBB-87AE-6E6A71B4F327}"/>
    <cellStyle name="Normal 3 2 3 2 2 2 4 4 2" xfId="24550" xr:uid="{1C532536-E766-4295-AB58-48199F720A5B}"/>
    <cellStyle name="Normal 3 2 3 2 2 2 4 4 2 2" xfId="38242" xr:uid="{96CA8457-05CF-4E76-AC9E-E229FD581F9F}"/>
    <cellStyle name="Normal 3 2 3 2 2 2 4 4 2 3" xfId="53126" xr:uid="{A1694720-B3D0-403B-8E9E-AB5E63680B87}"/>
    <cellStyle name="Normal 3 2 3 2 2 2 4 4 3" xfId="17706" xr:uid="{83ED203B-F8CD-4CF5-BE8B-37CA5887E4A3}"/>
    <cellStyle name="Normal 3 2 3 2 2 2 4 4 4" xfId="31396" xr:uid="{85E1CD8F-25D2-4AE5-8571-83FDBAC296F2}"/>
    <cellStyle name="Normal 3 2 3 2 2 2 4 4 5" xfId="46280" xr:uid="{768AE423-6E48-4F52-90C2-4C5DF231E49C}"/>
    <cellStyle name="Normal 3 2 3 2 2 2 4 5" xfId="21128" xr:uid="{A402DF29-1549-4D45-9021-2297E3DC7DAA}"/>
    <cellStyle name="Normal 3 2 3 2 2 2 4 5 2" xfId="34820" xr:uid="{0A282EED-0CCC-4ECA-95AB-E56BC8B872D5}"/>
    <cellStyle name="Normal 3 2 3 2 2 2 4 5 3" xfId="49704" xr:uid="{B81E72A8-B9E0-4D33-94F0-6EAABB5D914A}"/>
    <cellStyle name="Normal 3 2 3 2 2 2 4 6" xfId="14284" xr:uid="{6BEFE355-618E-40EE-9962-63718F8B618D}"/>
    <cellStyle name="Normal 3 2 3 2 2 2 4 7" xfId="27974" xr:uid="{E2E4020B-F13C-4B00-8D3C-414FC98F0903}"/>
    <cellStyle name="Normal 3 2 3 2 2 2 4 8" xfId="42858" xr:uid="{ADDD7BAB-F5EC-4C5E-8083-18F05D3C0DF5}"/>
    <cellStyle name="Normal 3 2 3 2 2 2 5" xfId="7439" xr:uid="{0E9CD37B-09F3-49B4-B5F7-C1CE790B915E}"/>
    <cellStyle name="Normal 3 2 3 2 2 2 5 2" xfId="9152" xr:uid="{3638610D-B333-4E34-AEE6-BE4497337A77}"/>
    <cellStyle name="Normal 3 2 3 2 2 2 5 2 2" xfId="12574" xr:uid="{F18B509F-EC59-4E1C-8BB4-C2791EF78FAB}"/>
    <cellStyle name="Normal 3 2 3 2 2 2 5 2 2 2" xfId="26264" xr:uid="{CAD6A6A5-79F0-4EDE-B130-F3DB70ECF800}"/>
    <cellStyle name="Normal 3 2 3 2 2 2 5 2 2 2 2" xfId="39956" xr:uid="{FA36A233-841D-4118-A21A-2AC4DF7DBAF0}"/>
    <cellStyle name="Normal 3 2 3 2 2 2 5 2 2 2 3" xfId="54840" xr:uid="{663334D8-D6F9-4F92-892D-B74D6B7BE7D1}"/>
    <cellStyle name="Normal 3 2 3 2 2 2 5 2 2 3" xfId="19420" xr:uid="{64C2CA66-235F-4272-97B9-623D4BBA6AF0}"/>
    <cellStyle name="Normal 3 2 3 2 2 2 5 2 2 4" xfId="33110" xr:uid="{350C9638-AEBB-49B0-8375-36FEDFF597FD}"/>
    <cellStyle name="Normal 3 2 3 2 2 2 5 2 2 5" xfId="47994" xr:uid="{AA5E2CC6-8554-4650-8C1C-15F9FCAB14B1}"/>
    <cellStyle name="Normal 3 2 3 2 2 2 5 2 3" xfId="22842" xr:uid="{DA7105B3-0803-44CD-A5AE-0C6E4926F1B1}"/>
    <cellStyle name="Normal 3 2 3 2 2 2 5 2 3 2" xfId="36534" xr:uid="{5B60B8D2-2C71-4BDE-B45D-9901AE4938E6}"/>
    <cellStyle name="Normal 3 2 3 2 2 2 5 2 3 3" xfId="51418" xr:uid="{A95FA3C6-7E12-421F-948E-C0B26D9F463F}"/>
    <cellStyle name="Normal 3 2 3 2 2 2 5 2 4" xfId="15998" xr:uid="{AE4AF0D9-AA4F-4F24-BD19-CD51929C226C}"/>
    <cellStyle name="Normal 3 2 3 2 2 2 5 2 5" xfId="29688" xr:uid="{1E2EAC52-5EDD-4690-A5F9-D3A1E463B42C}"/>
    <cellStyle name="Normal 3 2 3 2 2 2 5 2 6" xfId="44572" xr:uid="{C14C21C5-4059-4FBE-BCF5-67C76045525F}"/>
    <cellStyle name="Normal 3 2 3 2 2 2 5 3" xfId="10862" xr:uid="{0BAC0B23-EA71-4DF3-B22D-5765160A6223}"/>
    <cellStyle name="Normal 3 2 3 2 2 2 5 3 2" xfId="24552" xr:uid="{921E6BB1-EA8C-40A0-B81B-65FF48F3A277}"/>
    <cellStyle name="Normal 3 2 3 2 2 2 5 3 2 2" xfId="38244" xr:uid="{D9BFC77F-4A4E-401D-BAEC-A2EDE11529EB}"/>
    <cellStyle name="Normal 3 2 3 2 2 2 5 3 2 3" xfId="53128" xr:uid="{3B2CC070-D3FA-4EF9-9120-0D96E5458F3D}"/>
    <cellStyle name="Normal 3 2 3 2 2 2 5 3 3" xfId="17708" xr:uid="{819780E7-7BB7-4904-9792-BFB06021B4A2}"/>
    <cellStyle name="Normal 3 2 3 2 2 2 5 3 4" xfId="31398" xr:uid="{1A65A7C1-EDC0-48F0-9591-57E5464D6D45}"/>
    <cellStyle name="Normal 3 2 3 2 2 2 5 3 5" xfId="46282" xr:uid="{8AA4DFF5-F463-4E3C-9526-1E5848F76E2F}"/>
    <cellStyle name="Normal 3 2 3 2 2 2 5 4" xfId="21130" xr:uid="{67195589-E1DB-4DD8-B7D6-5D7A7512FDDF}"/>
    <cellStyle name="Normal 3 2 3 2 2 2 5 4 2" xfId="34822" xr:uid="{7DF4DEFC-96BC-4D44-8552-26B09D6FCBF9}"/>
    <cellStyle name="Normal 3 2 3 2 2 2 5 4 3" xfId="49706" xr:uid="{BD4DB0FE-3A5C-45A7-91B4-285C3D7EC013}"/>
    <cellStyle name="Normal 3 2 3 2 2 2 5 5" xfId="14286" xr:uid="{238DE8B4-0BF0-417B-A897-C99FB6BC720A}"/>
    <cellStyle name="Normal 3 2 3 2 2 2 5 6" xfId="27976" xr:uid="{5337A42A-6C82-45A8-926C-C7E4E0A75229}"/>
    <cellStyle name="Normal 3 2 3 2 2 2 5 7" xfId="42860" xr:uid="{0BDE8F5D-68AA-4F07-A2AF-DD75B1690E42}"/>
    <cellStyle name="Normal 3 2 3 2 2 2 6" xfId="7440" xr:uid="{E4D5EDE6-EEF0-4E0D-B9B1-AC57C0F4CD8A}"/>
    <cellStyle name="Normal 3 2 3 2 2 2 6 2" xfId="9153" xr:uid="{A37D6E17-C304-4306-9B53-D259EE2BD86C}"/>
    <cellStyle name="Normal 3 2 3 2 2 2 6 2 2" xfId="12575" xr:uid="{9120A376-A8A5-4EF7-8C0D-B08566924D16}"/>
    <cellStyle name="Normal 3 2 3 2 2 2 6 2 2 2" xfId="26265" xr:uid="{E4AB9B8D-8E69-447E-A75F-C09B6790E9B4}"/>
    <cellStyle name="Normal 3 2 3 2 2 2 6 2 2 2 2" xfId="39957" xr:uid="{36526F2E-97A2-4CE2-A43E-2E39D7A85B20}"/>
    <cellStyle name="Normal 3 2 3 2 2 2 6 2 2 2 3" xfId="54841" xr:uid="{666078FB-7387-498B-A4F6-EC0A7148B9CA}"/>
    <cellStyle name="Normal 3 2 3 2 2 2 6 2 2 3" xfId="19421" xr:uid="{BB610774-A8B1-4083-B28A-0572D6499DD8}"/>
    <cellStyle name="Normal 3 2 3 2 2 2 6 2 2 4" xfId="33111" xr:uid="{07B655F7-C33E-4C0E-A042-528467CD44AA}"/>
    <cellStyle name="Normal 3 2 3 2 2 2 6 2 2 5" xfId="47995" xr:uid="{71A56289-B52D-4FCC-A0EA-8E6F822295F2}"/>
    <cellStyle name="Normal 3 2 3 2 2 2 6 2 3" xfId="22843" xr:uid="{A415C432-C3E5-4415-9809-A0D86F633F14}"/>
    <cellStyle name="Normal 3 2 3 2 2 2 6 2 3 2" xfId="36535" xr:uid="{EA6D1ADE-08E9-470A-B959-A838295403E4}"/>
    <cellStyle name="Normal 3 2 3 2 2 2 6 2 3 3" xfId="51419" xr:uid="{0857EDA2-53B7-4023-856E-56FFDCDDB146}"/>
    <cellStyle name="Normal 3 2 3 2 2 2 6 2 4" xfId="15999" xr:uid="{23CB49A5-9563-492E-AE55-468ADD5AA1AE}"/>
    <cellStyle name="Normal 3 2 3 2 2 2 6 2 5" xfId="29689" xr:uid="{02CFC29C-B421-47E7-A12B-A8C150428EFE}"/>
    <cellStyle name="Normal 3 2 3 2 2 2 6 2 6" xfId="44573" xr:uid="{D0B7625C-57AE-4726-B7E6-462DCB70D0C8}"/>
    <cellStyle name="Normal 3 2 3 2 2 2 6 3" xfId="10863" xr:uid="{7DFBC810-D94A-49C3-B38B-90C117C2ED6F}"/>
    <cellStyle name="Normal 3 2 3 2 2 2 6 3 2" xfId="24553" xr:uid="{6A412642-517D-40B7-93A5-0212596558CF}"/>
    <cellStyle name="Normal 3 2 3 2 2 2 6 3 2 2" xfId="38245" xr:uid="{2C668D66-004B-425F-AE65-FAD26C54EC91}"/>
    <cellStyle name="Normal 3 2 3 2 2 2 6 3 2 3" xfId="53129" xr:uid="{DF315D46-212B-4974-A2CA-4C1DB1BA810C}"/>
    <cellStyle name="Normal 3 2 3 2 2 2 6 3 3" xfId="17709" xr:uid="{3B348693-538B-4F83-9AC2-941154F59905}"/>
    <cellStyle name="Normal 3 2 3 2 2 2 6 3 4" xfId="31399" xr:uid="{88F777EB-E835-445B-A897-43024E8269E3}"/>
    <cellStyle name="Normal 3 2 3 2 2 2 6 3 5" xfId="46283" xr:uid="{F6C9B97C-BAF0-4A9B-BFAD-AD95D995675C}"/>
    <cellStyle name="Normal 3 2 3 2 2 2 6 4" xfId="21131" xr:uid="{27C7241C-C93F-444C-9986-7E0059588F2B}"/>
    <cellStyle name="Normal 3 2 3 2 2 2 6 4 2" xfId="34823" xr:uid="{E735600C-2522-417F-8AB5-ECCB808C961E}"/>
    <cellStyle name="Normal 3 2 3 2 2 2 6 4 3" xfId="49707" xr:uid="{A2736759-AE35-469A-9BFB-499452B2F2F2}"/>
    <cellStyle name="Normal 3 2 3 2 2 2 6 5" xfId="14287" xr:uid="{E5383E72-0956-4715-9647-37F47C4F064D}"/>
    <cellStyle name="Normal 3 2 3 2 2 2 6 6" xfId="27977" xr:uid="{7C2C5543-70A1-4BCF-BE16-464630FB930A}"/>
    <cellStyle name="Normal 3 2 3 2 2 2 6 7" xfId="42861" xr:uid="{BD9D64C8-B744-4DC4-A76B-5CF2E46C72C3}"/>
    <cellStyle name="Normal 3 2 3 2 2 2 7" xfId="9139" xr:uid="{F3654725-7725-4F0E-B365-7ACF52C60DAD}"/>
    <cellStyle name="Normal 3 2 3 2 2 2 7 2" xfId="12561" xr:uid="{8F402E98-BA1F-486C-893D-E6E25E1DF7F0}"/>
    <cellStyle name="Normal 3 2 3 2 2 2 7 2 2" xfId="26251" xr:uid="{A054FC60-AD9B-4844-AA53-13BF11D71E39}"/>
    <cellStyle name="Normal 3 2 3 2 2 2 7 2 2 2" xfId="39943" xr:uid="{6D5A7BF5-BDBA-4B6F-B166-44CE12907AA8}"/>
    <cellStyle name="Normal 3 2 3 2 2 2 7 2 2 3" xfId="54827" xr:uid="{FFDC6267-D074-4F10-BE0E-F585CBD4BE62}"/>
    <cellStyle name="Normal 3 2 3 2 2 2 7 2 3" xfId="19407" xr:uid="{588FADF1-0545-41F4-ABFB-E9DF12EDC1B9}"/>
    <cellStyle name="Normal 3 2 3 2 2 2 7 2 4" xfId="33097" xr:uid="{C8B5639D-7196-45A2-8D63-EBAB7E7EEB9F}"/>
    <cellStyle name="Normal 3 2 3 2 2 2 7 2 5" xfId="47981" xr:uid="{6B6E5F48-904D-4836-929F-06EC6AFEDB54}"/>
    <cellStyle name="Normal 3 2 3 2 2 2 7 3" xfId="22829" xr:uid="{6CD5C73F-D9A4-4A61-9C6A-92C53FD9B93A}"/>
    <cellStyle name="Normal 3 2 3 2 2 2 7 3 2" xfId="36521" xr:uid="{BB8DE166-831F-4C5A-93AD-C42B0AAF5195}"/>
    <cellStyle name="Normal 3 2 3 2 2 2 7 3 3" xfId="51405" xr:uid="{5D1438A2-78C7-491B-9426-66B71CAE5220}"/>
    <cellStyle name="Normal 3 2 3 2 2 2 7 4" xfId="15985" xr:uid="{0223AF4B-23AF-48C3-82F4-82A00ECA10E0}"/>
    <cellStyle name="Normal 3 2 3 2 2 2 7 5" xfId="29675" xr:uid="{D8A25892-D7BD-42E8-9B8B-88EBF2B9E11A}"/>
    <cellStyle name="Normal 3 2 3 2 2 2 7 6" xfId="44559" xr:uid="{20FD4B6F-4916-4F60-B774-9C08F7579DE3}"/>
    <cellStyle name="Normal 3 2 3 2 2 2 8" xfId="10849" xr:uid="{855BBFBD-9662-4402-AAF5-D67FEC87524E}"/>
    <cellStyle name="Normal 3 2 3 2 2 2 8 2" xfId="24539" xr:uid="{9589CB4D-D3E5-47FE-9A5C-BBC90C9C2B05}"/>
    <cellStyle name="Normal 3 2 3 2 2 2 8 2 2" xfId="38231" xr:uid="{59C25CB3-7A91-4028-A988-06197C9716FA}"/>
    <cellStyle name="Normal 3 2 3 2 2 2 8 2 3" xfId="53115" xr:uid="{1536EF45-2BC5-4A59-9ACA-7DE53B2687DB}"/>
    <cellStyle name="Normal 3 2 3 2 2 2 8 3" xfId="17695" xr:uid="{3C82FDB6-B16C-4741-A945-F7E36EDA4C85}"/>
    <cellStyle name="Normal 3 2 3 2 2 2 8 4" xfId="31385" xr:uid="{E4EBB8B9-94BF-4113-8C4E-B571DE81B07C}"/>
    <cellStyle name="Normal 3 2 3 2 2 2 8 5" xfId="46269" xr:uid="{FF8C9F80-8373-4CD8-A192-ED23B58EDAA4}"/>
    <cellStyle name="Normal 3 2 3 2 2 2 9" xfId="21117" xr:uid="{C56DF01B-ADF7-4AE2-9962-C079D45C1489}"/>
    <cellStyle name="Normal 3 2 3 2 2 2 9 2" xfId="34809" xr:uid="{32D78C9C-6E09-43E9-98FF-0D527DD6540D}"/>
    <cellStyle name="Normal 3 2 3 2 2 2 9 3" xfId="49693" xr:uid="{E9725490-09B7-4B27-98ED-809D10568BD2}"/>
    <cellStyle name="Normal 3 2 3 2 2 3" xfId="7441" xr:uid="{3ACAB019-B107-4828-A5E7-B17B0B6FBDE3}"/>
    <cellStyle name="Normal 3 2 3 2 2 3 10" xfId="42862" xr:uid="{FD4F6D98-E01E-4AE7-BF93-4F35F073D9A5}"/>
    <cellStyle name="Normal 3 2 3 2 2 3 2" xfId="7442" xr:uid="{ADA97AF7-DD15-4407-86F8-5A2CF3335F4D}"/>
    <cellStyle name="Normal 3 2 3 2 2 3 2 2" xfId="7443" xr:uid="{48C63360-12C4-4F2D-99CE-01461A4A300A}"/>
    <cellStyle name="Normal 3 2 3 2 2 3 2 2 2" xfId="9156" xr:uid="{56C3CA8D-32CB-49BC-A02A-A9C10F66C147}"/>
    <cellStyle name="Normal 3 2 3 2 2 3 2 2 2 2" xfId="12578" xr:uid="{194BB87F-F556-45B3-A472-216E6A6CE278}"/>
    <cellStyle name="Normal 3 2 3 2 2 3 2 2 2 2 2" xfId="26268" xr:uid="{A0DBCB21-1624-440A-950C-551FE2BAF7E1}"/>
    <cellStyle name="Normal 3 2 3 2 2 3 2 2 2 2 2 2" xfId="39960" xr:uid="{4016B5AD-B922-4471-A247-CF63CF30B782}"/>
    <cellStyle name="Normal 3 2 3 2 2 3 2 2 2 2 2 3" xfId="54844" xr:uid="{30755BF2-1083-4F1F-A964-32B289648780}"/>
    <cellStyle name="Normal 3 2 3 2 2 3 2 2 2 2 3" xfId="19424" xr:uid="{FDE9595E-E58F-44BA-ACED-EBB8311D2D4C}"/>
    <cellStyle name="Normal 3 2 3 2 2 3 2 2 2 2 4" xfId="33114" xr:uid="{BF3D79BE-9CF8-479F-80E8-59F8F4F19842}"/>
    <cellStyle name="Normal 3 2 3 2 2 3 2 2 2 2 5" xfId="47998" xr:uid="{00E64F93-7E0F-4A7D-92F3-937F4AFEE2F2}"/>
    <cellStyle name="Normal 3 2 3 2 2 3 2 2 2 3" xfId="22846" xr:uid="{FC551707-145D-4385-9848-CD2BBA244FA1}"/>
    <cellStyle name="Normal 3 2 3 2 2 3 2 2 2 3 2" xfId="36538" xr:uid="{932C02D9-FAC9-4E21-9B91-DF4516479B4D}"/>
    <cellStyle name="Normal 3 2 3 2 2 3 2 2 2 3 3" xfId="51422" xr:uid="{73DD6636-D019-4480-8D28-5FED3079A644}"/>
    <cellStyle name="Normal 3 2 3 2 2 3 2 2 2 4" xfId="16002" xr:uid="{2E9DCA2F-6B35-401E-81EC-20340B80C58B}"/>
    <cellStyle name="Normal 3 2 3 2 2 3 2 2 2 5" xfId="29692" xr:uid="{60F9B4ED-286D-437E-865F-D0647F4D1DC7}"/>
    <cellStyle name="Normal 3 2 3 2 2 3 2 2 2 6" xfId="44576" xr:uid="{DE610CE8-0BB2-4CC6-9E1E-99D02BFDE885}"/>
    <cellStyle name="Normal 3 2 3 2 2 3 2 2 3" xfId="10866" xr:uid="{4DA47427-167F-4AA4-8E21-4B5040448718}"/>
    <cellStyle name="Normal 3 2 3 2 2 3 2 2 3 2" xfId="24556" xr:uid="{F070B22E-3635-4CF8-B8E1-3C463E1ED26A}"/>
    <cellStyle name="Normal 3 2 3 2 2 3 2 2 3 2 2" xfId="38248" xr:uid="{4120F3E2-30D4-40EB-B81B-FBEA3925BCBE}"/>
    <cellStyle name="Normal 3 2 3 2 2 3 2 2 3 2 3" xfId="53132" xr:uid="{E72EA34E-210D-447C-8B65-ED7CDF8731CD}"/>
    <cellStyle name="Normal 3 2 3 2 2 3 2 2 3 3" xfId="17712" xr:uid="{57DCF399-D84D-4C3D-9EF7-AAF4BDE9D8BF}"/>
    <cellStyle name="Normal 3 2 3 2 2 3 2 2 3 4" xfId="31402" xr:uid="{82AB4D77-58C8-4A90-A155-6AD7A2EF0FDE}"/>
    <cellStyle name="Normal 3 2 3 2 2 3 2 2 3 5" xfId="46286" xr:uid="{B423ABD9-E5FA-4872-B262-D7E8AE1ABAC4}"/>
    <cellStyle name="Normal 3 2 3 2 2 3 2 2 4" xfId="21134" xr:uid="{D764E8B4-05FB-47D8-94F3-B555A1CE1DA3}"/>
    <cellStyle name="Normal 3 2 3 2 2 3 2 2 4 2" xfId="34826" xr:uid="{54EF71DA-123A-4418-B469-5EF623E8B5E9}"/>
    <cellStyle name="Normal 3 2 3 2 2 3 2 2 4 3" xfId="49710" xr:uid="{ECAF7F4F-EE99-4F3C-ADB8-F72F48C12090}"/>
    <cellStyle name="Normal 3 2 3 2 2 3 2 2 5" xfId="14290" xr:uid="{D5B29EF4-EACC-46A4-9644-3594500E2DF8}"/>
    <cellStyle name="Normal 3 2 3 2 2 3 2 2 6" xfId="27980" xr:uid="{D3DA56FE-11EC-433D-9E7D-0343ADB00F37}"/>
    <cellStyle name="Normal 3 2 3 2 2 3 2 2 7" xfId="42864" xr:uid="{5C4E8448-C6F1-4797-A192-20D6D2FF235D}"/>
    <cellStyle name="Normal 3 2 3 2 2 3 2 3" xfId="9155" xr:uid="{549D2B74-8356-44D1-9960-55D76B7AB798}"/>
    <cellStyle name="Normal 3 2 3 2 2 3 2 3 2" xfId="12577" xr:uid="{3EEAE744-6F16-43F8-AAAC-F995DC49374C}"/>
    <cellStyle name="Normal 3 2 3 2 2 3 2 3 2 2" xfId="26267" xr:uid="{FF2CAAF4-0709-40DA-ABF1-3E1FD6BFB894}"/>
    <cellStyle name="Normal 3 2 3 2 2 3 2 3 2 2 2" xfId="39959" xr:uid="{51F1E369-7B4F-484F-96D9-451059AB7F7E}"/>
    <cellStyle name="Normal 3 2 3 2 2 3 2 3 2 2 3" xfId="54843" xr:uid="{2A9E9CBF-FAC3-4D1E-B715-CFDFECD77726}"/>
    <cellStyle name="Normal 3 2 3 2 2 3 2 3 2 3" xfId="19423" xr:uid="{07611B6A-E35A-47FF-9EF9-F14609CD9BEB}"/>
    <cellStyle name="Normal 3 2 3 2 2 3 2 3 2 4" xfId="33113" xr:uid="{4B62E941-4CF5-4C19-881A-C584708F11D7}"/>
    <cellStyle name="Normal 3 2 3 2 2 3 2 3 2 5" xfId="47997" xr:uid="{81EE8BE8-2769-4BCA-A82A-EB5253472EEB}"/>
    <cellStyle name="Normal 3 2 3 2 2 3 2 3 3" xfId="22845" xr:uid="{CC686DA3-F7A5-4597-9C60-E03B9ECA3154}"/>
    <cellStyle name="Normal 3 2 3 2 2 3 2 3 3 2" xfId="36537" xr:uid="{3324CD3F-6755-4622-82D4-522C013830BF}"/>
    <cellStyle name="Normal 3 2 3 2 2 3 2 3 3 3" xfId="51421" xr:uid="{B02BA076-39F1-44B9-961D-3DBF506274E4}"/>
    <cellStyle name="Normal 3 2 3 2 2 3 2 3 4" xfId="16001" xr:uid="{2B248739-CE2B-4C3C-B7F6-97EE545E48C1}"/>
    <cellStyle name="Normal 3 2 3 2 2 3 2 3 5" xfId="29691" xr:uid="{B8FD9681-E01D-4A03-B43B-E61D996254EA}"/>
    <cellStyle name="Normal 3 2 3 2 2 3 2 3 6" xfId="44575" xr:uid="{CC7155E7-ECEF-4D23-A09B-DA8B73AFEE09}"/>
    <cellStyle name="Normal 3 2 3 2 2 3 2 4" xfId="10865" xr:uid="{1912CB47-481C-42F5-8958-0900A35CA8E9}"/>
    <cellStyle name="Normal 3 2 3 2 2 3 2 4 2" xfId="24555" xr:uid="{E27D79AB-383F-400C-8D2D-3E2A0CC84847}"/>
    <cellStyle name="Normal 3 2 3 2 2 3 2 4 2 2" xfId="38247" xr:uid="{8A0EE5CF-6003-47F7-A235-D4B0016B8C93}"/>
    <cellStyle name="Normal 3 2 3 2 2 3 2 4 2 3" xfId="53131" xr:uid="{77FE4A41-A2FA-4D22-B3A0-4537012ACAD8}"/>
    <cellStyle name="Normal 3 2 3 2 2 3 2 4 3" xfId="17711" xr:uid="{B907D0EA-8AE6-400E-ABB4-C5CE77323384}"/>
    <cellStyle name="Normal 3 2 3 2 2 3 2 4 4" xfId="31401" xr:uid="{02E04BA1-4588-4966-B62D-C690D2BC6700}"/>
    <cellStyle name="Normal 3 2 3 2 2 3 2 4 5" xfId="46285" xr:uid="{84CC799F-4204-4B08-B3CB-4280C27A1057}"/>
    <cellStyle name="Normal 3 2 3 2 2 3 2 5" xfId="21133" xr:uid="{939E5F24-2D03-484B-BDDE-2580A50FE5C2}"/>
    <cellStyle name="Normal 3 2 3 2 2 3 2 5 2" xfId="34825" xr:uid="{FA33D395-F374-4438-B1B7-7FFF472AC2D1}"/>
    <cellStyle name="Normal 3 2 3 2 2 3 2 5 3" xfId="49709" xr:uid="{A7D42DF6-2082-40E4-A712-024A80431878}"/>
    <cellStyle name="Normal 3 2 3 2 2 3 2 6" xfId="14289" xr:uid="{0CC7CFFD-5925-4695-B6CB-46714471FD7B}"/>
    <cellStyle name="Normal 3 2 3 2 2 3 2 7" xfId="27979" xr:uid="{DC72D1E6-0650-40CF-B4C1-B934E8275C94}"/>
    <cellStyle name="Normal 3 2 3 2 2 3 2 8" xfId="42863" xr:uid="{01D31765-6459-4AFF-AD26-12F506721AFE}"/>
    <cellStyle name="Normal 3 2 3 2 2 3 3" xfId="7444" xr:uid="{4C4EF890-A00E-473B-889A-6910EBF760A3}"/>
    <cellStyle name="Normal 3 2 3 2 2 3 3 2" xfId="9157" xr:uid="{9E39ED9E-A3CE-4F6D-8F5A-DDD1E4AFA652}"/>
    <cellStyle name="Normal 3 2 3 2 2 3 3 2 2" xfId="12579" xr:uid="{2A85A79B-6E98-4FCF-A87D-7568C6CE40A1}"/>
    <cellStyle name="Normal 3 2 3 2 2 3 3 2 2 2" xfId="26269" xr:uid="{EFD0F7C2-4E89-4645-B93B-5353D9D36AE9}"/>
    <cellStyle name="Normal 3 2 3 2 2 3 3 2 2 2 2" xfId="39961" xr:uid="{1BACE778-3296-4011-A46B-CBA5A2193BAF}"/>
    <cellStyle name="Normal 3 2 3 2 2 3 3 2 2 2 3" xfId="54845" xr:uid="{9A7DAB1E-EF63-4AAF-B5CE-E484F27970F0}"/>
    <cellStyle name="Normal 3 2 3 2 2 3 3 2 2 3" xfId="19425" xr:uid="{48287E7C-B8F1-4CCB-BD67-B1DB99C5ACC9}"/>
    <cellStyle name="Normal 3 2 3 2 2 3 3 2 2 4" xfId="33115" xr:uid="{E60A1D67-A401-4F0F-92AC-6F2AD98D6954}"/>
    <cellStyle name="Normal 3 2 3 2 2 3 3 2 2 5" xfId="47999" xr:uid="{C4E62235-1FC4-4329-88BF-45B3D02D5812}"/>
    <cellStyle name="Normal 3 2 3 2 2 3 3 2 3" xfId="22847" xr:uid="{45F8D3AF-498C-4273-8800-F690BF8B83FA}"/>
    <cellStyle name="Normal 3 2 3 2 2 3 3 2 3 2" xfId="36539" xr:uid="{19CCC6B3-F605-49E2-B9D0-F321D6973BE0}"/>
    <cellStyle name="Normal 3 2 3 2 2 3 3 2 3 3" xfId="51423" xr:uid="{2B34ABCE-DA8C-4CFC-9A62-A59E33FB3243}"/>
    <cellStyle name="Normal 3 2 3 2 2 3 3 2 4" xfId="16003" xr:uid="{BF59214C-748B-47E4-8F9A-69B28B7B2A64}"/>
    <cellStyle name="Normal 3 2 3 2 2 3 3 2 5" xfId="29693" xr:uid="{C6E951CA-7F15-4719-9C3A-A0E98BA6BDCF}"/>
    <cellStyle name="Normal 3 2 3 2 2 3 3 2 6" xfId="44577" xr:uid="{17FCEAB5-5898-404D-8BC3-B4029D0722EE}"/>
    <cellStyle name="Normal 3 2 3 2 2 3 3 3" xfId="10867" xr:uid="{1BE16D08-644F-4F2A-82BE-6123C47EC19F}"/>
    <cellStyle name="Normal 3 2 3 2 2 3 3 3 2" xfId="24557" xr:uid="{150F6482-C591-4158-905C-1D6E76FFA167}"/>
    <cellStyle name="Normal 3 2 3 2 2 3 3 3 2 2" xfId="38249" xr:uid="{2E7632D9-1CAE-44D1-ADC7-DFC269FC64A5}"/>
    <cellStyle name="Normal 3 2 3 2 2 3 3 3 2 3" xfId="53133" xr:uid="{D08DB9F7-F7CD-4D53-BA07-50F27F845C4C}"/>
    <cellStyle name="Normal 3 2 3 2 2 3 3 3 3" xfId="17713" xr:uid="{BD078370-0911-4DD4-BEA4-51445DEDE1BE}"/>
    <cellStyle name="Normal 3 2 3 2 2 3 3 3 4" xfId="31403" xr:uid="{D4493737-3AB8-4F36-980F-CF56ACF6CCE4}"/>
    <cellStyle name="Normal 3 2 3 2 2 3 3 3 5" xfId="46287" xr:uid="{010F7966-1802-49BA-91B7-82F634221E50}"/>
    <cellStyle name="Normal 3 2 3 2 2 3 3 4" xfId="21135" xr:uid="{364E9C27-844B-4216-AAD0-25D1D4662BF4}"/>
    <cellStyle name="Normal 3 2 3 2 2 3 3 4 2" xfId="34827" xr:uid="{D6CC17E8-BA85-4741-ADD3-852213873211}"/>
    <cellStyle name="Normal 3 2 3 2 2 3 3 4 3" xfId="49711" xr:uid="{6341421F-6D49-461A-ADDC-EE6A4D6E4DB1}"/>
    <cellStyle name="Normal 3 2 3 2 2 3 3 5" xfId="14291" xr:uid="{799DC524-B2AF-4A39-BA4D-1BBFC73C2FD7}"/>
    <cellStyle name="Normal 3 2 3 2 2 3 3 6" xfId="27981" xr:uid="{71200458-37F7-413A-B001-0780E1CA6DD4}"/>
    <cellStyle name="Normal 3 2 3 2 2 3 3 7" xfId="42865" xr:uid="{9CAC8E22-BF6C-4A23-83A1-EDB1884AE942}"/>
    <cellStyle name="Normal 3 2 3 2 2 3 4" xfId="7445" xr:uid="{19EEBFA0-3231-45A4-9B55-DEF6DBDA803A}"/>
    <cellStyle name="Normal 3 2 3 2 2 3 4 2" xfId="9158" xr:uid="{414122D7-DB6F-4408-9084-B8579D05214D}"/>
    <cellStyle name="Normal 3 2 3 2 2 3 4 2 2" xfId="12580" xr:uid="{4313DF24-773D-4763-BD39-378FCBAD91A1}"/>
    <cellStyle name="Normal 3 2 3 2 2 3 4 2 2 2" xfId="26270" xr:uid="{BCF2E52A-EEF3-4962-B9B8-3B8175349231}"/>
    <cellStyle name="Normal 3 2 3 2 2 3 4 2 2 2 2" xfId="39962" xr:uid="{82785260-3B69-46FC-878F-258721291941}"/>
    <cellStyle name="Normal 3 2 3 2 2 3 4 2 2 2 3" xfId="54846" xr:uid="{D072D232-1B7C-42F8-BF3D-1DBA1D8AAD9C}"/>
    <cellStyle name="Normal 3 2 3 2 2 3 4 2 2 3" xfId="19426" xr:uid="{F25220F4-ADF4-41C6-B873-D1DB464D327E}"/>
    <cellStyle name="Normal 3 2 3 2 2 3 4 2 2 4" xfId="33116" xr:uid="{D80DFD8D-26FE-48E4-96B8-2BCE6E814536}"/>
    <cellStyle name="Normal 3 2 3 2 2 3 4 2 2 5" xfId="48000" xr:uid="{06AA5DCC-8C60-4E8A-B897-64265D59338E}"/>
    <cellStyle name="Normal 3 2 3 2 2 3 4 2 3" xfId="22848" xr:uid="{3E5DA7F9-7418-46EE-A698-CD6846ED7506}"/>
    <cellStyle name="Normal 3 2 3 2 2 3 4 2 3 2" xfId="36540" xr:uid="{1167200E-9C7E-427E-91CC-AD74C9366E2D}"/>
    <cellStyle name="Normal 3 2 3 2 2 3 4 2 3 3" xfId="51424" xr:uid="{9E4FF369-6554-4337-A624-93409B8B0891}"/>
    <cellStyle name="Normal 3 2 3 2 2 3 4 2 4" xfId="16004" xr:uid="{7AD9EEC5-11B4-4E56-A519-9F598DE50A3C}"/>
    <cellStyle name="Normal 3 2 3 2 2 3 4 2 5" xfId="29694" xr:uid="{591ECB2F-E8F9-4285-B3E0-09F6DC673F7A}"/>
    <cellStyle name="Normal 3 2 3 2 2 3 4 2 6" xfId="44578" xr:uid="{848D2D0B-281E-48ED-B959-6D1FE050F9E6}"/>
    <cellStyle name="Normal 3 2 3 2 2 3 4 3" xfId="10868" xr:uid="{DB632103-6F1A-4ADF-9F0D-C34D06DFE7A4}"/>
    <cellStyle name="Normal 3 2 3 2 2 3 4 3 2" xfId="24558" xr:uid="{6C234FD3-0C10-4826-8EA3-6D6D641A679D}"/>
    <cellStyle name="Normal 3 2 3 2 2 3 4 3 2 2" xfId="38250" xr:uid="{9445B8BB-31B8-44F7-A343-3ACC7923760B}"/>
    <cellStyle name="Normal 3 2 3 2 2 3 4 3 2 3" xfId="53134" xr:uid="{8A1C06F6-6836-4380-B846-608078E2F791}"/>
    <cellStyle name="Normal 3 2 3 2 2 3 4 3 3" xfId="17714" xr:uid="{6129977F-CB25-4DFA-8EB7-7726A387AB0F}"/>
    <cellStyle name="Normal 3 2 3 2 2 3 4 3 4" xfId="31404" xr:uid="{239CD962-6519-4352-BDD2-28B9FE4CF0B8}"/>
    <cellStyle name="Normal 3 2 3 2 2 3 4 3 5" xfId="46288" xr:uid="{5B07EA4C-4896-4C44-8188-D6E1BBFD1027}"/>
    <cellStyle name="Normal 3 2 3 2 2 3 4 4" xfId="21136" xr:uid="{D35F22DA-E557-402C-8D92-2AAE2480E58B}"/>
    <cellStyle name="Normal 3 2 3 2 2 3 4 4 2" xfId="34828" xr:uid="{56B112A7-BCA8-43E0-BB97-D69A19A817EF}"/>
    <cellStyle name="Normal 3 2 3 2 2 3 4 4 3" xfId="49712" xr:uid="{A5E38829-8ECD-4CF2-B52B-2005AE867B22}"/>
    <cellStyle name="Normal 3 2 3 2 2 3 4 5" xfId="14292" xr:uid="{E8D125A6-026C-4FC6-B785-E6C6B0B2E04A}"/>
    <cellStyle name="Normal 3 2 3 2 2 3 4 6" xfId="27982" xr:uid="{D8804740-08D9-4E16-AB2C-C2BCFA152680}"/>
    <cellStyle name="Normal 3 2 3 2 2 3 4 7" xfId="42866" xr:uid="{A81C8CC7-37F1-42FA-A16A-F6D31A690BB8}"/>
    <cellStyle name="Normal 3 2 3 2 2 3 5" xfId="9154" xr:uid="{9311A0AC-1F9A-40E6-9717-F51D9A56C87D}"/>
    <cellStyle name="Normal 3 2 3 2 2 3 5 2" xfId="12576" xr:uid="{C0E2222E-0C1C-4D90-BFB1-917267087D01}"/>
    <cellStyle name="Normal 3 2 3 2 2 3 5 2 2" xfId="26266" xr:uid="{5215E079-2570-412A-98AE-562A7E1CDA83}"/>
    <cellStyle name="Normal 3 2 3 2 2 3 5 2 2 2" xfId="39958" xr:uid="{D05165CD-D326-460A-88A8-CD49ABDD085B}"/>
    <cellStyle name="Normal 3 2 3 2 2 3 5 2 2 3" xfId="54842" xr:uid="{5F2D65CF-9AF3-4513-91BB-09764E20844A}"/>
    <cellStyle name="Normal 3 2 3 2 2 3 5 2 3" xfId="19422" xr:uid="{3DEC7179-CE17-4651-BFA5-C6D4591EBE6E}"/>
    <cellStyle name="Normal 3 2 3 2 2 3 5 2 4" xfId="33112" xr:uid="{EDB08596-D609-4FC7-94D0-0BFE4175BA45}"/>
    <cellStyle name="Normal 3 2 3 2 2 3 5 2 5" xfId="47996" xr:uid="{B28289C2-1D3E-4B9E-B174-A900E150BBBE}"/>
    <cellStyle name="Normal 3 2 3 2 2 3 5 3" xfId="22844" xr:uid="{07214E31-2210-4102-A43A-F567C0CDA86E}"/>
    <cellStyle name="Normal 3 2 3 2 2 3 5 3 2" xfId="36536" xr:uid="{280384F1-ED10-4B35-B072-14255B0CA6AB}"/>
    <cellStyle name="Normal 3 2 3 2 2 3 5 3 3" xfId="51420" xr:uid="{2F4155F5-D15B-4D1C-AEF4-914894B1A551}"/>
    <cellStyle name="Normal 3 2 3 2 2 3 5 4" xfId="16000" xr:uid="{61D48AB6-5DAA-4C94-9E62-3A75AA751251}"/>
    <cellStyle name="Normal 3 2 3 2 2 3 5 5" xfId="29690" xr:uid="{157E00F0-6D98-4172-8BD3-8C9BB6EDC20D}"/>
    <cellStyle name="Normal 3 2 3 2 2 3 5 6" xfId="44574" xr:uid="{D3F589B1-4A2D-4A9B-A5AE-060F6E21785F}"/>
    <cellStyle name="Normal 3 2 3 2 2 3 6" xfId="10864" xr:uid="{49732206-F250-4BF8-8489-FF9C32E8B5DB}"/>
    <cellStyle name="Normal 3 2 3 2 2 3 6 2" xfId="24554" xr:uid="{D0A61E00-B17B-4FDC-903B-B955A6D6BF6A}"/>
    <cellStyle name="Normal 3 2 3 2 2 3 6 2 2" xfId="38246" xr:uid="{F7E6809D-0DA4-4579-ABC9-5D21A05B2B72}"/>
    <cellStyle name="Normal 3 2 3 2 2 3 6 2 3" xfId="53130" xr:uid="{B2792267-B707-42C9-8E3C-5865210E9646}"/>
    <cellStyle name="Normal 3 2 3 2 2 3 6 3" xfId="17710" xr:uid="{14E48CB7-DFA3-450E-BB9A-B93E4433779A}"/>
    <cellStyle name="Normal 3 2 3 2 2 3 6 4" xfId="31400" xr:uid="{CB84D349-ED53-4CA1-88CA-77504012E724}"/>
    <cellStyle name="Normal 3 2 3 2 2 3 6 5" xfId="46284" xr:uid="{39A2E02C-19CB-4AB1-BAB8-D13763D2BDAA}"/>
    <cellStyle name="Normal 3 2 3 2 2 3 7" xfId="21132" xr:uid="{2CC54C3A-41F1-4226-89CB-AB179E269B9F}"/>
    <cellStyle name="Normal 3 2 3 2 2 3 7 2" xfId="34824" xr:uid="{97DB9802-C57C-445C-9AE5-3C5C6F5370A7}"/>
    <cellStyle name="Normal 3 2 3 2 2 3 7 3" xfId="49708" xr:uid="{91E4CEB8-F36B-441A-89F1-1D86AF5849DD}"/>
    <cellStyle name="Normal 3 2 3 2 2 3 8" xfId="14288" xr:uid="{776CED79-27E3-48E5-9FDF-90CB78AEA4FD}"/>
    <cellStyle name="Normal 3 2 3 2 2 3 9" xfId="27978" xr:uid="{85407041-6B87-4245-8487-6D40BD5B6387}"/>
    <cellStyle name="Normal 3 2 3 2 2 4" xfId="7446" xr:uid="{FA302006-7166-4AD3-A320-9A9F818EE68F}"/>
    <cellStyle name="Normal 3 2 3 2 2 4 10" xfId="42867" xr:uid="{9014205C-3607-408F-8D89-A3C399BF401C}"/>
    <cellStyle name="Normal 3 2 3 2 2 4 2" xfId="7447" xr:uid="{7DF786BF-57A7-4FA6-B430-07842F14F606}"/>
    <cellStyle name="Normal 3 2 3 2 2 4 2 2" xfId="7448" xr:uid="{689CD027-32CE-4E85-A7E8-C38B22DC275E}"/>
    <cellStyle name="Normal 3 2 3 2 2 4 2 2 2" xfId="9161" xr:uid="{E3973B07-A34B-418D-A2C4-8747F5298919}"/>
    <cellStyle name="Normal 3 2 3 2 2 4 2 2 2 2" xfId="12583" xr:uid="{34200C49-95CE-4F16-BFD2-96C4DECCD9B4}"/>
    <cellStyle name="Normal 3 2 3 2 2 4 2 2 2 2 2" xfId="26273" xr:uid="{AE0F9D7F-4BE6-4DEC-B3B2-68D0AD65C406}"/>
    <cellStyle name="Normal 3 2 3 2 2 4 2 2 2 2 2 2" xfId="39965" xr:uid="{1DE63D5A-4622-44B4-805C-0A2EF658F1D8}"/>
    <cellStyle name="Normal 3 2 3 2 2 4 2 2 2 2 2 3" xfId="54849" xr:uid="{A8BB2FF3-596E-4E40-8176-689CDED8052E}"/>
    <cellStyle name="Normal 3 2 3 2 2 4 2 2 2 2 3" xfId="19429" xr:uid="{05358634-2859-47FA-8827-0E7F01672E8C}"/>
    <cellStyle name="Normal 3 2 3 2 2 4 2 2 2 2 4" xfId="33119" xr:uid="{953F84CF-8A58-4CC7-A51E-79EE5872F8A2}"/>
    <cellStyle name="Normal 3 2 3 2 2 4 2 2 2 2 5" xfId="48003" xr:uid="{767CF929-EA33-4637-A14A-1575E46EBDDB}"/>
    <cellStyle name="Normal 3 2 3 2 2 4 2 2 2 3" xfId="22851" xr:uid="{D97F0CAD-4BC0-4D57-829B-5500701EE07F}"/>
    <cellStyle name="Normal 3 2 3 2 2 4 2 2 2 3 2" xfId="36543" xr:uid="{43592650-DBA0-4C7B-B005-647EB18D9C6A}"/>
    <cellStyle name="Normal 3 2 3 2 2 4 2 2 2 3 3" xfId="51427" xr:uid="{2CCFBFD0-6DEE-4C2F-8515-16980D94AFD2}"/>
    <cellStyle name="Normal 3 2 3 2 2 4 2 2 2 4" xfId="16007" xr:uid="{683368DA-A94C-4A3B-B75D-27D677FF5801}"/>
    <cellStyle name="Normal 3 2 3 2 2 4 2 2 2 5" xfId="29697" xr:uid="{E4856AF0-1DBB-4A68-8E36-6D59FCC60181}"/>
    <cellStyle name="Normal 3 2 3 2 2 4 2 2 2 6" xfId="44581" xr:uid="{6528F701-5E36-4153-A87B-9B0F1E042190}"/>
    <cellStyle name="Normal 3 2 3 2 2 4 2 2 3" xfId="10871" xr:uid="{9438AA8F-C53A-4CD6-964D-28CF90EC61CD}"/>
    <cellStyle name="Normal 3 2 3 2 2 4 2 2 3 2" xfId="24561" xr:uid="{F4729FF2-D222-4C86-BF7D-47A9879A5002}"/>
    <cellStyle name="Normal 3 2 3 2 2 4 2 2 3 2 2" xfId="38253" xr:uid="{3AE1F5D0-7E60-4E6F-9778-3581E0D0EF86}"/>
    <cellStyle name="Normal 3 2 3 2 2 4 2 2 3 2 3" xfId="53137" xr:uid="{AB319A32-F4BE-4D84-A0FF-39CF1E98E9B4}"/>
    <cellStyle name="Normal 3 2 3 2 2 4 2 2 3 3" xfId="17717" xr:uid="{36A23BD5-3DEF-4498-A189-2831A3039C9B}"/>
    <cellStyle name="Normal 3 2 3 2 2 4 2 2 3 4" xfId="31407" xr:uid="{55BF11CD-C725-4BBD-B884-FD1098F2FD76}"/>
    <cellStyle name="Normal 3 2 3 2 2 4 2 2 3 5" xfId="46291" xr:uid="{E1CF9E70-7F93-4265-8B60-AAC0FC6FF416}"/>
    <cellStyle name="Normal 3 2 3 2 2 4 2 2 4" xfId="21139" xr:uid="{35A5274B-83D3-4930-B762-A3DFA93A1198}"/>
    <cellStyle name="Normal 3 2 3 2 2 4 2 2 4 2" xfId="34831" xr:uid="{F9E67D73-F4F1-41D7-9B25-F95755FC9034}"/>
    <cellStyle name="Normal 3 2 3 2 2 4 2 2 4 3" xfId="49715" xr:uid="{46FAA97C-A512-450D-95FB-7F740CB6D1F1}"/>
    <cellStyle name="Normal 3 2 3 2 2 4 2 2 5" xfId="14295" xr:uid="{AF75BB44-B62C-4316-9D3F-529E0349DF8B}"/>
    <cellStyle name="Normal 3 2 3 2 2 4 2 2 6" xfId="27985" xr:uid="{CC59A289-EB84-4B50-B8BD-82391229628F}"/>
    <cellStyle name="Normal 3 2 3 2 2 4 2 2 7" xfId="42869" xr:uid="{C5674175-3A1F-446E-AB86-DC9759EB3B64}"/>
    <cellStyle name="Normal 3 2 3 2 2 4 2 3" xfId="9160" xr:uid="{4430DB74-9716-4A1E-980D-CAA87FB13D41}"/>
    <cellStyle name="Normal 3 2 3 2 2 4 2 3 2" xfId="12582" xr:uid="{A315D69E-9415-45F4-ABDF-45D9105911D3}"/>
    <cellStyle name="Normal 3 2 3 2 2 4 2 3 2 2" xfId="26272" xr:uid="{5839BE64-024C-4192-882E-422BB9716D68}"/>
    <cellStyle name="Normal 3 2 3 2 2 4 2 3 2 2 2" xfId="39964" xr:uid="{79148D6E-CF53-4CD5-977A-E3F494815EDD}"/>
    <cellStyle name="Normal 3 2 3 2 2 4 2 3 2 2 3" xfId="54848" xr:uid="{CC3B0BB6-03C9-498E-A2FA-0DC8A1FEBD19}"/>
    <cellStyle name="Normal 3 2 3 2 2 4 2 3 2 3" xfId="19428" xr:uid="{761441EF-A96B-40BA-A550-FDBAEF90B856}"/>
    <cellStyle name="Normal 3 2 3 2 2 4 2 3 2 4" xfId="33118" xr:uid="{EA19F054-AE54-4735-B91E-2D5053C9EBAA}"/>
    <cellStyle name="Normal 3 2 3 2 2 4 2 3 2 5" xfId="48002" xr:uid="{908512B1-B095-4914-8DAE-6120E758DCFB}"/>
    <cellStyle name="Normal 3 2 3 2 2 4 2 3 3" xfId="22850" xr:uid="{A1BA0744-D49E-4B59-86FE-D4EB81E45B70}"/>
    <cellStyle name="Normal 3 2 3 2 2 4 2 3 3 2" xfId="36542" xr:uid="{ECE1C154-ED6D-46B5-8BF1-E55CA27251A8}"/>
    <cellStyle name="Normal 3 2 3 2 2 4 2 3 3 3" xfId="51426" xr:uid="{39BFF63A-2B1C-428E-B4B1-3549D24AC9FE}"/>
    <cellStyle name="Normal 3 2 3 2 2 4 2 3 4" xfId="16006" xr:uid="{A634FB74-3A19-4056-B559-9BE0EFAED1FD}"/>
    <cellStyle name="Normal 3 2 3 2 2 4 2 3 5" xfId="29696" xr:uid="{A4A0CD0D-7305-4688-B93E-4F0E33D398CB}"/>
    <cellStyle name="Normal 3 2 3 2 2 4 2 3 6" xfId="44580" xr:uid="{BAAD1224-4E57-4027-A4F4-34AC6383FF2E}"/>
    <cellStyle name="Normal 3 2 3 2 2 4 2 4" xfId="10870" xr:uid="{214FC35E-D7C6-40C2-A689-2CF3590FF6C9}"/>
    <cellStyle name="Normal 3 2 3 2 2 4 2 4 2" xfId="24560" xr:uid="{D22A110E-2FFC-4AD2-A06B-DAEE76A76A03}"/>
    <cellStyle name="Normal 3 2 3 2 2 4 2 4 2 2" xfId="38252" xr:uid="{1B142B89-6833-4B73-800D-77B1889B8C8B}"/>
    <cellStyle name="Normal 3 2 3 2 2 4 2 4 2 3" xfId="53136" xr:uid="{AA495E32-F250-4DA9-84C9-F54B4DE5C2DE}"/>
    <cellStyle name="Normal 3 2 3 2 2 4 2 4 3" xfId="17716" xr:uid="{09927D96-C638-4B6B-AAC9-75A127642269}"/>
    <cellStyle name="Normal 3 2 3 2 2 4 2 4 4" xfId="31406" xr:uid="{E25099CF-C217-49F3-A240-44AE785EEC7F}"/>
    <cellStyle name="Normal 3 2 3 2 2 4 2 4 5" xfId="46290" xr:uid="{71AE8C06-1817-4B1E-A8A0-8E9A32516AD0}"/>
    <cellStyle name="Normal 3 2 3 2 2 4 2 5" xfId="21138" xr:uid="{2DDEF703-F25E-4F3F-B2A1-F68133B5AF7D}"/>
    <cellStyle name="Normal 3 2 3 2 2 4 2 5 2" xfId="34830" xr:uid="{5228A22E-7A66-40CB-AE86-8C35A0666F9D}"/>
    <cellStyle name="Normal 3 2 3 2 2 4 2 5 3" xfId="49714" xr:uid="{FED1E4D5-F39B-4F83-A767-2A7058F1D134}"/>
    <cellStyle name="Normal 3 2 3 2 2 4 2 6" xfId="14294" xr:uid="{33ADCFC3-C706-41ED-958A-F219B6BB2646}"/>
    <cellStyle name="Normal 3 2 3 2 2 4 2 7" xfId="27984" xr:uid="{F6A2D07A-627F-4136-8D04-B7A8E9B0F02A}"/>
    <cellStyle name="Normal 3 2 3 2 2 4 2 8" xfId="42868" xr:uid="{20B233A4-0607-4F71-AE87-47D4D59DEE9C}"/>
    <cellStyle name="Normal 3 2 3 2 2 4 3" xfId="7449" xr:uid="{71697D5A-6788-4BB5-BD4C-7C9B72A99C4F}"/>
    <cellStyle name="Normal 3 2 3 2 2 4 3 2" xfId="9162" xr:uid="{3B0030D5-F0EF-4439-80DF-0B907281A898}"/>
    <cellStyle name="Normal 3 2 3 2 2 4 3 2 2" xfId="12584" xr:uid="{3545B555-87C0-43C7-91B1-610A3776BED0}"/>
    <cellStyle name="Normal 3 2 3 2 2 4 3 2 2 2" xfId="26274" xr:uid="{053FE817-B245-4E41-A925-F94D6484D646}"/>
    <cellStyle name="Normal 3 2 3 2 2 4 3 2 2 2 2" xfId="39966" xr:uid="{1304352E-2985-41FC-9E15-FB3105A80F37}"/>
    <cellStyle name="Normal 3 2 3 2 2 4 3 2 2 2 3" xfId="54850" xr:uid="{6A1FC79F-9CA1-4B65-8AF1-B555314122A1}"/>
    <cellStyle name="Normal 3 2 3 2 2 4 3 2 2 3" xfId="19430" xr:uid="{DC61183F-CB21-497D-829E-5BE05D289B5A}"/>
    <cellStyle name="Normal 3 2 3 2 2 4 3 2 2 4" xfId="33120" xr:uid="{3022F915-163F-4CFF-A8EB-F71CD69E77E7}"/>
    <cellStyle name="Normal 3 2 3 2 2 4 3 2 2 5" xfId="48004" xr:uid="{DD64D01F-879C-4FE9-B36E-A3B9BAD6A9D6}"/>
    <cellStyle name="Normal 3 2 3 2 2 4 3 2 3" xfId="22852" xr:uid="{A096C797-1DC4-4C7A-B547-151E1653A7F2}"/>
    <cellStyle name="Normal 3 2 3 2 2 4 3 2 3 2" xfId="36544" xr:uid="{A2A91EC4-FECB-448D-BEDE-49CF3EA422F5}"/>
    <cellStyle name="Normal 3 2 3 2 2 4 3 2 3 3" xfId="51428" xr:uid="{72C9ABAF-1E32-4B9D-815A-D9D633194703}"/>
    <cellStyle name="Normal 3 2 3 2 2 4 3 2 4" xfId="16008" xr:uid="{4B6615D8-2A30-41F4-986E-24B65663C811}"/>
    <cellStyle name="Normal 3 2 3 2 2 4 3 2 5" xfId="29698" xr:uid="{C5115D58-B265-4BB2-8BEB-19613CE081DA}"/>
    <cellStyle name="Normal 3 2 3 2 2 4 3 2 6" xfId="44582" xr:uid="{A01C4B05-E56D-4606-A40C-295DE736CD88}"/>
    <cellStyle name="Normal 3 2 3 2 2 4 3 3" xfId="10872" xr:uid="{4DBD53FE-B8FF-42FD-B533-7B991FDC7890}"/>
    <cellStyle name="Normal 3 2 3 2 2 4 3 3 2" xfId="24562" xr:uid="{4A36CAA8-157B-47DE-B544-41667232C7B6}"/>
    <cellStyle name="Normal 3 2 3 2 2 4 3 3 2 2" xfId="38254" xr:uid="{6A1E1C20-8CB8-4248-A228-BD3E6526D113}"/>
    <cellStyle name="Normal 3 2 3 2 2 4 3 3 2 3" xfId="53138" xr:uid="{E2CA536C-32CC-4FDB-9EF8-F15EA2C4B4F7}"/>
    <cellStyle name="Normal 3 2 3 2 2 4 3 3 3" xfId="17718" xr:uid="{5B6350B2-08F0-4D5E-854B-33158FC66E92}"/>
    <cellStyle name="Normal 3 2 3 2 2 4 3 3 4" xfId="31408" xr:uid="{29697401-3D06-48D8-9F2A-88390DA1E20E}"/>
    <cellStyle name="Normal 3 2 3 2 2 4 3 3 5" xfId="46292" xr:uid="{9AAE3485-852B-44AB-B3E0-28BB44D5CE24}"/>
    <cellStyle name="Normal 3 2 3 2 2 4 3 4" xfId="21140" xr:uid="{DCFEC229-F684-42E7-8DA5-E54E01329C3E}"/>
    <cellStyle name="Normal 3 2 3 2 2 4 3 4 2" xfId="34832" xr:uid="{68FD3969-7599-4EC3-966C-AC07E1CA9B82}"/>
    <cellStyle name="Normal 3 2 3 2 2 4 3 4 3" xfId="49716" xr:uid="{34E530C4-8303-4174-BB55-B869186EFE13}"/>
    <cellStyle name="Normal 3 2 3 2 2 4 3 5" xfId="14296" xr:uid="{A7E6B9DE-88E9-475D-8592-223756E0D8E4}"/>
    <cellStyle name="Normal 3 2 3 2 2 4 3 6" xfId="27986" xr:uid="{9DA1BEE3-2D65-4501-AD5C-1D5271FDF021}"/>
    <cellStyle name="Normal 3 2 3 2 2 4 3 7" xfId="42870" xr:uid="{661AF057-869F-4418-9853-4B845B75D469}"/>
    <cellStyle name="Normal 3 2 3 2 2 4 4" xfId="7450" xr:uid="{D3D5CA58-E3EF-4C98-871F-B74699B2C4D4}"/>
    <cellStyle name="Normal 3 2 3 2 2 4 4 2" xfId="9163" xr:uid="{06652967-7367-4657-A129-383DCBBDC4F9}"/>
    <cellStyle name="Normal 3 2 3 2 2 4 4 2 2" xfId="12585" xr:uid="{33F7E3C1-F4CF-45D3-8FD0-88546FE22E2B}"/>
    <cellStyle name="Normal 3 2 3 2 2 4 4 2 2 2" xfId="26275" xr:uid="{FBB9B277-FD15-4DF4-B969-DB5211CBD2D9}"/>
    <cellStyle name="Normal 3 2 3 2 2 4 4 2 2 2 2" xfId="39967" xr:uid="{20A36BA5-6D56-4B62-AF41-489BB4968AC6}"/>
    <cellStyle name="Normal 3 2 3 2 2 4 4 2 2 2 3" xfId="54851" xr:uid="{1568A3EC-28FC-44E3-9EC4-89625380E491}"/>
    <cellStyle name="Normal 3 2 3 2 2 4 4 2 2 3" xfId="19431" xr:uid="{0A978B75-328E-4F44-A375-18E94680B2D0}"/>
    <cellStyle name="Normal 3 2 3 2 2 4 4 2 2 4" xfId="33121" xr:uid="{1971F810-ABD4-45F0-AC59-1C45A45A8CDB}"/>
    <cellStyle name="Normal 3 2 3 2 2 4 4 2 2 5" xfId="48005" xr:uid="{1E0C688D-0EA9-4254-A35E-EB8D7C05E955}"/>
    <cellStyle name="Normal 3 2 3 2 2 4 4 2 3" xfId="22853" xr:uid="{66038A37-5560-47D6-B409-B92D20455457}"/>
    <cellStyle name="Normal 3 2 3 2 2 4 4 2 3 2" xfId="36545" xr:uid="{BC0D28DE-A56F-43D5-8EF7-C54EC659545C}"/>
    <cellStyle name="Normal 3 2 3 2 2 4 4 2 3 3" xfId="51429" xr:uid="{D8308F5B-9375-4559-AD49-3DAA0AEE85ED}"/>
    <cellStyle name="Normal 3 2 3 2 2 4 4 2 4" xfId="16009" xr:uid="{E1477F16-8D79-4262-8FCC-870B98CF9459}"/>
    <cellStyle name="Normal 3 2 3 2 2 4 4 2 5" xfId="29699" xr:uid="{C3EE295F-500A-47F1-A0A3-B178BB76789B}"/>
    <cellStyle name="Normal 3 2 3 2 2 4 4 2 6" xfId="44583" xr:uid="{B67EA640-2AC6-4C22-82FB-17B57FD23CAC}"/>
    <cellStyle name="Normal 3 2 3 2 2 4 4 3" xfId="10873" xr:uid="{3B1E2EBB-1C00-4AF2-B839-522160156AC5}"/>
    <cellStyle name="Normal 3 2 3 2 2 4 4 3 2" xfId="24563" xr:uid="{BC12DAED-BACD-4793-9121-555836F9F7B4}"/>
    <cellStyle name="Normal 3 2 3 2 2 4 4 3 2 2" xfId="38255" xr:uid="{ED67AA93-0598-4015-9E25-1BA5FF171ACF}"/>
    <cellStyle name="Normal 3 2 3 2 2 4 4 3 2 3" xfId="53139" xr:uid="{DF4CCFC7-65FA-4435-B84F-1EA22A998860}"/>
    <cellStyle name="Normal 3 2 3 2 2 4 4 3 3" xfId="17719" xr:uid="{1CCCF4CA-2571-4C10-8F4F-39013B02FF72}"/>
    <cellStyle name="Normal 3 2 3 2 2 4 4 3 4" xfId="31409" xr:uid="{2F7465C6-12FC-49B1-8CE6-90F580B2BB8E}"/>
    <cellStyle name="Normal 3 2 3 2 2 4 4 3 5" xfId="46293" xr:uid="{711549B5-7B73-42B6-AD5F-1816C2119D6E}"/>
    <cellStyle name="Normal 3 2 3 2 2 4 4 4" xfId="21141" xr:uid="{606E2CEF-7D98-4DDD-A200-03FB7BB4CEE3}"/>
    <cellStyle name="Normal 3 2 3 2 2 4 4 4 2" xfId="34833" xr:uid="{B50BF0B3-ECF7-493E-B338-A1D0CA556C0E}"/>
    <cellStyle name="Normal 3 2 3 2 2 4 4 4 3" xfId="49717" xr:uid="{5498A1C4-D486-42EB-850A-DE2D7C132AAF}"/>
    <cellStyle name="Normal 3 2 3 2 2 4 4 5" xfId="14297" xr:uid="{F72A9C46-D2FE-4A6B-9EB7-89EC25DEEFB7}"/>
    <cellStyle name="Normal 3 2 3 2 2 4 4 6" xfId="27987" xr:uid="{B2F9B5E9-FA03-448F-8E03-BEA1221F6B10}"/>
    <cellStyle name="Normal 3 2 3 2 2 4 4 7" xfId="42871" xr:uid="{AC145001-07D7-4C03-BA36-13409DF152DC}"/>
    <cellStyle name="Normal 3 2 3 2 2 4 5" xfId="9159" xr:uid="{6F8D4111-C179-41FA-B283-D587B24FF3CC}"/>
    <cellStyle name="Normal 3 2 3 2 2 4 5 2" xfId="12581" xr:uid="{49470940-00BB-4519-8E07-DFE4DAA47C29}"/>
    <cellStyle name="Normal 3 2 3 2 2 4 5 2 2" xfId="26271" xr:uid="{5AE41BEF-2F23-4FE7-9ABE-B80B2D95DB7D}"/>
    <cellStyle name="Normal 3 2 3 2 2 4 5 2 2 2" xfId="39963" xr:uid="{C35A9F0D-1906-462A-A2D5-09A647278AF9}"/>
    <cellStyle name="Normal 3 2 3 2 2 4 5 2 2 3" xfId="54847" xr:uid="{F934FF8D-646C-44D2-9D87-2409FC2222C4}"/>
    <cellStyle name="Normal 3 2 3 2 2 4 5 2 3" xfId="19427" xr:uid="{6A996196-7677-4987-B5B9-2287E88FB31B}"/>
    <cellStyle name="Normal 3 2 3 2 2 4 5 2 4" xfId="33117" xr:uid="{102A55B3-4A02-4E57-A1D5-81D485809490}"/>
    <cellStyle name="Normal 3 2 3 2 2 4 5 2 5" xfId="48001" xr:uid="{8DA7ED9C-DCC0-4A63-A20B-F7110C8A4A45}"/>
    <cellStyle name="Normal 3 2 3 2 2 4 5 3" xfId="22849" xr:uid="{86F69FD2-C806-4B70-88D0-415C548B3464}"/>
    <cellStyle name="Normal 3 2 3 2 2 4 5 3 2" xfId="36541" xr:uid="{FC5E8B2C-99C4-4884-8132-68F7D45055F7}"/>
    <cellStyle name="Normal 3 2 3 2 2 4 5 3 3" xfId="51425" xr:uid="{26B8D95C-F290-498A-ADC4-E02C87291FDE}"/>
    <cellStyle name="Normal 3 2 3 2 2 4 5 4" xfId="16005" xr:uid="{0B9D191E-C06B-4BBE-8388-E01D13A861EB}"/>
    <cellStyle name="Normal 3 2 3 2 2 4 5 5" xfId="29695" xr:uid="{401BE824-DF81-4F16-A7FB-C12D0806AF89}"/>
    <cellStyle name="Normal 3 2 3 2 2 4 5 6" xfId="44579" xr:uid="{6DBC4307-6BB9-4EC2-99FF-31FB16BB1FBE}"/>
    <cellStyle name="Normal 3 2 3 2 2 4 6" xfId="10869" xr:uid="{49CD56A5-159B-4881-8EC9-5A88626B6E9D}"/>
    <cellStyle name="Normal 3 2 3 2 2 4 6 2" xfId="24559" xr:uid="{1B267FEF-4C3B-484E-9B59-3FF62C8CC20F}"/>
    <cellStyle name="Normal 3 2 3 2 2 4 6 2 2" xfId="38251" xr:uid="{1097506E-FF53-46AC-8A3A-C56E5FB7375E}"/>
    <cellStyle name="Normal 3 2 3 2 2 4 6 2 3" xfId="53135" xr:uid="{F3B40219-16DB-4E69-8593-D730CBC1E2E9}"/>
    <cellStyle name="Normal 3 2 3 2 2 4 6 3" xfId="17715" xr:uid="{2D11FE1F-F159-4F52-BB3B-091B8FBFEE57}"/>
    <cellStyle name="Normal 3 2 3 2 2 4 6 4" xfId="31405" xr:uid="{8506B8EB-9771-49C0-BB26-B4296DD2DC18}"/>
    <cellStyle name="Normal 3 2 3 2 2 4 6 5" xfId="46289" xr:uid="{C3E3AED5-F9EE-4197-A60A-B2DBE0408295}"/>
    <cellStyle name="Normal 3 2 3 2 2 4 7" xfId="21137" xr:uid="{694DD93F-84B5-4812-81B6-63D9F0189A0A}"/>
    <cellStyle name="Normal 3 2 3 2 2 4 7 2" xfId="34829" xr:uid="{6C2B7628-AC75-4FB9-A183-760D7B3AFD33}"/>
    <cellStyle name="Normal 3 2 3 2 2 4 7 3" xfId="49713" xr:uid="{6BFCFAB6-03B4-4499-83A3-A0CBD3C64A91}"/>
    <cellStyle name="Normal 3 2 3 2 2 4 8" xfId="14293" xr:uid="{05A80623-0AF3-44AD-89EA-3C0291D9D30D}"/>
    <cellStyle name="Normal 3 2 3 2 2 4 9" xfId="27983" xr:uid="{C6390EE6-AF12-42E5-BF13-17110E2ADB84}"/>
    <cellStyle name="Normal 3 2 3 2 2 5" xfId="7451" xr:uid="{D10B16D4-8122-410B-A028-7A7859ADA188}"/>
    <cellStyle name="Normal 3 2 3 2 2 5 2" xfId="7452" xr:uid="{5BECDA26-0A98-4134-A750-E1FD50825A00}"/>
    <cellStyle name="Normal 3 2 3 2 2 5 2 2" xfId="9165" xr:uid="{6E292443-4DC3-4167-B7F8-1EF052B5E457}"/>
    <cellStyle name="Normal 3 2 3 2 2 5 2 2 2" xfId="12587" xr:uid="{C111E006-CE9F-4BE7-B48E-DDB837FA1023}"/>
    <cellStyle name="Normal 3 2 3 2 2 5 2 2 2 2" xfId="26277" xr:uid="{BF85C527-67B7-47B7-92FC-12B146F2A14E}"/>
    <cellStyle name="Normal 3 2 3 2 2 5 2 2 2 2 2" xfId="39969" xr:uid="{34F33FC2-3006-4F2E-AA2D-771DAC99FF8E}"/>
    <cellStyle name="Normal 3 2 3 2 2 5 2 2 2 2 3" xfId="54853" xr:uid="{3C4FA3E9-95E6-41F8-AF98-BB6F5F47D87A}"/>
    <cellStyle name="Normal 3 2 3 2 2 5 2 2 2 3" xfId="19433" xr:uid="{F55FC6C4-FE17-49B8-BABA-EC22AECCB97B}"/>
    <cellStyle name="Normal 3 2 3 2 2 5 2 2 2 4" xfId="33123" xr:uid="{97AECB77-C38F-4BED-BFE3-4E33EA4C10F1}"/>
    <cellStyle name="Normal 3 2 3 2 2 5 2 2 2 5" xfId="48007" xr:uid="{4733BE53-50B9-413A-9725-441A35CA266B}"/>
    <cellStyle name="Normal 3 2 3 2 2 5 2 2 3" xfId="22855" xr:uid="{E347A239-9DF5-4E41-883C-C95E4FD6936B}"/>
    <cellStyle name="Normal 3 2 3 2 2 5 2 2 3 2" xfId="36547" xr:uid="{D03E81C8-26F6-4753-A632-5ECF4152004F}"/>
    <cellStyle name="Normal 3 2 3 2 2 5 2 2 3 3" xfId="51431" xr:uid="{AE643DCE-B3E1-4827-85D0-CD319120EB59}"/>
    <cellStyle name="Normal 3 2 3 2 2 5 2 2 4" xfId="16011" xr:uid="{6D926BEA-61F0-47C2-9680-FAE0539967FE}"/>
    <cellStyle name="Normal 3 2 3 2 2 5 2 2 5" xfId="29701" xr:uid="{C9BD3F91-6D2E-4304-A491-F3C23AA67EAD}"/>
    <cellStyle name="Normal 3 2 3 2 2 5 2 2 6" xfId="44585" xr:uid="{2DE4A5F7-8DDA-4718-9CEA-22DE4D115C07}"/>
    <cellStyle name="Normal 3 2 3 2 2 5 2 3" xfId="10875" xr:uid="{8CD8C6D9-B421-4738-919B-57D85972A429}"/>
    <cellStyle name="Normal 3 2 3 2 2 5 2 3 2" xfId="24565" xr:uid="{267D4017-F0E4-4432-AE7E-03F2EBEC813C}"/>
    <cellStyle name="Normal 3 2 3 2 2 5 2 3 2 2" xfId="38257" xr:uid="{62123CDD-D752-434C-97E6-74DEF45F9D56}"/>
    <cellStyle name="Normal 3 2 3 2 2 5 2 3 2 3" xfId="53141" xr:uid="{76FCBB8B-E6F0-4654-BE43-6F8225691BF0}"/>
    <cellStyle name="Normal 3 2 3 2 2 5 2 3 3" xfId="17721" xr:uid="{D79985C0-7C98-43FD-88F9-1CFC0A41B284}"/>
    <cellStyle name="Normal 3 2 3 2 2 5 2 3 4" xfId="31411" xr:uid="{3F4779DE-77C5-4EF9-BE8E-EDCBF7D5BFEE}"/>
    <cellStyle name="Normal 3 2 3 2 2 5 2 3 5" xfId="46295" xr:uid="{01F029F3-21DF-47ED-BCB2-49BB1DC29A94}"/>
    <cellStyle name="Normal 3 2 3 2 2 5 2 4" xfId="21143" xr:uid="{CAC5E55B-37CC-4B23-BBA8-5182B8E9579F}"/>
    <cellStyle name="Normal 3 2 3 2 2 5 2 4 2" xfId="34835" xr:uid="{CFDE8070-00B8-4C52-A19C-6419CA0C01CF}"/>
    <cellStyle name="Normal 3 2 3 2 2 5 2 4 3" xfId="49719" xr:uid="{2EB124BC-49D9-4662-A42C-5C1F6C486C7E}"/>
    <cellStyle name="Normal 3 2 3 2 2 5 2 5" xfId="14299" xr:uid="{1234F40E-4292-4F69-84B2-BF01E2A62A24}"/>
    <cellStyle name="Normal 3 2 3 2 2 5 2 6" xfId="27989" xr:uid="{9322E728-CE91-481E-B07A-9435AB8B01B5}"/>
    <cellStyle name="Normal 3 2 3 2 2 5 2 7" xfId="42873" xr:uid="{6C935B64-2F69-400E-889D-BE83D27F8D8C}"/>
    <cellStyle name="Normal 3 2 3 2 2 5 3" xfId="9164" xr:uid="{220D3921-DEA8-47D2-B221-FB2A4953EA54}"/>
    <cellStyle name="Normal 3 2 3 2 2 5 3 2" xfId="12586" xr:uid="{4330FF13-22CA-41A7-89A6-5DC2C841DEA3}"/>
    <cellStyle name="Normal 3 2 3 2 2 5 3 2 2" xfId="26276" xr:uid="{A85E6B12-E5B9-45A4-A0AB-E3F24A92A2FA}"/>
    <cellStyle name="Normal 3 2 3 2 2 5 3 2 2 2" xfId="39968" xr:uid="{91CD3799-A3C6-4736-A475-F7A28E700F0C}"/>
    <cellStyle name="Normal 3 2 3 2 2 5 3 2 2 3" xfId="54852" xr:uid="{8227BC9E-79C7-4909-8E26-DC7801DFD6A9}"/>
    <cellStyle name="Normal 3 2 3 2 2 5 3 2 3" xfId="19432" xr:uid="{8E18C2C8-11C5-40D5-8398-EFFB60B83B8D}"/>
    <cellStyle name="Normal 3 2 3 2 2 5 3 2 4" xfId="33122" xr:uid="{A39928BE-247D-4E60-92D2-628C8AFF2674}"/>
    <cellStyle name="Normal 3 2 3 2 2 5 3 2 5" xfId="48006" xr:uid="{F1C3D8E4-9DA8-484D-AF20-8D4B0ECC9BCA}"/>
    <cellStyle name="Normal 3 2 3 2 2 5 3 3" xfId="22854" xr:uid="{7C427C3C-1F59-424E-AF69-D36AB352636A}"/>
    <cellStyle name="Normal 3 2 3 2 2 5 3 3 2" xfId="36546" xr:uid="{278F09F6-AFC9-45CC-9056-A8E261EC9A77}"/>
    <cellStyle name="Normal 3 2 3 2 2 5 3 3 3" xfId="51430" xr:uid="{F8CEB56F-9FD1-4326-9A47-42FC2870F6CF}"/>
    <cellStyle name="Normal 3 2 3 2 2 5 3 4" xfId="16010" xr:uid="{0CAB5037-49B4-470B-9CEB-ECFD10E68CB7}"/>
    <cellStyle name="Normal 3 2 3 2 2 5 3 5" xfId="29700" xr:uid="{661C85CC-517F-4F64-82AA-527ACD1C9AB2}"/>
    <cellStyle name="Normal 3 2 3 2 2 5 3 6" xfId="44584" xr:uid="{646A1837-FE01-4C4D-B14E-C44F0520A75C}"/>
    <cellStyle name="Normal 3 2 3 2 2 5 4" xfId="10874" xr:uid="{14FDAB17-15C2-41A3-9190-29627F7677C8}"/>
    <cellStyle name="Normal 3 2 3 2 2 5 4 2" xfId="24564" xr:uid="{F9B6630B-A536-4913-A485-CB07F5A669D1}"/>
    <cellStyle name="Normal 3 2 3 2 2 5 4 2 2" xfId="38256" xr:uid="{00F609FE-17B1-4012-A9EC-EDF441A1B7C6}"/>
    <cellStyle name="Normal 3 2 3 2 2 5 4 2 3" xfId="53140" xr:uid="{C4E8520E-734C-43F0-8012-15F035D4F74D}"/>
    <cellStyle name="Normal 3 2 3 2 2 5 4 3" xfId="17720" xr:uid="{E8FE8AFD-A382-46B2-BEC3-5C1C5156C356}"/>
    <cellStyle name="Normal 3 2 3 2 2 5 4 4" xfId="31410" xr:uid="{B54FBB80-7D19-4410-A6EF-16AD14A37368}"/>
    <cellStyle name="Normal 3 2 3 2 2 5 4 5" xfId="46294" xr:uid="{704327A8-C986-43AC-844C-E44137F5F162}"/>
    <cellStyle name="Normal 3 2 3 2 2 5 5" xfId="21142" xr:uid="{AA7D83A0-E77F-4847-B42C-D7C79B30B91D}"/>
    <cellStyle name="Normal 3 2 3 2 2 5 5 2" xfId="34834" xr:uid="{FDEDBB4C-F3E3-4A2C-A87F-86E6850D012B}"/>
    <cellStyle name="Normal 3 2 3 2 2 5 5 3" xfId="49718" xr:uid="{C1C6E39E-2A78-4EAA-985A-0D5E539DEC81}"/>
    <cellStyle name="Normal 3 2 3 2 2 5 6" xfId="14298" xr:uid="{1FB20406-68D0-42A3-A4F7-E4186B1626F1}"/>
    <cellStyle name="Normal 3 2 3 2 2 5 7" xfId="27988" xr:uid="{D65823E3-56A2-4EA9-A6E3-8FEFACA19C51}"/>
    <cellStyle name="Normal 3 2 3 2 2 5 8" xfId="42872" xr:uid="{FB2DF864-EC45-444D-B1BC-633B74D0F97B}"/>
    <cellStyle name="Normal 3 2 3 2 2 6" xfId="7453" xr:uid="{C86AC974-CC2F-45BC-9382-96B733D46963}"/>
    <cellStyle name="Normal 3 2 3 2 2 6 2" xfId="9166" xr:uid="{CD99A73E-E74A-4867-9FC2-6BADC53FCAA4}"/>
    <cellStyle name="Normal 3 2 3 2 2 6 2 2" xfId="12588" xr:uid="{2A1016C9-94FD-4052-AC3F-91250ACDD914}"/>
    <cellStyle name="Normal 3 2 3 2 2 6 2 2 2" xfId="26278" xr:uid="{BAF09760-BD69-485B-AA5A-03E801BE555E}"/>
    <cellStyle name="Normal 3 2 3 2 2 6 2 2 2 2" xfId="39970" xr:uid="{B988C300-308C-4367-A581-284F73A63D74}"/>
    <cellStyle name="Normal 3 2 3 2 2 6 2 2 2 3" xfId="54854" xr:uid="{4CD140E9-F12E-4BF2-8467-50E945DAF0F5}"/>
    <cellStyle name="Normal 3 2 3 2 2 6 2 2 3" xfId="19434" xr:uid="{CCDFA3ED-9A67-49B6-876F-888FBF0009A3}"/>
    <cellStyle name="Normal 3 2 3 2 2 6 2 2 4" xfId="33124" xr:uid="{B9093F0A-05EE-4D76-A805-4F3E9FFA80D4}"/>
    <cellStyle name="Normal 3 2 3 2 2 6 2 2 5" xfId="48008" xr:uid="{D5F050FF-2BAA-4F34-9FBF-A250B9430DE5}"/>
    <cellStyle name="Normal 3 2 3 2 2 6 2 3" xfId="22856" xr:uid="{6902A9C5-DBD1-4F89-84E4-1E1D4274B173}"/>
    <cellStyle name="Normal 3 2 3 2 2 6 2 3 2" xfId="36548" xr:uid="{7C7F5280-4CFF-474E-822B-929EA7D41872}"/>
    <cellStyle name="Normal 3 2 3 2 2 6 2 3 3" xfId="51432" xr:uid="{BA10DDD7-55CC-4105-8817-270FC04300D7}"/>
    <cellStyle name="Normal 3 2 3 2 2 6 2 4" xfId="16012" xr:uid="{92C76695-16A5-4DA6-88C9-65B083E88BA1}"/>
    <cellStyle name="Normal 3 2 3 2 2 6 2 5" xfId="29702" xr:uid="{7E383848-E9A1-4BD1-B964-FB9DD13EFDCE}"/>
    <cellStyle name="Normal 3 2 3 2 2 6 2 6" xfId="44586" xr:uid="{0361D352-AB77-44A9-A3B9-266026B2611D}"/>
    <cellStyle name="Normal 3 2 3 2 2 6 3" xfId="10876" xr:uid="{0B87BAB0-95F7-4AB9-B064-9B73170D7767}"/>
    <cellStyle name="Normal 3 2 3 2 2 6 3 2" xfId="24566" xr:uid="{71466E92-00AB-4770-B124-555322D42B2F}"/>
    <cellStyle name="Normal 3 2 3 2 2 6 3 2 2" xfId="38258" xr:uid="{11AA8520-42ED-453C-A34B-0DA75DDF9456}"/>
    <cellStyle name="Normal 3 2 3 2 2 6 3 2 3" xfId="53142" xr:uid="{89B53C09-00EE-4D56-9668-56618A46F119}"/>
    <cellStyle name="Normal 3 2 3 2 2 6 3 3" xfId="17722" xr:uid="{F5D84CB2-B476-4487-862D-C99DD9766E2F}"/>
    <cellStyle name="Normal 3 2 3 2 2 6 3 4" xfId="31412" xr:uid="{DA5642F5-2E61-41D6-ACD3-4320A2E3244B}"/>
    <cellStyle name="Normal 3 2 3 2 2 6 3 5" xfId="46296" xr:uid="{BCF55EE8-A1FC-485A-89C0-88E687FA98C6}"/>
    <cellStyle name="Normal 3 2 3 2 2 6 4" xfId="21144" xr:uid="{8229F908-0800-4763-8451-A846FADE525B}"/>
    <cellStyle name="Normal 3 2 3 2 2 6 4 2" xfId="34836" xr:uid="{F6C84E8F-A65D-48EB-97A5-3E7E4B10CFBF}"/>
    <cellStyle name="Normal 3 2 3 2 2 6 4 3" xfId="49720" xr:uid="{5B9C0B22-8C5D-48D6-869D-AC295722F63B}"/>
    <cellStyle name="Normal 3 2 3 2 2 6 5" xfId="14300" xr:uid="{15CF5F8A-B4D0-4CE9-93FF-12D46FBF47C1}"/>
    <cellStyle name="Normal 3 2 3 2 2 6 6" xfId="27990" xr:uid="{23492B9E-BA12-4CA5-BA50-14D2AA5C6971}"/>
    <cellStyle name="Normal 3 2 3 2 2 6 7" xfId="42874" xr:uid="{EE489362-AF16-45E9-8D25-262560C24E0E}"/>
    <cellStyle name="Normal 3 2 3 2 2 7" xfId="7454" xr:uid="{892B4A46-3874-40E7-89AC-499D56000847}"/>
    <cellStyle name="Normal 3 2 3 2 2 7 2" xfId="9167" xr:uid="{3D66FFD3-E151-43E7-B3F3-4800829D72F1}"/>
    <cellStyle name="Normal 3 2 3 2 2 7 2 2" xfId="12589" xr:uid="{386D92F4-15D7-499A-A596-ABDD6E9AA39B}"/>
    <cellStyle name="Normal 3 2 3 2 2 7 2 2 2" xfId="26279" xr:uid="{5492D81E-8D98-4A57-AB5B-9FBB87543353}"/>
    <cellStyle name="Normal 3 2 3 2 2 7 2 2 2 2" xfId="39971" xr:uid="{EF22A432-FBBA-4416-905C-967FCDCB2C0E}"/>
    <cellStyle name="Normal 3 2 3 2 2 7 2 2 2 3" xfId="54855" xr:uid="{895E433E-2EBE-4B40-9BC1-C2AD8ABAABBA}"/>
    <cellStyle name="Normal 3 2 3 2 2 7 2 2 3" xfId="19435" xr:uid="{A381511E-8933-41EF-9A5E-85FFF77AB32C}"/>
    <cellStyle name="Normal 3 2 3 2 2 7 2 2 4" xfId="33125" xr:uid="{A7E56E1F-1EA4-479A-B192-BB01B4F2D929}"/>
    <cellStyle name="Normal 3 2 3 2 2 7 2 2 5" xfId="48009" xr:uid="{C0592A87-074F-4DBE-951D-0CF3053987D0}"/>
    <cellStyle name="Normal 3 2 3 2 2 7 2 3" xfId="22857" xr:uid="{8BAF42A1-EA48-474F-A63C-E5A090317859}"/>
    <cellStyle name="Normal 3 2 3 2 2 7 2 3 2" xfId="36549" xr:uid="{C1784DFA-4572-4569-8DAE-2ABD5E1EA74B}"/>
    <cellStyle name="Normal 3 2 3 2 2 7 2 3 3" xfId="51433" xr:uid="{116D6A6F-E8C3-474F-B65F-AE1004189D57}"/>
    <cellStyle name="Normal 3 2 3 2 2 7 2 4" xfId="16013" xr:uid="{09A44CF9-C3FE-4F57-93CF-1EEE05E52C76}"/>
    <cellStyle name="Normal 3 2 3 2 2 7 2 5" xfId="29703" xr:uid="{0EAB9BAB-B836-4CB2-9B5A-6D96F8FD1896}"/>
    <cellStyle name="Normal 3 2 3 2 2 7 2 6" xfId="44587" xr:uid="{659F1A61-5298-4513-A0A8-E8DB83A266CF}"/>
    <cellStyle name="Normal 3 2 3 2 2 7 3" xfId="10877" xr:uid="{E495708E-66A4-4255-952A-C76278AE29E4}"/>
    <cellStyle name="Normal 3 2 3 2 2 7 3 2" xfId="24567" xr:uid="{C1E476B2-2578-4EC6-BD31-11251B3A90A4}"/>
    <cellStyle name="Normal 3 2 3 2 2 7 3 2 2" xfId="38259" xr:uid="{D74ACB68-1521-45EF-AE25-97DE2DA42F70}"/>
    <cellStyle name="Normal 3 2 3 2 2 7 3 2 3" xfId="53143" xr:uid="{A93CF33C-B4BF-40FE-969D-02C044CF92FC}"/>
    <cellStyle name="Normal 3 2 3 2 2 7 3 3" xfId="17723" xr:uid="{110125F8-5902-4F4F-8A52-310EE7358605}"/>
    <cellStyle name="Normal 3 2 3 2 2 7 3 4" xfId="31413" xr:uid="{5A7616AD-13BB-459A-999E-16CDEB6AE0C7}"/>
    <cellStyle name="Normal 3 2 3 2 2 7 3 5" xfId="46297" xr:uid="{F7A1EF89-FBE1-420D-B074-8AAC9810FD5F}"/>
    <cellStyle name="Normal 3 2 3 2 2 7 4" xfId="21145" xr:uid="{821CC2D2-DF80-4745-AB40-860E4EB09EE0}"/>
    <cellStyle name="Normal 3 2 3 2 2 7 4 2" xfId="34837" xr:uid="{C9757FC1-8CC2-4346-AE04-DC72B24EDD2F}"/>
    <cellStyle name="Normal 3 2 3 2 2 7 4 3" xfId="49721" xr:uid="{E36FD12F-7148-4BBF-8FFF-30CDED9565F6}"/>
    <cellStyle name="Normal 3 2 3 2 2 7 5" xfId="14301" xr:uid="{E94B1FF8-659E-4C6A-AA89-458B4F748C68}"/>
    <cellStyle name="Normal 3 2 3 2 2 7 6" xfId="27991" xr:uid="{EC2241B8-F337-4485-8E6E-1044AC11316E}"/>
    <cellStyle name="Normal 3 2 3 2 2 7 7" xfId="42875" xr:uid="{8C95BF9D-BBF5-4111-BA4C-C5AE881EAC01}"/>
    <cellStyle name="Normal 3 2 3 2 2 8" xfId="9138" xr:uid="{2CA7D769-3A6B-47B3-9940-F527BF1BA8B7}"/>
    <cellStyle name="Normal 3 2 3 2 2 8 2" xfId="12560" xr:uid="{B36CD620-199D-40B4-B900-E207DC979DA4}"/>
    <cellStyle name="Normal 3 2 3 2 2 8 2 2" xfId="26250" xr:uid="{BF8654AF-DD75-4121-884E-7B040E711765}"/>
    <cellStyle name="Normal 3 2 3 2 2 8 2 2 2" xfId="39942" xr:uid="{2A901FE0-4706-4E4B-822A-F191ACEE9148}"/>
    <cellStyle name="Normal 3 2 3 2 2 8 2 2 3" xfId="54826" xr:uid="{DC6AABEA-8C6B-4D5A-B9ED-1900C2C3B191}"/>
    <cellStyle name="Normal 3 2 3 2 2 8 2 3" xfId="19406" xr:uid="{D1E9D790-D092-4C7D-AF2A-3C0234F62835}"/>
    <cellStyle name="Normal 3 2 3 2 2 8 2 4" xfId="33096" xr:uid="{8B60A3DE-1717-4494-AB3D-B6F42E0D9C4C}"/>
    <cellStyle name="Normal 3 2 3 2 2 8 2 5" xfId="47980" xr:uid="{C3EFEBB3-52FA-4B19-8346-FAFCC29F50A8}"/>
    <cellStyle name="Normal 3 2 3 2 2 8 3" xfId="22828" xr:uid="{5D6A00C5-DBFB-42A7-B04B-29C882F6B47A}"/>
    <cellStyle name="Normal 3 2 3 2 2 8 3 2" xfId="36520" xr:uid="{C25F311B-9938-4883-93E6-B4F384D1005C}"/>
    <cellStyle name="Normal 3 2 3 2 2 8 3 3" xfId="51404" xr:uid="{14899C86-6F47-4D8C-84B6-41A36DF5FB36}"/>
    <cellStyle name="Normal 3 2 3 2 2 8 4" xfId="15984" xr:uid="{66DAD78A-D250-4D5F-B72F-5AA09B5ED21B}"/>
    <cellStyle name="Normal 3 2 3 2 2 8 5" xfId="29674" xr:uid="{4FCBD25B-88D4-4AF2-8CB4-A16A5ABF85FD}"/>
    <cellStyle name="Normal 3 2 3 2 2 8 6" xfId="44558" xr:uid="{75013C9F-EF56-4CDE-A1CF-2CFC3AA88BA8}"/>
    <cellStyle name="Normal 3 2 3 2 2 9" xfId="10848" xr:uid="{58C06998-7E5D-475E-9CD1-A09D66C1EA37}"/>
    <cellStyle name="Normal 3 2 3 2 2 9 2" xfId="24538" xr:uid="{6E815255-B117-49D5-B1BE-8C24EA316455}"/>
    <cellStyle name="Normal 3 2 3 2 2 9 2 2" xfId="38230" xr:uid="{FB6DE516-C075-4DE4-9B8A-A65EA72668AF}"/>
    <cellStyle name="Normal 3 2 3 2 2 9 2 3" xfId="53114" xr:uid="{33C681AB-1F55-4DD3-8723-356F2A3DCEE1}"/>
    <cellStyle name="Normal 3 2 3 2 2 9 3" xfId="17694" xr:uid="{AF1F4399-9D02-4C73-ADC0-3A379F1FC215}"/>
    <cellStyle name="Normal 3 2 3 2 2 9 4" xfId="31384" xr:uid="{35BAEF42-1C74-437D-81A7-916C929AB61F}"/>
    <cellStyle name="Normal 3 2 3 2 2 9 5" xfId="46268" xr:uid="{C0D942CC-FE67-4D91-9226-E81A1D07008E}"/>
    <cellStyle name="Normal 3 2 3 2 3" xfId="7455" xr:uid="{968CFB7E-9468-48A6-A46D-2CD2A82B66EB}"/>
    <cellStyle name="Normal 3 2 3 2 3 10" xfId="14302" xr:uid="{2760DF32-9954-49C8-B247-B1D5A461ECD4}"/>
    <cellStyle name="Normal 3 2 3 2 3 11" xfId="27992" xr:uid="{028E3790-C205-4B53-8348-1306615B539A}"/>
    <cellStyle name="Normal 3 2 3 2 3 12" xfId="42876" xr:uid="{C02A036D-8664-4530-BB82-EA2C0E5DA5FE}"/>
    <cellStyle name="Normal 3 2 3 2 3 2" xfId="7456" xr:uid="{4D0EFE09-73EC-46DC-B951-F4D814998763}"/>
    <cellStyle name="Normal 3 2 3 2 3 2 10" xfId="42877" xr:uid="{B031C637-2A89-4C39-AB9F-A2078BCA8EF1}"/>
    <cellStyle name="Normal 3 2 3 2 3 2 2" xfId="7457" xr:uid="{195F39F7-85EA-4C2A-8458-D2AD906D55F9}"/>
    <cellStyle name="Normal 3 2 3 2 3 2 2 2" xfId="7458" xr:uid="{90F19D6B-9D03-4BE6-AE43-50CE5B19A65A}"/>
    <cellStyle name="Normal 3 2 3 2 3 2 2 2 2" xfId="9171" xr:uid="{2B84DED3-9E08-4FB4-B4A3-CE69F67DDC23}"/>
    <cellStyle name="Normal 3 2 3 2 3 2 2 2 2 2" xfId="12593" xr:uid="{5EE08684-09AE-4C19-B765-BA2E270AB1A2}"/>
    <cellStyle name="Normal 3 2 3 2 3 2 2 2 2 2 2" xfId="26283" xr:uid="{8DF5422F-0F8C-4B16-845D-C28514F16507}"/>
    <cellStyle name="Normal 3 2 3 2 3 2 2 2 2 2 2 2" xfId="39975" xr:uid="{9B4D8EC4-E8B3-48F7-9A65-E24338773BC5}"/>
    <cellStyle name="Normal 3 2 3 2 3 2 2 2 2 2 2 3" xfId="54859" xr:uid="{34B3AB96-219A-45E1-8F54-F194EE4D846B}"/>
    <cellStyle name="Normal 3 2 3 2 3 2 2 2 2 2 3" xfId="19439" xr:uid="{F84CCBE9-E82D-41E4-BD2F-152F3F7E2F79}"/>
    <cellStyle name="Normal 3 2 3 2 3 2 2 2 2 2 4" xfId="33129" xr:uid="{8D797963-7A63-402B-8C59-A0D92E981F57}"/>
    <cellStyle name="Normal 3 2 3 2 3 2 2 2 2 2 5" xfId="48013" xr:uid="{08D88C35-B0EF-4A61-A427-FB51B198FECE}"/>
    <cellStyle name="Normal 3 2 3 2 3 2 2 2 2 3" xfId="22861" xr:uid="{6B0A221E-6CDE-4093-AAC3-24DCCE90C227}"/>
    <cellStyle name="Normal 3 2 3 2 3 2 2 2 2 3 2" xfId="36553" xr:uid="{1E13C3BE-B724-4390-8EE3-AA410D7A8DC2}"/>
    <cellStyle name="Normal 3 2 3 2 3 2 2 2 2 3 3" xfId="51437" xr:uid="{9D14D875-7D82-45CB-A9ED-A541770A516F}"/>
    <cellStyle name="Normal 3 2 3 2 3 2 2 2 2 4" xfId="16017" xr:uid="{E0FADED8-9FAC-440C-AEA1-E165BBF92DC7}"/>
    <cellStyle name="Normal 3 2 3 2 3 2 2 2 2 5" xfId="29707" xr:uid="{D342EB8F-ACB3-4197-8927-38F6E7C07A96}"/>
    <cellStyle name="Normal 3 2 3 2 3 2 2 2 2 6" xfId="44591" xr:uid="{D6839ECD-7C74-4FA5-AF3A-8E648BFEAD3E}"/>
    <cellStyle name="Normal 3 2 3 2 3 2 2 2 3" xfId="10881" xr:uid="{F7979D89-43B0-4AC0-AAE2-88B95A9279CB}"/>
    <cellStyle name="Normal 3 2 3 2 3 2 2 2 3 2" xfId="24571" xr:uid="{7D05DBC2-5488-4438-8B42-E973A48802F3}"/>
    <cellStyle name="Normal 3 2 3 2 3 2 2 2 3 2 2" xfId="38263" xr:uid="{9581AA54-2684-4BD3-8C58-94913A1B02DC}"/>
    <cellStyle name="Normal 3 2 3 2 3 2 2 2 3 2 3" xfId="53147" xr:uid="{2934E167-B00E-41F2-BB6D-94049C8C6065}"/>
    <cellStyle name="Normal 3 2 3 2 3 2 2 2 3 3" xfId="17727" xr:uid="{73E818A2-0FDE-42A6-96D8-1ADECFC8F7B9}"/>
    <cellStyle name="Normal 3 2 3 2 3 2 2 2 3 4" xfId="31417" xr:uid="{BE22F02C-B3F5-4265-9C5A-547EBA462C4A}"/>
    <cellStyle name="Normal 3 2 3 2 3 2 2 2 3 5" xfId="46301" xr:uid="{EFA45831-57D0-4912-BD97-FC4B0FF2D496}"/>
    <cellStyle name="Normal 3 2 3 2 3 2 2 2 4" xfId="21149" xr:uid="{184CEA24-D21E-40A7-ABF9-974683CE1D58}"/>
    <cellStyle name="Normal 3 2 3 2 3 2 2 2 4 2" xfId="34841" xr:uid="{2BF5A319-A95E-47A1-BA3F-080BC170A694}"/>
    <cellStyle name="Normal 3 2 3 2 3 2 2 2 4 3" xfId="49725" xr:uid="{65EC3D27-FA5E-4DB9-B51F-02F9423A4F47}"/>
    <cellStyle name="Normal 3 2 3 2 3 2 2 2 5" xfId="14305" xr:uid="{496958FA-01B9-41A9-B5D7-2FDBE244270F}"/>
    <cellStyle name="Normal 3 2 3 2 3 2 2 2 6" xfId="27995" xr:uid="{1946B5E8-BD8E-4B1F-B5D0-205F706078BC}"/>
    <cellStyle name="Normal 3 2 3 2 3 2 2 2 7" xfId="42879" xr:uid="{DB83E4D9-287F-4AAD-BAC1-2E9BDABF99F8}"/>
    <cellStyle name="Normal 3 2 3 2 3 2 2 3" xfId="9170" xr:uid="{B46DFEDA-8CBF-4827-AFBE-4EF538C19D71}"/>
    <cellStyle name="Normal 3 2 3 2 3 2 2 3 2" xfId="12592" xr:uid="{6DA7F922-11DF-4AB0-B12D-8FEB38F7FE3F}"/>
    <cellStyle name="Normal 3 2 3 2 3 2 2 3 2 2" xfId="26282" xr:uid="{A71E2411-D0C3-4FC2-B509-E91B27D77ECE}"/>
    <cellStyle name="Normal 3 2 3 2 3 2 2 3 2 2 2" xfId="39974" xr:uid="{9993C960-25E2-4A1E-A5B9-FEF7D10A1497}"/>
    <cellStyle name="Normal 3 2 3 2 3 2 2 3 2 2 3" xfId="54858" xr:uid="{0D5677FD-A347-4118-BDE0-B269CDB06771}"/>
    <cellStyle name="Normal 3 2 3 2 3 2 2 3 2 3" xfId="19438" xr:uid="{6C634B82-5735-46A5-9980-EB618541C590}"/>
    <cellStyle name="Normal 3 2 3 2 3 2 2 3 2 4" xfId="33128" xr:uid="{D8FD6ABF-E6C1-49B3-8004-5C32BA187B90}"/>
    <cellStyle name="Normal 3 2 3 2 3 2 2 3 2 5" xfId="48012" xr:uid="{E6F09F13-D57C-433E-B4B0-9AAEB92F4088}"/>
    <cellStyle name="Normal 3 2 3 2 3 2 2 3 3" xfId="22860" xr:uid="{DA7FB8FC-431F-4DEE-A800-391665E37D63}"/>
    <cellStyle name="Normal 3 2 3 2 3 2 2 3 3 2" xfId="36552" xr:uid="{BF14CEC2-7F9D-49A6-8B1F-681E03205752}"/>
    <cellStyle name="Normal 3 2 3 2 3 2 2 3 3 3" xfId="51436" xr:uid="{336B5EA2-2F43-4DCC-AE71-3EECCF651CA8}"/>
    <cellStyle name="Normal 3 2 3 2 3 2 2 3 4" xfId="16016" xr:uid="{9F77EC90-8A8E-43BD-91DC-2CFB9AF3B301}"/>
    <cellStyle name="Normal 3 2 3 2 3 2 2 3 5" xfId="29706" xr:uid="{3C6624FB-4FAC-408F-9251-D66A165CF7A1}"/>
    <cellStyle name="Normal 3 2 3 2 3 2 2 3 6" xfId="44590" xr:uid="{C662BBAB-F10F-4A12-92DB-DA03E417D06D}"/>
    <cellStyle name="Normal 3 2 3 2 3 2 2 4" xfId="10880" xr:uid="{1963FC8D-90D4-4174-A22A-BE5D97E6EFF2}"/>
    <cellStyle name="Normal 3 2 3 2 3 2 2 4 2" xfId="24570" xr:uid="{51CAF549-84B6-40F7-80E1-AB1089D374F5}"/>
    <cellStyle name="Normal 3 2 3 2 3 2 2 4 2 2" xfId="38262" xr:uid="{E6F88AE0-274E-4588-A471-1D4141D1B2F2}"/>
    <cellStyle name="Normal 3 2 3 2 3 2 2 4 2 3" xfId="53146" xr:uid="{4F210D6A-F19F-42DD-AD0E-3E7F7906E754}"/>
    <cellStyle name="Normal 3 2 3 2 3 2 2 4 3" xfId="17726" xr:uid="{812590D4-A8C1-4175-B6D7-57565EFB3027}"/>
    <cellStyle name="Normal 3 2 3 2 3 2 2 4 4" xfId="31416" xr:uid="{733439B6-146F-47D6-A1E8-A86AFD5EEDE7}"/>
    <cellStyle name="Normal 3 2 3 2 3 2 2 4 5" xfId="46300" xr:uid="{58CBEF5C-63E0-4558-A850-D5AD36428AD1}"/>
    <cellStyle name="Normal 3 2 3 2 3 2 2 5" xfId="21148" xr:uid="{A1413DC0-E497-4597-9384-0665D5A8A9C0}"/>
    <cellStyle name="Normal 3 2 3 2 3 2 2 5 2" xfId="34840" xr:uid="{2B9AB787-67DE-4A07-A0D8-E69843D0C195}"/>
    <cellStyle name="Normal 3 2 3 2 3 2 2 5 3" xfId="49724" xr:uid="{2076F541-9F41-4E51-B25E-08E3E249EAA3}"/>
    <cellStyle name="Normal 3 2 3 2 3 2 2 6" xfId="14304" xr:uid="{47648BCA-DAF0-4DDC-8936-70391B6C0E52}"/>
    <cellStyle name="Normal 3 2 3 2 3 2 2 7" xfId="27994" xr:uid="{43A5E763-1C7E-4420-A964-BBE32F58B589}"/>
    <cellStyle name="Normal 3 2 3 2 3 2 2 8" xfId="42878" xr:uid="{ECFE2518-8F66-4180-9865-A4E8A981A5F9}"/>
    <cellStyle name="Normal 3 2 3 2 3 2 3" xfId="7459" xr:uid="{EF7C0982-5C8A-43D4-8CE0-057D946973AA}"/>
    <cellStyle name="Normal 3 2 3 2 3 2 3 2" xfId="9172" xr:uid="{05861693-3043-491E-8C5C-495B1333F9C2}"/>
    <cellStyle name="Normal 3 2 3 2 3 2 3 2 2" xfId="12594" xr:uid="{6605D42A-0C08-42F9-B00D-54B99336C11B}"/>
    <cellStyle name="Normal 3 2 3 2 3 2 3 2 2 2" xfId="26284" xr:uid="{3856FF8D-B8D6-49FA-A8AB-01295A61C2B0}"/>
    <cellStyle name="Normal 3 2 3 2 3 2 3 2 2 2 2" xfId="39976" xr:uid="{B6101613-8688-439E-AD97-2156374B6649}"/>
    <cellStyle name="Normal 3 2 3 2 3 2 3 2 2 2 3" xfId="54860" xr:uid="{49C52B12-93AB-4263-A6B9-D16834F56CCC}"/>
    <cellStyle name="Normal 3 2 3 2 3 2 3 2 2 3" xfId="19440" xr:uid="{D626E5E3-5EC8-4829-A60D-39B41BEC3119}"/>
    <cellStyle name="Normal 3 2 3 2 3 2 3 2 2 4" xfId="33130" xr:uid="{EA16102C-B3F1-4BFB-BC8B-47AB80D2429A}"/>
    <cellStyle name="Normal 3 2 3 2 3 2 3 2 2 5" xfId="48014" xr:uid="{EE500FF4-6291-4B97-B26A-AE9AC8ED7A15}"/>
    <cellStyle name="Normal 3 2 3 2 3 2 3 2 3" xfId="22862" xr:uid="{EE9DB9E4-4A9B-430A-BDB0-2654B41A8F76}"/>
    <cellStyle name="Normal 3 2 3 2 3 2 3 2 3 2" xfId="36554" xr:uid="{E77EF697-CC7C-47C4-BE8C-108D94C79F76}"/>
    <cellStyle name="Normal 3 2 3 2 3 2 3 2 3 3" xfId="51438" xr:uid="{F110BB18-6BAA-444C-876A-2E8502A88DD8}"/>
    <cellStyle name="Normal 3 2 3 2 3 2 3 2 4" xfId="16018" xr:uid="{9AA434E7-0E66-4225-9436-1898B95665F1}"/>
    <cellStyle name="Normal 3 2 3 2 3 2 3 2 5" xfId="29708" xr:uid="{30384630-1379-4854-B8B5-F9B83C090323}"/>
    <cellStyle name="Normal 3 2 3 2 3 2 3 2 6" xfId="44592" xr:uid="{C9003523-AA10-4578-B824-3F670FF380E2}"/>
    <cellStyle name="Normal 3 2 3 2 3 2 3 3" xfId="10882" xr:uid="{24BC57A4-8C64-47AC-80DE-0A152737B9B4}"/>
    <cellStyle name="Normal 3 2 3 2 3 2 3 3 2" xfId="24572" xr:uid="{0D650822-E59B-4D34-B8C3-04F4A11F6892}"/>
    <cellStyle name="Normal 3 2 3 2 3 2 3 3 2 2" xfId="38264" xr:uid="{69A8EFC6-39C4-423E-AAAA-2EB659075161}"/>
    <cellStyle name="Normal 3 2 3 2 3 2 3 3 2 3" xfId="53148" xr:uid="{8AF2BBE8-77B4-4988-9F36-E88152D9F294}"/>
    <cellStyle name="Normal 3 2 3 2 3 2 3 3 3" xfId="17728" xr:uid="{00740BC4-F247-49F4-9042-8CDAD7C06659}"/>
    <cellStyle name="Normal 3 2 3 2 3 2 3 3 4" xfId="31418" xr:uid="{8701903E-601C-4814-A8D2-FBC0F3F08A7E}"/>
    <cellStyle name="Normal 3 2 3 2 3 2 3 3 5" xfId="46302" xr:uid="{5EBF8AC3-0562-47C3-ABEE-31B3EC45DFD8}"/>
    <cellStyle name="Normal 3 2 3 2 3 2 3 4" xfId="21150" xr:uid="{9E639302-9EFF-4595-911F-5CA2482F6EB5}"/>
    <cellStyle name="Normal 3 2 3 2 3 2 3 4 2" xfId="34842" xr:uid="{2AA5752C-5FEE-4923-9932-6DC47C7CB6F5}"/>
    <cellStyle name="Normal 3 2 3 2 3 2 3 4 3" xfId="49726" xr:uid="{70F1A5F1-AC6D-4424-A8BC-095918CB055C}"/>
    <cellStyle name="Normal 3 2 3 2 3 2 3 5" xfId="14306" xr:uid="{56E39ECC-7D03-45FD-AA64-E3F5CB4038AE}"/>
    <cellStyle name="Normal 3 2 3 2 3 2 3 6" xfId="27996" xr:uid="{717D6E9B-53A1-4102-88CF-0F71A6EF5B45}"/>
    <cellStyle name="Normal 3 2 3 2 3 2 3 7" xfId="42880" xr:uid="{958E38BA-6096-46CE-85AE-669A5A3C4540}"/>
    <cellStyle name="Normal 3 2 3 2 3 2 4" xfId="7460" xr:uid="{08D928C4-5372-448B-8275-659E481B072F}"/>
    <cellStyle name="Normal 3 2 3 2 3 2 4 2" xfId="9173" xr:uid="{2D0A36AD-51E0-4066-9A9F-FB692B8D6906}"/>
    <cellStyle name="Normal 3 2 3 2 3 2 4 2 2" xfId="12595" xr:uid="{DAB679FA-A713-44C0-A959-DE24AFBEC15B}"/>
    <cellStyle name="Normal 3 2 3 2 3 2 4 2 2 2" xfId="26285" xr:uid="{4F1882F0-BA87-413E-BE14-60761F513C01}"/>
    <cellStyle name="Normal 3 2 3 2 3 2 4 2 2 2 2" xfId="39977" xr:uid="{58F42311-F54D-440F-8E12-600DA66B52A1}"/>
    <cellStyle name="Normal 3 2 3 2 3 2 4 2 2 2 3" xfId="54861" xr:uid="{B08CCB47-49BC-421F-82DA-4AE06180C50D}"/>
    <cellStyle name="Normal 3 2 3 2 3 2 4 2 2 3" xfId="19441" xr:uid="{107AB897-4D79-44FF-B228-824C9CE98E74}"/>
    <cellStyle name="Normal 3 2 3 2 3 2 4 2 2 4" xfId="33131" xr:uid="{C299B0B9-2EB6-4C20-92A7-3DE4C6400047}"/>
    <cellStyle name="Normal 3 2 3 2 3 2 4 2 2 5" xfId="48015" xr:uid="{004365BB-6209-4259-98FC-055F3842C746}"/>
    <cellStyle name="Normal 3 2 3 2 3 2 4 2 3" xfId="22863" xr:uid="{F2D9B4A2-FEC2-46D2-845C-4E96F4F41DEF}"/>
    <cellStyle name="Normal 3 2 3 2 3 2 4 2 3 2" xfId="36555" xr:uid="{D165CAE5-745C-413B-9103-20D6333DC8B0}"/>
    <cellStyle name="Normal 3 2 3 2 3 2 4 2 3 3" xfId="51439" xr:uid="{72AFDBB9-C7E7-447C-9026-E94160B81395}"/>
    <cellStyle name="Normal 3 2 3 2 3 2 4 2 4" xfId="16019" xr:uid="{01E4C261-CDC9-4689-B823-A8200C5EEA1B}"/>
    <cellStyle name="Normal 3 2 3 2 3 2 4 2 5" xfId="29709" xr:uid="{52CDBE81-52B8-4622-BE82-8F4E7758AB40}"/>
    <cellStyle name="Normal 3 2 3 2 3 2 4 2 6" xfId="44593" xr:uid="{4E6B903D-B7E8-4114-8787-CF62E2F6C651}"/>
    <cellStyle name="Normal 3 2 3 2 3 2 4 3" xfId="10883" xr:uid="{8C6BD4AA-B1FE-4319-BE73-4E7AF99BC57E}"/>
    <cellStyle name="Normal 3 2 3 2 3 2 4 3 2" xfId="24573" xr:uid="{29C9A2E6-E1AF-486D-BBE3-D8C84F141E53}"/>
    <cellStyle name="Normal 3 2 3 2 3 2 4 3 2 2" xfId="38265" xr:uid="{FF7A616D-6F48-4FAB-BFAC-DD8E7113553D}"/>
    <cellStyle name="Normal 3 2 3 2 3 2 4 3 2 3" xfId="53149" xr:uid="{F3563EF8-D270-485F-9DCD-859DB8CFC1A5}"/>
    <cellStyle name="Normal 3 2 3 2 3 2 4 3 3" xfId="17729" xr:uid="{F5D14581-4C08-45EF-A1C3-49A0D78DF1FB}"/>
    <cellStyle name="Normal 3 2 3 2 3 2 4 3 4" xfId="31419" xr:uid="{E02A62FB-02B8-470E-9D25-D851B941A4F8}"/>
    <cellStyle name="Normal 3 2 3 2 3 2 4 3 5" xfId="46303" xr:uid="{CB020574-EB93-4DD8-AF5A-AC4ADDB30E29}"/>
    <cellStyle name="Normal 3 2 3 2 3 2 4 4" xfId="21151" xr:uid="{F4A69836-FC75-47E3-8A56-E1F962C85947}"/>
    <cellStyle name="Normal 3 2 3 2 3 2 4 4 2" xfId="34843" xr:uid="{5DD9E817-F968-443F-80BA-E156A4CD148E}"/>
    <cellStyle name="Normal 3 2 3 2 3 2 4 4 3" xfId="49727" xr:uid="{F6BC8B7B-4294-405B-BBCA-63BF062B84A8}"/>
    <cellStyle name="Normal 3 2 3 2 3 2 4 5" xfId="14307" xr:uid="{02464569-6EEA-426E-A726-5DCB8E816E4D}"/>
    <cellStyle name="Normal 3 2 3 2 3 2 4 6" xfId="27997" xr:uid="{21967AD2-9718-47E1-9B8A-A8A8172CBF07}"/>
    <cellStyle name="Normal 3 2 3 2 3 2 4 7" xfId="42881" xr:uid="{E374FCE8-4D80-4295-8A35-E82A8D4482ED}"/>
    <cellStyle name="Normal 3 2 3 2 3 2 5" xfId="9169" xr:uid="{D3BF4453-78C7-43B0-A7F3-AC5ACEC23F17}"/>
    <cellStyle name="Normal 3 2 3 2 3 2 5 2" xfId="12591" xr:uid="{5842F6A2-1E79-42F2-93E0-D3156336AF04}"/>
    <cellStyle name="Normal 3 2 3 2 3 2 5 2 2" xfId="26281" xr:uid="{571638DE-3B7E-4BFB-996A-D05D4520A39D}"/>
    <cellStyle name="Normal 3 2 3 2 3 2 5 2 2 2" xfId="39973" xr:uid="{65B63993-87AD-4EC2-95AC-8997AD125D43}"/>
    <cellStyle name="Normal 3 2 3 2 3 2 5 2 2 3" xfId="54857" xr:uid="{46734CDC-A13C-4665-AB0E-7DF8605A0641}"/>
    <cellStyle name="Normal 3 2 3 2 3 2 5 2 3" xfId="19437" xr:uid="{96839D4F-CE02-4773-8E18-3A7DB6114DAF}"/>
    <cellStyle name="Normal 3 2 3 2 3 2 5 2 4" xfId="33127" xr:uid="{9DD603E5-C65C-498D-B939-0C1ED03E2B7C}"/>
    <cellStyle name="Normal 3 2 3 2 3 2 5 2 5" xfId="48011" xr:uid="{D3C7D1F8-F067-4AD5-8C11-75A425382E99}"/>
    <cellStyle name="Normal 3 2 3 2 3 2 5 3" xfId="22859" xr:uid="{42261FD1-064E-42AA-A54F-D9B3DB9AA85E}"/>
    <cellStyle name="Normal 3 2 3 2 3 2 5 3 2" xfId="36551" xr:uid="{B0C611C2-24D1-4EEC-8B0E-B0E835B34DE2}"/>
    <cellStyle name="Normal 3 2 3 2 3 2 5 3 3" xfId="51435" xr:uid="{74D100E2-F6DF-472D-A1D1-92FCE50ABBCC}"/>
    <cellStyle name="Normal 3 2 3 2 3 2 5 4" xfId="16015" xr:uid="{208EA133-A9D4-47DF-A595-6B6F144E55E1}"/>
    <cellStyle name="Normal 3 2 3 2 3 2 5 5" xfId="29705" xr:uid="{09E99BF4-60EA-428B-BFEC-AF4FDFB6810F}"/>
    <cellStyle name="Normal 3 2 3 2 3 2 5 6" xfId="44589" xr:uid="{76B0EC01-E641-432C-A10C-8760B70D51AD}"/>
    <cellStyle name="Normal 3 2 3 2 3 2 6" xfId="10879" xr:uid="{0227F789-CB66-4D20-968E-8BBF6FDBC31B}"/>
    <cellStyle name="Normal 3 2 3 2 3 2 6 2" xfId="24569" xr:uid="{33A062A4-3CE5-47A1-B555-2A76445B5C77}"/>
    <cellStyle name="Normal 3 2 3 2 3 2 6 2 2" xfId="38261" xr:uid="{33A47DEE-FBA0-4670-A9B4-A106D3AA116B}"/>
    <cellStyle name="Normal 3 2 3 2 3 2 6 2 3" xfId="53145" xr:uid="{4C3E3378-59A0-4D59-AD37-40260714AB88}"/>
    <cellStyle name="Normal 3 2 3 2 3 2 6 3" xfId="17725" xr:uid="{50F8693F-B725-4B77-91E1-79EA5B92E0AD}"/>
    <cellStyle name="Normal 3 2 3 2 3 2 6 4" xfId="31415" xr:uid="{25C7CB87-061C-4567-82EF-DB0A92D71050}"/>
    <cellStyle name="Normal 3 2 3 2 3 2 6 5" xfId="46299" xr:uid="{BD211CB2-0BCF-4DA6-87AC-8E9A90F283C7}"/>
    <cellStyle name="Normal 3 2 3 2 3 2 7" xfId="21147" xr:uid="{D48CACF3-60D2-4B4F-8069-AF01CA27CF83}"/>
    <cellStyle name="Normal 3 2 3 2 3 2 7 2" xfId="34839" xr:uid="{8352771E-9ABF-456E-8F49-B7DB32FBAAF3}"/>
    <cellStyle name="Normal 3 2 3 2 3 2 7 3" xfId="49723" xr:uid="{BFB5A7BF-23C9-4B8D-B71D-38D91EEF2991}"/>
    <cellStyle name="Normal 3 2 3 2 3 2 8" xfId="14303" xr:uid="{7A132964-6BEF-4374-951D-F55A58E5E046}"/>
    <cellStyle name="Normal 3 2 3 2 3 2 9" xfId="27993" xr:uid="{5B38E09D-1941-4612-B260-2DFD55E04F63}"/>
    <cellStyle name="Normal 3 2 3 2 3 3" xfId="7461" xr:uid="{254AE2B6-5DA6-40DE-ADA1-B9D0B9615D24}"/>
    <cellStyle name="Normal 3 2 3 2 3 3 10" xfId="42882" xr:uid="{B488E50C-0B37-42E7-8F0E-D3E4963A9EB1}"/>
    <cellStyle name="Normal 3 2 3 2 3 3 2" xfId="7462" xr:uid="{EDE8243E-400E-4688-913F-E256EFF015B3}"/>
    <cellStyle name="Normal 3 2 3 2 3 3 2 2" xfId="7463" xr:uid="{BE2D3D09-5405-4002-BA23-7AE0A4DDAFC5}"/>
    <cellStyle name="Normal 3 2 3 2 3 3 2 2 2" xfId="9176" xr:uid="{D7706994-0015-46E2-965B-15F736EEE705}"/>
    <cellStyle name="Normal 3 2 3 2 3 3 2 2 2 2" xfId="12598" xr:uid="{448656CA-5DDB-40A1-9008-23B9CE7028EC}"/>
    <cellStyle name="Normal 3 2 3 2 3 3 2 2 2 2 2" xfId="26288" xr:uid="{C9525B35-2FFA-4A14-8380-790753B90598}"/>
    <cellStyle name="Normal 3 2 3 2 3 3 2 2 2 2 2 2" xfId="39980" xr:uid="{B5019E20-B5BC-4D89-8304-6082C8EF695F}"/>
    <cellStyle name="Normal 3 2 3 2 3 3 2 2 2 2 2 3" xfId="54864" xr:uid="{4453FF5F-2EE5-4494-8BD0-36C0BE6A902C}"/>
    <cellStyle name="Normal 3 2 3 2 3 3 2 2 2 2 3" xfId="19444" xr:uid="{3AF78514-4716-41CF-B116-D3F2A4BF80B3}"/>
    <cellStyle name="Normal 3 2 3 2 3 3 2 2 2 2 4" xfId="33134" xr:uid="{C6616843-1614-49EC-81C0-BD4297EB782B}"/>
    <cellStyle name="Normal 3 2 3 2 3 3 2 2 2 2 5" xfId="48018" xr:uid="{398A685C-F23A-4037-AA55-35819F1F73D7}"/>
    <cellStyle name="Normal 3 2 3 2 3 3 2 2 2 3" xfId="22866" xr:uid="{939B47D8-C898-485E-81BD-7BD7118F6ECB}"/>
    <cellStyle name="Normal 3 2 3 2 3 3 2 2 2 3 2" xfId="36558" xr:uid="{4C10854B-F6CD-4DD4-A873-1BBD3F2FF875}"/>
    <cellStyle name="Normal 3 2 3 2 3 3 2 2 2 3 3" xfId="51442" xr:uid="{38AF4B72-6CC8-493C-BB80-0B4C3DA1FAEC}"/>
    <cellStyle name="Normal 3 2 3 2 3 3 2 2 2 4" xfId="16022" xr:uid="{932BDCC3-A477-46EE-A100-FA4A0BD292E2}"/>
    <cellStyle name="Normal 3 2 3 2 3 3 2 2 2 5" xfId="29712" xr:uid="{04381AE8-E442-4592-AFDE-4F14F0837D0B}"/>
    <cellStyle name="Normal 3 2 3 2 3 3 2 2 2 6" xfId="44596" xr:uid="{A69D3AB6-1CC9-45F9-8D2D-484F6C56B3D8}"/>
    <cellStyle name="Normal 3 2 3 2 3 3 2 2 3" xfId="10886" xr:uid="{6E1F4865-02C0-455F-B267-67F5914B7188}"/>
    <cellStyle name="Normal 3 2 3 2 3 3 2 2 3 2" xfId="24576" xr:uid="{9DFA094D-7AAF-43E0-A874-DA724F614F38}"/>
    <cellStyle name="Normal 3 2 3 2 3 3 2 2 3 2 2" xfId="38268" xr:uid="{CA960361-1D93-4311-B624-D71A8010FB5B}"/>
    <cellStyle name="Normal 3 2 3 2 3 3 2 2 3 2 3" xfId="53152" xr:uid="{260BED91-17C5-410B-9603-7E7E4E426840}"/>
    <cellStyle name="Normal 3 2 3 2 3 3 2 2 3 3" xfId="17732" xr:uid="{EA9FC067-265E-4850-ABEA-9AAB4B7C4E6D}"/>
    <cellStyle name="Normal 3 2 3 2 3 3 2 2 3 4" xfId="31422" xr:uid="{5614D0C2-A580-492A-965D-D338F023937A}"/>
    <cellStyle name="Normal 3 2 3 2 3 3 2 2 3 5" xfId="46306" xr:uid="{87695EA2-D740-43E3-B056-29BCDB688A6A}"/>
    <cellStyle name="Normal 3 2 3 2 3 3 2 2 4" xfId="21154" xr:uid="{16954EBA-A5CA-43C7-9C8C-714B5D4FABCC}"/>
    <cellStyle name="Normal 3 2 3 2 3 3 2 2 4 2" xfId="34846" xr:uid="{A60FD60B-830F-48D7-9FB3-3EAA4914CCDC}"/>
    <cellStyle name="Normal 3 2 3 2 3 3 2 2 4 3" xfId="49730" xr:uid="{FEA7C4FD-956D-4C8A-9066-10BBE63E2BBC}"/>
    <cellStyle name="Normal 3 2 3 2 3 3 2 2 5" xfId="14310" xr:uid="{CEFCD341-80B0-448F-9BFE-E2BBA6476A7E}"/>
    <cellStyle name="Normal 3 2 3 2 3 3 2 2 6" xfId="28000" xr:uid="{5DB1AF2F-3138-4B75-B284-6C2005E730F7}"/>
    <cellStyle name="Normal 3 2 3 2 3 3 2 2 7" xfId="42884" xr:uid="{99DBEDAB-2846-4641-A27A-78C7B2B5B8E7}"/>
    <cellStyle name="Normal 3 2 3 2 3 3 2 3" xfId="9175" xr:uid="{8FFDB091-0C53-4B7A-8BB0-3882BAF64266}"/>
    <cellStyle name="Normal 3 2 3 2 3 3 2 3 2" xfId="12597" xr:uid="{A2C99E3E-7C74-428F-9E36-B1F3A93853D7}"/>
    <cellStyle name="Normal 3 2 3 2 3 3 2 3 2 2" xfId="26287" xr:uid="{82B8CDB0-3D91-4A7A-9817-4E099ABCEF5B}"/>
    <cellStyle name="Normal 3 2 3 2 3 3 2 3 2 2 2" xfId="39979" xr:uid="{9C2991C3-5F1F-407F-A8FD-18D13183D827}"/>
    <cellStyle name="Normal 3 2 3 2 3 3 2 3 2 2 3" xfId="54863" xr:uid="{3C644545-2154-4178-B065-22764EC21D1B}"/>
    <cellStyle name="Normal 3 2 3 2 3 3 2 3 2 3" xfId="19443" xr:uid="{E8DDD05D-EF31-47BE-9CD6-4FC4E9D41ED2}"/>
    <cellStyle name="Normal 3 2 3 2 3 3 2 3 2 4" xfId="33133" xr:uid="{FABDBC01-9797-4FCE-8FB7-BA5DF1A9DB60}"/>
    <cellStyle name="Normal 3 2 3 2 3 3 2 3 2 5" xfId="48017" xr:uid="{D56E4579-29B8-4236-BF0F-3E67889DBCF6}"/>
    <cellStyle name="Normal 3 2 3 2 3 3 2 3 3" xfId="22865" xr:uid="{C8260F53-97D4-4035-87C7-23AD3A28F43A}"/>
    <cellStyle name="Normal 3 2 3 2 3 3 2 3 3 2" xfId="36557" xr:uid="{C1F314BD-DF16-4E74-8904-4825EC7E012B}"/>
    <cellStyle name="Normal 3 2 3 2 3 3 2 3 3 3" xfId="51441" xr:uid="{76670842-0706-4EE1-BD9D-583F1907B61F}"/>
    <cellStyle name="Normal 3 2 3 2 3 3 2 3 4" xfId="16021" xr:uid="{2C26CFBF-CDBE-4EAD-B552-C9876B6E4984}"/>
    <cellStyle name="Normal 3 2 3 2 3 3 2 3 5" xfId="29711" xr:uid="{0B4B5C5F-E484-4436-B3E7-CF3C8C80D425}"/>
    <cellStyle name="Normal 3 2 3 2 3 3 2 3 6" xfId="44595" xr:uid="{C7CDDCFF-E65E-4F08-BF93-CA29C6C61738}"/>
    <cellStyle name="Normal 3 2 3 2 3 3 2 4" xfId="10885" xr:uid="{107712D0-61B8-4255-A358-C49F2F3C3CD6}"/>
    <cellStyle name="Normal 3 2 3 2 3 3 2 4 2" xfId="24575" xr:uid="{00DC049D-7278-479B-80B9-68D1EF543E90}"/>
    <cellStyle name="Normal 3 2 3 2 3 3 2 4 2 2" xfId="38267" xr:uid="{965E6CB9-F936-48D7-B0BC-A9EC86808A8C}"/>
    <cellStyle name="Normal 3 2 3 2 3 3 2 4 2 3" xfId="53151" xr:uid="{17CB5F77-30A8-4CD9-A1F7-F68FE6390170}"/>
    <cellStyle name="Normal 3 2 3 2 3 3 2 4 3" xfId="17731" xr:uid="{739A6BD9-7CDF-46D5-B726-C5F7303EDA22}"/>
    <cellStyle name="Normal 3 2 3 2 3 3 2 4 4" xfId="31421" xr:uid="{85095732-630B-4822-BE27-D5359DCA9B6E}"/>
    <cellStyle name="Normal 3 2 3 2 3 3 2 4 5" xfId="46305" xr:uid="{0646E370-BF66-4BDB-9C84-04A296E8B37F}"/>
    <cellStyle name="Normal 3 2 3 2 3 3 2 5" xfId="21153" xr:uid="{FECEEC93-63E4-4DB1-AE9E-5C7B3295F03D}"/>
    <cellStyle name="Normal 3 2 3 2 3 3 2 5 2" xfId="34845" xr:uid="{795761DE-0F67-4DAD-B65E-B8A644EADAAE}"/>
    <cellStyle name="Normal 3 2 3 2 3 3 2 5 3" xfId="49729" xr:uid="{42380466-D5BC-458F-B6CE-29F8E0D32474}"/>
    <cellStyle name="Normal 3 2 3 2 3 3 2 6" xfId="14309" xr:uid="{96628C27-D58D-4588-847C-A992C6E7A4F4}"/>
    <cellStyle name="Normal 3 2 3 2 3 3 2 7" xfId="27999" xr:uid="{0BDA4647-9381-4E8F-9932-107616B572F1}"/>
    <cellStyle name="Normal 3 2 3 2 3 3 2 8" xfId="42883" xr:uid="{C7658F76-5BF3-48D1-9FBF-A2DCA98FB519}"/>
    <cellStyle name="Normal 3 2 3 2 3 3 3" xfId="7464" xr:uid="{8E554FC8-D1AD-4328-B2FE-488492CFFFA3}"/>
    <cellStyle name="Normal 3 2 3 2 3 3 3 2" xfId="9177" xr:uid="{262F0854-4C5B-4D52-8DE3-537248B99C7B}"/>
    <cellStyle name="Normal 3 2 3 2 3 3 3 2 2" xfId="12599" xr:uid="{DC86A37A-0CB0-4078-BEAF-BEFE1B12D2D1}"/>
    <cellStyle name="Normal 3 2 3 2 3 3 3 2 2 2" xfId="26289" xr:uid="{32E189FA-5AB2-403E-8616-BA76340EF1B7}"/>
    <cellStyle name="Normal 3 2 3 2 3 3 3 2 2 2 2" xfId="39981" xr:uid="{9D7DD12F-3230-4DD5-9276-0C5449BC5941}"/>
    <cellStyle name="Normal 3 2 3 2 3 3 3 2 2 2 3" xfId="54865" xr:uid="{0EA3881A-5018-4E05-AA67-F23FC2C309DD}"/>
    <cellStyle name="Normal 3 2 3 2 3 3 3 2 2 3" xfId="19445" xr:uid="{78D76737-0BB8-413F-BD90-80E3147DE146}"/>
    <cellStyle name="Normal 3 2 3 2 3 3 3 2 2 4" xfId="33135" xr:uid="{DBEBE87B-AB2D-4F93-85DF-7CF9DB428B3A}"/>
    <cellStyle name="Normal 3 2 3 2 3 3 3 2 2 5" xfId="48019" xr:uid="{BF06EE78-C704-4E3D-B486-1E5702226457}"/>
    <cellStyle name="Normal 3 2 3 2 3 3 3 2 3" xfId="22867" xr:uid="{74C3455B-BE95-427D-905D-E51AE46CD1CA}"/>
    <cellStyle name="Normal 3 2 3 2 3 3 3 2 3 2" xfId="36559" xr:uid="{921AEA4F-1654-4FA1-A350-92D8D37D67E0}"/>
    <cellStyle name="Normal 3 2 3 2 3 3 3 2 3 3" xfId="51443" xr:uid="{42FDCC4B-DB72-405D-9BC6-8C8AE0900572}"/>
    <cellStyle name="Normal 3 2 3 2 3 3 3 2 4" xfId="16023" xr:uid="{BAA04C37-56F1-47AA-B7CE-6F65A54C264B}"/>
    <cellStyle name="Normal 3 2 3 2 3 3 3 2 5" xfId="29713" xr:uid="{887C318C-37D0-4F7D-A29C-6DE8E7DFBD39}"/>
    <cellStyle name="Normal 3 2 3 2 3 3 3 2 6" xfId="44597" xr:uid="{68F51678-ACDF-4786-809B-AAE46F10BAF1}"/>
    <cellStyle name="Normal 3 2 3 2 3 3 3 3" xfId="10887" xr:uid="{EB764955-34B2-42D4-AC04-CFECE6D7C7E7}"/>
    <cellStyle name="Normal 3 2 3 2 3 3 3 3 2" xfId="24577" xr:uid="{8CD4678A-F740-4647-B3BE-1BF25C3660D9}"/>
    <cellStyle name="Normal 3 2 3 2 3 3 3 3 2 2" xfId="38269" xr:uid="{5A501372-82C6-40E7-947C-F6FD98E9DAAD}"/>
    <cellStyle name="Normal 3 2 3 2 3 3 3 3 2 3" xfId="53153" xr:uid="{6F6A314C-BDF9-4C74-9627-BADB15500335}"/>
    <cellStyle name="Normal 3 2 3 2 3 3 3 3 3" xfId="17733" xr:uid="{53E8F4D9-FCC0-4EF9-8269-20AC6277ADB4}"/>
    <cellStyle name="Normal 3 2 3 2 3 3 3 3 4" xfId="31423" xr:uid="{D517A386-E96B-4C05-81DE-485087662450}"/>
    <cellStyle name="Normal 3 2 3 2 3 3 3 3 5" xfId="46307" xr:uid="{99D5A363-4D92-4E05-827A-8D4A76AC6BB4}"/>
    <cellStyle name="Normal 3 2 3 2 3 3 3 4" xfId="21155" xr:uid="{03137DA0-21B3-4518-AFFE-23C4986FA397}"/>
    <cellStyle name="Normal 3 2 3 2 3 3 3 4 2" xfId="34847" xr:uid="{03742C10-B408-40DC-A975-7331571E1FBD}"/>
    <cellStyle name="Normal 3 2 3 2 3 3 3 4 3" xfId="49731" xr:uid="{76666CEB-6756-48B0-B2C5-7D577D833063}"/>
    <cellStyle name="Normal 3 2 3 2 3 3 3 5" xfId="14311" xr:uid="{18B02A29-BA8C-46D6-AE39-5A7DB0353344}"/>
    <cellStyle name="Normal 3 2 3 2 3 3 3 6" xfId="28001" xr:uid="{6A57F144-6A4F-424F-AE93-2AA130F043EE}"/>
    <cellStyle name="Normal 3 2 3 2 3 3 3 7" xfId="42885" xr:uid="{D296242F-ED08-4E61-8810-20B60D3151E1}"/>
    <cellStyle name="Normal 3 2 3 2 3 3 4" xfId="7465" xr:uid="{92A2A498-28F2-4894-ADCE-CC869E80C148}"/>
    <cellStyle name="Normal 3 2 3 2 3 3 4 2" xfId="9178" xr:uid="{4790E417-1BEB-4329-B9C5-A66C40CF6468}"/>
    <cellStyle name="Normal 3 2 3 2 3 3 4 2 2" xfId="12600" xr:uid="{B6EE3E6F-9816-4934-AF84-D06956FCED3D}"/>
    <cellStyle name="Normal 3 2 3 2 3 3 4 2 2 2" xfId="26290" xr:uid="{93869422-033F-4845-92F7-C2BACADDC671}"/>
    <cellStyle name="Normal 3 2 3 2 3 3 4 2 2 2 2" xfId="39982" xr:uid="{63CD9795-402C-4206-A1CD-3267C3C9A69D}"/>
    <cellStyle name="Normal 3 2 3 2 3 3 4 2 2 2 3" xfId="54866" xr:uid="{A2F673EB-F61A-4C42-9031-B8FDF7CFCD99}"/>
    <cellStyle name="Normal 3 2 3 2 3 3 4 2 2 3" xfId="19446" xr:uid="{A0B0905F-22E1-499B-B6DE-7D892F4AA67E}"/>
    <cellStyle name="Normal 3 2 3 2 3 3 4 2 2 4" xfId="33136" xr:uid="{05B51AC9-8F25-4CC8-ABF5-E1B59C9AAC86}"/>
    <cellStyle name="Normal 3 2 3 2 3 3 4 2 2 5" xfId="48020" xr:uid="{5BE8B9F9-AEA6-45C0-A44D-AD10E09DA0B1}"/>
    <cellStyle name="Normal 3 2 3 2 3 3 4 2 3" xfId="22868" xr:uid="{FFB3EC1B-9CCF-4AB6-A87C-F8B4F7BADD19}"/>
    <cellStyle name="Normal 3 2 3 2 3 3 4 2 3 2" xfId="36560" xr:uid="{717EF069-4440-42D9-AAC1-8241B6463916}"/>
    <cellStyle name="Normal 3 2 3 2 3 3 4 2 3 3" xfId="51444" xr:uid="{3268A468-9F0D-43D7-9EB8-8A097E4E57BA}"/>
    <cellStyle name="Normal 3 2 3 2 3 3 4 2 4" xfId="16024" xr:uid="{1F1D045A-BF52-4B18-AD1E-7AA317A10215}"/>
    <cellStyle name="Normal 3 2 3 2 3 3 4 2 5" xfId="29714" xr:uid="{66E8DA1B-3592-4DF7-995D-1B916B8C1FAA}"/>
    <cellStyle name="Normal 3 2 3 2 3 3 4 2 6" xfId="44598" xr:uid="{F88E2E79-2994-4A58-BEA3-F03B534B9B4B}"/>
    <cellStyle name="Normal 3 2 3 2 3 3 4 3" xfId="10888" xr:uid="{4B3870DD-9EBD-45FF-AE40-354A0EB85074}"/>
    <cellStyle name="Normal 3 2 3 2 3 3 4 3 2" xfId="24578" xr:uid="{D90E25AC-3F39-415A-9BF0-5508093762FA}"/>
    <cellStyle name="Normal 3 2 3 2 3 3 4 3 2 2" xfId="38270" xr:uid="{01AAE815-3CB7-44A8-8161-401131D31FF1}"/>
    <cellStyle name="Normal 3 2 3 2 3 3 4 3 2 3" xfId="53154" xr:uid="{D24A16DC-0782-4243-A3D3-39DCD75D3C89}"/>
    <cellStyle name="Normal 3 2 3 2 3 3 4 3 3" xfId="17734" xr:uid="{81666628-7F2A-4F3D-B4A4-2531B0E336FB}"/>
    <cellStyle name="Normal 3 2 3 2 3 3 4 3 4" xfId="31424" xr:uid="{CBD3B6FA-438B-4D8E-8639-B0C5C4637B97}"/>
    <cellStyle name="Normal 3 2 3 2 3 3 4 3 5" xfId="46308" xr:uid="{C05B4FEB-E1F3-4828-AB44-98848D95B27C}"/>
    <cellStyle name="Normal 3 2 3 2 3 3 4 4" xfId="21156" xr:uid="{11FFD554-657D-48C7-AB2E-9812D5C02A0E}"/>
    <cellStyle name="Normal 3 2 3 2 3 3 4 4 2" xfId="34848" xr:uid="{FDCC8B6F-A48B-4EEC-AC9B-CAC24B54E386}"/>
    <cellStyle name="Normal 3 2 3 2 3 3 4 4 3" xfId="49732" xr:uid="{B5AE8025-BB83-49D5-9752-563B4330AA0F}"/>
    <cellStyle name="Normal 3 2 3 2 3 3 4 5" xfId="14312" xr:uid="{C4F06302-966C-4B05-9B64-183B38EEE054}"/>
    <cellStyle name="Normal 3 2 3 2 3 3 4 6" xfId="28002" xr:uid="{A601418A-D228-4B0B-A6BE-2F8E88DAB602}"/>
    <cellStyle name="Normal 3 2 3 2 3 3 4 7" xfId="42886" xr:uid="{722CE8C8-EEDA-4A23-A3CB-40254D3B0F89}"/>
    <cellStyle name="Normal 3 2 3 2 3 3 5" xfId="9174" xr:uid="{D49EA3E0-19E3-4F8E-A3D6-4E70704B60E1}"/>
    <cellStyle name="Normal 3 2 3 2 3 3 5 2" xfId="12596" xr:uid="{29278BF4-4458-4893-A492-F09C38508788}"/>
    <cellStyle name="Normal 3 2 3 2 3 3 5 2 2" xfId="26286" xr:uid="{BA0FEF3A-7CA2-4069-9BDB-13F957AB0FF6}"/>
    <cellStyle name="Normal 3 2 3 2 3 3 5 2 2 2" xfId="39978" xr:uid="{A942B3F0-BE96-48D6-9DF7-6C1C8E6C0DDC}"/>
    <cellStyle name="Normal 3 2 3 2 3 3 5 2 2 3" xfId="54862" xr:uid="{9D1FCA25-84A8-4B7B-B70D-F69F78EBC955}"/>
    <cellStyle name="Normal 3 2 3 2 3 3 5 2 3" xfId="19442" xr:uid="{59B7771C-AEB0-4E7A-8AB7-AA99468F4105}"/>
    <cellStyle name="Normal 3 2 3 2 3 3 5 2 4" xfId="33132" xr:uid="{E5D1A9D5-5110-411A-9311-468B4F94FA0D}"/>
    <cellStyle name="Normal 3 2 3 2 3 3 5 2 5" xfId="48016" xr:uid="{DFD826F8-BDE5-4488-891D-FC521482BCBF}"/>
    <cellStyle name="Normal 3 2 3 2 3 3 5 3" xfId="22864" xr:uid="{88C6AE9F-4714-4583-80A2-EA5B6345F263}"/>
    <cellStyle name="Normal 3 2 3 2 3 3 5 3 2" xfId="36556" xr:uid="{E16F3B98-1894-4B2F-97D6-C0CB57998662}"/>
    <cellStyle name="Normal 3 2 3 2 3 3 5 3 3" xfId="51440" xr:uid="{91AB80DA-65D3-4270-9599-4B5CE1E6E186}"/>
    <cellStyle name="Normal 3 2 3 2 3 3 5 4" xfId="16020" xr:uid="{D4F68C74-C067-4D93-A854-16B719FE7EA4}"/>
    <cellStyle name="Normal 3 2 3 2 3 3 5 5" xfId="29710" xr:uid="{45405462-B819-4DEE-9381-63A9C5CBB292}"/>
    <cellStyle name="Normal 3 2 3 2 3 3 5 6" xfId="44594" xr:uid="{00ED1791-8C64-4CAA-AF08-DF9C311A5E6B}"/>
    <cellStyle name="Normal 3 2 3 2 3 3 6" xfId="10884" xr:uid="{0E70C89E-F379-4196-AE11-8C149852C4EA}"/>
    <cellStyle name="Normal 3 2 3 2 3 3 6 2" xfId="24574" xr:uid="{3B7CC548-4F9E-4EF2-856D-057C41CF4FA9}"/>
    <cellStyle name="Normal 3 2 3 2 3 3 6 2 2" xfId="38266" xr:uid="{DFC1C798-19ED-4D38-8AD0-2F51E85EEF17}"/>
    <cellStyle name="Normal 3 2 3 2 3 3 6 2 3" xfId="53150" xr:uid="{E6795CF2-0CEA-4931-B33F-05412DE7CBC3}"/>
    <cellStyle name="Normal 3 2 3 2 3 3 6 3" xfId="17730" xr:uid="{C0053974-6A06-4A9B-9EBB-17D00DC562CA}"/>
    <cellStyle name="Normal 3 2 3 2 3 3 6 4" xfId="31420" xr:uid="{6E5EEDAF-17EC-4895-B3B4-0022F1B80945}"/>
    <cellStyle name="Normal 3 2 3 2 3 3 6 5" xfId="46304" xr:uid="{D0EDCE6D-B818-4B9D-9CCA-E3C52A1BCF31}"/>
    <cellStyle name="Normal 3 2 3 2 3 3 7" xfId="21152" xr:uid="{F7AA3EB8-38F3-4B74-B989-F130A4D169D2}"/>
    <cellStyle name="Normal 3 2 3 2 3 3 7 2" xfId="34844" xr:uid="{A80F7C7A-3BE4-4C8D-A42B-3D99E289F1AB}"/>
    <cellStyle name="Normal 3 2 3 2 3 3 7 3" xfId="49728" xr:uid="{1ECFCC71-A094-4FCC-85F6-FE2D65B9BE63}"/>
    <cellStyle name="Normal 3 2 3 2 3 3 8" xfId="14308" xr:uid="{666A441E-15FD-41E0-A904-D97A42A6BD8B}"/>
    <cellStyle name="Normal 3 2 3 2 3 3 9" xfId="27998" xr:uid="{8FDF68D4-B008-40DD-8D14-D7F16942DAFF}"/>
    <cellStyle name="Normal 3 2 3 2 3 4" xfId="7466" xr:uid="{060BCBD2-D74A-4EC1-9370-A954B620C4D5}"/>
    <cellStyle name="Normal 3 2 3 2 3 4 2" xfId="7467" xr:uid="{741DF6A8-2917-491D-9B98-F90BF9E76A37}"/>
    <cellStyle name="Normal 3 2 3 2 3 4 2 2" xfId="9180" xr:uid="{C4ECB7FF-D4A3-46AA-B391-65890226D005}"/>
    <cellStyle name="Normal 3 2 3 2 3 4 2 2 2" xfId="12602" xr:uid="{5CD99C96-9906-482A-8581-0B2B7AEB0834}"/>
    <cellStyle name="Normal 3 2 3 2 3 4 2 2 2 2" xfId="26292" xr:uid="{C76F7605-5B64-4B73-9566-807B3BFD403E}"/>
    <cellStyle name="Normal 3 2 3 2 3 4 2 2 2 2 2" xfId="39984" xr:uid="{545CCDCE-A072-43EC-BE43-F0E87601D121}"/>
    <cellStyle name="Normal 3 2 3 2 3 4 2 2 2 2 3" xfId="54868" xr:uid="{03191D55-C71E-4446-A54C-521AB9AB647E}"/>
    <cellStyle name="Normal 3 2 3 2 3 4 2 2 2 3" xfId="19448" xr:uid="{E39B6457-4578-4A1E-9DD3-A452A7BBE4A2}"/>
    <cellStyle name="Normal 3 2 3 2 3 4 2 2 2 4" xfId="33138" xr:uid="{07F2C312-9CC8-4AC9-9401-A547BF3C64EF}"/>
    <cellStyle name="Normal 3 2 3 2 3 4 2 2 2 5" xfId="48022" xr:uid="{F46FCD66-6D7B-4948-B29A-79CB85F05161}"/>
    <cellStyle name="Normal 3 2 3 2 3 4 2 2 3" xfId="22870" xr:uid="{BC9F76AE-1826-4246-8053-A63056511FB2}"/>
    <cellStyle name="Normal 3 2 3 2 3 4 2 2 3 2" xfId="36562" xr:uid="{A0ACD227-0961-4126-AD63-5A567EF22371}"/>
    <cellStyle name="Normal 3 2 3 2 3 4 2 2 3 3" xfId="51446" xr:uid="{0F092DF1-9A1A-4E8A-9AE4-878BE1B434AF}"/>
    <cellStyle name="Normal 3 2 3 2 3 4 2 2 4" xfId="16026" xr:uid="{444580B0-4CCF-49D7-A7AD-4CED421E2B54}"/>
    <cellStyle name="Normal 3 2 3 2 3 4 2 2 5" xfId="29716" xr:uid="{9BB6A100-06DA-4EE7-9224-AE0082C97B5A}"/>
    <cellStyle name="Normal 3 2 3 2 3 4 2 2 6" xfId="44600" xr:uid="{3EC428D1-6178-40BB-AB01-5796960EA5EF}"/>
    <cellStyle name="Normal 3 2 3 2 3 4 2 3" xfId="10890" xr:uid="{0E9E19AA-3C3C-4FF8-A220-2D7E3D03CBE8}"/>
    <cellStyle name="Normal 3 2 3 2 3 4 2 3 2" xfId="24580" xr:uid="{3F718CF2-EC10-4886-AE73-DA5FBEE7D812}"/>
    <cellStyle name="Normal 3 2 3 2 3 4 2 3 2 2" xfId="38272" xr:uid="{81827C23-041C-4C96-9861-5390DD7C2943}"/>
    <cellStyle name="Normal 3 2 3 2 3 4 2 3 2 3" xfId="53156" xr:uid="{EBCF4E40-E117-4942-8A2C-D77C9B9C887C}"/>
    <cellStyle name="Normal 3 2 3 2 3 4 2 3 3" xfId="17736" xr:uid="{E3265D5D-13B5-47E4-B276-35C86C6A3FF9}"/>
    <cellStyle name="Normal 3 2 3 2 3 4 2 3 4" xfId="31426" xr:uid="{D55C6BA9-3AC6-4992-8020-E134867BCFD8}"/>
    <cellStyle name="Normal 3 2 3 2 3 4 2 3 5" xfId="46310" xr:uid="{E8B338A8-1C79-4B6B-93A7-1EC62DD06FAB}"/>
    <cellStyle name="Normal 3 2 3 2 3 4 2 4" xfId="21158" xr:uid="{DB658BA5-3B80-4A68-B802-ED010AE6AC33}"/>
    <cellStyle name="Normal 3 2 3 2 3 4 2 4 2" xfId="34850" xr:uid="{78986049-74A8-4C99-9C3C-74247FF2D23C}"/>
    <cellStyle name="Normal 3 2 3 2 3 4 2 4 3" xfId="49734" xr:uid="{757696E5-771F-4073-AF43-64F09B5F6B5A}"/>
    <cellStyle name="Normal 3 2 3 2 3 4 2 5" xfId="14314" xr:uid="{CA1A5485-7118-454F-9446-C7FEA468DE65}"/>
    <cellStyle name="Normal 3 2 3 2 3 4 2 6" xfId="28004" xr:uid="{25FB559D-C308-456F-8B8A-0E4F703375D0}"/>
    <cellStyle name="Normal 3 2 3 2 3 4 2 7" xfId="42888" xr:uid="{9BC9A99B-2A14-4DF2-9D87-39A6C8EFCFDB}"/>
    <cellStyle name="Normal 3 2 3 2 3 4 3" xfId="9179" xr:uid="{2D712BF5-31C9-47EE-BB4A-252C43073447}"/>
    <cellStyle name="Normal 3 2 3 2 3 4 3 2" xfId="12601" xr:uid="{E078ACA0-5364-456E-A1B7-94861E33CC82}"/>
    <cellStyle name="Normal 3 2 3 2 3 4 3 2 2" xfId="26291" xr:uid="{1F0BBAA5-79A6-4B88-A42A-D40604AC79A2}"/>
    <cellStyle name="Normal 3 2 3 2 3 4 3 2 2 2" xfId="39983" xr:uid="{18526E0A-5249-46F3-BFE9-B07FA6EC169A}"/>
    <cellStyle name="Normal 3 2 3 2 3 4 3 2 2 3" xfId="54867" xr:uid="{B294BB1E-953A-47DA-8E71-68526E960BB8}"/>
    <cellStyle name="Normal 3 2 3 2 3 4 3 2 3" xfId="19447" xr:uid="{27676795-FEB2-4D02-AAE2-C83116CB76DD}"/>
    <cellStyle name="Normal 3 2 3 2 3 4 3 2 4" xfId="33137" xr:uid="{710F66DC-CEC0-4395-9C80-53F748FB17EC}"/>
    <cellStyle name="Normal 3 2 3 2 3 4 3 2 5" xfId="48021" xr:uid="{3CAD7AF9-CADC-4BC7-BEF8-2F9C0E32266F}"/>
    <cellStyle name="Normal 3 2 3 2 3 4 3 3" xfId="22869" xr:uid="{3614F901-D93F-4CF9-BFAE-7FFAD77105B2}"/>
    <cellStyle name="Normal 3 2 3 2 3 4 3 3 2" xfId="36561" xr:uid="{DF95F36F-3CD6-4851-81D3-8A5D50C3A18F}"/>
    <cellStyle name="Normal 3 2 3 2 3 4 3 3 3" xfId="51445" xr:uid="{196F4C93-97B5-4150-9274-D92374579A53}"/>
    <cellStyle name="Normal 3 2 3 2 3 4 3 4" xfId="16025" xr:uid="{C90286D9-AE03-42D5-ADB8-FE830FCED9EA}"/>
    <cellStyle name="Normal 3 2 3 2 3 4 3 5" xfId="29715" xr:uid="{150C0832-4BF1-4705-B28A-835072E5F139}"/>
    <cellStyle name="Normal 3 2 3 2 3 4 3 6" xfId="44599" xr:uid="{C4AB3D59-7A75-466D-A88A-9405E145B31F}"/>
    <cellStyle name="Normal 3 2 3 2 3 4 4" xfId="10889" xr:uid="{04D7393A-B934-4FD5-936E-D5D229D8CF3A}"/>
    <cellStyle name="Normal 3 2 3 2 3 4 4 2" xfId="24579" xr:uid="{965DF12C-7BC0-4FB1-909D-6624BAB0AABE}"/>
    <cellStyle name="Normal 3 2 3 2 3 4 4 2 2" xfId="38271" xr:uid="{5B759248-F61F-473F-A131-B2BA6CEAE18F}"/>
    <cellStyle name="Normal 3 2 3 2 3 4 4 2 3" xfId="53155" xr:uid="{AB1097F0-FCD5-476A-8930-9CB1F9E6B407}"/>
    <cellStyle name="Normal 3 2 3 2 3 4 4 3" xfId="17735" xr:uid="{1EF6385B-5967-4E97-B49E-9849E8A3C1D8}"/>
    <cellStyle name="Normal 3 2 3 2 3 4 4 4" xfId="31425" xr:uid="{1BBB0F37-1BA5-474E-A418-968C9F543164}"/>
    <cellStyle name="Normal 3 2 3 2 3 4 4 5" xfId="46309" xr:uid="{36576D65-38D2-40D8-A189-BC8099A0A62E}"/>
    <cellStyle name="Normal 3 2 3 2 3 4 5" xfId="21157" xr:uid="{B5D44BDD-C339-4642-AFF6-C717D49D7376}"/>
    <cellStyle name="Normal 3 2 3 2 3 4 5 2" xfId="34849" xr:uid="{5D8F6747-D180-4103-82E5-42E4084D9545}"/>
    <cellStyle name="Normal 3 2 3 2 3 4 5 3" xfId="49733" xr:uid="{C1303B22-866F-4A75-87D3-E57FF3EC59FA}"/>
    <cellStyle name="Normal 3 2 3 2 3 4 6" xfId="14313" xr:uid="{E7EF9803-280C-496B-BB72-1129A3020A41}"/>
    <cellStyle name="Normal 3 2 3 2 3 4 7" xfId="28003" xr:uid="{A80FE3D0-307D-43E9-9F36-1A45F09EE419}"/>
    <cellStyle name="Normal 3 2 3 2 3 4 8" xfId="42887" xr:uid="{BDFD1B94-6FBE-4180-BB4F-329185E37188}"/>
    <cellStyle name="Normal 3 2 3 2 3 5" xfId="7468" xr:uid="{37A1D90C-EED5-47B8-8178-EC475648560E}"/>
    <cellStyle name="Normal 3 2 3 2 3 5 2" xfId="9181" xr:uid="{C3AB590E-49E0-4599-A908-AC7A4ECD3597}"/>
    <cellStyle name="Normal 3 2 3 2 3 5 2 2" xfId="12603" xr:uid="{6042E52F-A984-4CBF-A608-D941EA418A1B}"/>
    <cellStyle name="Normal 3 2 3 2 3 5 2 2 2" xfId="26293" xr:uid="{5C9DAF74-1206-4032-872E-789540D3424C}"/>
    <cellStyle name="Normal 3 2 3 2 3 5 2 2 2 2" xfId="39985" xr:uid="{8CAD8867-F1DB-41E7-8939-F175C7EEED17}"/>
    <cellStyle name="Normal 3 2 3 2 3 5 2 2 2 3" xfId="54869" xr:uid="{E1602A76-3ED4-4ED4-A4F7-1DB22A4DE2D0}"/>
    <cellStyle name="Normal 3 2 3 2 3 5 2 2 3" xfId="19449" xr:uid="{A795F29C-497D-4888-9DA2-2325685E5731}"/>
    <cellStyle name="Normal 3 2 3 2 3 5 2 2 4" xfId="33139" xr:uid="{BC499768-4CE4-4D91-8935-BAE640316100}"/>
    <cellStyle name="Normal 3 2 3 2 3 5 2 2 5" xfId="48023" xr:uid="{7894BE3D-F864-43E5-A7F7-85EFB126032F}"/>
    <cellStyle name="Normal 3 2 3 2 3 5 2 3" xfId="22871" xr:uid="{A2DA6144-C8C7-4FA1-BF66-11E3BA7BE513}"/>
    <cellStyle name="Normal 3 2 3 2 3 5 2 3 2" xfId="36563" xr:uid="{1580585D-3AE2-4787-97C7-8A920ECF8AFF}"/>
    <cellStyle name="Normal 3 2 3 2 3 5 2 3 3" xfId="51447" xr:uid="{8FAE65C8-A322-4209-B45C-B680DAD83F36}"/>
    <cellStyle name="Normal 3 2 3 2 3 5 2 4" xfId="16027" xr:uid="{3572146D-88E3-4506-B13D-1D507D500BAA}"/>
    <cellStyle name="Normal 3 2 3 2 3 5 2 5" xfId="29717" xr:uid="{649EC2C4-AF36-400A-BB3A-642A3DC56F3C}"/>
    <cellStyle name="Normal 3 2 3 2 3 5 2 6" xfId="44601" xr:uid="{C97314F0-2B1A-4164-B77E-4D249E4B400D}"/>
    <cellStyle name="Normal 3 2 3 2 3 5 3" xfId="10891" xr:uid="{53760E38-53DD-4B20-A2FF-0A426D30A77E}"/>
    <cellStyle name="Normal 3 2 3 2 3 5 3 2" xfId="24581" xr:uid="{06C8BAA2-704E-40B8-A4B2-78EB48EDC44E}"/>
    <cellStyle name="Normal 3 2 3 2 3 5 3 2 2" xfId="38273" xr:uid="{C0658A76-584A-41FC-943A-C3BCC430FABE}"/>
    <cellStyle name="Normal 3 2 3 2 3 5 3 2 3" xfId="53157" xr:uid="{63B4F77C-DBEE-4BD5-8BAF-4FF13D3D061E}"/>
    <cellStyle name="Normal 3 2 3 2 3 5 3 3" xfId="17737" xr:uid="{DA2D68D2-8EA0-422F-96D8-EAB915F2E35F}"/>
    <cellStyle name="Normal 3 2 3 2 3 5 3 4" xfId="31427" xr:uid="{4B21E0BA-D069-4A42-AB3A-0267C20F0D44}"/>
    <cellStyle name="Normal 3 2 3 2 3 5 3 5" xfId="46311" xr:uid="{7C9DC735-D180-4BA6-B736-CA53F88E5973}"/>
    <cellStyle name="Normal 3 2 3 2 3 5 4" xfId="21159" xr:uid="{D36E526A-0B23-4098-BF93-CC60744BC738}"/>
    <cellStyle name="Normal 3 2 3 2 3 5 4 2" xfId="34851" xr:uid="{72A84FF5-17AD-40CF-9D63-27BE617A90E0}"/>
    <cellStyle name="Normal 3 2 3 2 3 5 4 3" xfId="49735" xr:uid="{B9D72BF5-A1CA-47A7-8B61-60313D9D1BFD}"/>
    <cellStyle name="Normal 3 2 3 2 3 5 5" xfId="14315" xr:uid="{2FB13B7E-1E02-4475-8036-6A63A6BF6958}"/>
    <cellStyle name="Normal 3 2 3 2 3 5 6" xfId="28005" xr:uid="{36358194-5F69-4C2A-A0E9-2936A811D6CD}"/>
    <cellStyle name="Normal 3 2 3 2 3 5 7" xfId="42889" xr:uid="{C268A0D8-2D04-43C4-B977-D40506E6E0AF}"/>
    <cellStyle name="Normal 3 2 3 2 3 6" xfId="7469" xr:uid="{55CDD3AB-FAC7-4D4A-A94E-91DB42C94758}"/>
    <cellStyle name="Normal 3 2 3 2 3 6 2" xfId="9182" xr:uid="{C4DC7C48-76E5-4120-AC8B-97907938D701}"/>
    <cellStyle name="Normal 3 2 3 2 3 6 2 2" xfId="12604" xr:uid="{3EEF8497-99B0-4CE5-829D-FD21560719B1}"/>
    <cellStyle name="Normal 3 2 3 2 3 6 2 2 2" xfId="26294" xr:uid="{A811404E-1FEA-4659-97B1-069B46B4EC34}"/>
    <cellStyle name="Normal 3 2 3 2 3 6 2 2 2 2" xfId="39986" xr:uid="{C9FAB2D9-ADDA-45B3-B7EC-E2CC977404AA}"/>
    <cellStyle name="Normal 3 2 3 2 3 6 2 2 2 3" xfId="54870" xr:uid="{D8D2FF52-168D-47B8-9136-5DF5454023BB}"/>
    <cellStyle name="Normal 3 2 3 2 3 6 2 2 3" xfId="19450" xr:uid="{C4BFA171-F185-42F7-8EFA-02AE5DE3A33F}"/>
    <cellStyle name="Normal 3 2 3 2 3 6 2 2 4" xfId="33140" xr:uid="{6AEC5546-7FDC-4C42-961B-24D5E213EF77}"/>
    <cellStyle name="Normal 3 2 3 2 3 6 2 2 5" xfId="48024" xr:uid="{A047ECC0-D49E-412F-9F40-8FCB1527C85A}"/>
    <cellStyle name="Normal 3 2 3 2 3 6 2 3" xfId="22872" xr:uid="{DA16CA4D-67A6-46C2-B564-4D91E1B21892}"/>
    <cellStyle name="Normal 3 2 3 2 3 6 2 3 2" xfId="36564" xr:uid="{535BF56C-8EE7-49DE-8CA6-78DC17661DF8}"/>
    <cellStyle name="Normal 3 2 3 2 3 6 2 3 3" xfId="51448" xr:uid="{D5739883-2B5B-43AD-9282-9CEA68B7B9F7}"/>
    <cellStyle name="Normal 3 2 3 2 3 6 2 4" xfId="16028" xr:uid="{A08B8C90-03D6-46AA-A9C3-9D7F82F14AF9}"/>
    <cellStyle name="Normal 3 2 3 2 3 6 2 5" xfId="29718" xr:uid="{F1A526AB-5CEC-49A6-AC4E-076C81C150D6}"/>
    <cellStyle name="Normal 3 2 3 2 3 6 2 6" xfId="44602" xr:uid="{E5468058-7213-4B5F-A663-429B85E8E634}"/>
    <cellStyle name="Normal 3 2 3 2 3 6 3" xfId="10892" xr:uid="{AD4BA946-C5B3-4B06-BE32-DC0BE3EF5B3B}"/>
    <cellStyle name="Normal 3 2 3 2 3 6 3 2" xfId="24582" xr:uid="{4038600E-DC61-47B1-BEB7-5EDFE28854A0}"/>
    <cellStyle name="Normal 3 2 3 2 3 6 3 2 2" xfId="38274" xr:uid="{F56E4F32-D286-4414-8FA5-02B1091228DD}"/>
    <cellStyle name="Normal 3 2 3 2 3 6 3 2 3" xfId="53158" xr:uid="{43C38AEC-4672-4F5A-9777-79117E5DF8E1}"/>
    <cellStyle name="Normal 3 2 3 2 3 6 3 3" xfId="17738" xr:uid="{E6A62DCC-0503-4243-91F4-CDEFF7C60B0E}"/>
    <cellStyle name="Normal 3 2 3 2 3 6 3 4" xfId="31428" xr:uid="{BCE00581-79B9-4998-9DCE-0E7E0F24E583}"/>
    <cellStyle name="Normal 3 2 3 2 3 6 3 5" xfId="46312" xr:uid="{C1B91EDA-F171-42BE-8647-1BA7D038E7EA}"/>
    <cellStyle name="Normal 3 2 3 2 3 6 4" xfId="21160" xr:uid="{3CF3CC6F-547C-43E5-B249-CAD815CABA21}"/>
    <cellStyle name="Normal 3 2 3 2 3 6 4 2" xfId="34852" xr:uid="{A673076F-CA80-4803-B932-94F6BACDE0F0}"/>
    <cellStyle name="Normal 3 2 3 2 3 6 4 3" xfId="49736" xr:uid="{CE2DBD6A-F1AD-4DE2-91E6-7C5C3DBB520E}"/>
    <cellStyle name="Normal 3 2 3 2 3 6 5" xfId="14316" xr:uid="{B200DF7F-5A27-4208-93E3-85A81DED4CE4}"/>
    <cellStyle name="Normal 3 2 3 2 3 6 6" xfId="28006" xr:uid="{93B4D993-D4B6-4D76-BE44-04E955B1C343}"/>
    <cellStyle name="Normal 3 2 3 2 3 6 7" xfId="42890" xr:uid="{9F5CEEF6-24F5-486C-BF33-1CFA24FE2349}"/>
    <cellStyle name="Normal 3 2 3 2 3 7" xfId="9168" xr:uid="{752B0271-6C0B-4F6C-85CA-0C5DCA1EFDE0}"/>
    <cellStyle name="Normal 3 2 3 2 3 7 2" xfId="12590" xr:uid="{472217EC-A823-4FC3-8418-52DCE0ACA415}"/>
    <cellStyle name="Normal 3 2 3 2 3 7 2 2" xfId="26280" xr:uid="{CD5F4CDF-12C9-41D9-9C9E-78A10F34C3E4}"/>
    <cellStyle name="Normal 3 2 3 2 3 7 2 2 2" xfId="39972" xr:uid="{D487868B-8063-4120-A438-7F1F96644A88}"/>
    <cellStyle name="Normal 3 2 3 2 3 7 2 2 3" xfId="54856" xr:uid="{94168792-BD3F-498A-AEEE-A43DE95ED5F5}"/>
    <cellStyle name="Normal 3 2 3 2 3 7 2 3" xfId="19436" xr:uid="{D49D23AF-C9BA-4048-A43F-028F46426A93}"/>
    <cellStyle name="Normal 3 2 3 2 3 7 2 4" xfId="33126" xr:uid="{2D4AB160-9BA7-439F-853D-A31C20ECBEB3}"/>
    <cellStyle name="Normal 3 2 3 2 3 7 2 5" xfId="48010" xr:uid="{C8A49CED-7505-4DC3-8E26-AFC4CB544F5B}"/>
    <cellStyle name="Normal 3 2 3 2 3 7 3" xfId="22858" xr:uid="{12716504-5DAF-4E7E-BE90-1E39077FCE9F}"/>
    <cellStyle name="Normal 3 2 3 2 3 7 3 2" xfId="36550" xr:uid="{2F5D1567-469F-47A7-A9F6-BA106C2B173C}"/>
    <cellStyle name="Normal 3 2 3 2 3 7 3 3" xfId="51434" xr:uid="{88692E0B-B097-4A29-BEEB-EC1489EF2328}"/>
    <cellStyle name="Normal 3 2 3 2 3 7 4" xfId="16014" xr:uid="{E5D1DF06-F1DB-4025-9FCD-B47AF2C6FD70}"/>
    <cellStyle name="Normal 3 2 3 2 3 7 5" xfId="29704" xr:uid="{A4BA68A7-D1FD-4F2E-BD2F-DF5637272908}"/>
    <cellStyle name="Normal 3 2 3 2 3 7 6" xfId="44588" xr:uid="{A23168B6-C4F6-4F79-8E66-6727D2BB8A11}"/>
    <cellStyle name="Normal 3 2 3 2 3 8" xfId="10878" xr:uid="{176D325A-03CF-493E-B496-16CAFB914651}"/>
    <cellStyle name="Normal 3 2 3 2 3 8 2" xfId="24568" xr:uid="{E129379C-53A0-4A8A-BC92-779296A64E2E}"/>
    <cellStyle name="Normal 3 2 3 2 3 8 2 2" xfId="38260" xr:uid="{C4017276-C39E-4B0C-AF4B-C4917FD047B0}"/>
    <cellStyle name="Normal 3 2 3 2 3 8 2 3" xfId="53144" xr:uid="{EB33D6A4-781D-4BD6-B911-053FF585DB41}"/>
    <cellStyle name="Normal 3 2 3 2 3 8 3" xfId="17724" xr:uid="{F9901DE0-5A0D-4FED-9642-CAF8DBF6CE0D}"/>
    <cellStyle name="Normal 3 2 3 2 3 8 4" xfId="31414" xr:uid="{069B695C-D931-4EB6-8030-C82FEF339446}"/>
    <cellStyle name="Normal 3 2 3 2 3 8 5" xfId="46298" xr:uid="{AFC6D4E4-0F78-4C9A-AB70-B25C1F1E8D5D}"/>
    <cellStyle name="Normal 3 2 3 2 3 9" xfId="21146" xr:uid="{5688B166-6CBA-46CC-AF3B-5E356F9A22F9}"/>
    <cellStyle name="Normal 3 2 3 2 3 9 2" xfId="34838" xr:uid="{6C913E2D-C545-4A5F-B8D1-DBA0C66B5066}"/>
    <cellStyle name="Normal 3 2 3 2 3 9 3" xfId="49722" xr:uid="{7821C6D7-5AAE-4D28-9A49-2800AAA41EFD}"/>
    <cellStyle name="Normal 3 2 3 2 4" xfId="7470" xr:uid="{DB5382D9-899C-49F9-B43E-2A09ED3F6591}"/>
    <cellStyle name="Normal 3 2 3 2 4 10" xfId="14317" xr:uid="{BEEC9A32-5E0E-4299-A442-C9B5056E5212}"/>
    <cellStyle name="Normal 3 2 3 2 4 11" xfId="28007" xr:uid="{7693F76D-7F30-47A6-9885-C2A562350B7D}"/>
    <cellStyle name="Normal 3 2 3 2 4 12" xfId="42891" xr:uid="{B3A2FCCA-8DA1-4AC8-A6E5-0D35E7868425}"/>
    <cellStyle name="Normal 3 2 3 2 4 2" xfId="7471" xr:uid="{92AEDBCB-0B52-4C85-B783-41617D383790}"/>
    <cellStyle name="Normal 3 2 3 2 4 2 10" xfId="42892" xr:uid="{5C22C391-94E1-4D77-B8D2-B712981EEDE7}"/>
    <cellStyle name="Normal 3 2 3 2 4 2 2" xfId="7472" xr:uid="{1C1B90BD-3C7F-4D1B-8939-01418E751EA6}"/>
    <cellStyle name="Normal 3 2 3 2 4 2 2 2" xfId="7473" xr:uid="{0A887C0D-6880-44D3-9AE0-6340890EEF42}"/>
    <cellStyle name="Normal 3 2 3 2 4 2 2 2 2" xfId="9186" xr:uid="{04C933F1-6647-4C6B-B908-2721F51590D9}"/>
    <cellStyle name="Normal 3 2 3 2 4 2 2 2 2 2" xfId="12608" xr:uid="{138512E8-D13F-4054-9BB4-5B265B2E31BE}"/>
    <cellStyle name="Normal 3 2 3 2 4 2 2 2 2 2 2" xfId="26298" xr:uid="{5B5EBAD1-9F98-4A98-B7FD-BBEEC03F1EF9}"/>
    <cellStyle name="Normal 3 2 3 2 4 2 2 2 2 2 2 2" xfId="39990" xr:uid="{D63515F2-C8FF-471E-B8D7-3220A094EB82}"/>
    <cellStyle name="Normal 3 2 3 2 4 2 2 2 2 2 2 3" xfId="54874" xr:uid="{1047BCC7-DC2A-4ED4-853F-9FFD8C80AA1E}"/>
    <cellStyle name="Normal 3 2 3 2 4 2 2 2 2 2 3" xfId="19454" xr:uid="{6A37828D-EE4A-4EBC-AA38-BA42E0FC093F}"/>
    <cellStyle name="Normal 3 2 3 2 4 2 2 2 2 2 4" xfId="33144" xr:uid="{26016CE9-117F-4A44-8237-80074E834A2F}"/>
    <cellStyle name="Normal 3 2 3 2 4 2 2 2 2 2 5" xfId="48028" xr:uid="{4B03C777-CE86-471B-9E25-3DB05A3E1620}"/>
    <cellStyle name="Normal 3 2 3 2 4 2 2 2 2 3" xfId="22876" xr:uid="{740B863D-DE12-4249-927D-2FBABF78570F}"/>
    <cellStyle name="Normal 3 2 3 2 4 2 2 2 2 3 2" xfId="36568" xr:uid="{6241F8F8-7BE3-4A18-9F48-0B55B20DDD97}"/>
    <cellStyle name="Normal 3 2 3 2 4 2 2 2 2 3 3" xfId="51452" xr:uid="{4D73DF54-8318-4256-8E16-A076ECAC0D2E}"/>
    <cellStyle name="Normal 3 2 3 2 4 2 2 2 2 4" xfId="16032" xr:uid="{8D3CCFE4-F578-44A8-A2D0-4B5DAC630886}"/>
    <cellStyle name="Normal 3 2 3 2 4 2 2 2 2 5" xfId="29722" xr:uid="{01424220-1EFA-42B9-BBBB-F54B40F41A12}"/>
    <cellStyle name="Normal 3 2 3 2 4 2 2 2 2 6" xfId="44606" xr:uid="{BD512DD2-4F30-46CF-AD33-D7F44D0CC26C}"/>
    <cellStyle name="Normal 3 2 3 2 4 2 2 2 3" xfId="10896" xr:uid="{F28FDEBA-7314-415F-AA74-5519A2B7D252}"/>
    <cellStyle name="Normal 3 2 3 2 4 2 2 2 3 2" xfId="24586" xr:uid="{DFC1E62C-B847-42AC-BFDF-7811077D51B8}"/>
    <cellStyle name="Normal 3 2 3 2 4 2 2 2 3 2 2" xfId="38278" xr:uid="{15B2045A-180B-45DC-B682-5F4442B94276}"/>
    <cellStyle name="Normal 3 2 3 2 4 2 2 2 3 2 3" xfId="53162" xr:uid="{F1B17E5D-F7E5-4C88-8EC3-8604EB61D6D3}"/>
    <cellStyle name="Normal 3 2 3 2 4 2 2 2 3 3" xfId="17742" xr:uid="{8941473A-6D0B-4517-A25B-D717A8367DCA}"/>
    <cellStyle name="Normal 3 2 3 2 4 2 2 2 3 4" xfId="31432" xr:uid="{1D975AB7-3CA6-45E7-9A62-607279DF9267}"/>
    <cellStyle name="Normal 3 2 3 2 4 2 2 2 3 5" xfId="46316" xr:uid="{66EAB71A-8B5C-4E5F-85A5-B50427B20BB8}"/>
    <cellStyle name="Normal 3 2 3 2 4 2 2 2 4" xfId="21164" xr:uid="{51FB0B59-37FD-4BEE-8DF6-C478CAA2D8D5}"/>
    <cellStyle name="Normal 3 2 3 2 4 2 2 2 4 2" xfId="34856" xr:uid="{27466F37-E5B7-45AE-A733-CF32A3D87D2C}"/>
    <cellStyle name="Normal 3 2 3 2 4 2 2 2 4 3" xfId="49740" xr:uid="{2D19F6AB-0809-4DB9-AC96-3924F0F32793}"/>
    <cellStyle name="Normal 3 2 3 2 4 2 2 2 5" xfId="14320" xr:uid="{48A60AFB-9698-4C53-87CC-487E810E2128}"/>
    <cellStyle name="Normal 3 2 3 2 4 2 2 2 6" xfId="28010" xr:uid="{B52E24F7-11AD-4D32-8AD4-020D2161BB17}"/>
    <cellStyle name="Normal 3 2 3 2 4 2 2 2 7" xfId="42894" xr:uid="{2C8C22FB-E061-4339-84A5-CBAD48DE06D0}"/>
    <cellStyle name="Normal 3 2 3 2 4 2 2 3" xfId="9185" xr:uid="{E8D5D74F-5557-4478-AA28-2500D16FA366}"/>
    <cellStyle name="Normal 3 2 3 2 4 2 2 3 2" xfId="12607" xr:uid="{B20126FA-E81E-4E2F-AC4A-60CBC18154AE}"/>
    <cellStyle name="Normal 3 2 3 2 4 2 2 3 2 2" xfId="26297" xr:uid="{2DC011F3-530F-4219-9C03-AE3594A64F3B}"/>
    <cellStyle name="Normal 3 2 3 2 4 2 2 3 2 2 2" xfId="39989" xr:uid="{CAD6B0F8-BDEF-498A-95E5-D26388C90A8A}"/>
    <cellStyle name="Normal 3 2 3 2 4 2 2 3 2 2 3" xfId="54873" xr:uid="{159A0E74-AF1F-410A-A26D-51FED7CAE6BA}"/>
    <cellStyle name="Normal 3 2 3 2 4 2 2 3 2 3" xfId="19453" xr:uid="{2D51329E-D70D-4F2B-9090-0231E9872FBA}"/>
    <cellStyle name="Normal 3 2 3 2 4 2 2 3 2 4" xfId="33143" xr:uid="{B5E767E2-F4A6-4D0F-945A-6CE28E06B029}"/>
    <cellStyle name="Normal 3 2 3 2 4 2 2 3 2 5" xfId="48027" xr:uid="{1CDEF326-65B6-4AFC-A29D-C37017ECD681}"/>
    <cellStyle name="Normal 3 2 3 2 4 2 2 3 3" xfId="22875" xr:uid="{0F49574B-6A07-4BE2-A947-A9805ACFC502}"/>
    <cellStyle name="Normal 3 2 3 2 4 2 2 3 3 2" xfId="36567" xr:uid="{B57DCF51-C53E-4E43-9A8C-3A03EC122696}"/>
    <cellStyle name="Normal 3 2 3 2 4 2 2 3 3 3" xfId="51451" xr:uid="{E08880DB-528D-460A-B6B3-87F8B60116DD}"/>
    <cellStyle name="Normal 3 2 3 2 4 2 2 3 4" xfId="16031" xr:uid="{48450341-7A29-42A0-BCEF-5E9B20BBF196}"/>
    <cellStyle name="Normal 3 2 3 2 4 2 2 3 5" xfId="29721" xr:uid="{6C939361-BE95-4632-A582-DD5512F28F0D}"/>
    <cellStyle name="Normal 3 2 3 2 4 2 2 3 6" xfId="44605" xr:uid="{6490C085-BDC9-4102-B546-7D267DCDCAE2}"/>
    <cellStyle name="Normal 3 2 3 2 4 2 2 4" xfId="10895" xr:uid="{13EC3B10-9B65-471F-B6D5-D91311EF5BF3}"/>
    <cellStyle name="Normal 3 2 3 2 4 2 2 4 2" xfId="24585" xr:uid="{6CE0D090-C7D4-475A-A58E-7EBF85B5828F}"/>
    <cellStyle name="Normal 3 2 3 2 4 2 2 4 2 2" xfId="38277" xr:uid="{03B6D0C7-D982-434F-9D2A-D20D3EF4B30A}"/>
    <cellStyle name="Normal 3 2 3 2 4 2 2 4 2 3" xfId="53161" xr:uid="{DD032CCA-BD9D-44D4-87D0-CC1119A2FB56}"/>
    <cellStyle name="Normal 3 2 3 2 4 2 2 4 3" xfId="17741" xr:uid="{CD67031C-81B3-45AF-A420-6C8132868632}"/>
    <cellStyle name="Normal 3 2 3 2 4 2 2 4 4" xfId="31431" xr:uid="{7DD3A50E-A10D-45E3-8B7D-5B65990023C1}"/>
    <cellStyle name="Normal 3 2 3 2 4 2 2 4 5" xfId="46315" xr:uid="{C4F83C19-7BC8-444C-A012-CA6431182553}"/>
    <cellStyle name="Normal 3 2 3 2 4 2 2 5" xfId="21163" xr:uid="{D4018EE9-4927-4889-B97B-926A4C28C2B6}"/>
    <cellStyle name="Normal 3 2 3 2 4 2 2 5 2" xfId="34855" xr:uid="{2663317F-AB25-4759-977E-BB72E24D7FD7}"/>
    <cellStyle name="Normal 3 2 3 2 4 2 2 5 3" xfId="49739" xr:uid="{D697CC72-05B8-4529-9B31-B19CBBBA3A45}"/>
    <cellStyle name="Normal 3 2 3 2 4 2 2 6" xfId="14319" xr:uid="{50746551-F03F-4EBC-BBEE-0204E35661E8}"/>
    <cellStyle name="Normal 3 2 3 2 4 2 2 7" xfId="28009" xr:uid="{59E2D83A-1863-4D5A-8EF6-F0AE025557CC}"/>
    <cellStyle name="Normal 3 2 3 2 4 2 2 8" xfId="42893" xr:uid="{6020A0D7-F290-478A-8B4F-80E7A17E1BF5}"/>
    <cellStyle name="Normal 3 2 3 2 4 2 3" xfId="7474" xr:uid="{2E86FF25-E88B-41D5-9ECE-CDAE61193DAB}"/>
    <cellStyle name="Normal 3 2 3 2 4 2 3 2" xfId="9187" xr:uid="{7BCF738D-644C-4636-9733-20C7C9D084DA}"/>
    <cellStyle name="Normal 3 2 3 2 4 2 3 2 2" xfId="12609" xr:uid="{337A0B11-65C2-4A07-9BCB-B227FBF30810}"/>
    <cellStyle name="Normal 3 2 3 2 4 2 3 2 2 2" xfId="26299" xr:uid="{86055B09-681E-41CA-9E76-BAF8E056547D}"/>
    <cellStyle name="Normal 3 2 3 2 4 2 3 2 2 2 2" xfId="39991" xr:uid="{F8837EB3-5B7B-450F-AE99-41F394F1347F}"/>
    <cellStyle name="Normal 3 2 3 2 4 2 3 2 2 2 3" xfId="54875" xr:uid="{9BACA877-5C2F-4EF6-9571-6F2F4E4D845F}"/>
    <cellStyle name="Normal 3 2 3 2 4 2 3 2 2 3" xfId="19455" xr:uid="{3697E17D-5B2E-407C-8F69-91A82C4FDCE0}"/>
    <cellStyle name="Normal 3 2 3 2 4 2 3 2 2 4" xfId="33145" xr:uid="{6AD058FA-2CF2-4F56-B5D5-C62002317918}"/>
    <cellStyle name="Normal 3 2 3 2 4 2 3 2 2 5" xfId="48029" xr:uid="{3397B00F-39E3-41E0-8BA7-45DF0B88E7F3}"/>
    <cellStyle name="Normal 3 2 3 2 4 2 3 2 3" xfId="22877" xr:uid="{7FCAC73B-1B02-4E48-B965-A0F05E8D888A}"/>
    <cellStyle name="Normal 3 2 3 2 4 2 3 2 3 2" xfId="36569" xr:uid="{EDF54E9F-98C2-4AF9-BCC0-1B06E43E55BD}"/>
    <cellStyle name="Normal 3 2 3 2 4 2 3 2 3 3" xfId="51453" xr:uid="{C56A39D5-56FC-4BB1-AD71-4A50C7DF1F29}"/>
    <cellStyle name="Normal 3 2 3 2 4 2 3 2 4" xfId="16033" xr:uid="{C83B7EC1-D986-4BEF-B2C1-11E4B6E9500B}"/>
    <cellStyle name="Normal 3 2 3 2 4 2 3 2 5" xfId="29723" xr:uid="{9B14FF8D-2ABE-482B-AFD6-F054C90ED296}"/>
    <cellStyle name="Normal 3 2 3 2 4 2 3 2 6" xfId="44607" xr:uid="{15C51FA4-E72E-47E3-A018-F3AFDF2AE5C7}"/>
    <cellStyle name="Normal 3 2 3 2 4 2 3 3" xfId="10897" xr:uid="{F594DF70-86C6-4608-A249-BA8177F6C690}"/>
    <cellStyle name="Normal 3 2 3 2 4 2 3 3 2" xfId="24587" xr:uid="{306686EA-FEE5-41DA-8CB9-9942543B0279}"/>
    <cellStyle name="Normal 3 2 3 2 4 2 3 3 2 2" xfId="38279" xr:uid="{6062882C-922F-4DDA-A7D7-FB5EABB89A7F}"/>
    <cellStyle name="Normal 3 2 3 2 4 2 3 3 2 3" xfId="53163" xr:uid="{5082C672-268E-4ADC-89E4-A5468EDD43C7}"/>
    <cellStyle name="Normal 3 2 3 2 4 2 3 3 3" xfId="17743" xr:uid="{DAFD8290-758B-4FD0-8D58-5278D77DE134}"/>
    <cellStyle name="Normal 3 2 3 2 4 2 3 3 4" xfId="31433" xr:uid="{9F310060-4809-47D2-81B6-D68F78C2C6BA}"/>
    <cellStyle name="Normal 3 2 3 2 4 2 3 3 5" xfId="46317" xr:uid="{C99BEF76-D762-49B9-A805-EEFF100A1451}"/>
    <cellStyle name="Normal 3 2 3 2 4 2 3 4" xfId="21165" xr:uid="{0658580B-15E2-4B14-BD55-CFF25BCE3B5F}"/>
    <cellStyle name="Normal 3 2 3 2 4 2 3 4 2" xfId="34857" xr:uid="{E8036302-A4F0-467A-A1F6-385A43BE289A}"/>
    <cellStyle name="Normal 3 2 3 2 4 2 3 4 3" xfId="49741" xr:uid="{45E829ED-C732-4B0B-8A75-C61C101D1DF2}"/>
    <cellStyle name="Normal 3 2 3 2 4 2 3 5" xfId="14321" xr:uid="{71BB36E0-4F5A-486B-961A-9945169A1601}"/>
    <cellStyle name="Normal 3 2 3 2 4 2 3 6" xfId="28011" xr:uid="{F1F2EFE1-1C6D-49DC-8F60-30EC8B24403C}"/>
    <cellStyle name="Normal 3 2 3 2 4 2 3 7" xfId="42895" xr:uid="{B13AB1F6-3A5B-4BB3-9AC9-12C9C2073203}"/>
    <cellStyle name="Normal 3 2 3 2 4 2 4" xfId="7475" xr:uid="{23DD919C-A99E-424B-9A92-5733C30E3D52}"/>
    <cellStyle name="Normal 3 2 3 2 4 2 4 2" xfId="9188" xr:uid="{EE03CC07-53DE-4B62-A69F-9CE2D1908C15}"/>
    <cellStyle name="Normal 3 2 3 2 4 2 4 2 2" xfId="12610" xr:uid="{77D9B94A-8515-4FA3-85C3-04A820545946}"/>
    <cellStyle name="Normal 3 2 3 2 4 2 4 2 2 2" xfId="26300" xr:uid="{29A16296-A763-465B-B66D-F01EFD285201}"/>
    <cellStyle name="Normal 3 2 3 2 4 2 4 2 2 2 2" xfId="39992" xr:uid="{6BEE50B0-7F22-4E15-AB44-9EF52CE4C2A3}"/>
    <cellStyle name="Normal 3 2 3 2 4 2 4 2 2 2 3" xfId="54876" xr:uid="{53ED3488-A4D9-4FCD-9533-50CBD47C1930}"/>
    <cellStyle name="Normal 3 2 3 2 4 2 4 2 2 3" xfId="19456" xr:uid="{07B8EC37-F89A-4B7B-A604-8734E9A83BF8}"/>
    <cellStyle name="Normal 3 2 3 2 4 2 4 2 2 4" xfId="33146" xr:uid="{5BE48922-E533-4D76-A1F5-6D727D468F30}"/>
    <cellStyle name="Normal 3 2 3 2 4 2 4 2 2 5" xfId="48030" xr:uid="{9655F5DC-6199-44BF-A17F-CDED0997F80D}"/>
    <cellStyle name="Normal 3 2 3 2 4 2 4 2 3" xfId="22878" xr:uid="{AA3839D9-3856-45AD-B33F-63BD89A13D8E}"/>
    <cellStyle name="Normal 3 2 3 2 4 2 4 2 3 2" xfId="36570" xr:uid="{07C1622A-3798-44A3-BF98-E610C21EC737}"/>
    <cellStyle name="Normal 3 2 3 2 4 2 4 2 3 3" xfId="51454" xr:uid="{9BB45FAF-D264-43DC-9695-72F6C3A5252C}"/>
    <cellStyle name="Normal 3 2 3 2 4 2 4 2 4" xfId="16034" xr:uid="{69513113-A191-477C-94E4-A50A142490F5}"/>
    <cellStyle name="Normal 3 2 3 2 4 2 4 2 5" xfId="29724" xr:uid="{72EFE817-FFFD-443D-889D-9B9B12075B3D}"/>
    <cellStyle name="Normal 3 2 3 2 4 2 4 2 6" xfId="44608" xr:uid="{0791F904-520D-4191-8A59-8AC298052046}"/>
    <cellStyle name="Normal 3 2 3 2 4 2 4 3" xfId="10898" xr:uid="{5B514888-E181-41BC-A8D0-99743ABCFD5D}"/>
    <cellStyle name="Normal 3 2 3 2 4 2 4 3 2" xfId="24588" xr:uid="{7101D9EB-AA47-4CF6-AF18-2C12EA10FE16}"/>
    <cellStyle name="Normal 3 2 3 2 4 2 4 3 2 2" xfId="38280" xr:uid="{797DEA4A-68EF-4884-BF5F-70245527F65C}"/>
    <cellStyle name="Normal 3 2 3 2 4 2 4 3 2 3" xfId="53164" xr:uid="{801E52F6-AB2B-4919-814C-20C4461563DC}"/>
    <cellStyle name="Normal 3 2 3 2 4 2 4 3 3" xfId="17744" xr:uid="{4D1FA406-21ED-40DC-91C8-10AA6F3D3900}"/>
    <cellStyle name="Normal 3 2 3 2 4 2 4 3 4" xfId="31434" xr:uid="{EAD47D3A-0D5F-4FC9-8B41-1BB2682D8A46}"/>
    <cellStyle name="Normal 3 2 3 2 4 2 4 3 5" xfId="46318" xr:uid="{AEB1F797-8AF4-4384-BDD7-3AE57571417A}"/>
    <cellStyle name="Normal 3 2 3 2 4 2 4 4" xfId="21166" xr:uid="{F9C59E24-B93D-4958-BE12-FC8047400F43}"/>
    <cellStyle name="Normal 3 2 3 2 4 2 4 4 2" xfId="34858" xr:uid="{FEAFBB83-62AB-467A-B3F2-88163EF28249}"/>
    <cellStyle name="Normal 3 2 3 2 4 2 4 4 3" xfId="49742" xr:uid="{077BE2B8-0890-4A32-977F-C98ACB294E33}"/>
    <cellStyle name="Normal 3 2 3 2 4 2 4 5" xfId="14322" xr:uid="{302DBCBB-D99D-46E2-8FA6-C21EA1D7D6BA}"/>
    <cellStyle name="Normal 3 2 3 2 4 2 4 6" xfId="28012" xr:uid="{FB92FF85-282C-4A3E-917F-87B1104A7588}"/>
    <cellStyle name="Normal 3 2 3 2 4 2 4 7" xfId="42896" xr:uid="{4D5BD4BB-6442-4381-8DF4-B0FDC804D4A2}"/>
    <cellStyle name="Normal 3 2 3 2 4 2 5" xfId="9184" xr:uid="{2E7C4E9D-09D4-499F-ADA9-3F46B77C0EAF}"/>
    <cellStyle name="Normal 3 2 3 2 4 2 5 2" xfId="12606" xr:uid="{51EEC66F-3FFD-4CFA-BD1E-B54C7E7C43F9}"/>
    <cellStyle name="Normal 3 2 3 2 4 2 5 2 2" xfId="26296" xr:uid="{BEFEE0E9-2A0D-4314-8899-3A0B58F3088D}"/>
    <cellStyle name="Normal 3 2 3 2 4 2 5 2 2 2" xfId="39988" xr:uid="{122A1713-62B9-40B0-B578-85AF1209EAB6}"/>
    <cellStyle name="Normal 3 2 3 2 4 2 5 2 2 3" xfId="54872" xr:uid="{62FDC62A-416D-43AB-9E14-8043EADBD2B5}"/>
    <cellStyle name="Normal 3 2 3 2 4 2 5 2 3" xfId="19452" xr:uid="{6CC0E3C7-CA7B-4B45-AA32-67880ECB9D2C}"/>
    <cellStyle name="Normal 3 2 3 2 4 2 5 2 4" xfId="33142" xr:uid="{194340F6-2BCC-4E59-97E3-0F9A7384CFE3}"/>
    <cellStyle name="Normal 3 2 3 2 4 2 5 2 5" xfId="48026" xr:uid="{3B8E8012-240C-4B2D-BFD9-59323EC91D58}"/>
    <cellStyle name="Normal 3 2 3 2 4 2 5 3" xfId="22874" xr:uid="{1CC3D6F3-FCD3-44F4-84E3-925536D959DA}"/>
    <cellStyle name="Normal 3 2 3 2 4 2 5 3 2" xfId="36566" xr:uid="{9951B918-F59A-416A-808D-B72F22F2D9B5}"/>
    <cellStyle name="Normal 3 2 3 2 4 2 5 3 3" xfId="51450" xr:uid="{6C4F93AA-95F0-4E5D-8B8F-5FA128A42DAE}"/>
    <cellStyle name="Normal 3 2 3 2 4 2 5 4" xfId="16030" xr:uid="{FACE2ACC-A26B-4079-B825-DA259BB7932E}"/>
    <cellStyle name="Normal 3 2 3 2 4 2 5 5" xfId="29720" xr:uid="{9DB12A7F-09AF-4173-8FEB-C0738A7F61E8}"/>
    <cellStyle name="Normal 3 2 3 2 4 2 5 6" xfId="44604" xr:uid="{F0DEF1E7-FA00-4A77-8FA7-C0BA1FE39596}"/>
    <cellStyle name="Normal 3 2 3 2 4 2 6" xfId="10894" xr:uid="{3292544C-AAA6-4194-9530-F0780B9FFD01}"/>
    <cellStyle name="Normal 3 2 3 2 4 2 6 2" xfId="24584" xr:uid="{37844553-7BCF-4189-A8F5-B8C95F4D2425}"/>
    <cellStyle name="Normal 3 2 3 2 4 2 6 2 2" xfId="38276" xr:uid="{99B54D6B-0B44-4301-A033-D415D66B1DAB}"/>
    <cellStyle name="Normal 3 2 3 2 4 2 6 2 3" xfId="53160" xr:uid="{DF4D925D-6FF7-43A1-9040-49DB59A84F63}"/>
    <cellStyle name="Normal 3 2 3 2 4 2 6 3" xfId="17740" xr:uid="{ED3D973F-337F-4E50-83D0-2E6FADBFEB84}"/>
    <cellStyle name="Normal 3 2 3 2 4 2 6 4" xfId="31430" xr:uid="{76BAA84E-B661-414F-9930-3EFC4F127310}"/>
    <cellStyle name="Normal 3 2 3 2 4 2 6 5" xfId="46314" xr:uid="{0A07A548-7D92-4373-ACE2-6B7397B948A5}"/>
    <cellStyle name="Normal 3 2 3 2 4 2 7" xfId="21162" xr:uid="{377800EE-6CBA-4011-A8A5-2226AE181589}"/>
    <cellStyle name="Normal 3 2 3 2 4 2 7 2" xfId="34854" xr:uid="{EB14F2C8-3ADE-4CBF-9DFA-7F95EBD8FCFB}"/>
    <cellStyle name="Normal 3 2 3 2 4 2 7 3" xfId="49738" xr:uid="{22964043-6805-4EC9-B1E9-8F42ADAA8DE5}"/>
    <cellStyle name="Normal 3 2 3 2 4 2 8" xfId="14318" xr:uid="{CD2C1543-EE16-4948-9C51-F278DD11D43F}"/>
    <cellStyle name="Normal 3 2 3 2 4 2 9" xfId="28008" xr:uid="{72EA5646-65CC-4560-8B26-18F432CE09CA}"/>
    <cellStyle name="Normal 3 2 3 2 4 3" xfId="7476" xr:uid="{B1F4638F-0E7A-4525-A427-26D84E38B3F2}"/>
    <cellStyle name="Normal 3 2 3 2 4 3 10" xfId="42897" xr:uid="{DA2CFBFD-230E-45F3-B430-796F4410FD88}"/>
    <cellStyle name="Normal 3 2 3 2 4 3 2" xfId="7477" xr:uid="{DF073757-D54B-443F-A0A2-0E137E197200}"/>
    <cellStyle name="Normal 3 2 3 2 4 3 2 2" xfId="7478" xr:uid="{E477DE09-3474-4127-B730-38F54016D10B}"/>
    <cellStyle name="Normal 3 2 3 2 4 3 2 2 2" xfId="9191" xr:uid="{E60BD9C4-007A-42BD-86E4-CDF59801F368}"/>
    <cellStyle name="Normal 3 2 3 2 4 3 2 2 2 2" xfId="12613" xr:uid="{3D087C27-F20C-4C3E-9644-34FC5FB9C50E}"/>
    <cellStyle name="Normal 3 2 3 2 4 3 2 2 2 2 2" xfId="26303" xr:uid="{D8ACBA46-AD7D-4EB8-8030-9C50ADC662B7}"/>
    <cellStyle name="Normal 3 2 3 2 4 3 2 2 2 2 2 2" xfId="39995" xr:uid="{6D5D49CE-6DDD-4835-A872-54CB9896C9FE}"/>
    <cellStyle name="Normal 3 2 3 2 4 3 2 2 2 2 2 3" xfId="54879" xr:uid="{63F1B527-945B-4FA9-8C34-2B56F872F145}"/>
    <cellStyle name="Normal 3 2 3 2 4 3 2 2 2 2 3" xfId="19459" xr:uid="{477F0F48-0D58-42DB-A5EB-9DDCEFF60821}"/>
    <cellStyle name="Normal 3 2 3 2 4 3 2 2 2 2 4" xfId="33149" xr:uid="{59C00A27-05DC-4154-BA80-70CB87E45C94}"/>
    <cellStyle name="Normal 3 2 3 2 4 3 2 2 2 2 5" xfId="48033" xr:uid="{60EC71E5-376F-4883-9C8E-1E434270EF04}"/>
    <cellStyle name="Normal 3 2 3 2 4 3 2 2 2 3" xfId="22881" xr:uid="{1B1609F5-178E-49D8-9750-5816F7C291EF}"/>
    <cellStyle name="Normal 3 2 3 2 4 3 2 2 2 3 2" xfId="36573" xr:uid="{76AC9B3C-9EA9-4A9C-B6D1-DB1BEEC3DE79}"/>
    <cellStyle name="Normal 3 2 3 2 4 3 2 2 2 3 3" xfId="51457" xr:uid="{9172A09D-377D-4E15-BAF3-78BB7591CE2A}"/>
    <cellStyle name="Normal 3 2 3 2 4 3 2 2 2 4" xfId="16037" xr:uid="{9BF1209D-50EA-4280-8720-D8B0EF7BA2F4}"/>
    <cellStyle name="Normal 3 2 3 2 4 3 2 2 2 5" xfId="29727" xr:uid="{BEA0F806-E3C3-4904-9503-7834F568B609}"/>
    <cellStyle name="Normal 3 2 3 2 4 3 2 2 2 6" xfId="44611" xr:uid="{75BF293D-8B85-4A20-BCC9-AB8D38911DF5}"/>
    <cellStyle name="Normal 3 2 3 2 4 3 2 2 3" xfId="10901" xr:uid="{27F52CF4-E44C-45C4-82D1-F1839EA00FA3}"/>
    <cellStyle name="Normal 3 2 3 2 4 3 2 2 3 2" xfId="24591" xr:uid="{33294555-96B9-475C-A009-9A8BF29341E6}"/>
    <cellStyle name="Normal 3 2 3 2 4 3 2 2 3 2 2" xfId="38283" xr:uid="{FE8E2633-1CB4-43B8-8DC4-27DFB9098B2D}"/>
    <cellStyle name="Normal 3 2 3 2 4 3 2 2 3 2 3" xfId="53167" xr:uid="{68EE12AC-9CDD-4FED-BB8C-28726FB9A452}"/>
    <cellStyle name="Normal 3 2 3 2 4 3 2 2 3 3" xfId="17747" xr:uid="{66DF93E2-A8E3-4F7F-B696-EF05A48CF8C8}"/>
    <cellStyle name="Normal 3 2 3 2 4 3 2 2 3 4" xfId="31437" xr:uid="{A189CBD6-E17B-4EA5-9CBA-912B940B872B}"/>
    <cellStyle name="Normal 3 2 3 2 4 3 2 2 3 5" xfId="46321" xr:uid="{71F5F2F5-49F3-4B53-A055-CABF2F3D15EA}"/>
    <cellStyle name="Normal 3 2 3 2 4 3 2 2 4" xfId="21169" xr:uid="{E54C9F9B-D25F-465C-843D-0A0A973D2C8D}"/>
    <cellStyle name="Normal 3 2 3 2 4 3 2 2 4 2" xfId="34861" xr:uid="{ABDFEAE1-7F2A-4680-B083-2C41CE782000}"/>
    <cellStyle name="Normal 3 2 3 2 4 3 2 2 4 3" xfId="49745" xr:uid="{ACE36DC6-1ECA-446B-B8E6-53BD73EEB34F}"/>
    <cellStyle name="Normal 3 2 3 2 4 3 2 2 5" xfId="14325" xr:uid="{D5850C8F-CED2-4EAF-A894-3A9160A48DC5}"/>
    <cellStyle name="Normal 3 2 3 2 4 3 2 2 6" xfId="28015" xr:uid="{E7F8F391-E104-4591-BAEC-9168958AC997}"/>
    <cellStyle name="Normal 3 2 3 2 4 3 2 2 7" xfId="42899" xr:uid="{00A3023C-0C35-4B60-974D-4BACFBB9F4EA}"/>
    <cellStyle name="Normal 3 2 3 2 4 3 2 3" xfId="9190" xr:uid="{98BD73C6-9A94-4162-BC83-2F5492C3503C}"/>
    <cellStyle name="Normal 3 2 3 2 4 3 2 3 2" xfId="12612" xr:uid="{6C483C97-A30D-401F-9EAE-B55F85FB320A}"/>
    <cellStyle name="Normal 3 2 3 2 4 3 2 3 2 2" xfId="26302" xr:uid="{9A9B36AB-1066-446D-9BF8-38DC1CD06841}"/>
    <cellStyle name="Normal 3 2 3 2 4 3 2 3 2 2 2" xfId="39994" xr:uid="{60C21F89-C030-45EA-BDFD-ACCE3C27F89E}"/>
    <cellStyle name="Normal 3 2 3 2 4 3 2 3 2 2 3" xfId="54878" xr:uid="{616D5108-AB89-4647-A42D-B6E86E73F97F}"/>
    <cellStyle name="Normal 3 2 3 2 4 3 2 3 2 3" xfId="19458" xr:uid="{807AB32A-4308-4159-8346-58EB7458EAB8}"/>
    <cellStyle name="Normal 3 2 3 2 4 3 2 3 2 4" xfId="33148" xr:uid="{B60BAC8E-E6C0-476F-96B0-F2B0D1B89354}"/>
    <cellStyle name="Normal 3 2 3 2 4 3 2 3 2 5" xfId="48032" xr:uid="{2324CCC9-7ADE-462A-B7A4-4BB64422B4FF}"/>
    <cellStyle name="Normal 3 2 3 2 4 3 2 3 3" xfId="22880" xr:uid="{3F04EC4C-D663-4240-B14B-FA198D81C1DC}"/>
    <cellStyle name="Normal 3 2 3 2 4 3 2 3 3 2" xfId="36572" xr:uid="{C2E032D6-1025-4F5D-99AF-00DC17C5EE6B}"/>
    <cellStyle name="Normal 3 2 3 2 4 3 2 3 3 3" xfId="51456" xr:uid="{2B1C001F-A283-4295-8805-AD159FEE07D8}"/>
    <cellStyle name="Normal 3 2 3 2 4 3 2 3 4" xfId="16036" xr:uid="{F783E511-B6A2-40D3-8A28-09F617459F0E}"/>
    <cellStyle name="Normal 3 2 3 2 4 3 2 3 5" xfId="29726" xr:uid="{AD5E4220-6C2D-4A55-8C8B-9768584B6001}"/>
    <cellStyle name="Normal 3 2 3 2 4 3 2 3 6" xfId="44610" xr:uid="{17994C95-ECF0-40EA-8935-206185208B3F}"/>
    <cellStyle name="Normal 3 2 3 2 4 3 2 4" xfId="10900" xr:uid="{1CBDA3AE-3A98-4018-B692-B1FD02AFB34B}"/>
    <cellStyle name="Normal 3 2 3 2 4 3 2 4 2" xfId="24590" xr:uid="{4340B10F-6EB5-486D-BC58-61B4603C464C}"/>
    <cellStyle name="Normal 3 2 3 2 4 3 2 4 2 2" xfId="38282" xr:uid="{AB7FA291-6C23-483D-9101-4F56A7359B8B}"/>
    <cellStyle name="Normal 3 2 3 2 4 3 2 4 2 3" xfId="53166" xr:uid="{AC374E6F-D370-47D6-A38E-19A0AE3DE100}"/>
    <cellStyle name="Normal 3 2 3 2 4 3 2 4 3" xfId="17746" xr:uid="{F47D5FEA-1F77-48E3-8387-8CFB488E15F4}"/>
    <cellStyle name="Normal 3 2 3 2 4 3 2 4 4" xfId="31436" xr:uid="{B32512AC-A3CA-4563-A78B-FB35C3DBD30D}"/>
    <cellStyle name="Normal 3 2 3 2 4 3 2 4 5" xfId="46320" xr:uid="{C155D629-839E-4293-A9F7-DD97D028FEB3}"/>
    <cellStyle name="Normal 3 2 3 2 4 3 2 5" xfId="21168" xr:uid="{80C88B7B-2DF5-4714-B190-B03265D6133B}"/>
    <cellStyle name="Normal 3 2 3 2 4 3 2 5 2" xfId="34860" xr:uid="{176C20FE-7DFC-45EC-9F5D-FD3DE9B79E6A}"/>
    <cellStyle name="Normal 3 2 3 2 4 3 2 5 3" xfId="49744" xr:uid="{68E93839-D59E-494A-8629-54AEBEED1796}"/>
    <cellStyle name="Normal 3 2 3 2 4 3 2 6" xfId="14324" xr:uid="{A97A6CA2-6DCD-4251-893B-44466496A38B}"/>
    <cellStyle name="Normal 3 2 3 2 4 3 2 7" xfId="28014" xr:uid="{F75019AD-5706-40EB-8DAB-D757612B75BB}"/>
    <cellStyle name="Normal 3 2 3 2 4 3 2 8" xfId="42898" xr:uid="{E0B05587-1C99-4151-B8A6-1291B8E9D042}"/>
    <cellStyle name="Normal 3 2 3 2 4 3 3" xfId="7479" xr:uid="{4C7DE14B-3525-440C-8CE6-C7CACCDDA6BA}"/>
    <cellStyle name="Normal 3 2 3 2 4 3 3 2" xfId="9192" xr:uid="{508EE23E-6F77-4C15-9B6B-4FFF6D1E684B}"/>
    <cellStyle name="Normal 3 2 3 2 4 3 3 2 2" xfId="12614" xr:uid="{41D8E6AA-7D25-4D1F-BA64-4F28A6D5DD91}"/>
    <cellStyle name="Normal 3 2 3 2 4 3 3 2 2 2" xfId="26304" xr:uid="{69942C93-114A-4AC2-BFDC-CCE7A0C7EA93}"/>
    <cellStyle name="Normal 3 2 3 2 4 3 3 2 2 2 2" xfId="39996" xr:uid="{BE2B543B-D3FB-485F-8128-3B00A160F276}"/>
    <cellStyle name="Normal 3 2 3 2 4 3 3 2 2 2 3" xfId="54880" xr:uid="{13AEB124-68BD-4A14-9E34-B07A669CE8CF}"/>
    <cellStyle name="Normal 3 2 3 2 4 3 3 2 2 3" xfId="19460" xr:uid="{4F034AA8-6CED-47DF-993D-6B1E39A5AF9E}"/>
    <cellStyle name="Normal 3 2 3 2 4 3 3 2 2 4" xfId="33150" xr:uid="{0A5C1214-463A-4E8E-AB42-F932ABD31CFD}"/>
    <cellStyle name="Normal 3 2 3 2 4 3 3 2 2 5" xfId="48034" xr:uid="{C07DFFF2-A68C-4504-B405-7038493B8AA0}"/>
    <cellStyle name="Normal 3 2 3 2 4 3 3 2 3" xfId="22882" xr:uid="{3EE3536B-3EEF-4504-AACA-26D42D16FF6F}"/>
    <cellStyle name="Normal 3 2 3 2 4 3 3 2 3 2" xfId="36574" xr:uid="{E497C69B-142F-447A-9F18-13C3EE7CE208}"/>
    <cellStyle name="Normal 3 2 3 2 4 3 3 2 3 3" xfId="51458" xr:uid="{EBF1B4F5-29EA-4AF8-84F7-BC91BCAD5AF1}"/>
    <cellStyle name="Normal 3 2 3 2 4 3 3 2 4" xfId="16038" xr:uid="{2623E5F2-1F0A-4207-995E-AA2F453F384A}"/>
    <cellStyle name="Normal 3 2 3 2 4 3 3 2 5" xfId="29728" xr:uid="{F8FE3900-CC54-4CB4-90DF-CD9D5A3EFB20}"/>
    <cellStyle name="Normal 3 2 3 2 4 3 3 2 6" xfId="44612" xr:uid="{BA21FD96-9AA9-44F9-A4AD-AF12FA36135F}"/>
    <cellStyle name="Normal 3 2 3 2 4 3 3 3" xfId="10902" xr:uid="{5C63FE3E-1BA9-4CF4-B169-0E995DE0E419}"/>
    <cellStyle name="Normal 3 2 3 2 4 3 3 3 2" xfId="24592" xr:uid="{E262BF69-69D2-4DD1-A296-AB08E4860909}"/>
    <cellStyle name="Normal 3 2 3 2 4 3 3 3 2 2" xfId="38284" xr:uid="{EF281B10-7DFE-4B39-A917-51C811AC0C73}"/>
    <cellStyle name="Normal 3 2 3 2 4 3 3 3 2 3" xfId="53168" xr:uid="{58E6163C-ACD6-4944-B1E3-460D84060382}"/>
    <cellStyle name="Normal 3 2 3 2 4 3 3 3 3" xfId="17748" xr:uid="{F77AEFF7-73D4-471F-B1DE-27CD813B57C0}"/>
    <cellStyle name="Normal 3 2 3 2 4 3 3 3 4" xfId="31438" xr:uid="{E10EA99C-4E5E-4133-A9E1-5289E6002D00}"/>
    <cellStyle name="Normal 3 2 3 2 4 3 3 3 5" xfId="46322" xr:uid="{69F64D87-ADDE-4F37-9BDB-06D30E981503}"/>
    <cellStyle name="Normal 3 2 3 2 4 3 3 4" xfId="21170" xr:uid="{05121B68-91F4-433C-9F04-EF7B58F6C478}"/>
    <cellStyle name="Normal 3 2 3 2 4 3 3 4 2" xfId="34862" xr:uid="{3E877FC3-BAA3-4CCA-AE19-E6D920988E71}"/>
    <cellStyle name="Normal 3 2 3 2 4 3 3 4 3" xfId="49746" xr:uid="{9A21E27B-83A2-4EDA-BFA7-80151E6191F4}"/>
    <cellStyle name="Normal 3 2 3 2 4 3 3 5" xfId="14326" xr:uid="{CA50764D-E5FC-4525-B043-FC41E45AAFFD}"/>
    <cellStyle name="Normal 3 2 3 2 4 3 3 6" xfId="28016" xr:uid="{BF1C938F-0C66-4121-866E-D81C8E5C275A}"/>
    <cellStyle name="Normal 3 2 3 2 4 3 3 7" xfId="42900" xr:uid="{4076606C-DBBE-446E-BC2D-65902301F267}"/>
    <cellStyle name="Normal 3 2 3 2 4 3 4" xfId="7480" xr:uid="{B643992F-4B98-4A6E-B42D-7F750CDF746F}"/>
    <cellStyle name="Normal 3 2 3 2 4 3 4 2" xfId="9193" xr:uid="{59EAD828-7713-428D-8DD2-40BEBDDDE951}"/>
    <cellStyle name="Normal 3 2 3 2 4 3 4 2 2" xfId="12615" xr:uid="{58D9DE59-C9A6-470E-96C8-5D8E2C872978}"/>
    <cellStyle name="Normal 3 2 3 2 4 3 4 2 2 2" xfId="26305" xr:uid="{B0CAD7C4-E155-4D96-A978-56941073AEEA}"/>
    <cellStyle name="Normal 3 2 3 2 4 3 4 2 2 2 2" xfId="39997" xr:uid="{45F564D5-959E-40A2-85E3-AFDFCE20C42F}"/>
    <cellStyle name="Normal 3 2 3 2 4 3 4 2 2 2 3" xfId="54881" xr:uid="{F12F8904-832D-429A-BA25-4506CCB3769D}"/>
    <cellStyle name="Normal 3 2 3 2 4 3 4 2 2 3" xfId="19461" xr:uid="{6D5BECAE-7327-4ED4-8F95-B74A5C8DC9EB}"/>
    <cellStyle name="Normal 3 2 3 2 4 3 4 2 2 4" xfId="33151" xr:uid="{9B1B290A-00AF-41C3-AAE0-D57B4F4393C7}"/>
    <cellStyle name="Normal 3 2 3 2 4 3 4 2 2 5" xfId="48035" xr:uid="{6D76C42D-CDAC-43E8-9483-B8FB6B0F5C7F}"/>
    <cellStyle name="Normal 3 2 3 2 4 3 4 2 3" xfId="22883" xr:uid="{72BA049E-CCCF-458E-8489-CADD740DD79D}"/>
    <cellStyle name="Normal 3 2 3 2 4 3 4 2 3 2" xfId="36575" xr:uid="{BF2C5B7F-4628-4F32-9484-B8E2D31C5342}"/>
    <cellStyle name="Normal 3 2 3 2 4 3 4 2 3 3" xfId="51459" xr:uid="{5BA09692-F37B-42FD-BFCE-AFF96EC31568}"/>
    <cellStyle name="Normal 3 2 3 2 4 3 4 2 4" xfId="16039" xr:uid="{6E1FCDC4-BD67-44BE-B60E-FEF256FF61DC}"/>
    <cellStyle name="Normal 3 2 3 2 4 3 4 2 5" xfId="29729" xr:uid="{06DE0D5B-771A-44B0-8F7A-D043467A7D4F}"/>
    <cellStyle name="Normal 3 2 3 2 4 3 4 2 6" xfId="44613" xr:uid="{D648CEA5-5B41-4A57-8E39-3089291CEA0A}"/>
    <cellStyle name="Normal 3 2 3 2 4 3 4 3" xfId="10903" xr:uid="{72FE79D3-BF64-435D-9AE1-578247613474}"/>
    <cellStyle name="Normal 3 2 3 2 4 3 4 3 2" xfId="24593" xr:uid="{002C5ABA-83BE-4899-81E3-FAE11113BC5A}"/>
    <cellStyle name="Normal 3 2 3 2 4 3 4 3 2 2" xfId="38285" xr:uid="{8DCF80A1-7211-416E-8AF3-85235BF6A7B7}"/>
    <cellStyle name="Normal 3 2 3 2 4 3 4 3 2 3" xfId="53169" xr:uid="{92E444D4-83AA-4B27-8D06-20DD93DAD47B}"/>
    <cellStyle name="Normal 3 2 3 2 4 3 4 3 3" xfId="17749" xr:uid="{5873255B-CFCA-4BF2-A5CF-1ECE788EBAB8}"/>
    <cellStyle name="Normal 3 2 3 2 4 3 4 3 4" xfId="31439" xr:uid="{E8653C8D-8A67-4068-B8BE-B865A0196917}"/>
    <cellStyle name="Normal 3 2 3 2 4 3 4 3 5" xfId="46323" xr:uid="{C9BEBAE0-B581-40EB-A1CA-B3AAE1E70F6A}"/>
    <cellStyle name="Normal 3 2 3 2 4 3 4 4" xfId="21171" xr:uid="{31FBFD08-FACD-4825-8C43-B42E563AC65A}"/>
    <cellStyle name="Normal 3 2 3 2 4 3 4 4 2" xfId="34863" xr:uid="{7A297979-FE62-4B64-A344-0462E0706D40}"/>
    <cellStyle name="Normal 3 2 3 2 4 3 4 4 3" xfId="49747" xr:uid="{46D59D9E-3857-455C-9F35-6B4860149271}"/>
    <cellStyle name="Normal 3 2 3 2 4 3 4 5" xfId="14327" xr:uid="{C5640CE9-24C1-460C-962F-64387D7D43F7}"/>
    <cellStyle name="Normal 3 2 3 2 4 3 4 6" xfId="28017" xr:uid="{756358AD-E984-40D0-B2C5-9BF27E396918}"/>
    <cellStyle name="Normal 3 2 3 2 4 3 4 7" xfId="42901" xr:uid="{3ACE94C7-26B7-4535-83F5-6569304C0A89}"/>
    <cellStyle name="Normal 3 2 3 2 4 3 5" xfId="9189" xr:uid="{360EEE25-76A4-4C1E-8E43-B6B7986B7205}"/>
    <cellStyle name="Normal 3 2 3 2 4 3 5 2" xfId="12611" xr:uid="{3E5FA6BB-C20A-4DEF-9F58-3E31135CFF64}"/>
    <cellStyle name="Normal 3 2 3 2 4 3 5 2 2" xfId="26301" xr:uid="{449953CD-D39F-4BAB-B98F-45B7D7BD095B}"/>
    <cellStyle name="Normal 3 2 3 2 4 3 5 2 2 2" xfId="39993" xr:uid="{88DFE246-95A6-462A-A35E-7146400E6771}"/>
    <cellStyle name="Normal 3 2 3 2 4 3 5 2 2 3" xfId="54877" xr:uid="{0C1BF723-2BCE-4255-9F2E-6DB0BE6CB941}"/>
    <cellStyle name="Normal 3 2 3 2 4 3 5 2 3" xfId="19457" xr:uid="{83AC8FBD-13B8-4ECB-86C4-789E517516F9}"/>
    <cellStyle name="Normal 3 2 3 2 4 3 5 2 4" xfId="33147" xr:uid="{348E2C70-1792-4E9B-9915-C9B142A6ACF3}"/>
    <cellStyle name="Normal 3 2 3 2 4 3 5 2 5" xfId="48031" xr:uid="{519427D5-DEDA-4F1B-8B18-4718306CCBFD}"/>
    <cellStyle name="Normal 3 2 3 2 4 3 5 3" xfId="22879" xr:uid="{A2009686-28DD-41C7-8861-8C92CAF35AF2}"/>
    <cellStyle name="Normal 3 2 3 2 4 3 5 3 2" xfId="36571" xr:uid="{BC5044C6-66DA-46C0-9229-34AABBB9D131}"/>
    <cellStyle name="Normal 3 2 3 2 4 3 5 3 3" xfId="51455" xr:uid="{120D4134-91A3-4F22-A3B7-3E1BB89E07B4}"/>
    <cellStyle name="Normal 3 2 3 2 4 3 5 4" xfId="16035" xr:uid="{F2A3AA6D-D84C-4D2E-80FA-E2AF54C72EE3}"/>
    <cellStyle name="Normal 3 2 3 2 4 3 5 5" xfId="29725" xr:uid="{6511605B-4F27-4ACF-BDC6-1BB521E61C84}"/>
    <cellStyle name="Normal 3 2 3 2 4 3 5 6" xfId="44609" xr:uid="{9AB4A655-8409-4655-8A65-70B94C82B6BD}"/>
    <cellStyle name="Normal 3 2 3 2 4 3 6" xfId="10899" xr:uid="{0E55BD6F-741E-442D-B520-4B1D6209DE47}"/>
    <cellStyle name="Normal 3 2 3 2 4 3 6 2" xfId="24589" xr:uid="{427A82E6-05F8-4010-ABF5-F644ED80AF14}"/>
    <cellStyle name="Normal 3 2 3 2 4 3 6 2 2" xfId="38281" xr:uid="{A28C22FF-28D7-44E2-900C-1D3A113039AB}"/>
    <cellStyle name="Normal 3 2 3 2 4 3 6 2 3" xfId="53165" xr:uid="{040EA910-470C-4134-8351-DA55C035BEFF}"/>
    <cellStyle name="Normal 3 2 3 2 4 3 6 3" xfId="17745" xr:uid="{EF42671E-CDEF-4CFE-9AF8-8190FC423C6C}"/>
    <cellStyle name="Normal 3 2 3 2 4 3 6 4" xfId="31435" xr:uid="{B26C9A97-EF2F-49BF-8211-F0ED3F74602E}"/>
    <cellStyle name="Normal 3 2 3 2 4 3 6 5" xfId="46319" xr:uid="{356C7C29-55F3-4C24-A511-5AED685D8298}"/>
    <cellStyle name="Normal 3 2 3 2 4 3 7" xfId="21167" xr:uid="{E32B6944-AEEC-4906-BAE0-99D6290E5EB1}"/>
    <cellStyle name="Normal 3 2 3 2 4 3 7 2" xfId="34859" xr:uid="{1696028F-D8CD-4474-BE53-85874FB65E95}"/>
    <cellStyle name="Normal 3 2 3 2 4 3 7 3" xfId="49743" xr:uid="{FD9458BB-C6EA-4B7B-9D18-693A5621D4F5}"/>
    <cellStyle name="Normal 3 2 3 2 4 3 8" xfId="14323" xr:uid="{50542D9C-EDC1-432E-9BFD-9EA26E048EB1}"/>
    <cellStyle name="Normal 3 2 3 2 4 3 9" xfId="28013" xr:uid="{6CD32A6E-2120-4192-B567-B8BEFF07B9EE}"/>
    <cellStyle name="Normal 3 2 3 2 4 4" xfId="7481" xr:uid="{6CE60F93-A9C7-46CF-B052-DE58E43BA5E5}"/>
    <cellStyle name="Normal 3 2 3 2 4 4 2" xfId="7482" xr:uid="{7CA406CA-81E1-4069-A187-B9ED08A394CD}"/>
    <cellStyle name="Normal 3 2 3 2 4 4 2 2" xfId="9195" xr:uid="{F67B7E24-53F8-4CA2-A0AD-1FE2B7A1F2D3}"/>
    <cellStyle name="Normal 3 2 3 2 4 4 2 2 2" xfId="12617" xr:uid="{F9B0D0D5-228B-47BD-84DE-99233990D3DB}"/>
    <cellStyle name="Normal 3 2 3 2 4 4 2 2 2 2" xfId="26307" xr:uid="{B82D8492-657C-4FB9-B60A-5AF3E5E26B98}"/>
    <cellStyle name="Normal 3 2 3 2 4 4 2 2 2 2 2" xfId="39999" xr:uid="{0C800807-A006-4A60-B69D-7EAE42C208D0}"/>
    <cellStyle name="Normal 3 2 3 2 4 4 2 2 2 2 3" xfId="54883" xr:uid="{C34757FE-6905-43BF-810C-FD1DD4B03147}"/>
    <cellStyle name="Normal 3 2 3 2 4 4 2 2 2 3" xfId="19463" xr:uid="{CEE7E276-F954-48DA-8781-5255D2C4F407}"/>
    <cellStyle name="Normal 3 2 3 2 4 4 2 2 2 4" xfId="33153" xr:uid="{B37B14E7-4F59-40F6-BA67-1A00282520EB}"/>
    <cellStyle name="Normal 3 2 3 2 4 4 2 2 2 5" xfId="48037" xr:uid="{2571FFD4-D8B4-4FBB-AECF-077D455F6F63}"/>
    <cellStyle name="Normal 3 2 3 2 4 4 2 2 3" xfId="22885" xr:uid="{56A0DA08-CA47-411A-ABB4-5C6BD7E8F114}"/>
    <cellStyle name="Normal 3 2 3 2 4 4 2 2 3 2" xfId="36577" xr:uid="{7C9E715A-AC72-4219-98D2-A90E40791B05}"/>
    <cellStyle name="Normal 3 2 3 2 4 4 2 2 3 3" xfId="51461" xr:uid="{FF706294-21CE-4FAB-B67D-305EA29069FA}"/>
    <cellStyle name="Normal 3 2 3 2 4 4 2 2 4" xfId="16041" xr:uid="{23C052B3-60AE-44DB-BF99-2591943B1E61}"/>
    <cellStyle name="Normal 3 2 3 2 4 4 2 2 5" xfId="29731" xr:uid="{053FD7F8-62C1-46EF-85F8-CC6EA5F0960C}"/>
    <cellStyle name="Normal 3 2 3 2 4 4 2 2 6" xfId="44615" xr:uid="{29C4A772-9FB6-4123-BDEF-0B83C09E21E6}"/>
    <cellStyle name="Normal 3 2 3 2 4 4 2 3" xfId="10905" xr:uid="{E1CB7BBD-F773-4A23-9705-2A717A3F94E4}"/>
    <cellStyle name="Normal 3 2 3 2 4 4 2 3 2" xfId="24595" xr:uid="{F692FD9F-76EA-4F7A-9B4D-FFCCEE9BB66B}"/>
    <cellStyle name="Normal 3 2 3 2 4 4 2 3 2 2" xfId="38287" xr:uid="{1EC43EA0-261C-4022-926E-13D0CD5F9725}"/>
    <cellStyle name="Normal 3 2 3 2 4 4 2 3 2 3" xfId="53171" xr:uid="{96BBFCB9-CA1B-407D-A54A-AED6F6F58F06}"/>
    <cellStyle name="Normal 3 2 3 2 4 4 2 3 3" xfId="17751" xr:uid="{DC0C7D52-20BE-49DF-93C8-7419ABB4E648}"/>
    <cellStyle name="Normal 3 2 3 2 4 4 2 3 4" xfId="31441" xr:uid="{296FB63E-3868-4C27-BA37-3FCF8EB63335}"/>
    <cellStyle name="Normal 3 2 3 2 4 4 2 3 5" xfId="46325" xr:uid="{2C13FC29-5C20-45BC-83CB-FBA32D4A8C20}"/>
    <cellStyle name="Normal 3 2 3 2 4 4 2 4" xfId="21173" xr:uid="{7ED9B1FD-D243-4A9C-BF00-2341F8AE495A}"/>
    <cellStyle name="Normal 3 2 3 2 4 4 2 4 2" xfId="34865" xr:uid="{7832CB9F-1007-427E-8D48-8790FA30DF71}"/>
    <cellStyle name="Normal 3 2 3 2 4 4 2 4 3" xfId="49749" xr:uid="{A4089545-EFA9-4B4C-8752-6C86D096896D}"/>
    <cellStyle name="Normal 3 2 3 2 4 4 2 5" xfId="14329" xr:uid="{B3A36737-5826-4068-923B-1C733D00287D}"/>
    <cellStyle name="Normal 3 2 3 2 4 4 2 6" xfId="28019" xr:uid="{B0EAC0FF-D441-42BA-BD81-16829A78DA69}"/>
    <cellStyle name="Normal 3 2 3 2 4 4 2 7" xfId="42903" xr:uid="{0BA87A03-C988-43B9-88D2-D6656899F3CB}"/>
    <cellStyle name="Normal 3 2 3 2 4 4 3" xfId="9194" xr:uid="{28D37F67-6037-4F9C-A8FF-8104CE2F847B}"/>
    <cellStyle name="Normal 3 2 3 2 4 4 3 2" xfId="12616" xr:uid="{67EED8A3-39FB-4569-9BE4-A14D13308380}"/>
    <cellStyle name="Normal 3 2 3 2 4 4 3 2 2" xfId="26306" xr:uid="{6A7B97A2-5685-4313-A7B0-0196D80EC724}"/>
    <cellStyle name="Normal 3 2 3 2 4 4 3 2 2 2" xfId="39998" xr:uid="{03F21E74-021C-4BE4-AB41-4E1141CE4144}"/>
    <cellStyle name="Normal 3 2 3 2 4 4 3 2 2 3" xfId="54882" xr:uid="{21F0D541-6D8F-4664-B395-2A29CECCE128}"/>
    <cellStyle name="Normal 3 2 3 2 4 4 3 2 3" xfId="19462" xr:uid="{5CB6FFF1-4B84-4090-B932-8927CCD930E0}"/>
    <cellStyle name="Normal 3 2 3 2 4 4 3 2 4" xfId="33152" xr:uid="{95888760-F89F-4D34-B8F8-2926E150FC56}"/>
    <cellStyle name="Normal 3 2 3 2 4 4 3 2 5" xfId="48036" xr:uid="{D677BB10-DE03-43C1-B7DC-028AC15D260E}"/>
    <cellStyle name="Normal 3 2 3 2 4 4 3 3" xfId="22884" xr:uid="{BCF4F84D-BF0E-4B82-A0C1-BB82280E1B79}"/>
    <cellStyle name="Normal 3 2 3 2 4 4 3 3 2" xfId="36576" xr:uid="{B59CD416-6B42-4440-9980-1AB3733345DC}"/>
    <cellStyle name="Normal 3 2 3 2 4 4 3 3 3" xfId="51460" xr:uid="{64DB2C22-374A-479F-8BF0-E2C35423E659}"/>
    <cellStyle name="Normal 3 2 3 2 4 4 3 4" xfId="16040" xr:uid="{EA89131F-60E1-4A01-92F8-16F5747C75AC}"/>
    <cellStyle name="Normal 3 2 3 2 4 4 3 5" xfId="29730" xr:uid="{69DD3A0D-161C-49A6-AD0F-60C0D03BB0E1}"/>
    <cellStyle name="Normal 3 2 3 2 4 4 3 6" xfId="44614" xr:uid="{4B2691BC-8636-4361-B54C-EEF86647D2B3}"/>
    <cellStyle name="Normal 3 2 3 2 4 4 4" xfId="10904" xr:uid="{346062B0-8C7B-403C-BD15-E116A84BDDFB}"/>
    <cellStyle name="Normal 3 2 3 2 4 4 4 2" xfId="24594" xr:uid="{61603842-9763-41E5-A982-6B51E4E3D192}"/>
    <cellStyle name="Normal 3 2 3 2 4 4 4 2 2" xfId="38286" xr:uid="{60F7A56C-4753-4B15-A567-AFB3D1CE8179}"/>
    <cellStyle name="Normal 3 2 3 2 4 4 4 2 3" xfId="53170" xr:uid="{6FF7FAF0-1D57-4974-AEF0-05122222E06E}"/>
    <cellStyle name="Normal 3 2 3 2 4 4 4 3" xfId="17750" xr:uid="{2B97D9AB-870D-45A4-B631-47249CCAA33C}"/>
    <cellStyle name="Normal 3 2 3 2 4 4 4 4" xfId="31440" xr:uid="{83F9B03D-13A6-4888-B95D-C56A1CE97ACD}"/>
    <cellStyle name="Normal 3 2 3 2 4 4 4 5" xfId="46324" xr:uid="{25015C54-2762-4DB2-A47D-4EAB4D459CBE}"/>
    <cellStyle name="Normal 3 2 3 2 4 4 5" xfId="21172" xr:uid="{F5644617-43C2-4514-AD2B-78C2989DD17B}"/>
    <cellStyle name="Normal 3 2 3 2 4 4 5 2" xfId="34864" xr:uid="{3BF8E264-8000-4E7C-9D96-2A3A730CEBF3}"/>
    <cellStyle name="Normal 3 2 3 2 4 4 5 3" xfId="49748" xr:uid="{886D3421-6C2D-4A80-B1D4-3502FB7DB299}"/>
    <cellStyle name="Normal 3 2 3 2 4 4 6" xfId="14328" xr:uid="{5052E04D-FB94-4A97-885C-B88140915FD6}"/>
    <cellStyle name="Normal 3 2 3 2 4 4 7" xfId="28018" xr:uid="{03014577-F395-4ABC-BF8C-54A139C8BA06}"/>
    <cellStyle name="Normal 3 2 3 2 4 4 8" xfId="42902" xr:uid="{BEFEE61B-82FF-4EE3-B7D6-69E00F28BAC2}"/>
    <cellStyle name="Normal 3 2 3 2 4 5" xfId="7483" xr:uid="{FAC6ED87-3853-4673-A9A5-94EAF581D259}"/>
    <cellStyle name="Normal 3 2 3 2 4 5 2" xfId="9196" xr:uid="{293124E0-612C-4E8C-B5F2-F52868AA9F8B}"/>
    <cellStyle name="Normal 3 2 3 2 4 5 2 2" xfId="12618" xr:uid="{054E7C9D-0687-454E-8E10-A253A37420A8}"/>
    <cellStyle name="Normal 3 2 3 2 4 5 2 2 2" xfId="26308" xr:uid="{15A7F619-E19B-43AA-97B4-6EC1CA688EFB}"/>
    <cellStyle name="Normal 3 2 3 2 4 5 2 2 2 2" xfId="40000" xr:uid="{81F41800-61FB-49E4-87BF-4C0D8F81C888}"/>
    <cellStyle name="Normal 3 2 3 2 4 5 2 2 2 3" xfId="54884" xr:uid="{20E02B79-15AC-4676-8B58-DA63A6C69991}"/>
    <cellStyle name="Normal 3 2 3 2 4 5 2 2 3" xfId="19464" xr:uid="{6D8A814A-9A06-42EC-B8D7-575E9413AEC1}"/>
    <cellStyle name="Normal 3 2 3 2 4 5 2 2 4" xfId="33154" xr:uid="{896EDF88-641A-4AA1-84A4-0793A292B4D6}"/>
    <cellStyle name="Normal 3 2 3 2 4 5 2 2 5" xfId="48038" xr:uid="{8ED23EC7-92DA-4502-BB66-59D6A53A28E3}"/>
    <cellStyle name="Normal 3 2 3 2 4 5 2 3" xfId="22886" xr:uid="{01060FE7-E0A3-4754-B8B8-ACE6678BE02B}"/>
    <cellStyle name="Normal 3 2 3 2 4 5 2 3 2" xfId="36578" xr:uid="{EFFB799A-AE36-4C4F-95D5-CA73ED71AF91}"/>
    <cellStyle name="Normal 3 2 3 2 4 5 2 3 3" xfId="51462" xr:uid="{A7A0AA42-1931-4899-BEF8-B82187ECCA30}"/>
    <cellStyle name="Normal 3 2 3 2 4 5 2 4" xfId="16042" xr:uid="{FC2935D7-25F6-4CF7-A929-502CBE061A34}"/>
    <cellStyle name="Normal 3 2 3 2 4 5 2 5" xfId="29732" xr:uid="{8B183314-A65B-4F9D-BE6B-4566049FEFA1}"/>
    <cellStyle name="Normal 3 2 3 2 4 5 2 6" xfId="44616" xr:uid="{48E1171B-A591-48DB-B9AD-BA113D9AD131}"/>
    <cellStyle name="Normal 3 2 3 2 4 5 3" xfId="10906" xr:uid="{EA42F8E1-3698-4692-9247-C85B32AFF014}"/>
    <cellStyle name="Normal 3 2 3 2 4 5 3 2" xfId="24596" xr:uid="{01AF931B-4772-4F87-AE41-D8898241C7B7}"/>
    <cellStyle name="Normal 3 2 3 2 4 5 3 2 2" xfId="38288" xr:uid="{EAB05191-7B0B-4658-851F-618BBEDE7F06}"/>
    <cellStyle name="Normal 3 2 3 2 4 5 3 2 3" xfId="53172" xr:uid="{BADED27F-F189-40A4-B4C2-B374D8160351}"/>
    <cellStyle name="Normal 3 2 3 2 4 5 3 3" xfId="17752" xr:uid="{ED1CCAFB-A00C-4220-BAED-7E00CD128718}"/>
    <cellStyle name="Normal 3 2 3 2 4 5 3 4" xfId="31442" xr:uid="{25820F44-7B95-4191-91A0-87E5F95B14F6}"/>
    <cellStyle name="Normal 3 2 3 2 4 5 3 5" xfId="46326" xr:uid="{8ACF928B-BFCC-4090-BCE8-6E6EA3D7367B}"/>
    <cellStyle name="Normal 3 2 3 2 4 5 4" xfId="21174" xr:uid="{B5231BB8-4033-45B2-802B-6923DDDF82A6}"/>
    <cellStyle name="Normal 3 2 3 2 4 5 4 2" xfId="34866" xr:uid="{AF1E3D78-8A7C-4819-9E80-AB51403C358E}"/>
    <cellStyle name="Normal 3 2 3 2 4 5 4 3" xfId="49750" xr:uid="{2BFF4D1E-50D3-473E-AEC1-B6178EC34674}"/>
    <cellStyle name="Normal 3 2 3 2 4 5 5" xfId="14330" xr:uid="{A246CF4E-994E-45E7-8054-5622DDA6E8F9}"/>
    <cellStyle name="Normal 3 2 3 2 4 5 6" xfId="28020" xr:uid="{B017336F-BE64-4192-B87F-C4433E424DA4}"/>
    <cellStyle name="Normal 3 2 3 2 4 5 7" xfId="42904" xr:uid="{15F18CE2-43EF-453E-B325-41AF24ADBDC9}"/>
    <cellStyle name="Normal 3 2 3 2 4 6" xfId="7484" xr:uid="{151C450B-C7DB-41FA-B51C-E7AD4BF3E03C}"/>
    <cellStyle name="Normal 3 2 3 2 4 6 2" xfId="9197" xr:uid="{55DE1933-CC29-4BD7-A8D3-88AF710F28B5}"/>
    <cellStyle name="Normal 3 2 3 2 4 6 2 2" xfId="12619" xr:uid="{3F7E8AFF-F381-4C8E-B1A4-98DCE44AC596}"/>
    <cellStyle name="Normal 3 2 3 2 4 6 2 2 2" xfId="26309" xr:uid="{6E160EC9-BAAB-4B3C-9298-E1223B868868}"/>
    <cellStyle name="Normal 3 2 3 2 4 6 2 2 2 2" xfId="40001" xr:uid="{E33A900C-8924-490D-A735-2237666BDD8A}"/>
    <cellStyle name="Normal 3 2 3 2 4 6 2 2 2 3" xfId="54885" xr:uid="{D222732B-5E60-425B-8D7F-3F4A11309819}"/>
    <cellStyle name="Normal 3 2 3 2 4 6 2 2 3" xfId="19465" xr:uid="{632A075C-1EE3-43AB-9925-138A0455FEA6}"/>
    <cellStyle name="Normal 3 2 3 2 4 6 2 2 4" xfId="33155" xr:uid="{E70701A4-8341-45BE-90ED-99772495624F}"/>
    <cellStyle name="Normal 3 2 3 2 4 6 2 2 5" xfId="48039" xr:uid="{2673183A-A62E-460C-83BB-5BCAD34C4CD0}"/>
    <cellStyle name="Normal 3 2 3 2 4 6 2 3" xfId="22887" xr:uid="{BC8F0BCB-0B10-4A3C-ACB0-A09E808EF26D}"/>
    <cellStyle name="Normal 3 2 3 2 4 6 2 3 2" xfId="36579" xr:uid="{9E644EBB-A8EE-453F-8E88-885613A5A93A}"/>
    <cellStyle name="Normal 3 2 3 2 4 6 2 3 3" xfId="51463" xr:uid="{E7AD004F-FAC8-423C-9961-4E7B5CF1540A}"/>
    <cellStyle name="Normal 3 2 3 2 4 6 2 4" xfId="16043" xr:uid="{B1EC457A-A9EF-4DBC-BF60-ADAC01CD4EC5}"/>
    <cellStyle name="Normal 3 2 3 2 4 6 2 5" xfId="29733" xr:uid="{5A356475-7612-4A20-AD09-513C52209EB7}"/>
    <cellStyle name="Normal 3 2 3 2 4 6 2 6" xfId="44617" xr:uid="{D84E005B-5C7E-42A8-9BEB-B55C946C55F0}"/>
    <cellStyle name="Normal 3 2 3 2 4 6 3" xfId="10907" xr:uid="{AC0AA718-9F66-48CD-A012-4207A8A1BEF2}"/>
    <cellStyle name="Normal 3 2 3 2 4 6 3 2" xfId="24597" xr:uid="{B6517BAE-92F7-41E5-AC39-F58A0371FB69}"/>
    <cellStyle name="Normal 3 2 3 2 4 6 3 2 2" xfId="38289" xr:uid="{A086540D-3B85-45BB-8A29-F6BE7BAD6ABF}"/>
    <cellStyle name="Normal 3 2 3 2 4 6 3 2 3" xfId="53173" xr:uid="{D904CDA5-91CE-4721-A55F-FDFFC77CB0FC}"/>
    <cellStyle name="Normal 3 2 3 2 4 6 3 3" xfId="17753" xr:uid="{A2964786-0ABE-4858-B394-9385DBC431F6}"/>
    <cellStyle name="Normal 3 2 3 2 4 6 3 4" xfId="31443" xr:uid="{DFDCE3BC-D364-4CFE-BAD7-4106DBC6BBDB}"/>
    <cellStyle name="Normal 3 2 3 2 4 6 3 5" xfId="46327" xr:uid="{1B1810F0-6F3F-427F-99C3-CEE2FFEAF849}"/>
    <cellStyle name="Normal 3 2 3 2 4 6 4" xfId="21175" xr:uid="{59D20529-BC9A-41CD-B306-2768AAA4BF7F}"/>
    <cellStyle name="Normal 3 2 3 2 4 6 4 2" xfId="34867" xr:uid="{9AD79342-B4E3-4AB8-AAD6-BD2B0DBA28BE}"/>
    <cellStyle name="Normal 3 2 3 2 4 6 4 3" xfId="49751" xr:uid="{5A228D3B-43B2-4088-ADCA-20C10E39309B}"/>
    <cellStyle name="Normal 3 2 3 2 4 6 5" xfId="14331" xr:uid="{76763565-C824-4D1D-A9D3-38CE3C876CA2}"/>
    <cellStyle name="Normal 3 2 3 2 4 6 6" xfId="28021" xr:uid="{B3015A7D-1A01-4D5F-B572-4071101DAED1}"/>
    <cellStyle name="Normal 3 2 3 2 4 6 7" xfId="42905" xr:uid="{8B981096-778A-43F1-A56E-FF793142281D}"/>
    <cellStyle name="Normal 3 2 3 2 4 7" xfId="9183" xr:uid="{27C4ECB3-8942-486F-891B-53760EDF5762}"/>
    <cellStyle name="Normal 3 2 3 2 4 7 2" xfId="12605" xr:uid="{C5409B67-76BA-4983-B944-4A6AF382340C}"/>
    <cellStyle name="Normal 3 2 3 2 4 7 2 2" xfId="26295" xr:uid="{85DE5456-FCF7-4F73-BB47-16B10FEF93D4}"/>
    <cellStyle name="Normal 3 2 3 2 4 7 2 2 2" xfId="39987" xr:uid="{2C5A4690-FA09-49B2-84A5-90B5A6C88F1B}"/>
    <cellStyle name="Normal 3 2 3 2 4 7 2 2 3" xfId="54871" xr:uid="{EA58FF0E-35B7-4CB4-BBC3-46EFC57EE748}"/>
    <cellStyle name="Normal 3 2 3 2 4 7 2 3" xfId="19451" xr:uid="{DA4DC589-E454-4BDE-8951-B24262DC5896}"/>
    <cellStyle name="Normal 3 2 3 2 4 7 2 4" xfId="33141" xr:uid="{118A74C0-4575-4E91-A307-83A5236AD873}"/>
    <cellStyle name="Normal 3 2 3 2 4 7 2 5" xfId="48025" xr:uid="{AB6E8A36-B6AE-41ED-82A7-3C6958B5C935}"/>
    <cellStyle name="Normal 3 2 3 2 4 7 3" xfId="22873" xr:uid="{34F8841B-08BD-4F58-BAB1-F26043AB740F}"/>
    <cellStyle name="Normal 3 2 3 2 4 7 3 2" xfId="36565" xr:uid="{39415EFC-AB10-482D-8C60-7EFE020659E6}"/>
    <cellStyle name="Normal 3 2 3 2 4 7 3 3" xfId="51449" xr:uid="{0C6E6734-CEDB-446F-B83B-3DABBCAB83E2}"/>
    <cellStyle name="Normal 3 2 3 2 4 7 4" xfId="16029" xr:uid="{26BCEE43-F9FB-4CCF-BC9F-073B248428E9}"/>
    <cellStyle name="Normal 3 2 3 2 4 7 5" xfId="29719" xr:uid="{5ECFB7F9-75CA-4018-AE05-0CAC6AAA8967}"/>
    <cellStyle name="Normal 3 2 3 2 4 7 6" xfId="44603" xr:uid="{36B7EC4D-C9DE-41DB-B227-5D37A1B63902}"/>
    <cellStyle name="Normal 3 2 3 2 4 8" xfId="10893" xr:uid="{0C9EFDEB-B17C-43F7-B32F-DA457E5E47C1}"/>
    <cellStyle name="Normal 3 2 3 2 4 8 2" xfId="24583" xr:uid="{10E7DA2E-5DA8-4747-B5B9-AD7B69761D74}"/>
    <cellStyle name="Normal 3 2 3 2 4 8 2 2" xfId="38275" xr:uid="{00DC1049-1F5C-4DB2-9BA5-87A0CCE2C6EC}"/>
    <cellStyle name="Normal 3 2 3 2 4 8 2 3" xfId="53159" xr:uid="{F59E68CF-573B-4F36-A8B2-4ABAE24E0BD1}"/>
    <cellStyle name="Normal 3 2 3 2 4 8 3" xfId="17739" xr:uid="{935A9355-8ACA-4867-9E29-059AD41C7B91}"/>
    <cellStyle name="Normal 3 2 3 2 4 8 4" xfId="31429" xr:uid="{F132FBFF-E99D-413F-BCA2-11F94E3448E6}"/>
    <cellStyle name="Normal 3 2 3 2 4 8 5" xfId="46313" xr:uid="{F9748BDB-E0E5-4D92-BB3A-7501108B7319}"/>
    <cellStyle name="Normal 3 2 3 2 4 9" xfId="21161" xr:uid="{D923600E-B8D5-4805-8B34-06A99747DC3D}"/>
    <cellStyle name="Normal 3 2 3 2 4 9 2" xfId="34853" xr:uid="{D424CE77-BA58-4647-B219-43DEA7064911}"/>
    <cellStyle name="Normal 3 2 3 2 4 9 3" xfId="49737" xr:uid="{9BDDE5AD-DE85-45F8-9EA7-9E100CD2374A}"/>
    <cellStyle name="Normal 3 2 3 2 5" xfId="7485" xr:uid="{73E1B02C-1F7A-400A-BAB9-CC70D7ACBDDB}"/>
    <cellStyle name="Normal 3 2 3 2 5 10" xfId="42906" xr:uid="{85E3EF42-403F-479C-AA45-20FEC9379029}"/>
    <cellStyle name="Normal 3 2 3 2 5 2" xfId="7486" xr:uid="{4943D445-EFC3-4402-842D-7ECD0FF89E0B}"/>
    <cellStyle name="Normal 3 2 3 2 5 2 2" xfId="7487" xr:uid="{95D1D56E-2D3A-49E1-9A42-E9117FBD500A}"/>
    <cellStyle name="Normal 3 2 3 2 5 2 2 2" xfId="9200" xr:uid="{2D94680A-0119-4D11-B602-44AEB9B7D346}"/>
    <cellStyle name="Normal 3 2 3 2 5 2 2 2 2" xfId="12622" xr:uid="{2EE9FF54-C1A5-41D9-A1FB-75B2BB9B13A5}"/>
    <cellStyle name="Normal 3 2 3 2 5 2 2 2 2 2" xfId="26312" xr:uid="{EE9FE9F4-45CB-49D3-B422-3087B426A647}"/>
    <cellStyle name="Normal 3 2 3 2 5 2 2 2 2 2 2" xfId="40004" xr:uid="{BFDAD140-1B4A-4963-8EBF-F399658A4B91}"/>
    <cellStyle name="Normal 3 2 3 2 5 2 2 2 2 2 3" xfId="54888" xr:uid="{68FB34A0-7597-4685-9344-3ABBE57052EF}"/>
    <cellStyle name="Normal 3 2 3 2 5 2 2 2 2 3" xfId="19468" xr:uid="{95AF4BC3-0B6E-4C3C-BCD6-9D19E806B88F}"/>
    <cellStyle name="Normal 3 2 3 2 5 2 2 2 2 4" xfId="33158" xr:uid="{C071485C-2D9E-4071-B669-8980D508DFC3}"/>
    <cellStyle name="Normal 3 2 3 2 5 2 2 2 2 5" xfId="48042" xr:uid="{7FAFDC2C-7B65-4327-A490-67F4B9FF6783}"/>
    <cellStyle name="Normal 3 2 3 2 5 2 2 2 3" xfId="22890" xr:uid="{B90902F9-0967-4549-AF1A-00B2CCBB6359}"/>
    <cellStyle name="Normal 3 2 3 2 5 2 2 2 3 2" xfId="36582" xr:uid="{93C7D8BE-CDBE-4974-AFD3-8C1765883DCE}"/>
    <cellStyle name="Normal 3 2 3 2 5 2 2 2 3 3" xfId="51466" xr:uid="{9474C32D-1B57-47DB-BBDB-12D8EC23D724}"/>
    <cellStyle name="Normal 3 2 3 2 5 2 2 2 4" xfId="16046" xr:uid="{A1EDC69A-0548-4993-9BE4-453EDDC14026}"/>
    <cellStyle name="Normal 3 2 3 2 5 2 2 2 5" xfId="29736" xr:uid="{A005349D-21CA-400E-AEB0-AC601B6C58E9}"/>
    <cellStyle name="Normal 3 2 3 2 5 2 2 2 6" xfId="44620" xr:uid="{E3A01603-DCD2-4AD2-9A5D-B3B5B89890C2}"/>
    <cellStyle name="Normal 3 2 3 2 5 2 2 3" xfId="10910" xr:uid="{9619E905-B1D8-4415-B614-9D06BF05E17B}"/>
    <cellStyle name="Normal 3 2 3 2 5 2 2 3 2" xfId="24600" xr:uid="{F97E51BA-A07E-4AEF-BD69-0B89CB5A0388}"/>
    <cellStyle name="Normal 3 2 3 2 5 2 2 3 2 2" xfId="38292" xr:uid="{44F0036F-4EFD-400A-96B2-730912797A7B}"/>
    <cellStyle name="Normal 3 2 3 2 5 2 2 3 2 3" xfId="53176" xr:uid="{7A3DC4E6-7538-4171-82B8-13D786CAFFBB}"/>
    <cellStyle name="Normal 3 2 3 2 5 2 2 3 3" xfId="17756" xr:uid="{F844E7A6-270E-47D6-BCFD-7F158B23AE62}"/>
    <cellStyle name="Normal 3 2 3 2 5 2 2 3 4" xfId="31446" xr:uid="{C5769CE5-9C36-44DD-8D0C-AD5B1A5982CD}"/>
    <cellStyle name="Normal 3 2 3 2 5 2 2 3 5" xfId="46330" xr:uid="{AADB6B0B-D39E-4EB2-9C48-42CA377A9245}"/>
    <cellStyle name="Normal 3 2 3 2 5 2 2 4" xfId="21178" xr:uid="{0F521B7E-7B41-4725-89B5-97EEE8FAA532}"/>
    <cellStyle name="Normal 3 2 3 2 5 2 2 4 2" xfId="34870" xr:uid="{C3F0B92E-5301-44E7-B26B-641D29148968}"/>
    <cellStyle name="Normal 3 2 3 2 5 2 2 4 3" xfId="49754" xr:uid="{0E5AD7EF-3FF9-4D2B-9C90-EFEE9EF46A48}"/>
    <cellStyle name="Normal 3 2 3 2 5 2 2 5" xfId="14334" xr:uid="{79B69EEE-2A06-4A5D-8064-AAA3B4D901F5}"/>
    <cellStyle name="Normal 3 2 3 2 5 2 2 6" xfId="28024" xr:uid="{30A622BB-D396-449F-8C6E-D2BC8C6B00D0}"/>
    <cellStyle name="Normal 3 2 3 2 5 2 2 7" xfId="42908" xr:uid="{7385E285-72E7-4C50-B12E-FE2D2421150E}"/>
    <cellStyle name="Normal 3 2 3 2 5 2 3" xfId="9199" xr:uid="{FEE4AEAA-24A9-46F9-BA18-701AA212334E}"/>
    <cellStyle name="Normal 3 2 3 2 5 2 3 2" xfId="12621" xr:uid="{87EA4372-7104-43F9-A1F1-5E370731C138}"/>
    <cellStyle name="Normal 3 2 3 2 5 2 3 2 2" xfId="26311" xr:uid="{886E06A7-C478-4F82-BC8F-62EF71648A34}"/>
    <cellStyle name="Normal 3 2 3 2 5 2 3 2 2 2" xfId="40003" xr:uid="{B06469AA-1122-486E-98B1-A88300C9E20B}"/>
    <cellStyle name="Normal 3 2 3 2 5 2 3 2 2 3" xfId="54887" xr:uid="{4A18819F-D875-403E-B388-9687B247FD17}"/>
    <cellStyle name="Normal 3 2 3 2 5 2 3 2 3" xfId="19467" xr:uid="{D70F1FA4-5522-4D6D-8386-4FE56C46BEBA}"/>
    <cellStyle name="Normal 3 2 3 2 5 2 3 2 4" xfId="33157" xr:uid="{58C6047D-8CFA-40E4-B500-7F2902E65DF1}"/>
    <cellStyle name="Normal 3 2 3 2 5 2 3 2 5" xfId="48041" xr:uid="{5E2FFB42-1520-4A72-B0A1-6E1A89A97E11}"/>
    <cellStyle name="Normal 3 2 3 2 5 2 3 3" xfId="22889" xr:uid="{F64D891E-CBD1-4477-A643-24E4FDC0ED28}"/>
    <cellStyle name="Normal 3 2 3 2 5 2 3 3 2" xfId="36581" xr:uid="{64B57F19-9D4F-4E9C-B2A2-5C5DE584C96D}"/>
    <cellStyle name="Normal 3 2 3 2 5 2 3 3 3" xfId="51465" xr:uid="{2A0C8252-893F-4AE3-A022-5813CC730A4E}"/>
    <cellStyle name="Normal 3 2 3 2 5 2 3 4" xfId="16045" xr:uid="{776754B4-A6EC-41F0-AF15-106459F40222}"/>
    <cellStyle name="Normal 3 2 3 2 5 2 3 5" xfId="29735" xr:uid="{BF2D880B-F2F3-45A5-B7E0-6A5DF992C72C}"/>
    <cellStyle name="Normal 3 2 3 2 5 2 3 6" xfId="44619" xr:uid="{9D728E1D-A9BE-4C4D-BAB9-06798CE64F4C}"/>
    <cellStyle name="Normal 3 2 3 2 5 2 4" xfId="10909" xr:uid="{E74486F9-1F17-4A3D-9568-DBDA23EDC415}"/>
    <cellStyle name="Normal 3 2 3 2 5 2 4 2" xfId="24599" xr:uid="{349AB409-9B81-4577-95D4-DA1F84A5C8B6}"/>
    <cellStyle name="Normal 3 2 3 2 5 2 4 2 2" xfId="38291" xr:uid="{349068DF-E965-4B7B-9133-D15BD7E63D5E}"/>
    <cellStyle name="Normal 3 2 3 2 5 2 4 2 3" xfId="53175" xr:uid="{F797047D-3A03-4A14-A3CC-BBAF40E42FB8}"/>
    <cellStyle name="Normal 3 2 3 2 5 2 4 3" xfId="17755" xr:uid="{2FD19271-FF39-4F8A-8172-8B406988E2E1}"/>
    <cellStyle name="Normal 3 2 3 2 5 2 4 4" xfId="31445" xr:uid="{F0AB06B9-E839-4FC3-ADA2-A285ECD07C81}"/>
    <cellStyle name="Normal 3 2 3 2 5 2 4 5" xfId="46329" xr:uid="{6E7CAEFD-39C0-4690-B083-55B514128F89}"/>
    <cellStyle name="Normal 3 2 3 2 5 2 5" xfId="21177" xr:uid="{76F6D89C-B55E-4838-9FB2-B15EE3D250A6}"/>
    <cellStyle name="Normal 3 2 3 2 5 2 5 2" xfId="34869" xr:uid="{66ABDBC4-4CBA-4A51-ADFF-84B3C83A7D01}"/>
    <cellStyle name="Normal 3 2 3 2 5 2 5 3" xfId="49753" xr:uid="{FFA64D0C-CA4D-490D-A531-B418B37C05A2}"/>
    <cellStyle name="Normal 3 2 3 2 5 2 6" xfId="14333" xr:uid="{7A10FE6B-EA5E-46FA-A5F7-15B5AFFB8486}"/>
    <cellStyle name="Normal 3 2 3 2 5 2 7" xfId="28023" xr:uid="{528587B5-9ADB-4DD4-A02A-FD7A7EAAF53A}"/>
    <cellStyle name="Normal 3 2 3 2 5 2 8" xfId="42907" xr:uid="{D8297AD9-A1C5-4B86-9C34-1D8DF73E9633}"/>
    <cellStyle name="Normal 3 2 3 2 5 3" xfId="7488" xr:uid="{4048E4B9-F04D-4FCB-803A-3AA36746DB6F}"/>
    <cellStyle name="Normal 3 2 3 2 5 3 2" xfId="9201" xr:uid="{C44DC878-6EB8-4105-8011-1764350906C6}"/>
    <cellStyle name="Normal 3 2 3 2 5 3 2 2" xfId="12623" xr:uid="{2D8FD7C7-67C2-4A23-9F9D-5A1308F91CE5}"/>
    <cellStyle name="Normal 3 2 3 2 5 3 2 2 2" xfId="26313" xr:uid="{4BECD8F6-4FCC-4472-AC8A-31686C918D0F}"/>
    <cellStyle name="Normal 3 2 3 2 5 3 2 2 2 2" xfId="40005" xr:uid="{8BED47D7-1125-4459-BC56-A3FA86A63CBF}"/>
    <cellStyle name="Normal 3 2 3 2 5 3 2 2 2 3" xfId="54889" xr:uid="{3825446A-43B8-4EFD-AFF1-EF990B99A3B8}"/>
    <cellStyle name="Normal 3 2 3 2 5 3 2 2 3" xfId="19469" xr:uid="{5AD6C8EA-AA20-4E53-A4EF-FA45B3203AF3}"/>
    <cellStyle name="Normal 3 2 3 2 5 3 2 2 4" xfId="33159" xr:uid="{E47FEB82-405D-4B09-8B27-10BCC3C81AD4}"/>
    <cellStyle name="Normal 3 2 3 2 5 3 2 2 5" xfId="48043" xr:uid="{6652EC43-D3BD-4531-9A06-1E7A94B0604F}"/>
    <cellStyle name="Normal 3 2 3 2 5 3 2 3" xfId="22891" xr:uid="{916F0912-90B9-481B-90A1-72213352DB7C}"/>
    <cellStyle name="Normal 3 2 3 2 5 3 2 3 2" xfId="36583" xr:uid="{07707A48-CD27-47DA-9A65-DC1B614A03C1}"/>
    <cellStyle name="Normal 3 2 3 2 5 3 2 3 3" xfId="51467" xr:uid="{5E242B7E-7059-4472-BDD3-D75C5587C2D4}"/>
    <cellStyle name="Normal 3 2 3 2 5 3 2 4" xfId="16047" xr:uid="{472D40C9-13E7-41A9-9320-8BFEF74770D9}"/>
    <cellStyle name="Normal 3 2 3 2 5 3 2 5" xfId="29737" xr:uid="{DC64783A-6458-4410-998E-D62F1404C763}"/>
    <cellStyle name="Normal 3 2 3 2 5 3 2 6" xfId="44621" xr:uid="{8FE6F84A-44CE-4CD7-829D-64D1C4351A1E}"/>
    <cellStyle name="Normal 3 2 3 2 5 3 3" xfId="10911" xr:uid="{61E83CE3-781F-4EDE-A56D-256EE0B5EDA6}"/>
    <cellStyle name="Normal 3 2 3 2 5 3 3 2" xfId="24601" xr:uid="{FA4899B6-3F49-4E20-B4D8-1D005BB98B19}"/>
    <cellStyle name="Normal 3 2 3 2 5 3 3 2 2" xfId="38293" xr:uid="{BBD48FC6-4BF6-451C-A50B-D7896305BFC5}"/>
    <cellStyle name="Normal 3 2 3 2 5 3 3 2 3" xfId="53177" xr:uid="{43D654F2-B9CA-47CF-9956-4AF83A21C08E}"/>
    <cellStyle name="Normal 3 2 3 2 5 3 3 3" xfId="17757" xr:uid="{08E74A4F-DA7C-42A5-9FD8-E266ABAE98C9}"/>
    <cellStyle name="Normal 3 2 3 2 5 3 3 4" xfId="31447" xr:uid="{B4F6EA8B-EF3C-4B6D-BB2E-4B356589A005}"/>
    <cellStyle name="Normal 3 2 3 2 5 3 3 5" xfId="46331" xr:uid="{11E56B5D-C0AB-4E62-B080-33CB2EA25F93}"/>
    <cellStyle name="Normal 3 2 3 2 5 3 4" xfId="21179" xr:uid="{BF1A9A6D-E949-4BB7-BA5E-F1EA16C69EF2}"/>
    <cellStyle name="Normal 3 2 3 2 5 3 4 2" xfId="34871" xr:uid="{88894DB5-2FD6-4A75-B9B4-7774A096ADA7}"/>
    <cellStyle name="Normal 3 2 3 2 5 3 4 3" xfId="49755" xr:uid="{3B1E62FE-F873-4717-A495-9A7C0AAA910E}"/>
    <cellStyle name="Normal 3 2 3 2 5 3 5" xfId="14335" xr:uid="{578CF81B-03AB-4648-B372-4455D9211820}"/>
    <cellStyle name="Normal 3 2 3 2 5 3 6" xfId="28025" xr:uid="{60A89DF7-B703-451A-B324-4361C31FE6B4}"/>
    <cellStyle name="Normal 3 2 3 2 5 3 7" xfId="42909" xr:uid="{87F61ACE-3AFE-4E86-94F3-77778D273B65}"/>
    <cellStyle name="Normal 3 2 3 2 5 4" xfId="7489" xr:uid="{ED144893-2B45-4D8B-BC2D-B3CED3C3D8EF}"/>
    <cellStyle name="Normal 3 2 3 2 5 4 2" xfId="9202" xr:uid="{7765FFEC-FF62-43CC-84D9-058B87AED784}"/>
    <cellStyle name="Normal 3 2 3 2 5 4 2 2" xfId="12624" xr:uid="{71938836-E9E0-4164-8316-FE1A6E205426}"/>
    <cellStyle name="Normal 3 2 3 2 5 4 2 2 2" xfId="26314" xr:uid="{B278475F-60BE-4E42-9C2F-B0CE25988188}"/>
    <cellStyle name="Normal 3 2 3 2 5 4 2 2 2 2" xfId="40006" xr:uid="{3AF7558F-8EF6-4F89-BDB9-C0332BE00872}"/>
    <cellStyle name="Normal 3 2 3 2 5 4 2 2 2 3" xfId="54890" xr:uid="{5323F1F9-A30F-4050-BFD8-5DF21D3813B5}"/>
    <cellStyle name="Normal 3 2 3 2 5 4 2 2 3" xfId="19470" xr:uid="{0BF6D6B1-6D8F-4100-9E48-5585CD9BCCA9}"/>
    <cellStyle name="Normal 3 2 3 2 5 4 2 2 4" xfId="33160" xr:uid="{AA6B3BAA-B313-453E-ABD6-D5935D68B5B7}"/>
    <cellStyle name="Normal 3 2 3 2 5 4 2 2 5" xfId="48044" xr:uid="{80B0B1B1-5815-4C02-9430-7CD4AA864925}"/>
    <cellStyle name="Normal 3 2 3 2 5 4 2 3" xfId="22892" xr:uid="{0B23AF45-7DFA-403E-8A04-54291DAE341F}"/>
    <cellStyle name="Normal 3 2 3 2 5 4 2 3 2" xfId="36584" xr:uid="{EFE2CF1E-0B48-44D7-B919-E360F824CB61}"/>
    <cellStyle name="Normal 3 2 3 2 5 4 2 3 3" xfId="51468" xr:uid="{E9E9A06F-E502-424E-A251-1BFA6D61AD53}"/>
    <cellStyle name="Normal 3 2 3 2 5 4 2 4" xfId="16048" xr:uid="{558575E0-B674-4847-AC57-9D0534A457ED}"/>
    <cellStyle name="Normal 3 2 3 2 5 4 2 5" xfId="29738" xr:uid="{230B83E2-E076-44C8-9EFB-0A99503FCA41}"/>
    <cellStyle name="Normal 3 2 3 2 5 4 2 6" xfId="44622" xr:uid="{46D80C67-F3AC-475F-9E10-341A191CF281}"/>
    <cellStyle name="Normal 3 2 3 2 5 4 3" xfId="10912" xr:uid="{E54693C4-23D1-4E72-8CAD-C3D9C57AB993}"/>
    <cellStyle name="Normal 3 2 3 2 5 4 3 2" xfId="24602" xr:uid="{0E6D8FF0-49FC-4B5C-AA18-3B55C6FC9F19}"/>
    <cellStyle name="Normal 3 2 3 2 5 4 3 2 2" xfId="38294" xr:uid="{6473FC2F-AD13-4636-805F-DC09C6AAC13E}"/>
    <cellStyle name="Normal 3 2 3 2 5 4 3 2 3" xfId="53178" xr:uid="{4A6314C5-4549-4489-86DD-E7B3FDD0CEE5}"/>
    <cellStyle name="Normal 3 2 3 2 5 4 3 3" xfId="17758" xr:uid="{8D669AFE-687D-48D3-B3FC-993D03C4F4B6}"/>
    <cellStyle name="Normal 3 2 3 2 5 4 3 4" xfId="31448" xr:uid="{B5D34FD4-FB6F-4862-91A5-AC0B23C48CEF}"/>
    <cellStyle name="Normal 3 2 3 2 5 4 3 5" xfId="46332" xr:uid="{44862DB4-3B5C-4F2D-94F1-DD19F4CCA83A}"/>
    <cellStyle name="Normal 3 2 3 2 5 4 4" xfId="21180" xr:uid="{95BD9EBE-A39E-4508-8D9C-32B0646DEBF8}"/>
    <cellStyle name="Normal 3 2 3 2 5 4 4 2" xfId="34872" xr:uid="{04E99F23-00F8-45B4-B852-0605CE71467F}"/>
    <cellStyle name="Normal 3 2 3 2 5 4 4 3" xfId="49756" xr:uid="{45C46DC0-3412-4112-961D-992206490041}"/>
    <cellStyle name="Normal 3 2 3 2 5 4 5" xfId="14336" xr:uid="{BDBFD2B9-8FA9-4076-882D-FC91486EC764}"/>
    <cellStyle name="Normal 3 2 3 2 5 4 6" xfId="28026" xr:uid="{2C75AC5F-5902-4BEA-93FA-18F56E01CC14}"/>
    <cellStyle name="Normal 3 2 3 2 5 4 7" xfId="42910" xr:uid="{662A7B52-CB6C-4704-80FB-08005DBB5F06}"/>
    <cellStyle name="Normal 3 2 3 2 5 5" xfId="9198" xr:uid="{7E65303E-46AD-41CF-86CD-48879021CEBE}"/>
    <cellStyle name="Normal 3 2 3 2 5 5 2" xfId="12620" xr:uid="{4FD67D64-0B3C-44C3-9887-4B55B90140F7}"/>
    <cellStyle name="Normal 3 2 3 2 5 5 2 2" xfId="26310" xr:uid="{FE00850A-C0C5-4E9C-9D95-B08A1E835FAC}"/>
    <cellStyle name="Normal 3 2 3 2 5 5 2 2 2" xfId="40002" xr:uid="{32FDDE71-D42E-4DE0-B895-BEFB865FDC0B}"/>
    <cellStyle name="Normal 3 2 3 2 5 5 2 2 3" xfId="54886" xr:uid="{12AA0D76-1C31-4402-8424-7374BBBF3F2F}"/>
    <cellStyle name="Normal 3 2 3 2 5 5 2 3" xfId="19466" xr:uid="{BD90E377-62D7-480C-8D5D-CECCAA1F62AC}"/>
    <cellStyle name="Normal 3 2 3 2 5 5 2 4" xfId="33156" xr:uid="{70BF270D-3533-4785-B21D-37A67B920179}"/>
    <cellStyle name="Normal 3 2 3 2 5 5 2 5" xfId="48040" xr:uid="{B41C4A24-5CA6-4C55-B11A-BBE6250BCC44}"/>
    <cellStyle name="Normal 3 2 3 2 5 5 3" xfId="22888" xr:uid="{0142D892-D6E7-4BC2-B7AE-C424FCC5FB36}"/>
    <cellStyle name="Normal 3 2 3 2 5 5 3 2" xfId="36580" xr:uid="{498A17E3-0A25-4176-86F3-4B5DFDD1D1AD}"/>
    <cellStyle name="Normal 3 2 3 2 5 5 3 3" xfId="51464" xr:uid="{9B02CDC9-C423-4D27-9E99-D2E92E00425B}"/>
    <cellStyle name="Normal 3 2 3 2 5 5 4" xfId="16044" xr:uid="{AF95C9E2-3F37-4C8A-82F5-4C08EB06D184}"/>
    <cellStyle name="Normal 3 2 3 2 5 5 5" xfId="29734" xr:uid="{33AABE0A-5A24-4614-B1AE-85B024E0BAA0}"/>
    <cellStyle name="Normal 3 2 3 2 5 5 6" xfId="44618" xr:uid="{DBC2F72D-F947-491A-9210-2F3A105A7B95}"/>
    <cellStyle name="Normal 3 2 3 2 5 6" xfId="10908" xr:uid="{3850CE46-82D9-44EE-A41C-CCD1FDCCB536}"/>
    <cellStyle name="Normal 3 2 3 2 5 6 2" xfId="24598" xr:uid="{C7AB5DA9-5515-43E5-BB9B-B311D12B9D54}"/>
    <cellStyle name="Normal 3 2 3 2 5 6 2 2" xfId="38290" xr:uid="{75B8F4CE-0DB9-4BD5-869E-C824D2BE74B5}"/>
    <cellStyle name="Normal 3 2 3 2 5 6 2 3" xfId="53174" xr:uid="{4F1437D8-9364-4EBE-9249-9D35AFAEBAAB}"/>
    <cellStyle name="Normal 3 2 3 2 5 6 3" xfId="17754" xr:uid="{B77FA82B-71A7-4C65-A3B1-EFC92EC2AF36}"/>
    <cellStyle name="Normal 3 2 3 2 5 6 4" xfId="31444" xr:uid="{BF2F2238-D0E4-46DB-AAFB-87B8BDEB1952}"/>
    <cellStyle name="Normal 3 2 3 2 5 6 5" xfId="46328" xr:uid="{2672752B-7D52-44AF-8F94-296D9E35D932}"/>
    <cellStyle name="Normal 3 2 3 2 5 7" xfId="21176" xr:uid="{DDCB8CAC-8D2A-4537-9C82-0D3AB9DDC1BC}"/>
    <cellStyle name="Normal 3 2 3 2 5 7 2" xfId="34868" xr:uid="{1B52DF00-F54A-4EB7-BB22-10C69F7446B6}"/>
    <cellStyle name="Normal 3 2 3 2 5 7 3" xfId="49752" xr:uid="{1C6D84AE-3C8A-4A50-AD32-24847B5514A3}"/>
    <cellStyle name="Normal 3 2 3 2 5 8" xfId="14332" xr:uid="{FF546D72-84D0-46D3-978E-F06E99B6404F}"/>
    <cellStyle name="Normal 3 2 3 2 5 9" xfId="28022" xr:uid="{445BAECE-E1D4-4A1A-81C3-8152E89DF1B2}"/>
    <cellStyle name="Normal 3 2 3 2 6" xfId="7490" xr:uid="{58B4E4DB-CE0F-499F-B76D-A76B12F03B48}"/>
    <cellStyle name="Normal 3 2 3 2 6 10" xfId="42911" xr:uid="{D34AC2F3-96A5-4737-8DD5-611452B5BEA5}"/>
    <cellStyle name="Normal 3 2 3 2 6 2" xfId="7491" xr:uid="{A6FF0225-7634-40A1-B633-515D98B59A91}"/>
    <cellStyle name="Normal 3 2 3 2 6 2 2" xfId="7492" xr:uid="{A8223DF4-9F37-4169-A4D3-C2CF51CCDB2B}"/>
    <cellStyle name="Normal 3 2 3 2 6 2 2 2" xfId="9205" xr:uid="{F99F83EC-4A0C-4459-94CC-9E9C8311952C}"/>
    <cellStyle name="Normal 3 2 3 2 6 2 2 2 2" xfId="12627" xr:uid="{87CFB02A-2CF4-4B26-8DBE-18F93D56C304}"/>
    <cellStyle name="Normal 3 2 3 2 6 2 2 2 2 2" xfId="26317" xr:uid="{C2D5EAE5-C0D5-4DAA-B574-773236652FB3}"/>
    <cellStyle name="Normal 3 2 3 2 6 2 2 2 2 2 2" xfId="40009" xr:uid="{26735432-250B-4D6B-A8AD-E593804B7878}"/>
    <cellStyle name="Normal 3 2 3 2 6 2 2 2 2 2 3" xfId="54893" xr:uid="{AA0518C6-B062-45BA-8F5E-8F2690EF1D77}"/>
    <cellStyle name="Normal 3 2 3 2 6 2 2 2 2 3" xfId="19473" xr:uid="{975EADB6-CA96-4A1C-9AB8-C278B9410AD8}"/>
    <cellStyle name="Normal 3 2 3 2 6 2 2 2 2 4" xfId="33163" xr:uid="{FB8439F9-66C7-4B1E-9027-44055329BCB7}"/>
    <cellStyle name="Normal 3 2 3 2 6 2 2 2 2 5" xfId="48047" xr:uid="{D3CA1C20-BC30-40E7-8401-7642EF70F47C}"/>
    <cellStyle name="Normal 3 2 3 2 6 2 2 2 3" xfId="22895" xr:uid="{C4947725-25DD-4D8B-BE03-A8404966B7FD}"/>
    <cellStyle name="Normal 3 2 3 2 6 2 2 2 3 2" xfId="36587" xr:uid="{6FA48483-498C-4489-8335-7B6F1604AB22}"/>
    <cellStyle name="Normal 3 2 3 2 6 2 2 2 3 3" xfId="51471" xr:uid="{D9DDFED2-2B64-462D-B67F-3258008C909B}"/>
    <cellStyle name="Normal 3 2 3 2 6 2 2 2 4" xfId="16051" xr:uid="{9E96CFBE-B6B0-4E34-9EC0-6B68150B55AF}"/>
    <cellStyle name="Normal 3 2 3 2 6 2 2 2 5" xfId="29741" xr:uid="{0402B6AD-B172-4381-98A7-478F79A97A5C}"/>
    <cellStyle name="Normal 3 2 3 2 6 2 2 2 6" xfId="44625" xr:uid="{A2F38F83-C4B8-4A63-B659-8B81EDF19FFA}"/>
    <cellStyle name="Normal 3 2 3 2 6 2 2 3" xfId="10915" xr:uid="{E7010098-1D06-4E39-8487-5CD3EE71DB87}"/>
    <cellStyle name="Normal 3 2 3 2 6 2 2 3 2" xfId="24605" xr:uid="{AC67D135-6CA8-44BC-BC28-6AA65528A059}"/>
    <cellStyle name="Normal 3 2 3 2 6 2 2 3 2 2" xfId="38297" xr:uid="{B7A6D567-1EF1-4DE1-8FA8-8A30761625ED}"/>
    <cellStyle name="Normal 3 2 3 2 6 2 2 3 2 3" xfId="53181" xr:uid="{2F9DD765-4EAC-4633-B269-C1CE96AEFDEE}"/>
    <cellStyle name="Normal 3 2 3 2 6 2 2 3 3" xfId="17761" xr:uid="{94A89475-D731-4323-838B-086999F90D2E}"/>
    <cellStyle name="Normal 3 2 3 2 6 2 2 3 4" xfId="31451" xr:uid="{F913FB91-3A55-4356-AC91-D531A2C1D79B}"/>
    <cellStyle name="Normal 3 2 3 2 6 2 2 3 5" xfId="46335" xr:uid="{B72FA25E-CE66-438C-9873-955EE8115971}"/>
    <cellStyle name="Normal 3 2 3 2 6 2 2 4" xfId="21183" xr:uid="{63772845-2F30-4CD8-A4DB-4B342138360D}"/>
    <cellStyle name="Normal 3 2 3 2 6 2 2 4 2" xfId="34875" xr:uid="{F5780410-167A-4DA7-B1A2-6031BD4526DA}"/>
    <cellStyle name="Normal 3 2 3 2 6 2 2 4 3" xfId="49759" xr:uid="{75FCF54C-4875-4D52-A1A4-2598ED745FB9}"/>
    <cellStyle name="Normal 3 2 3 2 6 2 2 5" xfId="14339" xr:uid="{02C6D91C-11A9-4126-8FAA-F76BD87D23D5}"/>
    <cellStyle name="Normal 3 2 3 2 6 2 2 6" xfId="28029" xr:uid="{A406BEBA-B65A-4F76-BD96-3326344384F2}"/>
    <cellStyle name="Normal 3 2 3 2 6 2 2 7" xfId="42913" xr:uid="{3DAABE69-0AC3-487B-AFA9-10C27446BCDE}"/>
    <cellStyle name="Normal 3 2 3 2 6 2 3" xfId="9204" xr:uid="{A3CE382B-3CED-4E39-9003-CCA23AF39CEA}"/>
    <cellStyle name="Normal 3 2 3 2 6 2 3 2" xfId="12626" xr:uid="{284FFA19-9E6B-40B2-A245-B078E8156C9D}"/>
    <cellStyle name="Normal 3 2 3 2 6 2 3 2 2" xfId="26316" xr:uid="{1C96C795-6FC7-4DF5-8113-901BA18D7022}"/>
    <cellStyle name="Normal 3 2 3 2 6 2 3 2 2 2" xfId="40008" xr:uid="{A914C62F-2227-4267-96AE-EE02FE636E31}"/>
    <cellStyle name="Normal 3 2 3 2 6 2 3 2 2 3" xfId="54892" xr:uid="{6D077032-C4EB-4C5F-922B-BAA4899C7949}"/>
    <cellStyle name="Normal 3 2 3 2 6 2 3 2 3" xfId="19472" xr:uid="{1FB86EAA-F381-4DE6-BE15-13F4F79073E6}"/>
    <cellStyle name="Normal 3 2 3 2 6 2 3 2 4" xfId="33162" xr:uid="{34995561-E306-4A93-8CBF-051A663A3DD4}"/>
    <cellStyle name="Normal 3 2 3 2 6 2 3 2 5" xfId="48046" xr:uid="{9D7EDF2E-4937-4CA7-8462-C6C61C814DCA}"/>
    <cellStyle name="Normal 3 2 3 2 6 2 3 3" xfId="22894" xr:uid="{CA49C8C9-1F42-43F4-8077-D0B732B9BE1E}"/>
    <cellStyle name="Normal 3 2 3 2 6 2 3 3 2" xfId="36586" xr:uid="{EC85673B-AF7B-4C5C-98B8-8C6E6901BFED}"/>
    <cellStyle name="Normal 3 2 3 2 6 2 3 3 3" xfId="51470" xr:uid="{A908AF0D-35D9-4CD9-88D4-3D5CF54BB5D1}"/>
    <cellStyle name="Normal 3 2 3 2 6 2 3 4" xfId="16050" xr:uid="{24AE8E38-ADCE-44C0-AD69-E65159DAFE3D}"/>
    <cellStyle name="Normal 3 2 3 2 6 2 3 5" xfId="29740" xr:uid="{955D7262-A86C-4AC2-8DEB-30B20C58D11B}"/>
    <cellStyle name="Normal 3 2 3 2 6 2 3 6" xfId="44624" xr:uid="{75FF9BAC-E0DB-4986-892E-E9F1BE56E7F0}"/>
    <cellStyle name="Normal 3 2 3 2 6 2 4" xfId="10914" xr:uid="{91D66E27-6274-4E73-8456-22FAD60B15A8}"/>
    <cellStyle name="Normal 3 2 3 2 6 2 4 2" xfId="24604" xr:uid="{B0108F7D-71E1-440C-A120-51FBB474F6C2}"/>
    <cellStyle name="Normal 3 2 3 2 6 2 4 2 2" xfId="38296" xr:uid="{2D2198FC-0885-4953-861A-5061D77273A4}"/>
    <cellStyle name="Normal 3 2 3 2 6 2 4 2 3" xfId="53180" xr:uid="{CA48132F-5DF4-4756-A8C2-535DC973C2C6}"/>
    <cellStyle name="Normal 3 2 3 2 6 2 4 3" xfId="17760" xr:uid="{8281E0CF-76F4-4490-92C0-F9D0A98E2B0E}"/>
    <cellStyle name="Normal 3 2 3 2 6 2 4 4" xfId="31450" xr:uid="{BBDEF910-38C5-40FF-B5E1-1511EAC8050E}"/>
    <cellStyle name="Normal 3 2 3 2 6 2 4 5" xfId="46334" xr:uid="{0EBD11AE-2CA3-4F06-AE68-5AEA105E50D3}"/>
    <cellStyle name="Normal 3 2 3 2 6 2 5" xfId="21182" xr:uid="{A625B63C-2ACF-438C-9739-7A2D2CCFC215}"/>
    <cellStyle name="Normal 3 2 3 2 6 2 5 2" xfId="34874" xr:uid="{BD45C73A-C8DC-4A6A-94FF-983FE3AED7E6}"/>
    <cellStyle name="Normal 3 2 3 2 6 2 5 3" xfId="49758" xr:uid="{0BA72FBE-8CED-4CC7-9A34-E57ECD3BED7B}"/>
    <cellStyle name="Normal 3 2 3 2 6 2 6" xfId="14338" xr:uid="{E59DCCDB-F248-431B-9973-87F2BCE31ED1}"/>
    <cellStyle name="Normal 3 2 3 2 6 2 7" xfId="28028" xr:uid="{019716DA-4FFD-4A92-9BA0-1AAA0964664F}"/>
    <cellStyle name="Normal 3 2 3 2 6 2 8" xfId="42912" xr:uid="{BA659845-0D0B-4A1A-9601-4B9C01A53BB3}"/>
    <cellStyle name="Normal 3 2 3 2 6 3" xfId="7493" xr:uid="{05658FA4-5DB3-406C-9976-234868532904}"/>
    <cellStyle name="Normal 3 2 3 2 6 3 2" xfId="9206" xr:uid="{D7C56532-7343-43D3-8FCD-6E4651174264}"/>
    <cellStyle name="Normal 3 2 3 2 6 3 2 2" xfId="12628" xr:uid="{DD3A4A63-9264-4EAC-A000-652579461227}"/>
    <cellStyle name="Normal 3 2 3 2 6 3 2 2 2" xfId="26318" xr:uid="{62429A38-1FDF-49FB-8FD0-B0BF6F6EE880}"/>
    <cellStyle name="Normal 3 2 3 2 6 3 2 2 2 2" xfId="40010" xr:uid="{D2067520-7F32-495D-920F-D70C8871B1E2}"/>
    <cellStyle name="Normal 3 2 3 2 6 3 2 2 2 3" xfId="54894" xr:uid="{66EB04F9-2D9E-4B21-8F40-433BAB641B98}"/>
    <cellStyle name="Normal 3 2 3 2 6 3 2 2 3" xfId="19474" xr:uid="{C569B5AA-AAD3-441D-ABEB-1F19C657307F}"/>
    <cellStyle name="Normal 3 2 3 2 6 3 2 2 4" xfId="33164" xr:uid="{8E55FFFE-6ED0-4B02-AABD-C692445B1C1D}"/>
    <cellStyle name="Normal 3 2 3 2 6 3 2 2 5" xfId="48048" xr:uid="{F0812F94-0E51-4100-A7F9-B8D156507550}"/>
    <cellStyle name="Normal 3 2 3 2 6 3 2 3" xfId="22896" xr:uid="{1972FB0C-9B78-4CF3-8958-BCA796C2BFE4}"/>
    <cellStyle name="Normal 3 2 3 2 6 3 2 3 2" xfId="36588" xr:uid="{4DF95B04-12F1-4B5D-8BC2-312A51CFD096}"/>
    <cellStyle name="Normal 3 2 3 2 6 3 2 3 3" xfId="51472" xr:uid="{700AEEAC-DEE4-4F6D-BDC0-8131E4724E68}"/>
    <cellStyle name="Normal 3 2 3 2 6 3 2 4" xfId="16052" xr:uid="{FB1754A8-F9C8-46DA-93F1-E56CBCD0ECD3}"/>
    <cellStyle name="Normal 3 2 3 2 6 3 2 5" xfId="29742" xr:uid="{112B8664-9F3B-49A7-B518-58342EA66093}"/>
    <cellStyle name="Normal 3 2 3 2 6 3 2 6" xfId="44626" xr:uid="{8CD5281F-53A3-4A29-9375-F12E24627B54}"/>
    <cellStyle name="Normal 3 2 3 2 6 3 3" xfId="10916" xr:uid="{C20A17BC-0FE2-4DF0-B724-6A5697E84913}"/>
    <cellStyle name="Normal 3 2 3 2 6 3 3 2" xfId="24606" xr:uid="{1D5EBE20-FCB7-4DB4-8EB2-70354F2373AE}"/>
    <cellStyle name="Normal 3 2 3 2 6 3 3 2 2" xfId="38298" xr:uid="{8C7A43B2-C779-4A46-B30F-A46C2C34558A}"/>
    <cellStyle name="Normal 3 2 3 2 6 3 3 2 3" xfId="53182" xr:uid="{53B0A66A-9C38-4177-9779-B59EEF715134}"/>
    <cellStyle name="Normal 3 2 3 2 6 3 3 3" xfId="17762" xr:uid="{5C057770-6212-4F8A-BFA8-E1161DAB7316}"/>
    <cellStyle name="Normal 3 2 3 2 6 3 3 4" xfId="31452" xr:uid="{DCD960E7-CFFD-4855-A5F1-49B653C9A618}"/>
    <cellStyle name="Normal 3 2 3 2 6 3 3 5" xfId="46336" xr:uid="{C5687C0E-5854-475C-AA66-B1E57E2CE34D}"/>
    <cellStyle name="Normal 3 2 3 2 6 3 4" xfId="21184" xr:uid="{F462C0B5-652A-4DFB-BBF1-84D650617034}"/>
    <cellStyle name="Normal 3 2 3 2 6 3 4 2" xfId="34876" xr:uid="{00D18C0A-8229-4FB2-A047-01AD10E83A1A}"/>
    <cellStyle name="Normal 3 2 3 2 6 3 4 3" xfId="49760" xr:uid="{51B479D1-7D3D-4DCF-B6FB-697BFF454222}"/>
    <cellStyle name="Normal 3 2 3 2 6 3 5" xfId="14340" xr:uid="{FA595E51-1489-4752-8992-03926D977E08}"/>
    <cellStyle name="Normal 3 2 3 2 6 3 6" xfId="28030" xr:uid="{A83B276D-03F8-41B7-8CA8-751AB3C86BBB}"/>
    <cellStyle name="Normal 3 2 3 2 6 3 7" xfId="42914" xr:uid="{1E79CE12-ED84-4527-AA55-F55A53A781BC}"/>
    <cellStyle name="Normal 3 2 3 2 6 4" xfId="7494" xr:uid="{C18FCE68-5265-4162-B46C-879239BE8267}"/>
    <cellStyle name="Normal 3 2 3 2 6 4 2" xfId="9207" xr:uid="{CD2C3A62-24C3-4409-A45F-8EB798AE0265}"/>
    <cellStyle name="Normal 3 2 3 2 6 4 2 2" xfId="12629" xr:uid="{90FC2005-0F12-4302-B7F1-BDD68B0DBDBA}"/>
    <cellStyle name="Normal 3 2 3 2 6 4 2 2 2" xfId="26319" xr:uid="{E6D79C1C-1A50-468F-9F82-9879DED80C40}"/>
    <cellStyle name="Normal 3 2 3 2 6 4 2 2 2 2" xfId="40011" xr:uid="{0E930E87-0573-416F-8389-9DEB6B09AC68}"/>
    <cellStyle name="Normal 3 2 3 2 6 4 2 2 2 3" xfId="54895" xr:uid="{AE46309E-5DB8-497F-8830-A2B88699706A}"/>
    <cellStyle name="Normal 3 2 3 2 6 4 2 2 3" xfId="19475" xr:uid="{AAF92511-4649-408F-BDC2-E0643645D255}"/>
    <cellStyle name="Normal 3 2 3 2 6 4 2 2 4" xfId="33165" xr:uid="{CE843450-4D6B-4A6A-9390-D8C268B0A46C}"/>
    <cellStyle name="Normal 3 2 3 2 6 4 2 2 5" xfId="48049" xr:uid="{0DD8C252-381F-476E-9911-0DA6338DBAAB}"/>
    <cellStyle name="Normal 3 2 3 2 6 4 2 3" xfId="22897" xr:uid="{E9B0AF1E-141C-4DF5-9B5E-B1E359D20FBA}"/>
    <cellStyle name="Normal 3 2 3 2 6 4 2 3 2" xfId="36589" xr:uid="{8E079BA4-9D28-45FC-87EB-996C18F2DF8D}"/>
    <cellStyle name="Normal 3 2 3 2 6 4 2 3 3" xfId="51473" xr:uid="{A4CC60EC-CDC4-4F2A-8077-4FEE31D67186}"/>
    <cellStyle name="Normal 3 2 3 2 6 4 2 4" xfId="16053" xr:uid="{F2AF729A-DEBC-4FD5-9489-95ACA7409D2B}"/>
    <cellStyle name="Normal 3 2 3 2 6 4 2 5" xfId="29743" xr:uid="{E07A6CF7-B6D2-42E5-8E55-071A6D1FEDC1}"/>
    <cellStyle name="Normal 3 2 3 2 6 4 2 6" xfId="44627" xr:uid="{4CB712FA-0B53-442A-8AB2-4FF50A8D5198}"/>
    <cellStyle name="Normal 3 2 3 2 6 4 3" xfId="10917" xr:uid="{34F3B243-B7EF-4DC5-95F0-FEEAD256D014}"/>
    <cellStyle name="Normal 3 2 3 2 6 4 3 2" xfId="24607" xr:uid="{8AD3F955-931D-477C-8801-8537F5871AE6}"/>
    <cellStyle name="Normal 3 2 3 2 6 4 3 2 2" xfId="38299" xr:uid="{635CEABC-5B7D-4B52-86CB-F09C1E001A24}"/>
    <cellStyle name="Normal 3 2 3 2 6 4 3 2 3" xfId="53183" xr:uid="{ED9CF0EE-BE54-4125-A6A5-5990166E46AC}"/>
    <cellStyle name="Normal 3 2 3 2 6 4 3 3" xfId="17763" xr:uid="{392651AF-8DA1-4321-9BDB-57BE4000AA71}"/>
    <cellStyle name="Normal 3 2 3 2 6 4 3 4" xfId="31453" xr:uid="{B9CC652F-3366-4719-8645-EDB16C1DFAEF}"/>
    <cellStyle name="Normal 3 2 3 2 6 4 3 5" xfId="46337" xr:uid="{123E5F22-E917-4D2E-BBC9-B14B77C1A1C0}"/>
    <cellStyle name="Normal 3 2 3 2 6 4 4" xfId="21185" xr:uid="{59118708-B5D7-4AA4-A994-515F7079D3D8}"/>
    <cellStyle name="Normal 3 2 3 2 6 4 4 2" xfId="34877" xr:uid="{B8E3C403-67E2-4D13-A745-EE1A1E99D4EA}"/>
    <cellStyle name="Normal 3 2 3 2 6 4 4 3" xfId="49761" xr:uid="{74C114FF-6C04-4924-B421-42DEC687148D}"/>
    <cellStyle name="Normal 3 2 3 2 6 4 5" xfId="14341" xr:uid="{651F721E-F6D0-4C75-901C-F6427EBD9A76}"/>
    <cellStyle name="Normal 3 2 3 2 6 4 6" xfId="28031" xr:uid="{56367E37-66C9-41D8-92FC-32AB7F12574E}"/>
    <cellStyle name="Normal 3 2 3 2 6 4 7" xfId="42915" xr:uid="{AC64C306-FE15-4FD9-A902-F9A6D1B6179C}"/>
    <cellStyle name="Normal 3 2 3 2 6 5" xfId="9203" xr:uid="{17D93A8C-D6D1-45BC-9B1E-3DCB21721C05}"/>
    <cellStyle name="Normal 3 2 3 2 6 5 2" xfId="12625" xr:uid="{546926BC-5FA2-40D9-8480-563E6905D070}"/>
    <cellStyle name="Normal 3 2 3 2 6 5 2 2" xfId="26315" xr:uid="{A50232F5-0C30-4A5E-A566-5EDD926A3A58}"/>
    <cellStyle name="Normal 3 2 3 2 6 5 2 2 2" xfId="40007" xr:uid="{D4CF671F-3F3D-48E4-9E2E-0AED22AECC10}"/>
    <cellStyle name="Normal 3 2 3 2 6 5 2 2 3" xfId="54891" xr:uid="{630C2B80-F231-4209-8BE9-79FBEDCCBF87}"/>
    <cellStyle name="Normal 3 2 3 2 6 5 2 3" xfId="19471" xr:uid="{D25C32E8-A172-4FD5-A746-10CE7FCAEA0A}"/>
    <cellStyle name="Normal 3 2 3 2 6 5 2 4" xfId="33161" xr:uid="{55B066F4-8162-4A0D-A561-2A0191282A82}"/>
    <cellStyle name="Normal 3 2 3 2 6 5 2 5" xfId="48045" xr:uid="{075A703D-768B-4EEC-B119-552816675F4A}"/>
    <cellStyle name="Normal 3 2 3 2 6 5 3" xfId="22893" xr:uid="{5DC3646B-32DA-40B9-BF8A-63AA2FB61CEB}"/>
    <cellStyle name="Normal 3 2 3 2 6 5 3 2" xfId="36585" xr:uid="{63D0A3F9-3DA9-4A72-9E70-E9D89E53CE69}"/>
    <cellStyle name="Normal 3 2 3 2 6 5 3 3" xfId="51469" xr:uid="{F6F053E2-CBA8-46B7-968E-5ED183E0E3A6}"/>
    <cellStyle name="Normal 3 2 3 2 6 5 4" xfId="16049" xr:uid="{15C1C80A-3D5B-4E2F-8FA4-FDDB42C386B9}"/>
    <cellStyle name="Normal 3 2 3 2 6 5 5" xfId="29739" xr:uid="{0CFEB4C8-66B1-4C73-8B83-234B99345A75}"/>
    <cellStyle name="Normal 3 2 3 2 6 5 6" xfId="44623" xr:uid="{EDE059C2-1BE8-4540-9E20-5D61ADC82B8D}"/>
    <cellStyle name="Normal 3 2 3 2 6 6" xfId="10913" xr:uid="{8E30B15E-7F72-4C04-91B8-7FE63990B6AC}"/>
    <cellStyle name="Normal 3 2 3 2 6 6 2" xfId="24603" xr:uid="{9943375D-164B-405F-96C2-0245AED7E93A}"/>
    <cellStyle name="Normal 3 2 3 2 6 6 2 2" xfId="38295" xr:uid="{1CD41219-A933-4D9E-946A-1FFD562328C0}"/>
    <cellStyle name="Normal 3 2 3 2 6 6 2 3" xfId="53179" xr:uid="{594D70CF-FBC6-4540-B1B4-3C4DFC503A69}"/>
    <cellStyle name="Normal 3 2 3 2 6 6 3" xfId="17759" xr:uid="{4CE5A491-E258-4D26-8A04-8413D11C4CB7}"/>
    <cellStyle name="Normal 3 2 3 2 6 6 4" xfId="31449" xr:uid="{D5FF14EF-6DCA-4A36-9862-7FE191DB4FC3}"/>
    <cellStyle name="Normal 3 2 3 2 6 6 5" xfId="46333" xr:uid="{1C7FDD71-4BCD-406A-B737-56077224EEAB}"/>
    <cellStyle name="Normal 3 2 3 2 6 7" xfId="21181" xr:uid="{56A6CB88-1D95-4571-A355-A794AAD82EEB}"/>
    <cellStyle name="Normal 3 2 3 2 6 7 2" xfId="34873" xr:uid="{7E87E767-067D-4C69-81C5-E2439B6667BE}"/>
    <cellStyle name="Normal 3 2 3 2 6 7 3" xfId="49757" xr:uid="{3581E0C2-9783-4A02-AD79-F7CEE6169E6C}"/>
    <cellStyle name="Normal 3 2 3 2 6 8" xfId="14337" xr:uid="{9E654A0D-614C-4F48-AE1C-3D5EFECFE415}"/>
    <cellStyle name="Normal 3 2 3 2 6 9" xfId="28027" xr:uid="{6E2ABEC9-D432-4915-BA2B-E8098B297C3E}"/>
    <cellStyle name="Normal 3 2 3 2 7" xfId="7495" xr:uid="{630EC2AF-21F8-4E68-B863-D8408586A25D}"/>
    <cellStyle name="Normal 3 2 3 2 7 2" xfId="7496" xr:uid="{FEA17DDE-9C60-4AEB-97BA-2021FF96DC19}"/>
    <cellStyle name="Normal 3 2 3 2 7 2 2" xfId="9209" xr:uid="{B80A0CDB-D38F-46A4-8F47-87C2CAF349C7}"/>
    <cellStyle name="Normal 3 2 3 2 7 2 2 2" xfId="12631" xr:uid="{E2489C6E-0720-4F06-9410-25BDE2C276E3}"/>
    <cellStyle name="Normal 3 2 3 2 7 2 2 2 2" xfId="26321" xr:uid="{FD9ED5DF-7D37-49B0-AAFC-8A9A5B507B65}"/>
    <cellStyle name="Normal 3 2 3 2 7 2 2 2 2 2" xfId="40013" xr:uid="{1E9BB985-FC70-433A-8303-218717AC9C96}"/>
    <cellStyle name="Normal 3 2 3 2 7 2 2 2 2 3" xfId="54897" xr:uid="{3F53A965-17B5-48B0-A590-5D8EE9273433}"/>
    <cellStyle name="Normal 3 2 3 2 7 2 2 2 3" xfId="19477" xr:uid="{D9B528B0-411F-4AD4-AC6E-0F200F82CB2E}"/>
    <cellStyle name="Normal 3 2 3 2 7 2 2 2 4" xfId="33167" xr:uid="{735452C9-8DD5-4E1D-A6AD-C2D760782718}"/>
    <cellStyle name="Normal 3 2 3 2 7 2 2 2 5" xfId="48051" xr:uid="{2B0CB1E5-59E1-4FA1-93A1-6BE02DC8D1A1}"/>
    <cellStyle name="Normal 3 2 3 2 7 2 2 3" xfId="22899" xr:uid="{4F6E6884-A6D9-4F9A-9ADC-AAED28D5D894}"/>
    <cellStyle name="Normal 3 2 3 2 7 2 2 3 2" xfId="36591" xr:uid="{5EBFC494-9627-4097-9A72-F398608C13E0}"/>
    <cellStyle name="Normal 3 2 3 2 7 2 2 3 3" xfId="51475" xr:uid="{9B8BD2E8-A5F1-4C6C-B771-B4872C9A2226}"/>
    <cellStyle name="Normal 3 2 3 2 7 2 2 4" xfId="16055" xr:uid="{FE58ED01-E095-4891-A5C4-C053CBF54EAA}"/>
    <cellStyle name="Normal 3 2 3 2 7 2 2 5" xfId="29745" xr:uid="{9F49274B-09D5-4B72-A860-950B000132F1}"/>
    <cellStyle name="Normal 3 2 3 2 7 2 2 6" xfId="44629" xr:uid="{A70E5882-CF9C-4E6B-9FF1-ED3D002BA7A3}"/>
    <cellStyle name="Normal 3 2 3 2 7 2 3" xfId="10919" xr:uid="{6AB93833-9CB4-4AB7-9805-52F972FE09AD}"/>
    <cellStyle name="Normal 3 2 3 2 7 2 3 2" xfId="24609" xr:uid="{030717AC-FE46-4433-9179-84938D2A4601}"/>
    <cellStyle name="Normal 3 2 3 2 7 2 3 2 2" xfId="38301" xr:uid="{FE7FFED4-DE86-4462-AB02-CBB5CD937F25}"/>
    <cellStyle name="Normal 3 2 3 2 7 2 3 2 3" xfId="53185" xr:uid="{650D3599-9CF8-4F11-AA3D-1D3B40D33EF5}"/>
    <cellStyle name="Normal 3 2 3 2 7 2 3 3" xfId="17765" xr:uid="{C0662837-C1D8-4690-A0D9-0113812E1309}"/>
    <cellStyle name="Normal 3 2 3 2 7 2 3 4" xfId="31455" xr:uid="{31916A80-97CE-4271-A30D-8019ED009947}"/>
    <cellStyle name="Normal 3 2 3 2 7 2 3 5" xfId="46339" xr:uid="{82BE05C5-6BA0-461A-88F4-120158B093AE}"/>
    <cellStyle name="Normal 3 2 3 2 7 2 4" xfId="21187" xr:uid="{186BF7E2-1502-4224-8AA7-1CDAEE2FBBF6}"/>
    <cellStyle name="Normal 3 2 3 2 7 2 4 2" xfId="34879" xr:uid="{66C3CBE8-A844-4FD7-AD69-7D2C42A8293A}"/>
    <cellStyle name="Normal 3 2 3 2 7 2 4 3" xfId="49763" xr:uid="{60C1FE89-DE1F-4C9F-8253-A9079FC22434}"/>
    <cellStyle name="Normal 3 2 3 2 7 2 5" xfId="14343" xr:uid="{87B7EB63-E758-48FB-AEF3-CDD4D60D4817}"/>
    <cellStyle name="Normal 3 2 3 2 7 2 6" xfId="28033" xr:uid="{40073F00-47AE-468A-BE76-AA53BA4CE8A9}"/>
    <cellStyle name="Normal 3 2 3 2 7 2 7" xfId="42917" xr:uid="{37EB75F3-D7CF-42E3-A0E6-B6FF85E6C1E6}"/>
    <cellStyle name="Normal 3 2 3 2 7 3" xfId="9208" xr:uid="{08F46305-AF8F-4614-B010-D5600E252089}"/>
    <cellStyle name="Normal 3 2 3 2 7 3 2" xfId="12630" xr:uid="{3D4E9BCD-0F3A-4B1D-8A05-EA40E2D5DA21}"/>
    <cellStyle name="Normal 3 2 3 2 7 3 2 2" xfId="26320" xr:uid="{147C6444-0DFC-4FE0-83F8-EB0937479E1C}"/>
    <cellStyle name="Normal 3 2 3 2 7 3 2 2 2" xfId="40012" xr:uid="{95C3D7C9-54DA-48BA-8BE1-EA54BAD554F2}"/>
    <cellStyle name="Normal 3 2 3 2 7 3 2 2 3" xfId="54896" xr:uid="{F9D048D7-821D-4551-99AF-0E63F42966D8}"/>
    <cellStyle name="Normal 3 2 3 2 7 3 2 3" xfId="19476" xr:uid="{09D574AF-AC76-4067-AB60-D9AB25D6085E}"/>
    <cellStyle name="Normal 3 2 3 2 7 3 2 4" xfId="33166" xr:uid="{AC26D65D-2CF7-4F13-804F-D2CC8D1F2A34}"/>
    <cellStyle name="Normal 3 2 3 2 7 3 2 5" xfId="48050" xr:uid="{0EA68A46-6585-4A5D-9AC0-5036EF99A65B}"/>
    <cellStyle name="Normal 3 2 3 2 7 3 3" xfId="22898" xr:uid="{7BF99E43-CAAE-4E13-BE25-0FEB9B0CEAFE}"/>
    <cellStyle name="Normal 3 2 3 2 7 3 3 2" xfId="36590" xr:uid="{A3D267B8-63AE-495D-8D67-1E071B473D11}"/>
    <cellStyle name="Normal 3 2 3 2 7 3 3 3" xfId="51474" xr:uid="{92753511-16C7-46EC-982D-D768B1C5E3DF}"/>
    <cellStyle name="Normal 3 2 3 2 7 3 4" xfId="16054" xr:uid="{E039106B-EAA6-43E9-A46D-4AF43757B08E}"/>
    <cellStyle name="Normal 3 2 3 2 7 3 5" xfId="29744" xr:uid="{0828F65C-89EE-4FBA-8CF6-BC0CBECF541B}"/>
    <cellStyle name="Normal 3 2 3 2 7 3 6" xfId="44628" xr:uid="{F27BF9F4-F048-408F-A8B5-54D52E2AAAB9}"/>
    <cellStyle name="Normal 3 2 3 2 7 4" xfId="10918" xr:uid="{725387E3-5284-4A8E-AD8E-5C53F91D3C99}"/>
    <cellStyle name="Normal 3 2 3 2 7 4 2" xfId="24608" xr:uid="{036D65BF-1E54-457B-8896-5942106CFC14}"/>
    <cellStyle name="Normal 3 2 3 2 7 4 2 2" xfId="38300" xr:uid="{D1C69651-C056-41DA-AF82-47101C075D10}"/>
    <cellStyle name="Normal 3 2 3 2 7 4 2 3" xfId="53184" xr:uid="{E78EE598-58A7-4E73-9180-A2893D03DDD0}"/>
    <cellStyle name="Normal 3 2 3 2 7 4 3" xfId="17764" xr:uid="{8FAFA188-08D0-468B-B2E3-A8C6E65D8046}"/>
    <cellStyle name="Normal 3 2 3 2 7 4 4" xfId="31454" xr:uid="{9F48F2F1-934D-45C1-870D-F4A33B0B5685}"/>
    <cellStyle name="Normal 3 2 3 2 7 4 5" xfId="46338" xr:uid="{909A07F6-25CD-44E1-AE2E-7BD168059952}"/>
    <cellStyle name="Normal 3 2 3 2 7 5" xfId="21186" xr:uid="{BB194F61-F7A8-4252-BDE7-3D3A12C7479F}"/>
    <cellStyle name="Normal 3 2 3 2 7 5 2" xfId="34878" xr:uid="{94B37CF3-C877-4175-9671-F82B2F0DB9CE}"/>
    <cellStyle name="Normal 3 2 3 2 7 5 3" xfId="49762" xr:uid="{5FBF19E4-7696-45CC-BA42-9CF4F8165690}"/>
    <cellStyle name="Normal 3 2 3 2 7 6" xfId="14342" xr:uid="{1343779E-8209-4CA9-8DBF-656CF6651358}"/>
    <cellStyle name="Normal 3 2 3 2 7 7" xfId="28032" xr:uid="{F45E2086-7C9D-424F-B5A9-C4E8B2186E42}"/>
    <cellStyle name="Normal 3 2 3 2 7 8" xfId="42916" xr:uid="{0A586097-B744-4FD0-8353-54721546BE9D}"/>
    <cellStyle name="Normal 3 2 3 2 8" xfId="7497" xr:uid="{5E8E684A-2681-408D-9582-EA70BEF26BE5}"/>
    <cellStyle name="Normal 3 2 3 2 8 2" xfId="9210" xr:uid="{A59A514C-927A-458B-8AB3-F927102629AA}"/>
    <cellStyle name="Normal 3 2 3 2 8 2 2" xfId="12632" xr:uid="{5BC4B533-C82D-4292-AC45-CE5A902BD5E2}"/>
    <cellStyle name="Normal 3 2 3 2 8 2 2 2" xfId="26322" xr:uid="{D1C874AE-748E-45A6-9214-131969A5628D}"/>
    <cellStyle name="Normal 3 2 3 2 8 2 2 2 2" xfId="40014" xr:uid="{462951DF-20C1-4880-B2B9-F8826EB62AFC}"/>
    <cellStyle name="Normal 3 2 3 2 8 2 2 2 3" xfId="54898" xr:uid="{2C87F5EA-C1A9-4F6F-BE7C-09503C579DE7}"/>
    <cellStyle name="Normal 3 2 3 2 8 2 2 3" xfId="19478" xr:uid="{05238DD1-98F0-4D8D-9856-5C6DDE190B3C}"/>
    <cellStyle name="Normal 3 2 3 2 8 2 2 4" xfId="33168" xr:uid="{EE74877B-A7AE-4C82-A744-E8961E7F755A}"/>
    <cellStyle name="Normal 3 2 3 2 8 2 2 5" xfId="48052" xr:uid="{3A29AA64-E34A-4E89-82FE-1B9794046A6B}"/>
    <cellStyle name="Normal 3 2 3 2 8 2 3" xfId="22900" xr:uid="{35A17C37-3260-4F72-BE4A-C24988D7080E}"/>
    <cellStyle name="Normal 3 2 3 2 8 2 3 2" xfId="36592" xr:uid="{7B18CAC0-5C8E-41C1-A062-724B11C7B9EC}"/>
    <cellStyle name="Normal 3 2 3 2 8 2 3 3" xfId="51476" xr:uid="{A1FBF3C5-4E3E-4EBA-9626-5E16C78A85A6}"/>
    <cellStyle name="Normal 3 2 3 2 8 2 4" xfId="16056" xr:uid="{C0B4C7E0-F96C-4ECA-9179-6FF53CB12773}"/>
    <cellStyle name="Normal 3 2 3 2 8 2 5" xfId="29746" xr:uid="{E0069FD0-C96D-4AC5-8CF0-08381B86379A}"/>
    <cellStyle name="Normal 3 2 3 2 8 2 6" xfId="44630" xr:uid="{43386191-DBFA-4608-9373-631E72AA50AA}"/>
    <cellStyle name="Normal 3 2 3 2 8 3" xfId="10920" xr:uid="{C33E3899-CF45-46AC-9538-F726240CA747}"/>
    <cellStyle name="Normal 3 2 3 2 8 3 2" xfId="24610" xr:uid="{2CB2B4E7-3995-46F0-BE01-A82611909F31}"/>
    <cellStyle name="Normal 3 2 3 2 8 3 2 2" xfId="38302" xr:uid="{F9D1D5C7-2778-421B-99AD-271F0991C4C3}"/>
    <cellStyle name="Normal 3 2 3 2 8 3 2 3" xfId="53186" xr:uid="{9E6EAB0A-8368-4152-B3D0-68688070EC7F}"/>
    <cellStyle name="Normal 3 2 3 2 8 3 3" xfId="17766" xr:uid="{6B78B183-237B-405E-8442-739167313F59}"/>
    <cellStyle name="Normal 3 2 3 2 8 3 4" xfId="31456" xr:uid="{3E52DF87-63A7-44DD-9278-A902D32BE1AD}"/>
    <cellStyle name="Normal 3 2 3 2 8 3 5" xfId="46340" xr:uid="{E9B61631-80BA-4F6C-96A6-BE44699D9E04}"/>
    <cellStyle name="Normal 3 2 3 2 8 4" xfId="21188" xr:uid="{7077C4C4-1140-4600-9C84-C6E8E7441F63}"/>
    <cellStyle name="Normal 3 2 3 2 8 4 2" xfId="34880" xr:uid="{BAF0875A-D016-492D-8138-B9D0D051B7DF}"/>
    <cellStyle name="Normal 3 2 3 2 8 4 3" xfId="49764" xr:uid="{C239A7C0-340C-4BD5-B326-447B28201333}"/>
    <cellStyle name="Normal 3 2 3 2 8 5" xfId="14344" xr:uid="{7696ED9B-7153-4223-B705-96059FBA28F8}"/>
    <cellStyle name="Normal 3 2 3 2 8 6" xfId="28034" xr:uid="{77073508-EBCA-4F9E-8627-29374625608B}"/>
    <cellStyle name="Normal 3 2 3 2 8 7" xfId="42918" xr:uid="{FA262720-F602-4889-90BC-4CFD80567EBF}"/>
    <cellStyle name="Normal 3 2 3 2 9" xfId="7498" xr:uid="{2AD34628-BCCF-4A99-8F8D-FA47F294C5AE}"/>
    <cellStyle name="Normal 3 2 3 2 9 2" xfId="9211" xr:uid="{8F56A4AA-2494-4D20-ADBD-099CD5592899}"/>
    <cellStyle name="Normal 3 2 3 2 9 2 2" xfId="12633" xr:uid="{8E696E17-69CD-4E75-BD83-D7DEA42FDF2D}"/>
    <cellStyle name="Normal 3 2 3 2 9 2 2 2" xfId="26323" xr:uid="{0E9080DB-92E6-40D2-B5C3-68C4BDD46840}"/>
    <cellStyle name="Normal 3 2 3 2 9 2 2 2 2" xfId="40015" xr:uid="{B5717153-C852-48DD-8CF1-ED771CA79BD2}"/>
    <cellStyle name="Normal 3 2 3 2 9 2 2 2 3" xfId="54899" xr:uid="{7A778599-FFE0-4804-BD6B-0CD5082718F9}"/>
    <cellStyle name="Normal 3 2 3 2 9 2 2 3" xfId="19479" xr:uid="{2BFEF764-A1F0-4C80-ADFB-36EF58206D80}"/>
    <cellStyle name="Normal 3 2 3 2 9 2 2 4" xfId="33169" xr:uid="{DCD64569-ED58-43DB-A495-618E7E56532F}"/>
    <cellStyle name="Normal 3 2 3 2 9 2 2 5" xfId="48053" xr:uid="{80103FA2-0096-4FB5-8B7B-B7A0EC15BC65}"/>
    <cellStyle name="Normal 3 2 3 2 9 2 3" xfId="22901" xr:uid="{BDFA1BEE-1960-419B-AF89-2D216F2447C5}"/>
    <cellStyle name="Normal 3 2 3 2 9 2 3 2" xfId="36593" xr:uid="{01F1BAFF-CBDB-4969-8A81-9E2094159901}"/>
    <cellStyle name="Normal 3 2 3 2 9 2 3 3" xfId="51477" xr:uid="{BDA4E7F3-053D-4150-BD01-6A2337F3CA7E}"/>
    <cellStyle name="Normal 3 2 3 2 9 2 4" xfId="16057" xr:uid="{C9D657E7-E162-4953-8DBD-DCD0ECA4C381}"/>
    <cellStyle name="Normal 3 2 3 2 9 2 5" xfId="29747" xr:uid="{78D6C168-DCFE-42FF-A622-4A5E34A16CB0}"/>
    <cellStyle name="Normal 3 2 3 2 9 2 6" xfId="44631" xr:uid="{B01429AE-4BA3-4B87-8D62-F20C42219836}"/>
    <cellStyle name="Normal 3 2 3 2 9 3" xfId="10921" xr:uid="{FE3A118C-D6E0-4ACD-B896-D799DFC9C4F1}"/>
    <cellStyle name="Normal 3 2 3 2 9 3 2" xfId="24611" xr:uid="{4D5E7275-BCC1-4E3F-BEEE-9BFE858411CC}"/>
    <cellStyle name="Normal 3 2 3 2 9 3 2 2" xfId="38303" xr:uid="{42FAE502-989C-4493-BCB5-33C44C1D776D}"/>
    <cellStyle name="Normal 3 2 3 2 9 3 2 3" xfId="53187" xr:uid="{F2922163-A65A-48FF-BF47-B339EB625A76}"/>
    <cellStyle name="Normal 3 2 3 2 9 3 3" xfId="17767" xr:uid="{83BF2B4F-EC51-4962-A869-7729693D5541}"/>
    <cellStyle name="Normal 3 2 3 2 9 3 4" xfId="31457" xr:uid="{91245746-17AC-4CC4-B062-BF8CFD6CF71F}"/>
    <cellStyle name="Normal 3 2 3 2 9 3 5" xfId="46341" xr:uid="{CD334F58-CD88-45D3-AE4D-EBE017FCF85D}"/>
    <cellStyle name="Normal 3 2 3 2 9 4" xfId="21189" xr:uid="{011C249F-5797-406A-8B2E-5229CBEDDBE4}"/>
    <cellStyle name="Normal 3 2 3 2 9 4 2" xfId="34881" xr:uid="{C7E89D0B-336D-4C87-891C-0CD21E8019B7}"/>
    <cellStyle name="Normal 3 2 3 2 9 4 3" xfId="49765" xr:uid="{4FC916AF-2C6F-402F-84D7-E6BEDB5A3306}"/>
    <cellStyle name="Normal 3 2 3 2 9 5" xfId="14345" xr:uid="{FB66820F-B705-4E09-88E4-3F0DB965775C}"/>
    <cellStyle name="Normal 3 2 3 2 9 6" xfId="28035" xr:uid="{FBDC4C1D-5823-4C98-AA12-335157FB7358}"/>
    <cellStyle name="Normal 3 2 3 2 9 7" xfId="42919" xr:uid="{340A472A-D8F3-42DF-AD7A-E4350E1CAC6D}"/>
    <cellStyle name="Normal 3 2 3 3" xfId="7499" xr:uid="{C40F5B21-753A-4361-AA2C-3DDD648ED079}"/>
    <cellStyle name="Normal 3 2 3 3 10" xfId="21190" xr:uid="{92600AB9-8D97-46AC-A90D-18767FDB29E1}"/>
    <cellStyle name="Normal 3 2 3 3 10 2" xfId="34882" xr:uid="{1F5CFDDC-9F99-4A54-B54C-F3239E020CF5}"/>
    <cellStyle name="Normal 3 2 3 3 10 3" xfId="49766" xr:uid="{CEB95898-FB7A-426C-9F21-DDFB6C2E0C80}"/>
    <cellStyle name="Normal 3 2 3 3 11" xfId="14346" xr:uid="{F9657136-9602-45B7-8D31-EE8CB52B24E2}"/>
    <cellStyle name="Normal 3 2 3 3 12" xfId="28036" xr:uid="{6E6A5A47-E11E-4B50-83B8-894876F10748}"/>
    <cellStyle name="Normal 3 2 3 3 13" xfId="42920" xr:uid="{825E10E9-8DB7-430C-8B99-042143577C58}"/>
    <cellStyle name="Normal 3 2 3 3 2" xfId="7500" xr:uid="{147D0024-C7FA-487F-A676-95EC13B30B3D}"/>
    <cellStyle name="Normal 3 2 3 3 2 10" xfId="14347" xr:uid="{6F74F981-6883-46FE-B8C1-AF474238D064}"/>
    <cellStyle name="Normal 3 2 3 3 2 11" xfId="28037" xr:uid="{FDFA407A-18FA-459B-8FA7-21ED6F12C559}"/>
    <cellStyle name="Normal 3 2 3 3 2 12" xfId="42921" xr:uid="{6B5B614C-6AE0-4494-B359-3BBBF1F22190}"/>
    <cellStyle name="Normal 3 2 3 3 2 2" xfId="7501" xr:uid="{B3725A4A-BF95-4D23-9668-7F9BDC3526A4}"/>
    <cellStyle name="Normal 3 2 3 3 2 2 10" xfId="42922" xr:uid="{F716CD93-7D63-44A1-BE8F-AAB2834BC56D}"/>
    <cellStyle name="Normal 3 2 3 3 2 2 2" xfId="7502" xr:uid="{56D6F6FD-E51E-4352-838A-8568B3ACF657}"/>
    <cellStyle name="Normal 3 2 3 3 2 2 2 2" xfId="7503" xr:uid="{4DE69ADB-3BCF-4433-93C9-2DCA21110C28}"/>
    <cellStyle name="Normal 3 2 3 3 2 2 2 2 2" xfId="9216" xr:uid="{F7CD256B-428E-4E14-A97E-CB32780C33FD}"/>
    <cellStyle name="Normal 3 2 3 3 2 2 2 2 2 2" xfId="12638" xr:uid="{0301D7D9-24D8-41AB-9AC0-FCAB2C9FE828}"/>
    <cellStyle name="Normal 3 2 3 3 2 2 2 2 2 2 2" xfId="26328" xr:uid="{A23A510E-81A6-4619-851E-6BB3325B5CD9}"/>
    <cellStyle name="Normal 3 2 3 3 2 2 2 2 2 2 2 2" xfId="40020" xr:uid="{7AEE2160-509D-4308-86C0-38F83CC93E1C}"/>
    <cellStyle name="Normal 3 2 3 3 2 2 2 2 2 2 2 3" xfId="54904" xr:uid="{CC99832D-353F-4311-BE94-926ABD61B3E6}"/>
    <cellStyle name="Normal 3 2 3 3 2 2 2 2 2 2 3" xfId="19484" xr:uid="{11C7E20D-0CCF-47D1-BD88-E30B42560EFB}"/>
    <cellStyle name="Normal 3 2 3 3 2 2 2 2 2 2 4" xfId="33174" xr:uid="{46C3E5BA-EB34-4B7F-AF3D-88A62CB9E1DF}"/>
    <cellStyle name="Normal 3 2 3 3 2 2 2 2 2 2 5" xfId="48058" xr:uid="{D407C74F-F6B7-4979-BD8C-672146760FCF}"/>
    <cellStyle name="Normal 3 2 3 3 2 2 2 2 2 3" xfId="22906" xr:uid="{955B0825-9854-49F1-B852-C40E99C68D79}"/>
    <cellStyle name="Normal 3 2 3 3 2 2 2 2 2 3 2" xfId="36598" xr:uid="{226AE644-73DF-48FA-BD6F-10ED7EF3903A}"/>
    <cellStyle name="Normal 3 2 3 3 2 2 2 2 2 3 3" xfId="51482" xr:uid="{8C9B3BE4-F414-4DF1-B37F-C02D492958EE}"/>
    <cellStyle name="Normal 3 2 3 3 2 2 2 2 2 4" xfId="16062" xr:uid="{DB8E383B-747A-4176-8E68-C9B178E8E01B}"/>
    <cellStyle name="Normal 3 2 3 3 2 2 2 2 2 5" xfId="29752" xr:uid="{16FF5264-6AE0-4E26-9782-AD3E9B008884}"/>
    <cellStyle name="Normal 3 2 3 3 2 2 2 2 2 6" xfId="44636" xr:uid="{36D341AA-809B-4A41-A87E-5B8AAD04154D}"/>
    <cellStyle name="Normal 3 2 3 3 2 2 2 2 3" xfId="10926" xr:uid="{E339C2DD-DA12-4D5E-9AB2-35D1E04149B9}"/>
    <cellStyle name="Normal 3 2 3 3 2 2 2 2 3 2" xfId="24616" xr:uid="{A00C200A-247C-42BF-BC9C-F909D5238360}"/>
    <cellStyle name="Normal 3 2 3 3 2 2 2 2 3 2 2" xfId="38308" xr:uid="{169DF5D2-3DE5-4536-8246-A2C1E8FDE27A}"/>
    <cellStyle name="Normal 3 2 3 3 2 2 2 2 3 2 3" xfId="53192" xr:uid="{19DAEA73-E639-424D-A3A3-E5748B50A684}"/>
    <cellStyle name="Normal 3 2 3 3 2 2 2 2 3 3" xfId="17772" xr:uid="{3C3615CA-F4F3-4565-9A77-EAE0BC5E7382}"/>
    <cellStyle name="Normal 3 2 3 3 2 2 2 2 3 4" xfId="31462" xr:uid="{D2F589D0-93FF-4DB8-9170-D89D47FF5402}"/>
    <cellStyle name="Normal 3 2 3 3 2 2 2 2 3 5" xfId="46346" xr:uid="{339FBEB1-47AB-4BAB-943C-08791F2BC131}"/>
    <cellStyle name="Normal 3 2 3 3 2 2 2 2 4" xfId="21194" xr:uid="{2839D466-35E4-4F33-802F-8FB63D8C74BD}"/>
    <cellStyle name="Normal 3 2 3 3 2 2 2 2 4 2" xfId="34886" xr:uid="{7F81E8F3-1A10-4758-9335-66CDE458BEA6}"/>
    <cellStyle name="Normal 3 2 3 3 2 2 2 2 4 3" xfId="49770" xr:uid="{AD70C97B-F9A8-47A5-9F6D-86071A5CF149}"/>
    <cellStyle name="Normal 3 2 3 3 2 2 2 2 5" xfId="14350" xr:uid="{AA9A7D94-8794-4CF1-8F1A-F19F729DAF4D}"/>
    <cellStyle name="Normal 3 2 3 3 2 2 2 2 6" xfId="28040" xr:uid="{2555DF44-351E-4F9E-8674-AEBE98B48A2F}"/>
    <cellStyle name="Normal 3 2 3 3 2 2 2 2 7" xfId="42924" xr:uid="{36CCFBE0-DDF2-44FA-9945-23EE3D40A3A5}"/>
    <cellStyle name="Normal 3 2 3 3 2 2 2 3" xfId="9215" xr:uid="{FF125CB7-F925-4723-B5B8-9F49B7287D9C}"/>
    <cellStyle name="Normal 3 2 3 3 2 2 2 3 2" xfId="12637" xr:uid="{7E7B4279-F62B-45A8-A74F-C43FCDCF0E23}"/>
    <cellStyle name="Normal 3 2 3 3 2 2 2 3 2 2" xfId="26327" xr:uid="{B12B89D7-6D09-485E-9D5D-7F637DDB2781}"/>
    <cellStyle name="Normal 3 2 3 3 2 2 2 3 2 2 2" xfId="40019" xr:uid="{C2EAB30D-498F-4BE3-8C01-A20FE5D3C30F}"/>
    <cellStyle name="Normal 3 2 3 3 2 2 2 3 2 2 3" xfId="54903" xr:uid="{7A3EE63C-365D-4322-A738-44AF9EF71061}"/>
    <cellStyle name="Normal 3 2 3 3 2 2 2 3 2 3" xfId="19483" xr:uid="{87DA2225-6605-43AC-A7FC-ADFE34F347FC}"/>
    <cellStyle name="Normal 3 2 3 3 2 2 2 3 2 4" xfId="33173" xr:uid="{A236C337-A56F-4682-B357-A5C9AE8AC9E0}"/>
    <cellStyle name="Normal 3 2 3 3 2 2 2 3 2 5" xfId="48057" xr:uid="{F868BE7E-F66D-47E6-B88F-D0BD64BD425F}"/>
    <cellStyle name="Normal 3 2 3 3 2 2 2 3 3" xfId="22905" xr:uid="{B642EC9D-F8D3-411F-B0AD-63370C80B33B}"/>
    <cellStyle name="Normal 3 2 3 3 2 2 2 3 3 2" xfId="36597" xr:uid="{ECCE4137-02FF-437C-B3F9-D937C43E3003}"/>
    <cellStyle name="Normal 3 2 3 3 2 2 2 3 3 3" xfId="51481" xr:uid="{D393F306-8EF0-4167-8DEC-2578ED65B349}"/>
    <cellStyle name="Normal 3 2 3 3 2 2 2 3 4" xfId="16061" xr:uid="{DE5C056B-35C8-4936-A3EB-8151863ECE77}"/>
    <cellStyle name="Normal 3 2 3 3 2 2 2 3 5" xfId="29751" xr:uid="{604E4E86-65C8-4B75-AB5E-53F90AFD5275}"/>
    <cellStyle name="Normal 3 2 3 3 2 2 2 3 6" xfId="44635" xr:uid="{1D870DC9-80A0-4810-8B75-46AE51AAC0E1}"/>
    <cellStyle name="Normal 3 2 3 3 2 2 2 4" xfId="10925" xr:uid="{E1FB52A5-3423-41E7-AE5C-BE5151C66CAC}"/>
    <cellStyle name="Normal 3 2 3 3 2 2 2 4 2" xfId="24615" xr:uid="{6BD9ED09-B094-41D2-A243-6F0D4C7493F0}"/>
    <cellStyle name="Normal 3 2 3 3 2 2 2 4 2 2" xfId="38307" xr:uid="{8156BDB7-06BB-4453-A774-D856B3612FFC}"/>
    <cellStyle name="Normal 3 2 3 3 2 2 2 4 2 3" xfId="53191" xr:uid="{E8F44946-5A56-4B07-9AE0-9C6693593D24}"/>
    <cellStyle name="Normal 3 2 3 3 2 2 2 4 3" xfId="17771" xr:uid="{A3C3BBF7-3CD1-4993-B834-2403B1507D00}"/>
    <cellStyle name="Normal 3 2 3 3 2 2 2 4 4" xfId="31461" xr:uid="{171C99A8-65B9-4C3C-B9E8-19B238B21373}"/>
    <cellStyle name="Normal 3 2 3 3 2 2 2 4 5" xfId="46345" xr:uid="{67E42F97-8FC3-4127-92B4-F7215F1623F2}"/>
    <cellStyle name="Normal 3 2 3 3 2 2 2 5" xfId="21193" xr:uid="{3187163B-39E8-42A7-84C1-012A55D89288}"/>
    <cellStyle name="Normal 3 2 3 3 2 2 2 5 2" xfId="34885" xr:uid="{17F52096-F585-42E8-9EEF-649FADD9AB49}"/>
    <cellStyle name="Normal 3 2 3 3 2 2 2 5 3" xfId="49769" xr:uid="{7E5C81D6-735F-4D1E-A55B-26CC8D2D31B6}"/>
    <cellStyle name="Normal 3 2 3 3 2 2 2 6" xfId="14349" xr:uid="{7E851787-3368-4E9C-80EE-AA08811551BC}"/>
    <cellStyle name="Normal 3 2 3 3 2 2 2 7" xfId="28039" xr:uid="{9CEEB890-2DB7-4860-BE6D-AC17299BABC1}"/>
    <cellStyle name="Normal 3 2 3 3 2 2 2 8" xfId="42923" xr:uid="{2B1D4955-E3A8-4A0A-800C-735FD6F43468}"/>
    <cellStyle name="Normal 3 2 3 3 2 2 3" xfId="7504" xr:uid="{B46BD9BE-CA3E-4320-89E4-FD736E3D57D5}"/>
    <cellStyle name="Normal 3 2 3 3 2 2 3 2" xfId="9217" xr:uid="{C55905CE-1613-41EB-944C-ECEE5B4C0785}"/>
    <cellStyle name="Normal 3 2 3 3 2 2 3 2 2" xfId="12639" xr:uid="{AD068C52-9903-4B6D-B48B-1AAB8711DF06}"/>
    <cellStyle name="Normal 3 2 3 3 2 2 3 2 2 2" xfId="26329" xr:uid="{12088793-51FB-4C62-B3E5-8872A815F74E}"/>
    <cellStyle name="Normal 3 2 3 3 2 2 3 2 2 2 2" xfId="40021" xr:uid="{A5569308-4EED-4DAD-860A-3BA125B1A149}"/>
    <cellStyle name="Normal 3 2 3 3 2 2 3 2 2 2 3" xfId="54905" xr:uid="{1927147D-FBDC-41AE-9229-26F16D0275B0}"/>
    <cellStyle name="Normal 3 2 3 3 2 2 3 2 2 3" xfId="19485" xr:uid="{37B03E1E-43BC-4325-A8F5-2C6E9B8ABA98}"/>
    <cellStyle name="Normal 3 2 3 3 2 2 3 2 2 4" xfId="33175" xr:uid="{C8AC326E-E469-47D8-AD9F-E9BD69331163}"/>
    <cellStyle name="Normal 3 2 3 3 2 2 3 2 2 5" xfId="48059" xr:uid="{964D70EC-5303-4216-93D8-3BD71ECFB3D4}"/>
    <cellStyle name="Normal 3 2 3 3 2 2 3 2 3" xfId="22907" xr:uid="{A793639C-8D8B-43C4-8627-B417F2646885}"/>
    <cellStyle name="Normal 3 2 3 3 2 2 3 2 3 2" xfId="36599" xr:uid="{67E08041-B6E5-4FCD-869B-090F56E15DAD}"/>
    <cellStyle name="Normal 3 2 3 3 2 2 3 2 3 3" xfId="51483" xr:uid="{7D58FC69-CF80-404B-ABF6-1BA88F0B7751}"/>
    <cellStyle name="Normal 3 2 3 3 2 2 3 2 4" xfId="16063" xr:uid="{08506A3C-8F59-4251-B176-6BE2DC3E6662}"/>
    <cellStyle name="Normal 3 2 3 3 2 2 3 2 5" xfId="29753" xr:uid="{3B2B375D-6A2B-41FF-9067-E3EFD5B1AF2D}"/>
    <cellStyle name="Normal 3 2 3 3 2 2 3 2 6" xfId="44637" xr:uid="{76AFB37E-C0CB-4BF1-9955-D8CDAE8C5213}"/>
    <cellStyle name="Normal 3 2 3 3 2 2 3 3" xfId="10927" xr:uid="{C46C7427-CAD3-48A5-8601-AB3A7CCCE965}"/>
    <cellStyle name="Normal 3 2 3 3 2 2 3 3 2" xfId="24617" xr:uid="{0231B8CE-57A7-4EA2-8193-3A34D5B49370}"/>
    <cellStyle name="Normal 3 2 3 3 2 2 3 3 2 2" xfId="38309" xr:uid="{95C43370-73A9-4E11-96D5-0FCD156D2640}"/>
    <cellStyle name="Normal 3 2 3 3 2 2 3 3 2 3" xfId="53193" xr:uid="{D71FE2E7-B00F-4FF5-95A8-F408FD3D905E}"/>
    <cellStyle name="Normal 3 2 3 3 2 2 3 3 3" xfId="17773" xr:uid="{B8E6A992-6061-4AE5-A1F9-E1D8CC503369}"/>
    <cellStyle name="Normal 3 2 3 3 2 2 3 3 4" xfId="31463" xr:uid="{9061CE0D-D359-420E-A869-4CA9C0F41D78}"/>
    <cellStyle name="Normal 3 2 3 3 2 2 3 3 5" xfId="46347" xr:uid="{6AFC38C9-39BA-4FCA-878C-D21183B0B5D5}"/>
    <cellStyle name="Normal 3 2 3 3 2 2 3 4" xfId="21195" xr:uid="{91E199C0-5FD3-47FB-B93A-87C908A5DE68}"/>
    <cellStyle name="Normal 3 2 3 3 2 2 3 4 2" xfId="34887" xr:uid="{A54B3163-4476-4DFC-8398-C8A86A19023C}"/>
    <cellStyle name="Normal 3 2 3 3 2 2 3 4 3" xfId="49771" xr:uid="{ECE8F3BB-EDE5-40C4-8DAC-1335414C08D3}"/>
    <cellStyle name="Normal 3 2 3 3 2 2 3 5" xfId="14351" xr:uid="{8492C897-A350-4BD2-8BFB-631BB4FAD65E}"/>
    <cellStyle name="Normal 3 2 3 3 2 2 3 6" xfId="28041" xr:uid="{BDD99ACB-CC68-4F30-8948-CA5F9B509A33}"/>
    <cellStyle name="Normal 3 2 3 3 2 2 3 7" xfId="42925" xr:uid="{32FDA9E1-27A3-48E7-8A17-27571E0BA9B9}"/>
    <cellStyle name="Normal 3 2 3 3 2 2 4" xfId="7505" xr:uid="{44A315C7-4D96-4F6A-B2B5-ED82EAEC9DD1}"/>
    <cellStyle name="Normal 3 2 3 3 2 2 4 2" xfId="9218" xr:uid="{541DF56B-B02D-4D67-97DE-9B69C9766504}"/>
    <cellStyle name="Normal 3 2 3 3 2 2 4 2 2" xfId="12640" xr:uid="{59BA5DBC-90F2-4B86-896E-3DDD9B7B8EBA}"/>
    <cellStyle name="Normal 3 2 3 3 2 2 4 2 2 2" xfId="26330" xr:uid="{3B087AC7-67DB-4E4B-9CB1-52B35285C49F}"/>
    <cellStyle name="Normal 3 2 3 3 2 2 4 2 2 2 2" xfId="40022" xr:uid="{5C5AB541-5BF0-46A5-BCF0-29C641F493CD}"/>
    <cellStyle name="Normal 3 2 3 3 2 2 4 2 2 2 3" xfId="54906" xr:uid="{717493F3-BCD7-4A30-BF9E-5684C0E0EA44}"/>
    <cellStyle name="Normal 3 2 3 3 2 2 4 2 2 3" xfId="19486" xr:uid="{3BE93DB0-00D1-4171-B58B-4955AB6321CF}"/>
    <cellStyle name="Normal 3 2 3 3 2 2 4 2 2 4" xfId="33176" xr:uid="{C337F138-287C-451C-BB59-53C4C05D753C}"/>
    <cellStyle name="Normal 3 2 3 3 2 2 4 2 2 5" xfId="48060" xr:uid="{769E2C0F-D9D7-4F53-82B1-F0C578AE2A43}"/>
    <cellStyle name="Normal 3 2 3 3 2 2 4 2 3" xfId="22908" xr:uid="{7EFAFF5B-A862-45CA-97FB-AAC34A223350}"/>
    <cellStyle name="Normal 3 2 3 3 2 2 4 2 3 2" xfId="36600" xr:uid="{52B9502C-7331-42EC-A064-25BB9D8FEC07}"/>
    <cellStyle name="Normal 3 2 3 3 2 2 4 2 3 3" xfId="51484" xr:uid="{F7A749E4-F026-425A-8146-7EE3726C0EEF}"/>
    <cellStyle name="Normal 3 2 3 3 2 2 4 2 4" xfId="16064" xr:uid="{040C22E2-DA74-49F5-A034-BA4FE0235FE1}"/>
    <cellStyle name="Normal 3 2 3 3 2 2 4 2 5" xfId="29754" xr:uid="{9B741F0D-7FD0-419A-A72D-AB9F44E6163B}"/>
    <cellStyle name="Normal 3 2 3 3 2 2 4 2 6" xfId="44638" xr:uid="{F3476609-EC94-4A78-84FF-708E8FACDB9A}"/>
    <cellStyle name="Normal 3 2 3 3 2 2 4 3" xfId="10928" xr:uid="{DB60BE9A-2E37-4905-A16C-69724F5C8DCB}"/>
    <cellStyle name="Normal 3 2 3 3 2 2 4 3 2" xfId="24618" xr:uid="{76CFD357-14AB-4B65-9087-91001C83C6FD}"/>
    <cellStyle name="Normal 3 2 3 3 2 2 4 3 2 2" xfId="38310" xr:uid="{0EDC940B-6702-4F3C-BC28-42E9CB98E36C}"/>
    <cellStyle name="Normal 3 2 3 3 2 2 4 3 2 3" xfId="53194" xr:uid="{1258C5AD-0BE5-4333-A8A0-72F86894B61A}"/>
    <cellStyle name="Normal 3 2 3 3 2 2 4 3 3" xfId="17774" xr:uid="{27866AC3-1F09-4C5D-AF31-ABF8501486F8}"/>
    <cellStyle name="Normal 3 2 3 3 2 2 4 3 4" xfId="31464" xr:uid="{2EAD0620-FE83-4AD0-B7FB-3C8F1EB4503B}"/>
    <cellStyle name="Normal 3 2 3 3 2 2 4 3 5" xfId="46348" xr:uid="{A96CFC87-6EF8-4A0C-B261-E7814A43B1C1}"/>
    <cellStyle name="Normal 3 2 3 3 2 2 4 4" xfId="21196" xr:uid="{6057E32E-3BCA-42D7-AD60-D1B56D2731FB}"/>
    <cellStyle name="Normal 3 2 3 3 2 2 4 4 2" xfId="34888" xr:uid="{934AA307-5315-49C6-91FA-2B3465D24006}"/>
    <cellStyle name="Normal 3 2 3 3 2 2 4 4 3" xfId="49772" xr:uid="{263B074D-AD86-4E15-A4DA-20DBE16B12FF}"/>
    <cellStyle name="Normal 3 2 3 3 2 2 4 5" xfId="14352" xr:uid="{572165D2-D8DA-4D70-9762-946B47ADFC1A}"/>
    <cellStyle name="Normal 3 2 3 3 2 2 4 6" xfId="28042" xr:uid="{E3F16E4B-60AA-4ABB-9730-0A0382AE3599}"/>
    <cellStyle name="Normal 3 2 3 3 2 2 4 7" xfId="42926" xr:uid="{83F85AEB-446E-4AB1-A911-3333C35818A4}"/>
    <cellStyle name="Normal 3 2 3 3 2 2 5" xfId="9214" xr:uid="{370D2514-81B0-475C-8069-554C0A890159}"/>
    <cellStyle name="Normal 3 2 3 3 2 2 5 2" xfId="12636" xr:uid="{C4DB9E4A-4800-46CC-910B-45950627FC15}"/>
    <cellStyle name="Normal 3 2 3 3 2 2 5 2 2" xfId="26326" xr:uid="{0420A824-B6A7-41F7-AB12-9940C959FF1E}"/>
    <cellStyle name="Normal 3 2 3 3 2 2 5 2 2 2" xfId="40018" xr:uid="{B37476E3-5608-4423-8F12-DB448F81D30C}"/>
    <cellStyle name="Normal 3 2 3 3 2 2 5 2 2 3" xfId="54902" xr:uid="{FC28AB8E-4DA8-401B-8C33-6AB23EE9136C}"/>
    <cellStyle name="Normal 3 2 3 3 2 2 5 2 3" xfId="19482" xr:uid="{AFE889A0-B6CE-47DF-8AF3-E84592DC2123}"/>
    <cellStyle name="Normal 3 2 3 3 2 2 5 2 4" xfId="33172" xr:uid="{98B58160-F2EF-4507-9EE5-2A22D355A5DA}"/>
    <cellStyle name="Normal 3 2 3 3 2 2 5 2 5" xfId="48056" xr:uid="{BC0791AA-7853-4A5E-94D6-4717B88B72EA}"/>
    <cellStyle name="Normal 3 2 3 3 2 2 5 3" xfId="22904" xr:uid="{26A00827-5FAB-4DE2-AEEC-15E762C87602}"/>
    <cellStyle name="Normal 3 2 3 3 2 2 5 3 2" xfId="36596" xr:uid="{ECFBBBA2-ADB8-466D-BC0A-9637D4314370}"/>
    <cellStyle name="Normal 3 2 3 3 2 2 5 3 3" xfId="51480" xr:uid="{645CC777-C251-4DCB-9C3C-69CCEA0DC858}"/>
    <cellStyle name="Normal 3 2 3 3 2 2 5 4" xfId="16060" xr:uid="{723DF340-E9E9-43E8-9F65-06F7B5898A5D}"/>
    <cellStyle name="Normal 3 2 3 3 2 2 5 5" xfId="29750" xr:uid="{EEFFEAB0-36C1-4272-9A6D-6B8AB3A4CB0E}"/>
    <cellStyle name="Normal 3 2 3 3 2 2 5 6" xfId="44634" xr:uid="{6F4B3368-0DC4-44AD-A60A-07923A99F9BA}"/>
    <cellStyle name="Normal 3 2 3 3 2 2 6" xfId="10924" xr:uid="{B41D3BEE-0C4A-4B63-BFFA-24FB88073B68}"/>
    <cellStyle name="Normal 3 2 3 3 2 2 6 2" xfId="24614" xr:uid="{9F5B1667-B4C1-45EF-BBC8-D6EC8BC6600E}"/>
    <cellStyle name="Normal 3 2 3 3 2 2 6 2 2" xfId="38306" xr:uid="{0A549C4A-806A-4010-A480-389B0F1247F5}"/>
    <cellStyle name="Normal 3 2 3 3 2 2 6 2 3" xfId="53190" xr:uid="{EC5C8874-0429-4751-8F6B-54249EB724F0}"/>
    <cellStyle name="Normal 3 2 3 3 2 2 6 3" xfId="17770" xr:uid="{21D66F46-0694-48A7-8AC0-9F18C7FCCC84}"/>
    <cellStyle name="Normal 3 2 3 3 2 2 6 4" xfId="31460" xr:uid="{CC9EF11E-132C-4A83-B86D-7B3C60F30B87}"/>
    <cellStyle name="Normal 3 2 3 3 2 2 6 5" xfId="46344" xr:uid="{C03B1009-50EE-41CE-8A49-525F7BFB3619}"/>
    <cellStyle name="Normal 3 2 3 3 2 2 7" xfId="21192" xr:uid="{FE4403C5-3B8E-4024-BE46-6ED120D0ED70}"/>
    <cellStyle name="Normal 3 2 3 3 2 2 7 2" xfId="34884" xr:uid="{09179ABE-39D4-4C98-80C3-8A47377E7062}"/>
    <cellStyle name="Normal 3 2 3 3 2 2 7 3" xfId="49768" xr:uid="{50AACD84-76E3-47E9-997C-03B82960F3D0}"/>
    <cellStyle name="Normal 3 2 3 3 2 2 8" xfId="14348" xr:uid="{216F98FD-697C-46FE-9D81-C9D9BAF6F520}"/>
    <cellStyle name="Normal 3 2 3 3 2 2 9" xfId="28038" xr:uid="{AE54567A-E502-4DBC-BDA8-38D0224AD0DB}"/>
    <cellStyle name="Normal 3 2 3 3 2 3" xfId="7506" xr:uid="{25EEF8CC-DD2B-418A-94F4-B00DD0832286}"/>
    <cellStyle name="Normal 3 2 3 3 2 3 10" xfId="42927" xr:uid="{F5A29563-573D-4AAE-9CA6-28F41B4FC4F5}"/>
    <cellStyle name="Normal 3 2 3 3 2 3 2" xfId="7507" xr:uid="{6728198B-A986-4C4E-8001-982666178693}"/>
    <cellStyle name="Normal 3 2 3 3 2 3 2 2" xfId="7508" xr:uid="{86972D33-4BFC-434C-9CF7-B8C844BA4254}"/>
    <cellStyle name="Normal 3 2 3 3 2 3 2 2 2" xfId="9221" xr:uid="{A1F5251B-2164-4F59-B0FD-B78A6DDA8454}"/>
    <cellStyle name="Normal 3 2 3 3 2 3 2 2 2 2" xfId="12643" xr:uid="{4BCB3DCB-22EA-49A2-9439-0875F844F062}"/>
    <cellStyle name="Normal 3 2 3 3 2 3 2 2 2 2 2" xfId="26333" xr:uid="{9BA4FF86-937F-48A3-AB83-2A78374ACED0}"/>
    <cellStyle name="Normal 3 2 3 3 2 3 2 2 2 2 2 2" xfId="40025" xr:uid="{1E2B8B6F-6EC2-45AD-979E-82934B66A9AF}"/>
    <cellStyle name="Normal 3 2 3 3 2 3 2 2 2 2 2 3" xfId="54909" xr:uid="{2E1C2D34-3AD9-4691-AD20-CE2CF09E1A28}"/>
    <cellStyle name="Normal 3 2 3 3 2 3 2 2 2 2 3" xfId="19489" xr:uid="{5AA517CE-65B6-4869-8CD5-79D305783902}"/>
    <cellStyle name="Normal 3 2 3 3 2 3 2 2 2 2 4" xfId="33179" xr:uid="{7E81C51D-E341-474A-ADC9-2AEBD259242F}"/>
    <cellStyle name="Normal 3 2 3 3 2 3 2 2 2 2 5" xfId="48063" xr:uid="{A81761C8-49F0-4A18-93C8-79A542E6D0A2}"/>
    <cellStyle name="Normal 3 2 3 3 2 3 2 2 2 3" xfId="22911" xr:uid="{1E182489-C37A-420A-A7ED-7654C8B54F48}"/>
    <cellStyle name="Normal 3 2 3 3 2 3 2 2 2 3 2" xfId="36603" xr:uid="{1834262B-D258-494B-9DEE-417973F4F786}"/>
    <cellStyle name="Normal 3 2 3 3 2 3 2 2 2 3 3" xfId="51487" xr:uid="{6A35AE97-9A33-4C53-AC61-1D15A2833ED0}"/>
    <cellStyle name="Normal 3 2 3 3 2 3 2 2 2 4" xfId="16067" xr:uid="{2854CA58-4539-4745-A605-9884B22683A5}"/>
    <cellStyle name="Normal 3 2 3 3 2 3 2 2 2 5" xfId="29757" xr:uid="{5A329198-DDED-4566-8E5A-1F2D307EE37A}"/>
    <cellStyle name="Normal 3 2 3 3 2 3 2 2 2 6" xfId="44641" xr:uid="{65EC9914-6429-474E-AEE9-69AB07E41D11}"/>
    <cellStyle name="Normal 3 2 3 3 2 3 2 2 3" xfId="10931" xr:uid="{8A26B62C-294E-452C-9274-71CA9DEDD1F4}"/>
    <cellStyle name="Normal 3 2 3 3 2 3 2 2 3 2" xfId="24621" xr:uid="{9B8C445C-DA9F-4B74-993D-12F823803B8B}"/>
    <cellStyle name="Normal 3 2 3 3 2 3 2 2 3 2 2" xfId="38313" xr:uid="{C16F2C62-DF51-4ABD-A095-39B1E0558260}"/>
    <cellStyle name="Normal 3 2 3 3 2 3 2 2 3 2 3" xfId="53197" xr:uid="{184B73C2-E4C5-4CA0-8D1D-49B3F4D2F990}"/>
    <cellStyle name="Normal 3 2 3 3 2 3 2 2 3 3" xfId="17777" xr:uid="{34D99148-68BD-4EF6-BAC6-410CB4AD9146}"/>
    <cellStyle name="Normal 3 2 3 3 2 3 2 2 3 4" xfId="31467" xr:uid="{68647985-3E48-431D-9A13-B59117F2C4CF}"/>
    <cellStyle name="Normal 3 2 3 3 2 3 2 2 3 5" xfId="46351" xr:uid="{8B212A97-561F-4171-8562-60460C86FADF}"/>
    <cellStyle name="Normal 3 2 3 3 2 3 2 2 4" xfId="21199" xr:uid="{59755596-9861-435B-A359-0079C835D1D3}"/>
    <cellStyle name="Normal 3 2 3 3 2 3 2 2 4 2" xfId="34891" xr:uid="{0939F48D-AEFE-4639-85DB-A2D1AC518CF5}"/>
    <cellStyle name="Normal 3 2 3 3 2 3 2 2 4 3" xfId="49775" xr:uid="{190E22F9-8F40-40C0-B632-8EB01E182226}"/>
    <cellStyle name="Normal 3 2 3 3 2 3 2 2 5" xfId="14355" xr:uid="{A225B9D0-79F0-489D-84AF-1508F6CF8838}"/>
    <cellStyle name="Normal 3 2 3 3 2 3 2 2 6" xfId="28045" xr:uid="{8757C979-DE51-4456-B6BD-7B8E8CAC30EB}"/>
    <cellStyle name="Normal 3 2 3 3 2 3 2 2 7" xfId="42929" xr:uid="{9BB6EB61-D686-4D78-9725-44D2A4F0AA05}"/>
    <cellStyle name="Normal 3 2 3 3 2 3 2 3" xfId="9220" xr:uid="{EC2EC363-8297-4307-9D97-D315064C8E28}"/>
    <cellStyle name="Normal 3 2 3 3 2 3 2 3 2" xfId="12642" xr:uid="{762718F0-A995-4853-B30B-F5FB0A9EF5D6}"/>
    <cellStyle name="Normal 3 2 3 3 2 3 2 3 2 2" xfId="26332" xr:uid="{A91074D9-7E67-43AE-9DF9-B9FCAE23359A}"/>
    <cellStyle name="Normal 3 2 3 3 2 3 2 3 2 2 2" xfId="40024" xr:uid="{DED218C2-B317-4814-B2C2-B5B18723D7DA}"/>
    <cellStyle name="Normal 3 2 3 3 2 3 2 3 2 2 3" xfId="54908" xr:uid="{4D8B8B3D-C17E-4795-B112-E339FDC8A721}"/>
    <cellStyle name="Normal 3 2 3 3 2 3 2 3 2 3" xfId="19488" xr:uid="{68EE1AB7-DBD3-4983-BCDE-FFE42D5430C9}"/>
    <cellStyle name="Normal 3 2 3 3 2 3 2 3 2 4" xfId="33178" xr:uid="{37E34C25-3A7C-49E2-8451-176CE7E7715D}"/>
    <cellStyle name="Normal 3 2 3 3 2 3 2 3 2 5" xfId="48062" xr:uid="{081DF13C-B32C-44BA-82B1-828EA97388CC}"/>
    <cellStyle name="Normal 3 2 3 3 2 3 2 3 3" xfId="22910" xr:uid="{B4841181-32A2-4705-A2F3-16F4128ABE1C}"/>
    <cellStyle name="Normal 3 2 3 3 2 3 2 3 3 2" xfId="36602" xr:uid="{D2EBB44F-E459-43ED-AD7A-15C974209F39}"/>
    <cellStyle name="Normal 3 2 3 3 2 3 2 3 3 3" xfId="51486" xr:uid="{4425A252-82A6-4799-8DE1-B578C93E80F9}"/>
    <cellStyle name="Normal 3 2 3 3 2 3 2 3 4" xfId="16066" xr:uid="{744EE36C-E367-4EBD-9908-535187F27535}"/>
    <cellStyle name="Normal 3 2 3 3 2 3 2 3 5" xfId="29756" xr:uid="{4AAE15FD-011C-45D9-A940-3525B3338DB4}"/>
    <cellStyle name="Normal 3 2 3 3 2 3 2 3 6" xfId="44640" xr:uid="{7CC0F9AE-EF76-4272-9B54-41064CA3CBA7}"/>
    <cellStyle name="Normal 3 2 3 3 2 3 2 4" xfId="10930" xr:uid="{4A631CCD-9C39-4A8A-ADA6-A0E1220A817C}"/>
    <cellStyle name="Normal 3 2 3 3 2 3 2 4 2" xfId="24620" xr:uid="{57110DA6-1388-4AC0-A7A1-1936E18A159E}"/>
    <cellStyle name="Normal 3 2 3 3 2 3 2 4 2 2" xfId="38312" xr:uid="{C10A3455-9DB3-4332-8B10-DABEC950807A}"/>
    <cellStyle name="Normal 3 2 3 3 2 3 2 4 2 3" xfId="53196" xr:uid="{7AD0D5CC-1BE1-494C-8B4C-CF2F4B0E5A0B}"/>
    <cellStyle name="Normal 3 2 3 3 2 3 2 4 3" xfId="17776" xr:uid="{DAFF9A60-46E1-444F-B30F-D1F27D8B64C9}"/>
    <cellStyle name="Normal 3 2 3 3 2 3 2 4 4" xfId="31466" xr:uid="{E56B765F-2110-4538-A009-ED607401D3F6}"/>
    <cellStyle name="Normal 3 2 3 3 2 3 2 4 5" xfId="46350" xr:uid="{0A832257-C2E1-4867-AE9B-CF92A4322E20}"/>
    <cellStyle name="Normal 3 2 3 3 2 3 2 5" xfId="21198" xr:uid="{05D328E7-744C-4342-8533-871BD88C53CA}"/>
    <cellStyle name="Normal 3 2 3 3 2 3 2 5 2" xfId="34890" xr:uid="{7DC6137F-D9EE-4823-80C5-81DA9C95B531}"/>
    <cellStyle name="Normal 3 2 3 3 2 3 2 5 3" xfId="49774" xr:uid="{E37A4D62-9FDE-4B12-8D71-D7C116F59B9B}"/>
    <cellStyle name="Normal 3 2 3 3 2 3 2 6" xfId="14354" xr:uid="{BCAE75CD-75FF-4E47-9F5D-DAA65CD703AE}"/>
    <cellStyle name="Normal 3 2 3 3 2 3 2 7" xfId="28044" xr:uid="{DCEF69FA-FDD8-46D6-BB52-DEB1219005AC}"/>
    <cellStyle name="Normal 3 2 3 3 2 3 2 8" xfId="42928" xr:uid="{4FDF82CA-0B9A-416E-8960-893E1E07B2A2}"/>
    <cellStyle name="Normal 3 2 3 3 2 3 3" xfId="7509" xr:uid="{EF994ADB-8B5A-4F40-A482-6C4A50FCA900}"/>
    <cellStyle name="Normal 3 2 3 3 2 3 3 2" xfId="9222" xr:uid="{6BA5718B-71B3-458D-94DC-7D8F7644EBF9}"/>
    <cellStyle name="Normal 3 2 3 3 2 3 3 2 2" xfId="12644" xr:uid="{00E62EAE-38B8-4F1D-97A3-E688D52543C3}"/>
    <cellStyle name="Normal 3 2 3 3 2 3 3 2 2 2" xfId="26334" xr:uid="{FBDD3C31-C68C-44E8-A428-5BA596E0F2FF}"/>
    <cellStyle name="Normal 3 2 3 3 2 3 3 2 2 2 2" xfId="40026" xr:uid="{5022F8CA-B3F8-4AEE-B7DB-3612F29E4284}"/>
    <cellStyle name="Normal 3 2 3 3 2 3 3 2 2 2 3" xfId="54910" xr:uid="{190E5E39-8B04-4342-9E0A-E8D93466F4F7}"/>
    <cellStyle name="Normal 3 2 3 3 2 3 3 2 2 3" xfId="19490" xr:uid="{D812C515-8998-417A-86EA-EDEDB467DA35}"/>
    <cellStyle name="Normal 3 2 3 3 2 3 3 2 2 4" xfId="33180" xr:uid="{36DE88E1-2F92-42D3-8AC8-0C70FD8DC0C6}"/>
    <cellStyle name="Normal 3 2 3 3 2 3 3 2 2 5" xfId="48064" xr:uid="{04BD9829-412F-4C7A-8C47-BA07BC9D26EC}"/>
    <cellStyle name="Normal 3 2 3 3 2 3 3 2 3" xfId="22912" xr:uid="{1F67D0DF-62F3-42E5-BEC9-639688397D83}"/>
    <cellStyle name="Normal 3 2 3 3 2 3 3 2 3 2" xfId="36604" xr:uid="{D751FCDD-EC73-4577-9A54-8E4FC8227993}"/>
    <cellStyle name="Normal 3 2 3 3 2 3 3 2 3 3" xfId="51488" xr:uid="{A44D9D46-F32A-43F5-92F6-546C3F1E3E8A}"/>
    <cellStyle name="Normal 3 2 3 3 2 3 3 2 4" xfId="16068" xr:uid="{7AF861A3-2B20-4925-AC5C-4FD0BAD2BAC8}"/>
    <cellStyle name="Normal 3 2 3 3 2 3 3 2 5" xfId="29758" xr:uid="{D922DDDC-4A24-4609-8A5E-3A06802BB9E2}"/>
    <cellStyle name="Normal 3 2 3 3 2 3 3 2 6" xfId="44642" xr:uid="{E075E1B1-CD7D-45D7-8E0A-07A1A18EEF20}"/>
    <cellStyle name="Normal 3 2 3 3 2 3 3 3" xfId="10932" xr:uid="{7785D309-49FB-4E09-B5FA-9AF3D336CC26}"/>
    <cellStyle name="Normal 3 2 3 3 2 3 3 3 2" xfId="24622" xr:uid="{6AEEF2E0-C612-4EF8-B6DA-86BA050F544E}"/>
    <cellStyle name="Normal 3 2 3 3 2 3 3 3 2 2" xfId="38314" xr:uid="{6A675E95-33CA-45F9-9A69-DD4ED9FBB942}"/>
    <cellStyle name="Normal 3 2 3 3 2 3 3 3 2 3" xfId="53198" xr:uid="{9F04E1B9-3BB7-4507-B3B0-CA839FADCCAE}"/>
    <cellStyle name="Normal 3 2 3 3 2 3 3 3 3" xfId="17778" xr:uid="{52022692-B698-4E12-A9B3-1E0D6B0D81A7}"/>
    <cellStyle name="Normal 3 2 3 3 2 3 3 3 4" xfId="31468" xr:uid="{8C6AF340-278B-48D9-BC01-8BDC356F355B}"/>
    <cellStyle name="Normal 3 2 3 3 2 3 3 3 5" xfId="46352" xr:uid="{E6C71583-53AF-44C1-AD2F-16FC4747E0BE}"/>
    <cellStyle name="Normal 3 2 3 3 2 3 3 4" xfId="21200" xr:uid="{75444F0D-6EFF-4DDE-817E-EE0D651C1B37}"/>
    <cellStyle name="Normal 3 2 3 3 2 3 3 4 2" xfId="34892" xr:uid="{A75263DB-0E48-455E-AC1D-615C75361C6C}"/>
    <cellStyle name="Normal 3 2 3 3 2 3 3 4 3" xfId="49776" xr:uid="{32E45189-FE81-412D-A4FB-D09B532D690D}"/>
    <cellStyle name="Normal 3 2 3 3 2 3 3 5" xfId="14356" xr:uid="{59C6E04D-8C20-4A38-8A3F-1BA2A9D517D3}"/>
    <cellStyle name="Normal 3 2 3 3 2 3 3 6" xfId="28046" xr:uid="{0AB47C15-CB53-4127-8C7A-C379327B4F64}"/>
    <cellStyle name="Normal 3 2 3 3 2 3 3 7" xfId="42930" xr:uid="{7B14E49B-6970-4957-A23F-15B5F728938C}"/>
    <cellStyle name="Normal 3 2 3 3 2 3 4" xfId="7510" xr:uid="{2FFAA5BC-EF1F-473C-B0E8-4078346F484E}"/>
    <cellStyle name="Normal 3 2 3 3 2 3 4 2" xfId="9223" xr:uid="{848F5553-8DCE-47BE-ADBE-0F50EFBF37FC}"/>
    <cellStyle name="Normal 3 2 3 3 2 3 4 2 2" xfId="12645" xr:uid="{68877D17-969B-4E69-A4E2-8F1E70691404}"/>
    <cellStyle name="Normal 3 2 3 3 2 3 4 2 2 2" xfId="26335" xr:uid="{7DEE12B7-1D8E-41AA-804F-2504C9C281A5}"/>
    <cellStyle name="Normal 3 2 3 3 2 3 4 2 2 2 2" xfId="40027" xr:uid="{B12C937A-103A-46B0-9B3F-6A70AEEC1D30}"/>
    <cellStyle name="Normal 3 2 3 3 2 3 4 2 2 2 3" xfId="54911" xr:uid="{D8644AF2-34CC-428F-8B70-19EFC12E0524}"/>
    <cellStyle name="Normal 3 2 3 3 2 3 4 2 2 3" xfId="19491" xr:uid="{81A172A9-D403-4929-AB2A-32E467C8CB33}"/>
    <cellStyle name="Normal 3 2 3 3 2 3 4 2 2 4" xfId="33181" xr:uid="{F0B3D96B-EEC3-43F0-A9F0-F9346DD4122D}"/>
    <cellStyle name="Normal 3 2 3 3 2 3 4 2 2 5" xfId="48065" xr:uid="{B1865D16-5BFD-4E5D-ACFF-37E138A5397C}"/>
    <cellStyle name="Normal 3 2 3 3 2 3 4 2 3" xfId="22913" xr:uid="{22F05C82-EEBA-4868-A9C5-0F57D5AE799A}"/>
    <cellStyle name="Normal 3 2 3 3 2 3 4 2 3 2" xfId="36605" xr:uid="{9610456D-48BB-4D54-8CAD-0D7E323D12C4}"/>
    <cellStyle name="Normal 3 2 3 3 2 3 4 2 3 3" xfId="51489" xr:uid="{5625152C-5B8D-4C0A-B662-5E0555D4D387}"/>
    <cellStyle name="Normal 3 2 3 3 2 3 4 2 4" xfId="16069" xr:uid="{6289A8FD-213F-4B5F-B51E-16A8159B6AFB}"/>
    <cellStyle name="Normal 3 2 3 3 2 3 4 2 5" xfId="29759" xr:uid="{373F04D3-A7E9-48ED-8F57-E710862CBCE4}"/>
    <cellStyle name="Normal 3 2 3 3 2 3 4 2 6" xfId="44643" xr:uid="{F88EBDE2-6455-4AD5-A491-1CB1F0CB6895}"/>
    <cellStyle name="Normal 3 2 3 3 2 3 4 3" xfId="10933" xr:uid="{89533DE5-1994-4072-BE74-E8F0EBE57193}"/>
    <cellStyle name="Normal 3 2 3 3 2 3 4 3 2" xfId="24623" xr:uid="{F71DA38D-52A7-4FDF-9379-C557250BE501}"/>
    <cellStyle name="Normal 3 2 3 3 2 3 4 3 2 2" xfId="38315" xr:uid="{D5987BF0-27B3-44AD-AD2C-3C4747A03F8F}"/>
    <cellStyle name="Normal 3 2 3 3 2 3 4 3 2 3" xfId="53199" xr:uid="{7D16F06F-5A6E-4C28-8977-2FE7CE485ACF}"/>
    <cellStyle name="Normal 3 2 3 3 2 3 4 3 3" xfId="17779" xr:uid="{E3A49E53-0215-450D-A688-89DDB4C8AB70}"/>
    <cellStyle name="Normal 3 2 3 3 2 3 4 3 4" xfId="31469" xr:uid="{BFC14183-E598-4DAF-B9D0-CD420FCBD25D}"/>
    <cellStyle name="Normal 3 2 3 3 2 3 4 3 5" xfId="46353" xr:uid="{FF4C792F-E426-4FF2-B46E-F9BC9E3B4492}"/>
    <cellStyle name="Normal 3 2 3 3 2 3 4 4" xfId="21201" xr:uid="{DACAF587-72BD-4B3D-94BA-696E0DE2A59C}"/>
    <cellStyle name="Normal 3 2 3 3 2 3 4 4 2" xfId="34893" xr:uid="{6D56253D-1C1E-4803-8E7A-F2D3AEA61A8C}"/>
    <cellStyle name="Normal 3 2 3 3 2 3 4 4 3" xfId="49777" xr:uid="{7884FCF3-C2EB-4F9F-9D3D-6B1825AB246B}"/>
    <cellStyle name="Normal 3 2 3 3 2 3 4 5" xfId="14357" xr:uid="{D3FF6EEB-41D8-4C9C-B03D-BEBC96535400}"/>
    <cellStyle name="Normal 3 2 3 3 2 3 4 6" xfId="28047" xr:uid="{89E88697-F41B-4823-BE4C-A8CFD852707B}"/>
    <cellStyle name="Normal 3 2 3 3 2 3 4 7" xfId="42931" xr:uid="{1BBD150C-FB29-42E3-B9FB-EAE9B358EBD7}"/>
    <cellStyle name="Normal 3 2 3 3 2 3 5" xfId="9219" xr:uid="{7E598F77-B59D-406C-A5EE-9445C8F0B9F8}"/>
    <cellStyle name="Normal 3 2 3 3 2 3 5 2" xfId="12641" xr:uid="{0C0C12DD-2096-4EB8-892F-4D58E869A5C1}"/>
    <cellStyle name="Normal 3 2 3 3 2 3 5 2 2" xfId="26331" xr:uid="{517142A5-CD00-4286-8E5B-5992C366CF05}"/>
    <cellStyle name="Normal 3 2 3 3 2 3 5 2 2 2" xfId="40023" xr:uid="{1D428A53-335B-45D1-96C5-5B2D587C784C}"/>
    <cellStyle name="Normal 3 2 3 3 2 3 5 2 2 3" xfId="54907" xr:uid="{54BF1429-E751-47D3-B3C2-48D1D9C89F07}"/>
    <cellStyle name="Normal 3 2 3 3 2 3 5 2 3" xfId="19487" xr:uid="{51F01F71-E6A9-495D-A6A5-A5B4E948D09D}"/>
    <cellStyle name="Normal 3 2 3 3 2 3 5 2 4" xfId="33177" xr:uid="{01A66F16-F425-4ECB-B56E-6FD3672779A1}"/>
    <cellStyle name="Normal 3 2 3 3 2 3 5 2 5" xfId="48061" xr:uid="{94CCC48C-3742-42DE-85E3-BF41DDA1047C}"/>
    <cellStyle name="Normal 3 2 3 3 2 3 5 3" xfId="22909" xr:uid="{44C5B02D-CC7D-4FF2-8EE8-AE69461194A8}"/>
    <cellStyle name="Normal 3 2 3 3 2 3 5 3 2" xfId="36601" xr:uid="{2A35EC1D-02BB-4342-B555-D1BD436709B8}"/>
    <cellStyle name="Normal 3 2 3 3 2 3 5 3 3" xfId="51485" xr:uid="{0ACF1465-D59A-4317-BCC2-250009009A1C}"/>
    <cellStyle name="Normal 3 2 3 3 2 3 5 4" xfId="16065" xr:uid="{BD0F6BC1-45F5-402B-A6D8-5F77729050C4}"/>
    <cellStyle name="Normal 3 2 3 3 2 3 5 5" xfId="29755" xr:uid="{AB077442-9F6D-4585-8CAF-783B24686F25}"/>
    <cellStyle name="Normal 3 2 3 3 2 3 5 6" xfId="44639" xr:uid="{7E71B075-2956-4545-98DE-6B6045813905}"/>
    <cellStyle name="Normal 3 2 3 3 2 3 6" xfId="10929" xr:uid="{0010465A-B468-4144-91DC-B1359584DB61}"/>
    <cellStyle name="Normal 3 2 3 3 2 3 6 2" xfId="24619" xr:uid="{61712FBA-9900-42EA-9645-360F7854F5F3}"/>
    <cellStyle name="Normal 3 2 3 3 2 3 6 2 2" xfId="38311" xr:uid="{E889B3E7-AFCF-49A6-8A23-F7468B1AF9B6}"/>
    <cellStyle name="Normal 3 2 3 3 2 3 6 2 3" xfId="53195" xr:uid="{F563E02D-F7C7-4D08-96D9-50FC21E80F92}"/>
    <cellStyle name="Normal 3 2 3 3 2 3 6 3" xfId="17775" xr:uid="{11802612-C084-4181-AEFB-651485ADB505}"/>
    <cellStyle name="Normal 3 2 3 3 2 3 6 4" xfId="31465" xr:uid="{785DCD17-E6DA-439D-80BB-F1D33FF68BAE}"/>
    <cellStyle name="Normal 3 2 3 3 2 3 6 5" xfId="46349" xr:uid="{4A645C05-3D88-4265-A8CA-7818154F6ED0}"/>
    <cellStyle name="Normal 3 2 3 3 2 3 7" xfId="21197" xr:uid="{8FEFF2DA-259A-4B2C-9FB2-67EDB2E2DEFC}"/>
    <cellStyle name="Normal 3 2 3 3 2 3 7 2" xfId="34889" xr:uid="{F682B20E-2E5D-4DA4-8B9A-07E7FFB486AC}"/>
    <cellStyle name="Normal 3 2 3 3 2 3 7 3" xfId="49773" xr:uid="{CA09E2CD-5EC2-4F9A-959D-A31E2E2BD7EE}"/>
    <cellStyle name="Normal 3 2 3 3 2 3 8" xfId="14353" xr:uid="{55DC7C82-FDD0-4A58-A0B9-15ECD27ED549}"/>
    <cellStyle name="Normal 3 2 3 3 2 3 9" xfId="28043" xr:uid="{828D3CBF-8B55-415E-B679-AA6DBBD019AD}"/>
    <cellStyle name="Normal 3 2 3 3 2 4" xfId="7511" xr:uid="{9EF45F57-2F77-43D5-888C-17D14B7C2281}"/>
    <cellStyle name="Normal 3 2 3 3 2 4 2" xfId="7512" xr:uid="{C684D57A-B5F5-4E5F-9899-B73ECCD2398D}"/>
    <cellStyle name="Normal 3 2 3 3 2 4 2 2" xfId="9225" xr:uid="{BD12761B-DE22-41AF-A55D-CD8EE9A15B53}"/>
    <cellStyle name="Normal 3 2 3 3 2 4 2 2 2" xfId="12647" xr:uid="{E22530CA-CCAC-4D50-80DE-B3F11F5C6C0B}"/>
    <cellStyle name="Normal 3 2 3 3 2 4 2 2 2 2" xfId="26337" xr:uid="{3B0BDDE9-5C3F-4249-961F-1A70DF79F1B4}"/>
    <cellStyle name="Normal 3 2 3 3 2 4 2 2 2 2 2" xfId="40029" xr:uid="{AE7B9E93-9FDC-40E2-9C44-03D46339BBBD}"/>
    <cellStyle name="Normal 3 2 3 3 2 4 2 2 2 2 3" xfId="54913" xr:uid="{420DA834-B341-4E29-B748-1DF50AF60506}"/>
    <cellStyle name="Normal 3 2 3 3 2 4 2 2 2 3" xfId="19493" xr:uid="{5F0A8950-F90C-49F4-A0D7-1A213C62ABA1}"/>
    <cellStyle name="Normal 3 2 3 3 2 4 2 2 2 4" xfId="33183" xr:uid="{AABD8354-D53C-4D8E-BB37-BB2A206379D0}"/>
    <cellStyle name="Normal 3 2 3 3 2 4 2 2 2 5" xfId="48067" xr:uid="{991E5193-F3AF-4AD1-B8E7-78A41500A000}"/>
    <cellStyle name="Normal 3 2 3 3 2 4 2 2 3" xfId="22915" xr:uid="{2953BE0E-4786-4D43-B308-D00155B95241}"/>
    <cellStyle name="Normal 3 2 3 3 2 4 2 2 3 2" xfId="36607" xr:uid="{01DF9BE8-B9A6-4AD6-A5CB-C00EC3861C18}"/>
    <cellStyle name="Normal 3 2 3 3 2 4 2 2 3 3" xfId="51491" xr:uid="{3837006D-153A-47D1-BB75-5CA607B70DB4}"/>
    <cellStyle name="Normal 3 2 3 3 2 4 2 2 4" xfId="16071" xr:uid="{318420F3-81F1-4CA1-A999-4EBC0427DAC5}"/>
    <cellStyle name="Normal 3 2 3 3 2 4 2 2 5" xfId="29761" xr:uid="{C2D9ABF4-71F1-48F9-9BAE-719594FCF5B4}"/>
    <cellStyle name="Normal 3 2 3 3 2 4 2 2 6" xfId="44645" xr:uid="{2C13E99C-0302-401E-88C7-A6DABAA70B8D}"/>
    <cellStyle name="Normal 3 2 3 3 2 4 2 3" xfId="10935" xr:uid="{07A5858C-43C0-4FA0-A2EF-5F1660505D59}"/>
    <cellStyle name="Normal 3 2 3 3 2 4 2 3 2" xfId="24625" xr:uid="{BA2E3F55-9A73-42E7-BB87-950B9DCBAF84}"/>
    <cellStyle name="Normal 3 2 3 3 2 4 2 3 2 2" xfId="38317" xr:uid="{7084D19D-AB41-440B-B14D-6298102FC568}"/>
    <cellStyle name="Normal 3 2 3 3 2 4 2 3 2 3" xfId="53201" xr:uid="{7B8DC237-2A6E-427F-BA27-6ECB505B9974}"/>
    <cellStyle name="Normal 3 2 3 3 2 4 2 3 3" xfId="17781" xr:uid="{C964932D-CEF6-4F59-BB2F-FEAFC71A9B61}"/>
    <cellStyle name="Normal 3 2 3 3 2 4 2 3 4" xfId="31471" xr:uid="{403AF485-58EF-4719-9458-2E5C3DA726E2}"/>
    <cellStyle name="Normal 3 2 3 3 2 4 2 3 5" xfId="46355" xr:uid="{9C81BFC0-4B8B-4AB2-A987-02E7FA9102DA}"/>
    <cellStyle name="Normal 3 2 3 3 2 4 2 4" xfId="21203" xr:uid="{5A793FF0-F04A-43DE-9579-5B6BF145B0EA}"/>
    <cellStyle name="Normal 3 2 3 3 2 4 2 4 2" xfId="34895" xr:uid="{E21CFFA6-2819-407A-9D34-1DD16523EC5B}"/>
    <cellStyle name="Normal 3 2 3 3 2 4 2 4 3" xfId="49779" xr:uid="{8BF5FC61-C5F2-4D61-AE36-0D775D4702A4}"/>
    <cellStyle name="Normal 3 2 3 3 2 4 2 5" xfId="14359" xr:uid="{B142726B-BBB9-48D4-8F75-CA0C6B4C8C88}"/>
    <cellStyle name="Normal 3 2 3 3 2 4 2 6" xfId="28049" xr:uid="{32BCA562-8A68-49FA-833F-6712BDFE454C}"/>
    <cellStyle name="Normal 3 2 3 3 2 4 2 7" xfId="42933" xr:uid="{C32E8FAC-0489-4CF2-8C69-2F7F5F1CC4C3}"/>
    <cellStyle name="Normal 3 2 3 3 2 4 3" xfId="9224" xr:uid="{3537875E-5125-4C8F-8034-185B28A5CD73}"/>
    <cellStyle name="Normal 3 2 3 3 2 4 3 2" xfId="12646" xr:uid="{06E38676-C6CA-4046-91EE-691842D313C1}"/>
    <cellStyle name="Normal 3 2 3 3 2 4 3 2 2" xfId="26336" xr:uid="{C775158A-12B9-4EA5-A97F-B855D461F5B5}"/>
    <cellStyle name="Normal 3 2 3 3 2 4 3 2 2 2" xfId="40028" xr:uid="{C3238D59-7D9F-42F8-8257-826DFAF70F8D}"/>
    <cellStyle name="Normal 3 2 3 3 2 4 3 2 2 3" xfId="54912" xr:uid="{64389D18-3D19-4931-8335-F214839CE981}"/>
    <cellStyle name="Normal 3 2 3 3 2 4 3 2 3" xfId="19492" xr:uid="{91C9E581-8C56-46FC-ABF5-E3F626EC353E}"/>
    <cellStyle name="Normal 3 2 3 3 2 4 3 2 4" xfId="33182" xr:uid="{7E0409FF-12B1-4DAE-B592-9AA59C0D099A}"/>
    <cellStyle name="Normal 3 2 3 3 2 4 3 2 5" xfId="48066" xr:uid="{B43BD923-A430-4522-9328-3B4B887A13A9}"/>
    <cellStyle name="Normal 3 2 3 3 2 4 3 3" xfId="22914" xr:uid="{0B129AE7-6253-4243-85A8-0A4262FF84CD}"/>
    <cellStyle name="Normal 3 2 3 3 2 4 3 3 2" xfId="36606" xr:uid="{78535EC3-E31E-49B1-9C77-834535E0A058}"/>
    <cellStyle name="Normal 3 2 3 3 2 4 3 3 3" xfId="51490" xr:uid="{C51694D1-1D66-44DF-8342-13BBFA717FB9}"/>
    <cellStyle name="Normal 3 2 3 3 2 4 3 4" xfId="16070" xr:uid="{9B50067A-B0F9-44E0-92A4-1E8451977061}"/>
    <cellStyle name="Normal 3 2 3 3 2 4 3 5" xfId="29760" xr:uid="{E2582232-5094-4C63-AD68-80BD3AE6B615}"/>
    <cellStyle name="Normal 3 2 3 3 2 4 3 6" xfId="44644" xr:uid="{57FF4066-767C-447F-93AB-470453C5F9E9}"/>
    <cellStyle name="Normal 3 2 3 3 2 4 4" xfId="10934" xr:uid="{15BD3942-07BD-484B-BE1C-13A766399BB7}"/>
    <cellStyle name="Normal 3 2 3 3 2 4 4 2" xfId="24624" xr:uid="{1AA84287-B276-4FF9-9E47-B409869410F5}"/>
    <cellStyle name="Normal 3 2 3 3 2 4 4 2 2" xfId="38316" xr:uid="{FA78EA88-BC3D-4356-8DBC-FA011E681259}"/>
    <cellStyle name="Normal 3 2 3 3 2 4 4 2 3" xfId="53200" xr:uid="{EC7FCA85-291A-46A2-9D49-4FC2D5E64388}"/>
    <cellStyle name="Normal 3 2 3 3 2 4 4 3" xfId="17780" xr:uid="{D632E17C-54B6-4083-8263-F1B6B5533B24}"/>
    <cellStyle name="Normal 3 2 3 3 2 4 4 4" xfId="31470" xr:uid="{8E35E186-6683-4291-B21B-E87A6553664A}"/>
    <cellStyle name="Normal 3 2 3 3 2 4 4 5" xfId="46354" xr:uid="{936BD981-C057-4799-BAC9-9B5D3F008356}"/>
    <cellStyle name="Normal 3 2 3 3 2 4 5" xfId="21202" xr:uid="{8AFF49A3-8D73-48D9-9371-88B8B40B0966}"/>
    <cellStyle name="Normal 3 2 3 3 2 4 5 2" xfId="34894" xr:uid="{C5C3539B-E3EB-4C3B-8265-CDAD5A70C880}"/>
    <cellStyle name="Normal 3 2 3 3 2 4 5 3" xfId="49778" xr:uid="{5B7CBFC0-5E34-4793-B46F-05AA980E49BC}"/>
    <cellStyle name="Normal 3 2 3 3 2 4 6" xfId="14358" xr:uid="{69812806-AD15-4665-B0F6-F14481FCECA9}"/>
    <cellStyle name="Normal 3 2 3 3 2 4 7" xfId="28048" xr:uid="{0ECFE426-9537-40C2-99E3-15CE07FE073D}"/>
    <cellStyle name="Normal 3 2 3 3 2 4 8" xfId="42932" xr:uid="{A0EA7B53-B6FC-445B-B4D0-348BD9D3AA1C}"/>
    <cellStyle name="Normal 3 2 3 3 2 5" xfId="7513" xr:uid="{45EF3245-9501-4199-8291-EA5C0FF5386A}"/>
    <cellStyle name="Normal 3 2 3 3 2 5 2" xfId="9226" xr:uid="{9F9ADC02-316F-4A1C-85BA-557AAC7130D9}"/>
    <cellStyle name="Normal 3 2 3 3 2 5 2 2" xfId="12648" xr:uid="{7AEDA9E6-9A8A-431A-A4AC-744302011595}"/>
    <cellStyle name="Normal 3 2 3 3 2 5 2 2 2" xfId="26338" xr:uid="{5F3E56F3-97AE-47C4-97CB-9E3F93878507}"/>
    <cellStyle name="Normal 3 2 3 3 2 5 2 2 2 2" xfId="40030" xr:uid="{C6390AD2-388A-41ED-89B0-5D7FBD9B0EAD}"/>
    <cellStyle name="Normal 3 2 3 3 2 5 2 2 2 3" xfId="54914" xr:uid="{68B12411-CA3F-4A9C-BA52-4A1400FC7593}"/>
    <cellStyle name="Normal 3 2 3 3 2 5 2 2 3" xfId="19494" xr:uid="{EC5CFBCF-0098-467F-B20A-3323F2E7D232}"/>
    <cellStyle name="Normal 3 2 3 3 2 5 2 2 4" xfId="33184" xr:uid="{7E0A1491-32AB-4B72-A018-B321641F3FC4}"/>
    <cellStyle name="Normal 3 2 3 3 2 5 2 2 5" xfId="48068" xr:uid="{B334AF24-D058-4689-8812-61D47392ED6C}"/>
    <cellStyle name="Normal 3 2 3 3 2 5 2 3" xfId="22916" xr:uid="{CC560D0B-5C2D-41C7-9E52-C84D10B0D700}"/>
    <cellStyle name="Normal 3 2 3 3 2 5 2 3 2" xfId="36608" xr:uid="{5621E5EF-9B09-4CC3-99D5-E770E537DE96}"/>
    <cellStyle name="Normal 3 2 3 3 2 5 2 3 3" xfId="51492" xr:uid="{93F68540-0158-42D8-A4E9-5AFFDB491FE7}"/>
    <cellStyle name="Normal 3 2 3 3 2 5 2 4" xfId="16072" xr:uid="{548390AB-C8F0-45DD-BF2D-94FEFC75FC60}"/>
    <cellStyle name="Normal 3 2 3 3 2 5 2 5" xfId="29762" xr:uid="{3BBC6DA5-5C8F-4B1E-9F11-19A143787620}"/>
    <cellStyle name="Normal 3 2 3 3 2 5 2 6" xfId="44646" xr:uid="{6D711D36-B8CF-40F8-9839-2159BEDD3A65}"/>
    <cellStyle name="Normal 3 2 3 3 2 5 3" xfId="10936" xr:uid="{A0A34F27-0E8E-4B59-AE09-84F8720C5ADA}"/>
    <cellStyle name="Normal 3 2 3 3 2 5 3 2" xfId="24626" xr:uid="{58E886B3-BF8F-4C2D-97A0-3F087A0AB9DC}"/>
    <cellStyle name="Normal 3 2 3 3 2 5 3 2 2" xfId="38318" xr:uid="{54E16051-9406-4535-BE88-B60764706C74}"/>
    <cellStyle name="Normal 3 2 3 3 2 5 3 2 3" xfId="53202" xr:uid="{A8EDA3D4-3628-4944-BF70-E9C2BC7B4AF7}"/>
    <cellStyle name="Normal 3 2 3 3 2 5 3 3" xfId="17782" xr:uid="{3D94159B-58A3-4DFE-9DAE-C120C0BBA274}"/>
    <cellStyle name="Normal 3 2 3 3 2 5 3 4" xfId="31472" xr:uid="{1839DA5C-8496-47B3-87CF-0FCFAA824DDB}"/>
    <cellStyle name="Normal 3 2 3 3 2 5 3 5" xfId="46356" xr:uid="{7716649E-9429-43CB-8734-0A3A0F35214D}"/>
    <cellStyle name="Normal 3 2 3 3 2 5 4" xfId="21204" xr:uid="{D1866743-B6A2-4A2E-B574-DB35AC2C66F6}"/>
    <cellStyle name="Normal 3 2 3 3 2 5 4 2" xfId="34896" xr:uid="{42393EC2-FB46-4984-AAA6-B12A5975486C}"/>
    <cellStyle name="Normal 3 2 3 3 2 5 4 3" xfId="49780" xr:uid="{EBD12E61-F314-4A00-9135-559D5340B34F}"/>
    <cellStyle name="Normal 3 2 3 3 2 5 5" xfId="14360" xr:uid="{639FF698-C786-4BB8-8885-FA548F279A2C}"/>
    <cellStyle name="Normal 3 2 3 3 2 5 6" xfId="28050" xr:uid="{B6BC0033-BFED-48CB-AE67-83E43B8A90E2}"/>
    <cellStyle name="Normal 3 2 3 3 2 5 7" xfId="42934" xr:uid="{B5275F60-3788-4DA2-B002-292E4CCC7D6F}"/>
    <cellStyle name="Normal 3 2 3 3 2 6" xfId="7514" xr:uid="{5F48A1F2-FA94-4E3C-8BCE-577CDF571488}"/>
    <cellStyle name="Normal 3 2 3 3 2 6 2" xfId="9227" xr:uid="{FE3B039C-7E55-433C-86CD-BB0E869140B3}"/>
    <cellStyle name="Normal 3 2 3 3 2 6 2 2" xfId="12649" xr:uid="{2F0CE3C1-85C2-4985-B6B1-8DA5BEA58C4C}"/>
    <cellStyle name="Normal 3 2 3 3 2 6 2 2 2" xfId="26339" xr:uid="{E8E610F1-2917-495D-87B0-1523DFE01D8F}"/>
    <cellStyle name="Normal 3 2 3 3 2 6 2 2 2 2" xfId="40031" xr:uid="{347F0019-6EBE-446D-A159-3C18EF7D8A12}"/>
    <cellStyle name="Normal 3 2 3 3 2 6 2 2 2 3" xfId="54915" xr:uid="{8C88A6DF-09F2-4350-A201-B70CB656518D}"/>
    <cellStyle name="Normal 3 2 3 3 2 6 2 2 3" xfId="19495" xr:uid="{CB6A8512-3355-48E6-910B-245F8BD700AB}"/>
    <cellStyle name="Normal 3 2 3 3 2 6 2 2 4" xfId="33185" xr:uid="{2DDAEDE0-9A90-4317-8D87-2017B57C85A3}"/>
    <cellStyle name="Normal 3 2 3 3 2 6 2 2 5" xfId="48069" xr:uid="{67CC8FF6-C2CC-4F34-A885-BA2C0C96D9C3}"/>
    <cellStyle name="Normal 3 2 3 3 2 6 2 3" xfId="22917" xr:uid="{B006DAE5-D466-45E3-828F-4344F6D29A8A}"/>
    <cellStyle name="Normal 3 2 3 3 2 6 2 3 2" xfId="36609" xr:uid="{DEEC02C6-FDE2-4968-8578-78A5EA8A45E2}"/>
    <cellStyle name="Normal 3 2 3 3 2 6 2 3 3" xfId="51493" xr:uid="{0C2A61AE-3F40-4C1A-8DCF-8AEEB8DABC5E}"/>
    <cellStyle name="Normal 3 2 3 3 2 6 2 4" xfId="16073" xr:uid="{ACEA69FB-9279-47A8-A0FC-50BC25E1434A}"/>
    <cellStyle name="Normal 3 2 3 3 2 6 2 5" xfId="29763" xr:uid="{431D14CD-E609-4132-B829-CC555A1BE974}"/>
    <cellStyle name="Normal 3 2 3 3 2 6 2 6" xfId="44647" xr:uid="{E337749C-1B86-433D-A733-F48F8CAA5595}"/>
    <cellStyle name="Normal 3 2 3 3 2 6 3" xfId="10937" xr:uid="{896D2A16-7CAC-4502-BEB9-71B6BE7D79C9}"/>
    <cellStyle name="Normal 3 2 3 3 2 6 3 2" xfId="24627" xr:uid="{EB87C5BE-8101-4262-9E91-11E68FBC398A}"/>
    <cellStyle name="Normal 3 2 3 3 2 6 3 2 2" xfId="38319" xr:uid="{5B41422C-A115-42D3-BCF2-E81A5A593BCB}"/>
    <cellStyle name="Normal 3 2 3 3 2 6 3 2 3" xfId="53203" xr:uid="{5D5739DF-5DE6-4089-86FD-655831F10FB0}"/>
    <cellStyle name="Normal 3 2 3 3 2 6 3 3" xfId="17783" xr:uid="{025B707B-792B-499B-BD02-0716A8064345}"/>
    <cellStyle name="Normal 3 2 3 3 2 6 3 4" xfId="31473" xr:uid="{C249BE37-A08E-4656-9DF8-26E0736A5FD7}"/>
    <cellStyle name="Normal 3 2 3 3 2 6 3 5" xfId="46357" xr:uid="{328493CF-4AF2-4221-A7CC-F4B67395D221}"/>
    <cellStyle name="Normal 3 2 3 3 2 6 4" xfId="21205" xr:uid="{42491EA0-A28F-4986-A54E-0DBC7D1EC5FD}"/>
    <cellStyle name="Normal 3 2 3 3 2 6 4 2" xfId="34897" xr:uid="{BC8EE218-9518-4DA5-87B5-01FA646E82D3}"/>
    <cellStyle name="Normal 3 2 3 3 2 6 4 3" xfId="49781" xr:uid="{57F6E067-6A9D-46E2-A094-B5093DAC481C}"/>
    <cellStyle name="Normal 3 2 3 3 2 6 5" xfId="14361" xr:uid="{61563F0A-C7EC-4D93-A44E-4445F96BF1C1}"/>
    <cellStyle name="Normal 3 2 3 3 2 6 6" xfId="28051" xr:uid="{8EF8F40A-511E-4683-8B7D-E422E044FAC0}"/>
    <cellStyle name="Normal 3 2 3 3 2 6 7" xfId="42935" xr:uid="{2BD63332-46CD-4B45-B116-94188DCAB37B}"/>
    <cellStyle name="Normal 3 2 3 3 2 7" xfId="9213" xr:uid="{5BED50D2-DBE5-4576-8DDB-C8036FE714BA}"/>
    <cellStyle name="Normal 3 2 3 3 2 7 2" xfId="12635" xr:uid="{83D3ADC0-CDE0-45AA-A9A5-1C5866177CC9}"/>
    <cellStyle name="Normal 3 2 3 3 2 7 2 2" xfId="26325" xr:uid="{11BB6121-7E37-439C-B25C-CD6AA21CD4F4}"/>
    <cellStyle name="Normal 3 2 3 3 2 7 2 2 2" xfId="40017" xr:uid="{D5CA6EC8-A821-4767-AC31-42B6364ABCB4}"/>
    <cellStyle name="Normal 3 2 3 3 2 7 2 2 3" xfId="54901" xr:uid="{3D210126-4616-4E35-8F50-5439A568AE13}"/>
    <cellStyle name="Normal 3 2 3 3 2 7 2 3" xfId="19481" xr:uid="{C39D4739-80DD-49D6-95A3-3B8D8819D69B}"/>
    <cellStyle name="Normal 3 2 3 3 2 7 2 4" xfId="33171" xr:uid="{99542BA3-87D0-47CB-BB6B-1853BA6803D9}"/>
    <cellStyle name="Normal 3 2 3 3 2 7 2 5" xfId="48055" xr:uid="{B0D48504-B76C-4E35-A042-271507869420}"/>
    <cellStyle name="Normal 3 2 3 3 2 7 3" xfId="22903" xr:uid="{B5A5B7EE-E235-41A6-A053-7FE478ED009E}"/>
    <cellStyle name="Normal 3 2 3 3 2 7 3 2" xfId="36595" xr:uid="{CD9FFDEE-531C-430A-9FD2-36F563A539FC}"/>
    <cellStyle name="Normal 3 2 3 3 2 7 3 3" xfId="51479" xr:uid="{5EDC2655-B64B-49E5-92E5-97F5CADE6F04}"/>
    <cellStyle name="Normal 3 2 3 3 2 7 4" xfId="16059" xr:uid="{A9511F27-B086-43FF-8C31-3401A021743B}"/>
    <cellStyle name="Normal 3 2 3 3 2 7 5" xfId="29749" xr:uid="{124430C3-59BF-431D-8396-828F2E54E6F8}"/>
    <cellStyle name="Normal 3 2 3 3 2 7 6" xfId="44633" xr:uid="{19C4D14C-F501-47E4-8773-1F2FFB8658C7}"/>
    <cellStyle name="Normal 3 2 3 3 2 8" xfId="10923" xr:uid="{7702DAED-B63A-4437-8F7E-E7A9BF51728D}"/>
    <cellStyle name="Normal 3 2 3 3 2 8 2" xfId="24613" xr:uid="{38260EAE-6A28-4F85-B754-257A77EC7E39}"/>
    <cellStyle name="Normal 3 2 3 3 2 8 2 2" xfId="38305" xr:uid="{598224AE-3B66-4978-A99C-8E72EB548E12}"/>
    <cellStyle name="Normal 3 2 3 3 2 8 2 3" xfId="53189" xr:uid="{5165D223-06FC-4BB2-9894-9A4DE8C75680}"/>
    <cellStyle name="Normal 3 2 3 3 2 8 3" xfId="17769" xr:uid="{8227E60A-5122-4336-A103-682165D13734}"/>
    <cellStyle name="Normal 3 2 3 3 2 8 4" xfId="31459" xr:uid="{B9D6FE16-1238-4076-B340-101F9FF3E8C7}"/>
    <cellStyle name="Normal 3 2 3 3 2 8 5" xfId="46343" xr:uid="{743EDD6D-5EBE-4077-A882-DAAC34C38C87}"/>
    <cellStyle name="Normal 3 2 3 3 2 9" xfId="21191" xr:uid="{07B80DEF-A7E4-4D51-9F60-ED3D52C78BF6}"/>
    <cellStyle name="Normal 3 2 3 3 2 9 2" xfId="34883" xr:uid="{F4F3B856-4309-4F57-9756-AFF3D1CA3AA7}"/>
    <cellStyle name="Normal 3 2 3 3 2 9 3" xfId="49767" xr:uid="{EA91951E-E20C-4A22-8D56-02E2337D04DC}"/>
    <cellStyle name="Normal 3 2 3 3 3" xfId="7515" xr:uid="{0AA2AF7E-5A34-4F3F-BF33-F7B3B412098A}"/>
    <cellStyle name="Normal 3 2 3 3 3 10" xfId="42936" xr:uid="{A075D5C1-761F-4240-B727-39DB1FDC1B6C}"/>
    <cellStyle name="Normal 3 2 3 3 3 2" xfId="7516" xr:uid="{A55F2EA8-1B16-419E-AB6F-1B671361FCC5}"/>
    <cellStyle name="Normal 3 2 3 3 3 2 2" xfId="7517" xr:uid="{F83B9C35-FF86-4147-BF33-A5B440F7C651}"/>
    <cellStyle name="Normal 3 2 3 3 3 2 2 2" xfId="9230" xr:uid="{537393EA-9C56-4073-AA02-1F10E2DE87B6}"/>
    <cellStyle name="Normal 3 2 3 3 3 2 2 2 2" xfId="12652" xr:uid="{C2F0F66A-76D9-4606-96F6-A268ABC545B3}"/>
    <cellStyle name="Normal 3 2 3 3 3 2 2 2 2 2" xfId="26342" xr:uid="{578DAE6A-FB9D-4C9F-8C6F-A3F506DC5ED1}"/>
    <cellStyle name="Normal 3 2 3 3 3 2 2 2 2 2 2" xfId="40034" xr:uid="{A07F1D89-9D57-4E01-98D6-D4A768683EB4}"/>
    <cellStyle name="Normal 3 2 3 3 3 2 2 2 2 2 3" xfId="54918" xr:uid="{B3D85814-2343-4D71-A7A1-EFFFCE7BEE2F}"/>
    <cellStyle name="Normal 3 2 3 3 3 2 2 2 2 3" xfId="19498" xr:uid="{4C212FBF-59D8-4C01-AF28-679D7F0C16B1}"/>
    <cellStyle name="Normal 3 2 3 3 3 2 2 2 2 4" xfId="33188" xr:uid="{6BAA7CF2-69C8-4250-9DA9-9D32A6CB3F3C}"/>
    <cellStyle name="Normal 3 2 3 3 3 2 2 2 2 5" xfId="48072" xr:uid="{CFAED85C-C526-43DB-9595-F1D33005E00B}"/>
    <cellStyle name="Normal 3 2 3 3 3 2 2 2 3" xfId="22920" xr:uid="{A6B0BF37-3558-4A66-A9DC-10C0B1D90601}"/>
    <cellStyle name="Normal 3 2 3 3 3 2 2 2 3 2" xfId="36612" xr:uid="{C80A0469-F51C-442E-A02D-88AA367606E8}"/>
    <cellStyle name="Normal 3 2 3 3 3 2 2 2 3 3" xfId="51496" xr:uid="{70F2C59C-7168-46B9-94A3-292C2A7AA72F}"/>
    <cellStyle name="Normal 3 2 3 3 3 2 2 2 4" xfId="16076" xr:uid="{850BB16C-053C-461C-8B07-8671C4404190}"/>
    <cellStyle name="Normal 3 2 3 3 3 2 2 2 5" xfId="29766" xr:uid="{EAC2A627-2AED-49E3-A39B-6DFF48877B3A}"/>
    <cellStyle name="Normal 3 2 3 3 3 2 2 2 6" xfId="44650" xr:uid="{CBE55EFC-1F3C-4296-A139-74FB4C54576F}"/>
    <cellStyle name="Normal 3 2 3 3 3 2 2 3" xfId="10940" xr:uid="{6AAE699C-C99E-44E4-9760-696827F6907C}"/>
    <cellStyle name="Normal 3 2 3 3 3 2 2 3 2" xfId="24630" xr:uid="{85124CDE-EBED-42BB-9167-501C895B948D}"/>
    <cellStyle name="Normal 3 2 3 3 3 2 2 3 2 2" xfId="38322" xr:uid="{F2590A09-8523-400D-BA74-600ECB39915C}"/>
    <cellStyle name="Normal 3 2 3 3 3 2 2 3 2 3" xfId="53206" xr:uid="{C3C3DB48-3621-4A0F-8238-D9994C5E4CF8}"/>
    <cellStyle name="Normal 3 2 3 3 3 2 2 3 3" xfId="17786" xr:uid="{1F6A662B-455B-4331-ADB6-E2111B7F6B4E}"/>
    <cellStyle name="Normal 3 2 3 3 3 2 2 3 4" xfId="31476" xr:uid="{78511AAE-8AA4-46D1-953E-B628219BFC7E}"/>
    <cellStyle name="Normal 3 2 3 3 3 2 2 3 5" xfId="46360" xr:uid="{B44D4421-C358-4185-9910-EF6F74BB55A9}"/>
    <cellStyle name="Normal 3 2 3 3 3 2 2 4" xfId="21208" xr:uid="{7B535BEB-7F83-4D8D-B52B-21DC73478085}"/>
    <cellStyle name="Normal 3 2 3 3 3 2 2 4 2" xfId="34900" xr:uid="{818C8930-3CE8-42E0-AD7E-591715C973B4}"/>
    <cellStyle name="Normal 3 2 3 3 3 2 2 4 3" xfId="49784" xr:uid="{4D7D3D9F-A932-4353-9614-54D6D1B09236}"/>
    <cellStyle name="Normal 3 2 3 3 3 2 2 5" xfId="14364" xr:uid="{0D8ED30C-62D8-4B9F-B5F6-8B5F6FA504D5}"/>
    <cellStyle name="Normal 3 2 3 3 3 2 2 6" xfId="28054" xr:uid="{9EFB24EB-6B78-479B-8EA7-07F29167A078}"/>
    <cellStyle name="Normal 3 2 3 3 3 2 2 7" xfId="42938" xr:uid="{EAC1B7DC-1169-414D-A2A2-DFE0933BF605}"/>
    <cellStyle name="Normal 3 2 3 3 3 2 3" xfId="9229" xr:uid="{8B4D3E9F-DFF9-4E31-A75B-43505AD0DB24}"/>
    <cellStyle name="Normal 3 2 3 3 3 2 3 2" xfId="12651" xr:uid="{6417E78E-BFA9-4D52-8119-89E3C0889450}"/>
    <cellStyle name="Normal 3 2 3 3 3 2 3 2 2" xfId="26341" xr:uid="{D67DC254-E433-40DA-9ACA-F23F41DB7DEE}"/>
    <cellStyle name="Normal 3 2 3 3 3 2 3 2 2 2" xfId="40033" xr:uid="{67F7D79A-ED5A-4B15-B24F-E30B0C66A774}"/>
    <cellStyle name="Normal 3 2 3 3 3 2 3 2 2 3" xfId="54917" xr:uid="{6A581F1C-3F49-48EF-8581-733BE6F37D7A}"/>
    <cellStyle name="Normal 3 2 3 3 3 2 3 2 3" xfId="19497" xr:uid="{1849E7A6-8F6C-4066-8035-8DFB83624319}"/>
    <cellStyle name="Normal 3 2 3 3 3 2 3 2 4" xfId="33187" xr:uid="{1984986B-08B5-49AB-80C2-F17B9EBC9472}"/>
    <cellStyle name="Normal 3 2 3 3 3 2 3 2 5" xfId="48071" xr:uid="{CA7CD09B-5B3D-4F85-B670-D18BD9B1C7D8}"/>
    <cellStyle name="Normal 3 2 3 3 3 2 3 3" xfId="22919" xr:uid="{88D37BF8-5004-4A52-984A-CD365C28EF94}"/>
    <cellStyle name="Normal 3 2 3 3 3 2 3 3 2" xfId="36611" xr:uid="{37CEA0A0-BB7A-49D9-90C7-5323E9786F3C}"/>
    <cellStyle name="Normal 3 2 3 3 3 2 3 3 3" xfId="51495" xr:uid="{88093778-F0EF-40EA-9581-20D425DEAC25}"/>
    <cellStyle name="Normal 3 2 3 3 3 2 3 4" xfId="16075" xr:uid="{5C4061A7-C260-4C35-A962-D42D2E2AD815}"/>
    <cellStyle name="Normal 3 2 3 3 3 2 3 5" xfId="29765" xr:uid="{0CF46CC3-D9B5-49D3-A490-EDD6455604CC}"/>
    <cellStyle name="Normal 3 2 3 3 3 2 3 6" xfId="44649" xr:uid="{1DC24426-2656-4360-BD32-4EC486AAADE7}"/>
    <cellStyle name="Normal 3 2 3 3 3 2 4" xfId="10939" xr:uid="{6BB632B2-9CA5-4B40-AFCA-F0F8D82A4156}"/>
    <cellStyle name="Normal 3 2 3 3 3 2 4 2" xfId="24629" xr:uid="{22BA3780-C897-4292-90C7-86192606C717}"/>
    <cellStyle name="Normal 3 2 3 3 3 2 4 2 2" xfId="38321" xr:uid="{32985B62-EB4F-49DF-8823-A8A4295C18E2}"/>
    <cellStyle name="Normal 3 2 3 3 3 2 4 2 3" xfId="53205" xr:uid="{48DFE047-3289-4522-8EBC-645127E3F81F}"/>
    <cellStyle name="Normal 3 2 3 3 3 2 4 3" xfId="17785" xr:uid="{6F7940A5-5A09-4B41-83A1-85FA67D2A6AE}"/>
    <cellStyle name="Normal 3 2 3 3 3 2 4 4" xfId="31475" xr:uid="{7F2FB77C-88BF-4CF4-9453-B6228D9A68CF}"/>
    <cellStyle name="Normal 3 2 3 3 3 2 4 5" xfId="46359" xr:uid="{8AAEFD31-74FD-47DC-AFDB-73F864F1F2FD}"/>
    <cellStyle name="Normal 3 2 3 3 3 2 5" xfId="21207" xr:uid="{4C03EB33-6801-47AA-A06C-BC6189AF7EB5}"/>
    <cellStyle name="Normal 3 2 3 3 3 2 5 2" xfId="34899" xr:uid="{AE3CFC86-3831-4DF1-B0E8-F787DA46C1BC}"/>
    <cellStyle name="Normal 3 2 3 3 3 2 5 3" xfId="49783" xr:uid="{E57112CD-8846-4E6D-8562-757F0D668BD7}"/>
    <cellStyle name="Normal 3 2 3 3 3 2 6" xfId="14363" xr:uid="{298BB795-8596-44FA-9076-5E71EF884C6C}"/>
    <cellStyle name="Normal 3 2 3 3 3 2 7" xfId="28053" xr:uid="{DB7AE6A1-F471-41DE-89BB-E47361F02A84}"/>
    <cellStyle name="Normal 3 2 3 3 3 2 8" xfId="42937" xr:uid="{D7B32161-30BD-4277-898A-F3A815F2545D}"/>
    <cellStyle name="Normal 3 2 3 3 3 3" xfId="7518" xr:uid="{04A7D47D-6FD4-4475-901A-8213D193104F}"/>
    <cellStyle name="Normal 3 2 3 3 3 3 2" xfId="9231" xr:uid="{7AB7D2BA-81C3-4B85-82A0-9B43AB0A0F66}"/>
    <cellStyle name="Normal 3 2 3 3 3 3 2 2" xfId="12653" xr:uid="{E4C3622C-3608-4B13-A920-9D6085BE642A}"/>
    <cellStyle name="Normal 3 2 3 3 3 3 2 2 2" xfId="26343" xr:uid="{86421C43-BA99-47F3-A8DC-2B090C31A787}"/>
    <cellStyle name="Normal 3 2 3 3 3 3 2 2 2 2" xfId="40035" xr:uid="{F6BFF309-CF4B-415E-B0CE-BA00D0C787A4}"/>
    <cellStyle name="Normal 3 2 3 3 3 3 2 2 2 3" xfId="54919" xr:uid="{9C82FD31-0612-47FC-86F0-4D5CE1A4AF2B}"/>
    <cellStyle name="Normal 3 2 3 3 3 3 2 2 3" xfId="19499" xr:uid="{9D251B4B-5F19-47D1-B751-2306665BCB7E}"/>
    <cellStyle name="Normal 3 2 3 3 3 3 2 2 4" xfId="33189" xr:uid="{48FB8B3C-BF9A-4D58-99B8-BC6C28CEAACD}"/>
    <cellStyle name="Normal 3 2 3 3 3 3 2 2 5" xfId="48073" xr:uid="{F59CB6DD-C527-49BC-BA95-A4F1866FE2E3}"/>
    <cellStyle name="Normal 3 2 3 3 3 3 2 3" xfId="22921" xr:uid="{527B1632-BFDA-4708-B0E7-F366753BA890}"/>
    <cellStyle name="Normal 3 2 3 3 3 3 2 3 2" xfId="36613" xr:uid="{B82BFE12-24CE-4B78-B851-4CDC031A3E7B}"/>
    <cellStyle name="Normal 3 2 3 3 3 3 2 3 3" xfId="51497" xr:uid="{23726233-E5DA-4702-A4C9-408D19BBFD25}"/>
    <cellStyle name="Normal 3 2 3 3 3 3 2 4" xfId="16077" xr:uid="{16D1D2A4-C598-4371-8541-E271BA4672BE}"/>
    <cellStyle name="Normal 3 2 3 3 3 3 2 5" xfId="29767" xr:uid="{E6D0A053-6563-4FC8-A19F-808F7A468DEA}"/>
    <cellStyle name="Normal 3 2 3 3 3 3 2 6" xfId="44651" xr:uid="{ED6F1466-FC5A-4D8D-89B4-733CADE28618}"/>
    <cellStyle name="Normal 3 2 3 3 3 3 3" xfId="10941" xr:uid="{DACA4FD1-6C26-45C2-A6DE-9CB83CB7CC84}"/>
    <cellStyle name="Normal 3 2 3 3 3 3 3 2" xfId="24631" xr:uid="{5579E1DE-50D5-47C2-93C3-BF232119EC6C}"/>
    <cellStyle name="Normal 3 2 3 3 3 3 3 2 2" xfId="38323" xr:uid="{84EA5F23-AE32-4805-8D1A-70CDE2846246}"/>
    <cellStyle name="Normal 3 2 3 3 3 3 3 2 3" xfId="53207" xr:uid="{77D1A389-083D-4042-8362-D28472955B9F}"/>
    <cellStyle name="Normal 3 2 3 3 3 3 3 3" xfId="17787" xr:uid="{363E6A6C-DF97-4A1C-B701-2C657DB8DE32}"/>
    <cellStyle name="Normal 3 2 3 3 3 3 3 4" xfId="31477" xr:uid="{CED3EC16-894D-4060-9350-DB4DA0F4D148}"/>
    <cellStyle name="Normal 3 2 3 3 3 3 3 5" xfId="46361" xr:uid="{971C411D-D1CD-4D74-9CD8-A6F96203D51D}"/>
    <cellStyle name="Normal 3 2 3 3 3 3 4" xfId="21209" xr:uid="{588E1D19-D072-4E9C-AF48-B3FE8C9184BA}"/>
    <cellStyle name="Normal 3 2 3 3 3 3 4 2" xfId="34901" xr:uid="{507AF0B1-238A-4CFA-8EA8-B99D30571A31}"/>
    <cellStyle name="Normal 3 2 3 3 3 3 4 3" xfId="49785" xr:uid="{28FA2BB4-0565-4483-8584-6C6FA70A1B15}"/>
    <cellStyle name="Normal 3 2 3 3 3 3 5" xfId="14365" xr:uid="{E9FAA242-6370-49DE-9D6A-42BD73519840}"/>
    <cellStyle name="Normal 3 2 3 3 3 3 6" xfId="28055" xr:uid="{9E0A4D0B-2982-4C28-A0BF-5987F9DD263F}"/>
    <cellStyle name="Normal 3 2 3 3 3 3 7" xfId="42939" xr:uid="{4B0C2ADB-D200-420A-AF05-280140D30BC5}"/>
    <cellStyle name="Normal 3 2 3 3 3 4" xfId="7519" xr:uid="{0C8F48B8-8572-4130-8184-E411FD047485}"/>
    <cellStyle name="Normal 3 2 3 3 3 4 2" xfId="9232" xr:uid="{42E9208D-4E00-4FC0-9BE5-84F40EB5AFBE}"/>
    <cellStyle name="Normal 3 2 3 3 3 4 2 2" xfId="12654" xr:uid="{008150F3-CD52-4A8C-A8BB-E6A2F552E77D}"/>
    <cellStyle name="Normal 3 2 3 3 3 4 2 2 2" xfId="26344" xr:uid="{96588224-0E1B-423C-9285-296126312751}"/>
    <cellStyle name="Normal 3 2 3 3 3 4 2 2 2 2" xfId="40036" xr:uid="{B4D0DF8D-969A-4D41-B6AC-5835406AE4DB}"/>
    <cellStyle name="Normal 3 2 3 3 3 4 2 2 2 3" xfId="54920" xr:uid="{CBA07CA5-0668-4A16-9A20-A5D1609B1C1E}"/>
    <cellStyle name="Normal 3 2 3 3 3 4 2 2 3" xfId="19500" xr:uid="{44BB5A50-47D4-4139-AE1E-2E06274EF2A0}"/>
    <cellStyle name="Normal 3 2 3 3 3 4 2 2 4" xfId="33190" xr:uid="{A274BF56-29B6-4CFC-A0DD-40EF4A976C04}"/>
    <cellStyle name="Normal 3 2 3 3 3 4 2 2 5" xfId="48074" xr:uid="{EC80F9BB-96F9-4D8C-BD93-4C4AAB147A0B}"/>
    <cellStyle name="Normal 3 2 3 3 3 4 2 3" xfId="22922" xr:uid="{39E351AC-1AF8-4B86-B70C-7CA0CBA3D288}"/>
    <cellStyle name="Normal 3 2 3 3 3 4 2 3 2" xfId="36614" xr:uid="{E2D855A3-F510-4D25-ABD4-4284CFA14903}"/>
    <cellStyle name="Normal 3 2 3 3 3 4 2 3 3" xfId="51498" xr:uid="{7B8163AB-E493-4CC8-BE1F-8BF9418D33C9}"/>
    <cellStyle name="Normal 3 2 3 3 3 4 2 4" xfId="16078" xr:uid="{BBFDDE60-AD94-4511-BF40-E82FF5766DFC}"/>
    <cellStyle name="Normal 3 2 3 3 3 4 2 5" xfId="29768" xr:uid="{39E69123-9E83-4327-9A32-4944A954981F}"/>
    <cellStyle name="Normal 3 2 3 3 3 4 2 6" xfId="44652" xr:uid="{13E56D7C-FE3C-422C-8D20-60222631E3FD}"/>
    <cellStyle name="Normal 3 2 3 3 3 4 3" xfId="10942" xr:uid="{C3DCF90E-BFAA-4093-B556-0F980CFF74C2}"/>
    <cellStyle name="Normal 3 2 3 3 3 4 3 2" xfId="24632" xr:uid="{E2729F1D-D1D5-4E01-91B2-41E0A10305D5}"/>
    <cellStyle name="Normal 3 2 3 3 3 4 3 2 2" xfId="38324" xr:uid="{888D65D3-888F-4A86-8B7C-7995F52235C0}"/>
    <cellStyle name="Normal 3 2 3 3 3 4 3 2 3" xfId="53208" xr:uid="{8219A54C-6F7A-4576-B9FF-DF5CC32A4A1C}"/>
    <cellStyle name="Normal 3 2 3 3 3 4 3 3" xfId="17788" xr:uid="{6989C58F-9F9D-4AEA-BEE1-ABA9474E1B4E}"/>
    <cellStyle name="Normal 3 2 3 3 3 4 3 4" xfId="31478" xr:uid="{ACBEE207-CACC-4666-97DB-E240BEE413F6}"/>
    <cellStyle name="Normal 3 2 3 3 3 4 3 5" xfId="46362" xr:uid="{76F5DC16-08B3-4FC9-8381-423DAD940C29}"/>
    <cellStyle name="Normal 3 2 3 3 3 4 4" xfId="21210" xr:uid="{6DFCC23E-64D5-4EB0-A9F1-7DD5996D8079}"/>
    <cellStyle name="Normal 3 2 3 3 3 4 4 2" xfId="34902" xr:uid="{1A119079-6566-4B4F-9FB0-EDE7C83106DA}"/>
    <cellStyle name="Normal 3 2 3 3 3 4 4 3" xfId="49786" xr:uid="{181D31EB-6804-438A-884A-42D574ABF234}"/>
    <cellStyle name="Normal 3 2 3 3 3 4 5" xfId="14366" xr:uid="{E12BE266-B69D-4E1C-96E6-F51D4DE4A4CC}"/>
    <cellStyle name="Normal 3 2 3 3 3 4 6" xfId="28056" xr:uid="{2D1C6DF8-E136-4429-9A8F-7C83157CA91C}"/>
    <cellStyle name="Normal 3 2 3 3 3 4 7" xfId="42940" xr:uid="{92B967CD-B6CD-4E4F-A9DF-82032F49EC98}"/>
    <cellStyle name="Normal 3 2 3 3 3 5" xfId="9228" xr:uid="{FC6CC77B-2869-426E-9396-46AC0B833156}"/>
    <cellStyle name="Normal 3 2 3 3 3 5 2" xfId="12650" xr:uid="{FCC8F4F0-C0FC-4CA4-9AC1-7F234FA79790}"/>
    <cellStyle name="Normal 3 2 3 3 3 5 2 2" xfId="26340" xr:uid="{4D025C8A-3876-4771-BC63-04D9432B06DA}"/>
    <cellStyle name="Normal 3 2 3 3 3 5 2 2 2" xfId="40032" xr:uid="{9C393117-ADF0-48FA-84BC-30F07A65D450}"/>
    <cellStyle name="Normal 3 2 3 3 3 5 2 2 3" xfId="54916" xr:uid="{F2DA78E3-6706-4DE5-9BE6-C77323D3E87B}"/>
    <cellStyle name="Normal 3 2 3 3 3 5 2 3" xfId="19496" xr:uid="{5C4E4C80-207A-41D6-92A5-A3DC70EF63F7}"/>
    <cellStyle name="Normal 3 2 3 3 3 5 2 4" xfId="33186" xr:uid="{8724907E-85F9-4483-B0AA-F7C6A19633B5}"/>
    <cellStyle name="Normal 3 2 3 3 3 5 2 5" xfId="48070" xr:uid="{C2E2AACE-67F5-4D2B-A728-C8C72D70907E}"/>
    <cellStyle name="Normal 3 2 3 3 3 5 3" xfId="22918" xr:uid="{C5994991-DDFE-4B7F-A38F-124041FF1D83}"/>
    <cellStyle name="Normal 3 2 3 3 3 5 3 2" xfId="36610" xr:uid="{17D6C90C-80DE-40D0-BB1F-97A3284EF1CC}"/>
    <cellStyle name="Normal 3 2 3 3 3 5 3 3" xfId="51494" xr:uid="{E432DC18-E226-4E44-AF40-7FB60B01FB81}"/>
    <cellStyle name="Normal 3 2 3 3 3 5 4" xfId="16074" xr:uid="{BE09B34E-DDA8-476A-83D9-6DC20BD741E1}"/>
    <cellStyle name="Normal 3 2 3 3 3 5 5" xfId="29764" xr:uid="{13D6A8C9-8CB3-4395-AFF5-ED073FDAA617}"/>
    <cellStyle name="Normal 3 2 3 3 3 5 6" xfId="44648" xr:uid="{1C75FD33-6A02-4C46-A129-9A5D4EAB34C9}"/>
    <cellStyle name="Normal 3 2 3 3 3 6" xfId="10938" xr:uid="{E831D99F-1ACC-4735-9B01-EBDBCB0C9C47}"/>
    <cellStyle name="Normal 3 2 3 3 3 6 2" xfId="24628" xr:uid="{8FB3D537-80F4-4737-B69F-6EADE49EEE59}"/>
    <cellStyle name="Normal 3 2 3 3 3 6 2 2" xfId="38320" xr:uid="{1C921441-A6A1-46AC-8D7E-CD9585114849}"/>
    <cellStyle name="Normal 3 2 3 3 3 6 2 3" xfId="53204" xr:uid="{5A5B9405-C1F2-4CC8-8C5D-C5646A5DB743}"/>
    <cellStyle name="Normal 3 2 3 3 3 6 3" xfId="17784" xr:uid="{3AF22C45-7D38-4492-AF99-CA29FF2AD91E}"/>
    <cellStyle name="Normal 3 2 3 3 3 6 4" xfId="31474" xr:uid="{BB39BD23-FE6E-4064-AFA6-C60A06CB0FCB}"/>
    <cellStyle name="Normal 3 2 3 3 3 6 5" xfId="46358" xr:uid="{A7116553-0344-4AA8-A039-80681206F196}"/>
    <cellStyle name="Normal 3 2 3 3 3 7" xfId="21206" xr:uid="{578E1488-103E-4683-97DA-3AA98C9327F6}"/>
    <cellStyle name="Normal 3 2 3 3 3 7 2" xfId="34898" xr:uid="{9E270886-F30C-4930-86F5-96A692448BDE}"/>
    <cellStyle name="Normal 3 2 3 3 3 7 3" xfId="49782" xr:uid="{80C06FD4-7219-4EA6-A406-262482CC5606}"/>
    <cellStyle name="Normal 3 2 3 3 3 8" xfId="14362" xr:uid="{563F8949-D1B7-488F-AE1D-412F153057CB}"/>
    <cellStyle name="Normal 3 2 3 3 3 9" xfId="28052" xr:uid="{BC8C27B9-0931-44C5-9D7A-57CBE16716A0}"/>
    <cellStyle name="Normal 3 2 3 3 4" xfId="7520" xr:uid="{0C9E8C16-6372-4808-A8F4-0EF6963541E4}"/>
    <cellStyle name="Normal 3 2 3 3 4 10" xfId="42941" xr:uid="{07803021-566D-434C-9A47-598D88B20349}"/>
    <cellStyle name="Normal 3 2 3 3 4 2" xfId="7521" xr:uid="{78507EF2-F12D-4241-B078-88CB9302C46A}"/>
    <cellStyle name="Normal 3 2 3 3 4 2 2" xfId="7522" xr:uid="{719CD198-2492-4114-8BDC-D353E0E5AEC0}"/>
    <cellStyle name="Normal 3 2 3 3 4 2 2 2" xfId="9235" xr:uid="{348A7EEC-F7D9-46E1-95AB-97802F43894B}"/>
    <cellStyle name="Normal 3 2 3 3 4 2 2 2 2" xfId="12657" xr:uid="{91149D54-7A3E-407B-ADF6-DC09F4E8A92F}"/>
    <cellStyle name="Normal 3 2 3 3 4 2 2 2 2 2" xfId="26347" xr:uid="{1E2B699B-EB9A-4043-ADF5-BB7F25AC95C8}"/>
    <cellStyle name="Normal 3 2 3 3 4 2 2 2 2 2 2" xfId="40039" xr:uid="{DD855647-CC86-437C-92AB-A591A3D5CF45}"/>
    <cellStyle name="Normal 3 2 3 3 4 2 2 2 2 2 3" xfId="54923" xr:uid="{6455F9B7-A83C-4746-9951-CCB84FE359B7}"/>
    <cellStyle name="Normal 3 2 3 3 4 2 2 2 2 3" xfId="19503" xr:uid="{4D65334A-7958-442B-9A88-B15D078170CC}"/>
    <cellStyle name="Normal 3 2 3 3 4 2 2 2 2 4" xfId="33193" xr:uid="{8377545D-4A87-4F0D-966E-280420D727DE}"/>
    <cellStyle name="Normal 3 2 3 3 4 2 2 2 2 5" xfId="48077" xr:uid="{0D081645-68DE-4C56-B5D0-15235721BF8F}"/>
    <cellStyle name="Normal 3 2 3 3 4 2 2 2 3" xfId="22925" xr:uid="{1B5C590D-92A1-4E00-AF96-9F016335F85A}"/>
    <cellStyle name="Normal 3 2 3 3 4 2 2 2 3 2" xfId="36617" xr:uid="{F716FD67-DDDA-423A-AA99-0EFF20AF6473}"/>
    <cellStyle name="Normal 3 2 3 3 4 2 2 2 3 3" xfId="51501" xr:uid="{789AB1FC-0657-4C43-8A64-CAA27F0CA988}"/>
    <cellStyle name="Normal 3 2 3 3 4 2 2 2 4" xfId="16081" xr:uid="{E43FD817-9BB4-473C-8DEC-E2992D97455B}"/>
    <cellStyle name="Normal 3 2 3 3 4 2 2 2 5" xfId="29771" xr:uid="{D61BCAF7-BB15-4D78-84AC-564AE6778342}"/>
    <cellStyle name="Normal 3 2 3 3 4 2 2 2 6" xfId="44655" xr:uid="{FE3B0844-E713-445C-8943-F38EDB4BDB8E}"/>
    <cellStyle name="Normal 3 2 3 3 4 2 2 3" xfId="10945" xr:uid="{84FC34C1-A4D6-45F0-9DD5-00DE3C948F32}"/>
    <cellStyle name="Normal 3 2 3 3 4 2 2 3 2" xfId="24635" xr:uid="{9265C828-751D-4572-A92E-7CA1B3DB1799}"/>
    <cellStyle name="Normal 3 2 3 3 4 2 2 3 2 2" xfId="38327" xr:uid="{85A03C04-45C3-4BCC-A215-F7731659C32F}"/>
    <cellStyle name="Normal 3 2 3 3 4 2 2 3 2 3" xfId="53211" xr:uid="{0345187D-EA7F-4970-8455-AFA7C85BB1ED}"/>
    <cellStyle name="Normal 3 2 3 3 4 2 2 3 3" xfId="17791" xr:uid="{38217E7F-562D-44FF-A920-E2D69B0E6174}"/>
    <cellStyle name="Normal 3 2 3 3 4 2 2 3 4" xfId="31481" xr:uid="{31A857C1-87D9-42D9-A54C-8AA9FB6EFA65}"/>
    <cellStyle name="Normal 3 2 3 3 4 2 2 3 5" xfId="46365" xr:uid="{BA2AFCE7-3186-4C94-9447-4ABCDAA77DC1}"/>
    <cellStyle name="Normal 3 2 3 3 4 2 2 4" xfId="21213" xr:uid="{BCD237A2-9CBF-42BE-B19C-0A4E51F6F28B}"/>
    <cellStyle name="Normal 3 2 3 3 4 2 2 4 2" xfId="34905" xr:uid="{5B583FB1-A068-404F-83F3-FE8032F73B63}"/>
    <cellStyle name="Normal 3 2 3 3 4 2 2 4 3" xfId="49789" xr:uid="{4D108DBC-E665-48EC-8BA2-A341A13B1890}"/>
    <cellStyle name="Normal 3 2 3 3 4 2 2 5" xfId="14369" xr:uid="{0F77BC2B-EA52-47A4-81B5-762D895E1BEC}"/>
    <cellStyle name="Normal 3 2 3 3 4 2 2 6" xfId="28059" xr:uid="{2B599432-05B0-401F-BA95-C0743B3FE3C2}"/>
    <cellStyle name="Normal 3 2 3 3 4 2 2 7" xfId="42943" xr:uid="{6261826F-2636-4BCD-B6BA-14EE5225BE8D}"/>
    <cellStyle name="Normal 3 2 3 3 4 2 3" xfId="9234" xr:uid="{95A5DDA2-216C-4B85-B184-A3D824A89161}"/>
    <cellStyle name="Normal 3 2 3 3 4 2 3 2" xfId="12656" xr:uid="{7D737ABA-BA83-4722-BED4-5845FC90CAE2}"/>
    <cellStyle name="Normal 3 2 3 3 4 2 3 2 2" xfId="26346" xr:uid="{29179F70-878F-46D8-8B54-08681AA61E29}"/>
    <cellStyle name="Normal 3 2 3 3 4 2 3 2 2 2" xfId="40038" xr:uid="{1DE82493-227E-4476-82B7-4E6B5A80B91E}"/>
    <cellStyle name="Normal 3 2 3 3 4 2 3 2 2 3" xfId="54922" xr:uid="{58D393D4-1455-4771-85A9-D3DE15FC660C}"/>
    <cellStyle name="Normal 3 2 3 3 4 2 3 2 3" xfId="19502" xr:uid="{F4789FF8-0D5D-4C43-952A-402CACB186C4}"/>
    <cellStyle name="Normal 3 2 3 3 4 2 3 2 4" xfId="33192" xr:uid="{9547F414-4536-4EB2-890C-092993EB6C7E}"/>
    <cellStyle name="Normal 3 2 3 3 4 2 3 2 5" xfId="48076" xr:uid="{A21CE72A-D2DB-42A4-8311-2F9838AC4464}"/>
    <cellStyle name="Normal 3 2 3 3 4 2 3 3" xfId="22924" xr:uid="{B908FDBC-BB3F-4E57-A745-FB33C295DA42}"/>
    <cellStyle name="Normal 3 2 3 3 4 2 3 3 2" xfId="36616" xr:uid="{86F6F218-437C-4FAF-ACC9-9F4C145F8A01}"/>
    <cellStyle name="Normal 3 2 3 3 4 2 3 3 3" xfId="51500" xr:uid="{1D453815-A3D9-4785-917F-C1C2838902D0}"/>
    <cellStyle name="Normal 3 2 3 3 4 2 3 4" xfId="16080" xr:uid="{A371AE81-A3E7-4DF2-B92B-59F5E031F52F}"/>
    <cellStyle name="Normal 3 2 3 3 4 2 3 5" xfId="29770" xr:uid="{5B3B79ED-ADB2-4A8E-8485-12FF05888042}"/>
    <cellStyle name="Normal 3 2 3 3 4 2 3 6" xfId="44654" xr:uid="{A764FEB2-9DC8-407B-94E4-7590A00C352C}"/>
    <cellStyle name="Normal 3 2 3 3 4 2 4" xfId="10944" xr:uid="{B193C571-3656-4E1C-B024-19B181DDFBBB}"/>
    <cellStyle name="Normal 3 2 3 3 4 2 4 2" xfId="24634" xr:uid="{3C096F4F-FB24-40EF-B28D-70A618F0733F}"/>
    <cellStyle name="Normal 3 2 3 3 4 2 4 2 2" xfId="38326" xr:uid="{45927C52-4F36-4678-B171-B13887E888C9}"/>
    <cellStyle name="Normal 3 2 3 3 4 2 4 2 3" xfId="53210" xr:uid="{7997C7EB-A236-4E98-B7A1-564A1F734EA9}"/>
    <cellStyle name="Normal 3 2 3 3 4 2 4 3" xfId="17790" xr:uid="{364F560F-81FC-418F-B3E8-1D73732C2E83}"/>
    <cellStyle name="Normal 3 2 3 3 4 2 4 4" xfId="31480" xr:uid="{1C78C2D2-8F7D-4E77-9490-CC6CB76BA4DD}"/>
    <cellStyle name="Normal 3 2 3 3 4 2 4 5" xfId="46364" xr:uid="{5087C43C-AA9C-4533-98D5-0DFB9A1BADA2}"/>
    <cellStyle name="Normal 3 2 3 3 4 2 5" xfId="21212" xr:uid="{331E0276-1AC3-4B4C-938D-4672C45E3F8E}"/>
    <cellStyle name="Normal 3 2 3 3 4 2 5 2" xfId="34904" xr:uid="{637FD87E-4BCE-4327-907B-E47BA4E162B5}"/>
    <cellStyle name="Normal 3 2 3 3 4 2 5 3" xfId="49788" xr:uid="{DEF89D0D-FEA2-402F-B77A-3EE1B9D5BFF3}"/>
    <cellStyle name="Normal 3 2 3 3 4 2 6" xfId="14368" xr:uid="{47917271-FA9B-4552-A72A-7700F22FE3EE}"/>
    <cellStyle name="Normal 3 2 3 3 4 2 7" xfId="28058" xr:uid="{68544D7A-5BC4-4C14-B0E4-5A683800DDAF}"/>
    <cellStyle name="Normal 3 2 3 3 4 2 8" xfId="42942" xr:uid="{2E41EEE3-2745-474F-9F8F-0AD84C7093F2}"/>
    <cellStyle name="Normal 3 2 3 3 4 3" xfId="7523" xr:uid="{97A2053D-C855-4577-93C0-AF5A794EF2B7}"/>
    <cellStyle name="Normal 3 2 3 3 4 3 2" xfId="9236" xr:uid="{5C94E80D-E5CA-4A7E-8FCF-B845E4773056}"/>
    <cellStyle name="Normal 3 2 3 3 4 3 2 2" xfId="12658" xr:uid="{A6524EAF-20DF-485C-960D-824A3C58C5FD}"/>
    <cellStyle name="Normal 3 2 3 3 4 3 2 2 2" xfId="26348" xr:uid="{95F61620-58DB-4A85-B86B-F8F1EAE3E2C0}"/>
    <cellStyle name="Normal 3 2 3 3 4 3 2 2 2 2" xfId="40040" xr:uid="{CDF8DF9A-5800-4F08-B417-701B43803D2B}"/>
    <cellStyle name="Normal 3 2 3 3 4 3 2 2 2 3" xfId="54924" xr:uid="{A8876090-6EA5-45DD-BE88-DF7C7C0E3B4F}"/>
    <cellStyle name="Normal 3 2 3 3 4 3 2 2 3" xfId="19504" xr:uid="{81DCD255-2DD4-4930-8E44-FEFE1F3B720B}"/>
    <cellStyle name="Normal 3 2 3 3 4 3 2 2 4" xfId="33194" xr:uid="{9180D315-6D6E-467E-9720-EE95088DA957}"/>
    <cellStyle name="Normal 3 2 3 3 4 3 2 2 5" xfId="48078" xr:uid="{48E43DB7-0CEA-4957-93BC-61CF30DC211C}"/>
    <cellStyle name="Normal 3 2 3 3 4 3 2 3" xfId="22926" xr:uid="{353156C2-4801-4C82-BD1F-8CE0EAE094D7}"/>
    <cellStyle name="Normal 3 2 3 3 4 3 2 3 2" xfId="36618" xr:uid="{AC87876B-CBF8-4BA9-B2C7-20E6F128FD63}"/>
    <cellStyle name="Normal 3 2 3 3 4 3 2 3 3" xfId="51502" xr:uid="{3C04DA15-FE59-48A0-B5DE-4773A125D46C}"/>
    <cellStyle name="Normal 3 2 3 3 4 3 2 4" xfId="16082" xr:uid="{90E07A39-A33E-4656-8A5F-AD86F089CBE1}"/>
    <cellStyle name="Normal 3 2 3 3 4 3 2 5" xfId="29772" xr:uid="{F2011152-75B7-4359-9ED9-5843E0AFEF52}"/>
    <cellStyle name="Normal 3 2 3 3 4 3 2 6" xfId="44656" xr:uid="{429C4E2F-E315-4BF9-8667-BD50007D837C}"/>
    <cellStyle name="Normal 3 2 3 3 4 3 3" xfId="10946" xr:uid="{00200A4A-C18B-45B1-BBFF-E3FCE5342113}"/>
    <cellStyle name="Normal 3 2 3 3 4 3 3 2" xfId="24636" xr:uid="{16F7C786-F60F-41A4-9756-58FFFABE6F4D}"/>
    <cellStyle name="Normal 3 2 3 3 4 3 3 2 2" xfId="38328" xr:uid="{BD9BDBE7-4AAB-4212-A0D5-F7A46BE2CE9D}"/>
    <cellStyle name="Normal 3 2 3 3 4 3 3 2 3" xfId="53212" xr:uid="{00B13F31-977B-4E28-912C-4492BBA8E84A}"/>
    <cellStyle name="Normal 3 2 3 3 4 3 3 3" xfId="17792" xr:uid="{36328097-1E16-405A-B68F-2AEB29F0436D}"/>
    <cellStyle name="Normal 3 2 3 3 4 3 3 4" xfId="31482" xr:uid="{896F058E-4EFF-4998-846C-6AD06D090DD1}"/>
    <cellStyle name="Normal 3 2 3 3 4 3 3 5" xfId="46366" xr:uid="{66AA7524-F4CB-48D8-BF48-E1B5D766D80E}"/>
    <cellStyle name="Normal 3 2 3 3 4 3 4" xfId="21214" xr:uid="{7333D4E4-7B22-4419-B00E-CF8F7F73A4B2}"/>
    <cellStyle name="Normal 3 2 3 3 4 3 4 2" xfId="34906" xr:uid="{F89EAFCB-D4E9-4F3B-AB68-167B64DE79F0}"/>
    <cellStyle name="Normal 3 2 3 3 4 3 4 3" xfId="49790" xr:uid="{21DF1561-544A-4668-BC2B-97B611418367}"/>
    <cellStyle name="Normal 3 2 3 3 4 3 5" xfId="14370" xr:uid="{390FB790-5D28-4C91-B194-F39594579534}"/>
    <cellStyle name="Normal 3 2 3 3 4 3 6" xfId="28060" xr:uid="{B4D6E9A0-2EB9-49BA-98C3-FB8B324C6049}"/>
    <cellStyle name="Normal 3 2 3 3 4 3 7" xfId="42944" xr:uid="{DC42F331-979B-4DF5-807F-F1589D310C8F}"/>
    <cellStyle name="Normal 3 2 3 3 4 4" xfId="7524" xr:uid="{9B812D29-91DB-4ABB-9AD8-F35E345006EC}"/>
    <cellStyle name="Normal 3 2 3 3 4 4 2" xfId="9237" xr:uid="{528CA1C5-FC97-4327-9BF6-670FD1AAEC7E}"/>
    <cellStyle name="Normal 3 2 3 3 4 4 2 2" xfId="12659" xr:uid="{C7746510-F21A-4DB5-9CE7-B00159AA14CE}"/>
    <cellStyle name="Normal 3 2 3 3 4 4 2 2 2" xfId="26349" xr:uid="{E6811E6F-B077-40FC-BF04-85985814F462}"/>
    <cellStyle name="Normal 3 2 3 3 4 4 2 2 2 2" xfId="40041" xr:uid="{43EB9EE2-35FC-43A8-B375-538179ABABF8}"/>
    <cellStyle name="Normal 3 2 3 3 4 4 2 2 2 3" xfId="54925" xr:uid="{9483E2EA-B07A-4021-864D-5F51B5A8393B}"/>
    <cellStyle name="Normal 3 2 3 3 4 4 2 2 3" xfId="19505" xr:uid="{2A7DB3F7-54B6-4FA5-BABE-377F5FBA8DCB}"/>
    <cellStyle name="Normal 3 2 3 3 4 4 2 2 4" xfId="33195" xr:uid="{42E575E0-ADF9-4E3A-892D-67BF0E58DEDA}"/>
    <cellStyle name="Normal 3 2 3 3 4 4 2 2 5" xfId="48079" xr:uid="{4EFEB14B-33DD-42BF-A61D-4D45381154F2}"/>
    <cellStyle name="Normal 3 2 3 3 4 4 2 3" xfId="22927" xr:uid="{3454D1BE-2F58-4493-9ADF-BD720EA83791}"/>
    <cellStyle name="Normal 3 2 3 3 4 4 2 3 2" xfId="36619" xr:uid="{6754EEA4-5711-4407-948A-AC78D2CF3472}"/>
    <cellStyle name="Normal 3 2 3 3 4 4 2 3 3" xfId="51503" xr:uid="{FD208A0F-A8F3-4D5C-882F-A651547CD4BE}"/>
    <cellStyle name="Normal 3 2 3 3 4 4 2 4" xfId="16083" xr:uid="{59DF5B2D-6768-41AC-956B-C023D5E15A4C}"/>
    <cellStyle name="Normal 3 2 3 3 4 4 2 5" xfId="29773" xr:uid="{6FE2A08D-6E71-4858-B3B2-85B593014C3E}"/>
    <cellStyle name="Normal 3 2 3 3 4 4 2 6" xfId="44657" xr:uid="{9B4A556E-23B1-48DF-BCD8-5B31A4F832B6}"/>
    <cellStyle name="Normal 3 2 3 3 4 4 3" xfId="10947" xr:uid="{FDBDB37F-63F6-4BA2-AC3C-51957E8CBE7C}"/>
    <cellStyle name="Normal 3 2 3 3 4 4 3 2" xfId="24637" xr:uid="{B9B381C5-246F-42E8-9E0B-246ECD9CE9D3}"/>
    <cellStyle name="Normal 3 2 3 3 4 4 3 2 2" xfId="38329" xr:uid="{BB69F874-2EBB-42E6-97D9-9F902DC6E554}"/>
    <cellStyle name="Normal 3 2 3 3 4 4 3 2 3" xfId="53213" xr:uid="{196E8D7E-77E8-4598-B239-0517C828EDEB}"/>
    <cellStyle name="Normal 3 2 3 3 4 4 3 3" xfId="17793" xr:uid="{4E35B568-D9B9-4C21-A2D8-56CEC0244122}"/>
    <cellStyle name="Normal 3 2 3 3 4 4 3 4" xfId="31483" xr:uid="{BD11B817-58DE-4CDF-9D23-2720C19A0B51}"/>
    <cellStyle name="Normal 3 2 3 3 4 4 3 5" xfId="46367" xr:uid="{EA6D4781-6BC1-4FF9-AB36-C63F20A7F83D}"/>
    <cellStyle name="Normal 3 2 3 3 4 4 4" xfId="21215" xr:uid="{B300CB44-9B81-4942-8FF7-71BF61534D50}"/>
    <cellStyle name="Normal 3 2 3 3 4 4 4 2" xfId="34907" xr:uid="{8012A715-883F-44CC-B3C5-E2CA34242DE5}"/>
    <cellStyle name="Normal 3 2 3 3 4 4 4 3" xfId="49791" xr:uid="{A9297952-7C12-4133-ADFE-BD2BED3E5B53}"/>
    <cellStyle name="Normal 3 2 3 3 4 4 5" xfId="14371" xr:uid="{911ED592-7D30-4720-9D2F-DCA4CFC7BCD1}"/>
    <cellStyle name="Normal 3 2 3 3 4 4 6" xfId="28061" xr:uid="{E0234ACD-8D14-47AA-8E4A-43655342A32E}"/>
    <cellStyle name="Normal 3 2 3 3 4 4 7" xfId="42945" xr:uid="{DD465E20-3D67-4D8C-9DA3-D3016B23771C}"/>
    <cellStyle name="Normal 3 2 3 3 4 5" xfId="9233" xr:uid="{160DD82A-CAF3-4874-B79F-B068A9450CC5}"/>
    <cellStyle name="Normal 3 2 3 3 4 5 2" xfId="12655" xr:uid="{6DAB1B6A-E32C-4672-85E7-2F06401E2AE2}"/>
    <cellStyle name="Normal 3 2 3 3 4 5 2 2" xfId="26345" xr:uid="{ECDB20E7-F288-4B55-9C67-D775254CB590}"/>
    <cellStyle name="Normal 3 2 3 3 4 5 2 2 2" xfId="40037" xr:uid="{57FEB4A3-C26D-4AF8-9A05-78BD40FDCDEE}"/>
    <cellStyle name="Normal 3 2 3 3 4 5 2 2 3" xfId="54921" xr:uid="{CF34EC10-688B-46F4-AB0D-F8222284B412}"/>
    <cellStyle name="Normal 3 2 3 3 4 5 2 3" xfId="19501" xr:uid="{D1A7B518-4380-4B48-B36E-E8B68FAE844B}"/>
    <cellStyle name="Normal 3 2 3 3 4 5 2 4" xfId="33191" xr:uid="{B25FCE9E-C48A-4EA3-A9EF-D3EB4C9DF6AF}"/>
    <cellStyle name="Normal 3 2 3 3 4 5 2 5" xfId="48075" xr:uid="{137ACDA9-AD98-4D17-B6A6-107ECF3A510B}"/>
    <cellStyle name="Normal 3 2 3 3 4 5 3" xfId="22923" xr:uid="{22D296A0-132E-45E5-93F5-5F7235B40978}"/>
    <cellStyle name="Normal 3 2 3 3 4 5 3 2" xfId="36615" xr:uid="{76773F45-14B1-447B-A890-685BC29B7326}"/>
    <cellStyle name="Normal 3 2 3 3 4 5 3 3" xfId="51499" xr:uid="{1721E27B-F1DC-40C0-989C-E4715ECD5BE5}"/>
    <cellStyle name="Normal 3 2 3 3 4 5 4" xfId="16079" xr:uid="{954115CD-9EDF-4DC2-A13D-04FF59144AB4}"/>
    <cellStyle name="Normal 3 2 3 3 4 5 5" xfId="29769" xr:uid="{4F7A4214-FF57-4974-A5BD-62164C3E240B}"/>
    <cellStyle name="Normal 3 2 3 3 4 5 6" xfId="44653" xr:uid="{5E4B3D2C-C4AF-42B6-BCF1-C1BFEAD952D0}"/>
    <cellStyle name="Normal 3 2 3 3 4 6" xfId="10943" xr:uid="{93138CA1-F600-4F13-94AF-127C96556C32}"/>
    <cellStyle name="Normal 3 2 3 3 4 6 2" xfId="24633" xr:uid="{39BA9279-A7CC-45D0-BD04-30F628E744AE}"/>
    <cellStyle name="Normal 3 2 3 3 4 6 2 2" xfId="38325" xr:uid="{10452819-063B-4314-9D09-4207994DEF65}"/>
    <cellStyle name="Normal 3 2 3 3 4 6 2 3" xfId="53209" xr:uid="{203B7E88-02AE-4B21-A70A-6B9D463FA566}"/>
    <cellStyle name="Normal 3 2 3 3 4 6 3" xfId="17789" xr:uid="{2B3F425D-B8D3-40E7-B0B9-B2A67548FE64}"/>
    <cellStyle name="Normal 3 2 3 3 4 6 4" xfId="31479" xr:uid="{09EDF4C3-92B7-47C4-8D24-DED2507FFA38}"/>
    <cellStyle name="Normal 3 2 3 3 4 6 5" xfId="46363" xr:uid="{50C22CDC-060D-496F-BF1B-1FC3DDAD2C18}"/>
    <cellStyle name="Normal 3 2 3 3 4 7" xfId="21211" xr:uid="{2898D498-558F-44A1-A86A-137F60B03981}"/>
    <cellStyle name="Normal 3 2 3 3 4 7 2" xfId="34903" xr:uid="{509E8CF4-B5B8-4F31-AE62-AF0BB398BE6A}"/>
    <cellStyle name="Normal 3 2 3 3 4 7 3" xfId="49787" xr:uid="{2380EC05-BD5A-41E0-88C1-D5A974C6E0A4}"/>
    <cellStyle name="Normal 3 2 3 3 4 8" xfId="14367" xr:uid="{5CDD468D-436B-4F66-A284-B98E43D8BE18}"/>
    <cellStyle name="Normal 3 2 3 3 4 9" xfId="28057" xr:uid="{604EE1B9-D3B2-4172-926F-76F0D216500F}"/>
    <cellStyle name="Normal 3 2 3 3 5" xfId="7525" xr:uid="{039A6C79-927A-4FF5-B418-7D73885E9497}"/>
    <cellStyle name="Normal 3 2 3 3 5 2" xfId="7526" xr:uid="{9C2CA0B4-2D5A-46A7-935A-82517BC4022E}"/>
    <cellStyle name="Normal 3 2 3 3 5 2 2" xfId="9239" xr:uid="{71C4D246-D249-4062-975F-2B12A8B09FBA}"/>
    <cellStyle name="Normal 3 2 3 3 5 2 2 2" xfId="12661" xr:uid="{D7AF040D-8873-4301-9965-7A44408B4007}"/>
    <cellStyle name="Normal 3 2 3 3 5 2 2 2 2" xfId="26351" xr:uid="{7BBC632B-586D-43D6-A263-707326206BD9}"/>
    <cellStyle name="Normal 3 2 3 3 5 2 2 2 2 2" xfId="40043" xr:uid="{BBEB9754-4640-4BF5-916A-1934D0C9F108}"/>
    <cellStyle name="Normal 3 2 3 3 5 2 2 2 2 3" xfId="54927" xr:uid="{00391F6F-0563-48F7-91C9-2421555733B2}"/>
    <cellStyle name="Normal 3 2 3 3 5 2 2 2 3" xfId="19507" xr:uid="{41D4EBA3-B73D-4992-B703-927A6C5CFF71}"/>
    <cellStyle name="Normal 3 2 3 3 5 2 2 2 4" xfId="33197" xr:uid="{4F5D1E0A-FAA5-4DF7-B005-09518F7F12C6}"/>
    <cellStyle name="Normal 3 2 3 3 5 2 2 2 5" xfId="48081" xr:uid="{AF45ED59-B8E8-4B3D-A3C6-14BD49721F50}"/>
    <cellStyle name="Normal 3 2 3 3 5 2 2 3" xfId="22929" xr:uid="{583C33EB-37E4-49D5-B7C7-50A13A94C0AA}"/>
    <cellStyle name="Normal 3 2 3 3 5 2 2 3 2" xfId="36621" xr:uid="{C7DE7864-6C66-4778-B5CD-253BD5278FFB}"/>
    <cellStyle name="Normal 3 2 3 3 5 2 2 3 3" xfId="51505" xr:uid="{0413E222-D9C6-4C81-9B7E-6330674D8461}"/>
    <cellStyle name="Normal 3 2 3 3 5 2 2 4" xfId="16085" xr:uid="{E860DA6C-318A-4EF1-BDF1-94ECACB8525E}"/>
    <cellStyle name="Normal 3 2 3 3 5 2 2 5" xfId="29775" xr:uid="{060A435A-9031-48FB-9C31-2CFB5F3E0062}"/>
    <cellStyle name="Normal 3 2 3 3 5 2 2 6" xfId="44659" xr:uid="{AFB82AF6-5CD2-4363-B57D-3A75B32DA666}"/>
    <cellStyle name="Normal 3 2 3 3 5 2 3" xfId="10949" xr:uid="{198070EB-9F06-424D-BD54-D099DE3BE834}"/>
    <cellStyle name="Normal 3 2 3 3 5 2 3 2" xfId="24639" xr:uid="{8A54C337-5640-4AF3-A118-78BAFF028BA0}"/>
    <cellStyle name="Normal 3 2 3 3 5 2 3 2 2" xfId="38331" xr:uid="{10B4100E-B49B-4479-8D47-725643EC6B6E}"/>
    <cellStyle name="Normal 3 2 3 3 5 2 3 2 3" xfId="53215" xr:uid="{71BFE7D3-9F89-4619-AEAD-8F31A9F64A40}"/>
    <cellStyle name="Normal 3 2 3 3 5 2 3 3" xfId="17795" xr:uid="{397AB3AB-5AA2-4846-8C6B-BFED28EA69B8}"/>
    <cellStyle name="Normal 3 2 3 3 5 2 3 4" xfId="31485" xr:uid="{7B8A32F8-0BBD-4BEF-94B2-E59EFA68DA6B}"/>
    <cellStyle name="Normal 3 2 3 3 5 2 3 5" xfId="46369" xr:uid="{1E323415-F00A-4206-8C52-076FEB587CA9}"/>
    <cellStyle name="Normal 3 2 3 3 5 2 4" xfId="21217" xr:uid="{32E542AD-B9FE-4E40-A2B7-D9DDCD328A7F}"/>
    <cellStyle name="Normal 3 2 3 3 5 2 4 2" xfId="34909" xr:uid="{41D67997-3A58-48D9-9191-28D5B4C8B177}"/>
    <cellStyle name="Normal 3 2 3 3 5 2 4 3" xfId="49793" xr:uid="{0ED44A06-8EFF-4527-9A79-5B6EADCC9398}"/>
    <cellStyle name="Normal 3 2 3 3 5 2 5" xfId="14373" xr:uid="{D377113F-6FCD-4C95-8521-C1BD41820495}"/>
    <cellStyle name="Normal 3 2 3 3 5 2 6" xfId="28063" xr:uid="{AA69A4A0-CC18-4E2D-A6FC-B7D42E1961E1}"/>
    <cellStyle name="Normal 3 2 3 3 5 2 7" xfId="42947" xr:uid="{9AEDA034-AD26-4B66-83CA-DC7F716809BE}"/>
    <cellStyle name="Normal 3 2 3 3 5 3" xfId="9238" xr:uid="{67FCDB6D-4FCE-4F95-8C45-2A99D32E5736}"/>
    <cellStyle name="Normal 3 2 3 3 5 3 2" xfId="12660" xr:uid="{476E42E4-3BD1-486D-B627-A0CE19A8B9EA}"/>
    <cellStyle name="Normal 3 2 3 3 5 3 2 2" xfId="26350" xr:uid="{4ED7745C-E9C8-4096-A284-4A36EA2E7E7A}"/>
    <cellStyle name="Normal 3 2 3 3 5 3 2 2 2" xfId="40042" xr:uid="{FFF83A12-7CBA-4BF2-A8E1-9963C3C64EE2}"/>
    <cellStyle name="Normal 3 2 3 3 5 3 2 2 3" xfId="54926" xr:uid="{8C46A26B-7259-4EFE-8070-51D305AC7CF1}"/>
    <cellStyle name="Normal 3 2 3 3 5 3 2 3" xfId="19506" xr:uid="{22C4EE7C-30AC-4494-A603-34AFE3096B72}"/>
    <cellStyle name="Normal 3 2 3 3 5 3 2 4" xfId="33196" xr:uid="{FACCFF4D-79FE-4AA7-ABF1-6DDB72B21F0F}"/>
    <cellStyle name="Normal 3 2 3 3 5 3 2 5" xfId="48080" xr:uid="{D3D19CF4-F031-45E6-BE08-FAF5BF4F44EE}"/>
    <cellStyle name="Normal 3 2 3 3 5 3 3" xfId="22928" xr:uid="{D04E72DD-ABB1-44B0-B578-2216098E8A5F}"/>
    <cellStyle name="Normal 3 2 3 3 5 3 3 2" xfId="36620" xr:uid="{7BEEB082-541E-404D-8329-1A8355C8EB3B}"/>
    <cellStyle name="Normal 3 2 3 3 5 3 3 3" xfId="51504" xr:uid="{BA4A7D9B-3953-4CDD-8DC8-72CCE572F911}"/>
    <cellStyle name="Normal 3 2 3 3 5 3 4" xfId="16084" xr:uid="{873A14AA-757E-4B83-8446-9C1D80C91261}"/>
    <cellStyle name="Normal 3 2 3 3 5 3 5" xfId="29774" xr:uid="{E0FF5EE0-BF85-4F44-AF29-08B54FC940DE}"/>
    <cellStyle name="Normal 3 2 3 3 5 3 6" xfId="44658" xr:uid="{420C0823-E214-45F6-AD7D-7338A2A3B95D}"/>
    <cellStyle name="Normal 3 2 3 3 5 4" xfId="10948" xr:uid="{7BE315DA-CFF0-4845-B590-F580A6BC18E3}"/>
    <cellStyle name="Normal 3 2 3 3 5 4 2" xfId="24638" xr:uid="{CAD13B2D-D7F5-441B-A902-815D48473A81}"/>
    <cellStyle name="Normal 3 2 3 3 5 4 2 2" xfId="38330" xr:uid="{D07FEF2C-D731-47BF-84DF-F629D50A46B5}"/>
    <cellStyle name="Normal 3 2 3 3 5 4 2 3" xfId="53214" xr:uid="{5DC2AB7A-47E4-4B0C-8DC0-49AACBB07977}"/>
    <cellStyle name="Normal 3 2 3 3 5 4 3" xfId="17794" xr:uid="{E415E716-BFA4-468B-9DC2-CCA57408D440}"/>
    <cellStyle name="Normal 3 2 3 3 5 4 4" xfId="31484" xr:uid="{7C7B189A-99E7-4520-88C1-51643012C1C9}"/>
    <cellStyle name="Normal 3 2 3 3 5 4 5" xfId="46368" xr:uid="{510360A4-0919-4964-B19A-4B0BF725A32B}"/>
    <cellStyle name="Normal 3 2 3 3 5 5" xfId="21216" xr:uid="{8FE01F34-A74B-43CF-AD50-F585AF09DB10}"/>
    <cellStyle name="Normal 3 2 3 3 5 5 2" xfId="34908" xr:uid="{5DB48EE1-E8E0-486B-9321-276724B9DABD}"/>
    <cellStyle name="Normal 3 2 3 3 5 5 3" xfId="49792" xr:uid="{D0C95EBE-53E6-4D07-86F1-1592F8D0493D}"/>
    <cellStyle name="Normal 3 2 3 3 5 6" xfId="14372" xr:uid="{B99BF974-C1F0-4BBB-8F53-8FCCDC97A1F6}"/>
    <cellStyle name="Normal 3 2 3 3 5 7" xfId="28062" xr:uid="{E9A7E9AB-B1EC-4498-AF3E-24C82BAFEBF3}"/>
    <cellStyle name="Normal 3 2 3 3 5 8" xfId="42946" xr:uid="{E4599FE4-762F-42F7-86C0-380435BC4472}"/>
    <cellStyle name="Normal 3 2 3 3 6" xfId="7527" xr:uid="{53520404-1868-4341-982F-0C04D7D8437A}"/>
    <cellStyle name="Normal 3 2 3 3 6 2" xfId="9240" xr:uid="{7AC3E5F8-6217-477C-AC55-752A5C0AEE44}"/>
    <cellStyle name="Normal 3 2 3 3 6 2 2" xfId="12662" xr:uid="{59639D4D-B7B8-46D3-BAE5-CC855A07BF89}"/>
    <cellStyle name="Normal 3 2 3 3 6 2 2 2" xfId="26352" xr:uid="{B69CE40A-BAB2-4CD0-A064-F99CA747EA40}"/>
    <cellStyle name="Normal 3 2 3 3 6 2 2 2 2" xfId="40044" xr:uid="{EAF59EE1-AE4B-4239-A058-D22E5C44F184}"/>
    <cellStyle name="Normal 3 2 3 3 6 2 2 2 3" xfId="54928" xr:uid="{2AEA4778-6D3F-4D82-8FB4-83953A8586E0}"/>
    <cellStyle name="Normal 3 2 3 3 6 2 2 3" xfId="19508" xr:uid="{AD586B1F-1996-4F55-9EDF-CEB4326B0041}"/>
    <cellStyle name="Normal 3 2 3 3 6 2 2 4" xfId="33198" xr:uid="{2C13508F-9797-402C-8B2D-BC57B3EF2DD4}"/>
    <cellStyle name="Normal 3 2 3 3 6 2 2 5" xfId="48082" xr:uid="{17E6DECF-3A0F-4BAE-B942-99C0C717BA8B}"/>
    <cellStyle name="Normal 3 2 3 3 6 2 3" xfId="22930" xr:uid="{64FE0EA8-1424-4508-BB46-B89EB713C1A3}"/>
    <cellStyle name="Normal 3 2 3 3 6 2 3 2" xfId="36622" xr:uid="{AF51A5C1-BD2D-4398-B5FC-948F427388C6}"/>
    <cellStyle name="Normal 3 2 3 3 6 2 3 3" xfId="51506" xr:uid="{4F991BF8-E9B1-49DF-B207-A6FF72EFFF35}"/>
    <cellStyle name="Normal 3 2 3 3 6 2 4" xfId="16086" xr:uid="{3A504AD5-87F8-4205-9752-CC87C9CCF83D}"/>
    <cellStyle name="Normal 3 2 3 3 6 2 5" xfId="29776" xr:uid="{9268B442-7E3C-4081-87ED-11777570FC52}"/>
    <cellStyle name="Normal 3 2 3 3 6 2 6" xfId="44660" xr:uid="{6559D388-DF7F-4E2D-897B-4F75DE2D228C}"/>
    <cellStyle name="Normal 3 2 3 3 6 3" xfId="10950" xr:uid="{03607C69-4282-4095-98C3-5BDA02A1A62A}"/>
    <cellStyle name="Normal 3 2 3 3 6 3 2" xfId="24640" xr:uid="{42AC426A-0C46-46DA-8064-499FC784F205}"/>
    <cellStyle name="Normal 3 2 3 3 6 3 2 2" xfId="38332" xr:uid="{C178D95A-893B-4FCE-9C7B-EEE2283B307C}"/>
    <cellStyle name="Normal 3 2 3 3 6 3 2 3" xfId="53216" xr:uid="{AD59F93D-8DBE-43CE-97B8-1D85122C4890}"/>
    <cellStyle name="Normal 3 2 3 3 6 3 3" xfId="17796" xr:uid="{94AC9751-3A0B-4443-A6F1-F255176AA930}"/>
    <cellStyle name="Normal 3 2 3 3 6 3 4" xfId="31486" xr:uid="{1C188C30-20BE-468E-9178-2EFCBE956AC4}"/>
    <cellStyle name="Normal 3 2 3 3 6 3 5" xfId="46370" xr:uid="{2046855D-D0DF-4FEF-9B00-8E79B7A70566}"/>
    <cellStyle name="Normal 3 2 3 3 6 4" xfId="21218" xr:uid="{A8F124FB-34C4-47BA-A28F-7E69AEE9F644}"/>
    <cellStyle name="Normal 3 2 3 3 6 4 2" xfId="34910" xr:uid="{D66C612D-4205-4200-9876-1773BD63F5C1}"/>
    <cellStyle name="Normal 3 2 3 3 6 4 3" xfId="49794" xr:uid="{45368B11-EF5B-4090-8369-73D1B0761C2F}"/>
    <cellStyle name="Normal 3 2 3 3 6 5" xfId="14374" xr:uid="{DED3913C-0A6C-45F0-8C1B-64BBD1FFF184}"/>
    <cellStyle name="Normal 3 2 3 3 6 6" xfId="28064" xr:uid="{386B8792-FFA2-4DCF-8373-C20E9BB40690}"/>
    <cellStyle name="Normal 3 2 3 3 6 7" xfId="42948" xr:uid="{0742A462-4ACA-4E81-BC74-FF1F61B67E5C}"/>
    <cellStyle name="Normal 3 2 3 3 7" xfId="7528" xr:uid="{0F787197-CD6F-4061-8317-AF297F200446}"/>
    <cellStyle name="Normal 3 2 3 3 7 2" xfId="9241" xr:uid="{4A953D81-7A4E-4815-BF3E-C4C6FFE8E5B4}"/>
    <cellStyle name="Normal 3 2 3 3 7 2 2" xfId="12663" xr:uid="{1FA4E102-B9AF-48D8-8F09-B00177838BE6}"/>
    <cellStyle name="Normal 3 2 3 3 7 2 2 2" xfId="26353" xr:uid="{8DE268FC-75D9-4969-B831-2AFADCA3C6D4}"/>
    <cellStyle name="Normal 3 2 3 3 7 2 2 2 2" xfId="40045" xr:uid="{4897AD2B-28D1-4778-97E6-D1DFA1D744FC}"/>
    <cellStyle name="Normal 3 2 3 3 7 2 2 2 3" xfId="54929" xr:uid="{DA4D91B7-79CE-4A69-832B-0DCD6BC422BF}"/>
    <cellStyle name="Normal 3 2 3 3 7 2 2 3" xfId="19509" xr:uid="{3D8BBEE2-DC3C-4F10-87C9-A2FDCA7F7F32}"/>
    <cellStyle name="Normal 3 2 3 3 7 2 2 4" xfId="33199" xr:uid="{D7AA610D-3F55-448E-BDAE-9CA20D250730}"/>
    <cellStyle name="Normal 3 2 3 3 7 2 2 5" xfId="48083" xr:uid="{D092396D-AE76-46C5-A24C-DE6B6F8D53C4}"/>
    <cellStyle name="Normal 3 2 3 3 7 2 3" xfId="22931" xr:uid="{D2E070A6-BD27-4E3B-B113-97FF2872CE8D}"/>
    <cellStyle name="Normal 3 2 3 3 7 2 3 2" xfId="36623" xr:uid="{5B29E825-FB8D-45DC-8327-90C454DA42C7}"/>
    <cellStyle name="Normal 3 2 3 3 7 2 3 3" xfId="51507" xr:uid="{2748F794-2FBD-4B83-9BB6-82CD32127084}"/>
    <cellStyle name="Normal 3 2 3 3 7 2 4" xfId="16087" xr:uid="{7DEA376B-7800-4BCA-A3D9-54B83864F181}"/>
    <cellStyle name="Normal 3 2 3 3 7 2 5" xfId="29777" xr:uid="{4E9C564D-B79F-4631-A293-3759A4464BD4}"/>
    <cellStyle name="Normal 3 2 3 3 7 2 6" xfId="44661" xr:uid="{11198ADF-B3B8-4AC6-A244-D26032933DE4}"/>
    <cellStyle name="Normal 3 2 3 3 7 3" xfId="10951" xr:uid="{F409437E-ACA7-4BA9-8A48-61A16C71F955}"/>
    <cellStyle name="Normal 3 2 3 3 7 3 2" xfId="24641" xr:uid="{B9D495D0-9109-4F88-A5B6-DDD5C40F8141}"/>
    <cellStyle name="Normal 3 2 3 3 7 3 2 2" xfId="38333" xr:uid="{66816BF8-5244-4D4B-918F-A8E1CC5FD8F7}"/>
    <cellStyle name="Normal 3 2 3 3 7 3 2 3" xfId="53217" xr:uid="{A8A35662-A58C-4E8E-B85B-972EE8B3B483}"/>
    <cellStyle name="Normal 3 2 3 3 7 3 3" xfId="17797" xr:uid="{2C39C714-F43B-4522-A6C9-E24A7285364F}"/>
    <cellStyle name="Normal 3 2 3 3 7 3 4" xfId="31487" xr:uid="{58A65796-E6C3-4E24-9F84-46CC4170BB16}"/>
    <cellStyle name="Normal 3 2 3 3 7 3 5" xfId="46371" xr:uid="{A4D2FDFF-194E-4B06-9AF9-D75F39844E76}"/>
    <cellStyle name="Normal 3 2 3 3 7 4" xfId="21219" xr:uid="{A606C323-D203-4F38-94CA-74F04C28A8F0}"/>
    <cellStyle name="Normal 3 2 3 3 7 4 2" xfId="34911" xr:uid="{39FA236B-C8A8-4FEC-9C3A-604FA60D85CF}"/>
    <cellStyle name="Normal 3 2 3 3 7 4 3" xfId="49795" xr:uid="{04DE93A5-D4F5-4957-BEA4-A7C78B002E4F}"/>
    <cellStyle name="Normal 3 2 3 3 7 5" xfId="14375" xr:uid="{D3FB5341-8BDF-471A-87B4-2E15D3C7CFC6}"/>
    <cellStyle name="Normal 3 2 3 3 7 6" xfId="28065" xr:uid="{A4282C06-6FBE-4CEE-A64D-B38ADA6BEAA4}"/>
    <cellStyle name="Normal 3 2 3 3 7 7" xfId="42949" xr:uid="{53A05611-B6BD-4712-9EE6-15B9244C7600}"/>
    <cellStyle name="Normal 3 2 3 3 8" xfId="9212" xr:uid="{B9446AEE-7F14-4387-9769-DA350F8A1F9E}"/>
    <cellStyle name="Normal 3 2 3 3 8 2" xfId="12634" xr:uid="{B4BCFCEE-D3F6-46D6-AF78-328F6C2BD44D}"/>
    <cellStyle name="Normal 3 2 3 3 8 2 2" xfId="26324" xr:uid="{F4C73C39-783C-46C1-83CD-6DFECFF8C1E0}"/>
    <cellStyle name="Normal 3 2 3 3 8 2 2 2" xfId="40016" xr:uid="{62B055C3-40C2-4AF9-A1CA-302086FBA1C8}"/>
    <cellStyle name="Normal 3 2 3 3 8 2 2 3" xfId="54900" xr:uid="{A0016337-5B70-48D8-A207-CB5438006194}"/>
    <cellStyle name="Normal 3 2 3 3 8 2 3" xfId="19480" xr:uid="{D9BED805-9FE8-4671-BBBE-9E2B4FDF1B9E}"/>
    <cellStyle name="Normal 3 2 3 3 8 2 4" xfId="33170" xr:uid="{A2219428-57A1-417D-BB5C-52E466F3758C}"/>
    <cellStyle name="Normal 3 2 3 3 8 2 5" xfId="48054" xr:uid="{27C6065A-F438-49FC-BCFD-5FB6D0F3B23C}"/>
    <cellStyle name="Normal 3 2 3 3 8 3" xfId="22902" xr:uid="{2BD3EF45-D1EA-491C-8791-2F76C696A66E}"/>
    <cellStyle name="Normal 3 2 3 3 8 3 2" xfId="36594" xr:uid="{263E05DA-F645-4CA8-8B72-2344858A5EA1}"/>
    <cellStyle name="Normal 3 2 3 3 8 3 3" xfId="51478" xr:uid="{F3869109-1BA7-488A-BF43-A1490A612710}"/>
    <cellStyle name="Normal 3 2 3 3 8 4" xfId="16058" xr:uid="{2B8187B1-9708-445F-BB7C-60C470501C86}"/>
    <cellStyle name="Normal 3 2 3 3 8 5" xfId="29748" xr:uid="{917B7B7A-6234-4E49-8E6A-F9AA6783650F}"/>
    <cellStyle name="Normal 3 2 3 3 8 6" xfId="44632" xr:uid="{E1F173F8-3D16-4A54-9E2E-F7D147F5D7F7}"/>
    <cellStyle name="Normal 3 2 3 3 9" xfId="10922" xr:uid="{F30FB8D2-3095-4EAE-9AA5-80162D6654A3}"/>
    <cellStyle name="Normal 3 2 3 3 9 2" xfId="24612" xr:uid="{EE8B7B47-8CD9-4BE7-B310-ACB0BFFB95AD}"/>
    <cellStyle name="Normal 3 2 3 3 9 2 2" xfId="38304" xr:uid="{E3EE5273-6156-4862-86F3-3C92ED8CEF19}"/>
    <cellStyle name="Normal 3 2 3 3 9 2 3" xfId="53188" xr:uid="{1393C429-349A-4AAB-A0EF-175B523DA2A1}"/>
    <cellStyle name="Normal 3 2 3 3 9 3" xfId="17768" xr:uid="{47E948FA-4ECC-41EF-8F3F-0A4D9592A04C}"/>
    <cellStyle name="Normal 3 2 3 3 9 4" xfId="31458" xr:uid="{2C279A68-4D57-42FC-8490-D623AB8A85F7}"/>
    <cellStyle name="Normal 3 2 3 3 9 5" xfId="46342" xr:uid="{835577B8-C4D6-41DE-8321-0D292652CC1A}"/>
    <cellStyle name="Normal 3 2 3 4" xfId="7529" xr:uid="{CCD26D8B-601D-419B-B40F-DB3E263C2BB7}"/>
    <cellStyle name="Normal 3 2 3 4 10" xfId="14376" xr:uid="{9EDE797F-59EE-4540-AEA7-802CE20DBA5D}"/>
    <cellStyle name="Normal 3 2 3 4 11" xfId="28066" xr:uid="{3509A398-FF0C-4DFF-985E-AE28994A80E3}"/>
    <cellStyle name="Normal 3 2 3 4 12" xfId="42950" xr:uid="{0DBAF7AE-D7C9-4CE0-AB49-67BBA4D27B99}"/>
    <cellStyle name="Normal 3 2 3 4 2" xfId="7530" xr:uid="{0959CA99-7E63-4F80-813B-B294DBDBFBDC}"/>
    <cellStyle name="Normal 3 2 3 4 2 10" xfId="42951" xr:uid="{63D38E14-E6B6-46FB-A077-69DE3F4E9A30}"/>
    <cellStyle name="Normal 3 2 3 4 2 2" xfId="7531" xr:uid="{B491C28A-C608-4804-B21E-559EC330ED6A}"/>
    <cellStyle name="Normal 3 2 3 4 2 2 2" xfId="7532" xr:uid="{40835BCD-CD81-4AE4-9C44-7F51CFFF9611}"/>
    <cellStyle name="Normal 3 2 3 4 2 2 2 2" xfId="9245" xr:uid="{2C9E2E5D-2FD7-4EC1-982E-E1910C2A63A9}"/>
    <cellStyle name="Normal 3 2 3 4 2 2 2 2 2" xfId="12667" xr:uid="{B4856268-2128-4882-BC19-86D5501E125D}"/>
    <cellStyle name="Normal 3 2 3 4 2 2 2 2 2 2" xfId="26357" xr:uid="{140E1344-03D9-401C-93AF-5453BC22875B}"/>
    <cellStyle name="Normal 3 2 3 4 2 2 2 2 2 2 2" xfId="40049" xr:uid="{5058E7DF-2346-4B1F-9E4C-A0A879D97253}"/>
    <cellStyle name="Normal 3 2 3 4 2 2 2 2 2 2 3" xfId="54933" xr:uid="{C0DFBCD1-D4A7-486B-A355-1B5F4CCE5A71}"/>
    <cellStyle name="Normal 3 2 3 4 2 2 2 2 2 3" xfId="19513" xr:uid="{BABDD583-E6DC-46BB-8BE9-F0E4C3C92DE8}"/>
    <cellStyle name="Normal 3 2 3 4 2 2 2 2 2 4" xfId="33203" xr:uid="{6BAC5602-422B-4F2E-816B-6478CDFCC6E8}"/>
    <cellStyle name="Normal 3 2 3 4 2 2 2 2 2 5" xfId="48087" xr:uid="{3C609A5A-DA36-404E-9168-F2849D2C9597}"/>
    <cellStyle name="Normal 3 2 3 4 2 2 2 2 3" xfId="22935" xr:uid="{AF77E475-CA98-4A13-B95F-EEA5757A2815}"/>
    <cellStyle name="Normal 3 2 3 4 2 2 2 2 3 2" xfId="36627" xr:uid="{05090F0D-8598-4A23-A74B-60AA2988369B}"/>
    <cellStyle name="Normal 3 2 3 4 2 2 2 2 3 3" xfId="51511" xr:uid="{5BB5E2B7-FC54-472C-AA51-95711B357F6B}"/>
    <cellStyle name="Normal 3 2 3 4 2 2 2 2 4" xfId="16091" xr:uid="{E7D9E4BE-CFE2-443E-81A2-713B23302DB0}"/>
    <cellStyle name="Normal 3 2 3 4 2 2 2 2 5" xfId="29781" xr:uid="{A6D2D240-A549-4D13-965D-6DD65E96D301}"/>
    <cellStyle name="Normal 3 2 3 4 2 2 2 2 6" xfId="44665" xr:uid="{285F1402-0DA0-4F7E-9363-853058ED3C7B}"/>
    <cellStyle name="Normal 3 2 3 4 2 2 2 3" xfId="10955" xr:uid="{16FA2EEF-2101-4637-AADF-FE431AB883CF}"/>
    <cellStyle name="Normal 3 2 3 4 2 2 2 3 2" xfId="24645" xr:uid="{7A3186C5-9136-45CB-BBF3-BB20AAF1D459}"/>
    <cellStyle name="Normal 3 2 3 4 2 2 2 3 2 2" xfId="38337" xr:uid="{38340AE6-4969-4184-8896-6B129C27C95F}"/>
    <cellStyle name="Normal 3 2 3 4 2 2 2 3 2 3" xfId="53221" xr:uid="{F9BAADE0-ED0E-4336-BA18-542DDB0C1E03}"/>
    <cellStyle name="Normal 3 2 3 4 2 2 2 3 3" xfId="17801" xr:uid="{3B4DCDA5-D113-4610-ABA2-5D35A6AFC4DD}"/>
    <cellStyle name="Normal 3 2 3 4 2 2 2 3 4" xfId="31491" xr:uid="{A54D441B-6762-42B3-92B5-A39B69A1D66E}"/>
    <cellStyle name="Normal 3 2 3 4 2 2 2 3 5" xfId="46375" xr:uid="{8CAADAF3-ADD4-4951-A8A6-8A2E60359283}"/>
    <cellStyle name="Normal 3 2 3 4 2 2 2 4" xfId="21223" xr:uid="{0928F1AC-7EEC-4EDB-BF94-93A2232CEEAD}"/>
    <cellStyle name="Normal 3 2 3 4 2 2 2 4 2" xfId="34915" xr:uid="{AA331659-F5C7-4AC6-9115-5AE6FEDFC543}"/>
    <cellStyle name="Normal 3 2 3 4 2 2 2 4 3" xfId="49799" xr:uid="{0A48C29E-942A-4024-B367-D3432225ACC5}"/>
    <cellStyle name="Normal 3 2 3 4 2 2 2 5" xfId="14379" xr:uid="{4AB6F335-6EED-4728-ACD3-18AA4674BF55}"/>
    <cellStyle name="Normal 3 2 3 4 2 2 2 6" xfId="28069" xr:uid="{D0CBADF5-46E6-4268-B779-165ECEBA568C}"/>
    <cellStyle name="Normal 3 2 3 4 2 2 2 7" xfId="42953" xr:uid="{C7CE2734-E2F1-4C05-86FD-E3DA4219720A}"/>
    <cellStyle name="Normal 3 2 3 4 2 2 3" xfId="9244" xr:uid="{BC1EB8DA-2073-4ADA-9879-430AB11244E2}"/>
    <cellStyle name="Normal 3 2 3 4 2 2 3 2" xfId="12666" xr:uid="{6715284D-63CC-4645-89E8-CC4042E1EB4F}"/>
    <cellStyle name="Normal 3 2 3 4 2 2 3 2 2" xfId="26356" xr:uid="{D9AB17A0-1ACD-4A87-9DF7-242CF9543C2B}"/>
    <cellStyle name="Normal 3 2 3 4 2 2 3 2 2 2" xfId="40048" xr:uid="{C701388B-E5C0-48FA-8674-A24987F71C79}"/>
    <cellStyle name="Normal 3 2 3 4 2 2 3 2 2 3" xfId="54932" xr:uid="{4F7B2604-8C9E-40E4-A196-3292EE6966E1}"/>
    <cellStyle name="Normal 3 2 3 4 2 2 3 2 3" xfId="19512" xr:uid="{1D8C6D0F-D42A-4F61-8AD7-B1B9FF2D5B7C}"/>
    <cellStyle name="Normal 3 2 3 4 2 2 3 2 4" xfId="33202" xr:uid="{E9AC4832-41F9-44E1-8805-C2B5F13B82FD}"/>
    <cellStyle name="Normal 3 2 3 4 2 2 3 2 5" xfId="48086" xr:uid="{CC91A04A-2D5A-4984-97D5-894E4F3E9CC3}"/>
    <cellStyle name="Normal 3 2 3 4 2 2 3 3" xfId="22934" xr:uid="{912B0824-782F-4166-BEED-2E6FD6FCBBA2}"/>
    <cellStyle name="Normal 3 2 3 4 2 2 3 3 2" xfId="36626" xr:uid="{C8990AFA-9744-41BE-9176-529CB99B6474}"/>
    <cellStyle name="Normal 3 2 3 4 2 2 3 3 3" xfId="51510" xr:uid="{037B393D-CF62-4A3E-85CF-4AE3FF3F741C}"/>
    <cellStyle name="Normal 3 2 3 4 2 2 3 4" xfId="16090" xr:uid="{FF315E10-ADDC-4215-86B1-1DA0C4963394}"/>
    <cellStyle name="Normal 3 2 3 4 2 2 3 5" xfId="29780" xr:uid="{23FC5F16-8A01-4BAB-92D2-C2625773C74B}"/>
    <cellStyle name="Normal 3 2 3 4 2 2 3 6" xfId="44664" xr:uid="{3DDC9333-24D7-42F7-AF89-F8964CFAB5DE}"/>
    <cellStyle name="Normal 3 2 3 4 2 2 4" xfId="10954" xr:uid="{5BD524A6-1A7D-45EE-A98F-B97B8B3089EE}"/>
    <cellStyle name="Normal 3 2 3 4 2 2 4 2" xfId="24644" xr:uid="{60887D8A-7583-4B88-B725-D191536661D6}"/>
    <cellStyle name="Normal 3 2 3 4 2 2 4 2 2" xfId="38336" xr:uid="{3B00B63D-4CB1-456A-AE88-C71CB96F9678}"/>
    <cellStyle name="Normal 3 2 3 4 2 2 4 2 3" xfId="53220" xr:uid="{7299FC79-6C01-4FD2-ACBF-CFC7EABAD734}"/>
    <cellStyle name="Normal 3 2 3 4 2 2 4 3" xfId="17800" xr:uid="{285DF61C-6D57-4424-8F21-AD7EDA3C2746}"/>
    <cellStyle name="Normal 3 2 3 4 2 2 4 4" xfId="31490" xr:uid="{C11B2923-ACF4-4498-A7F7-A12A79E2BA6D}"/>
    <cellStyle name="Normal 3 2 3 4 2 2 4 5" xfId="46374" xr:uid="{1271294E-53EE-4EC3-A88F-50788F406A14}"/>
    <cellStyle name="Normal 3 2 3 4 2 2 5" xfId="21222" xr:uid="{DD7F9A0F-9AEA-43F5-A738-676DF83E5FFB}"/>
    <cellStyle name="Normal 3 2 3 4 2 2 5 2" xfId="34914" xr:uid="{F99D2A25-8568-43FA-85D0-E9166C5EC2EE}"/>
    <cellStyle name="Normal 3 2 3 4 2 2 5 3" xfId="49798" xr:uid="{4764CF8F-4761-49F0-9F55-D768A73B1FDE}"/>
    <cellStyle name="Normal 3 2 3 4 2 2 6" xfId="14378" xr:uid="{2397209F-CF6F-474B-A241-075D31E354C3}"/>
    <cellStyle name="Normal 3 2 3 4 2 2 7" xfId="28068" xr:uid="{FC05FE90-5FD3-41E0-98F5-57FC75161F85}"/>
    <cellStyle name="Normal 3 2 3 4 2 2 8" xfId="42952" xr:uid="{2C42C0B6-C6CA-4279-9B4A-270A5DBC72DF}"/>
    <cellStyle name="Normal 3 2 3 4 2 3" xfId="7533" xr:uid="{177B98BC-622A-4503-8E51-A19F7C9D18D3}"/>
    <cellStyle name="Normal 3 2 3 4 2 3 2" xfId="9246" xr:uid="{21D0772E-DE98-4570-9E50-A5ECA4669FBD}"/>
    <cellStyle name="Normal 3 2 3 4 2 3 2 2" xfId="12668" xr:uid="{851F4483-88FE-49B9-842F-854A8E3DE750}"/>
    <cellStyle name="Normal 3 2 3 4 2 3 2 2 2" xfId="26358" xr:uid="{525FB584-CCC0-4804-827A-CCB8414A80B9}"/>
    <cellStyle name="Normal 3 2 3 4 2 3 2 2 2 2" xfId="40050" xr:uid="{50F2BBFC-75BF-49A3-B58F-3407D71B726D}"/>
    <cellStyle name="Normal 3 2 3 4 2 3 2 2 2 3" xfId="54934" xr:uid="{62B85404-C249-4CF7-84FA-FA56A3C777C3}"/>
    <cellStyle name="Normal 3 2 3 4 2 3 2 2 3" xfId="19514" xr:uid="{10AA3547-6B39-4D35-9B3D-832B9A0243D6}"/>
    <cellStyle name="Normal 3 2 3 4 2 3 2 2 4" xfId="33204" xr:uid="{76F1880F-259E-4967-9597-26475AA55595}"/>
    <cellStyle name="Normal 3 2 3 4 2 3 2 2 5" xfId="48088" xr:uid="{4264B9AE-F938-4E58-A7B3-064BE1679A37}"/>
    <cellStyle name="Normal 3 2 3 4 2 3 2 3" xfId="22936" xr:uid="{757B57F6-5AA8-4CC8-AA74-85CE849419F9}"/>
    <cellStyle name="Normal 3 2 3 4 2 3 2 3 2" xfId="36628" xr:uid="{7FFA4C16-CFFD-4E11-817D-31135E105B6D}"/>
    <cellStyle name="Normal 3 2 3 4 2 3 2 3 3" xfId="51512" xr:uid="{13BE8582-D604-49EA-B51B-BECDE85A862A}"/>
    <cellStyle name="Normal 3 2 3 4 2 3 2 4" xfId="16092" xr:uid="{BB229AD6-94AC-4639-A2C9-2B1FD31E8A25}"/>
    <cellStyle name="Normal 3 2 3 4 2 3 2 5" xfId="29782" xr:uid="{CB714B81-1E62-4B79-9D4E-E9BFA164A884}"/>
    <cellStyle name="Normal 3 2 3 4 2 3 2 6" xfId="44666" xr:uid="{07A1EC65-5328-4F43-B93A-14F690C341B4}"/>
    <cellStyle name="Normal 3 2 3 4 2 3 3" xfId="10956" xr:uid="{0DCC6557-087B-4CCE-B7D5-B1FA9F8692A4}"/>
    <cellStyle name="Normal 3 2 3 4 2 3 3 2" xfId="24646" xr:uid="{5F15B3F2-0F5E-46CE-94AA-08961D5CECBA}"/>
    <cellStyle name="Normal 3 2 3 4 2 3 3 2 2" xfId="38338" xr:uid="{48479301-1A0D-48B9-8FCE-F0259D80CD63}"/>
    <cellStyle name="Normal 3 2 3 4 2 3 3 2 3" xfId="53222" xr:uid="{4C21C772-1285-446B-A9C4-6F710199F809}"/>
    <cellStyle name="Normal 3 2 3 4 2 3 3 3" xfId="17802" xr:uid="{ADD324B9-47D3-4E76-B8B8-D4F92384EFAE}"/>
    <cellStyle name="Normal 3 2 3 4 2 3 3 4" xfId="31492" xr:uid="{F13766B5-6528-47D1-BD51-8604234B84D6}"/>
    <cellStyle name="Normal 3 2 3 4 2 3 3 5" xfId="46376" xr:uid="{10FF6330-27D0-4A16-8510-7802359BB8C9}"/>
    <cellStyle name="Normal 3 2 3 4 2 3 4" xfId="21224" xr:uid="{9570C722-17AD-4F19-8C4D-CEBE07BEA105}"/>
    <cellStyle name="Normal 3 2 3 4 2 3 4 2" xfId="34916" xr:uid="{1872DEE8-AB98-4EAD-8AB0-5841705DF3CB}"/>
    <cellStyle name="Normal 3 2 3 4 2 3 4 3" xfId="49800" xr:uid="{CF19249B-7014-496B-8AD3-7CE6E19FF9B6}"/>
    <cellStyle name="Normal 3 2 3 4 2 3 5" xfId="14380" xr:uid="{AA6BE6FA-FEEC-4C0F-962F-C5201CDD4199}"/>
    <cellStyle name="Normal 3 2 3 4 2 3 6" xfId="28070" xr:uid="{35849546-29BA-41B4-BB8B-8BDE79BA7369}"/>
    <cellStyle name="Normal 3 2 3 4 2 3 7" xfId="42954" xr:uid="{21E88986-315F-4CC8-8196-392BF81CB2C1}"/>
    <cellStyle name="Normal 3 2 3 4 2 4" xfId="7534" xr:uid="{40529621-5945-4B3F-87EA-979549766D86}"/>
    <cellStyle name="Normal 3 2 3 4 2 4 2" xfId="9247" xr:uid="{D347C1DC-074B-4A49-A284-AC48927D73E8}"/>
    <cellStyle name="Normal 3 2 3 4 2 4 2 2" xfId="12669" xr:uid="{4D8BC345-B382-4957-BAAB-F12255AB1965}"/>
    <cellStyle name="Normal 3 2 3 4 2 4 2 2 2" xfId="26359" xr:uid="{FC427540-3182-4175-9AE0-4CF3A0A88A37}"/>
    <cellStyle name="Normal 3 2 3 4 2 4 2 2 2 2" xfId="40051" xr:uid="{E9B6B158-630C-405F-BFBA-AB4054A99049}"/>
    <cellStyle name="Normal 3 2 3 4 2 4 2 2 2 3" xfId="54935" xr:uid="{BDEB7ACF-4304-4067-B61F-817736577E6C}"/>
    <cellStyle name="Normal 3 2 3 4 2 4 2 2 3" xfId="19515" xr:uid="{1EB58FB3-C9B3-4CFD-8226-C08D7900F136}"/>
    <cellStyle name="Normal 3 2 3 4 2 4 2 2 4" xfId="33205" xr:uid="{3A8C86DA-40FA-4565-A8CF-580279C574FE}"/>
    <cellStyle name="Normal 3 2 3 4 2 4 2 2 5" xfId="48089" xr:uid="{C5835D30-7956-4CB5-9E34-4DE6308B1664}"/>
    <cellStyle name="Normal 3 2 3 4 2 4 2 3" xfId="22937" xr:uid="{BDD07484-EB11-41C8-B8AE-D91CE44C4D35}"/>
    <cellStyle name="Normal 3 2 3 4 2 4 2 3 2" xfId="36629" xr:uid="{D8412FF9-8F85-45CE-9682-751D9F5B2163}"/>
    <cellStyle name="Normal 3 2 3 4 2 4 2 3 3" xfId="51513" xr:uid="{BFB3819E-D1A6-4691-9FE7-730AF7071E27}"/>
    <cellStyle name="Normal 3 2 3 4 2 4 2 4" xfId="16093" xr:uid="{6EF90C67-1E1B-45A7-9169-A06C7007BBEE}"/>
    <cellStyle name="Normal 3 2 3 4 2 4 2 5" xfId="29783" xr:uid="{F7F4BA3A-6814-4472-AB20-5688FA0F0D1D}"/>
    <cellStyle name="Normal 3 2 3 4 2 4 2 6" xfId="44667" xr:uid="{96BD9D76-1E8E-429F-A236-BB67654722C2}"/>
    <cellStyle name="Normal 3 2 3 4 2 4 3" xfId="10957" xr:uid="{13D27B8F-85CE-4A8D-A05F-43E51F815FF1}"/>
    <cellStyle name="Normal 3 2 3 4 2 4 3 2" xfId="24647" xr:uid="{C86B8C5B-55DA-4107-8BCA-637928B93EFA}"/>
    <cellStyle name="Normal 3 2 3 4 2 4 3 2 2" xfId="38339" xr:uid="{07B3574D-C194-48DC-B191-BDF9B0DDC8B4}"/>
    <cellStyle name="Normal 3 2 3 4 2 4 3 2 3" xfId="53223" xr:uid="{EDA47D5D-BAC9-45F4-8A20-0E9E9983399E}"/>
    <cellStyle name="Normal 3 2 3 4 2 4 3 3" xfId="17803" xr:uid="{E0BC2105-C9C8-4262-A638-99AA69B7958E}"/>
    <cellStyle name="Normal 3 2 3 4 2 4 3 4" xfId="31493" xr:uid="{320E44C6-CF2D-45CB-A678-1063463E641A}"/>
    <cellStyle name="Normal 3 2 3 4 2 4 3 5" xfId="46377" xr:uid="{95066DA9-E347-4250-8E84-D21656E754A3}"/>
    <cellStyle name="Normal 3 2 3 4 2 4 4" xfId="21225" xr:uid="{5EFE6EAE-0062-4A56-86FA-76CF9B93E557}"/>
    <cellStyle name="Normal 3 2 3 4 2 4 4 2" xfId="34917" xr:uid="{074B6FD4-7082-4CA1-AC95-05DBF6176B41}"/>
    <cellStyle name="Normal 3 2 3 4 2 4 4 3" xfId="49801" xr:uid="{D8296081-31A0-4BB4-870D-6A6ED57A1A62}"/>
    <cellStyle name="Normal 3 2 3 4 2 4 5" xfId="14381" xr:uid="{5122DB20-EBB5-4C4D-B3F4-9006415F52C5}"/>
    <cellStyle name="Normal 3 2 3 4 2 4 6" xfId="28071" xr:uid="{8F73EA65-9439-4556-B99E-2D08383CBA60}"/>
    <cellStyle name="Normal 3 2 3 4 2 4 7" xfId="42955" xr:uid="{7E7AA80E-A743-421B-B900-B6FF7E24BF28}"/>
    <cellStyle name="Normal 3 2 3 4 2 5" xfId="9243" xr:uid="{08F1562A-DD26-4CB1-B1D5-6816477761A8}"/>
    <cellStyle name="Normal 3 2 3 4 2 5 2" xfId="12665" xr:uid="{D7BF7CF4-88DE-4053-8307-078FEC3A4462}"/>
    <cellStyle name="Normal 3 2 3 4 2 5 2 2" xfId="26355" xr:uid="{D75DEDEF-EB91-4F0D-A816-0E14D0FABF74}"/>
    <cellStyle name="Normal 3 2 3 4 2 5 2 2 2" xfId="40047" xr:uid="{2A315105-10FA-4E1F-9902-5E7A19D21528}"/>
    <cellStyle name="Normal 3 2 3 4 2 5 2 2 3" xfId="54931" xr:uid="{58A6FE70-D528-4DC5-B62B-9F0E8BA5D858}"/>
    <cellStyle name="Normal 3 2 3 4 2 5 2 3" xfId="19511" xr:uid="{DE29A2E4-7FCC-4993-8E33-0B449E2652E6}"/>
    <cellStyle name="Normal 3 2 3 4 2 5 2 4" xfId="33201" xr:uid="{E674B775-563F-4110-9647-E281DB96D8B6}"/>
    <cellStyle name="Normal 3 2 3 4 2 5 2 5" xfId="48085" xr:uid="{3C3145CF-D73D-407F-ACC4-83FDA6BB9BA4}"/>
    <cellStyle name="Normal 3 2 3 4 2 5 3" xfId="22933" xr:uid="{3FD1B6B8-D56B-4B1B-A8A2-6350AF16A6A4}"/>
    <cellStyle name="Normal 3 2 3 4 2 5 3 2" xfId="36625" xr:uid="{20CC8A69-8745-4A6A-BC41-1CB537F33BE8}"/>
    <cellStyle name="Normal 3 2 3 4 2 5 3 3" xfId="51509" xr:uid="{3FF73D13-84D6-45B4-8337-B956B45633CD}"/>
    <cellStyle name="Normal 3 2 3 4 2 5 4" xfId="16089" xr:uid="{23ED88A0-CA2D-4741-AB2D-BB9BE586C26C}"/>
    <cellStyle name="Normal 3 2 3 4 2 5 5" xfId="29779" xr:uid="{075256BD-B53A-43F4-B6E5-10E6B4B30EE2}"/>
    <cellStyle name="Normal 3 2 3 4 2 5 6" xfId="44663" xr:uid="{19C3E172-99A2-4446-B73C-A7FDEB15DCCE}"/>
    <cellStyle name="Normal 3 2 3 4 2 6" xfId="10953" xr:uid="{26A5EEB1-268B-4489-ACAA-C6AB48091AD5}"/>
    <cellStyle name="Normal 3 2 3 4 2 6 2" xfId="24643" xr:uid="{34BB8F8B-5235-43AA-860C-6DB669FD0637}"/>
    <cellStyle name="Normal 3 2 3 4 2 6 2 2" xfId="38335" xr:uid="{3DEA16D8-182E-4467-8F3F-CB2F741CB48F}"/>
    <cellStyle name="Normal 3 2 3 4 2 6 2 3" xfId="53219" xr:uid="{9A5FEED3-D022-462A-A61C-D5DAF40CC5CE}"/>
    <cellStyle name="Normal 3 2 3 4 2 6 3" xfId="17799" xr:uid="{5CA5AFDC-A2D0-4C0F-95BC-7D5305027935}"/>
    <cellStyle name="Normal 3 2 3 4 2 6 4" xfId="31489" xr:uid="{43E798D9-4835-4DE9-BA96-A97E52FFE406}"/>
    <cellStyle name="Normal 3 2 3 4 2 6 5" xfId="46373" xr:uid="{630622E6-8494-4035-B994-AB38059622CB}"/>
    <cellStyle name="Normal 3 2 3 4 2 7" xfId="21221" xr:uid="{54968E59-C262-4C09-9F6A-A8700620F3A8}"/>
    <cellStyle name="Normal 3 2 3 4 2 7 2" xfId="34913" xr:uid="{8F0AFA06-BAA8-4A8D-B64D-D79075F32AA4}"/>
    <cellStyle name="Normal 3 2 3 4 2 7 3" xfId="49797" xr:uid="{379E48ED-7E8B-410D-B1E3-3BD7E93684AF}"/>
    <cellStyle name="Normal 3 2 3 4 2 8" xfId="14377" xr:uid="{AD890738-E275-4521-A3E6-846793B68E0E}"/>
    <cellStyle name="Normal 3 2 3 4 2 9" xfId="28067" xr:uid="{E640DCF0-0348-4F9A-AED2-550F01C3AE1E}"/>
    <cellStyle name="Normal 3 2 3 4 3" xfId="7535" xr:uid="{7A182D58-2846-41DC-B4EA-454F762F6F8F}"/>
    <cellStyle name="Normal 3 2 3 4 3 10" xfId="42956" xr:uid="{E4ADF82D-6EE2-460D-B012-5E8EB5243F7C}"/>
    <cellStyle name="Normal 3 2 3 4 3 2" xfId="7536" xr:uid="{FBCF14B7-7C0A-41D9-846B-435224DDBADD}"/>
    <cellStyle name="Normal 3 2 3 4 3 2 2" xfId="7537" xr:uid="{E6AB1029-A88C-4E9D-A19C-962F390A4B49}"/>
    <cellStyle name="Normal 3 2 3 4 3 2 2 2" xfId="9250" xr:uid="{AF34D48C-EB6D-4D32-8C67-FAD5A9B9AFF6}"/>
    <cellStyle name="Normal 3 2 3 4 3 2 2 2 2" xfId="12672" xr:uid="{1350D7EB-D205-445F-8B78-E4CEFC01B75F}"/>
    <cellStyle name="Normal 3 2 3 4 3 2 2 2 2 2" xfId="26362" xr:uid="{84EA4DEA-B9EF-4D54-B24B-CD90FEC42391}"/>
    <cellStyle name="Normal 3 2 3 4 3 2 2 2 2 2 2" xfId="40054" xr:uid="{137D863B-C000-44F5-BF72-D932B3CA9019}"/>
    <cellStyle name="Normal 3 2 3 4 3 2 2 2 2 2 3" xfId="54938" xr:uid="{82C93ED4-D5C2-4F18-862A-489F64BE363A}"/>
    <cellStyle name="Normal 3 2 3 4 3 2 2 2 2 3" xfId="19518" xr:uid="{3B131D76-F206-4100-B357-538A0D733A88}"/>
    <cellStyle name="Normal 3 2 3 4 3 2 2 2 2 4" xfId="33208" xr:uid="{BC04B958-81AB-4FCD-A85D-2CCAD2E262E6}"/>
    <cellStyle name="Normal 3 2 3 4 3 2 2 2 2 5" xfId="48092" xr:uid="{693A4579-E8C1-4483-AE42-E55B7726F6C0}"/>
    <cellStyle name="Normal 3 2 3 4 3 2 2 2 3" xfId="22940" xr:uid="{3887432E-3B69-4D7D-981B-4012D492C3AE}"/>
    <cellStyle name="Normal 3 2 3 4 3 2 2 2 3 2" xfId="36632" xr:uid="{7B5A9037-54F8-4490-82C7-1C4C6F93B4BC}"/>
    <cellStyle name="Normal 3 2 3 4 3 2 2 2 3 3" xfId="51516" xr:uid="{86B2B906-FF71-4ABC-9907-9182FF9FA9A5}"/>
    <cellStyle name="Normal 3 2 3 4 3 2 2 2 4" xfId="16096" xr:uid="{F6C12866-8879-4314-99AF-3C66305075B8}"/>
    <cellStyle name="Normal 3 2 3 4 3 2 2 2 5" xfId="29786" xr:uid="{A80C633A-25D6-40D0-8F9C-E5111A096494}"/>
    <cellStyle name="Normal 3 2 3 4 3 2 2 2 6" xfId="44670" xr:uid="{8288BAA4-3377-4A4B-8D98-7636DA2E25C2}"/>
    <cellStyle name="Normal 3 2 3 4 3 2 2 3" xfId="10960" xr:uid="{D56DD21E-E4A0-4C5D-ADAE-8DCDE4EFA00F}"/>
    <cellStyle name="Normal 3 2 3 4 3 2 2 3 2" xfId="24650" xr:uid="{B1DE8BD6-0D12-4FD1-8EAF-D3B667A08ACC}"/>
    <cellStyle name="Normal 3 2 3 4 3 2 2 3 2 2" xfId="38342" xr:uid="{D7AB82BF-A233-4F66-BB25-FCE7FC1501AB}"/>
    <cellStyle name="Normal 3 2 3 4 3 2 2 3 2 3" xfId="53226" xr:uid="{0520B22D-AFA1-478A-9474-83D8AC7D9009}"/>
    <cellStyle name="Normal 3 2 3 4 3 2 2 3 3" xfId="17806" xr:uid="{7A085253-D60C-4C5A-9162-23C889531689}"/>
    <cellStyle name="Normal 3 2 3 4 3 2 2 3 4" xfId="31496" xr:uid="{DAC70B80-E758-4D00-B421-3ED192ADCE8A}"/>
    <cellStyle name="Normal 3 2 3 4 3 2 2 3 5" xfId="46380" xr:uid="{69B9566C-0454-4F0E-A4B7-8243B8F97049}"/>
    <cellStyle name="Normal 3 2 3 4 3 2 2 4" xfId="21228" xr:uid="{F474A434-69E0-41E6-81B2-D1CD05834F8B}"/>
    <cellStyle name="Normal 3 2 3 4 3 2 2 4 2" xfId="34920" xr:uid="{E32957EA-63A3-4764-BEEC-9141DCE0F1E4}"/>
    <cellStyle name="Normal 3 2 3 4 3 2 2 4 3" xfId="49804" xr:uid="{727B150D-BFAF-4912-B4FB-DEF3ECB81A9C}"/>
    <cellStyle name="Normal 3 2 3 4 3 2 2 5" xfId="14384" xr:uid="{47413686-273C-45E4-AB1F-AC1BFF6A0456}"/>
    <cellStyle name="Normal 3 2 3 4 3 2 2 6" xfId="28074" xr:uid="{40B67ED7-1D8A-4422-A62F-84D01B47AAD8}"/>
    <cellStyle name="Normal 3 2 3 4 3 2 2 7" xfId="42958" xr:uid="{9598BB4D-20EF-4CF7-9B68-611A49382147}"/>
    <cellStyle name="Normal 3 2 3 4 3 2 3" xfId="9249" xr:uid="{B72A9289-AC2C-4B3C-B23E-BE3AAEB55254}"/>
    <cellStyle name="Normal 3 2 3 4 3 2 3 2" xfId="12671" xr:uid="{650E9861-14D9-4CAB-ADCE-4FAFE9FBF3F2}"/>
    <cellStyle name="Normal 3 2 3 4 3 2 3 2 2" xfId="26361" xr:uid="{6DD502B2-5E37-476E-8BE7-52B13A78D19A}"/>
    <cellStyle name="Normal 3 2 3 4 3 2 3 2 2 2" xfId="40053" xr:uid="{92143461-B837-49B4-A534-89C4FA22C447}"/>
    <cellStyle name="Normal 3 2 3 4 3 2 3 2 2 3" xfId="54937" xr:uid="{D3637AAF-9626-4A0E-ACAE-49ABB5612A6C}"/>
    <cellStyle name="Normal 3 2 3 4 3 2 3 2 3" xfId="19517" xr:uid="{2DFFB780-4AB8-4044-8381-25D45E26DD23}"/>
    <cellStyle name="Normal 3 2 3 4 3 2 3 2 4" xfId="33207" xr:uid="{526A1080-AB5E-4DB4-A3C4-C9BFE3FD22C3}"/>
    <cellStyle name="Normal 3 2 3 4 3 2 3 2 5" xfId="48091" xr:uid="{8500EE35-0C9C-4EFD-B3A7-AAE42BE3FB16}"/>
    <cellStyle name="Normal 3 2 3 4 3 2 3 3" xfId="22939" xr:uid="{3ACB3F53-7A8D-4F8F-B195-442744F06305}"/>
    <cellStyle name="Normal 3 2 3 4 3 2 3 3 2" xfId="36631" xr:uid="{C7DE84DE-E318-4E5A-927C-E27BD6952026}"/>
    <cellStyle name="Normal 3 2 3 4 3 2 3 3 3" xfId="51515" xr:uid="{F1E594B9-C41B-4F78-9EC3-6D3CDFA3B4DE}"/>
    <cellStyle name="Normal 3 2 3 4 3 2 3 4" xfId="16095" xr:uid="{3F27C9A1-E55E-426E-9146-2E6AA74AA3B6}"/>
    <cellStyle name="Normal 3 2 3 4 3 2 3 5" xfId="29785" xr:uid="{59D9BF86-F2F7-4F4F-AB62-94739F342803}"/>
    <cellStyle name="Normal 3 2 3 4 3 2 3 6" xfId="44669" xr:uid="{B7817A33-A366-4DB8-8600-B939FE1F70DE}"/>
    <cellStyle name="Normal 3 2 3 4 3 2 4" xfId="10959" xr:uid="{99B8F0DC-9581-40FC-9B63-9E1D597531C3}"/>
    <cellStyle name="Normal 3 2 3 4 3 2 4 2" xfId="24649" xr:uid="{B09DFA16-4B2D-4B57-AE2B-E94A143FBBC1}"/>
    <cellStyle name="Normal 3 2 3 4 3 2 4 2 2" xfId="38341" xr:uid="{50F9EEE1-6851-464A-B3EA-CBDFA47B665B}"/>
    <cellStyle name="Normal 3 2 3 4 3 2 4 2 3" xfId="53225" xr:uid="{4019C356-CE3E-42FC-9BC0-C55D7DF54871}"/>
    <cellStyle name="Normal 3 2 3 4 3 2 4 3" xfId="17805" xr:uid="{B50F2BE9-DEA9-4733-B4D8-165A9F1101EA}"/>
    <cellStyle name="Normal 3 2 3 4 3 2 4 4" xfId="31495" xr:uid="{FAB6A45E-161D-4C0D-AE1B-901A6CDE76A4}"/>
    <cellStyle name="Normal 3 2 3 4 3 2 4 5" xfId="46379" xr:uid="{A63B9BE5-2960-4024-93EE-3F1D5BBD7E22}"/>
    <cellStyle name="Normal 3 2 3 4 3 2 5" xfId="21227" xr:uid="{47BF5B31-CF38-4C58-9E18-B5DE1BE86C4A}"/>
    <cellStyle name="Normal 3 2 3 4 3 2 5 2" xfId="34919" xr:uid="{82463613-5478-40E5-8103-AA49DECDE210}"/>
    <cellStyle name="Normal 3 2 3 4 3 2 5 3" xfId="49803" xr:uid="{C9070599-DD6A-4FE2-88F3-25549730929A}"/>
    <cellStyle name="Normal 3 2 3 4 3 2 6" xfId="14383" xr:uid="{0B582864-1815-49ED-AB75-E0D73673C508}"/>
    <cellStyle name="Normal 3 2 3 4 3 2 7" xfId="28073" xr:uid="{B81B6A57-42BB-4F42-B1A9-864540DC12BC}"/>
    <cellStyle name="Normal 3 2 3 4 3 2 8" xfId="42957" xr:uid="{8693CDF7-DCD5-4AFC-9B67-5546ABD9A3FC}"/>
    <cellStyle name="Normal 3 2 3 4 3 3" xfId="7538" xr:uid="{CD751B9C-EF4C-44FF-8519-300F61FA1142}"/>
    <cellStyle name="Normal 3 2 3 4 3 3 2" xfId="9251" xr:uid="{3BAFC4B7-C85A-4548-913C-CD865C4062BE}"/>
    <cellStyle name="Normal 3 2 3 4 3 3 2 2" xfId="12673" xr:uid="{361BE978-75E6-4D9B-87F3-7473E5790361}"/>
    <cellStyle name="Normal 3 2 3 4 3 3 2 2 2" xfId="26363" xr:uid="{D16C0372-5F0D-472E-A9B1-EA5FF08C6F22}"/>
    <cellStyle name="Normal 3 2 3 4 3 3 2 2 2 2" xfId="40055" xr:uid="{B2D66025-B81B-4512-829D-5BF04DC47564}"/>
    <cellStyle name="Normal 3 2 3 4 3 3 2 2 2 3" xfId="54939" xr:uid="{0CB1FCAB-8F9E-4A3E-9A27-3DF3E5842FE2}"/>
    <cellStyle name="Normal 3 2 3 4 3 3 2 2 3" xfId="19519" xr:uid="{767F8D2D-7487-48F6-A140-2617D913DB43}"/>
    <cellStyle name="Normal 3 2 3 4 3 3 2 2 4" xfId="33209" xr:uid="{D7B3BBC4-A8FB-424F-8569-E363DC08F4FB}"/>
    <cellStyle name="Normal 3 2 3 4 3 3 2 2 5" xfId="48093" xr:uid="{66C97661-7756-4D54-ABA4-449E4E82CA8A}"/>
    <cellStyle name="Normal 3 2 3 4 3 3 2 3" xfId="22941" xr:uid="{C1A6975B-B541-4DB1-972D-EF79C752FCD0}"/>
    <cellStyle name="Normal 3 2 3 4 3 3 2 3 2" xfId="36633" xr:uid="{4064D3ED-23FD-495F-BA56-861F25AE1918}"/>
    <cellStyle name="Normal 3 2 3 4 3 3 2 3 3" xfId="51517" xr:uid="{E4FB8678-7CE5-4993-AD18-A239303CC13D}"/>
    <cellStyle name="Normal 3 2 3 4 3 3 2 4" xfId="16097" xr:uid="{7CB4E098-3C37-4282-BCFA-BAAA734FF945}"/>
    <cellStyle name="Normal 3 2 3 4 3 3 2 5" xfId="29787" xr:uid="{E879E2EC-8409-4474-8874-8335EB2D025B}"/>
    <cellStyle name="Normal 3 2 3 4 3 3 2 6" xfId="44671" xr:uid="{C7E2D401-7398-4899-BDC4-35A493962BE3}"/>
    <cellStyle name="Normal 3 2 3 4 3 3 3" xfId="10961" xr:uid="{4E70F919-25E2-4645-8F09-FF7101577C16}"/>
    <cellStyle name="Normal 3 2 3 4 3 3 3 2" xfId="24651" xr:uid="{C532E682-5FFE-41CD-AB66-7EF227850692}"/>
    <cellStyle name="Normal 3 2 3 4 3 3 3 2 2" xfId="38343" xr:uid="{DEB9F7EC-5F3D-4753-AB65-1EE0DC8AC9DC}"/>
    <cellStyle name="Normal 3 2 3 4 3 3 3 2 3" xfId="53227" xr:uid="{21ADCAA6-3EC7-455C-8525-0947682092E0}"/>
    <cellStyle name="Normal 3 2 3 4 3 3 3 3" xfId="17807" xr:uid="{0E5E162C-0AB8-4DC6-994F-48843FB65822}"/>
    <cellStyle name="Normal 3 2 3 4 3 3 3 4" xfId="31497" xr:uid="{A0CC82D1-9CF4-41C9-8C98-37649D818A0A}"/>
    <cellStyle name="Normal 3 2 3 4 3 3 3 5" xfId="46381" xr:uid="{DC741F98-B6BB-43AE-A5A7-F87D09DA0022}"/>
    <cellStyle name="Normal 3 2 3 4 3 3 4" xfId="21229" xr:uid="{FF27B649-6A46-4A54-A704-921519C9D1A1}"/>
    <cellStyle name="Normal 3 2 3 4 3 3 4 2" xfId="34921" xr:uid="{59D3D19D-61E4-49B7-AD55-0CE24C63BA96}"/>
    <cellStyle name="Normal 3 2 3 4 3 3 4 3" xfId="49805" xr:uid="{5C5B54DB-BFBC-4CDB-BB27-2C94F667C050}"/>
    <cellStyle name="Normal 3 2 3 4 3 3 5" xfId="14385" xr:uid="{3DAF7193-481D-4553-9FC7-7D5C873DFB40}"/>
    <cellStyle name="Normal 3 2 3 4 3 3 6" xfId="28075" xr:uid="{2DC813ED-C8B7-4204-A6EA-2F9C3BD8C518}"/>
    <cellStyle name="Normal 3 2 3 4 3 3 7" xfId="42959" xr:uid="{06FDD7FF-DD3B-4642-B6CC-BF96E19B2829}"/>
    <cellStyle name="Normal 3 2 3 4 3 4" xfId="7539" xr:uid="{A39CB3C6-F340-41BD-ACDD-186EA3300535}"/>
    <cellStyle name="Normal 3 2 3 4 3 4 2" xfId="9252" xr:uid="{113B0C4D-B6B5-4EAD-8211-7788334220FA}"/>
    <cellStyle name="Normal 3 2 3 4 3 4 2 2" xfId="12674" xr:uid="{64BF25FB-8B3A-439E-96B7-00657FE1E631}"/>
    <cellStyle name="Normal 3 2 3 4 3 4 2 2 2" xfId="26364" xr:uid="{F05CCF4E-0745-4A77-BB76-BCDB04E93C01}"/>
    <cellStyle name="Normal 3 2 3 4 3 4 2 2 2 2" xfId="40056" xr:uid="{A55ADB75-5B39-471F-A43B-49123815E907}"/>
    <cellStyle name="Normal 3 2 3 4 3 4 2 2 2 3" xfId="54940" xr:uid="{42518190-AF36-4B58-BF3C-B1DBFE616700}"/>
    <cellStyle name="Normal 3 2 3 4 3 4 2 2 3" xfId="19520" xr:uid="{381271EF-CA50-4E9D-9875-DDC76EE09D89}"/>
    <cellStyle name="Normal 3 2 3 4 3 4 2 2 4" xfId="33210" xr:uid="{3303CD43-B8D1-40D8-B6B0-9961A42DB8E8}"/>
    <cellStyle name="Normal 3 2 3 4 3 4 2 2 5" xfId="48094" xr:uid="{4E74241D-0D2B-4E75-824E-75C6604C0767}"/>
    <cellStyle name="Normal 3 2 3 4 3 4 2 3" xfId="22942" xr:uid="{862B1147-E34C-45B0-AFBE-745661A52B1B}"/>
    <cellStyle name="Normal 3 2 3 4 3 4 2 3 2" xfId="36634" xr:uid="{6D7B40C2-59C4-452D-8CB2-222A5C822C9F}"/>
    <cellStyle name="Normal 3 2 3 4 3 4 2 3 3" xfId="51518" xr:uid="{676C5149-C0C1-4793-BA9C-AA6038DA957B}"/>
    <cellStyle name="Normal 3 2 3 4 3 4 2 4" xfId="16098" xr:uid="{79B5EEBA-C83A-451C-84DE-6D41E48AEE86}"/>
    <cellStyle name="Normal 3 2 3 4 3 4 2 5" xfId="29788" xr:uid="{C66CC375-95D5-496E-864B-9272A2ECEF6D}"/>
    <cellStyle name="Normal 3 2 3 4 3 4 2 6" xfId="44672" xr:uid="{902F84CB-3C75-47D4-9A4A-49293D754AD1}"/>
    <cellStyle name="Normal 3 2 3 4 3 4 3" xfId="10962" xr:uid="{2AD6B686-21AB-4AC2-9426-0069E9B4AA5F}"/>
    <cellStyle name="Normal 3 2 3 4 3 4 3 2" xfId="24652" xr:uid="{E960F572-7179-4F7F-A95B-624C272AA03E}"/>
    <cellStyle name="Normal 3 2 3 4 3 4 3 2 2" xfId="38344" xr:uid="{C986CCA4-91ED-4F30-B746-40A3052D1EC5}"/>
    <cellStyle name="Normal 3 2 3 4 3 4 3 2 3" xfId="53228" xr:uid="{BEB1C76F-5541-4F01-845B-CB608A60F80F}"/>
    <cellStyle name="Normal 3 2 3 4 3 4 3 3" xfId="17808" xr:uid="{B813B409-BE76-4A3B-86BC-339BFBBFD48E}"/>
    <cellStyle name="Normal 3 2 3 4 3 4 3 4" xfId="31498" xr:uid="{75D4E08A-4EDA-49AA-96EB-9FCFF9B0BD88}"/>
    <cellStyle name="Normal 3 2 3 4 3 4 3 5" xfId="46382" xr:uid="{A0386907-2374-4951-B5A2-1FD5AF19F7D4}"/>
    <cellStyle name="Normal 3 2 3 4 3 4 4" xfId="21230" xr:uid="{42F13D11-384D-4EE8-BE5C-0DD563205623}"/>
    <cellStyle name="Normal 3 2 3 4 3 4 4 2" xfId="34922" xr:uid="{5CA0CF23-C407-44DF-B7FF-00D9077EF75E}"/>
    <cellStyle name="Normal 3 2 3 4 3 4 4 3" xfId="49806" xr:uid="{7DF5D671-9BD4-4467-8A79-0AE170917407}"/>
    <cellStyle name="Normal 3 2 3 4 3 4 5" xfId="14386" xr:uid="{1EB9EAC1-35CA-4A1B-A818-172F19D82EC8}"/>
    <cellStyle name="Normal 3 2 3 4 3 4 6" xfId="28076" xr:uid="{03990122-5EB5-4273-A9C1-35509192F054}"/>
    <cellStyle name="Normal 3 2 3 4 3 4 7" xfId="42960" xr:uid="{BDE6BF85-BE54-4AFC-84F6-A2C7E2F6AC38}"/>
    <cellStyle name="Normal 3 2 3 4 3 5" xfId="9248" xr:uid="{D53678E0-FF5C-4524-B046-33F10F654310}"/>
    <cellStyle name="Normal 3 2 3 4 3 5 2" xfId="12670" xr:uid="{9F189CA7-2F36-4564-9C3E-D0EFAA50ACAD}"/>
    <cellStyle name="Normal 3 2 3 4 3 5 2 2" xfId="26360" xr:uid="{9E728E65-EC88-4B76-A504-287EBA775087}"/>
    <cellStyle name="Normal 3 2 3 4 3 5 2 2 2" xfId="40052" xr:uid="{3FADFDE8-3A3C-49BC-9452-D3AAD5AED6F4}"/>
    <cellStyle name="Normal 3 2 3 4 3 5 2 2 3" xfId="54936" xr:uid="{E1E4CE66-9487-4D17-8527-3AC63833DA92}"/>
    <cellStyle name="Normal 3 2 3 4 3 5 2 3" xfId="19516" xr:uid="{0D8AC4B8-AB5C-417D-A84C-D88C03BBB232}"/>
    <cellStyle name="Normal 3 2 3 4 3 5 2 4" xfId="33206" xr:uid="{1BED4260-2FDA-47A3-BBC8-17A8711835FA}"/>
    <cellStyle name="Normal 3 2 3 4 3 5 2 5" xfId="48090" xr:uid="{E3E71C24-5D46-4899-A5FD-D44768B24D29}"/>
    <cellStyle name="Normal 3 2 3 4 3 5 3" xfId="22938" xr:uid="{D686B914-996D-4484-BB7A-3F79C118AE2C}"/>
    <cellStyle name="Normal 3 2 3 4 3 5 3 2" xfId="36630" xr:uid="{0BAE29AA-A08C-4ECB-8D7E-3A8218BF28B3}"/>
    <cellStyle name="Normal 3 2 3 4 3 5 3 3" xfId="51514" xr:uid="{A83C6009-0233-4CA4-8C03-DE2A5F2FD112}"/>
    <cellStyle name="Normal 3 2 3 4 3 5 4" xfId="16094" xr:uid="{C5A10AF3-D7E2-4439-99D4-F5F62A6CEB46}"/>
    <cellStyle name="Normal 3 2 3 4 3 5 5" xfId="29784" xr:uid="{F554FB7F-0169-457B-850E-2616E8BAC495}"/>
    <cellStyle name="Normal 3 2 3 4 3 5 6" xfId="44668" xr:uid="{541B1644-282A-4DE4-ADB0-6487FA796691}"/>
    <cellStyle name="Normal 3 2 3 4 3 6" xfId="10958" xr:uid="{B30A67CD-D84D-4D28-BBC5-F9D47370BA55}"/>
    <cellStyle name="Normal 3 2 3 4 3 6 2" xfId="24648" xr:uid="{821A101D-00E1-4804-A6F7-A37211C84F99}"/>
    <cellStyle name="Normal 3 2 3 4 3 6 2 2" xfId="38340" xr:uid="{3F3155BF-AD68-40E1-AA45-D326842B4858}"/>
    <cellStyle name="Normal 3 2 3 4 3 6 2 3" xfId="53224" xr:uid="{F82115D9-A3AD-49C2-BF72-F88CD03B5E7D}"/>
    <cellStyle name="Normal 3 2 3 4 3 6 3" xfId="17804" xr:uid="{8FDF4CB3-3DCC-4CF5-85CD-57E2C841A9D9}"/>
    <cellStyle name="Normal 3 2 3 4 3 6 4" xfId="31494" xr:uid="{A6001D64-0A67-494E-8C46-F4978FF65F24}"/>
    <cellStyle name="Normal 3 2 3 4 3 6 5" xfId="46378" xr:uid="{466A6833-7B78-466B-BF7F-FFBACA07ACCD}"/>
    <cellStyle name="Normal 3 2 3 4 3 7" xfId="21226" xr:uid="{2BE876B0-8C55-4615-9C12-9DACB02CBEFC}"/>
    <cellStyle name="Normal 3 2 3 4 3 7 2" xfId="34918" xr:uid="{A472A922-D5DD-4CE8-A606-D36FEE8CEC9F}"/>
    <cellStyle name="Normal 3 2 3 4 3 7 3" xfId="49802" xr:uid="{8492E456-F5A2-4B28-9566-585771088C82}"/>
    <cellStyle name="Normal 3 2 3 4 3 8" xfId="14382" xr:uid="{66A13499-5EDE-45AB-A188-280714060E39}"/>
    <cellStyle name="Normal 3 2 3 4 3 9" xfId="28072" xr:uid="{D4D12F19-8282-4833-BC59-14BC0C0F0BD6}"/>
    <cellStyle name="Normal 3 2 3 4 4" xfId="7540" xr:uid="{985BBDAB-981D-49B6-A881-DC4CEA2CFF60}"/>
    <cellStyle name="Normal 3 2 3 4 4 2" xfId="7541" xr:uid="{A5BE9BA0-B0F4-4B91-A046-FAF051BB0BAE}"/>
    <cellStyle name="Normal 3 2 3 4 4 2 2" xfId="9254" xr:uid="{0E369CDF-7373-4263-9799-FFC7AC3CF2BF}"/>
    <cellStyle name="Normal 3 2 3 4 4 2 2 2" xfId="12676" xr:uid="{50593C32-52A2-4D45-8A65-8A1C87407058}"/>
    <cellStyle name="Normal 3 2 3 4 4 2 2 2 2" xfId="26366" xr:uid="{DB00C9A9-B770-4838-985F-1BF8327ACB84}"/>
    <cellStyle name="Normal 3 2 3 4 4 2 2 2 2 2" xfId="40058" xr:uid="{664E2A60-D2FF-413B-A813-5F5D9B9CF064}"/>
    <cellStyle name="Normal 3 2 3 4 4 2 2 2 2 3" xfId="54942" xr:uid="{5C085720-292F-43AA-9057-E7960641B170}"/>
    <cellStyle name="Normal 3 2 3 4 4 2 2 2 3" xfId="19522" xr:uid="{9B6E5D36-B32A-421E-85B6-83682C3BB4DE}"/>
    <cellStyle name="Normal 3 2 3 4 4 2 2 2 4" xfId="33212" xr:uid="{53B3393E-6F8E-4D76-9B58-7C6A6DA5D5FD}"/>
    <cellStyle name="Normal 3 2 3 4 4 2 2 2 5" xfId="48096" xr:uid="{BA2C572F-D549-46FB-BC68-7566FD851746}"/>
    <cellStyle name="Normal 3 2 3 4 4 2 2 3" xfId="22944" xr:uid="{BE95E7F3-BCEE-44BE-896C-CEC6F256BD8F}"/>
    <cellStyle name="Normal 3 2 3 4 4 2 2 3 2" xfId="36636" xr:uid="{5BCF4237-94DF-476B-B38F-A737AF00B331}"/>
    <cellStyle name="Normal 3 2 3 4 4 2 2 3 3" xfId="51520" xr:uid="{B2FC3763-7AE0-4A82-A8E8-1823F9A3D9CA}"/>
    <cellStyle name="Normal 3 2 3 4 4 2 2 4" xfId="16100" xr:uid="{65AA57E1-6300-44C4-A6BC-45D0C69F93A5}"/>
    <cellStyle name="Normal 3 2 3 4 4 2 2 5" xfId="29790" xr:uid="{2155BC41-C1A5-4717-AA8A-9525FB8DAFA8}"/>
    <cellStyle name="Normal 3 2 3 4 4 2 2 6" xfId="44674" xr:uid="{4913D408-61C4-4DFF-9ACC-4F0300904DB6}"/>
    <cellStyle name="Normal 3 2 3 4 4 2 3" xfId="10964" xr:uid="{5552B0D1-D46C-4E76-9E36-8C9B3CDE8153}"/>
    <cellStyle name="Normal 3 2 3 4 4 2 3 2" xfId="24654" xr:uid="{39C0A015-A453-4912-966F-D856543B77C2}"/>
    <cellStyle name="Normal 3 2 3 4 4 2 3 2 2" xfId="38346" xr:uid="{F8C34957-E056-4032-8F3B-0CB943935AFD}"/>
    <cellStyle name="Normal 3 2 3 4 4 2 3 2 3" xfId="53230" xr:uid="{F3F31F8A-6CEB-4AF5-801B-9078CB414C22}"/>
    <cellStyle name="Normal 3 2 3 4 4 2 3 3" xfId="17810" xr:uid="{4C0A849A-3344-404F-865E-887D70A19211}"/>
    <cellStyle name="Normal 3 2 3 4 4 2 3 4" xfId="31500" xr:uid="{A0A170FC-6A21-414C-A1EC-8C75BD77717E}"/>
    <cellStyle name="Normal 3 2 3 4 4 2 3 5" xfId="46384" xr:uid="{5704B3A9-7806-4C8A-A0D8-802D647371C9}"/>
    <cellStyle name="Normal 3 2 3 4 4 2 4" xfId="21232" xr:uid="{9A560EEC-D577-493F-9844-BF9121EE5970}"/>
    <cellStyle name="Normal 3 2 3 4 4 2 4 2" xfId="34924" xr:uid="{2C46BFAA-C852-4D1D-9FE1-FFBE21259A5C}"/>
    <cellStyle name="Normal 3 2 3 4 4 2 4 3" xfId="49808" xr:uid="{F48B9B93-BBBF-4F63-B653-D2CAA090062C}"/>
    <cellStyle name="Normal 3 2 3 4 4 2 5" xfId="14388" xr:uid="{F1D0E615-80D0-4378-B25D-6A4FC905FBE3}"/>
    <cellStyle name="Normal 3 2 3 4 4 2 6" xfId="28078" xr:uid="{6305B314-910E-4B11-9585-0EB9CC36FA66}"/>
    <cellStyle name="Normal 3 2 3 4 4 2 7" xfId="42962" xr:uid="{49AAA6B4-2CD1-4190-A648-46BC632FD87F}"/>
    <cellStyle name="Normal 3 2 3 4 4 3" xfId="9253" xr:uid="{CCA59B81-6A83-4DBC-9B0F-263D26821F62}"/>
    <cellStyle name="Normal 3 2 3 4 4 3 2" xfId="12675" xr:uid="{A4AE0ECA-DFF5-49B1-B50F-3A0E3346F542}"/>
    <cellStyle name="Normal 3 2 3 4 4 3 2 2" xfId="26365" xr:uid="{9C94F3C5-F9D2-4AFE-B0E8-C8858E16CBFC}"/>
    <cellStyle name="Normal 3 2 3 4 4 3 2 2 2" xfId="40057" xr:uid="{244361D5-3B87-4A7F-B6AB-D49F91CA3379}"/>
    <cellStyle name="Normal 3 2 3 4 4 3 2 2 3" xfId="54941" xr:uid="{AF6205A6-BB1D-4D4C-9A99-B4F834690EC5}"/>
    <cellStyle name="Normal 3 2 3 4 4 3 2 3" xfId="19521" xr:uid="{6CE0A024-71CE-427D-8339-723260A5523A}"/>
    <cellStyle name="Normal 3 2 3 4 4 3 2 4" xfId="33211" xr:uid="{31837608-4F73-4788-BE54-7B44FB6D793B}"/>
    <cellStyle name="Normal 3 2 3 4 4 3 2 5" xfId="48095" xr:uid="{969D9844-D1CA-42AD-BA4B-E262A0AD7771}"/>
    <cellStyle name="Normal 3 2 3 4 4 3 3" xfId="22943" xr:uid="{4E239948-5BC0-4E7E-A1D7-7062BBBB9DB0}"/>
    <cellStyle name="Normal 3 2 3 4 4 3 3 2" xfId="36635" xr:uid="{9B2E94C0-3E75-43BD-96C6-3A4F19CB1CB8}"/>
    <cellStyle name="Normal 3 2 3 4 4 3 3 3" xfId="51519" xr:uid="{FB5C74B0-7274-4966-92D1-A2D67B92B57C}"/>
    <cellStyle name="Normal 3 2 3 4 4 3 4" xfId="16099" xr:uid="{E5931BE2-57A8-4AEE-8D1E-6CB680C3FBB9}"/>
    <cellStyle name="Normal 3 2 3 4 4 3 5" xfId="29789" xr:uid="{78C77C7C-15D1-4B6A-A0EA-A6FFD31810D2}"/>
    <cellStyle name="Normal 3 2 3 4 4 3 6" xfId="44673" xr:uid="{2F0AE220-5EC8-4E27-9557-0D89F3A3FDEE}"/>
    <cellStyle name="Normal 3 2 3 4 4 4" xfId="10963" xr:uid="{D1CE77DC-8C19-4372-8534-D6E08F46E5F3}"/>
    <cellStyle name="Normal 3 2 3 4 4 4 2" xfId="24653" xr:uid="{C2A4827F-278A-48B6-BE4B-F3AFC19E15FD}"/>
    <cellStyle name="Normal 3 2 3 4 4 4 2 2" xfId="38345" xr:uid="{F5C40398-8C42-4184-BCC8-77B32431CFED}"/>
    <cellStyle name="Normal 3 2 3 4 4 4 2 3" xfId="53229" xr:uid="{32822943-07E5-4F34-AE1C-661B5163B265}"/>
    <cellStyle name="Normal 3 2 3 4 4 4 3" xfId="17809" xr:uid="{0497EE34-11EE-4D2A-B9AC-4CDC02604B60}"/>
    <cellStyle name="Normal 3 2 3 4 4 4 4" xfId="31499" xr:uid="{21669B0A-3547-4C95-BF79-8DDC374BC092}"/>
    <cellStyle name="Normal 3 2 3 4 4 4 5" xfId="46383" xr:uid="{0ED1F5FF-CF07-40CC-9620-BC922FB5F263}"/>
    <cellStyle name="Normal 3 2 3 4 4 5" xfId="21231" xr:uid="{C3DCF0E4-802D-48F3-8F7F-C2EC7DAC2C0F}"/>
    <cellStyle name="Normal 3 2 3 4 4 5 2" xfId="34923" xr:uid="{15B9F4FA-04C2-4BC9-8BD8-0E8E04449AE7}"/>
    <cellStyle name="Normal 3 2 3 4 4 5 3" xfId="49807" xr:uid="{BC10CDDC-4D4B-40DA-B6BE-750336267ED4}"/>
    <cellStyle name="Normal 3 2 3 4 4 6" xfId="14387" xr:uid="{FB9C89C5-AB1F-4836-8A2D-5C06719CB3FF}"/>
    <cellStyle name="Normal 3 2 3 4 4 7" xfId="28077" xr:uid="{6D7F283A-91E9-455A-8EEB-A1862AF275DD}"/>
    <cellStyle name="Normal 3 2 3 4 4 8" xfId="42961" xr:uid="{39D24396-5BE7-4BE9-918F-9B2731C25502}"/>
    <cellStyle name="Normal 3 2 3 4 5" xfId="7542" xr:uid="{A4B7B454-A7AE-4921-BAC0-CD1399193A1E}"/>
    <cellStyle name="Normal 3 2 3 4 5 2" xfId="9255" xr:uid="{EBA0DAE7-67D5-4E47-96BC-EEA2A8F6DDBD}"/>
    <cellStyle name="Normal 3 2 3 4 5 2 2" xfId="12677" xr:uid="{DBBE3080-C508-4489-A427-35EFAC01A09A}"/>
    <cellStyle name="Normal 3 2 3 4 5 2 2 2" xfId="26367" xr:uid="{FD84A45C-0A50-426E-ABC8-FF23B2CB754C}"/>
    <cellStyle name="Normal 3 2 3 4 5 2 2 2 2" xfId="40059" xr:uid="{F95B15A1-980F-4912-A7EE-96AF2DDA898A}"/>
    <cellStyle name="Normal 3 2 3 4 5 2 2 2 3" xfId="54943" xr:uid="{79CEABB5-D4CD-4E8C-BBD7-082E00422C4A}"/>
    <cellStyle name="Normal 3 2 3 4 5 2 2 3" xfId="19523" xr:uid="{6BA92205-EE68-4A4F-BCEE-51928ED42FD9}"/>
    <cellStyle name="Normal 3 2 3 4 5 2 2 4" xfId="33213" xr:uid="{92453D78-9060-4F38-B971-42166A63A83E}"/>
    <cellStyle name="Normal 3 2 3 4 5 2 2 5" xfId="48097" xr:uid="{E94A6730-4CA3-46A5-B2FB-BB32B798E983}"/>
    <cellStyle name="Normal 3 2 3 4 5 2 3" xfId="22945" xr:uid="{389F01EC-36DB-423B-8BD4-BCC6F9BA0F38}"/>
    <cellStyle name="Normal 3 2 3 4 5 2 3 2" xfId="36637" xr:uid="{65D50EA2-C449-432D-BD34-D0C4FC5C3550}"/>
    <cellStyle name="Normal 3 2 3 4 5 2 3 3" xfId="51521" xr:uid="{CC0BFB4D-2006-4F22-957F-DDBDFE384ED3}"/>
    <cellStyle name="Normal 3 2 3 4 5 2 4" xfId="16101" xr:uid="{A48474A6-AC61-4B03-8974-7A0F4E4BAF49}"/>
    <cellStyle name="Normal 3 2 3 4 5 2 5" xfId="29791" xr:uid="{58702701-9804-4FA8-81B5-D0498E3E6E66}"/>
    <cellStyle name="Normal 3 2 3 4 5 2 6" xfId="44675" xr:uid="{B24CB6E4-6512-4707-9481-57771EA2EC7F}"/>
    <cellStyle name="Normal 3 2 3 4 5 3" xfId="10965" xr:uid="{4C0BB17B-64ED-40AD-ABF2-2182E1C3A557}"/>
    <cellStyle name="Normal 3 2 3 4 5 3 2" xfId="24655" xr:uid="{A1834056-1B69-4BA2-984A-B374840E39F8}"/>
    <cellStyle name="Normal 3 2 3 4 5 3 2 2" xfId="38347" xr:uid="{F6D56280-59E4-47C9-BD2E-24116EE5C5B4}"/>
    <cellStyle name="Normal 3 2 3 4 5 3 2 3" xfId="53231" xr:uid="{F083400F-56E7-4956-9286-1BF943536892}"/>
    <cellStyle name="Normal 3 2 3 4 5 3 3" xfId="17811" xr:uid="{29C74D5B-4490-4479-BB00-43DE35E9B022}"/>
    <cellStyle name="Normal 3 2 3 4 5 3 4" xfId="31501" xr:uid="{488D2593-4DB0-4795-AE05-27979B371617}"/>
    <cellStyle name="Normal 3 2 3 4 5 3 5" xfId="46385" xr:uid="{AAFDDFF2-9586-490B-B2E6-24E988E070D3}"/>
    <cellStyle name="Normal 3 2 3 4 5 4" xfId="21233" xr:uid="{EA5C15BE-9EE4-464C-89CD-898303DB0CF4}"/>
    <cellStyle name="Normal 3 2 3 4 5 4 2" xfId="34925" xr:uid="{DA125F8C-C65D-4EFF-9C10-5C8D971E6C17}"/>
    <cellStyle name="Normal 3 2 3 4 5 4 3" xfId="49809" xr:uid="{6BB46840-6974-47E0-8C53-1138BE6E05D2}"/>
    <cellStyle name="Normal 3 2 3 4 5 5" xfId="14389" xr:uid="{EB173F86-7F1D-403A-83BB-BDE9420BF3BB}"/>
    <cellStyle name="Normal 3 2 3 4 5 6" xfId="28079" xr:uid="{8ED60B9D-8615-40BF-8F97-CC6FA626BC5A}"/>
    <cellStyle name="Normal 3 2 3 4 5 7" xfId="42963" xr:uid="{298B18E6-830B-4BAB-97BC-DB231BECA608}"/>
    <cellStyle name="Normal 3 2 3 4 6" xfId="7543" xr:uid="{418776C0-C7FD-4160-A26D-461A4AF31593}"/>
    <cellStyle name="Normal 3 2 3 4 6 2" xfId="9256" xr:uid="{8E8D0FAE-088D-4124-9443-7AE3B5FC1D46}"/>
    <cellStyle name="Normal 3 2 3 4 6 2 2" xfId="12678" xr:uid="{D15972FE-A44E-47E6-B834-8F28E00E7745}"/>
    <cellStyle name="Normal 3 2 3 4 6 2 2 2" xfId="26368" xr:uid="{99CA83D2-071C-4327-A0F2-9ECD988BF780}"/>
    <cellStyle name="Normal 3 2 3 4 6 2 2 2 2" xfId="40060" xr:uid="{84074F66-848F-4DB4-B678-F0A883E1B81C}"/>
    <cellStyle name="Normal 3 2 3 4 6 2 2 2 3" xfId="54944" xr:uid="{30AD5ABE-B8B4-4603-841C-CFAA7416E329}"/>
    <cellStyle name="Normal 3 2 3 4 6 2 2 3" xfId="19524" xr:uid="{B86865B1-B722-4481-8C45-D130F17FC85C}"/>
    <cellStyle name="Normal 3 2 3 4 6 2 2 4" xfId="33214" xr:uid="{FB2CA2D7-86C9-44A9-9F22-C1DB17EC4688}"/>
    <cellStyle name="Normal 3 2 3 4 6 2 2 5" xfId="48098" xr:uid="{F68F1505-A941-4D4D-A0FD-AAF9CAAF317B}"/>
    <cellStyle name="Normal 3 2 3 4 6 2 3" xfId="22946" xr:uid="{CE22628C-FFAC-40F7-AF87-8686EF3BC282}"/>
    <cellStyle name="Normal 3 2 3 4 6 2 3 2" xfId="36638" xr:uid="{9DA7E46E-3314-482F-8CD2-75AC631D797D}"/>
    <cellStyle name="Normal 3 2 3 4 6 2 3 3" xfId="51522" xr:uid="{57BC32B2-7060-41E8-BC71-98779168397C}"/>
    <cellStyle name="Normal 3 2 3 4 6 2 4" xfId="16102" xr:uid="{1006B9F4-A1AF-4509-AEE0-466A94CEAF21}"/>
    <cellStyle name="Normal 3 2 3 4 6 2 5" xfId="29792" xr:uid="{2465628A-7EF1-4A79-B182-E05F705EC0F5}"/>
    <cellStyle name="Normal 3 2 3 4 6 2 6" xfId="44676" xr:uid="{CCAC01E5-3EF0-418F-846D-5025F59FDFB5}"/>
    <cellStyle name="Normal 3 2 3 4 6 3" xfId="10966" xr:uid="{226BEC71-7643-46A7-B297-73C11C6ED94F}"/>
    <cellStyle name="Normal 3 2 3 4 6 3 2" xfId="24656" xr:uid="{F6C88568-F406-4009-93E7-4919C2C17170}"/>
    <cellStyle name="Normal 3 2 3 4 6 3 2 2" xfId="38348" xr:uid="{971CB93D-88A7-4A7F-BFC0-0F7C4EDB9508}"/>
    <cellStyle name="Normal 3 2 3 4 6 3 2 3" xfId="53232" xr:uid="{95651CA2-8639-4465-8A16-0C00F48BCD03}"/>
    <cellStyle name="Normal 3 2 3 4 6 3 3" xfId="17812" xr:uid="{47D6BBBF-CB0D-43B0-9254-533D2F5D8C58}"/>
    <cellStyle name="Normal 3 2 3 4 6 3 4" xfId="31502" xr:uid="{7E476336-DA61-4192-AC24-3E06E300A33E}"/>
    <cellStyle name="Normal 3 2 3 4 6 3 5" xfId="46386" xr:uid="{A6CC2F8D-5D1B-4B3A-8FE0-71AD2D6D64B8}"/>
    <cellStyle name="Normal 3 2 3 4 6 4" xfId="21234" xr:uid="{AD297FCE-8351-4C92-BBFE-BEDA23D9DEF1}"/>
    <cellStyle name="Normal 3 2 3 4 6 4 2" xfId="34926" xr:uid="{540342F3-2C7F-4EDB-BDDD-A6E96A0AB791}"/>
    <cellStyle name="Normal 3 2 3 4 6 4 3" xfId="49810" xr:uid="{725F0647-E0A2-4577-9718-7DE16B4BD6AF}"/>
    <cellStyle name="Normal 3 2 3 4 6 5" xfId="14390" xr:uid="{E8102EFF-23CB-4A9F-8139-4AF7C3E134BA}"/>
    <cellStyle name="Normal 3 2 3 4 6 6" xfId="28080" xr:uid="{8C2FF881-1C94-4771-855A-A8F062FCCC9B}"/>
    <cellStyle name="Normal 3 2 3 4 6 7" xfId="42964" xr:uid="{76F83025-C2F5-47FF-9AE5-07431F640496}"/>
    <cellStyle name="Normal 3 2 3 4 7" xfId="9242" xr:uid="{530BED3C-68A6-459E-BB57-561CA0C3A8EC}"/>
    <cellStyle name="Normal 3 2 3 4 7 2" xfId="12664" xr:uid="{E82F139A-940F-4724-84D8-2CF0BBE95668}"/>
    <cellStyle name="Normal 3 2 3 4 7 2 2" xfId="26354" xr:uid="{42173A6E-3E98-4CD2-8C46-FA37E6D4745C}"/>
    <cellStyle name="Normal 3 2 3 4 7 2 2 2" xfId="40046" xr:uid="{6F0855D2-49C8-42E5-ABBA-9FC5183F104E}"/>
    <cellStyle name="Normal 3 2 3 4 7 2 2 3" xfId="54930" xr:uid="{EF7D42FA-6D2E-44ED-A02B-8FFC20C3511B}"/>
    <cellStyle name="Normal 3 2 3 4 7 2 3" xfId="19510" xr:uid="{F2D8C44D-F657-490E-BBC4-D5A0551BEBF2}"/>
    <cellStyle name="Normal 3 2 3 4 7 2 4" xfId="33200" xr:uid="{DCA565A7-9DCE-49B2-A6B7-E43907FCC0E7}"/>
    <cellStyle name="Normal 3 2 3 4 7 2 5" xfId="48084" xr:uid="{4928CFFA-F08B-4520-858F-4FDAC1BEF786}"/>
    <cellStyle name="Normal 3 2 3 4 7 3" xfId="22932" xr:uid="{FAA65174-9727-4DB2-B8F7-E10E096E35DF}"/>
    <cellStyle name="Normal 3 2 3 4 7 3 2" xfId="36624" xr:uid="{98D12C46-2D3C-4939-85D0-F7695B836794}"/>
    <cellStyle name="Normal 3 2 3 4 7 3 3" xfId="51508" xr:uid="{C8688E3D-5087-48A3-BA5B-8AB5BD348366}"/>
    <cellStyle name="Normal 3 2 3 4 7 4" xfId="16088" xr:uid="{AEC469C3-F26F-42F7-A71E-D1BB63F380B2}"/>
    <cellStyle name="Normal 3 2 3 4 7 5" xfId="29778" xr:uid="{D0A5A198-B371-4BA7-B637-8AD475341BBB}"/>
    <cellStyle name="Normal 3 2 3 4 7 6" xfId="44662" xr:uid="{A6C2655C-EA37-452F-AB4A-665A3AD487E2}"/>
    <cellStyle name="Normal 3 2 3 4 8" xfId="10952" xr:uid="{61D30FAD-FFA8-46AF-A5D8-4C84DE11924D}"/>
    <cellStyle name="Normal 3 2 3 4 8 2" xfId="24642" xr:uid="{171E5818-AD9F-43C8-9884-307577CA2684}"/>
    <cellStyle name="Normal 3 2 3 4 8 2 2" xfId="38334" xr:uid="{93EF0865-9BBF-4AD0-920A-DB3A48247289}"/>
    <cellStyle name="Normal 3 2 3 4 8 2 3" xfId="53218" xr:uid="{0DB9EDBD-EC9C-4F1D-BD46-513ACF578C63}"/>
    <cellStyle name="Normal 3 2 3 4 8 3" xfId="17798" xr:uid="{8D5C2753-A157-4622-9C4D-0529B99B58D6}"/>
    <cellStyle name="Normal 3 2 3 4 8 4" xfId="31488" xr:uid="{CBA5A079-7902-4FB9-9D2D-C86BA1DB6B83}"/>
    <cellStyle name="Normal 3 2 3 4 8 5" xfId="46372" xr:uid="{23E31CF1-50CE-46A8-BE09-65D8FA102F1C}"/>
    <cellStyle name="Normal 3 2 3 4 9" xfId="21220" xr:uid="{914B0376-5227-481D-AD22-A6E298B206AB}"/>
    <cellStyle name="Normal 3 2 3 4 9 2" xfId="34912" xr:uid="{98538937-82FF-41A5-9B06-617A039BEBC2}"/>
    <cellStyle name="Normal 3 2 3 4 9 3" xfId="49796" xr:uid="{950F92B2-20E0-40EB-A5D5-24FA54181C59}"/>
    <cellStyle name="Normal 3 2 3 5" xfId="7544" xr:uid="{5F263E53-0870-4809-9985-59791F5A4D64}"/>
    <cellStyle name="Normal 3 2 3 5 10" xfId="14391" xr:uid="{9ED241A1-93B1-4E33-8782-7F7053911FC4}"/>
    <cellStyle name="Normal 3 2 3 5 11" xfId="28081" xr:uid="{E412F2B3-654B-4F90-AF5B-FFBCA0CD0D6C}"/>
    <cellStyle name="Normal 3 2 3 5 12" xfId="42965" xr:uid="{B51A553D-D770-46DC-A462-B3380E4EF0BA}"/>
    <cellStyle name="Normal 3 2 3 5 2" xfId="7545" xr:uid="{072AE9E6-E5C7-4CC7-9B37-7642D66D8DFE}"/>
    <cellStyle name="Normal 3 2 3 5 2 10" xfId="42966" xr:uid="{AC22B464-1C83-4814-AFAE-15213F08E8E6}"/>
    <cellStyle name="Normal 3 2 3 5 2 2" xfId="7546" xr:uid="{50316981-54A7-4F25-9811-33D558783016}"/>
    <cellStyle name="Normal 3 2 3 5 2 2 2" xfId="7547" xr:uid="{9652771E-B9B7-48E4-8C3D-186B21465328}"/>
    <cellStyle name="Normal 3 2 3 5 2 2 2 2" xfId="9260" xr:uid="{23CE4ECF-E2F3-4A77-830D-73ADFF5E6E4F}"/>
    <cellStyle name="Normal 3 2 3 5 2 2 2 2 2" xfId="12682" xr:uid="{1F0A370F-A480-45BA-853F-F7BEAA7A1E9C}"/>
    <cellStyle name="Normal 3 2 3 5 2 2 2 2 2 2" xfId="26372" xr:uid="{5A715D3A-2826-4364-B820-09AF5F9DE3B2}"/>
    <cellStyle name="Normal 3 2 3 5 2 2 2 2 2 2 2" xfId="40064" xr:uid="{3993071A-DCF2-4EAE-B798-53382B9F7010}"/>
    <cellStyle name="Normal 3 2 3 5 2 2 2 2 2 2 3" xfId="54948" xr:uid="{FA6498ED-B90E-4389-83EA-308B7BF8EBBD}"/>
    <cellStyle name="Normal 3 2 3 5 2 2 2 2 2 3" xfId="19528" xr:uid="{D23ABDB2-28A9-4C20-A076-59AE121216F0}"/>
    <cellStyle name="Normal 3 2 3 5 2 2 2 2 2 4" xfId="33218" xr:uid="{035E1623-B35A-4D6A-BD70-07B478E371ED}"/>
    <cellStyle name="Normal 3 2 3 5 2 2 2 2 2 5" xfId="48102" xr:uid="{472B709B-C1C0-41CB-A10D-82B9283D4B44}"/>
    <cellStyle name="Normal 3 2 3 5 2 2 2 2 3" xfId="22950" xr:uid="{49FEE017-0701-4A85-B0B0-3248A4F69894}"/>
    <cellStyle name="Normal 3 2 3 5 2 2 2 2 3 2" xfId="36642" xr:uid="{F8C99A00-774D-44B7-B758-7D50BBCF161A}"/>
    <cellStyle name="Normal 3 2 3 5 2 2 2 2 3 3" xfId="51526" xr:uid="{B6FBD232-7441-4ADB-8C7B-96CA5497F1F5}"/>
    <cellStyle name="Normal 3 2 3 5 2 2 2 2 4" xfId="16106" xr:uid="{013932EA-EABB-4224-87A9-7811B7915FDD}"/>
    <cellStyle name="Normal 3 2 3 5 2 2 2 2 5" xfId="29796" xr:uid="{EE201F0D-2F9D-42F3-A4B8-7E8F27D26128}"/>
    <cellStyle name="Normal 3 2 3 5 2 2 2 2 6" xfId="44680" xr:uid="{14D514F1-308D-4443-8228-5D6D75335EA6}"/>
    <cellStyle name="Normal 3 2 3 5 2 2 2 3" xfId="10970" xr:uid="{CD0CCBB2-0680-4214-A1C7-500650F8951E}"/>
    <cellStyle name="Normal 3 2 3 5 2 2 2 3 2" xfId="24660" xr:uid="{8B3E00AD-5297-4D59-90F1-A6D6C0621ECB}"/>
    <cellStyle name="Normal 3 2 3 5 2 2 2 3 2 2" xfId="38352" xr:uid="{534C480B-8F6A-45DD-94AE-F79ABBA66D2E}"/>
    <cellStyle name="Normal 3 2 3 5 2 2 2 3 2 3" xfId="53236" xr:uid="{5202301F-51A2-4015-A537-34B3A54136BE}"/>
    <cellStyle name="Normal 3 2 3 5 2 2 2 3 3" xfId="17816" xr:uid="{A6F25CE1-1A2B-4113-B42E-F2F84B721FAB}"/>
    <cellStyle name="Normal 3 2 3 5 2 2 2 3 4" xfId="31506" xr:uid="{3DB63DE7-B9F8-4C45-AAFF-67820B767403}"/>
    <cellStyle name="Normal 3 2 3 5 2 2 2 3 5" xfId="46390" xr:uid="{52037149-B39A-4825-AC56-CD56C097ED58}"/>
    <cellStyle name="Normal 3 2 3 5 2 2 2 4" xfId="21238" xr:uid="{ED2B3599-4900-487F-B6E3-6474BA319FBB}"/>
    <cellStyle name="Normal 3 2 3 5 2 2 2 4 2" xfId="34930" xr:uid="{48C8A044-1BFE-4757-857A-72F72F036095}"/>
    <cellStyle name="Normal 3 2 3 5 2 2 2 4 3" xfId="49814" xr:uid="{DF707917-DF8B-44F5-B6C0-5A55639C56D3}"/>
    <cellStyle name="Normal 3 2 3 5 2 2 2 5" xfId="14394" xr:uid="{11C56C85-6C35-490C-BFB5-0C5D37DF8D08}"/>
    <cellStyle name="Normal 3 2 3 5 2 2 2 6" xfId="28084" xr:uid="{20DCEA31-8769-4095-B070-53C181DF7E17}"/>
    <cellStyle name="Normal 3 2 3 5 2 2 2 7" xfId="42968" xr:uid="{7A323AED-A9C9-48F3-B9B5-21A95C548B7F}"/>
    <cellStyle name="Normal 3 2 3 5 2 2 3" xfId="9259" xr:uid="{0BF84190-25C1-4687-A5AB-0F844FFCC6D5}"/>
    <cellStyle name="Normal 3 2 3 5 2 2 3 2" xfId="12681" xr:uid="{EA7866E2-B165-4063-978D-0DD14D61B20C}"/>
    <cellStyle name="Normal 3 2 3 5 2 2 3 2 2" xfId="26371" xr:uid="{96E194DA-1A3F-4486-A176-223EA0BCFE81}"/>
    <cellStyle name="Normal 3 2 3 5 2 2 3 2 2 2" xfId="40063" xr:uid="{6B3D6D72-CA65-4E06-9B1E-B5C4CCAD7CD7}"/>
    <cellStyle name="Normal 3 2 3 5 2 2 3 2 2 3" xfId="54947" xr:uid="{9BD985C3-2D17-4F96-AD34-4CAA7A9208C0}"/>
    <cellStyle name="Normal 3 2 3 5 2 2 3 2 3" xfId="19527" xr:uid="{7A5A4D86-F540-4CD5-84B8-BA9347311831}"/>
    <cellStyle name="Normal 3 2 3 5 2 2 3 2 4" xfId="33217" xr:uid="{0FCF3944-5F4F-433D-974D-EDFA09DBF484}"/>
    <cellStyle name="Normal 3 2 3 5 2 2 3 2 5" xfId="48101" xr:uid="{55DA08D8-45A4-41D2-B3D6-04FACF62DAE0}"/>
    <cellStyle name="Normal 3 2 3 5 2 2 3 3" xfId="22949" xr:uid="{645E4D07-5C03-48DD-AD59-897AE1172E90}"/>
    <cellStyle name="Normal 3 2 3 5 2 2 3 3 2" xfId="36641" xr:uid="{EC19E879-2BC5-46FE-A057-DA093DD07DD3}"/>
    <cellStyle name="Normal 3 2 3 5 2 2 3 3 3" xfId="51525" xr:uid="{6DCE7E11-B6E9-4D58-8E5E-33823F55C2C5}"/>
    <cellStyle name="Normal 3 2 3 5 2 2 3 4" xfId="16105" xr:uid="{8992E5F6-BAE1-45DE-877C-71A66776BB6E}"/>
    <cellStyle name="Normal 3 2 3 5 2 2 3 5" xfId="29795" xr:uid="{4B8B766F-16CF-4964-8866-F35F299BF915}"/>
    <cellStyle name="Normal 3 2 3 5 2 2 3 6" xfId="44679" xr:uid="{14DBDBED-935D-4952-B3C5-1077817CA13B}"/>
    <cellStyle name="Normal 3 2 3 5 2 2 4" xfId="10969" xr:uid="{79D074D4-E428-461D-892C-84B8A17BBEA6}"/>
    <cellStyle name="Normal 3 2 3 5 2 2 4 2" xfId="24659" xr:uid="{E69EECB8-2744-4A60-A3FF-831BF0C3001F}"/>
    <cellStyle name="Normal 3 2 3 5 2 2 4 2 2" xfId="38351" xr:uid="{774E02EA-7BC4-4432-A7A2-D1D22AAF2BEC}"/>
    <cellStyle name="Normal 3 2 3 5 2 2 4 2 3" xfId="53235" xr:uid="{9D0E928E-B9F2-427C-909C-9A0E86681FF3}"/>
    <cellStyle name="Normal 3 2 3 5 2 2 4 3" xfId="17815" xr:uid="{59B59EAA-05D8-48AD-B73F-D17762F8ED6D}"/>
    <cellStyle name="Normal 3 2 3 5 2 2 4 4" xfId="31505" xr:uid="{DE6D10AA-78FF-4A4C-A94E-300AB9A5E135}"/>
    <cellStyle name="Normal 3 2 3 5 2 2 4 5" xfId="46389" xr:uid="{E78B149C-5CD2-49BE-96EA-423D763C10E1}"/>
    <cellStyle name="Normal 3 2 3 5 2 2 5" xfId="21237" xr:uid="{C8880A7A-4265-4A3B-B718-B7F7C005BA5D}"/>
    <cellStyle name="Normal 3 2 3 5 2 2 5 2" xfId="34929" xr:uid="{EF190841-DC14-4FA6-99CE-5FD1F1B5B150}"/>
    <cellStyle name="Normal 3 2 3 5 2 2 5 3" xfId="49813" xr:uid="{648C0992-CB0D-4202-BFC0-8858E157534E}"/>
    <cellStyle name="Normal 3 2 3 5 2 2 6" xfId="14393" xr:uid="{E2CECAC7-EA04-48CB-A196-00B63AED73F8}"/>
    <cellStyle name="Normal 3 2 3 5 2 2 7" xfId="28083" xr:uid="{D3F120EB-06DF-42A3-8CE9-C0CE4CE03B60}"/>
    <cellStyle name="Normal 3 2 3 5 2 2 8" xfId="42967" xr:uid="{D349B743-856A-436D-8A30-53B861DCDFA4}"/>
    <cellStyle name="Normal 3 2 3 5 2 3" xfId="7548" xr:uid="{73C2F501-9916-4820-9C31-9B040B480B64}"/>
    <cellStyle name="Normal 3 2 3 5 2 3 2" xfId="9261" xr:uid="{8031AE1B-D14C-4466-A5D7-C215E0D66749}"/>
    <cellStyle name="Normal 3 2 3 5 2 3 2 2" xfId="12683" xr:uid="{0753D35E-AE63-4EC6-A8A4-207F7625290C}"/>
    <cellStyle name="Normal 3 2 3 5 2 3 2 2 2" xfId="26373" xr:uid="{4DC8EA2C-B279-4BC8-B434-04F7EABB47C4}"/>
    <cellStyle name="Normal 3 2 3 5 2 3 2 2 2 2" xfId="40065" xr:uid="{1A4BCB63-A13F-434C-A81E-879030B016C4}"/>
    <cellStyle name="Normal 3 2 3 5 2 3 2 2 2 3" xfId="54949" xr:uid="{069AC174-DE56-461A-A7F6-EF70E896F6FA}"/>
    <cellStyle name="Normal 3 2 3 5 2 3 2 2 3" xfId="19529" xr:uid="{E7AC7522-72BF-4B23-BEA8-0EB61463CD84}"/>
    <cellStyle name="Normal 3 2 3 5 2 3 2 2 4" xfId="33219" xr:uid="{76358D96-3CD1-4E8B-AF5F-11FB836EEA09}"/>
    <cellStyle name="Normal 3 2 3 5 2 3 2 2 5" xfId="48103" xr:uid="{9621F39D-6C1B-464A-A4A0-2DB17793703D}"/>
    <cellStyle name="Normal 3 2 3 5 2 3 2 3" xfId="22951" xr:uid="{437D64A3-6537-429C-A9A2-046470964496}"/>
    <cellStyle name="Normal 3 2 3 5 2 3 2 3 2" xfId="36643" xr:uid="{A249D89E-DC01-4C94-8ECC-115D99B4D64F}"/>
    <cellStyle name="Normal 3 2 3 5 2 3 2 3 3" xfId="51527" xr:uid="{663D4ABF-EF89-4501-9307-384DC6522793}"/>
    <cellStyle name="Normal 3 2 3 5 2 3 2 4" xfId="16107" xr:uid="{D3E58102-13E1-45F5-ABD3-64DF1F3882B6}"/>
    <cellStyle name="Normal 3 2 3 5 2 3 2 5" xfId="29797" xr:uid="{4F86BEE5-9ED4-41BC-B6BD-18526D483F2C}"/>
    <cellStyle name="Normal 3 2 3 5 2 3 2 6" xfId="44681" xr:uid="{ABCFE37D-C050-47BC-8A8C-89C91A2357DE}"/>
    <cellStyle name="Normal 3 2 3 5 2 3 3" xfId="10971" xr:uid="{288CD68B-A1DF-43AD-8C25-336ACA16698C}"/>
    <cellStyle name="Normal 3 2 3 5 2 3 3 2" xfId="24661" xr:uid="{0EDEE134-81A4-40FE-BC48-B83EFEBCD14F}"/>
    <cellStyle name="Normal 3 2 3 5 2 3 3 2 2" xfId="38353" xr:uid="{8CE26A3C-641F-4764-B128-B96CD65A6AF8}"/>
    <cellStyle name="Normal 3 2 3 5 2 3 3 2 3" xfId="53237" xr:uid="{A43971A5-AD25-4E99-B6F2-E7CAFB54C562}"/>
    <cellStyle name="Normal 3 2 3 5 2 3 3 3" xfId="17817" xr:uid="{C7CB771F-6F7E-41F7-826C-3A70B9CEF79D}"/>
    <cellStyle name="Normal 3 2 3 5 2 3 3 4" xfId="31507" xr:uid="{F840EE77-EED7-4595-A3D4-0800AD3A21FB}"/>
    <cellStyle name="Normal 3 2 3 5 2 3 3 5" xfId="46391" xr:uid="{05D30203-21AB-40AC-A27C-8C515CFEB2D3}"/>
    <cellStyle name="Normal 3 2 3 5 2 3 4" xfId="21239" xr:uid="{A7042B7E-CE99-4999-9CEB-CFC4611018B8}"/>
    <cellStyle name="Normal 3 2 3 5 2 3 4 2" xfId="34931" xr:uid="{EF6D4C54-5578-4DD5-BD63-088F83E286C4}"/>
    <cellStyle name="Normal 3 2 3 5 2 3 4 3" xfId="49815" xr:uid="{49D85E7B-D3E8-46F1-B9B1-F28FB90DEC2F}"/>
    <cellStyle name="Normal 3 2 3 5 2 3 5" xfId="14395" xr:uid="{5BC7BAA4-25EC-4A20-B2AF-DD6CA0023977}"/>
    <cellStyle name="Normal 3 2 3 5 2 3 6" xfId="28085" xr:uid="{9208DDF9-5A66-48B4-9C7D-16D6CA6EC16E}"/>
    <cellStyle name="Normal 3 2 3 5 2 3 7" xfId="42969" xr:uid="{1986C309-4F0A-4B14-990A-0117326FCACB}"/>
    <cellStyle name="Normal 3 2 3 5 2 4" xfId="7549" xr:uid="{5DD3D834-1EF6-4535-8383-57C628830EDF}"/>
    <cellStyle name="Normal 3 2 3 5 2 4 2" xfId="9262" xr:uid="{63CF720F-F201-420D-A6B0-A0A3299E6008}"/>
    <cellStyle name="Normal 3 2 3 5 2 4 2 2" xfId="12684" xr:uid="{72710B8F-3939-43FF-9379-9ED3A1E17BB0}"/>
    <cellStyle name="Normal 3 2 3 5 2 4 2 2 2" xfId="26374" xr:uid="{39090CFD-27A4-4FDF-ADC8-31CD17E1F7DD}"/>
    <cellStyle name="Normal 3 2 3 5 2 4 2 2 2 2" xfId="40066" xr:uid="{E273AD5E-5B24-42E7-B36D-AF412DDC4A5C}"/>
    <cellStyle name="Normal 3 2 3 5 2 4 2 2 2 3" xfId="54950" xr:uid="{080C88CD-C93C-4EE9-B849-43F7725A9D25}"/>
    <cellStyle name="Normal 3 2 3 5 2 4 2 2 3" xfId="19530" xr:uid="{BDD6FF1F-E5E0-4D30-951C-E385B9F8B70C}"/>
    <cellStyle name="Normal 3 2 3 5 2 4 2 2 4" xfId="33220" xr:uid="{DE5E08E4-5890-4BDB-90D7-FF00AC365205}"/>
    <cellStyle name="Normal 3 2 3 5 2 4 2 2 5" xfId="48104" xr:uid="{9AFBF8B6-FF8E-46A3-AB49-2650E6153AC1}"/>
    <cellStyle name="Normal 3 2 3 5 2 4 2 3" xfId="22952" xr:uid="{4BC6EB3A-D40E-46A3-8F25-35A567E27DC4}"/>
    <cellStyle name="Normal 3 2 3 5 2 4 2 3 2" xfId="36644" xr:uid="{F3F143C1-EC49-4EFC-B8D9-9974C6CBC275}"/>
    <cellStyle name="Normal 3 2 3 5 2 4 2 3 3" xfId="51528" xr:uid="{B047C73D-A208-48AF-B2DE-0EF8A8A59555}"/>
    <cellStyle name="Normal 3 2 3 5 2 4 2 4" xfId="16108" xr:uid="{8368306B-3317-49B1-8B3B-9555B9ACF0B9}"/>
    <cellStyle name="Normal 3 2 3 5 2 4 2 5" xfId="29798" xr:uid="{B8931686-DFC1-4281-A66B-7CDE91545DAB}"/>
    <cellStyle name="Normal 3 2 3 5 2 4 2 6" xfId="44682" xr:uid="{37485B71-7FB7-45A3-B4A6-FA42885AE339}"/>
    <cellStyle name="Normal 3 2 3 5 2 4 3" xfId="10972" xr:uid="{DEEF2B53-A5CD-44A6-B502-28A63A3AFB34}"/>
    <cellStyle name="Normal 3 2 3 5 2 4 3 2" xfId="24662" xr:uid="{83F5449C-F823-4A00-8D2E-80419BE83047}"/>
    <cellStyle name="Normal 3 2 3 5 2 4 3 2 2" xfId="38354" xr:uid="{90A41174-9342-4ADD-8F7C-199EB76F5D56}"/>
    <cellStyle name="Normal 3 2 3 5 2 4 3 2 3" xfId="53238" xr:uid="{B9625FE3-4310-457D-B001-F9CDBBB1F184}"/>
    <cellStyle name="Normal 3 2 3 5 2 4 3 3" xfId="17818" xr:uid="{1E1DB65F-FC06-49B3-A05E-D65A179A89F2}"/>
    <cellStyle name="Normal 3 2 3 5 2 4 3 4" xfId="31508" xr:uid="{79152B7C-0F3E-4C6A-8E44-F09D7A881ED8}"/>
    <cellStyle name="Normal 3 2 3 5 2 4 3 5" xfId="46392" xr:uid="{D6315E74-FDA9-4024-A0A8-25900C5A0159}"/>
    <cellStyle name="Normal 3 2 3 5 2 4 4" xfId="21240" xr:uid="{C9467304-D4FA-4347-A500-D31450FA32F5}"/>
    <cellStyle name="Normal 3 2 3 5 2 4 4 2" xfId="34932" xr:uid="{38E938DA-A344-4BE5-81E2-FB3ECC5EBF89}"/>
    <cellStyle name="Normal 3 2 3 5 2 4 4 3" xfId="49816" xr:uid="{502C53A2-661E-4D59-838B-DA05137E3170}"/>
    <cellStyle name="Normal 3 2 3 5 2 4 5" xfId="14396" xr:uid="{DAD3AE9C-8A23-4ED7-AFF6-EDDE90038EAB}"/>
    <cellStyle name="Normal 3 2 3 5 2 4 6" xfId="28086" xr:uid="{E7B119A0-3AA6-4749-A0D2-746FDA54CBB5}"/>
    <cellStyle name="Normal 3 2 3 5 2 4 7" xfId="42970" xr:uid="{BCB6BDBD-DCFA-4FA0-83F3-5397015126F3}"/>
    <cellStyle name="Normal 3 2 3 5 2 5" xfId="9258" xr:uid="{D1BC5C80-ECB5-4330-BA00-5EDC150D9681}"/>
    <cellStyle name="Normal 3 2 3 5 2 5 2" xfId="12680" xr:uid="{A9836D6E-899B-4B7C-8CA6-BBFDE83311D0}"/>
    <cellStyle name="Normal 3 2 3 5 2 5 2 2" xfId="26370" xr:uid="{8F84EE31-79E1-4EE3-A7F8-BC437C9F3550}"/>
    <cellStyle name="Normal 3 2 3 5 2 5 2 2 2" xfId="40062" xr:uid="{B65B9958-54EC-409A-B9F4-8EE35D91993C}"/>
    <cellStyle name="Normal 3 2 3 5 2 5 2 2 3" xfId="54946" xr:uid="{057447EB-459A-4974-83E3-3BD45F1A4FA7}"/>
    <cellStyle name="Normal 3 2 3 5 2 5 2 3" xfId="19526" xr:uid="{D041EAF1-06BD-4331-828C-CB497BE09380}"/>
    <cellStyle name="Normal 3 2 3 5 2 5 2 4" xfId="33216" xr:uid="{B6D1C29D-838A-4BC0-BA78-5C4D1C72FA25}"/>
    <cellStyle name="Normal 3 2 3 5 2 5 2 5" xfId="48100" xr:uid="{6ACD72DE-E5E9-41F1-B5C6-A295BA2736DA}"/>
    <cellStyle name="Normal 3 2 3 5 2 5 3" xfId="22948" xr:uid="{C854E14C-D9E5-4F89-8833-A7118A406F29}"/>
    <cellStyle name="Normal 3 2 3 5 2 5 3 2" xfId="36640" xr:uid="{45763166-B8A3-4D7F-B3E5-D6A5908C5E7B}"/>
    <cellStyle name="Normal 3 2 3 5 2 5 3 3" xfId="51524" xr:uid="{EB0C8E0C-9C72-4E98-A69E-E5068AE24AC4}"/>
    <cellStyle name="Normal 3 2 3 5 2 5 4" xfId="16104" xr:uid="{9343A4DE-13AB-44E0-AAC8-330A8F8A38E0}"/>
    <cellStyle name="Normal 3 2 3 5 2 5 5" xfId="29794" xr:uid="{AA9435AA-A676-4866-AFE4-EC5C03679E75}"/>
    <cellStyle name="Normal 3 2 3 5 2 5 6" xfId="44678" xr:uid="{A277B905-65F8-4C76-9C0D-C84F3483714F}"/>
    <cellStyle name="Normal 3 2 3 5 2 6" xfId="10968" xr:uid="{13A10831-AA23-4372-9392-DD7E8B854767}"/>
    <cellStyle name="Normal 3 2 3 5 2 6 2" xfId="24658" xr:uid="{1A1B659A-E080-486F-8C08-947E56C84B61}"/>
    <cellStyle name="Normal 3 2 3 5 2 6 2 2" xfId="38350" xr:uid="{8D5B2EC0-6E80-4282-99B5-8A4069807BA5}"/>
    <cellStyle name="Normal 3 2 3 5 2 6 2 3" xfId="53234" xr:uid="{B93FD391-A025-4B6D-8398-D2A9A0B68E4E}"/>
    <cellStyle name="Normal 3 2 3 5 2 6 3" xfId="17814" xr:uid="{247B163A-D4F9-4CF8-A1F0-2976E4AB3344}"/>
    <cellStyle name="Normal 3 2 3 5 2 6 4" xfId="31504" xr:uid="{0BBB52D4-066C-4CE5-BED6-F651A838B2C2}"/>
    <cellStyle name="Normal 3 2 3 5 2 6 5" xfId="46388" xr:uid="{B271E750-BC7E-4200-8DB6-11802A1BD98A}"/>
    <cellStyle name="Normal 3 2 3 5 2 7" xfId="21236" xr:uid="{990DA10A-5B49-42F5-BF7B-4A7BEA15F149}"/>
    <cellStyle name="Normal 3 2 3 5 2 7 2" xfId="34928" xr:uid="{E2BF5C6C-CAA5-491D-9753-B5BB92755182}"/>
    <cellStyle name="Normal 3 2 3 5 2 7 3" xfId="49812" xr:uid="{1A16D901-61C3-499A-BB50-4CF770C4EDF0}"/>
    <cellStyle name="Normal 3 2 3 5 2 8" xfId="14392" xr:uid="{25E0B18A-BFCF-4D24-98D1-2976C3E4526E}"/>
    <cellStyle name="Normal 3 2 3 5 2 9" xfId="28082" xr:uid="{3CC1EB94-EC77-4A71-8BE5-E08EEC540D8F}"/>
    <cellStyle name="Normal 3 2 3 5 3" xfId="7550" xr:uid="{3257114A-5F2A-4122-8A9A-4FB5411CB17F}"/>
    <cellStyle name="Normal 3 2 3 5 3 10" xfId="42971" xr:uid="{A6DD67DA-DB9D-4C38-AA7F-813B4FAC22A9}"/>
    <cellStyle name="Normal 3 2 3 5 3 2" xfId="7551" xr:uid="{B5A504A6-0C21-4FF5-AE34-B0D58744CF47}"/>
    <cellStyle name="Normal 3 2 3 5 3 2 2" xfId="7552" xr:uid="{54908F74-2B8E-40F5-86B1-660E87A62292}"/>
    <cellStyle name="Normal 3 2 3 5 3 2 2 2" xfId="9265" xr:uid="{BE7BB617-1007-4CE0-8E7B-42D2AE9EDEFD}"/>
    <cellStyle name="Normal 3 2 3 5 3 2 2 2 2" xfId="12687" xr:uid="{38F5618D-25F0-4745-8DD9-550F648C5E23}"/>
    <cellStyle name="Normal 3 2 3 5 3 2 2 2 2 2" xfId="26377" xr:uid="{A52810DD-085F-49EB-AC3F-E57A7BB9453F}"/>
    <cellStyle name="Normal 3 2 3 5 3 2 2 2 2 2 2" xfId="40069" xr:uid="{6A32F8F0-A38D-4C20-9F97-747D59AAAA48}"/>
    <cellStyle name="Normal 3 2 3 5 3 2 2 2 2 2 3" xfId="54953" xr:uid="{44566B52-DA68-4666-8DF9-CC2E13DE39CB}"/>
    <cellStyle name="Normal 3 2 3 5 3 2 2 2 2 3" xfId="19533" xr:uid="{59D8B3DD-0C78-4A7F-A743-84F830A3D4E2}"/>
    <cellStyle name="Normal 3 2 3 5 3 2 2 2 2 4" xfId="33223" xr:uid="{B7015DDB-17EB-4667-B2FC-565C11059379}"/>
    <cellStyle name="Normal 3 2 3 5 3 2 2 2 2 5" xfId="48107" xr:uid="{E60ED550-CD6B-4B21-831F-63FC11A69AF9}"/>
    <cellStyle name="Normal 3 2 3 5 3 2 2 2 3" xfId="22955" xr:uid="{2D396736-4B74-4080-9856-BFA5ACB534FF}"/>
    <cellStyle name="Normal 3 2 3 5 3 2 2 2 3 2" xfId="36647" xr:uid="{2416E698-B6E1-4B4A-BAC4-B7AA221C0A8A}"/>
    <cellStyle name="Normal 3 2 3 5 3 2 2 2 3 3" xfId="51531" xr:uid="{4E549F68-0113-4CE4-AD0A-9D9D3D97626C}"/>
    <cellStyle name="Normal 3 2 3 5 3 2 2 2 4" xfId="16111" xr:uid="{66326DE6-3C1E-4F0F-A28F-636CDC428248}"/>
    <cellStyle name="Normal 3 2 3 5 3 2 2 2 5" xfId="29801" xr:uid="{97D0348B-0C8B-435F-8776-A4CCD764F1FF}"/>
    <cellStyle name="Normal 3 2 3 5 3 2 2 2 6" xfId="44685" xr:uid="{C7FBAB85-FF78-4D5D-BDD9-EFD799A2EBDB}"/>
    <cellStyle name="Normal 3 2 3 5 3 2 2 3" xfId="10975" xr:uid="{ACA69BDE-D661-425F-9297-92EBCAF02240}"/>
    <cellStyle name="Normal 3 2 3 5 3 2 2 3 2" xfId="24665" xr:uid="{1E1A7964-A1B0-45F6-AAA2-F74AEFE34AAB}"/>
    <cellStyle name="Normal 3 2 3 5 3 2 2 3 2 2" xfId="38357" xr:uid="{62FD3B27-A747-4476-9656-F38D1B781E8F}"/>
    <cellStyle name="Normal 3 2 3 5 3 2 2 3 2 3" xfId="53241" xr:uid="{A4A8EF07-B42D-418F-B310-67D1C79EA07A}"/>
    <cellStyle name="Normal 3 2 3 5 3 2 2 3 3" xfId="17821" xr:uid="{42827711-FFF1-48FB-B09A-16F9F4AD5F4B}"/>
    <cellStyle name="Normal 3 2 3 5 3 2 2 3 4" xfId="31511" xr:uid="{2F15DA94-C011-4CA7-8C6A-3B828B3371C0}"/>
    <cellStyle name="Normal 3 2 3 5 3 2 2 3 5" xfId="46395" xr:uid="{E47C7A8F-285A-4970-B0B8-EEEA26D022E9}"/>
    <cellStyle name="Normal 3 2 3 5 3 2 2 4" xfId="21243" xr:uid="{5C935AD2-B194-4421-A031-02DED1953EDC}"/>
    <cellStyle name="Normal 3 2 3 5 3 2 2 4 2" xfId="34935" xr:uid="{DC212C54-2DED-401A-8A72-30476E5399C9}"/>
    <cellStyle name="Normal 3 2 3 5 3 2 2 4 3" xfId="49819" xr:uid="{74DD81AE-040E-4EF0-A7CC-A6E48C569A7B}"/>
    <cellStyle name="Normal 3 2 3 5 3 2 2 5" xfId="14399" xr:uid="{74E605DB-0B43-4603-912A-623047C03040}"/>
    <cellStyle name="Normal 3 2 3 5 3 2 2 6" xfId="28089" xr:uid="{31690BE4-AF69-4D93-899E-F6FE1CCB5D6A}"/>
    <cellStyle name="Normal 3 2 3 5 3 2 2 7" xfId="42973" xr:uid="{6312B2C1-B1EB-424F-9BB5-A5785BBB2D27}"/>
    <cellStyle name="Normal 3 2 3 5 3 2 3" xfId="9264" xr:uid="{C6B2FDDB-A96A-4795-9574-21291A73D6AD}"/>
    <cellStyle name="Normal 3 2 3 5 3 2 3 2" xfId="12686" xr:uid="{9864E1B3-1CBD-46F0-9D6B-7262895EFF96}"/>
    <cellStyle name="Normal 3 2 3 5 3 2 3 2 2" xfId="26376" xr:uid="{2C81FFE6-18C6-4C03-9139-D49B760D59B1}"/>
    <cellStyle name="Normal 3 2 3 5 3 2 3 2 2 2" xfId="40068" xr:uid="{FFA914E9-44A9-4E83-A180-AB105BBB1877}"/>
    <cellStyle name="Normal 3 2 3 5 3 2 3 2 2 3" xfId="54952" xr:uid="{35BDAF5C-50C9-4EC2-B378-A7A0C17DEB65}"/>
    <cellStyle name="Normal 3 2 3 5 3 2 3 2 3" xfId="19532" xr:uid="{5931022F-88D9-4325-AD30-8FB156BEF116}"/>
    <cellStyle name="Normal 3 2 3 5 3 2 3 2 4" xfId="33222" xr:uid="{C6B36C69-5387-4094-81DA-7EE8BB87669F}"/>
    <cellStyle name="Normal 3 2 3 5 3 2 3 2 5" xfId="48106" xr:uid="{255B10E2-3DC7-4DBC-8022-567370C84B59}"/>
    <cellStyle name="Normal 3 2 3 5 3 2 3 3" xfId="22954" xr:uid="{9E648CAF-716D-4B83-8B84-F55F1E3D8AFC}"/>
    <cellStyle name="Normal 3 2 3 5 3 2 3 3 2" xfId="36646" xr:uid="{7BB6BC47-FB33-40B9-BF49-B6A883B4A604}"/>
    <cellStyle name="Normal 3 2 3 5 3 2 3 3 3" xfId="51530" xr:uid="{4FFADC72-0612-4BBD-9656-EED830B70487}"/>
    <cellStyle name="Normal 3 2 3 5 3 2 3 4" xfId="16110" xr:uid="{993E823C-3167-4A6A-B0BC-A8CED3E82F2B}"/>
    <cellStyle name="Normal 3 2 3 5 3 2 3 5" xfId="29800" xr:uid="{186FE760-9563-4389-A718-BCC3A706CF7B}"/>
    <cellStyle name="Normal 3 2 3 5 3 2 3 6" xfId="44684" xr:uid="{CE3746B1-5B53-4FA7-92B8-0A3ABFC73241}"/>
    <cellStyle name="Normal 3 2 3 5 3 2 4" xfId="10974" xr:uid="{853A4D2A-A674-49A0-B0C7-F615E5A302C5}"/>
    <cellStyle name="Normal 3 2 3 5 3 2 4 2" xfId="24664" xr:uid="{5FBE3F0B-BFBC-42DB-A4EC-A756FB8788F7}"/>
    <cellStyle name="Normal 3 2 3 5 3 2 4 2 2" xfId="38356" xr:uid="{B3AF564C-B38D-492A-971E-BF60D6F1E462}"/>
    <cellStyle name="Normal 3 2 3 5 3 2 4 2 3" xfId="53240" xr:uid="{9FA5C440-0549-49DE-9908-A8D79407C80C}"/>
    <cellStyle name="Normal 3 2 3 5 3 2 4 3" xfId="17820" xr:uid="{61FF6AD2-2BCB-4B65-BC7E-406A2D19D161}"/>
    <cellStyle name="Normal 3 2 3 5 3 2 4 4" xfId="31510" xr:uid="{17B93AC4-BB3F-411D-BD9B-67E02AF466C2}"/>
    <cellStyle name="Normal 3 2 3 5 3 2 4 5" xfId="46394" xr:uid="{51FC14B8-FB17-444A-8F97-CF0BD7E52336}"/>
    <cellStyle name="Normal 3 2 3 5 3 2 5" xfId="21242" xr:uid="{BBA16D26-1DBC-4ACA-B79F-8A8E57005FB2}"/>
    <cellStyle name="Normal 3 2 3 5 3 2 5 2" xfId="34934" xr:uid="{2CEC3821-A8D5-45DC-93CA-6C52BB5767B1}"/>
    <cellStyle name="Normal 3 2 3 5 3 2 5 3" xfId="49818" xr:uid="{A26132B5-7226-4B5E-9322-695805C4A385}"/>
    <cellStyle name="Normal 3 2 3 5 3 2 6" xfId="14398" xr:uid="{3DE5338F-3C73-45AC-A27F-F3F7D55B008B}"/>
    <cellStyle name="Normal 3 2 3 5 3 2 7" xfId="28088" xr:uid="{F9BCE8C6-3202-4418-9388-1652C45D1FD0}"/>
    <cellStyle name="Normal 3 2 3 5 3 2 8" xfId="42972" xr:uid="{F823B29A-27CD-4E43-8061-189F3FE0759A}"/>
    <cellStyle name="Normal 3 2 3 5 3 3" xfId="7553" xr:uid="{0D9B26F6-5797-4908-8059-05A7BEAAF0D4}"/>
    <cellStyle name="Normal 3 2 3 5 3 3 2" xfId="9266" xr:uid="{73184B37-964B-4FBB-A553-F022CA523117}"/>
    <cellStyle name="Normal 3 2 3 5 3 3 2 2" xfId="12688" xr:uid="{FBAA4E3B-05C1-48A9-A93B-2EA95D76931F}"/>
    <cellStyle name="Normal 3 2 3 5 3 3 2 2 2" xfId="26378" xr:uid="{551FE79C-CFB8-46C4-A4A4-5F6A7BC3F37C}"/>
    <cellStyle name="Normal 3 2 3 5 3 3 2 2 2 2" xfId="40070" xr:uid="{FD020E3F-F3F3-4A4C-A4A8-9A409F9F4F77}"/>
    <cellStyle name="Normal 3 2 3 5 3 3 2 2 2 3" xfId="54954" xr:uid="{EB36E3D1-6CE2-4899-BC5F-4EF1B8F3A380}"/>
    <cellStyle name="Normal 3 2 3 5 3 3 2 2 3" xfId="19534" xr:uid="{8EBD4F44-359A-4C59-8839-D6507C63F439}"/>
    <cellStyle name="Normal 3 2 3 5 3 3 2 2 4" xfId="33224" xr:uid="{40053320-CC0E-4978-A4D5-8C5D5E15156A}"/>
    <cellStyle name="Normal 3 2 3 5 3 3 2 2 5" xfId="48108" xr:uid="{281957B1-FFC1-42FA-A45F-F88EF161D520}"/>
    <cellStyle name="Normal 3 2 3 5 3 3 2 3" xfId="22956" xr:uid="{465A6041-1797-4E0C-A092-C4A38D511A39}"/>
    <cellStyle name="Normal 3 2 3 5 3 3 2 3 2" xfId="36648" xr:uid="{315B8D56-EBF4-4DD4-929C-8EF455AECD96}"/>
    <cellStyle name="Normal 3 2 3 5 3 3 2 3 3" xfId="51532" xr:uid="{DDA0A8EB-7961-494A-92FA-5CC376D9DC7B}"/>
    <cellStyle name="Normal 3 2 3 5 3 3 2 4" xfId="16112" xr:uid="{F3C83A23-443D-4593-9156-24169992D13C}"/>
    <cellStyle name="Normal 3 2 3 5 3 3 2 5" xfId="29802" xr:uid="{E0CD19A6-7215-4CE0-98F9-C076199E817E}"/>
    <cellStyle name="Normal 3 2 3 5 3 3 2 6" xfId="44686" xr:uid="{8C284444-3FF5-4219-B7E6-DF082E9EDD81}"/>
    <cellStyle name="Normal 3 2 3 5 3 3 3" xfId="10976" xr:uid="{5D211FB7-5EC3-4E2F-B075-1AFCBB4B8FBA}"/>
    <cellStyle name="Normal 3 2 3 5 3 3 3 2" xfId="24666" xr:uid="{760A5A77-A203-47C2-816B-B6E0C1DBFE1C}"/>
    <cellStyle name="Normal 3 2 3 5 3 3 3 2 2" xfId="38358" xr:uid="{4D3E55EB-58FF-438F-B801-31FB7981B1B1}"/>
    <cellStyle name="Normal 3 2 3 5 3 3 3 2 3" xfId="53242" xr:uid="{EA205872-7CF6-498E-B9FC-37F649CD915A}"/>
    <cellStyle name="Normal 3 2 3 5 3 3 3 3" xfId="17822" xr:uid="{EE30FF1A-43B0-407D-839C-DBD4A0ABB053}"/>
    <cellStyle name="Normal 3 2 3 5 3 3 3 4" xfId="31512" xr:uid="{7CB2670D-39F8-4BDD-92BC-589A563884B4}"/>
    <cellStyle name="Normal 3 2 3 5 3 3 3 5" xfId="46396" xr:uid="{1AE6197A-A049-4A68-800B-C5F49A024AE6}"/>
    <cellStyle name="Normal 3 2 3 5 3 3 4" xfId="21244" xr:uid="{9E736FEE-87E0-491D-B6B8-72AAAE056873}"/>
    <cellStyle name="Normal 3 2 3 5 3 3 4 2" xfId="34936" xr:uid="{D2AE00FF-6738-4F62-AE50-92065AE27928}"/>
    <cellStyle name="Normal 3 2 3 5 3 3 4 3" xfId="49820" xr:uid="{94D182BA-09BC-4828-A3D0-C11CA116CCB6}"/>
    <cellStyle name="Normal 3 2 3 5 3 3 5" xfId="14400" xr:uid="{701E54FE-DECF-4FE8-B298-EF8ED39C0A99}"/>
    <cellStyle name="Normal 3 2 3 5 3 3 6" xfId="28090" xr:uid="{01FCAEB3-D02E-4DE4-B4C9-F4D7FA6D4239}"/>
    <cellStyle name="Normal 3 2 3 5 3 3 7" xfId="42974" xr:uid="{9B2B648A-B7AB-42A7-A671-AA6C27DA18EA}"/>
    <cellStyle name="Normal 3 2 3 5 3 4" xfId="7554" xr:uid="{1A9F7783-FA8B-460C-840E-73C477401D10}"/>
    <cellStyle name="Normal 3 2 3 5 3 4 2" xfId="9267" xr:uid="{9270E566-DB08-44D8-87DC-74BA7AB0C078}"/>
    <cellStyle name="Normal 3 2 3 5 3 4 2 2" xfId="12689" xr:uid="{18FF29F1-13A8-46D8-951D-42B145208280}"/>
    <cellStyle name="Normal 3 2 3 5 3 4 2 2 2" xfId="26379" xr:uid="{1FDB452C-79BD-4E12-9394-F52C2B957CEA}"/>
    <cellStyle name="Normal 3 2 3 5 3 4 2 2 2 2" xfId="40071" xr:uid="{5E3907B5-C1E9-4A6D-8040-6A4D8E04AADA}"/>
    <cellStyle name="Normal 3 2 3 5 3 4 2 2 2 3" xfId="54955" xr:uid="{410EB388-F66F-41F6-BBA1-992678DAE927}"/>
    <cellStyle name="Normal 3 2 3 5 3 4 2 2 3" xfId="19535" xr:uid="{B104B7DD-B3FD-4471-A258-E98667132454}"/>
    <cellStyle name="Normal 3 2 3 5 3 4 2 2 4" xfId="33225" xr:uid="{D45E3004-742E-42D5-A478-C9A043C984A8}"/>
    <cellStyle name="Normal 3 2 3 5 3 4 2 2 5" xfId="48109" xr:uid="{48EDA0FA-E64A-4621-A62F-699F7536FC7B}"/>
    <cellStyle name="Normal 3 2 3 5 3 4 2 3" xfId="22957" xr:uid="{5358AFE5-7D3C-40F5-A990-08F9C582916A}"/>
    <cellStyle name="Normal 3 2 3 5 3 4 2 3 2" xfId="36649" xr:uid="{558CFB95-2133-4B93-ACFB-2C50F19AF285}"/>
    <cellStyle name="Normal 3 2 3 5 3 4 2 3 3" xfId="51533" xr:uid="{AC00B573-0D66-4B6B-B9C4-E054A6C7D38D}"/>
    <cellStyle name="Normal 3 2 3 5 3 4 2 4" xfId="16113" xr:uid="{B3FFC0A2-39F6-4DB5-A2F1-B564715C88AA}"/>
    <cellStyle name="Normal 3 2 3 5 3 4 2 5" xfId="29803" xr:uid="{17730B66-B006-40E8-AF18-4AC694D30080}"/>
    <cellStyle name="Normal 3 2 3 5 3 4 2 6" xfId="44687" xr:uid="{707124F4-1B03-4E43-8424-4E40B1D78142}"/>
    <cellStyle name="Normal 3 2 3 5 3 4 3" xfId="10977" xr:uid="{E13FC95A-47FC-47CB-911E-FE3B54D47EE7}"/>
    <cellStyle name="Normal 3 2 3 5 3 4 3 2" xfId="24667" xr:uid="{C25459A0-1743-409C-A74C-EC4E9E57ADE7}"/>
    <cellStyle name="Normal 3 2 3 5 3 4 3 2 2" xfId="38359" xr:uid="{34AB7747-A8BE-45F6-A50F-938C0187A04E}"/>
    <cellStyle name="Normal 3 2 3 5 3 4 3 2 3" xfId="53243" xr:uid="{499398A1-029D-4BE3-B3DD-50C4F8E0E43C}"/>
    <cellStyle name="Normal 3 2 3 5 3 4 3 3" xfId="17823" xr:uid="{8BA548C9-E0D7-4A02-86EE-880F6DDAA000}"/>
    <cellStyle name="Normal 3 2 3 5 3 4 3 4" xfId="31513" xr:uid="{8080135C-606F-4B86-B492-2EEA2379FB79}"/>
    <cellStyle name="Normal 3 2 3 5 3 4 3 5" xfId="46397" xr:uid="{8A6F7192-D48F-4681-BE5A-5EFA179C074D}"/>
    <cellStyle name="Normal 3 2 3 5 3 4 4" xfId="21245" xr:uid="{3F164974-5A4A-4339-A304-1BD34E3B74C4}"/>
    <cellStyle name="Normal 3 2 3 5 3 4 4 2" xfId="34937" xr:uid="{358913D8-226E-4E57-A6FE-50D7F6F7CA20}"/>
    <cellStyle name="Normal 3 2 3 5 3 4 4 3" xfId="49821" xr:uid="{6F365FD9-A779-4CE6-871D-2889F7105669}"/>
    <cellStyle name="Normal 3 2 3 5 3 4 5" xfId="14401" xr:uid="{5742FD43-8AA9-4733-84C0-2D07622885F5}"/>
    <cellStyle name="Normal 3 2 3 5 3 4 6" xfId="28091" xr:uid="{B99F13FE-BA2A-4E2A-B2E8-D32ED3F531B9}"/>
    <cellStyle name="Normal 3 2 3 5 3 4 7" xfId="42975" xr:uid="{1C0CE871-6A3D-4500-95DD-54C52C45630E}"/>
    <cellStyle name="Normal 3 2 3 5 3 5" xfId="9263" xr:uid="{4632A972-5C84-4765-AD41-41E679F30841}"/>
    <cellStyle name="Normal 3 2 3 5 3 5 2" xfId="12685" xr:uid="{2198860B-3437-43D0-8BD5-9C8E9100563F}"/>
    <cellStyle name="Normal 3 2 3 5 3 5 2 2" xfId="26375" xr:uid="{352B3942-282C-4914-9F52-005B2567BEE1}"/>
    <cellStyle name="Normal 3 2 3 5 3 5 2 2 2" xfId="40067" xr:uid="{0355D1FC-D821-4254-B69E-DC198BAD62B2}"/>
    <cellStyle name="Normal 3 2 3 5 3 5 2 2 3" xfId="54951" xr:uid="{7FBF5E96-8EB3-4F60-9522-A048622BBD3F}"/>
    <cellStyle name="Normal 3 2 3 5 3 5 2 3" xfId="19531" xr:uid="{57EA84D1-F10C-4FCF-B874-635B37F5E648}"/>
    <cellStyle name="Normal 3 2 3 5 3 5 2 4" xfId="33221" xr:uid="{CF9CE404-4026-4CC5-B7C2-7D97706A5EE6}"/>
    <cellStyle name="Normal 3 2 3 5 3 5 2 5" xfId="48105" xr:uid="{79EBF83D-8DDE-4DA4-87B1-4FAC29FC53CA}"/>
    <cellStyle name="Normal 3 2 3 5 3 5 3" xfId="22953" xr:uid="{51CD5A3D-1200-467F-8460-7D54F2B64191}"/>
    <cellStyle name="Normal 3 2 3 5 3 5 3 2" xfId="36645" xr:uid="{79F0D6B9-1879-42EC-9EB2-B32C87E14C54}"/>
    <cellStyle name="Normal 3 2 3 5 3 5 3 3" xfId="51529" xr:uid="{A75C31F3-F230-4779-8069-891D59FBD37C}"/>
    <cellStyle name="Normal 3 2 3 5 3 5 4" xfId="16109" xr:uid="{3BF4D7A7-0BB4-4B11-BD53-84F20D5979C8}"/>
    <cellStyle name="Normal 3 2 3 5 3 5 5" xfId="29799" xr:uid="{335C7606-210F-417B-800B-A7FC86A7E5A0}"/>
    <cellStyle name="Normal 3 2 3 5 3 5 6" xfId="44683" xr:uid="{B0E96B62-7A5B-407D-A63D-9420BDF1DB29}"/>
    <cellStyle name="Normal 3 2 3 5 3 6" xfId="10973" xr:uid="{0E416DCD-9A14-48F4-B4DC-7079C98CFF3F}"/>
    <cellStyle name="Normal 3 2 3 5 3 6 2" xfId="24663" xr:uid="{BD54B375-A971-4796-88EF-4E73FBA533E7}"/>
    <cellStyle name="Normal 3 2 3 5 3 6 2 2" xfId="38355" xr:uid="{419EC98B-63B1-4612-A630-4EBEBE9EA141}"/>
    <cellStyle name="Normal 3 2 3 5 3 6 2 3" xfId="53239" xr:uid="{A4F45B7B-8466-48A4-9DAE-5F88C5FA4EE4}"/>
    <cellStyle name="Normal 3 2 3 5 3 6 3" xfId="17819" xr:uid="{D82EF2E2-7509-48E5-9764-36FADC9473FF}"/>
    <cellStyle name="Normal 3 2 3 5 3 6 4" xfId="31509" xr:uid="{4C6E9A59-093E-4CEE-AF04-92B539EDAEAC}"/>
    <cellStyle name="Normal 3 2 3 5 3 6 5" xfId="46393" xr:uid="{7FCC28A9-5A87-4DB4-BF91-08FE92F2C7F5}"/>
    <cellStyle name="Normal 3 2 3 5 3 7" xfId="21241" xr:uid="{0D4AE6CD-EADC-43BF-A5C7-BE87FC7F8FF3}"/>
    <cellStyle name="Normal 3 2 3 5 3 7 2" xfId="34933" xr:uid="{46FF2019-0FC2-4797-BF62-76A543CF3A16}"/>
    <cellStyle name="Normal 3 2 3 5 3 7 3" xfId="49817" xr:uid="{C906FA29-C3CB-4D42-9974-7D6EDA28A1D9}"/>
    <cellStyle name="Normal 3 2 3 5 3 8" xfId="14397" xr:uid="{FCC5902B-389B-40F2-9759-041C456380C8}"/>
    <cellStyle name="Normal 3 2 3 5 3 9" xfId="28087" xr:uid="{682CD7E3-E994-462A-8F2D-4A116ECFE809}"/>
    <cellStyle name="Normal 3 2 3 5 4" xfId="7555" xr:uid="{A0682B21-D08A-4D80-86C7-1F20520E0EAA}"/>
    <cellStyle name="Normal 3 2 3 5 4 2" xfId="7556" xr:uid="{19879C7E-2496-46A6-ADF4-77E481DEB681}"/>
    <cellStyle name="Normal 3 2 3 5 4 2 2" xfId="9269" xr:uid="{4156A81B-26C6-4348-8579-C667606D2256}"/>
    <cellStyle name="Normal 3 2 3 5 4 2 2 2" xfId="12691" xr:uid="{C1B5D4FD-32A4-45E0-849D-C11307836721}"/>
    <cellStyle name="Normal 3 2 3 5 4 2 2 2 2" xfId="26381" xr:uid="{F8CC6D89-82B3-43DA-BE39-1A69775E58E1}"/>
    <cellStyle name="Normal 3 2 3 5 4 2 2 2 2 2" xfId="40073" xr:uid="{771D27AE-930E-4869-A515-64313045584C}"/>
    <cellStyle name="Normal 3 2 3 5 4 2 2 2 2 3" xfId="54957" xr:uid="{28629EC1-6FE7-4F2F-9306-3C7CC2DEF97D}"/>
    <cellStyle name="Normal 3 2 3 5 4 2 2 2 3" xfId="19537" xr:uid="{856B845C-1AD0-4616-88D6-E4832FE32C7C}"/>
    <cellStyle name="Normal 3 2 3 5 4 2 2 2 4" xfId="33227" xr:uid="{1B4CECC1-CF5D-4F3D-A79A-C2BCC24E86ED}"/>
    <cellStyle name="Normal 3 2 3 5 4 2 2 2 5" xfId="48111" xr:uid="{1928DCDC-86D0-45CA-8915-BC0445C194A8}"/>
    <cellStyle name="Normal 3 2 3 5 4 2 2 3" xfId="22959" xr:uid="{B63A0F74-DF28-403F-A02C-7462DA880451}"/>
    <cellStyle name="Normal 3 2 3 5 4 2 2 3 2" xfId="36651" xr:uid="{AF7B555E-32AD-428A-926C-509E05A72FAB}"/>
    <cellStyle name="Normal 3 2 3 5 4 2 2 3 3" xfId="51535" xr:uid="{FEB6707E-93B9-4800-A9AD-2BF17B7D98DA}"/>
    <cellStyle name="Normal 3 2 3 5 4 2 2 4" xfId="16115" xr:uid="{2A068A33-DA27-487C-A036-E80FB945905E}"/>
    <cellStyle name="Normal 3 2 3 5 4 2 2 5" xfId="29805" xr:uid="{0EDFD6AB-E209-4165-BC7A-58FE1D8EA07D}"/>
    <cellStyle name="Normal 3 2 3 5 4 2 2 6" xfId="44689" xr:uid="{23E19894-8802-4629-BA55-445AB0809D71}"/>
    <cellStyle name="Normal 3 2 3 5 4 2 3" xfId="10979" xr:uid="{E5B6AA61-1DF0-40D2-8879-34A2A5F16830}"/>
    <cellStyle name="Normal 3 2 3 5 4 2 3 2" xfId="24669" xr:uid="{3249E5D1-3E3C-4196-B0BE-C6FB0A02EB96}"/>
    <cellStyle name="Normal 3 2 3 5 4 2 3 2 2" xfId="38361" xr:uid="{B0DD0EB3-3349-4A67-9554-3F77CC44756E}"/>
    <cellStyle name="Normal 3 2 3 5 4 2 3 2 3" xfId="53245" xr:uid="{1DFD2B6A-17EC-4B03-9EF5-B00C88E0713A}"/>
    <cellStyle name="Normal 3 2 3 5 4 2 3 3" xfId="17825" xr:uid="{042BBB72-9B10-4194-84AA-34F8FD9FE370}"/>
    <cellStyle name="Normal 3 2 3 5 4 2 3 4" xfId="31515" xr:uid="{3F772C26-39D5-410E-8BAE-7E4877713271}"/>
    <cellStyle name="Normal 3 2 3 5 4 2 3 5" xfId="46399" xr:uid="{3EE620A2-FCDA-4C4A-B985-FD4BF8C28883}"/>
    <cellStyle name="Normal 3 2 3 5 4 2 4" xfId="21247" xr:uid="{8179CCFF-846C-4A0E-A114-C62EDABDAE50}"/>
    <cellStyle name="Normal 3 2 3 5 4 2 4 2" xfId="34939" xr:uid="{D10B1AED-D059-4524-8E9E-B5C1C8DCC5A8}"/>
    <cellStyle name="Normal 3 2 3 5 4 2 4 3" xfId="49823" xr:uid="{25605922-B81F-46A4-9B33-23E3D106AE6D}"/>
    <cellStyle name="Normal 3 2 3 5 4 2 5" xfId="14403" xr:uid="{3D7AC0C4-0C2E-4E58-9D4A-1E4B21608FF9}"/>
    <cellStyle name="Normal 3 2 3 5 4 2 6" xfId="28093" xr:uid="{6DC77EE6-CDA2-49E4-9FED-71C22FABB509}"/>
    <cellStyle name="Normal 3 2 3 5 4 2 7" xfId="42977" xr:uid="{C6E8A42B-9968-4CBC-9D6D-E754F772913D}"/>
    <cellStyle name="Normal 3 2 3 5 4 3" xfId="9268" xr:uid="{097A96D8-8E39-4E42-A023-ECF79ECFC870}"/>
    <cellStyle name="Normal 3 2 3 5 4 3 2" xfId="12690" xr:uid="{73D17945-4881-4318-996C-E82097E0433E}"/>
    <cellStyle name="Normal 3 2 3 5 4 3 2 2" xfId="26380" xr:uid="{721C78E6-8C5B-4F9B-9FC8-7E3214294EE0}"/>
    <cellStyle name="Normal 3 2 3 5 4 3 2 2 2" xfId="40072" xr:uid="{DA31B46C-BEE4-4E07-8935-43777956CAD7}"/>
    <cellStyle name="Normal 3 2 3 5 4 3 2 2 3" xfId="54956" xr:uid="{86AD4DAB-78FB-4AAA-9D9C-84419D8C8551}"/>
    <cellStyle name="Normal 3 2 3 5 4 3 2 3" xfId="19536" xr:uid="{419F53AF-E953-4BC1-8424-4C8BD6C04173}"/>
    <cellStyle name="Normal 3 2 3 5 4 3 2 4" xfId="33226" xr:uid="{3EF0E222-7DBC-4EA4-A859-8EF9817E1C13}"/>
    <cellStyle name="Normal 3 2 3 5 4 3 2 5" xfId="48110" xr:uid="{FD68B1E1-CB7D-4C48-BDFA-046364C9EA72}"/>
    <cellStyle name="Normal 3 2 3 5 4 3 3" xfId="22958" xr:uid="{705F69CE-92F2-4107-90C1-78AB245B7BB4}"/>
    <cellStyle name="Normal 3 2 3 5 4 3 3 2" xfId="36650" xr:uid="{77A9BE13-E70A-4A9B-9614-E4C0C50C4176}"/>
    <cellStyle name="Normal 3 2 3 5 4 3 3 3" xfId="51534" xr:uid="{2DD4BCEF-3C66-48E3-992E-22FBEE97334B}"/>
    <cellStyle name="Normal 3 2 3 5 4 3 4" xfId="16114" xr:uid="{D65E7BC0-8F16-497F-B25D-BD77899A7FDF}"/>
    <cellStyle name="Normal 3 2 3 5 4 3 5" xfId="29804" xr:uid="{1ED4144E-34E8-4CEC-AB59-A915FA8F9B82}"/>
    <cellStyle name="Normal 3 2 3 5 4 3 6" xfId="44688" xr:uid="{C6EB26ED-C304-4026-8C24-293CF18DF9B6}"/>
    <cellStyle name="Normal 3 2 3 5 4 4" xfId="10978" xr:uid="{1C0DA1E8-DC10-449A-A11D-C95A9EC61953}"/>
    <cellStyle name="Normal 3 2 3 5 4 4 2" xfId="24668" xr:uid="{BAECBE12-489B-4718-9757-CC3D9FBFD96A}"/>
    <cellStyle name="Normal 3 2 3 5 4 4 2 2" xfId="38360" xr:uid="{09F5D40F-6613-4935-B677-21ABF3FF15E8}"/>
    <cellStyle name="Normal 3 2 3 5 4 4 2 3" xfId="53244" xr:uid="{65BABFD8-1D07-464F-ABFE-E7E75515289A}"/>
    <cellStyle name="Normal 3 2 3 5 4 4 3" xfId="17824" xr:uid="{AD3CB865-2A66-4500-8629-89D7F831E4FD}"/>
    <cellStyle name="Normal 3 2 3 5 4 4 4" xfId="31514" xr:uid="{C10EB422-DCDD-4F1C-AE95-C25E0BDC6F46}"/>
    <cellStyle name="Normal 3 2 3 5 4 4 5" xfId="46398" xr:uid="{46670B47-69FF-467A-A55F-5A8526ACA983}"/>
    <cellStyle name="Normal 3 2 3 5 4 5" xfId="21246" xr:uid="{41A6B15B-4123-4A6E-A92D-16A3B340ADBF}"/>
    <cellStyle name="Normal 3 2 3 5 4 5 2" xfId="34938" xr:uid="{79B66AB9-649B-4706-A5FF-EDB61C1093F4}"/>
    <cellStyle name="Normal 3 2 3 5 4 5 3" xfId="49822" xr:uid="{682EEA52-48E4-4555-A936-301857E0A212}"/>
    <cellStyle name="Normal 3 2 3 5 4 6" xfId="14402" xr:uid="{09EE947B-2333-4793-B5A3-9405C23ED331}"/>
    <cellStyle name="Normal 3 2 3 5 4 7" xfId="28092" xr:uid="{A9E1F3A0-E951-427D-AC7E-76F4F801CD4C}"/>
    <cellStyle name="Normal 3 2 3 5 4 8" xfId="42976" xr:uid="{84E31449-F660-4896-9629-915F1E64B803}"/>
    <cellStyle name="Normal 3 2 3 5 5" xfId="7557" xr:uid="{4ABFF022-8376-407C-B6A7-3373097052ED}"/>
    <cellStyle name="Normal 3 2 3 5 5 2" xfId="9270" xr:uid="{F96822FF-6897-4673-9DF9-2559599E0876}"/>
    <cellStyle name="Normal 3 2 3 5 5 2 2" xfId="12692" xr:uid="{DABC14B5-A6BD-4D87-A7D9-C34B7136E1BA}"/>
    <cellStyle name="Normal 3 2 3 5 5 2 2 2" xfId="26382" xr:uid="{62507973-B2EF-4D4A-B57C-D11C54037ADC}"/>
    <cellStyle name="Normal 3 2 3 5 5 2 2 2 2" xfId="40074" xr:uid="{1DFE204D-A91B-44DE-9C0F-512D904C6378}"/>
    <cellStyle name="Normal 3 2 3 5 5 2 2 2 3" xfId="54958" xr:uid="{12BD048B-AA55-49B5-8626-A4964F18D44F}"/>
    <cellStyle name="Normal 3 2 3 5 5 2 2 3" xfId="19538" xr:uid="{B42850CD-E39B-4CB0-97A0-B3BD98B1DCCB}"/>
    <cellStyle name="Normal 3 2 3 5 5 2 2 4" xfId="33228" xr:uid="{40D49C5F-65E9-4CA5-BA2F-3864C28AC667}"/>
    <cellStyle name="Normal 3 2 3 5 5 2 2 5" xfId="48112" xr:uid="{C7C4E81B-C2C3-4DC5-AD8B-268B74A272FD}"/>
    <cellStyle name="Normal 3 2 3 5 5 2 3" xfId="22960" xr:uid="{FC4D3AAF-43B2-4988-B366-187005CDCB9D}"/>
    <cellStyle name="Normal 3 2 3 5 5 2 3 2" xfId="36652" xr:uid="{2C1AA0FB-3C5B-4C64-816D-04BE17C9994A}"/>
    <cellStyle name="Normal 3 2 3 5 5 2 3 3" xfId="51536" xr:uid="{1E3CF02F-0B1F-4DB9-A1DA-E28B5D337689}"/>
    <cellStyle name="Normal 3 2 3 5 5 2 4" xfId="16116" xr:uid="{4FF21161-A285-4187-AC23-F0AA46AB4DFE}"/>
    <cellStyle name="Normal 3 2 3 5 5 2 5" xfId="29806" xr:uid="{4B70E5FD-8F9A-4014-BA80-07E4B5B9658D}"/>
    <cellStyle name="Normal 3 2 3 5 5 2 6" xfId="44690" xr:uid="{8F9F8150-B2D5-48BD-9456-98436AB340A1}"/>
    <cellStyle name="Normal 3 2 3 5 5 3" xfId="10980" xr:uid="{BD8DF967-538C-4F55-9126-586AD8B2C5B7}"/>
    <cellStyle name="Normal 3 2 3 5 5 3 2" xfId="24670" xr:uid="{F6AAD852-1C2B-419A-BE8E-1C39B284F3E6}"/>
    <cellStyle name="Normal 3 2 3 5 5 3 2 2" xfId="38362" xr:uid="{FEE4965E-EDDA-4878-8B80-3B4849C391DB}"/>
    <cellStyle name="Normal 3 2 3 5 5 3 2 3" xfId="53246" xr:uid="{7CDB025D-B166-448F-BF98-AE60023BFE75}"/>
    <cellStyle name="Normal 3 2 3 5 5 3 3" xfId="17826" xr:uid="{F07B06AA-7995-4004-99F4-76855CF07D69}"/>
    <cellStyle name="Normal 3 2 3 5 5 3 4" xfId="31516" xr:uid="{11EED6EE-4D9B-4ECC-AF3A-B187894E8D71}"/>
    <cellStyle name="Normal 3 2 3 5 5 3 5" xfId="46400" xr:uid="{7FED6721-F7CE-46F6-AF62-170ABD5A6E03}"/>
    <cellStyle name="Normal 3 2 3 5 5 4" xfId="21248" xr:uid="{18A210C9-94D3-4888-AC0A-D0412F00E3D0}"/>
    <cellStyle name="Normal 3 2 3 5 5 4 2" xfId="34940" xr:uid="{08CCFE1F-C9C3-40F9-8688-57DB297916A3}"/>
    <cellStyle name="Normal 3 2 3 5 5 4 3" xfId="49824" xr:uid="{D2FD3F00-D05C-442D-B4DF-2A90FC08C675}"/>
    <cellStyle name="Normal 3 2 3 5 5 5" xfId="14404" xr:uid="{8E65C647-33D8-4799-B8B5-3F0B6C26B076}"/>
    <cellStyle name="Normal 3 2 3 5 5 6" xfId="28094" xr:uid="{0FAA3500-369E-4C88-9DDB-53262402D5A1}"/>
    <cellStyle name="Normal 3 2 3 5 5 7" xfId="42978" xr:uid="{AD47FF08-22C1-45F2-83B7-76BA3C1E28A6}"/>
    <cellStyle name="Normal 3 2 3 5 6" xfId="7558" xr:uid="{7973282F-09AF-4DEB-80ED-825D1A68B96E}"/>
    <cellStyle name="Normal 3 2 3 5 6 2" xfId="9271" xr:uid="{607E1C1B-260F-4B53-8232-8DA573429508}"/>
    <cellStyle name="Normal 3 2 3 5 6 2 2" xfId="12693" xr:uid="{E99C03F4-F812-4061-8CA7-957A4FC55451}"/>
    <cellStyle name="Normal 3 2 3 5 6 2 2 2" xfId="26383" xr:uid="{2C9F33ED-85ED-4444-B3D9-037561F34E8F}"/>
    <cellStyle name="Normal 3 2 3 5 6 2 2 2 2" xfId="40075" xr:uid="{9812006B-8FDD-47E3-9E0F-BADFE589DB66}"/>
    <cellStyle name="Normal 3 2 3 5 6 2 2 2 3" xfId="54959" xr:uid="{FFAF101E-E2E4-4F8A-A6BE-BBA4A0F164FB}"/>
    <cellStyle name="Normal 3 2 3 5 6 2 2 3" xfId="19539" xr:uid="{E8044355-F7C8-419F-A6DE-3CF5F3F34D44}"/>
    <cellStyle name="Normal 3 2 3 5 6 2 2 4" xfId="33229" xr:uid="{42F6CC8A-3458-453A-92FF-424CC42AB365}"/>
    <cellStyle name="Normal 3 2 3 5 6 2 2 5" xfId="48113" xr:uid="{3BB9DBE6-5896-4D73-BD6D-C1FF83BE5AA9}"/>
    <cellStyle name="Normal 3 2 3 5 6 2 3" xfId="22961" xr:uid="{2EABBF59-0B1B-4304-A141-1C3583148A9C}"/>
    <cellStyle name="Normal 3 2 3 5 6 2 3 2" xfId="36653" xr:uid="{82D9B7F8-4078-4EC1-8EEB-9FC55CAEB28F}"/>
    <cellStyle name="Normal 3 2 3 5 6 2 3 3" xfId="51537" xr:uid="{887C8E34-5878-4DE2-9F53-CC077042CB8E}"/>
    <cellStyle name="Normal 3 2 3 5 6 2 4" xfId="16117" xr:uid="{5B13EBB8-0CEE-4A0B-B4F4-FAD935830D47}"/>
    <cellStyle name="Normal 3 2 3 5 6 2 5" xfId="29807" xr:uid="{BF006342-FA1A-4EC3-8902-4C9BD2111CC7}"/>
    <cellStyle name="Normal 3 2 3 5 6 2 6" xfId="44691" xr:uid="{2F75F548-FAB6-4119-BBCF-8E8CA7F410B8}"/>
    <cellStyle name="Normal 3 2 3 5 6 3" xfId="10981" xr:uid="{7AB71BFA-59FB-4A24-A4D9-1DE9392C626D}"/>
    <cellStyle name="Normal 3 2 3 5 6 3 2" xfId="24671" xr:uid="{9188F80A-F6CF-4A9E-8856-9B7FEF4D1E51}"/>
    <cellStyle name="Normal 3 2 3 5 6 3 2 2" xfId="38363" xr:uid="{3D6C1522-D3F8-4C7F-95BF-B4D880F1FBCE}"/>
    <cellStyle name="Normal 3 2 3 5 6 3 2 3" xfId="53247" xr:uid="{FCFE2792-54BE-4BA9-BEF4-3422B0329C1E}"/>
    <cellStyle name="Normal 3 2 3 5 6 3 3" xfId="17827" xr:uid="{7BA75DAA-9948-41D3-A03E-7ACF89CA8E80}"/>
    <cellStyle name="Normal 3 2 3 5 6 3 4" xfId="31517" xr:uid="{5D13B934-EFF8-4C38-AD6A-FD1BCE0531E2}"/>
    <cellStyle name="Normal 3 2 3 5 6 3 5" xfId="46401" xr:uid="{DBFD64DD-BFEF-4595-99AC-1B89FAB6D2A0}"/>
    <cellStyle name="Normal 3 2 3 5 6 4" xfId="21249" xr:uid="{1A701611-CA19-42E6-8644-9899C31DF923}"/>
    <cellStyle name="Normal 3 2 3 5 6 4 2" xfId="34941" xr:uid="{61BF3BAB-88FE-4CD9-A095-5533AF00D61F}"/>
    <cellStyle name="Normal 3 2 3 5 6 4 3" xfId="49825" xr:uid="{A5B0B262-0AA5-4938-A9C0-BAACCA0A5460}"/>
    <cellStyle name="Normal 3 2 3 5 6 5" xfId="14405" xr:uid="{9D3D2ECA-AE69-483B-873D-7317A52EBAD7}"/>
    <cellStyle name="Normal 3 2 3 5 6 6" xfId="28095" xr:uid="{0C2DF905-2F75-4B7C-B288-EE8E66B09B4A}"/>
    <cellStyle name="Normal 3 2 3 5 6 7" xfId="42979" xr:uid="{482CB152-583C-4832-B03B-0DFBE830E464}"/>
    <cellStyle name="Normal 3 2 3 5 7" xfId="9257" xr:uid="{590C4ED8-D66E-44C8-BD67-9AECEE3F69CB}"/>
    <cellStyle name="Normal 3 2 3 5 7 2" xfId="12679" xr:uid="{9A84A655-F8FF-47B4-8B61-7D9E9ED3AF77}"/>
    <cellStyle name="Normal 3 2 3 5 7 2 2" xfId="26369" xr:uid="{4271A486-E422-493D-98B0-D89D03C7FBB1}"/>
    <cellStyle name="Normal 3 2 3 5 7 2 2 2" xfId="40061" xr:uid="{5F7599F4-FD04-41EC-A63E-CAAEED5D62BF}"/>
    <cellStyle name="Normal 3 2 3 5 7 2 2 3" xfId="54945" xr:uid="{A3219EA3-3C3D-44DF-B5DB-C488EFAB23C6}"/>
    <cellStyle name="Normal 3 2 3 5 7 2 3" xfId="19525" xr:uid="{15B9017E-D536-4058-9F1F-7AA4999E8D28}"/>
    <cellStyle name="Normal 3 2 3 5 7 2 4" xfId="33215" xr:uid="{D1EF00A1-FE5E-46CB-9C4B-77E8BEDC8F2F}"/>
    <cellStyle name="Normal 3 2 3 5 7 2 5" xfId="48099" xr:uid="{4082A702-75DB-4D93-A66E-31C8A72C4156}"/>
    <cellStyle name="Normal 3 2 3 5 7 3" xfId="22947" xr:uid="{67A55320-19DE-4099-A613-062EAA20183C}"/>
    <cellStyle name="Normal 3 2 3 5 7 3 2" xfId="36639" xr:uid="{A20839AB-435C-490A-B58E-0C1A3A2835ED}"/>
    <cellStyle name="Normal 3 2 3 5 7 3 3" xfId="51523" xr:uid="{2EDE208A-5F7F-4B7E-951E-37861B5D6AD5}"/>
    <cellStyle name="Normal 3 2 3 5 7 4" xfId="16103" xr:uid="{16EEB984-CB1B-4A18-8FE7-A2E1EBE7BBD7}"/>
    <cellStyle name="Normal 3 2 3 5 7 5" xfId="29793" xr:uid="{2BEDE809-7A66-4E17-A97F-B1C849B1C5C3}"/>
    <cellStyle name="Normal 3 2 3 5 7 6" xfId="44677" xr:uid="{F61D42D8-F45B-4110-8708-DEBF32B2419E}"/>
    <cellStyle name="Normal 3 2 3 5 8" xfId="10967" xr:uid="{519BAE98-4DAA-4865-A3B0-D0745DC044DC}"/>
    <cellStyle name="Normal 3 2 3 5 8 2" xfId="24657" xr:uid="{5A9B4470-77C9-43A9-8331-7E1CF4BE7B4C}"/>
    <cellStyle name="Normal 3 2 3 5 8 2 2" xfId="38349" xr:uid="{F5FFE03B-D543-43F9-B378-E8C24982303B}"/>
    <cellStyle name="Normal 3 2 3 5 8 2 3" xfId="53233" xr:uid="{25A95D00-4E34-48BB-AF94-4BFC184E9BB7}"/>
    <cellStyle name="Normal 3 2 3 5 8 3" xfId="17813" xr:uid="{48362038-9271-4DEF-996F-4AB63BCBB881}"/>
    <cellStyle name="Normal 3 2 3 5 8 4" xfId="31503" xr:uid="{F652BA5E-EE18-4FCA-AEF4-39AF2DE9A9BC}"/>
    <cellStyle name="Normal 3 2 3 5 8 5" xfId="46387" xr:uid="{A7C91629-9097-41C8-9D08-4397E6C23EEA}"/>
    <cellStyle name="Normal 3 2 3 5 9" xfId="21235" xr:uid="{8CA00B86-D058-4552-9098-D9F18B19989E}"/>
    <cellStyle name="Normal 3 2 3 5 9 2" xfId="34927" xr:uid="{F044A159-8AB5-4071-B196-B477D2A784F6}"/>
    <cellStyle name="Normal 3 2 3 5 9 3" xfId="49811" xr:uid="{0DAE70A7-6F18-4B35-80DE-D2100FE4B564}"/>
    <cellStyle name="Normal 3 2 3 6" xfId="7559" xr:uid="{C1059A1D-10EE-49C7-99EE-97E5FED56F2D}"/>
    <cellStyle name="Normal 3 2 3 6 10" xfId="42980" xr:uid="{6F9A7831-55BA-4984-A334-A5AC36060C42}"/>
    <cellStyle name="Normal 3 2 3 6 2" xfId="7560" xr:uid="{D23BF0BF-0B9B-4B3E-ADAB-CBE942BE471C}"/>
    <cellStyle name="Normal 3 2 3 6 2 2" xfId="7561" xr:uid="{87F60CAA-F391-4555-82E6-52B62D2C2595}"/>
    <cellStyle name="Normal 3 2 3 6 2 2 2" xfId="9274" xr:uid="{086DEF89-67CA-4D26-B3C3-BC25C6672854}"/>
    <cellStyle name="Normal 3 2 3 6 2 2 2 2" xfId="12696" xr:uid="{6C9CEA29-D103-432C-8833-E8F05CD9505E}"/>
    <cellStyle name="Normal 3 2 3 6 2 2 2 2 2" xfId="26386" xr:uid="{6B9765F3-BC39-4973-BE34-66E1446FCB64}"/>
    <cellStyle name="Normal 3 2 3 6 2 2 2 2 2 2" xfId="40078" xr:uid="{D929F672-E833-4E16-8A63-C001ED8B32AC}"/>
    <cellStyle name="Normal 3 2 3 6 2 2 2 2 2 3" xfId="54962" xr:uid="{388851FF-C028-43CF-84E6-D2711E21F355}"/>
    <cellStyle name="Normal 3 2 3 6 2 2 2 2 3" xfId="19542" xr:uid="{9CC62ADD-4C32-452C-8AD6-C832790203B2}"/>
    <cellStyle name="Normal 3 2 3 6 2 2 2 2 4" xfId="33232" xr:uid="{969A1018-652B-4AD8-AD7C-EA920D7961ED}"/>
    <cellStyle name="Normal 3 2 3 6 2 2 2 2 5" xfId="48116" xr:uid="{177735A2-420F-4B3E-BBA1-D9DCD13D14A4}"/>
    <cellStyle name="Normal 3 2 3 6 2 2 2 3" xfId="22964" xr:uid="{BD1261BC-0029-466C-AB8C-770A1CE7076C}"/>
    <cellStyle name="Normal 3 2 3 6 2 2 2 3 2" xfId="36656" xr:uid="{FF78BA6B-CCEA-4362-9B3D-C70B749DCAFA}"/>
    <cellStyle name="Normal 3 2 3 6 2 2 2 3 3" xfId="51540" xr:uid="{A825493F-721E-4F1D-B704-CDA957229AE4}"/>
    <cellStyle name="Normal 3 2 3 6 2 2 2 4" xfId="16120" xr:uid="{EA1208AA-C640-485D-BABF-8711BFAA5FA2}"/>
    <cellStyle name="Normal 3 2 3 6 2 2 2 5" xfId="29810" xr:uid="{5CEE94F6-2AC3-4D27-9BCE-883FBC9DBC02}"/>
    <cellStyle name="Normal 3 2 3 6 2 2 2 6" xfId="44694" xr:uid="{EDD99DA3-1B59-4BC1-B55C-97A85F1AA060}"/>
    <cellStyle name="Normal 3 2 3 6 2 2 3" xfId="10984" xr:uid="{7DE7A6A1-D1C4-4B27-AE28-2FB9C0972009}"/>
    <cellStyle name="Normal 3 2 3 6 2 2 3 2" xfId="24674" xr:uid="{16127FE2-7E13-481F-9C86-0D0BB10227C1}"/>
    <cellStyle name="Normal 3 2 3 6 2 2 3 2 2" xfId="38366" xr:uid="{E81CBAF3-6F64-45D8-A04E-39298EB5530B}"/>
    <cellStyle name="Normal 3 2 3 6 2 2 3 2 3" xfId="53250" xr:uid="{D434AF34-B9EE-4096-AAEF-BBECBC141336}"/>
    <cellStyle name="Normal 3 2 3 6 2 2 3 3" xfId="17830" xr:uid="{A94D8E31-F226-4906-9E81-984CE0312A5B}"/>
    <cellStyle name="Normal 3 2 3 6 2 2 3 4" xfId="31520" xr:uid="{9F3B0A5A-4E35-49C6-A4DA-B17D1C2865D6}"/>
    <cellStyle name="Normal 3 2 3 6 2 2 3 5" xfId="46404" xr:uid="{F2C5D78F-1675-4F2C-93E9-5ECC4857DF73}"/>
    <cellStyle name="Normal 3 2 3 6 2 2 4" xfId="21252" xr:uid="{E22A1B1F-F178-4169-A287-EA6FB5C79FC9}"/>
    <cellStyle name="Normal 3 2 3 6 2 2 4 2" xfId="34944" xr:uid="{3AF40EE5-7C50-4CB8-A08C-EB7379477D70}"/>
    <cellStyle name="Normal 3 2 3 6 2 2 4 3" xfId="49828" xr:uid="{91E102F3-ABB3-4735-96C0-B6B233C54637}"/>
    <cellStyle name="Normal 3 2 3 6 2 2 5" xfId="14408" xr:uid="{7DB8285B-F90F-4032-A760-97C6C7652571}"/>
    <cellStyle name="Normal 3 2 3 6 2 2 6" xfId="28098" xr:uid="{56DA7546-1345-408F-850C-EAFF0B08E551}"/>
    <cellStyle name="Normal 3 2 3 6 2 2 7" xfId="42982" xr:uid="{A036F6E8-0433-494C-AA96-815E9444EB01}"/>
    <cellStyle name="Normal 3 2 3 6 2 3" xfId="9273" xr:uid="{C872FF32-4FA4-4B16-A279-524E0809F5EA}"/>
    <cellStyle name="Normal 3 2 3 6 2 3 2" xfId="12695" xr:uid="{1907733F-B04C-4E57-AC41-C234761368DC}"/>
    <cellStyle name="Normal 3 2 3 6 2 3 2 2" xfId="26385" xr:uid="{3D49ED44-8D36-4142-8215-F77AD11D77F7}"/>
    <cellStyle name="Normal 3 2 3 6 2 3 2 2 2" xfId="40077" xr:uid="{06E8B482-0505-4623-80A6-310367A9A248}"/>
    <cellStyle name="Normal 3 2 3 6 2 3 2 2 3" xfId="54961" xr:uid="{7B7EF49C-AEDC-4FDA-8A12-800A49E0D0C9}"/>
    <cellStyle name="Normal 3 2 3 6 2 3 2 3" xfId="19541" xr:uid="{9758884A-CCAA-4F8E-BFA7-3A87E3822B60}"/>
    <cellStyle name="Normal 3 2 3 6 2 3 2 4" xfId="33231" xr:uid="{A866DE19-44AA-42FB-850D-674DF9F7EC8C}"/>
    <cellStyle name="Normal 3 2 3 6 2 3 2 5" xfId="48115" xr:uid="{AAF260D6-5DF5-4404-8563-0BDCD7F77276}"/>
    <cellStyle name="Normal 3 2 3 6 2 3 3" xfId="22963" xr:uid="{633745A2-F622-476E-B690-462BE39D5C9D}"/>
    <cellStyle name="Normal 3 2 3 6 2 3 3 2" xfId="36655" xr:uid="{4942F556-ED55-4D46-BBFB-D55C02053BD6}"/>
    <cellStyle name="Normal 3 2 3 6 2 3 3 3" xfId="51539" xr:uid="{D07CDC68-B88E-49AD-A45F-B3EF38D68871}"/>
    <cellStyle name="Normal 3 2 3 6 2 3 4" xfId="16119" xr:uid="{8FB80B9D-C577-4D2A-9A12-952DE249CCC5}"/>
    <cellStyle name="Normal 3 2 3 6 2 3 5" xfId="29809" xr:uid="{2A4CC544-698D-4940-86AF-E1ADEB81B595}"/>
    <cellStyle name="Normal 3 2 3 6 2 3 6" xfId="44693" xr:uid="{DB4874B5-E695-4735-B8D5-726EDDB350C8}"/>
    <cellStyle name="Normal 3 2 3 6 2 4" xfId="10983" xr:uid="{41B33C88-785E-486F-A0A8-A3E66E4624CD}"/>
    <cellStyle name="Normal 3 2 3 6 2 4 2" xfId="24673" xr:uid="{EEA08548-5FBC-42E8-B564-575309F0DF20}"/>
    <cellStyle name="Normal 3 2 3 6 2 4 2 2" xfId="38365" xr:uid="{105D6FD9-D1F3-489E-A6EE-7A55CDF2BA0D}"/>
    <cellStyle name="Normal 3 2 3 6 2 4 2 3" xfId="53249" xr:uid="{289A0863-7153-4D00-84F8-DAEC70C2DEE9}"/>
    <cellStyle name="Normal 3 2 3 6 2 4 3" xfId="17829" xr:uid="{2E23CD6E-8C08-4E78-8696-94A6F78E895B}"/>
    <cellStyle name="Normal 3 2 3 6 2 4 4" xfId="31519" xr:uid="{FAA87C03-A74D-4DB0-8720-523D187406C4}"/>
    <cellStyle name="Normal 3 2 3 6 2 4 5" xfId="46403" xr:uid="{E821EE16-D105-4C93-81CF-E993B70AACC7}"/>
    <cellStyle name="Normal 3 2 3 6 2 5" xfId="21251" xr:uid="{E27EA708-304D-47E0-A5DA-C50D4A36878A}"/>
    <cellStyle name="Normal 3 2 3 6 2 5 2" xfId="34943" xr:uid="{1DFA5308-758C-4A56-BC4F-9FDE20A56678}"/>
    <cellStyle name="Normal 3 2 3 6 2 5 3" xfId="49827" xr:uid="{0A185C08-AFD8-4947-9B1F-C4BF7043F031}"/>
    <cellStyle name="Normal 3 2 3 6 2 6" xfId="14407" xr:uid="{D06A733B-F17C-4D20-BDC7-CEB9C8B94D09}"/>
    <cellStyle name="Normal 3 2 3 6 2 7" xfId="28097" xr:uid="{3C0AB8D3-90BE-4ACF-B336-96495AECD812}"/>
    <cellStyle name="Normal 3 2 3 6 2 8" xfId="42981" xr:uid="{039A1879-6EDD-4F4B-A775-DC66BF78D372}"/>
    <cellStyle name="Normal 3 2 3 6 3" xfId="7562" xr:uid="{9F7339DE-863E-48EE-9F99-C4DC9AA35E41}"/>
    <cellStyle name="Normal 3 2 3 6 3 2" xfId="9275" xr:uid="{0D4056F7-622F-4ADA-9292-4BFA0384677E}"/>
    <cellStyle name="Normal 3 2 3 6 3 2 2" xfId="12697" xr:uid="{2A4ADD7C-8514-40C8-94AB-F6A2B5817441}"/>
    <cellStyle name="Normal 3 2 3 6 3 2 2 2" xfId="26387" xr:uid="{EABEF9D6-B0E8-4AEB-9D4B-0E7985FF334C}"/>
    <cellStyle name="Normal 3 2 3 6 3 2 2 2 2" xfId="40079" xr:uid="{B08560B3-09AC-41AD-AE3D-652D03CBD352}"/>
    <cellStyle name="Normal 3 2 3 6 3 2 2 2 3" xfId="54963" xr:uid="{9A3ECC26-6E0A-4265-B25F-8B3F35E68850}"/>
    <cellStyle name="Normal 3 2 3 6 3 2 2 3" xfId="19543" xr:uid="{5D42B988-B78B-4754-94B4-FBB205A99740}"/>
    <cellStyle name="Normal 3 2 3 6 3 2 2 4" xfId="33233" xr:uid="{89E4AD47-2843-43F2-9E0E-3D1B62D614BF}"/>
    <cellStyle name="Normal 3 2 3 6 3 2 2 5" xfId="48117" xr:uid="{6BE4A969-38E1-4F93-AC66-533C7210B4EE}"/>
    <cellStyle name="Normal 3 2 3 6 3 2 3" xfId="22965" xr:uid="{5C0A0F10-F1CF-4CAA-9905-5E3C1EE9FDBF}"/>
    <cellStyle name="Normal 3 2 3 6 3 2 3 2" xfId="36657" xr:uid="{41AFCCAA-1F0E-4FA7-9DB8-03F05C94BC0D}"/>
    <cellStyle name="Normal 3 2 3 6 3 2 3 3" xfId="51541" xr:uid="{A3018D04-F1EC-44F3-B204-1A09B26B011C}"/>
    <cellStyle name="Normal 3 2 3 6 3 2 4" xfId="16121" xr:uid="{BE9069D3-40FF-4362-8263-1064D2850C6D}"/>
    <cellStyle name="Normal 3 2 3 6 3 2 5" xfId="29811" xr:uid="{964F26CD-56CE-49DE-8EC3-148668A8FC9C}"/>
    <cellStyle name="Normal 3 2 3 6 3 2 6" xfId="44695" xr:uid="{E0B275C5-BDCD-4B05-AE4D-582F0B10D11D}"/>
    <cellStyle name="Normal 3 2 3 6 3 3" xfId="10985" xr:uid="{F87CB307-6443-4B0A-BFD3-CC1502A699AC}"/>
    <cellStyle name="Normal 3 2 3 6 3 3 2" xfId="24675" xr:uid="{0FC248C3-B1B0-46C8-ACE2-B912E79530C0}"/>
    <cellStyle name="Normal 3 2 3 6 3 3 2 2" xfId="38367" xr:uid="{83A1BAF2-7F89-447C-9DE1-769B05034A77}"/>
    <cellStyle name="Normal 3 2 3 6 3 3 2 3" xfId="53251" xr:uid="{4C8CEECD-48DF-4D3B-B613-0C0818F2219B}"/>
    <cellStyle name="Normal 3 2 3 6 3 3 3" xfId="17831" xr:uid="{F0719481-233C-4AC2-B7AC-1CDAA5AA65A6}"/>
    <cellStyle name="Normal 3 2 3 6 3 3 4" xfId="31521" xr:uid="{F14F4D79-9FE2-4A89-B91E-F8C5742006A4}"/>
    <cellStyle name="Normal 3 2 3 6 3 3 5" xfId="46405" xr:uid="{BA6B4296-A166-4BC8-8036-2C0276E08BDD}"/>
    <cellStyle name="Normal 3 2 3 6 3 4" xfId="21253" xr:uid="{A297F42B-0C6B-48AA-915D-EBCF441DF2BE}"/>
    <cellStyle name="Normal 3 2 3 6 3 4 2" xfId="34945" xr:uid="{C47B4A82-6400-40A3-A734-DC298BCFFF4F}"/>
    <cellStyle name="Normal 3 2 3 6 3 4 3" xfId="49829" xr:uid="{DDD8ED6C-336F-468D-8C0B-0954121C8D3D}"/>
    <cellStyle name="Normal 3 2 3 6 3 5" xfId="14409" xr:uid="{E294046E-12DA-4017-90A4-6973F6DA3C41}"/>
    <cellStyle name="Normal 3 2 3 6 3 6" xfId="28099" xr:uid="{61AAA676-7C78-403F-923F-0E05CA8B2EFB}"/>
    <cellStyle name="Normal 3 2 3 6 3 7" xfId="42983" xr:uid="{6A40FE9F-3DED-449E-AB74-6D670EC07404}"/>
    <cellStyle name="Normal 3 2 3 6 4" xfId="7563" xr:uid="{D75C3DD8-D9E3-49A5-82A6-11A777C0DF27}"/>
    <cellStyle name="Normal 3 2 3 6 4 2" xfId="9276" xr:uid="{DC614454-ED3B-49D9-ABC6-2DAB255D5964}"/>
    <cellStyle name="Normal 3 2 3 6 4 2 2" xfId="12698" xr:uid="{A3082DD1-CDE3-4A88-9C49-E3CA696CDBB2}"/>
    <cellStyle name="Normal 3 2 3 6 4 2 2 2" xfId="26388" xr:uid="{74B70C38-53A2-4A63-B57E-B1AAEC2DE47B}"/>
    <cellStyle name="Normal 3 2 3 6 4 2 2 2 2" xfId="40080" xr:uid="{91CA35B2-C39C-43D0-8830-0F8A257517F6}"/>
    <cellStyle name="Normal 3 2 3 6 4 2 2 2 3" xfId="54964" xr:uid="{DA494334-31EE-4E4F-B855-90B7E32FFA27}"/>
    <cellStyle name="Normal 3 2 3 6 4 2 2 3" xfId="19544" xr:uid="{737533AD-A5AF-4A5F-B119-232289495ED8}"/>
    <cellStyle name="Normal 3 2 3 6 4 2 2 4" xfId="33234" xr:uid="{7B000880-7B14-4728-B4C1-C7E1466909BA}"/>
    <cellStyle name="Normal 3 2 3 6 4 2 2 5" xfId="48118" xr:uid="{19BF3E32-0A09-49EE-BF16-73105F52F594}"/>
    <cellStyle name="Normal 3 2 3 6 4 2 3" xfId="22966" xr:uid="{332A1B9E-0EE1-4B42-9F88-2FB726507B62}"/>
    <cellStyle name="Normal 3 2 3 6 4 2 3 2" xfId="36658" xr:uid="{7BD22397-63F3-49AC-9F3F-FC87B7739F97}"/>
    <cellStyle name="Normal 3 2 3 6 4 2 3 3" xfId="51542" xr:uid="{2A5E0B9B-E604-45D6-887D-6F0C09022C24}"/>
    <cellStyle name="Normal 3 2 3 6 4 2 4" xfId="16122" xr:uid="{79E2DFBD-EA44-4FBE-A834-023EE84DF386}"/>
    <cellStyle name="Normal 3 2 3 6 4 2 5" xfId="29812" xr:uid="{D71D6FA0-27E2-4FB4-B9B2-B2CF3CE0C004}"/>
    <cellStyle name="Normal 3 2 3 6 4 2 6" xfId="44696" xr:uid="{A4FFA5D8-9955-4B5D-BDDB-BC6C54FA8C36}"/>
    <cellStyle name="Normal 3 2 3 6 4 3" xfId="10986" xr:uid="{5348E37D-2702-4AC8-8E5E-972A1CBF8FA0}"/>
    <cellStyle name="Normal 3 2 3 6 4 3 2" xfId="24676" xr:uid="{DA14F5C0-2AB1-4042-9220-954A3DE314CE}"/>
    <cellStyle name="Normal 3 2 3 6 4 3 2 2" xfId="38368" xr:uid="{CF36C5DE-4857-463E-B6EF-C09CBD942A07}"/>
    <cellStyle name="Normal 3 2 3 6 4 3 2 3" xfId="53252" xr:uid="{63496658-0B11-4010-8A6B-CE4FA98E536D}"/>
    <cellStyle name="Normal 3 2 3 6 4 3 3" xfId="17832" xr:uid="{8C30BBF8-D4D7-49F7-8805-B2EB6986C6E8}"/>
    <cellStyle name="Normal 3 2 3 6 4 3 4" xfId="31522" xr:uid="{2E936661-037E-4C0D-BAF2-02C141FA4F7F}"/>
    <cellStyle name="Normal 3 2 3 6 4 3 5" xfId="46406" xr:uid="{B44FE02D-5A8A-420F-A85F-E597A0DF98BC}"/>
    <cellStyle name="Normal 3 2 3 6 4 4" xfId="21254" xr:uid="{D8B466E0-15F8-43BB-B97D-C7B79B1A7CF0}"/>
    <cellStyle name="Normal 3 2 3 6 4 4 2" xfId="34946" xr:uid="{2EE14279-DF4E-4B42-8A39-0D218960F841}"/>
    <cellStyle name="Normal 3 2 3 6 4 4 3" xfId="49830" xr:uid="{C9EAF9C1-FA33-4AA7-8CD7-DC57FCEA91A3}"/>
    <cellStyle name="Normal 3 2 3 6 4 5" xfId="14410" xr:uid="{132A6B1D-D780-4C92-925E-AD01642CF978}"/>
    <cellStyle name="Normal 3 2 3 6 4 6" xfId="28100" xr:uid="{24A634D8-39D4-4ED2-947F-F9BED639D08F}"/>
    <cellStyle name="Normal 3 2 3 6 4 7" xfId="42984" xr:uid="{2ECA4CD1-8EC6-42E7-B033-DDD17AB4F520}"/>
    <cellStyle name="Normal 3 2 3 6 5" xfId="9272" xr:uid="{5E5524DD-CA14-4616-8B28-85875639FA2D}"/>
    <cellStyle name="Normal 3 2 3 6 5 2" xfId="12694" xr:uid="{6069D59A-052F-4CD5-86CE-16D9687EF634}"/>
    <cellStyle name="Normal 3 2 3 6 5 2 2" xfId="26384" xr:uid="{7F610EFF-D117-4067-9BBB-543901DAA694}"/>
    <cellStyle name="Normal 3 2 3 6 5 2 2 2" xfId="40076" xr:uid="{D9721CEE-9E7B-423A-845A-74F5FB8C4842}"/>
    <cellStyle name="Normal 3 2 3 6 5 2 2 3" xfId="54960" xr:uid="{5371496E-CD77-4628-9500-C3DA494834F1}"/>
    <cellStyle name="Normal 3 2 3 6 5 2 3" xfId="19540" xr:uid="{E53D9C29-BC10-4C95-BC6D-76790FC80140}"/>
    <cellStyle name="Normal 3 2 3 6 5 2 4" xfId="33230" xr:uid="{E5604427-0B45-473C-B6EC-C2A66011C816}"/>
    <cellStyle name="Normal 3 2 3 6 5 2 5" xfId="48114" xr:uid="{6AA6CA74-5063-4ECB-893B-DDA6F8FBDA43}"/>
    <cellStyle name="Normal 3 2 3 6 5 3" xfId="22962" xr:uid="{08D03FC9-359E-42AA-AB3B-B4E2DC523E8F}"/>
    <cellStyle name="Normal 3 2 3 6 5 3 2" xfId="36654" xr:uid="{534C9C2E-303E-4FDC-8341-0B885DB0FD46}"/>
    <cellStyle name="Normal 3 2 3 6 5 3 3" xfId="51538" xr:uid="{FAA4E6FA-375D-4546-A960-21CFF279EB1D}"/>
    <cellStyle name="Normal 3 2 3 6 5 4" xfId="16118" xr:uid="{6A618B4C-CE96-4215-AD05-BB5D20E62FDD}"/>
    <cellStyle name="Normal 3 2 3 6 5 5" xfId="29808" xr:uid="{BA5DEB4D-7EB0-4E0A-AB25-33B3D69FBE3E}"/>
    <cellStyle name="Normal 3 2 3 6 5 6" xfId="44692" xr:uid="{85AA616B-C5AE-44E6-8E16-0BAFEF9EA586}"/>
    <cellStyle name="Normal 3 2 3 6 6" xfId="10982" xr:uid="{0120D905-E57C-40E2-8D71-1286480876E5}"/>
    <cellStyle name="Normal 3 2 3 6 6 2" xfId="24672" xr:uid="{11A4684C-3031-4910-885D-92EEA819BE84}"/>
    <cellStyle name="Normal 3 2 3 6 6 2 2" xfId="38364" xr:uid="{044D53AA-987E-4DF2-899B-F5B35FAD2327}"/>
    <cellStyle name="Normal 3 2 3 6 6 2 3" xfId="53248" xr:uid="{0994E02D-4D70-45B7-AB82-9BBBDFEBD627}"/>
    <cellStyle name="Normal 3 2 3 6 6 3" xfId="17828" xr:uid="{86AFBE3F-625D-4584-ADAD-E1DD32CCCC69}"/>
    <cellStyle name="Normal 3 2 3 6 6 4" xfId="31518" xr:uid="{4442EE66-4AD5-4B35-867E-7411C27B0B8A}"/>
    <cellStyle name="Normal 3 2 3 6 6 5" xfId="46402" xr:uid="{3523F932-F2AF-4967-9828-5F3D05EA26D2}"/>
    <cellStyle name="Normal 3 2 3 6 7" xfId="21250" xr:uid="{E630852E-C02C-4B77-B65D-7E72881860BA}"/>
    <cellStyle name="Normal 3 2 3 6 7 2" xfId="34942" xr:uid="{1E34B908-BA0A-4DFA-B0D9-CE71E4295FE1}"/>
    <cellStyle name="Normal 3 2 3 6 7 3" xfId="49826" xr:uid="{C15BC4C5-0968-4E3B-8DE1-4A042583AA82}"/>
    <cellStyle name="Normal 3 2 3 6 8" xfId="14406" xr:uid="{F93D26FF-CA55-4360-AE79-7964EE2F2F7B}"/>
    <cellStyle name="Normal 3 2 3 6 9" xfId="28096" xr:uid="{31224CCC-D217-4ABE-A105-66C6F72908E0}"/>
    <cellStyle name="Normal 3 2 3 7" xfId="7564" xr:uid="{3BCF86AE-8EC1-4C5D-B86B-5F564838C2B0}"/>
    <cellStyle name="Normal 3 2 3 7 10" xfId="42985" xr:uid="{5A7F5360-5069-4E5C-AE98-9BD5D14E6E32}"/>
    <cellStyle name="Normal 3 2 3 7 2" xfId="7565" xr:uid="{C48812C2-3C71-47C3-B729-F38C9B3F5C40}"/>
    <cellStyle name="Normal 3 2 3 7 2 2" xfId="7566" xr:uid="{D7329101-4421-45AA-9687-817C3B16AF42}"/>
    <cellStyle name="Normal 3 2 3 7 2 2 2" xfId="9279" xr:uid="{779970D3-1304-488F-9AA2-14D14E3CFA6F}"/>
    <cellStyle name="Normal 3 2 3 7 2 2 2 2" xfId="12701" xr:uid="{F4C78F2F-C315-43F9-B502-53B44C694111}"/>
    <cellStyle name="Normal 3 2 3 7 2 2 2 2 2" xfId="26391" xr:uid="{C7C77E5B-6E37-4C0F-99C3-D2A1028FE3D5}"/>
    <cellStyle name="Normal 3 2 3 7 2 2 2 2 2 2" xfId="40083" xr:uid="{A8A4000C-1865-4B96-B5C6-0D2F8AA4C116}"/>
    <cellStyle name="Normal 3 2 3 7 2 2 2 2 2 3" xfId="54967" xr:uid="{D1B5C0F0-4C79-47A4-B592-EBDB6149D35A}"/>
    <cellStyle name="Normal 3 2 3 7 2 2 2 2 3" xfId="19547" xr:uid="{CDD0B67C-7724-436D-9718-4B0A8C70BF9C}"/>
    <cellStyle name="Normal 3 2 3 7 2 2 2 2 4" xfId="33237" xr:uid="{31ACFD0E-FFBE-4129-AE5E-A0D064F71F8C}"/>
    <cellStyle name="Normal 3 2 3 7 2 2 2 2 5" xfId="48121" xr:uid="{A670068C-8B6C-40EA-8A09-3DB949A237F1}"/>
    <cellStyle name="Normal 3 2 3 7 2 2 2 3" xfId="22969" xr:uid="{D7721AB4-6C94-4E7D-92BE-2BF3158DD5F2}"/>
    <cellStyle name="Normal 3 2 3 7 2 2 2 3 2" xfId="36661" xr:uid="{E37218B1-AE7B-4172-B5D6-8676931F5A22}"/>
    <cellStyle name="Normal 3 2 3 7 2 2 2 3 3" xfId="51545" xr:uid="{66C54CE6-E739-4A15-9F75-F1C5570C23FE}"/>
    <cellStyle name="Normal 3 2 3 7 2 2 2 4" xfId="16125" xr:uid="{44F031BF-20B3-4DF1-BFE3-6B2549B6AFC7}"/>
    <cellStyle name="Normal 3 2 3 7 2 2 2 5" xfId="29815" xr:uid="{E9290D37-9269-42F8-B6AD-19287F0F7668}"/>
    <cellStyle name="Normal 3 2 3 7 2 2 2 6" xfId="44699" xr:uid="{153CBB89-232C-4E52-B192-BF0CCEAEAD7E}"/>
    <cellStyle name="Normal 3 2 3 7 2 2 3" xfId="10989" xr:uid="{D8EFA8C0-4B0F-44C5-8981-557CE68DD913}"/>
    <cellStyle name="Normal 3 2 3 7 2 2 3 2" xfId="24679" xr:uid="{2B71BF63-2815-4830-A19E-091C94815156}"/>
    <cellStyle name="Normal 3 2 3 7 2 2 3 2 2" xfId="38371" xr:uid="{5CB8043F-507A-4C23-B429-82B887D83EF0}"/>
    <cellStyle name="Normal 3 2 3 7 2 2 3 2 3" xfId="53255" xr:uid="{90787D08-3C59-4757-A72D-FD58353A5A2A}"/>
    <cellStyle name="Normal 3 2 3 7 2 2 3 3" xfId="17835" xr:uid="{C17B45DC-7BAF-4D0E-AC5B-75B9717B654A}"/>
    <cellStyle name="Normal 3 2 3 7 2 2 3 4" xfId="31525" xr:uid="{9E9D4EF3-42DA-4DA0-A069-2CC0A8BBC090}"/>
    <cellStyle name="Normal 3 2 3 7 2 2 3 5" xfId="46409" xr:uid="{A6222258-F800-4D84-BD8D-1C5EF200A53A}"/>
    <cellStyle name="Normal 3 2 3 7 2 2 4" xfId="21257" xr:uid="{D3544C31-F0B7-4B85-A5C2-BDFEE5B81A73}"/>
    <cellStyle name="Normal 3 2 3 7 2 2 4 2" xfId="34949" xr:uid="{E481797A-CC2A-4FE0-99FA-8F58CDBE7FF2}"/>
    <cellStyle name="Normal 3 2 3 7 2 2 4 3" xfId="49833" xr:uid="{2D24F7F7-0368-4A8A-8170-5F5B9718456C}"/>
    <cellStyle name="Normal 3 2 3 7 2 2 5" xfId="14413" xr:uid="{2EA0CC21-D553-4F17-8ABF-7383103F4C40}"/>
    <cellStyle name="Normal 3 2 3 7 2 2 6" xfId="28103" xr:uid="{307F060B-DC9F-4801-A59D-1B84FABE0D6F}"/>
    <cellStyle name="Normal 3 2 3 7 2 2 7" xfId="42987" xr:uid="{6E3A012A-530E-4B04-8146-9E944B10B0BF}"/>
    <cellStyle name="Normal 3 2 3 7 2 3" xfId="9278" xr:uid="{85FB2571-8288-4AAF-AFD6-470057E102DC}"/>
    <cellStyle name="Normal 3 2 3 7 2 3 2" xfId="12700" xr:uid="{4F17C596-39DD-4F3B-8BCD-D7D8A6ED7A7F}"/>
    <cellStyle name="Normal 3 2 3 7 2 3 2 2" xfId="26390" xr:uid="{367B8CAF-0FF1-4905-BDE6-0DF67297CA59}"/>
    <cellStyle name="Normal 3 2 3 7 2 3 2 2 2" xfId="40082" xr:uid="{55CCB499-65ED-4BAD-9B58-60374B7D39B7}"/>
    <cellStyle name="Normal 3 2 3 7 2 3 2 2 3" xfId="54966" xr:uid="{A439DD37-3C29-4F84-9D6F-BA9AE8E726D5}"/>
    <cellStyle name="Normal 3 2 3 7 2 3 2 3" xfId="19546" xr:uid="{918B37A1-9151-46E1-8729-52E827A83D83}"/>
    <cellStyle name="Normal 3 2 3 7 2 3 2 4" xfId="33236" xr:uid="{56D17A62-1D30-4E63-9E67-49659B593767}"/>
    <cellStyle name="Normal 3 2 3 7 2 3 2 5" xfId="48120" xr:uid="{AED7A0CB-E087-4B27-8571-167C72B975D5}"/>
    <cellStyle name="Normal 3 2 3 7 2 3 3" xfId="22968" xr:uid="{CE89D05C-EBB6-4AE7-8281-4F6F787992C1}"/>
    <cellStyle name="Normal 3 2 3 7 2 3 3 2" xfId="36660" xr:uid="{ED0DFC63-9388-479F-8B73-E6EB8C8D580A}"/>
    <cellStyle name="Normal 3 2 3 7 2 3 3 3" xfId="51544" xr:uid="{4A1FD7E3-0862-4FB4-82A9-9AF287E858AF}"/>
    <cellStyle name="Normal 3 2 3 7 2 3 4" xfId="16124" xr:uid="{902A65E8-5E80-4805-BA54-B7B3CE825685}"/>
    <cellStyle name="Normal 3 2 3 7 2 3 5" xfId="29814" xr:uid="{BCD6A910-C29D-4FEF-995D-F0D5B4F4F0C4}"/>
    <cellStyle name="Normal 3 2 3 7 2 3 6" xfId="44698" xr:uid="{FA42F572-2636-4504-A1F2-FC5D65830C11}"/>
    <cellStyle name="Normal 3 2 3 7 2 4" xfId="10988" xr:uid="{FDD5862C-2E69-4614-898D-96CE59B266D8}"/>
    <cellStyle name="Normal 3 2 3 7 2 4 2" xfId="24678" xr:uid="{4632D0E0-704F-41D0-B4A7-EBBAF0950E7C}"/>
    <cellStyle name="Normal 3 2 3 7 2 4 2 2" xfId="38370" xr:uid="{A12A0601-43D5-4C57-B735-72B2C7703D8F}"/>
    <cellStyle name="Normal 3 2 3 7 2 4 2 3" xfId="53254" xr:uid="{C428EEAB-5114-4BBC-AF7C-9339120CCA5B}"/>
    <cellStyle name="Normal 3 2 3 7 2 4 3" xfId="17834" xr:uid="{37286FE5-D958-448C-855D-5AE85D81EF65}"/>
    <cellStyle name="Normal 3 2 3 7 2 4 4" xfId="31524" xr:uid="{2FC25730-F522-4760-9C6A-966C4AF7EC5A}"/>
    <cellStyle name="Normal 3 2 3 7 2 4 5" xfId="46408" xr:uid="{BB193AE8-6B1C-4720-B391-ECB0D78B6EAC}"/>
    <cellStyle name="Normal 3 2 3 7 2 5" xfId="21256" xr:uid="{1139BA70-DFDC-4810-83D2-62820096A939}"/>
    <cellStyle name="Normal 3 2 3 7 2 5 2" xfId="34948" xr:uid="{2BDF0933-8467-4F07-BB49-9EE7E09F696A}"/>
    <cellStyle name="Normal 3 2 3 7 2 5 3" xfId="49832" xr:uid="{5CF95CB2-27E3-49E0-A015-5E55DE98E887}"/>
    <cellStyle name="Normal 3 2 3 7 2 6" xfId="14412" xr:uid="{C518713B-E000-40F5-9E2E-AD7158E5505E}"/>
    <cellStyle name="Normal 3 2 3 7 2 7" xfId="28102" xr:uid="{8BC7B379-0889-4396-B976-25F9C2BF4E5E}"/>
    <cellStyle name="Normal 3 2 3 7 2 8" xfId="42986" xr:uid="{F36923B3-F972-419A-9AA8-E77E7C4E0666}"/>
    <cellStyle name="Normal 3 2 3 7 3" xfId="7567" xr:uid="{33552F65-BD35-48DA-9CBA-DD3C5E7BD0F8}"/>
    <cellStyle name="Normal 3 2 3 7 3 2" xfId="9280" xr:uid="{07E7589D-5A93-402C-B8B6-B9B1FB1CBA09}"/>
    <cellStyle name="Normal 3 2 3 7 3 2 2" xfId="12702" xr:uid="{AF3D2D05-AD9E-427E-830A-03C3191BF1D0}"/>
    <cellStyle name="Normal 3 2 3 7 3 2 2 2" xfId="26392" xr:uid="{0CC3970C-D68F-4BAE-9735-EEB22057D935}"/>
    <cellStyle name="Normal 3 2 3 7 3 2 2 2 2" xfId="40084" xr:uid="{6D93CDA7-8717-4AA0-8273-D3C4EFEBA323}"/>
    <cellStyle name="Normal 3 2 3 7 3 2 2 2 3" xfId="54968" xr:uid="{77EE4C18-5E8E-4DA9-B27B-B0E308D774E2}"/>
    <cellStyle name="Normal 3 2 3 7 3 2 2 3" xfId="19548" xr:uid="{BD210787-ABDF-4D27-B085-A4454AC9905A}"/>
    <cellStyle name="Normal 3 2 3 7 3 2 2 4" xfId="33238" xr:uid="{FCF2D78E-A8B2-49A1-AA59-BC6D8BF5A309}"/>
    <cellStyle name="Normal 3 2 3 7 3 2 2 5" xfId="48122" xr:uid="{11C817AC-7900-47FA-8444-38AAAA2D3732}"/>
    <cellStyle name="Normal 3 2 3 7 3 2 3" xfId="22970" xr:uid="{BC876BF3-EB6E-445F-BD84-7087B4834D9B}"/>
    <cellStyle name="Normal 3 2 3 7 3 2 3 2" xfId="36662" xr:uid="{671C83E0-2C55-4F4D-A22A-B291372E18E5}"/>
    <cellStyle name="Normal 3 2 3 7 3 2 3 3" xfId="51546" xr:uid="{0CFCFC2E-D7B0-446B-82EF-6320172566D0}"/>
    <cellStyle name="Normal 3 2 3 7 3 2 4" xfId="16126" xr:uid="{F717A006-F481-4FDB-B20B-41A2DAC115CC}"/>
    <cellStyle name="Normal 3 2 3 7 3 2 5" xfId="29816" xr:uid="{2D9E16EE-35A3-435C-B0EE-81726098155D}"/>
    <cellStyle name="Normal 3 2 3 7 3 2 6" xfId="44700" xr:uid="{8376266B-63B1-4DE6-AC9B-0C9E5F20060B}"/>
    <cellStyle name="Normal 3 2 3 7 3 3" xfId="10990" xr:uid="{CCF94625-8873-460D-9160-A6CAC10756E2}"/>
    <cellStyle name="Normal 3 2 3 7 3 3 2" xfId="24680" xr:uid="{F6FB9A0E-55D0-46B5-BCD7-7AC8BA97FEFD}"/>
    <cellStyle name="Normal 3 2 3 7 3 3 2 2" xfId="38372" xr:uid="{63B8FE5C-4E7D-4AB4-8170-26525B285E73}"/>
    <cellStyle name="Normal 3 2 3 7 3 3 2 3" xfId="53256" xr:uid="{5B0B8A0F-38C1-4CFC-96CD-35AD544DCE0E}"/>
    <cellStyle name="Normal 3 2 3 7 3 3 3" xfId="17836" xr:uid="{04E41E30-A890-4285-9625-C385CEBDFB87}"/>
    <cellStyle name="Normal 3 2 3 7 3 3 4" xfId="31526" xr:uid="{060EBE09-2146-45A3-B513-99FFBA055F3C}"/>
    <cellStyle name="Normal 3 2 3 7 3 3 5" xfId="46410" xr:uid="{0C7BA3EC-C30C-4D82-B923-4A25FE115D8F}"/>
    <cellStyle name="Normal 3 2 3 7 3 4" xfId="21258" xr:uid="{6776EECA-EAE8-45E2-83CF-E2D14ACACDD6}"/>
    <cellStyle name="Normal 3 2 3 7 3 4 2" xfId="34950" xr:uid="{241312A0-7D15-4E8C-A965-01488B32E524}"/>
    <cellStyle name="Normal 3 2 3 7 3 4 3" xfId="49834" xr:uid="{CAC3BDA3-2660-4FF3-87AD-643BBD509B26}"/>
    <cellStyle name="Normal 3 2 3 7 3 5" xfId="14414" xr:uid="{5A084D98-5739-46D5-B960-D4D18B2E6D1D}"/>
    <cellStyle name="Normal 3 2 3 7 3 6" xfId="28104" xr:uid="{5A0C6EC2-B643-44D0-85DB-55BDB1BC213E}"/>
    <cellStyle name="Normal 3 2 3 7 3 7" xfId="42988" xr:uid="{2A449689-DDB8-4493-AFCD-8573D8A32611}"/>
    <cellStyle name="Normal 3 2 3 7 4" xfId="7568" xr:uid="{D657C1A0-D476-4B26-9F49-45056895779C}"/>
    <cellStyle name="Normal 3 2 3 7 4 2" xfId="9281" xr:uid="{4DE890CD-83F8-49A9-9EA2-5A45637F9FCF}"/>
    <cellStyle name="Normal 3 2 3 7 4 2 2" xfId="12703" xr:uid="{44CBED53-DC3C-4E85-9E29-0E6A36881A1A}"/>
    <cellStyle name="Normal 3 2 3 7 4 2 2 2" xfId="26393" xr:uid="{0DB1888A-9BB2-4823-918C-AF4715A39537}"/>
    <cellStyle name="Normal 3 2 3 7 4 2 2 2 2" xfId="40085" xr:uid="{BD878849-6A3F-4534-8230-67324C685924}"/>
    <cellStyle name="Normal 3 2 3 7 4 2 2 2 3" xfId="54969" xr:uid="{B94C4B17-55D1-4020-989C-E402D87760F9}"/>
    <cellStyle name="Normal 3 2 3 7 4 2 2 3" xfId="19549" xr:uid="{D0D15FC1-36EC-4F54-95FB-38D9A546FB31}"/>
    <cellStyle name="Normal 3 2 3 7 4 2 2 4" xfId="33239" xr:uid="{BDE5A5A2-6D31-4462-BA54-56F7F9D03324}"/>
    <cellStyle name="Normal 3 2 3 7 4 2 2 5" xfId="48123" xr:uid="{6F87E0BA-ABDF-4B09-BFC0-35C64ACD4906}"/>
    <cellStyle name="Normal 3 2 3 7 4 2 3" xfId="22971" xr:uid="{71E78F02-E88B-421E-AB59-B251355B65A0}"/>
    <cellStyle name="Normal 3 2 3 7 4 2 3 2" xfId="36663" xr:uid="{F4B9D4BE-D48A-4B57-A141-AF1B5B873619}"/>
    <cellStyle name="Normal 3 2 3 7 4 2 3 3" xfId="51547" xr:uid="{0DF14321-DD9D-40AF-9064-5F38189EB8A7}"/>
    <cellStyle name="Normal 3 2 3 7 4 2 4" xfId="16127" xr:uid="{38F547AA-B0EA-4D0A-838C-23BFBC6FC394}"/>
    <cellStyle name="Normal 3 2 3 7 4 2 5" xfId="29817" xr:uid="{E0C2785A-ACC0-4364-800D-94C2EB2B889E}"/>
    <cellStyle name="Normal 3 2 3 7 4 2 6" xfId="44701" xr:uid="{8609E003-4F5E-4454-8EA5-139D7BDE6A2F}"/>
    <cellStyle name="Normal 3 2 3 7 4 3" xfId="10991" xr:uid="{3D164198-5B09-4D7B-8708-8601B8E6C64E}"/>
    <cellStyle name="Normal 3 2 3 7 4 3 2" xfId="24681" xr:uid="{04FCDC64-B9BC-4493-97A7-F62316C37DFA}"/>
    <cellStyle name="Normal 3 2 3 7 4 3 2 2" xfId="38373" xr:uid="{130091B4-42A5-4F36-827A-3EF1FEF0C098}"/>
    <cellStyle name="Normal 3 2 3 7 4 3 2 3" xfId="53257" xr:uid="{5BDFBAD4-477E-4871-BD22-BD7833620581}"/>
    <cellStyle name="Normal 3 2 3 7 4 3 3" xfId="17837" xr:uid="{189E20F6-4705-4D8E-BB16-5C0BBB6EDC66}"/>
    <cellStyle name="Normal 3 2 3 7 4 3 4" xfId="31527" xr:uid="{2DE544B5-CFD2-4E5A-979E-1A12681AD460}"/>
    <cellStyle name="Normal 3 2 3 7 4 3 5" xfId="46411" xr:uid="{9F04A4B2-4CEA-4B13-AB3F-8F4363CBA7A5}"/>
    <cellStyle name="Normal 3 2 3 7 4 4" xfId="21259" xr:uid="{848071BE-62DA-4327-923B-F37FDB75A55F}"/>
    <cellStyle name="Normal 3 2 3 7 4 4 2" xfId="34951" xr:uid="{5718687D-EC44-4E9F-898C-BE47A797F619}"/>
    <cellStyle name="Normal 3 2 3 7 4 4 3" xfId="49835" xr:uid="{89433F90-0E17-40AB-BCD3-3D19BECE3295}"/>
    <cellStyle name="Normal 3 2 3 7 4 5" xfId="14415" xr:uid="{3A1C8DA3-F48F-4CC5-931C-5A33995F6AB6}"/>
    <cellStyle name="Normal 3 2 3 7 4 6" xfId="28105" xr:uid="{E76D9C92-AEB8-45E8-94D9-6DDF4BAEF53A}"/>
    <cellStyle name="Normal 3 2 3 7 4 7" xfId="42989" xr:uid="{8017053C-415B-4322-8A74-FC709A30DF64}"/>
    <cellStyle name="Normal 3 2 3 7 5" xfId="9277" xr:uid="{7FB95140-4AEC-4CE7-B9F3-8B0C6ECF04C4}"/>
    <cellStyle name="Normal 3 2 3 7 5 2" xfId="12699" xr:uid="{A78B6AEE-CDFE-45A5-89F3-A3F59A8E940D}"/>
    <cellStyle name="Normal 3 2 3 7 5 2 2" xfId="26389" xr:uid="{CE184A2D-FAC9-4391-866A-161D2C688207}"/>
    <cellStyle name="Normal 3 2 3 7 5 2 2 2" xfId="40081" xr:uid="{4A5227CA-5F85-4AE2-AC55-4D890E112D12}"/>
    <cellStyle name="Normal 3 2 3 7 5 2 2 3" xfId="54965" xr:uid="{F6F645E4-08D4-48E5-9368-AA5B390A3ADF}"/>
    <cellStyle name="Normal 3 2 3 7 5 2 3" xfId="19545" xr:uid="{B74863D9-CD45-4170-84BF-B70E359F640B}"/>
    <cellStyle name="Normal 3 2 3 7 5 2 4" xfId="33235" xr:uid="{EF5112E9-50FF-4394-B739-9D97BFE1FA8C}"/>
    <cellStyle name="Normal 3 2 3 7 5 2 5" xfId="48119" xr:uid="{4E9E3240-AD7E-4C71-9EDE-602D7E55EB2F}"/>
    <cellStyle name="Normal 3 2 3 7 5 3" xfId="22967" xr:uid="{76E06836-FA20-456E-B5CC-797EB66AB090}"/>
    <cellStyle name="Normal 3 2 3 7 5 3 2" xfId="36659" xr:uid="{E9A7D3E7-AC80-4867-B8E5-5252601D2BFC}"/>
    <cellStyle name="Normal 3 2 3 7 5 3 3" xfId="51543" xr:uid="{648B80E8-5D5E-48BD-996B-FB8E984F825A}"/>
    <cellStyle name="Normal 3 2 3 7 5 4" xfId="16123" xr:uid="{17CD916F-8A78-4EA2-AD4D-79FBB8207637}"/>
    <cellStyle name="Normal 3 2 3 7 5 5" xfId="29813" xr:uid="{41D48F6A-3858-47A3-8A2B-3BFC10E89F18}"/>
    <cellStyle name="Normal 3 2 3 7 5 6" xfId="44697" xr:uid="{6D70631F-B0E6-4D1C-9F38-F8AA34D82988}"/>
    <cellStyle name="Normal 3 2 3 7 6" xfId="10987" xr:uid="{EEE17A48-8206-4A84-B188-21C0201CC8F1}"/>
    <cellStyle name="Normal 3 2 3 7 6 2" xfId="24677" xr:uid="{C4EF6436-E063-4331-B47D-86F086512728}"/>
    <cellStyle name="Normal 3 2 3 7 6 2 2" xfId="38369" xr:uid="{F281E460-509F-4156-BF78-94AAF95BE91A}"/>
    <cellStyle name="Normal 3 2 3 7 6 2 3" xfId="53253" xr:uid="{4A758AD4-52DB-487C-BFB6-F75102126BE2}"/>
    <cellStyle name="Normal 3 2 3 7 6 3" xfId="17833" xr:uid="{166524AE-3A8A-40E7-ADEB-87C95CCEE475}"/>
    <cellStyle name="Normal 3 2 3 7 6 4" xfId="31523" xr:uid="{CB2CC94D-6AE2-498A-BE13-D957AFDF3194}"/>
    <cellStyle name="Normal 3 2 3 7 6 5" xfId="46407" xr:uid="{C7064EC6-35A3-4F1F-9BE9-593910F4F7AD}"/>
    <cellStyle name="Normal 3 2 3 7 7" xfId="21255" xr:uid="{08077F96-C4DA-427F-89A1-1032FDD64B06}"/>
    <cellStyle name="Normal 3 2 3 7 7 2" xfId="34947" xr:uid="{5836223E-E82D-458A-8D26-B31F302633ED}"/>
    <cellStyle name="Normal 3 2 3 7 7 3" xfId="49831" xr:uid="{333D53F7-737D-4395-B297-94D9395820CF}"/>
    <cellStyle name="Normal 3 2 3 7 8" xfId="14411" xr:uid="{CBE8B70F-BDD7-4E2E-9FC6-C30242C949D3}"/>
    <cellStyle name="Normal 3 2 3 7 9" xfId="28101" xr:uid="{88C9F976-4C18-4597-9990-2C396FACF5D2}"/>
    <cellStyle name="Normal 3 2 3 8" xfId="7569" xr:uid="{8AD17D87-0B94-464D-803B-B304C8E57228}"/>
    <cellStyle name="Normal 3 2 3 8 2" xfId="7570" xr:uid="{97F98C50-E2CF-4B56-BB5D-E6856C4261EB}"/>
    <cellStyle name="Normal 3 2 3 8 2 2" xfId="9283" xr:uid="{34AB5D5F-9D6D-4536-BB6F-EAE22314E06D}"/>
    <cellStyle name="Normal 3 2 3 8 2 2 2" xfId="12705" xr:uid="{96B587F0-419A-43E5-B337-029CA245DBF5}"/>
    <cellStyle name="Normal 3 2 3 8 2 2 2 2" xfId="26395" xr:uid="{349AC4C1-9946-45F8-ADAA-967EF22B24F0}"/>
    <cellStyle name="Normal 3 2 3 8 2 2 2 2 2" xfId="40087" xr:uid="{D964FA4B-B155-4914-93A0-8D316B572E32}"/>
    <cellStyle name="Normal 3 2 3 8 2 2 2 2 3" xfId="54971" xr:uid="{BD5C41A1-2BF3-4384-9F62-0E734BB518BA}"/>
    <cellStyle name="Normal 3 2 3 8 2 2 2 3" xfId="19551" xr:uid="{D61ED920-627E-400B-9EAA-3454CA541D47}"/>
    <cellStyle name="Normal 3 2 3 8 2 2 2 4" xfId="33241" xr:uid="{CF68EA0B-82E7-403B-A1BA-38110B95732A}"/>
    <cellStyle name="Normal 3 2 3 8 2 2 2 5" xfId="48125" xr:uid="{08DB41BC-C40D-4195-B054-7CFF6557428A}"/>
    <cellStyle name="Normal 3 2 3 8 2 2 3" xfId="22973" xr:uid="{4651AF7E-DABA-48A0-A20D-7337CCC53A2E}"/>
    <cellStyle name="Normal 3 2 3 8 2 2 3 2" xfId="36665" xr:uid="{30A1F62A-30FB-4B38-BD0F-3ED66196D2D4}"/>
    <cellStyle name="Normal 3 2 3 8 2 2 3 3" xfId="51549" xr:uid="{A129FCFF-E91B-41E5-8F2B-65C86FA0AE02}"/>
    <cellStyle name="Normal 3 2 3 8 2 2 4" xfId="16129" xr:uid="{D06F00C2-ECD8-4027-9900-1FD00F75A400}"/>
    <cellStyle name="Normal 3 2 3 8 2 2 5" xfId="29819" xr:uid="{9C536155-9AB2-4543-A7FC-65835B361D8F}"/>
    <cellStyle name="Normal 3 2 3 8 2 2 6" xfId="44703" xr:uid="{DE22E07A-01A6-435A-B68A-38525B6C2852}"/>
    <cellStyle name="Normal 3 2 3 8 2 3" xfId="10993" xr:uid="{E06C281F-A83D-4CD0-B700-A0302DEAD666}"/>
    <cellStyle name="Normal 3 2 3 8 2 3 2" xfId="24683" xr:uid="{873CF5E6-0308-4BBC-A360-C906FE4A8114}"/>
    <cellStyle name="Normal 3 2 3 8 2 3 2 2" xfId="38375" xr:uid="{1B81A3B4-A9C1-461C-BAE0-54E5AE913B4C}"/>
    <cellStyle name="Normal 3 2 3 8 2 3 2 3" xfId="53259" xr:uid="{D76C00A0-8ED9-4B14-B725-CDA50E4E227F}"/>
    <cellStyle name="Normal 3 2 3 8 2 3 3" xfId="17839" xr:uid="{F122A9F7-B6AC-4288-BD18-441C63445766}"/>
    <cellStyle name="Normal 3 2 3 8 2 3 4" xfId="31529" xr:uid="{B5C75292-F7D6-4A1C-8DDE-7C2616F9ACBD}"/>
    <cellStyle name="Normal 3 2 3 8 2 3 5" xfId="46413" xr:uid="{C9A34995-33AF-45AD-AC28-19CFCBFD2F4F}"/>
    <cellStyle name="Normal 3 2 3 8 2 4" xfId="21261" xr:uid="{00DE7FE0-F890-46A3-82CA-08B6E7D6823D}"/>
    <cellStyle name="Normal 3 2 3 8 2 4 2" xfId="34953" xr:uid="{1DDE45BF-4562-4E71-B420-6F37D44CCB2D}"/>
    <cellStyle name="Normal 3 2 3 8 2 4 3" xfId="49837" xr:uid="{6BEEEEDE-B33F-4090-96D8-EDB8765DE593}"/>
    <cellStyle name="Normal 3 2 3 8 2 5" xfId="14417" xr:uid="{1E32FCCB-55E9-4A4D-81A6-1EAC7566783B}"/>
    <cellStyle name="Normal 3 2 3 8 2 6" xfId="28107" xr:uid="{6899BC6F-C228-4F1B-AE45-B641BB988816}"/>
    <cellStyle name="Normal 3 2 3 8 2 7" xfId="42991" xr:uid="{A0DAE6D4-DD61-4865-8860-E53BA0F6D7A0}"/>
    <cellStyle name="Normal 3 2 3 8 3" xfId="9282" xr:uid="{5E000B2A-6C7C-496F-B35B-4F7713D509B5}"/>
    <cellStyle name="Normal 3 2 3 8 3 2" xfId="12704" xr:uid="{D4CECBE5-3829-4EB7-A5C1-659616E84A9A}"/>
    <cellStyle name="Normal 3 2 3 8 3 2 2" xfId="26394" xr:uid="{AE3225E7-CF74-424C-B9FE-F8203F6BDFCC}"/>
    <cellStyle name="Normal 3 2 3 8 3 2 2 2" xfId="40086" xr:uid="{E24B1F5A-2C6B-4BBB-8B28-CB333B7A77C5}"/>
    <cellStyle name="Normal 3 2 3 8 3 2 2 3" xfId="54970" xr:uid="{7059E948-E5D9-4BF2-8432-6DFD730F69E5}"/>
    <cellStyle name="Normal 3 2 3 8 3 2 3" xfId="19550" xr:uid="{8DB06F7F-379F-46BE-99D6-AB9CDD1A43E7}"/>
    <cellStyle name="Normal 3 2 3 8 3 2 4" xfId="33240" xr:uid="{25CE5B5B-1DA2-4590-87ED-323E473C3ED8}"/>
    <cellStyle name="Normal 3 2 3 8 3 2 5" xfId="48124" xr:uid="{FB3DE51D-3F10-4AFF-A9E8-44944B7BF96B}"/>
    <cellStyle name="Normal 3 2 3 8 3 3" xfId="22972" xr:uid="{022D26A0-B5F6-4B44-B2DE-A982AFD14776}"/>
    <cellStyle name="Normal 3 2 3 8 3 3 2" xfId="36664" xr:uid="{251F7341-9F8F-4A41-88A4-AE099B4F6ABE}"/>
    <cellStyle name="Normal 3 2 3 8 3 3 3" xfId="51548" xr:uid="{E95A0973-778C-431F-8424-0AD337DB9BD2}"/>
    <cellStyle name="Normal 3 2 3 8 3 4" xfId="16128" xr:uid="{C065AB47-4EF6-4D85-9384-E52D07B3B822}"/>
    <cellStyle name="Normal 3 2 3 8 3 5" xfId="29818" xr:uid="{33F489B0-7F71-4C2E-AB62-729328F7E7D1}"/>
    <cellStyle name="Normal 3 2 3 8 3 6" xfId="44702" xr:uid="{96F5D842-DD87-4C7D-8A6D-2F4FF6ECD36F}"/>
    <cellStyle name="Normal 3 2 3 8 4" xfId="10992" xr:uid="{12DD5B8C-63B9-413B-8768-7DCA21523444}"/>
    <cellStyle name="Normal 3 2 3 8 4 2" xfId="24682" xr:uid="{79768FCA-1384-47E2-940C-4B142B4F12D9}"/>
    <cellStyle name="Normal 3 2 3 8 4 2 2" xfId="38374" xr:uid="{68C33055-D41F-4455-AD27-ED2B79E5D20A}"/>
    <cellStyle name="Normal 3 2 3 8 4 2 3" xfId="53258" xr:uid="{F2CB7B7E-84EA-4DE3-8EC9-33D5DB5A631D}"/>
    <cellStyle name="Normal 3 2 3 8 4 3" xfId="17838" xr:uid="{238201E7-8200-4259-8B6B-94FD60716009}"/>
    <cellStyle name="Normal 3 2 3 8 4 4" xfId="31528" xr:uid="{DDB65FA1-CD1E-4D17-AF85-75BBF39A08AB}"/>
    <cellStyle name="Normal 3 2 3 8 4 5" xfId="46412" xr:uid="{57C514A5-9679-4FA3-BC79-B67EA71D4A6A}"/>
    <cellStyle name="Normal 3 2 3 8 5" xfId="21260" xr:uid="{4BC05D47-DA47-4F48-8EA6-29D4B2B61A59}"/>
    <cellStyle name="Normal 3 2 3 8 5 2" xfId="34952" xr:uid="{5DDE2E0E-711D-4B2C-AB54-AC2E899C7F8D}"/>
    <cellStyle name="Normal 3 2 3 8 5 3" xfId="49836" xr:uid="{976DED2D-7A5C-4E0A-B2E3-3FA371AF6415}"/>
    <cellStyle name="Normal 3 2 3 8 6" xfId="14416" xr:uid="{4A67E744-30B9-40C3-B166-F2331EEEFFA0}"/>
    <cellStyle name="Normal 3 2 3 8 7" xfId="28106" xr:uid="{E4E43B9E-3006-4CAD-876E-1454365B4FAD}"/>
    <cellStyle name="Normal 3 2 3 8 8" xfId="42990" xr:uid="{8FFAC317-989C-4267-A1BD-13A59E76272D}"/>
    <cellStyle name="Normal 3 2 3 9" xfId="7571" xr:uid="{62366A34-44DB-4011-B004-8DF6610FD5ED}"/>
    <cellStyle name="Normal 3 2 3 9 2" xfId="9284" xr:uid="{D6C41B8F-7D42-4A71-8DCA-D7B049182E93}"/>
    <cellStyle name="Normal 3 2 3 9 2 2" xfId="12706" xr:uid="{A6D79D24-AF86-4B65-A4CE-AC56E0C3F6BD}"/>
    <cellStyle name="Normal 3 2 3 9 2 2 2" xfId="26396" xr:uid="{B130C474-7DF9-4808-BCEF-B173A30267C0}"/>
    <cellStyle name="Normal 3 2 3 9 2 2 2 2" xfId="40088" xr:uid="{398E9157-5401-4BA9-9650-FF45648DBD72}"/>
    <cellStyle name="Normal 3 2 3 9 2 2 2 3" xfId="54972" xr:uid="{C9D342C9-7FEB-4314-AED5-78BBCC5FCC4B}"/>
    <cellStyle name="Normal 3 2 3 9 2 2 3" xfId="19552" xr:uid="{2C8E7399-8B17-434B-94BB-BAAEC8F5F2D6}"/>
    <cellStyle name="Normal 3 2 3 9 2 2 4" xfId="33242" xr:uid="{E8DFA3B6-D926-4DA0-9537-C925D8032358}"/>
    <cellStyle name="Normal 3 2 3 9 2 2 5" xfId="48126" xr:uid="{0DBFF420-EA2F-4C16-A77B-B7B24D50720F}"/>
    <cellStyle name="Normal 3 2 3 9 2 3" xfId="22974" xr:uid="{EE33D81C-DEF1-4CB1-B3E1-830B35F57818}"/>
    <cellStyle name="Normal 3 2 3 9 2 3 2" xfId="36666" xr:uid="{ED0BA8B3-E1A3-4D4F-BB19-F7C04D54A434}"/>
    <cellStyle name="Normal 3 2 3 9 2 3 3" xfId="51550" xr:uid="{7D67F9B1-BBCF-48EE-AAD0-2B1083DFAF55}"/>
    <cellStyle name="Normal 3 2 3 9 2 4" xfId="16130" xr:uid="{EA4EB33B-AB59-4B74-8F26-52F2C7BAB009}"/>
    <cellStyle name="Normal 3 2 3 9 2 5" xfId="29820" xr:uid="{906961F7-1F15-4EEF-ADDF-0F41FA19AE16}"/>
    <cellStyle name="Normal 3 2 3 9 2 6" xfId="44704" xr:uid="{926CC8AC-887B-4D93-B7D9-5EACD373DEB8}"/>
    <cellStyle name="Normal 3 2 3 9 3" xfId="10994" xr:uid="{A6E2D81D-32BB-4F43-B457-57BECBF13672}"/>
    <cellStyle name="Normal 3 2 3 9 3 2" xfId="24684" xr:uid="{A9B747E0-1397-4DE3-9A58-BDCD8EDF3180}"/>
    <cellStyle name="Normal 3 2 3 9 3 2 2" xfId="38376" xr:uid="{0AFF052E-C148-4F46-B534-EF2A976CC0AC}"/>
    <cellStyle name="Normal 3 2 3 9 3 2 3" xfId="53260" xr:uid="{2B995FC1-ABC1-4D28-9519-76C4C0A9AC8D}"/>
    <cellStyle name="Normal 3 2 3 9 3 3" xfId="17840" xr:uid="{18643659-3B49-4B89-AD71-9F3308477D3E}"/>
    <cellStyle name="Normal 3 2 3 9 3 4" xfId="31530" xr:uid="{FF334B36-304B-46A8-9293-1369DEB4B308}"/>
    <cellStyle name="Normal 3 2 3 9 3 5" xfId="46414" xr:uid="{696E8DDB-0957-4F5A-BE9D-73B2B6EDFCC1}"/>
    <cellStyle name="Normal 3 2 3 9 4" xfId="21262" xr:uid="{FDFC9228-90B7-4069-840A-901D328FF8FD}"/>
    <cellStyle name="Normal 3 2 3 9 4 2" xfId="34954" xr:uid="{D2C3336A-C1E6-428F-A2FE-842611725881}"/>
    <cellStyle name="Normal 3 2 3 9 4 3" xfId="49838" xr:uid="{E3FE552B-0BBE-496D-82BE-40A7AFAAF93F}"/>
    <cellStyle name="Normal 3 2 3 9 5" xfId="14418" xr:uid="{C1C2E89B-5880-4096-9A50-FF193008817B}"/>
    <cellStyle name="Normal 3 2 3 9 6" xfId="28108" xr:uid="{7F1AA033-3DF1-48BF-9723-9F21D316DC36}"/>
    <cellStyle name="Normal 3 2 3 9 7" xfId="42992" xr:uid="{CE1759CD-B54C-4A06-B309-0FAB0A0CE1A7}"/>
    <cellStyle name="Normal 3 2 4" xfId="293" xr:uid="{93F774F7-FF14-4191-B222-B6A80F1B663D}"/>
    <cellStyle name="Normal 3 2 4 10" xfId="9285" xr:uid="{F11D836F-A446-4129-A12F-0DEE548108BE}"/>
    <cellStyle name="Normal 3 2 4 10 2" xfId="12707" xr:uid="{2E0FB81E-36DC-4056-8B5B-3EEE1BBE06FB}"/>
    <cellStyle name="Normal 3 2 4 10 2 2" xfId="26397" xr:uid="{9D513CC4-B1AF-40C5-ACD9-B2A7E50548BD}"/>
    <cellStyle name="Normal 3 2 4 10 2 2 2" xfId="40089" xr:uid="{281FF298-530C-4650-BEC5-716E8D04EAC2}"/>
    <cellStyle name="Normal 3 2 4 10 2 2 3" xfId="54973" xr:uid="{4F39DC60-F724-44F9-8510-C452CCEAED38}"/>
    <cellStyle name="Normal 3 2 4 10 2 3" xfId="19553" xr:uid="{46CCD6E0-3FE4-4597-BD25-9007CCE97ACF}"/>
    <cellStyle name="Normal 3 2 4 10 2 4" xfId="33243" xr:uid="{2AF029B0-89A3-46BE-ACC2-B935ADA8A5A2}"/>
    <cellStyle name="Normal 3 2 4 10 2 5" xfId="48127" xr:uid="{788070DE-2995-4B9D-87B8-83F42F97A2BC}"/>
    <cellStyle name="Normal 3 2 4 10 3" xfId="22975" xr:uid="{1B020E5C-ED0A-40EB-A35E-244D68580259}"/>
    <cellStyle name="Normal 3 2 4 10 3 2" xfId="36667" xr:uid="{A2779517-2C28-4360-B4E3-03E92F831C6D}"/>
    <cellStyle name="Normal 3 2 4 10 3 3" xfId="51551" xr:uid="{9886BEA7-E80E-447C-AD59-E352D3EC2F8B}"/>
    <cellStyle name="Normal 3 2 4 10 4" xfId="16131" xr:uid="{CC6C987D-5DFC-4F9F-8341-EE72A5DC6DCC}"/>
    <cellStyle name="Normal 3 2 4 10 5" xfId="29821" xr:uid="{A69136F1-26EF-4572-870C-83394F1A1F2D}"/>
    <cellStyle name="Normal 3 2 4 10 6" xfId="44705" xr:uid="{B8E0AB51-3233-44E3-A6AA-A84049C5DD9C}"/>
    <cellStyle name="Normal 3 2 4 11" xfId="10995" xr:uid="{2645E796-7F85-4C1B-971A-8FB3C6BDB843}"/>
    <cellStyle name="Normal 3 2 4 11 2" xfId="24685" xr:uid="{299E08D7-CC6C-4B31-9962-F95A16E604D3}"/>
    <cellStyle name="Normal 3 2 4 11 2 2" xfId="38377" xr:uid="{BC973121-8EB9-45A0-AA00-5199B86E1533}"/>
    <cellStyle name="Normal 3 2 4 11 2 3" xfId="53261" xr:uid="{C021C69A-E50C-49AD-90CF-B84F5070CE6D}"/>
    <cellStyle name="Normal 3 2 4 11 3" xfId="17841" xr:uid="{A49997D4-56C5-440D-8FE3-E7BA3840835C}"/>
    <cellStyle name="Normal 3 2 4 11 4" xfId="31531" xr:uid="{E16FE529-FCBC-469D-8909-0F6DBCA4FF27}"/>
    <cellStyle name="Normal 3 2 4 11 5" xfId="46415" xr:uid="{5C76671B-7139-4029-A1EF-B6BAD2A5C2A9}"/>
    <cellStyle name="Normal 3 2 4 12" xfId="21263" xr:uid="{A9879304-08CE-43F7-A34E-C7E54040849D}"/>
    <cellStyle name="Normal 3 2 4 12 2" xfId="34955" xr:uid="{CEA559D3-9A9C-461C-9DD8-9EDF1937AC0B}"/>
    <cellStyle name="Normal 3 2 4 12 3" xfId="49839" xr:uid="{EA4540A1-559E-41BB-9CE3-E2A81CE902E4}"/>
    <cellStyle name="Normal 3 2 4 13" xfId="14419" xr:uid="{B01479D9-894A-41DF-8E25-3B1DA595D83C}"/>
    <cellStyle name="Normal 3 2 4 13 2" xfId="40778" xr:uid="{431F82E9-4B09-4A6A-9BCB-A8C0D461210D}"/>
    <cellStyle name="Normal 3 2 4 14" xfId="28109" xr:uid="{423AE0A5-700B-4F1D-8046-5B2BB45486AE}"/>
    <cellStyle name="Normal 3 2 4 15" xfId="42993" xr:uid="{3A7D73CB-2821-460E-9826-A92612C44807}"/>
    <cellStyle name="Normal 3 2 4 16" xfId="7572" xr:uid="{510B95E7-7EF6-44B8-8E00-D88A4BD20F18}"/>
    <cellStyle name="Normal 3 2 4 2" xfId="4669" xr:uid="{A97ABB84-2FC1-4DFD-B028-0DD629290FBC}"/>
    <cellStyle name="Normal 3 2 4 2 10" xfId="21264" xr:uid="{7B95A8CC-ED7E-4500-AAE7-0865B30C1DD5}"/>
    <cellStyle name="Normal 3 2 4 2 10 2" xfId="34956" xr:uid="{F16AE1EA-D554-4AC2-BB59-8C2231C7F1DE}"/>
    <cellStyle name="Normal 3 2 4 2 10 3" xfId="49840" xr:uid="{30864C63-33F3-47B7-9AE6-FDB42B131492}"/>
    <cellStyle name="Normal 3 2 4 2 11" xfId="14420" xr:uid="{F69F1C34-B045-4055-987B-C7DAB333A5DE}"/>
    <cellStyle name="Normal 3 2 4 2 11 2" xfId="41373" xr:uid="{AA1B052B-9640-48C7-8E83-60AE28B43AFB}"/>
    <cellStyle name="Normal 3 2 4 2 12" xfId="28110" xr:uid="{39EABE7E-FE8F-479C-AE26-A8C69C36E4EA}"/>
    <cellStyle name="Normal 3 2 4 2 13" xfId="42994" xr:uid="{DE8B003A-E2DC-43DE-8248-B106721A8D7F}"/>
    <cellStyle name="Normal 3 2 4 2 14" xfId="7573" xr:uid="{311A281F-C09A-40FC-8D0D-C98D78ABA6C2}"/>
    <cellStyle name="Normal 3 2 4 2 2" xfId="7574" xr:uid="{A54944B2-C9C7-4E57-AF49-FB564F828161}"/>
    <cellStyle name="Normal 3 2 4 2 2 10" xfId="14421" xr:uid="{EE9AA283-9994-447E-8098-457D161A7786}"/>
    <cellStyle name="Normal 3 2 4 2 2 11" xfId="28111" xr:uid="{90C645E2-F609-4C71-B6F7-50B76CE837F6}"/>
    <cellStyle name="Normal 3 2 4 2 2 12" xfId="42995" xr:uid="{DF84E7D0-78CE-4CB0-942F-A107348D4C83}"/>
    <cellStyle name="Normal 3 2 4 2 2 2" xfId="7575" xr:uid="{98F1EADE-4EA4-4B32-92B9-63BCAED0ECF5}"/>
    <cellStyle name="Normal 3 2 4 2 2 2 10" xfId="42996" xr:uid="{AB159055-DB2B-4A45-96CA-E0E57CA7580F}"/>
    <cellStyle name="Normal 3 2 4 2 2 2 2" xfId="7576" xr:uid="{19EB825A-94E2-46BC-B8D2-12E1646786B1}"/>
    <cellStyle name="Normal 3 2 4 2 2 2 2 2" xfId="7577" xr:uid="{F8756591-E377-4C66-9178-2CC1CE9670CD}"/>
    <cellStyle name="Normal 3 2 4 2 2 2 2 2 2" xfId="9290" xr:uid="{1D58FBD1-5A53-49BF-9C8B-9F2A669E792C}"/>
    <cellStyle name="Normal 3 2 4 2 2 2 2 2 2 2" xfId="12712" xr:uid="{327C2F39-49CA-4883-9D0F-6D4550DDAD19}"/>
    <cellStyle name="Normal 3 2 4 2 2 2 2 2 2 2 2" xfId="26402" xr:uid="{68F6C45D-030C-4092-8123-A01701DAA4F6}"/>
    <cellStyle name="Normal 3 2 4 2 2 2 2 2 2 2 2 2" xfId="40094" xr:uid="{03E92907-E618-48F8-BAA0-55E59AD2DA1C}"/>
    <cellStyle name="Normal 3 2 4 2 2 2 2 2 2 2 2 3" xfId="54978" xr:uid="{1BAE79B3-C157-4C75-99F0-E7CF83E14DB7}"/>
    <cellStyle name="Normal 3 2 4 2 2 2 2 2 2 2 3" xfId="19558" xr:uid="{466507F0-52FF-40A9-B4B9-1843789F2192}"/>
    <cellStyle name="Normal 3 2 4 2 2 2 2 2 2 2 4" xfId="33248" xr:uid="{0FD03FC7-4A6C-47AE-A506-37D5CA58AD48}"/>
    <cellStyle name="Normal 3 2 4 2 2 2 2 2 2 2 5" xfId="48132" xr:uid="{76069086-26CF-4AE2-B2CA-8B9716E4B1D0}"/>
    <cellStyle name="Normal 3 2 4 2 2 2 2 2 2 3" xfId="22980" xr:uid="{C4034BBD-B758-40E3-84AD-191F070700A6}"/>
    <cellStyle name="Normal 3 2 4 2 2 2 2 2 2 3 2" xfId="36672" xr:uid="{EE23434C-9B62-4484-8A63-B6620DCFA7A8}"/>
    <cellStyle name="Normal 3 2 4 2 2 2 2 2 2 3 3" xfId="51556" xr:uid="{46A8FF6E-72F0-4E13-92B4-DAFE743ED410}"/>
    <cellStyle name="Normal 3 2 4 2 2 2 2 2 2 4" xfId="16136" xr:uid="{73ED3D77-99B2-4E9A-A3FD-CAD88F37157C}"/>
    <cellStyle name="Normal 3 2 4 2 2 2 2 2 2 5" xfId="29826" xr:uid="{5A1470DB-C2D0-473B-84C7-56572D579029}"/>
    <cellStyle name="Normal 3 2 4 2 2 2 2 2 2 6" xfId="44710" xr:uid="{6DDA4661-3FCB-4E6D-A0E8-93F2C67F7BC1}"/>
    <cellStyle name="Normal 3 2 4 2 2 2 2 2 3" xfId="11000" xr:uid="{F51CBF2F-5FC4-4ED4-A048-6F9629DDC3BE}"/>
    <cellStyle name="Normal 3 2 4 2 2 2 2 2 3 2" xfId="24690" xr:uid="{B39CD537-365F-4754-93C8-D1E952A23417}"/>
    <cellStyle name="Normal 3 2 4 2 2 2 2 2 3 2 2" xfId="38382" xr:uid="{8D6D0542-98ED-4921-B2FC-01D27D729FF0}"/>
    <cellStyle name="Normal 3 2 4 2 2 2 2 2 3 2 3" xfId="53266" xr:uid="{417C7DEA-915F-4407-B43A-C752E5EBB94B}"/>
    <cellStyle name="Normal 3 2 4 2 2 2 2 2 3 3" xfId="17846" xr:uid="{6323EA83-54BE-4CB5-B5A3-EE0E67002D4B}"/>
    <cellStyle name="Normal 3 2 4 2 2 2 2 2 3 4" xfId="31536" xr:uid="{B50DA9E1-4500-4760-9492-7D64D30EE561}"/>
    <cellStyle name="Normal 3 2 4 2 2 2 2 2 3 5" xfId="46420" xr:uid="{397338AD-65F0-4D6F-A775-E10CE303F462}"/>
    <cellStyle name="Normal 3 2 4 2 2 2 2 2 4" xfId="21268" xr:uid="{636CB82D-306D-4AFC-A891-D9882AD968A9}"/>
    <cellStyle name="Normal 3 2 4 2 2 2 2 2 4 2" xfId="34960" xr:uid="{B5FB0C2E-978B-4B8B-96F2-306C116B2A23}"/>
    <cellStyle name="Normal 3 2 4 2 2 2 2 2 4 3" xfId="49844" xr:uid="{AC3BA87B-6F4C-4275-A2A4-0147F6824A84}"/>
    <cellStyle name="Normal 3 2 4 2 2 2 2 2 5" xfId="14424" xr:uid="{C4FA593F-C1EF-45D5-B6DD-4E40DFB4AAC5}"/>
    <cellStyle name="Normal 3 2 4 2 2 2 2 2 6" xfId="28114" xr:uid="{9E0AD5D4-B698-42B4-AA47-FD30E0E39FBA}"/>
    <cellStyle name="Normal 3 2 4 2 2 2 2 2 7" xfId="42998" xr:uid="{84712F1C-6C1F-41B8-8BAF-5FC3AF32232C}"/>
    <cellStyle name="Normal 3 2 4 2 2 2 2 3" xfId="9289" xr:uid="{02441903-F1DF-4DF2-B7D4-04D47587FE7B}"/>
    <cellStyle name="Normal 3 2 4 2 2 2 2 3 2" xfId="12711" xr:uid="{5F248566-0258-41FF-8088-EBAC61C0AB22}"/>
    <cellStyle name="Normal 3 2 4 2 2 2 2 3 2 2" xfId="26401" xr:uid="{6930662C-AB67-4975-BBCD-981BD664E06C}"/>
    <cellStyle name="Normal 3 2 4 2 2 2 2 3 2 2 2" xfId="40093" xr:uid="{5021557B-3FA2-43F1-841A-0D6F1C60D49F}"/>
    <cellStyle name="Normal 3 2 4 2 2 2 2 3 2 2 3" xfId="54977" xr:uid="{E8B0A444-511A-45D7-9D91-464C0CE37EB8}"/>
    <cellStyle name="Normal 3 2 4 2 2 2 2 3 2 3" xfId="19557" xr:uid="{B92731DA-9901-4E1E-BD04-2CBF1E42C32F}"/>
    <cellStyle name="Normal 3 2 4 2 2 2 2 3 2 4" xfId="33247" xr:uid="{2114A030-5215-490A-89C9-B1EFBA16839E}"/>
    <cellStyle name="Normal 3 2 4 2 2 2 2 3 2 5" xfId="48131" xr:uid="{0C289807-3B5E-4DBF-A9C9-0230D635004B}"/>
    <cellStyle name="Normal 3 2 4 2 2 2 2 3 3" xfId="22979" xr:uid="{6AAB6E47-1A46-4DF4-98B2-C56029B997F9}"/>
    <cellStyle name="Normal 3 2 4 2 2 2 2 3 3 2" xfId="36671" xr:uid="{7D057466-68AA-48FD-A17D-B41424BCA473}"/>
    <cellStyle name="Normal 3 2 4 2 2 2 2 3 3 3" xfId="51555" xr:uid="{6847C51F-3F24-47CE-83CB-6446D6D077CE}"/>
    <cellStyle name="Normal 3 2 4 2 2 2 2 3 4" xfId="16135" xr:uid="{7900759B-1DB8-445E-851B-E272C1EAA5C9}"/>
    <cellStyle name="Normal 3 2 4 2 2 2 2 3 5" xfId="29825" xr:uid="{DCBA4390-74E5-4B4D-963D-E0700DE4EF63}"/>
    <cellStyle name="Normal 3 2 4 2 2 2 2 3 6" xfId="44709" xr:uid="{137FA780-E40E-4EE0-B77A-F90119997806}"/>
    <cellStyle name="Normal 3 2 4 2 2 2 2 4" xfId="10999" xr:uid="{11C22567-E31A-4D91-AEAD-4EE94D444A7B}"/>
    <cellStyle name="Normal 3 2 4 2 2 2 2 4 2" xfId="24689" xr:uid="{AFC93612-0F00-4868-AF08-7E34D0065B9F}"/>
    <cellStyle name="Normal 3 2 4 2 2 2 2 4 2 2" xfId="38381" xr:uid="{4F15F927-79DF-4E04-8B82-BDA3A09835FC}"/>
    <cellStyle name="Normal 3 2 4 2 2 2 2 4 2 3" xfId="53265" xr:uid="{3C4C446C-3F12-4235-99D3-EA441D1722D9}"/>
    <cellStyle name="Normal 3 2 4 2 2 2 2 4 3" xfId="17845" xr:uid="{015D111C-711D-4D67-AB9E-80D889872331}"/>
    <cellStyle name="Normal 3 2 4 2 2 2 2 4 4" xfId="31535" xr:uid="{DEA9C6FD-6FCF-47C7-8C78-D27138B172CF}"/>
    <cellStyle name="Normal 3 2 4 2 2 2 2 4 5" xfId="46419" xr:uid="{CD3763AB-631F-4931-B0D4-C1ECF6DB5D21}"/>
    <cellStyle name="Normal 3 2 4 2 2 2 2 5" xfId="21267" xr:uid="{00AB081B-B7F5-4ABF-B346-90DDF41C0B22}"/>
    <cellStyle name="Normal 3 2 4 2 2 2 2 5 2" xfId="34959" xr:uid="{A7204A4C-5EC9-4910-932E-7B6BD6F01577}"/>
    <cellStyle name="Normal 3 2 4 2 2 2 2 5 3" xfId="49843" xr:uid="{D2864F33-FF5F-4931-9D07-D47A33B52637}"/>
    <cellStyle name="Normal 3 2 4 2 2 2 2 6" xfId="14423" xr:uid="{99BA476F-2B92-40E2-9342-47EFF25D1727}"/>
    <cellStyle name="Normal 3 2 4 2 2 2 2 7" xfId="28113" xr:uid="{79CF0853-ABFB-4C6A-9B1A-15CBE14DF2DF}"/>
    <cellStyle name="Normal 3 2 4 2 2 2 2 8" xfId="42997" xr:uid="{05D9CF51-840B-40DF-B793-936F281C9EA9}"/>
    <cellStyle name="Normal 3 2 4 2 2 2 3" xfId="7578" xr:uid="{56AAED51-CCA0-443A-9068-19BB378AEAF9}"/>
    <cellStyle name="Normal 3 2 4 2 2 2 3 2" xfId="9291" xr:uid="{6EE29C66-2A3D-41F0-8C5C-C24161D43403}"/>
    <cellStyle name="Normal 3 2 4 2 2 2 3 2 2" xfId="12713" xr:uid="{FE425AD7-07DA-4B40-8481-79638EF0C921}"/>
    <cellStyle name="Normal 3 2 4 2 2 2 3 2 2 2" xfId="26403" xr:uid="{D2951650-6AF9-40D8-B712-989C83377953}"/>
    <cellStyle name="Normal 3 2 4 2 2 2 3 2 2 2 2" xfId="40095" xr:uid="{B613E2EB-0465-4C89-B16B-AFDDC9C6C503}"/>
    <cellStyle name="Normal 3 2 4 2 2 2 3 2 2 2 3" xfId="54979" xr:uid="{C18AB372-DCDE-476D-9442-2009A9B732CA}"/>
    <cellStyle name="Normal 3 2 4 2 2 2 3 2 2 3" xfId="19559" xr:uid="{59AC8075-BF78-4E81-9A4C-212CAD82F0BD}"/>
    <cellStyle name="Normal 3 2 4 2 2 2 3 2 2 4" xfId="33249" xr:uid="{161D77B5-8F65-4793-851C-A1DE84CAC5EC}"/>
    <cellStyle name="Normal 3 2 4 2 2 2 3 2 2 5" xfId="48133" xr:uid="{91A4C370-70D6-4990-B63C-57ABE4B769DB}"/>
    <cellStyle name="Normal 3 2 4 2 2 2 3 2 3" xfId="22981" xr:uid="{C63291EA-9FA4-4007-A81D-629EC465FBB5}"/>
    <cellStyle name="Normal 3 2 4 2 2 2 3 2 3 2" xfId="36673" xr:uid="{664C8C01-D833-4A1E-8D44-AD8B90196445}"/>
    <cellStyle name="Normal 3 2 4 2 2 2 3 2 3 3" xfId="51557" xr:uid="{C1B74092-3748-41DE-81F0-AAEC58450DB9}"/>
    <cellStyle name="Normal 3 2 4 2 2 2 3 2 4" xfId="16137" xr:uid="{BA676D9B-551D-4C0C-8098-2A834E4EE8A8}"/>
    <cellStyle name="Normal 3 2 4 2 2 2 3 2 5" xfId="29827" xr:uid="{6AF83328-26B5-4531-9724-7079472FA915}"/>
    <cellStyle name="Normal 3 2 4 2 2 2 3 2 6" xfId="44711" xr:uid="{2AB384AC-E48D-46D7-B5AA-82E4F9F172B3}"/>
    <cellStyle name="Normal 3 2 4 2 2 2 3 3" xfId="11001" xr:uid="{D5865E3F-26C4-48F6-A61D-7EC60A1D6964}"/>
    <cellStyle name="Normal 3 2 4 2 2 2 3 3 2" xfId="24691" xr:uid="{F7E9BC0F-5127-43A5-9319-E2ADB89629B2}"/>
    <cellStyle name="Normal 3 2 4 2 2 2 3 3 2 2" xfId="38383" xr:uid="{9699A62F-DA3C-4E6F-9D58-56ACD9A19047}"/>
    <cellStyle name="Normal 3 2 4 2 2 2 3 3 2 3" xfId="53267" xr:uid="{3B13C84F-DE03-492D-8A4C-C2F9787903F4}"/>
    <cellStyle name="Normal 3 2 4 2 2 2 3 3 3" xfId="17847" xr:uid="{AF2ABE2C-A22C-407F-BED8-684EAF5ABA91}"/>
    <cellStyle name="Normal 3 2 4 2 2 2 3 3 4" xfId="31537" xr:uid="{39A97A88-D86D-4450-91D7-4FE604E57DEA}"/>
    <cellStyle name="Normal 3 2 4 2 2 2 3 3 5" xfId="46421" xr:uid="{A3FD5AA7-6888-4912-8FE4-3A1230DB2EE7}"/>
    <cellStyle name="Normal 3 2 4 2 2 2 3 4" xfId="21269" xr:uid="{CCA0D8BF-FBC3-409F-9D08-A1551F5EEB5F}"/>
    <cellStyle name="Normal 3 2 4 2 2 2 3 4 2" xfId="34961" xr:uid="{E85EC90A-1BEA-402B-AAB0-8F10D52B7859}"/>
    <cellStyle name="Normal 3 2 4 2 2 2 3 4 3" xfId="49845" xr:uid="{784C3C28-1AEF-4BD9-B1AD-3961361ED37A}"/>
    <cellStyle name="Normal 3 2 4 2 2 2 3 5" xfId="14425" xr:uid="{A8E167B1-CCD8-4BE5-944B-A684C6F939C9}"/>
    <cellStyle name="Normal 3 2 4 2 2 2 3 6" xfId="28115" xr:uid="{2C30707D-B515-4257-A9A2-6F98CBC1E61B}"/>
    <cellStyle name="Normal 3 2 4 2 2 2 3 7" xfId="42999" xr:uid="{2E47B010-9545-4852-BEDC-A049458D66D7}"/>
    <cellStyle name="Normal 3 2 4 2 2 2 4" xfId="7579" xr:uid="{8A425D37-8FC9-4BEC-9600-0D5880A6CEC7}"/>
    <cellStyle name="Normal 3 2 4 2 2 2 4 2" xfId="9292" xr:uid="{FD96044F-FCF2-450D-A791-EF9815FDE667}"/>
    <cellStyle name="Normal 3 2 4 2 2 2 4 2 2" xfId="12714" xr:uid="{FEA930AB-3616-4619-9859-CA9460FB0E07}"/>
    <cellStyle name="Normal 3 2 4 2 2 2 4 2 2 2" xfId="26404" xr:uid="{AA89617A-70CD-41C0-89C9-71385F40D797}"/>
    <cellStyle name="Normal 3 2 4 2 2 2 4 2 2 2 2" xfId="40096" xr:uid="{F6F94C16-D5C2-41EC-8E4B-2D4FD2F4BA37}"/>
    <cellStyle name="Normal 3 2 4 2 2 2 4 2 2 2 3" xfId="54980" xr:uid="{A2E71C0D-9C37-4A9F-BD92-2B93622FBC2D}"/>
    <cellStyle name="Normal 3 2 4 2 2 2 4 2 2 3" xfId="19560" xr:uid="{A16909E6-B3AC-4710-AC00-5307F5AC9233}"/>
    <cellStyle name="Normal 3 2 4 2 2 2 4 2 2 4" xfId="33250" xr:uid="{635C5A9E-C0C1-4D58-93A0-3FA5B96528B6}"/>
    <cellStyle name="Normal 3 2 4 2 2 2 4 2 2 5" xfId="48134" xr:uid="{877A40C4-B4C9-4D80-8005-831BE6E7C18C}"/>
    <cellStyle name="Normal 3 2 4 2 2 2 4 2 3" xfId="22982" xr:uid="{5A4DC93C-BFD0-4BF4-A0EF-7DEC1DBDB94E}"/>
    <cellStyle name="Normal 3 2 4 2 2 2 4 2 3 2" xfId="36674" xr:uid="{5464A976-06C9-451A-973B-643A92011182}"/>
    <cellStyle name="Normal 3 2 4 2 2 2 4 2 3 3" xfId="51558" xr:uid="{F765614A-A94A-4761-B231-8869B52F9591}"/>
    <cellStyle name="Normal 3 2 4 2 2 2 4 2 4" xfId="16138" xr:uid="{D23BF9B8-5DD0-47AC-A5EE-5A1AD267FEBE}"/>
    <cellStyle name="Normal 3 2 4 2 2 2 4 2 5" xfId="29828" xr:uid="{567B4BD3-DB6E-401A-89FB-3439C5DC28FB}"/>
    <cellStyle name="Normal 3 2 4 2 2 2 4 2 6" xfId="44712" xr:uid="{A5F6AF0F-4EDE-47A0-A188-AA884BF2B42A}"/>
    <cellStyle name="Normal 3 2 4 2 2 2 4 3" xfId="11002" xr:uid="{AF0E4EAE-DAAB-4E2C-9B3E-4971EA09C348}"/>
    <cellStyle name="Normal 3 2 4 2 2 2 4 3 2" xfId="24692" xr:uid="{AF3D6477-1992-4357-8B1F-9ED78EE574CB}"/>
    <cellStyle name="Normal 3 2 4 2 2 2 4 3 2 2" xfId="38384" xr:uid="{2F6126DE-A221-4893-A988-E9A841F884A4}"/>
    <cellStyle name="Normal 3 2 4 2 2 2 4 3 2 3" xfId="53268" xr:uid="{C90EDD81-B851-4A73-9DED-E6F6A9139156}"/>
    <cellStyle name="Normal 3 2 4 2 2 2 4 3 3" xfId="17848" xr:uid="{C822219A-E3E5-41D2-A96E-6170FB657759}"/>
    <cellStyle name="Normal 3 2 4 2 2 2 4 3 4" xfId="31538" xr:uid="{20F6AEEB-1C13-480F-885D-F24032019ADF}"/>
    <cellStyle name="Normal 3 2 4 2 2 2 4 3 5" xfId="46422" xr:uid="{39C7C5E7-80D2-4780-ADDA-197A8273FD37}"/>
    <cellStyle name="Normal 3 2 4 2 2 2 4 4" xfId="21270" xr:uid="{50EBAC79-512B-4C98-9856-159BDCF091BB}"/>
    <cellStyle name="Normal 3 2 4 2 2 2 4 4 2" xfId="34962" xr:uid="{FA3E813F-AED0-47ED-A761-F11A8E0CE8BB}"/>
    <cellStyle name="Normal 3 2 4 2 2 2 4 4 3" xfId="49846" xr:uid="{1B8AA5FA-0949-4DAB-BF11-422994487FD0}"/>
    <cellStyle name="Normal 3 2 4 2 2 2 4 5" xfId="14426" xr:uid="{68438A72-B173-4B8B-94B5-2581DB380365}"/>
    <cellStyle name="Normal 3 2 4 2 2 2 4 6" xfId="28116" xr:uid="{B9FF813A-F757-405A-B45C-975E5C6A6B7E}"/>
    <cellStyle name="Normal 3 2 4 2 2 2 4 7" xfId="43000" xr:uid="{28260C6F-1DC8-4A71-8DD7-453BD027FD35}"/>
    <cellStyle name="Normal 3 2 4 2 2 2 5" xfId="9288" xr:uid="{07B86CEA-CEA8-4084-B5B9-85B5FBEDD3D1}"/>
    <cellStyle name="Normal 3 2 4 2 2 2 5 2" xfId="12710" xr:uid="{D3380723-B090-49F0-AEC0-E637E12672FA}"/>
    <cellStyle name="Normal 3 2 4 2 2 2 5 2 2" xfId="26400" xr:uid="{69CF4450-9160-49ED-9AFE-CD3C3EDF1642}"/>
    <cellStyle name="Normal 3 2 4 2 2 2 5 2 2 2" xfId="40092" xr:uid="{B56CDD5B-00F8-47FF-957D-357E9A369EDA}"/>
    <cellStyle name="Normal 3 2 4 2 2 2 5 2 2 3" xfId="54976" xr:uid="{4ABDD8B3-D6F3-4A69-AE5D-026ED5083A57}"/>
    <cellStyle name="Normal 3 2 4 2 2 2 5 2 3" xfId="19556" xr:uid="{156FE3B0-1149-42A3-9832-6B2E010C3550}"/>
    <cellStyle name="Normal 3 2 4 2 2 2 5 2 4" xfId="33246" xr:uid="{5165520B-48CB-4A62-9760-03A4CB39062A}"/>
    <cellStyle name="Normal 3 2 4 2 2 2 5 2 5" xfId="48130" xr:uid="{10A7F263-ABB9-4E99-B685-95657A09A032}"/>
    <cellStyle name="Normal 3 2 4 2 2 2 5 3" xfId="22978" xr:uid="{B90542DF-8E0A-4254-93ED-2A158541CEEF}"/>
    <cellStyle name="Normal 3 2 4 2 2 2 5 3 2" xfId="36670" xr:uid="{811EFD31-5A21-4857-A0EB-5384290F9429}"/>
    <cellStyle name="Normal 3 2 4 2 2 2 5 3 3" xfId="51554" xr:uid="{7839F2BD-94BF-450B-AE2A-EBA762CF62DE}"/>
    <cellStyle name="Normal 3 2 4 2 2 2 5 4" xfId="16134" xr:uid="{EEF0D718-C23C-4749-8729-089CD5AE5FAB}"/>
    <cellStyle name="Normal 3 2 4 2 2 2 5 5" xfId="29824" xr:uid="{C0985781-1229-403E-9B0C-0C65E10FC0AB}"/>
    <cellStyle name="Normal 3 2 4 2 2 2 5 6" xfId="44708" xr:uid="{8A61BAB9-62AE-4EA4-A6DE-1E1D5FA7B9E1}"/>
    <cellStyle name="Normal 3 2 4 2 2 2 6" xfId="10998" xr:uid="{E4FF7AAD-D3B9-4643-99F3-487122F0E67A}"/>
    <cellStyle name="Normal 3 2 4 2 2 2 6 2" xfId="24688" xr:uid="{458DC634-5218-416F-ABBA-DB0A35319A27}"/>
    <cellStyle name="Normal 3 2 4 2 2 2 6 2 2" xfId="38380" xr:uid="{F3FC17CD-A2E3-49E0-AA00-C84C166D4C95}"/>
    <cellStyle name="Normal 3 2 4 2 2 2 6 2 3" xfId="53264" xr:uid="{6DC4FCDC-1C10-4000-910C-51E972B9804F}"/>
    <cellStyle name="Normal 3 2 4 2 2 2 6 3" xfId="17844" xr:uid="{2E37B0D8-C6E0-4770-A790-1176D101F179}"/>
    <cellStyle name="Normal 3 2 4 2 2 2 6 4" xfId="31534" xr:uid="{922C3D60-D270-46D3-8AC8-2B2DDF4D1A7F}"/>
    <cellStyle name="Normal 3 2 4 2 2 2 6 5" xfId="46418" xr:uid="{E59C4498-8067-424F-9B33-BD0F72194CB4}"/>
    <cellStyle name="Normal 3 2 4 2 2 2 7" xfId="21266" xr:uid="{0593DD06-70FD-48E7-AF76-A022803B2B86}"/>
    <cellStyle name="Normal 3 2 4 2 2 2 7 2" xfId="34958" xr:uid="{DE017CBB-2434-440B-ABC5-588CEB9F0BF0}"/>
    <cellStyle name="Normal 3 2 4 2 2 2 7 3" xfId="49842" xr:uid="{0536FA49-EB08-49FB-B447-B3D96AB80116}"/>
    <cellStyle name="Normal 3 2 4 2 2 2 8" xfId="14422" xr:uid="{ADD439F4-6759-4865-8BE2-68DA8B5EDDBF}"/>
    <cellStyle name="Normal 3 2 4 2 2 2 9" xfId="28112" xr:uid="{8793FFA6-62E8-47F4-BE52-977EDF0F3E80}"/>
    <cellStyle name="Normal 3 2 4 2 2 3" xfId="7580" xr:uid="{44C29792-DDB6-4F08-8F2C-21A56AC05747}"/>
    <cellStyle name="Normal 3 2 4 2 2 3 10" xfId="43001" xr:uid="{B20AF4EF-C652-478F-ACC7-19448F94E5F4}"/>
    <cellStyle name="Normal 3 2 4 2 2 3 2" xfId="7581" xr:uid="{71E3FDAD-3A0A-4D0C-A3BC-0E20DB32D974}"/>
    <cellStyle name="Normal 3 2 4 2 2 3 2 2" xfId="7582" xr:uid="{E38CA7FD-73E7-45FC-9AF4-F8256F2DC0CB}"/>
    <cellStyle name="Normal 3 2 4 2 2 3 2 2 2" xfId="9295" xr:uid="{6C6E684C-6303-4273-B70B-CEB3E2D1B757}"/>
    <cellStyle name="Normal 3 2 4 2 2 3 2 2 2 2" xfId="12717" xr:uid="{13EE5CA6-3FB4-4D19-A4B3-9A42C9C958DB}"/>
    <cellStyle name="Normal 3 2 4 2 2 3 2 2 2 2 2" xfId="26407" xr:uid="{905333B7-D404-4EC2-9246-5E514C3EF4EE}"/>
    <cellStyle name="Normal 3 2 4 2 2 3 2 2 2 2 2 2" xfId="40099" xr:uid="{3B6A7BC2-360F-4DEB-9618-426917C1D162}"/>
    <cellStyle name="Normal 3 2 4 2 2 3 2 2 2 2 2 3" xfId="54983" xr:uid="{5B4E3BAF-BBED-4A3B-A020-766412E070E0}"/>
    <cellStyle name="Normal 3 2 4 2 2 3 2 2 2 2 3" xfId="19563" xr:uid="{05C3BE67-636F-4128-AB7C-FFF069A82984}"/>
    <cellStyle name="Normal 3 2 4 2 2 3 2 2 2 2 4" xfId="33253" xr:uid="{6FE72F92-E4D4-418F-B639-F03B74FEF670}"/>
    <cellStyle name="Normal 3 2 4 2 2 3 2 2 2 2 5" xfId="48137" xr:uid="{D6D00748-A485-460F-A1AC-09FF2BA88955}"/>
    <cellStyle name="Normal 3 2 4 2 2 3 2 2 2 3" xfId="22985" xr:uid="{F05BBA49-DD3E-4DF4-B5F2-A970EBD8ADF0}"/>
    <cellStyle name="Normal 3 2 4 2 2 3 2 2 2 3 2" xfId="36677" xr:uid="{3EDD4539-15A0-43A2-9632-CF1210353411}"/>
    <cellStyle name="Normal 3 2 4 2 2 3 2 2 2 3 3" xfId="51561" xr:uid="{53AADF87-75FF-49CD-B070-C81867DA9479}"/>
    <cellStyle name="Normal 3 2 4 2 2 3 2 2 2 4" xfId="16141" xr:uid="{25FF1E0C-7654-4E1A-9031-EA84BD35367C}"/>
    <cellStyle name="Normal 3 2 4 2 2 3 2 2 2 5" xfId="29831" xr:uid="{7A9C6402-DF0A-4510-9AD7-B4E2B9BD7473}"/>
    <cellStyle name="Normal 3 2 4 2 2 3 2 2 2 6" xfId="44715" xr:uid="{32942CFD-51D1-4FA9-B51F-00BD04768823}"/>
    <cellStyle name="Normal 3 2 4 2 2 3 2 2 3" xfId="11005" xr:uid="{DC9C8809-61BB-4673-9E1B-56ACD7155CCD}"/>
    <cellStyle name="Normal 3 2 4 2 2 3 2 2 3 2" xfId="24695" xr:uid="{478CFB15-F4B7-406F-86A3-BF3042E745E3}"/>
    <cellStyle name="Normal 3 2 4 2 2 3 2 2 3 2 2" xfId="38387" xr:uid="{D32BE746-EDFF-4140-9B0D-28606EA63F68}"/>
    <cellStyle name="Normal 3 2 4 2 2 3 2 2 3 2 3" xfId="53271" xr:uid="{ACEA71B6-0336-432C-A14D-62A789D6D720}"/>
    <cellStyle name="Normal 3 2 4 2 2 3 2 2 3 3" xfId="17851" xr:uid="{A66A8EBD-69F0-4853-A3CA-967098430459}"/>
    <cellStyle name="Normal 3 2 4 2 2 3 2 2 3 4" xfId="31541" xr:uid="{D66E8BF3-75A5-4A66-ABA1-340772124CD4}"/>
    <cellStyle name="Normal 3 2 4 2 2 3 2 2 3 5" xfId="46425" xr:uid="{0FE63ABF-D983-4D48-A871-2073677A3C3F}"/>
    <cellStyle name="Normal 3 2 4 2 2 3 2 2 4" xfId="21273" xr:uid="{04FD585E-E3E7-43A3-991B-3E726DAF7EA1}"/>
    <cellStyle name="Normal 3 2 4 2 2 3 2 2 4 2" xfId="34965" xr:uid="{203EF458-5D71-4411-A17C-DABC4B73ACEF}"/>
    <cellStyle name="Normal 3 2 4 2 2 3 2 2 4 3" xfId="49849" xr:uid="{D9370DB6-1B33-4D4A-B88B-AC778CB7A40B}"/>
    <cellStyle name="Normal 3 2 4 2 2 3 2 2 5" xfId="14429" xr:uid="{4BE2EE5E-064E-4D50-B541-92E9907E5879}"/>
    <cellStyle name="Normal 3 2 4 2 2 3 2 2 6" xfId="28119" xr:uid="{88E9DDA5-F121-402F-89CC-4BDBD4AB0C41}"/>
    <cellStyle name="Normal 3 2 4 2 2 3 2 2 7" xfId="43003" xr:uid="{A0B3ABDC-A08C-4CB1-AA70-0E06868D77D2}"/>
    <cellStyle name="Normal 3 2 4 2 2 3 2 3" xfId="9294" xr:uid="{DE1038FF-0702-4201-9446-278B8AFB0540}"/>
    <cellStyle name="Normal 3 2 4 2 2 3 2 3 2" xfId="12716" xr:uid="{986390CE-B630-488E-AC3B-E2E80F717804}"/>
    <cellStyle name="Normal 3 2 4 2 2 3 2 3 2 2" xfId="26406" xr:uid="{4E5882DD-943D-43C5-BB73-B46461E28CBF}"/>
    <cellStyle name="Normal 3 2 4 2 2 3 2 3 2 2 2" xfId="40098" xr:uid="{8B20CEB8-F002-4941-BDC0-740467D9BDA6}"/>
    <cellStyle name="Normal 3 2 4 2 2 3 2 3 2 2 3" xfId="54982" xr:uid="{7C9376F9-48CC-47D2-882B-5A8DF4407BCB}"/>
    <cellStyle name="Normal 3 2 4 2 2 3 2 3 2 3" xfId="19562" xr:uid="{5720A9E9-F79A-49BC-8E2E-D252377C27CB}"/>
    <cellStyle name="Normal 3 2 4 2 2 3 2 3 2 4" xfId="33252" xr:uid="{5763C19E-2FF9-4B2E-8659-24BB570B49C5}"/>
    <cellStyle name="Normal 3 2 4 2 2 3 2 3 2 5" xfId="48136" xr:uid="{BD68D391-3687-4513-BBC5-AA2B5B55CE2F}"/>
    <cellStyle name="Normal 3 2 4 2 2 3 2 3 3" xfId="22984" xr:uid="{5BCF2549-2428-4783-82D1-4BAE3C3147D5}"/>
    <cellStyle name="Normal 3 2 4 2 2 3 2 3 3 2" xfId="36676" xr:uid="{409D302B-CB8C-4B24-A4ED-78EBCA146FAE}"/>
    <cellStyle name="Normal 3 2 4 2 2 3 2 3 3 3" xfId="51560" xr:uid="{A8329158-20F9-479D-B72A-CC04E458F159}"/>
    <cellStyle name="Normal 3 2 4 2 2 3 2 3 4" xfId="16140" xr:uid="{967BAFF3-F619-4CCE-94B1-77F96A9EB7FB}"/>
    <cellStyle name="Normal 3 2 4 2 2 3 2 3 5" xfId="29830" xr:uid="{5B1B0C39-1EB1-4687-931B-AF43AD9CFC53}"/>
    <cellStyle name="Normal 3 2 4 2 2 3 2 3 6" xfId="44714" xr:uid="{A9D6F930-4910-4005-BA5B-494E5F40A093}"/>
    <cellStyle name="Normal 3 2 4 2 2 3 2 4" xfId="11004" xr:uid="{47F8E192-DCC5-460F-A582-1FA6934DAE79}"/>
    <cellStyle name="Normal 3 2 4 2 2 3 2 4 2" xfId="24694" xr:uid="{55662FE1-8D7A-40EE-AB45-797B8BBEBE78}"/>
    <cellStyle name="Normal 3 2 4 2 2 3 2 4 2 2" xfId="38386" xr:uid="{B332FA43-8A3A-4D27-91B2-67062594E48F}"/>
    <cellStyle name="Normal 3 2 4 2 2 3 2 4 2 3" xfId="53270" xr:uid="{3599F812-ABB3-47B5-B6C6-8B6C25FFB43E}"/>
    <cellStyle name="Normal 3 2 4 2 2 3 2 4 3" xfId="17850" xr:uid="{9567F26E-CCAA-4601-85C0-CB02CC8F4761}"/>
    <cellStyle name="Normal 3 2 4 2 2 3 2 4 4" xfId="31540" xr:uid="{C1177C25-DF4D-464E-B073-639E63011151}"/>
    <cellStyle name="Normal 3 2 4 2 2 3 2 4 5" xfId="46424" xr:uid="{A495E118-1002-447B-8D23-3CA822984E1F}"/>
    <cellStyle name="Normal 3 2 4 2 2 3 2 5" xfId="21272" xr:uid="{A95871B1-BC16-450D-8A5E-D4F501F9593A}"/>
    <cellStyle name="Normal 3 2 4 2 2 3 2 5 2" xfId="34964" xr:uid="{60AEDFB5-72A0-4E56-883B-2B6940933CDF}"/>
    <cellStyle name="Normal 3 2 4 2 2 3 2 5 3" xfId="49848" xr:uid="{F830D704-815A-4162-B6ED-8A7FB8FF685E}"/>
    <cellStyle name="Normal 3 2 4 2 2 3 2 6" xfId="14428" xr:uid="{46E5E4EA-14F7-4945-AEAD-4862B9C318A8}"/>
    <cellStyle name="Normal 3 2 4 2 2 3 2 7" xfId="28118" xr:uid="{E5183259-A9F6-44F9-8D1C-50B9BF05E00A}"/>
    <cellStyle name="Normal 3 2 4 2 2 3 2 8" xfId="43002" xr:uid="{1EDA3C27-BC10-4343-8A8E-31CC43D1D56D}"/>
    <cellStyle name="Normal 3 2 4 2 2 3 3" xfId="7583" xr:uid="{8C35FBA6-B86E-433E-A90F-508C2737B80F}"/>
    <cellStyle name="Normal 3 2 4 2 2 3 3 2" xfId="9296" xr:uid="{13CD48B1-F57D-4475-A877-0C190AE7E423}"/>
    <cellStyle name="Normal 3 2 4 2 2 3 3 2 2" xfId="12718" xr:uid="{875AABFC-ACFD-417D-8F81-43BD8CA45007}"/>
    <cellStyle name="Normal 3 2 4 2 2 3 3 2 2 2" xfId="26408" xr:uid="{1B657BB5-4C28-4D0B-BF10-C2DE78EEF6C2}"/>
    <cellStyle name="Normal 3 2 4 2 2 3 3 2 2 2 2" xfId="40100" xr:uid="{34A7532B-E933-4662-B8A4-566E0645AE09}"/>
    <cellStyle name="Normal 3 2 4 2 2 3 3 2 2 2 3" xfId="54984" xr:uid="{DCAFFBDB-AB84-4B82-B073-0F589375F0A5}"/>
    <cellStyle name="Normal 3 2 4 2 2 3 3 2 2 3" xfId="19564" xr:uid="{5279AA53-3D20-4AF6-A5E4-6163F864D16F}"/>
    <cellStyle name="Normal 3 2 4 2 2 3 3 2 2 4" xfId="33254" xr:uid="{FE323883-70DE-46F3-8A11-76656505D79D}"/>
    <cellStyle name="Normal 3 2 4 2 2 3 3 2 2 5" xfId="48138" xr:uid="{1317B8BF-9568-42AF-9C4D-066836AF7481}"/>
    <cellStyle name="Normal 3 2 4 2 2 3 3 2 3" xfId="22986" xr:uid="{DE4DFC6A-97D6-4192-8365-243DEA3C3A58}"/>
    <cellStyle name="Normal 3 2 4 2 2 3 3 2 3 2" xfId="36678" xr:uid="{4469EC13-2B61-48F5-9296-23859D36CB7E}"/>
    <cellStyle name="Normal 3 2 4 2 2 3 3 2 3 3" xfId="51562" xr:uid="{4727E2B7-D3A4-47E3-BD27-72664A8F9835}"/>
    <cellStyle name="Normal 3 2 4 2 2 3 3 2 4" xfId="16142" xr:uid="{731D9150-B7DE-46AF-AB2F-47D0623B0FAF}"/>
    <cellStyle name="Normal 3 2 4 2 2 3 3 2 5" xfId="29832" xr:uid="{CEA7C911-045A-4466-924B-A7C57A5853E0}"/>
    <cellStyle name="Normal 3 2 4 2 2 3 3 2 6" xfId="44716" xr:uid="{4F3B0FC6-7825-4639-86E7-0C3913E1FE9D}"/>
    <cellStyle name="Normal 3 2 4 2 2 3 3 3" xfId="11006" xr:uid="{3E6AB637-E10F-4289-BC59-1E38A9B489CF}"/>
    <cellStyle name="Normal 3 2 4 2 2 3 3 3 2" xfId="24696" xr:uid="{1DF5387A-0161-4A31-BCE7-25FCA6CB1CC2}"/>
    <cellStyle name="Normal 3 2 4 2 2 3 3 3 2 2" xfId="38388" xr:uid="{438B95C8-74EC-43DF-B179-F7897B6D1B84}"/>
    <cellStyle name="Normal 3 2 4 2 2 3 3 3 2 3" xfId="53272" xr:uid="{BECD62A5-5A5A-411A-AD22-890F296145E7}"/>
    <cellStyle name="Normal 3 2 4 2 2 3 3 3 3" xfId="17852" xr:uid="{41FB443C-79BB-41FB-AB69-F38160706F0F}"/>
    <cellStyle name="Normal 3 2 4 2 2 3 3 3 4" xfId="31542" xr:uid="{5164D026-C10C-45CE-96AE-1A0BB860590A}"/>
    <cellStyle name="Normal 3 2 4 2 2 3 3 3 5" xfId="46426" xr:uid="{4C682244-4D01-4FA7-98F5-ED6B417A9362}"/>
    <cellStyle name="Normal 3 2 4 2 2 3 3 4" xfId="21274" xr:uid="{9F0163D9-A864-4E5B-B24B-D24E436DACC8}"/>
    <cellStyle name="Normal 3 2 4 2 2 3 3 4 2" xfId="34966" xr:uid="{7315026D-81C9-4EB2-9960-6958F931E1BB}"/>
    <cellStyle name="Normal 3 2 4 2 2 3 3 4 3" xfId="49850" xr:uid="{43DD701A-1D2D-42CC-A76A-CAE799A15A2A}"/>
    <cellStyle name="Normal 3 2 4 2 2 3 3 5" xfId="14430" xr:uid="{6C0B330E-54D5-4F9A-972C-2B91675E8F2D}"/>
    <cellStyle name="Normal 3 2 4 2 2 3 3 6" xfId="28120" xr:uid="{27D82634-4765-4335-B3FD-C24E5D8851BE}"/>
    <cellStyle name="Normal 3 2 4 2 2 3 3 7" xfId="43004" xr:uid="{674252A7-19C9-420C-967F-14F53A0A4D2F}"/>
    <cellStyle name="Normal 3 2 4 2 2 3 4" xfId="7584" xr:uid="{A4D1081D-F10F-47CF-9D3E-B608D05CE8E9}"/>
    <cellStyle name="Normal 3 2 4 2 2 3 4 2" xfId="9297" xr:uid="{7A256DA6-6E4D-4AF1-BBD2-C77E7A17174B}"/>
    <cellStyle name="Normal 3 2 4 2 2 3 4 2 2" xfId="12719" xr:uid="{AAEB4FEA-1F07-4537-BA81-C3E2C70F2E23}"/>
    <cellStyle name="Normal 3 2 4 2 2 3 4 2 2 2" xfId="26409" xr:uid="{F824132E-C23C-4A5A-A46A-4AB0DA432230}"/>
    <cellStyle name="Normal 3 2 4 2 2 3 4 2 2 2 2" xfId="40101" xr:uid="{52203E45-2277-435B-AB02-64975BF7C39C}"/>
    <cellStyle name="Normal 3 2 4 2 2 3 4 2 2 2 3" xfId="54985" xr:uid="{77FACC52-1F5E-420A-AA9C-818F4795D67B}"/>
    <cellStyle name="Normal 3 2 4 2 2 3 4 2 2 3" xfId="19565" xr:uid="{F1810E91-A30A-4F8D-BC06-CE2FB7D7AFE9}"/>
    <cellStyle name="Normal 3 2 4 2 2 3 4 2 2 4" xfId="33255" xr:uid="{55158227-0FD3-4A4D-AC3B-61521C05403D}"/>
    <cellStyle name="Normal 3 2 4 2 2 3 4 2 2 5" xfId="48139" xr:uid="{90032483-3038-42C8-B38E-8A67B8C2B1B9}"/>
    <cellStyle name="Normal 3 2 4 2 2 3 4 2 3" xfId="22987" xr:uid="{163F7DB7-16FA-4A03-BF81-AF409E1FFF78}"/>
    <cellStyle name="Normal 3 2 4 2 2 3 4 2 3 2" xfId="36679" xr:uid="{7C4C04D2-ADFD-4CD5-B669-17582DA7C21D}"/>
    <cellStyle name="Normal 3 2 4 2 2 3 4 2 3 3" xfId="51563" xr:uid="{6940ABFD-5D77-425B-81F1-AEF7967737F1}"/>
    <cellStyle name="Normal 3 2 4 2 2 3 4 2 4" xfId="16143" xr:uid="{F3213FC1-26E7-4269-8F1A-4FA322F86040}"/>
    <cellStyle name="Normal 3 2 4 2 2 3 4 2 5" xfId="29833" xr:uid="{D88F2B71-DBC7-4263-BA60-0B7A6689C438}"/>
    <cellStyle name="Normal 3 2 4 2 2 3 4 2 6" xfId="44717" xr:uid="{08889A37-8717-42B8-B0C4-5808A7E1799C}"/>
    <cellStyle name="Normal 3 2 4 2 2 3 4 3" xfId="11007" xr:uid="{FE5442B3-7AE2-424C-A74A-1EE7D78200C0}"/>
    <cellStyle name="Normal 3 2 4 2 2 3 4 3 2" xfId="24697" xr:uid="{B56F4A99-9F5C-4C8E-9768-E85BD78A2617}"/>
    <cellStyle name="Normal 3 2 4 2 2 3 4 3 2 2" xfId="38389" xr:uid="{44A25D6E-44CD-48D0-A422-6D00208BD3BC}"/>
    <cellStyle name="Normal 3 2 4 2 2 3 4 3 2 3" xfId="53273" xr:uid="{06A45A89-C559-411E-8025-06775C57004B}"/>
    <cellStyle name="Normal 3 2 4 2 2 3 4 3 3" xfId="17853" xr:uid="{84A49163-19D9-4135-BD2B-F55D37769A78}"/>
    <cellStyle name="Normal 3 2 4 2 2 3 4 3 4" xfId="31543" xr:uid="{6226BAD7-A84B-411E-AE77-0A10730FFE49}"/>
    <cellStyle name="Normal 3 2 4 2 2 3 4 3 5" xfId="46427" xr:uid="{16F0B401-7024-47F4-B1DB-E586F0838A34}"/>
    <cellStyle name="Normal 3 2 4 2 2 3 4 4" xfId="21275" xr:uid="{1DAC8B25-4A3D-465B-9FA6-A3C806B76153}"/>
    <cellStyle name="Normal 3 2 4 2 2 3 4 4 2" xfId="34967" xr:uid="{4D7FDBEE-9137-4F13-8776-A0DD326537B7}"/>
    <cellStyle name="Normal 3 2 4 2 2 3 4 4 3" xfId="49851" xr:uid="{04552864-5E2D-4675-A1C8-B01A769C68C7}"/>
    <cellStyle name="Normal 3 2 4 2 2 3 4 5" xfId="14431" xr:uid="{BE06BD84-69F1-4CB8-A795-7C6588B156B9}"/>
    <cellStyle name="Normal 3 2 4 2 2 3 4 6" xfId="28121" xr:uid="{972FE123-5EF1-47B2-9A21-F2845E04A02E}"/>
    <cellStyle name="Normal 3 2 4 2 2 3 4 7" xfId="43005" xr:uid="{E508CA73-5460-4552-8136-A04C6D865630}"/>
    <cellStyle name="Normal 3 2 4 2 2 3 5" xfId="9293" xr:uid="{00299BE0-9410-43E1-91EB-7F61E0F52DB9}"/>
    <cellStyle name="Normal 3 2 4 2 2 3 5 2" xfId="12715" xr:uid="{7AF0B02D-4BC9-40D6-AB85-5C237A545888}"/>
    <cellStyle name="Normal 3 2 4 2 2 3 5 2 2" xfId="26405" xr:uid="{54970750-046C-4093-B7E1-7D7FC19F5C08}"/>
    <cellStyle name="Normal 3 2 4 2 2 3 5 2 2 2" xfId="40097" xr:uid="{C5B0696C-DBEC-49D7-8DBE-EB771719501B}"/>
    <cellStyle name="Normal 3 2 4 2 2 3 5 2 2 3" xfId="54981" xr:uid="{AE46244D-FBAD-4EEA-8E3F-CF6199EEDF35}"/>
    <cellStyle name="Normal 3 2 4 2 2 3 5 2 3" xfId="19561" xr:uid="{D06A2D74-DFE1-4F47-9D37-2B8764B4DAA5}"/>
    <cellStyle name="Normal 3 2 4 2 2 3 5 2 4" xfId="33251" xr:uid="{A6568508-18CE-42C8-8699-A09D882ABFE9}"/>
    <cellStyle name="Normal 3 2 4 2 2 3 5 2 5" xfId="48135" xr:uid="{F69186CB-3361-4B2D-AC79-6D86496D6B71}"/>
    <cellStyle name="Normal 3 2 4 2 2 3 5 3" xfId="22983" xr:uid="{7BD7B70C-535F-419C-B7BF-F96E7A8A3A35}"/>
    <cellStyle name="Normal 3 2 4 2 2 3 5 3 2" xfId="36675" xr:uid="{3AE7571E-C293-412E-91D1-8EEF47F80755}"/>
    <cellStyle name="Normal 3 2 4 2 2 3 5 3 3" xfId="51559" xr:uid="{B3DF08FD-4D28-4E0F-A17F-A0101487C626}"/>
    <cellStyle name="Normal 3 2 4 2 2 3 5 4" xfId="16139" xr:uid="{DE0375F7-FCB1-4DBC-ABBA-6CEEE29B9D32}"/>
    <cellStyle name="Normal 3 2 4 2 2 3 5 5" xfId="29829" xr:uid="{1961FE74-C59E-4414-BC30-949980382D72}"/>
    <cellStyle name="Normal 3 2 4 2 2 3 5 6" xfId="44713" xr:uid="{54E68D76-6E0A-49FD-841E-AF2F4172C29A}"/>
    <cellStyle name="Normal 3 2 4 2 2 3 6" xfId="11003" xr:uid="{B3F58829-C7DD-456B-9B03-4E7F34AFCF1F}"/>
    <cellStyle name="Normal 3 2 4 2 2 3 6 2" xfId="24693" xr:uid="{0C2B3DCF-ED1E-4D1C-8F35-007200E3562E}"/>
    <cellStyle name="Normal 3 2 4 2 2 3 6 2 2" xfId="38385" xr:uid="{96ECA29F-5AF1-45C6-B011-DA5942A2B146}"/>
    <cellStyle name="Normal 3 2 4 2 2 3 6 2 3" xfId="53269" xr:uid="{653146F7-DC7F-4BC6-9073-88279D3BEFDF}"/>
    <cellStyle name="Normal 3 2 4 2 2 3 6 3" xfId="17849" xr:uid="{3DFE26BC-360B-43D5-B7AF-DF06C5018FD9}"/>
    <cellStyle name="Normal 3 2 4 2 2 3 6 4" xfId="31539" xr:uid="{7A92D153-77C9-4E91-B61D-6DE381862B82}"/>
    <cellStyle name="Normal 3 2 4 2 2 3 6 5" xfId="46423" xr:uid="{154CE4CF-9927-4724-816F-386495B57BA3}"/>
    <cellStyle name="Normal 3 2 4 2 2 3 7" xfId="21271" xr:uid="{95999FEE-F8CD-46D0-B131-C99BAA8D38CE}"/>
    <cellStyle name="Normal 3 2 4 2 2 3 7 2" xfId="34963" xr:uid="{25A5FB7E-AF15-47B7-88A1-E2B6D1470C43}"/>
    <cellStyle name="Normal 3 2 4 2 2 3 7 3" xfId="49847" xr:uid="{F0EDC706-8438-4BFC-BFD8-BD82EB2A9A3E}"/>
    <cellStyle name="Normal 3 2 4 2 2 3 8" xfId="14427" xr:uid="{A817C6FE-2921-4C07-9074-AFDBFA447EA4}"/>
    <cellStyle name="Normal 3 2 4 2 2 3 9" xfId="28117" xr:uid="{B8CEE498-5477-47EC-8AC5-BED0BB3AF541}"/>
    <cellStyle name="Normal 3 2 4 2 2 4" xfId="7585" xr:uid="{F508C816-4391-4482-A5BE-D185874286FD}"/>
    <cellStyle name="Normal 3 2 4 2 2 4 2" xfId="7586" xr:uid="{C1FA6C51-7731-493B-A95D-4FD8DB30570E}"/>
    <cellStyle name="Normal 3 2 4 2 2 4 2 2" xfId="9299" xr:uid="{CB099D1C-F6C2-407A-AA96-A7646BDE4612}"/>
    <cellStyle name="Normal 3 2 4 2 2 4 2 2 2" xfId="12721" xr:uid="{354DC6F4-93A2-480C-905F-9C5C4EE70872}"/>
    <cellStyle name="Normal 3 2 4 2 2 4 2 2 2 2" xfId="26411" xr:uid="{0028FDB2-9E3A-4D2F-BE44-B40D2B1158B8}"/>
    <cellStyle name="Normal 3 2 4 2 2 4 2 2 2 2 2" xfId="40103" xr:uid="{77EC85C1-008C-4226-9A77-F3177EF3A135}"/>
    <cellStyle name="Normal 3 2 4 2 2 4 2 2 2 2 3" xfId="54987" xr:uid="{DC2AF789-3ADB-4CE2-B6B8-0FF93320998E}"/>
    <cellStyle name="Normal 3 2 4 2 2 4 2 2 2 3" xfId="19567" xr:uid="{95ABD305-02AE-4745-9B54-F9877E07E09E}"/>
    <cellStyle name="Normal 3 2 4 2 2 4 2 2 2 4" xfId="33257" xr:uid="{7B92BCA6-A7F0-4600-94D3-7E7ACFB44D8B}"/>
    <cellStyle name="Normal 3 2 4 2 2 4 2 2 2 5" xfId="48141" xr:uid="{5C0FF498-A392-45E0-97D3-C21CB80F5E59}"/>
    <cellStyle name="Normal 3 2 4 2 2 4 2 2 3" xfId="22989" xr:uid="{F42847E6-E0FD-4114-A23E-D35D34567305}"/>
    <cellStyle name="Normal 3 2 4 2 2 4 2 2 3 2" xfId="36681" xr:uid="{37D3D1C7-0D3C-40F7-B228-6CD35A6AE408}"/>
    <cellStyle name="Normal 3 2 4 2 2 4 2 2 3 3" xfId="51565" xr:uid="{0067C44E-2D4F-45B3-A0C6-B3FE70E0569E}"/>
    <cellStyle name="Normal 3 2 4 2 2 4 2 2 4" xfId="16145" xr:uid="{336658C7-A593-4D23-95AD-9E3649328DA0}"/>
    <cellStyle name="Normal 3 2 4 2 2 4 2 2 5" xfId="29835" xr:uid="{A91E3D6F-81D5-4489-BB38-A74AFB8F11B0}"/>
    <cellStyle name="Normal 3 2 4 2 2 4 2 2 6" xfId="44719" xr:uid="{FD601736-F1C5-486A-B3FC-8B8C93FBD78C}"/>
    <cellStyle name="Normal 3 2 4 2 2 4 2 3" xfId="11009" xr:uid="{AD6EA944-8EB1-4910-AAA4-1B9E7F7A4F63}"/>
    <cellStyle name="Normal 3 2 4 2 2 4 2 3 2" xfId="24699" xr:uid="{65744E93-5F2F-4932-9F1E-4A42264A78B8}"/>
    <cellStyle name="Normal 3 2 4 2 2 4 2 3 2 2" xfId="38391" xr:uid="{4F7712FF-C0F0-46EA-8EF1-D8EB87235360}"/>
    <cellStyle name="Normal 3 2 4 2 2 4 2 3 2 3" xfId="53275" xr:uid="{AF9CAC80-3228-48EA-A402-853140350216}"/>
    <cellStyle name="Normal 3 2 4 2 2 4 2 3 3" xfId="17855" xr:uid="{4C4B57C4-429C-4253-A59C-D29DE260779D}"/>
    <cellStyle name="Normal 3 2 4 2 2 4 2 3 4" xfId="31545" xr:uid="{03808CE8-1404-4D3E-9AE3-C16649228658}"/>
    <cellStyle name="Normal 3 2 4 2 2 4 2 3 5" xfId="46429" xr:uid="{FFE0C183-0296-4F42-A23D-9EF44FB60082}"/>
    <cellStyle name="Normal 3 2 4 2 2 4 2 4" xfId="21277" xr:uid="{36076E24-7775-46FD-AEF3-EE990E6B055C}"/>
    <cellStyle name="Normal 3 2 4 2 2 4 2 4 2" xfId="34969" xr:uid="{92AFDA93-6596-41C5-99E1-780902AD2009}"/>
    <cellStyle name="Normal 3 2 4 2 2 4 2 4 3" xfId="49853" xr:uid="{3BEB03D8-4C20-4C1F-8872-F1B04A308E10}"/>
    <cellStyle name="Normal 3 2 4 2 2 4 2 5" xfId="14433" xr:uid="{A87DEC88-7D75-4389-97F1-6C830F4E6665}"/>
    <cellStyle name="Normal 3 2 4 2 2 4 2 6" xfId="28123" xr:uid="{A53EA092-38B1-44EC-8DC3-2D490F1C1DC2}"/>
    <cellStyle name="Normal 3 2 4 2 2 4 2 7" xfId="43007" xr:uid="{F65DB42E-8553-46F4-BA64-9DC2B54D79D4}"/>
    <cellStyle name="Normal 3 2 4 2 2 4 3" xfId="9298" xr:uid="{96F3D1AA-54F7-44CD-8926-57AEE590623D}"/>
    <cellStyle name="Normal 3 2 4 2 2 4 3 2" xfId="12720" xr:uid="{2FE724A8-65A8-4C31-A1D7-19C2E59C8D90}"/>
    <cellStyle name="Normal 3 2 4 2 2 4 3 2 2" xfId="26410" xr:uid="{698304D2-CD87-44BD-AFE8-F8A952FD55A3}"/>
    <cellStyle name="Normal 3 2 4 2 2 4 3 2 2 2" xfId="40102" xr:uid="{F9AE38F0-63BF-4662-BD3B-A1ECD90E70C3}"/>
    <cellStyle name="Normal 3 2 4 2 2 4 3 2 2 3" xfId="54986" xr:uid="{D318729B-FF15-4023-BDA0-9A04498582AA}"/>
    <cellStyle name="Normal 3 2 4 2 2 4 3 2 3" xfId="19566" xr:uid="{41A1E3E2-57EC-4BD1-BD57-570D3F38E80D}"/>
    <cellStyle name="Normal 3 2 4 2 2 4 3 2 4" xfId="33256" xr:uid="{561DB6C9-509C-4074-84C9-27A93C064B16}"/>
    <cellStyle name="Normal 3 2 4 2 2 4 3 2 5" xfId="48140" xr:uid="{21BD230B-4822-4EC0-AFE5-F205E643967E}"/>
    <cellStyle name="Normal 3 2 4 2 2 4 3 3" xfId="22988" xr:uid="{A6ED1C16-EF95-40C0-BBFB-EA81E82EC83D}"/>
    <cellStyle name="Normal 3 2 4 2 2 4 3 3 2" xfId="36680" xr:uid="{0B974D03-B289-4305-BBEE-DC92C9CF96EA}"/>
    <cellStyle name="Normal 3 2 4 2 2 4 3 3 3" xfId="51564" xr:uid="{7CCF4364-0FB9-4746-A948-3682E32098D8}"/>
    <cellStyle name="Normal 3 2 4 2 2 4 3 4" xfId="16144" xr:uid="{E44309AD-5DE2-4083-9470-C1920C9BCC8F}"/>
    <cellStyle name="Normal 3 2 4 2 2 4 3 5" xfId="29834" xr:uid="{6E567BCC-8B32-48E4-B292-FFF4C065FDD6}"/>
    <cellStyle name="Normal 3 2 4 2 2 4 3 6" xfId="44718" xr:uid="{78268136-E9E7-4750-80A1-BC020609D136}"/>
    <cellStyle name="Normal 3 2 4 2 2 4 4" xfId="11008" xr:uid="{D23F5E56-C7BB-48CF-BF9B-E20D92528E9A}"/>
    <cellStyle name="Normal 3 2 4 2 2 4 4 2" xfId="24698" xr:uid="{44AA5D24-5BA0-433E-8D50-0C8C4AEC7820}"/>
    <cellStyle name="Normal 3 2 4 2 2 4 4 2 2" xfId="38390" xr:uid="{AC55B738-02AF-45E3-81EF-AACBB717FAC1}"/>
    <cellStyle name="Normal 3 2 4 2 2 4 4 2 3" xfId="53274" xr:uid="{A10FE45D-DC75-45C0-8C3C-77DB2DEC8A06}"/>
    <cellStyle name="Normal 3 2 4 2 2 4 4 3" xfId="17854" xr:uid="{67BC87E1-A353-4074-8813-EC8CC4610805}"/>
    <cellStyle name="Normal 3 2 4 2 2 4 4 4" xfId="31544" xr:uid="{F539A927-D1CB-4214-BFA8-C5EBA3FA27FF}"/>
    <cellStyle name="Normal 3 2 4 2 2 4 4 5" xfId="46428" xr:uid="{3ED72CF4-081E-46DF-AD29-C9BE16518005}"/>
    <cellStyle name="Normal 3 2 4 2 2 4 5" xfId="21276" xr:uid="{6EB26DA2-E498-4DEB-94E9-EBA9B73D3168}"/>
    <cellStyle name="Normal 3 2 4 2 2 4 5 2" xfId="34968" xr:uid="{50B1B2C4-4CAE-44B4-9FAF-4FD3C3210309}"/>
    <cellStyle name="Normal 3 2 4 2 2 4 5 3" xfId="49852" xr:uid="{CC78EEC9-9BD2-43E2-9BF9-0D03FA894AB1}"/>
    <cellStyle name="Normal 3 2 4 2 2 4 6" xfId="14432" xr:uid="{2BFF02E0-5A28-4BA4-967E-D2BF78DB4634}"/>
    <cellStyle name="Normal 3 2 4 2 2 4 7" xfId="28122" xr:uid="{7CF0AE42-4BA8-4D26-B90C-BA66E1918F49}"/>
    <cellStyle name="Normal 3 2 4 2 2 4 8" xfId="43006" xr:uid="{6B670B22-AEE4-4852-8011-8B24852260AB}"/>
    <cellStyle name="Normal 3 2 4 2 2 5" xfId="7587" xr:uid="{5F1445E8-823A-4BB7-AD2C-635ABFBA750A}"/>
    <cellStyle name="Normal 3 2 4 2 2 5 2" xfId="9300" xr:uid="{4411A759-D7FE-4C5D-B432-4C7987C7FE14}"/>
    <cellStyle name="Normal 3 2 4 2 2 5 2 2" xfId="12722" xr:uid="{CB2C2485-9622-47E1-9C6A-25E17B520285}"/>
    <cellStyle name="Normal 3 2 4 2 2 5 2 2 2" xfId="26412" xr:uid="{C1D6963F-93D7-4FF6-9B4E-18B3D512D79E}"/>
    <cellStyle name="Normal 3 2 4 2 2 5 2 2 2 2" xfId="40104" xr:uid="{5B9ED2EE-309E-4EBD-8D4D-41754D8E9857}"/>
    <cellStyle name="Normal 3 2 4 2 2 5 2 2 2 3" xfId="54988" xr:uid="{4B3BB18F-1960-41CE-B30F-B3655460A1BE}"/>
    <cellStyle name="Normal 3 2 4 2 2 5 2 2 3" xfId="19568" xr:uid="{5C245A10-0AB8-4AED-8F85-F1D7A728257E}"/>
    <cellStyle name="Normal 3 2 4 2 2 5 2 2 4" xfId="33258" xr:uid="{7D6E33E1-52E0-4D06-9EEB-4103D1F288F1}"/>
    <cellStyle name="Normal 3 2 4 2 2 5 2 2 5" xfId="48142" xr:uid="{052EB96F-72B8-4A29-A00A-7B6751F77257}"/>
    <cellStyle name="Normal 3 2 4 2 2 5 2 3" xfId="22990" xr:uid="{A35C1C12-8388-4E6B-9FDA-6AF5664DDEE9}"/>
    <cellStyle name="Normal 3 2 4 2 2 5 2 3 2" xfId="36682" xr:uid="{1A493515-5689-4F0E-A0DB-5796EA0D5BEC}"/>
    <cellStyle name="Normal 3 2 4 2 2 5 2 3 3" xfId="51566" xr:uid="{F4CE56C3-5313-493D-AB0E-4221EAD92CB5}"/>
    <cellStyle name="Normal 3 2 4 2 2 5 2 4" xfId="16146" xr:uid="{1CA67C60-A6A0-42FD-A9DB-8F64D31BF18C}"/>
    <cellStyle name="Normal 3 2 4 2 2 5 2 5" xfId="29836" xr:uid="{E6306121-F584-40D9-BE3B-72628FEEC188}"/>
    <cellStyle name="Normal 3 2 4 2 2 5 2 6" xfId="44720" xr:uid="{1DB1C871-8A13-4867-8577-7E14DE3C4067}"/>
    <cellStyle name="Normal 3 2 4 2 2 5 3" xfId="11010" xr:uid="{843817E6-5F86-46F7-AC2A-24826B710C71}"/>
    <cellStyle name="Normal 3 2 4 2 2 5 3 2" xfId="24700" xr:uid="{BB1CE3BC-5AF6-4DDF-842D-83CFED87ECE4}"/>
    <cellStyle name="Normal 3 2 4 2 2 5 3 2 2" xfId="38392" xr:uid="{0CB6FFA1-4D47-4DE1-9534-47859ECA8CAB}"/>
    <cellStyle name="Normal 3 2 4 2 2 5 3 2 3" xfId="53276" xr:uid="{0FEF3A7F-C52A-48BE-BAFF-E3E7E60BE61F}"/>
    <cellStyle name="Normal 3 2 4 2 2 5 3 3" xfId="17856" xr:uid="{4599269A-58EE-420F-A5EF-9F453117AB37}"/>
    <cellStyle name="Normal 3 2 4 2 2 5 3 4" xfId="31546" xr:uid="{45ED03E5-A0AF-4007-9EDA-37CFCECA8FE3}"/>
    <cellStyle name="Normal 3 2 4 2 2 5 3 5" xfId="46430" xr:uid="{9AE2413E-92DB-44CB-B7B5-829D02AB3975}"/>
    <cellStyle name="Normal 3 2 4 2 2 5 4" xfId="21278" xr:uid="{7246E6BF-498A-40AA-BAD7-3BD4B2162AB1}"/>
    <cellStyle name="Normal 3 2 4 2 2 5 4 2" xfId="34970" xr:uid="{6345F687-3E86-40BB-8BDA-59E270392EEA}"/>
    <cellStyle name="Normal 3 2 4 2 2 5 4 3" xfId="49854" xr:uid="{F6B17FA3-1E62-4D6B-95F9-1EA2D57BB31D}"/>
    <cellStyle name="Normal 3 2 4 2 2 5 5" xfId="14434" xr:uid="{4714AC29-9D70-4D67-B88E-CAC4D2524FFE}"/>
    <cellStyle name="Normal 3 2 4 2 2 5 6" xfId="28124" xr:uid="{0AC24E06-4D72-449D-9544-7CF09409DE54}"/>
    <cellStyle name="Normal 3 2 4 2 2 5 7" xfId="43008" xr:uid="{F5BD1FCD-6079-446A-9679-351A9F74437C}"/>
    <cellStyle name="Normal 3 2 4 2 2 6" xfId="7588" xr:uid="{A70540D3-F0D4-433D-8D28-DEE8CAD02D11}"/>
    <cellStyle name="Normal 3 2 4 2 2 6 2" xfId="9301" xr:uid="{DBADF80B-04DC-4395-8740-AD603A502075}"/>
    <cellStyle name="Normal 3 2 4 2 2 6 2 2" xfId="12723" xr:uid="{11BCBEC4-458D-4A14-A6B3-391CF774639C}"/>
    <cellStyle name="Normal 3 2 4 2 2 6 2 2 2" xfId="26413" xr:uid="{DFDCBFB4-F4BD-4FE7-BB24-4D91795C046E}"/>
    <cellStyle name="Normal 3 2 4 2 2 6 2 2 2 2" xfId="40105" xr:uid="{A9785A06-4373-4166-B3AE-A1A83D401056}"/>
    <cellStyle name="Normal 3 2 4 2 2 6 2 2 2 3" xfId="54989" xr:uid="{99B23279-11F9-4011-8C87-FF07CA3430ED}"/>
    <cellStyle name="Normal 3 2 4 2 2 6 2 2 3" xfId="19569" xr:uid="{30CA6A6E-BA78-4130-A812-739670C632DB}"/>
    <cellStyle name="Normal 3 2 4 2 2 6 2 2 4" xfId="33259" xr:uid="{287ED4C1-5FA4-4886-B792-1D1107D77AB1}"/>
    <cellStyle name="Normal 3 2 4 2 2 6 2 2 5" xfId="48143" xr:uid="{AC380338-5B43-42CE-B064-B07AFE7609B4}"/>
    <cellStyle name="Normal 3 2 4 2 2 6 2 3" xfId="22991" xr:uid="{18C61842-3F8D-4C39-A411-17AD73A37A7F}"/>
    <cellStyle name="Normal 3 2 4 2 2 6 2 3 2" xfId="36683" xr:uid="{61BFB8B5-2E6F-4ED1-A83F-BB5F18127EB3}"/>
    <cellStyle name="Normal 3 2 4 2 2 6 2 3 3" xfId="51567" xr:uid="{2ADA64CA-F6C2-4DA0-89B5-59432F80D507}"/>
    <cellStyle name="Normal 3 2 4 2 2 6 2 4" xfId="16147" xr:uid="{A574DFD3-AB4A-46BE-BD2A-D4439CC249B9}"/>
    <cellStyle name="Normal 3 2 4 2 2 6 2 5" xfId="29837" xr:uid="{66913E5A-8838-4849-8345-B4673CD4C40D}"/>
    <cellStyle name="Normal 3 2 4 2 2 6 2 6" xfId="44721" xr:uid="{752E7452-DF71-4C36-8EA1-6104F7575337}"/>
    <cellStyle name="Normal 3 2 4 2 2 6 3" xfId="11011" xr:uid="{2648836C-BCBB-473B-9D74-B5AF47FDF561}"/>
    <cellStyle name="Normal 3 2 4 2 2 6 3 2" xfId="24701" xr:uid="{1A3C636B-E62F-448A-9E70-E48CCD7A3ABD}"/>
    <cellStyle name="Normal 3 2 4 2 2 6 3 2 2" xfId="38393" xr:uid="{57F16DCA-B034-4C13-B4C4-FD648DF883EF}"/>
    <cellStyle name="Normal 3 2 4 2 2 6 3 2 3" xfId="53277" xr:uid="{9CA30F8B-C7E7-4643-84A7-F598483B5373}"/>
    <cellStyle name="Normal 3 2 4 2 2 6 3 3" xfId="17857" xr:uid="{9FAA94D7-39E6-47B6-B5D9-0739A1AA449D}"/>
    <cellStyle name="Normal 3 2 4 2 2 6 3 4" xfId="31547" xr:uid="{3057F2F1-4C4F-4283-9F4F-7866D08DAF96}"/>
    <cellStyle name="Normal 3 2 4 2 2 6 3 5" xfId="46431" xr:uid="{D2471238-6D83-4011-8D83-BAB9F665EB84}"/>
    <cellStyle name="Normal 3 2 4 2 2 6 4" xfId="21279" xr:uid="{79ADEC1D-D78E-49CB-93C2-978D2E5C2286}"/>
    <cellStyle name="Normal 3 2 4 2 2 6 4 2" xfId="34971" xr:uid="{51C8A1CA-85B7-4151-8D04-513A1C65C991}"/>
    <cellStyle name="Normal 3 2 4 2 2 6 4 3" xfId="49855" xr:uid="{840306C0-15D4-4CA5-A214-417056F73F04}"/>
    <cellStyle name="Normal 3 2 4 2 2 6 5" xfId="14435" xr:uid="{CF499BF4-F976-4155-88C0-2DD25E837774}"/>
    <cellStyle name="Normal 3 2 4 2 2 6 6" xfId="28125" xr:uid="{E5DFBFD1-F1D8-4C1C-B94F-D4D50206E82B}"/>
    <cellStyle name="Normal 3 2 4 2 2 6 7" xfId="43009" xr:uid="{77837F91-B70F-4CA6-A9DA-9E6A2A29E768}"/>
    <cellStyle name="Normal 3 2 4 2 2 7" xfId="9287" xr:uid="{B027CFBC-C149-42A3-A18C-69802F3F2C32}"/>
    <cellStyle name="Normal 3 2 4 2 2 7 2" xfId="12709" xr:uid="{D7701162-8236-4FB6-B113-963CB82D0F0C}"/>
    <cellStyle name="Normal 3 2 4 2 2 7 2 2" xfId="26399" xr:uid="{1335D1D4-40E5-4550-B66F-75D9543EE13E}"/>
    <cellStyle name="Normal 3 2 4 2 2 7 2 2 2" xfId="40091" xr:uid="{EE0E2075-EE09-4844-BC29-8799DF77575E}"/>
    <cellStyle name="Normal 3 2 4 2 2 7 2 2 3" xfId="54975" xr:uid="{A4FED3FF-3275-4C5C-B79A-F4C1BEE5D952}"/>
    <cellStyle name="Normal 3 2 4 2 2 7 2 3" xfId="19555" xr:uid="{75772EF5-5594-4451-B085-5E4EBBBAAFB2}"/>
    <cellStyle name="Normal 3 2 4 2 2 7 2 4" xfId="33245" xr:uid="{B281B376-90A6-4E2D-8379-B4BBB896D6C4}"/>
    <cellStyle name="Normal 3 2 4 2 2 7 2 5" xfId="48129" xr:uid="{1B116D98-CEF1-4657-93C3-0EE74D3E1226}"/>
    <cellStyle name="Normal 3 2 4 2 2 7 3" xfId="22977" xr:uid="{C1A0C3B1-E0C6-4E30-96F0-C6125593F485}"/>
    <cellStyle name="Normal 3 2 4 2 2 7 3 2" xfId="36669" xr:uid="{ED0B3BF0-CCC0-4D68-8289-A3AB92441FE8}"/>
    <cellStyle name="Normal 3 2 4 2 2 7 3 3" xfId="51553" xr:uid="{DF9CCF55-89AC-4115-8AFE-10D8BDBAC2BF}"/>
    <cellStyle name="Normal 3 2 4 2 2 7 4" xfId="16133" xr:uid="{6D509AD2-BC94-4A37-BAB9-5E22B6387697}"/>
    <cellStyle name="Normal 3 2 4 2 2 7 5" xfId="29823" xr:uid="{F0D1621D-86B1-4526-B8C5-0778843E9CFB}"/>
    <cellStyle name="Normal 3 2 4 2 2 7 6" xfId="44707" xr:uid="{5D85B8A0-E985-4EDC-8F51-593C7A729462}"/>
    <cellStyle name="Normal 3 2 4 2 2 8" xfId="10997" xr:uid="{4A1598B6-BD5C-4890-937F-F5095379C53C}"/>
    <cellStyle name="Normal 3 2 4 2 2 8 2" xfId="24687" xr:uid="{603695C7-B8CD-4F4C-88B1-1533F23B4885}"/>
    <cellStyle name="Normal 3 2 4 2 2 8 2 2" xfId="38379" xr:uid="{D6D0FC41-F064-45AF-91E6-8ECCC3158BE9}"/>
    <cellStyle name="Normal 3 2 4 2 2 8 2 3" xfId="53263" xr:uid="{BF52F588-9E17-4D17-9D59-C1783385F0A6}"/>
    <cellStyle name="Normal 3 2 4 2 2 8 3" xfId="17843" xr:uid="{9F85B603-480A-47DA-8384-9687F7A2CEF8}"/>
    <cellStyle name="Normal 3 2 4 2 2 8 4" xfId="31533" xr:uid="{AD50FFB2-6281-49C5-8E23-B55DC59AF39A}"/>
    <cellStyle name="Normal 3 2 4 2 2 8 5" xfId="46417" xr:uid="{ABAE6801-20AD-414A-9958-7558DDB31207}"/>
    <cellStyle name="Normal 3 2 4 2 2 9" xfId="21265" xr:uid="{147C232A-BCDE-43F8-844A-9551241F49B5}"/>
    <cellStyle name="Normal 3 2 4 2 2 9 2" xfId="34957" xr:uid="{6AE22287-54D0-4E42-ADDA-309AC89CB9F0}"/>
    <cellStyle name="Normal 3 2 4 2 2 9 3" xfId="49841" xr:uid="{3C8091F1-C90B-4331-9065-CDBA63F16F90}"/>
    <cellStyle name="Normal 3 2 4 2 3" xfId="7589" xr:uid="{81D54625-F8C2-4FDD-91CE-4F158472D289}"/>
    <cellStyle name="Normal 3 2 4 2 3 10" xfId="43010" xr:uid="{C0247DB1-1CF0-4230-9231-0AD727763930}"/>
    <cellStyle name="Normal 3 2 4 2 3 2" xfId="7590" xr:uid="{174A5428-4A4A-4253-BFA4-332ECD447015}"/>
    <cellStyle name="Normal 3 2 4 2 3 2 2" xfId="7591" xr:uid="{F6ACB755-A0E2-4657-BA93-07A1BF62AB79}"/>
    <cellStyle name="Normal 3 2 4 2 3 2 2 2" xfId="9304" xr:uid="{26B387E8-14BF-4074-902D-166FAD69C239}"/>
    <cellStyle name="Normal 3 2 4 2 3 2 2 2 2" xfId="12726" xr:uid="{D2484BE3-6D6E-4F4B-BB31-A675B033838A}"/>
    <cellStyle name="Normal 3 2 4 2 3 2 2 2 2 2" xfId="26416" xr:uid="{DCE40680-EBAD-4EA7-92B9-7BCC7181588B}"/>
    <cellStyle name="Normal 3 2 4 2 3 2 2 2 2 2 2" xfId="40108" xr:uid="{CF3B97CD-B382-4F35-8996-070C30B812B8}"/>
    <cellStyle name="Normal 3 2 4 2 3 2 2 2 2 2 3" xfId="54992" xr:uid="{C838470D-2B52-4879-B91F-FD0B257D1953}"/>
    <cellStyle name="Normal 3 2 4 2 3 2 2 2 2 3" xfId="19572" xr:uid="{BC718108-2B7E-4E3B-ABE6-A75B2C4DC7BC}"/>
    <cellStyle name="Normal 3 2 4 2 3 2 2 2 2 4" xfId="33262" xr:uid="{49023D72-7F8B-430B-8BBD-258718C58E3C}"/>
    <cellStyle name="Normal 3 2 4 2 3 2 2 2 2 5" xfId="48146" xr:uid="{7429B824-85EF-4688-B0F7-0358C7CEDF40}"/>
    <cellStyle name="Normal 3 2 4 2 3 2 2 2 3" xfId="22994" xr:uid="{F720F1A4-9E8B-4485-AE61-7F38E4DE396D}"/>
    <cellStyle name="Normal 3 2 4 2 3 2 2 2 3 2" xfId="36686" xr:uid="{9CE64410-5A8A-49C9-B929-4C8C9AFC7439}"/>
    <cellStyle name="Normal 3 2 4 2 3 2 2 2 3 3" xfId="51570" xr:uid="{D098F3B4-4F0F-4EBC-8CF2-04DD21CCB577}"/>
    <cellStyle name="Normal 3 2 4 2 3 2 2 2 4" xfId="16150" xr:uid="{66249A12-E3F6-4C82-A637-6595BB7582EE}"/>
    <cellStyle name="Normal 3 2 4 2 3 2 2 2 5" xfId="29840" xr:uid="{8F76C624-C098-4F4B-9AE9-872B9F1749AE}"/>
    <cellStyle name="Normal 3 2 4 2 3 2 2 2 6" xfId="44724" xr:uid="{46569578-43E6-4362-BB62-D144A53D8392}"/>
    <cellStyle name="Normal 3 2 4 2 3 2 2 3" xfId="11014" xr:uid="{4F8207AF-B732-4BCF-B8C3-38A23BFFC8C2}"/>
    <cellStyle name="Normal 3 2 4 2 3 2 2 3 2" xfId="24704" xr:uid="{509C7470-DB70-4228-9729-0709F21939AC}"/>
    <cellStyle name="Normal 3 2 4 2 3 2 2 3 2 2" xfId="38396" xr:uid="{21EB6A53-C3D4-41BB-96B5-A0B0726D625A}"/>
    <cellStyle name="Normal 3 2 4 2 3 2 2 3 2 3" xfId="53280" xr:uid="{8FEE24A3-6834-4749-87B3-9D08C687BA7C}"/>
    <cellStyle name="Normal 3 2 4 2 3 2 2 3 3" xfId="17860" xr:uid="{60D3C9CE-FC6B-44BE-9EF5-CA619C07FF7B}"/>
    <cellStyle name="Normal 3 2 4 2 3 2 2 3 4" xfId="31550" xr:uid="{7695F3D3-83BA-4EDD-84D9-79A0547ABFE4}"/>
    <cellStyle name="Normal 3 2 4 2 3 2 2 3 5" xfId="46434" xr:uid="{9447CBD3-A93B-43E0-BE4B-FAAF5B5DB795}"/>
    <cellStyle name="Normal 3 2 4 2 3 2 2 4" xfId="21282" xr:uid="{71FE8D95-B41E-4D05-9971-07182B4B290E}"/>
    <cellStyle name="Normal 3 2 4 2 3 2 2 4 2" xfId="34974" xr:uid="{36E52705-0C9A-4771-8B8C-4F5C4E317546}"/>
    <cellStyle name="Normal 3 2 4 2 3 2 2 4 3" xfId="49858" xr:uid="{441B87D5-B1A9-438A-96AC-C60F69942E02}"/>
    <cellStyle name="Normal 3 2 4 2 3 2 2 5" xfId="14438" xr:uid="{9394476B-13D6-47F9-88E0-43E3438EF8E7}"/>
    <cellStyle name="Normal 3 2 4 2 3 2 2 6" xfId="28128" xr:uid="{C046981D-8B2E-4634-BC2C-FCD7CB6599EA}"/>
    <cellStyle name="Normal 3 2 4 2 3 2 2 7" xfId="43012" xr:uid="{742F6698-594C-4A26-9049-95734D368C71}"/>
    <cellStyle name="Normal 3 2 4 2 3 2 3" xfId="9303" xr:uid="{BC599252-9725-4155-9AFD-1EB915EC4763}"/>
    <cellStyle name="Normal 3 2 4 2 3 2 3 2" xfId="12725" xr:uid="{149B5778-13FF-4227-89D8-FFCB27DF7274}"/>
    <cellStyle name="Normal 3 2 4 2 3 2 3 2 2" xfId="26415" xr:uid="{9AD4AA3C-464E-4BE4-82A0-A28018FAA4F5}"/>
    <cellStyle name="Normal 3 2 4 2 3 2 3 2 2 2" xfId="40107" xr:uid="{F34F0B1A-6F3D-497B-AE4F-8FEC76B29D3A}"/>
    <cellStyle name="Normal 3 2 4 2 3 2 3 2 2 3" xfId="54991" xr:uid="{A4759B8F-4816-4F1F-B4AA-FA7934578A23}"/>
    <cellStyle name="Normal 3 2 4 2 3 2 3 2 3" xfId="19571" xr:uid="{F53CDAF0-473B-45EC-A65E-D09C770261A4}"/>
    <cellStyle name="Normal 3 2 4 2 3 2 3 2 4" xfId="33261" xr:uid="{48204808-BF0E-41FC-B768-C87457019052}"/>
    <cellStyle name="Normal 3 2 4 2 3 2 3 2 5" xfId="48145" xr:uid="{F6DA5E9D-EAF9-4793-9C2C-483CFD5D73DD}"/>
    <cellStyle name="Normal 3 2 4 2 3 2 3 3" xfId="22993" xr:uid="{701680BD-8AFF-42E6-9A73-9699D758366E}"/>
    <cellStyle name="Normal 3 2 4 2 3 2 3 3 2" xfId="36685" xr:uid="{1244EC5F-9C7A-4A63-A2BA-D6F96EB529DB}"/>
    <cellStyle name="Normal 3 2 4 2 3 2 3 3 3" xfId="51569" xr:uid="{DE6E0A4E-C0F6-4B24-AC28-0DB85E926A81}"/>
    <cellStyle name="Normal 3 2 4 2 3 2 3 4" xfId="16149" xr:uid="{2043AAD3-999D-4EC2-9038-3A910AAB23F5}"/>
    <cellStyle name="Normal 3 2 4 2 3 2 3 5" xfId="29839" xr:uid="{62F23AFA-649B-4FD9-9871-D1B4714CFC0D}"/>
    <cellStyle name="Normal 3 2 4 2 3 2 3 6" xfId="44723" xr:uid="{7939AC43-17FF-49EF-98AF-0D0432EF0F8B}"/>
    <cellStyle name="Normal 3 2 4 2 3 2 4" xfId="11013" xr:uid="{C18B9B3B-1366-4942-873E-E58608C008DA}"/>
    <cellStyle name="Normal 3 2 4 2 3 2 4 2" xfId="24703" xr:uid="{82087D77-7247-4548-9D1E-8555EB777E88}"/>
    <cellStyle name="Normal 3 2 4 2 3 2 4 2 2" xfId="38395" xr:uid="{CFF2BEB7-9F94-45C8-B5AE-489C5272729A}"/>
    <cellStyle name="Normal 3 2 4 2 3 2 4 2 3" xfId="53279" xr:uid="{88940F88-8959-4917-B364-8394B661200A}"/>
    <cellStyle name="Normal 3 2 4 2 3 2 4 3" xfId="17859" xr:uid="{AE57F791-17F4-4E05-8DEE-531EEDC6A162}"/>
    <cellStyle name="Normal 3 2 4 2 3 2 4 4" xfId="31549" xr:uid="{630600C1-6667-428F-8657-0FF4E54A1655}"/>
    <cellStyle name="Normal 3 2 4 2 3 2 4 5" xfId="46433" xr:uid="{E9E4B836-3B05-4560-AF4E-EC6A63C420E5}"/>
    <cellStyle name="Normal 3 2 4 2 3 2 5" xfId="21281" xr:uid="{EEE6BEB8-E0DA-48B2-AC09-A51138BEB0F1}"/>
    <cellStyle name="Normal 3 2 4 2 3 2 5 2" xfId="34973" xr:uid="{DFA74DFC-789A-4E73-80A2-B43B6D61B6C0}"/>
    <cellStyle name="Normal 3 2 4 2 3 2 5 3" xfId="49857" xr:uid="{CBDD8D34-C964-45D3-BA22-7046260C68A1}"/>
    <cellStyle name="Normal 3 2 4 2 3 2 6" xfId="14437" xr:uid="{63E386A8-1EDB-4E45-9DC1-8B86E16FCE05}"/>
    <cellStyle name="Normal 3 2 4 2 3 2 7" xfId="28127" xr:uid="{B3C556AD-9063-4254-8363-9B3A7073C4AB}"/>
    <cellStyle name="Normal 3 2 4 2 3 2 8" xfId="43011" xr:uid="{B6106F10-857A-4EB2-B661-A6EF7B98F005}"/>
    <cellStyle name="Normal 3 2 4 2 3 3" xfId="7592" xr:uid="{E4393965-D1CE-4A39-BCAF-5D614CCACCBF}"/>
    <cellStyle name="Normal 3 2 4 2 3 3 2" xfId="9305" xr:uid="{2E833AC2-5005-450A-AE63-6798ABBA19C0}"/>
    <cellStyle name="Normal 3 2 4 2 3 3 2 2" xfId="12727" xr:uid="{F70128B2-DD36-4048-8590-24A476500196}"/>
    <cellStyle name="Normal 3 2 4 2 3 3 2 2 2" xfId="26417" xr:uid="{130CE889-68EF-476F-B962-3FDF1E92BD55}"/>
    <cellStyle name="Normal 3 2 4 2 3 3 2 2 2 2" xfId="40109" xr:uid="{398C6FA3-9E47-4530-8B89-168E85A66BAA}"/>
    <cellStyle name="Normal 3 2 4 2 3 3 2 2 2 3" xfId="54993" xr:uid="{90D84765-08CD-4D12-BD3E-F29C2662D8EC}"/>
    <cellStyle name="Normal 3 2 4 2 3 3 2 2 3" xfId="19573" xr:uid="{8955F62D-BBB2-4E69-A731-1ACCA269CE7A}"/>
    <cellStyle name="Normal 3 2 4 2 3 3 2 2 4" xfId="33263" xr:uid="{C806217F-FACF-4BD0-81CF-9CC27AABA2B8}"/>
    <cellStyle name="Normal 3 2 4 2 3 3 2 2 5" xfId="48147" xr:uid="{EAA8CF48-FE19-475C-9F42-049CDD20091E}"/>
    <cellStyle name="Normal 3 2 4 2 3 3 2 3" xfId="22995" xr:uid="{A0471160-6854-41FF-8381-A31B35510F7A}"/>
    <cellStyle name="Normal 3 2 4 2 3 3 2 3 2" xfId="36687" xr:uid="{99BFB460-818B-4C02-BCEE-60596A4ED7DD}"/>
    <cellStyle name="Normal 3 2 4 2 3 3 2 3 3" xfId="51571" xr:uid="{A9B4F8A5-DB6E-4E70-BB46-2A66A72CD6A9}"/>
    <cellStyle name="Normal 3 2 4 2 3 3 2 4" xfId="16151" xr:uid="{DBA40E5C-B419-43FA-A2FE-EA9818C68B79}"/>
    <cellStyle name="Normal 3 2 4 2 3 3 2 5" xfId="29841" xr:uid="{E2D7BDDD-005F-440C-AB3B-728E3A576B0F}"/>
    <cellStyle name="Normal 3 2 4 2 3 3 2 6" xfId="44725" xr:uid="{D523ADAD-C626-4F16-B0C9-8B9778EB705C}"/>
    <cellStyle name="Normal 3 2 4 2 3 3 3" xfId="11015" xr:uid="{67485273-6805-4FC8-94F3-CD8CDA280346}"/>
    <cellStyle name="Normal 3 2 4 2 3 3 3 2" xfId="24705" xr:uid="{8F5F18F4-FDD9-4E0B-AA98-A2DA687A34BF}"/>
    <cellStyle name="Normal 3 2 4 2 3 3 3 2 2" xfId="38397" xr:uid="{E14BC89B-5D25-4EDB-B739-9E5C74FA7B96}"/>
    <cellStyle name="Normal 3 2 4 2 3 3 3 2 3" xfId="53281" xr:uid="{A6E5984C-D2AD-421F-A270-0513050717C7}"/>
    <cellStyle name="Normal 3 2 4 2 3 3 3 3" xfId="17861" xr:uid="{70A361BD-DF0F-4DE4-B8BA-3B10531E4374}"/>
    <cellStyle name="Normal 3 2 4 2 3 3 3 4" xfId="31551" xr:uid="{52EB4AEE-3DA5-4386-AEC5-8582B19B91EF}"/>
    <cellStyle name="Normal 3 2 4 2 3 3 3 5" xfId="46435" xr:uid="{498A271E-13FE-4270-A85F-50C9DF882D1E}"/>
    <cellStyle name="Normal 3 2 4 2 3 3 4" xfId="21283" xr:uid="{F5BB6A65-CF73-4FA7-A47D-0F35296897B7}"/>
    <cellStyle name="Normal 3 2 4 2 3 3 4 2" xfId="34975" xr:uid="{21CFDEB4-4202-43B4-A9C5-860AFA45D6E0}"/>
    <cellStyle name="Normal 3 2 4 2 3 3 4 3" xfId="49859" xr:uid="{4397AD70-35BA-4AC7-8659-40652AE5F571}"/>
    <cellStyle name="Normal 3 2 4 2 3 3 5" xfId="14439" xr:uid="{680A44FD-CB8C-4B47-927B-1CAF58F6EDE7}"/>
    <cellStyle name="Normal 3 2 4 2 3 3 6" xfId="28129" xr:uid="{3C588D13-9996-4387-866A-A0770DBA3B50}"/>
    <cellStyle name="Normal 3 2 4 2 3 3 7" xfId="43013" xr:uid="{ADC89A70-3FF3-4F3D-B89E-519DB0709124}"/>
    <cellStyle name="Normal 3 2 4 2 3 4" xfId="7593" xr:uid="{5C7E7888-584C-4DCA-92F9-03D23681FAD7}"/>
    <cellStyle name="Normal 3 2 4 2 3 4 2" xfId="9306" xr:uid="{E0FDFB51-2319-4BFB-B9E3-00B1B0C2154E}"/>
    <cellStyle name="Normal 3 2 4 2 3 4 2 2" xfId="12728" xr:uid="{78B28CF4-17D0-445E-8DAD-C87638BA4C4D}"/>
    <cellStyle name="Normal 3 2 4 2 3 4 2 2 2" xfId="26418" xr:uid="{04688DA6-1DFC-4C44-BDCB-10996FC654E8}"/>
    <cellStyle name="Normal 3 2 4 2 3 4 2 2 2 2" xfId="40110" xr:uid="{0D896E3D-A484-41F7-8957-246E4A7AB2EC}"/>
    <cellStyle name="Normal 3 2 4 2 3 4 2 2 2 3" xfId="54994" xr:uid="{AC7135AA-2E37-4C09-879C-A6F45244B8F3}"/>
    <cellStyle name="Normal 3 2 4 2 3 4 2 2 3" xfId="19574" xr:uid="{F99F4109-A7E7-4A9D-ABEC-9ADCEC7C188F}"/>
    <cellStyle name="Normal 3 2 4 2 3 4 2 2 4" xfId="33264" xr:uid="{635A21E2-C2F3-4856-B989-0B79506369D8}"/>
    <cellStyle name="Normal 3 2 4 2 3 4 2 2 5" xfId="48148" xr:uid="{59D87FF1-1723-4313-80F5-D05C7121D405}"/>
    <cellStyle name="Normal 3 2 4 2 3 4 2 3" xfId="22996" xr:uid="{5C932266-DA5D-4FBD-BC44-DC8D200C705F}"/>
    <cellStyle name="Normal 3 2 4 2 3 4 2 3 2" xfId="36688" xr:uid="{3FBA1292-77A6-49E4-8713-2452DDC5611B}"/>
    <cellStyle name="Normal 3 2 4 2 3 4 2 3 3" xfId="51572" xr:uid="{8989E38C-208A-4255-A290-52F39517DC4C}"/>
    <cellStyle name="Normal 3 2 4 2 3 4 2 4" xfId="16152" xr:uid="{8E767250-2119-4D2A-BA37-8CE4E9C60888}"/>
    <cellStyle name="Normal 3 2 4 2 3 4 2 5" xfId="29842" xr:uid="{FBB57BD7-C739-4E9C-899A-77D7293B86CD}"/>
    <cellStyle name="Normal 3 2 4 2 3 4 2 6" xfId="44726" xr:uid="{685B2795-2E0F-444F-AF0B-B37393306049}"/>
    <cellStyle name="Normal 3 2 4 2 3 4 3" xfId="11016" xr:uid="{0F48145B-48E9-4E3F-BEC1-551BCB6E6E23}"/>
    <cellStyle name="Normal 3 2 4 2 3 4 3 2" xfId="24706" xr:uid="{3B7D984B-EB02-465E-AA66-752B6F9414BB}"/>
    <cellStyle name="Normal 3 2 4 2 3 4 3 2 2" xfId="38398" xr:uid="{B5AA1468-84BE-4181-9631-02EBB58AEC86}"/>
    <cellStyle name="Normal 3 2 4 2 3 4 3 2 3" xfId="53282" xr:uid="{8AC22C83-DA55-499F-8CE0-C153366135B9}"/>
    <cellStyle name="Normal 3 2 4 2 3 4 3 3" xfId="17862" xr:uid="{D6255BB6-693E-4380-87F1-776362CE426A}"/>
    <cellStyle name="Normal 3 2 4 2 3 4 3 4" xfId="31552" xr:uid="{F425BA4E-F1C4-434C-9F11-6B5A8BD3D847}"/>
    <cellStyle name="Normal 3 2 4 2 3 4 3 5" xfId="46436" xr:uid="{05236FDC-AF67-4D84-BEAD-4A6945DDE9FC}"/>
    <cellStyle name="Normal 3 2 4 2 3 4 4" xfId="21284" xr:uid="{83EB16E7-C882-43AD-B559-04DCA6E72EB1}"/>
    <cellStyle name="Normal 3 2 4 2 3 4 4 2" xfId="34976" xr:uid="{B3A9EB8C-6ADC-439F-8C15-98FA17739D3E}"/>
    <cellStyle name="Normal 3 2 4 2 3 4 4 3" xfId="49860" xr:uid="{C122A2D0-AFAF-42C0-90DC-92FAF4B59103}"/>
    <cellStyle name="Normal 3 2 4 2 3 4 5" xfId="14440" xr:uid="{B31C47A2-6220-4FCC-9B40-72EF6E7F9E99}"/>
    <cellStyle name="Normal 3 2 4 2 3 4 6" xfId="28130" xr:uid="{4B867116-1075-4237-8B84-C219C8B815FD}"/>
    <cellStyle name="Normal 3 2 4 2 3 4 7" xfId="43014" xr:uid="{71157430-B151-4403-B986-FA27E1A3D67C}"/>
    <cellStyle name="Normal 3 2 4 2 3 5" xfId="9302" xr:uid="{F9FD029B-F672-45A4-8F78-F43F0EB3CC11}"/>
    <cellStyle name="Normal 3 2 4 2 3 5 2" xfId="12724" xr:uid="{41724220-5FF3-4D85-B14F-E9E670AE7E67}"/>
    <cellStyle name="Normal 3 2 4 2 3 5 2 2" xfId="26414" xr:uid="{520E1BCA-7C98-49A7-8B3C-85B1C21B359F}"/>
    <cellStyle name="Normal 3 2 4 2 3 5 2 2 2" xfId="40106" xr:uid="{DF086D6A-D439-4584-B770-90A4CFA01BB7}"/>
    <cellStyle name="Normal 3 2 4 2 3 5 2 2 3" xfId="54990" xr:uid="{AA0BE8AD-77F1-477B-A147-6F1B334B0490}"/>
    <cellStyle name="Normal 3 2 4 2 3 5 2 3" xfId="19570" xr:uid="{91F456F5-3305-43B3-BAEE-4A662C787653}"/>
    <cellStyle name="Normal 3 2 4 2 3 5 2 4" xfId="33260" xr:uid="{227131D0-053B-40A7-A033-F946A4A30098}"/>
    <cellStyle name="Normal 3 2 4 2 3 5 2 5" xfId="48144" xr:uid="{349446FB-19F8-4CAC-B1A5-6D921C05D203}"/>
    <cellStyle name="Normal 3 2 4 2 3 5 3" xfId="22992" xr:uid="{AF84140F-D1EE-4741-BBD2-855CAA819B11}"/>
    <cellStyle name="Normal 3 2 4 2 3 5 3 2" xfId="36684" xr:uid="{FCFDD61F-6131-4DD5-AE0D-9F1B20BC985A}"/>
    <cellStyle name="Normal 3 2 4 2 3 5 3 3" xfId="51568" xr:uid="{FB3B0D06-FFAC-49CE-AB4C-FD3EA3CC063E}"/>
    <cellStyle name="Normal 3 2 4 2 3 5 4" xfId="16148" xr:uid="{E6BE8D61-01F7-4361-A13C-F3A99FC7D993}"/>
    <cellStyle name="Normal 3 2 4 2 3 5 5" xfId="29838" xr:uid="{5B499BCF-E5B7-46E0-BC0D-3ACD1DE6CFF2}"/>
    <cellStyle name="Normal 3 2 4 2 3 5 6" xfId="44722" xr:uid="{CB9D7740-5628-4CE0-8259-186E0F50CFC0}"/>
    <cellStyle name="Normal 3 2 4 2 3 6" xfId="11012" xr:uid="{EA66912E-778E-4B11-89FA-D5DBEE36A116}"/>
    <cellStyle name="Normal 3 2 4 2 3 6 2" xfId="24702" xr:uid="{935612BB-584A-4E7D-BC68-7D71514D49FE}"/>
    <cellStyle name="Normal 3 2 4 2 3 6 2 2" xfId="38394" xr:uid="{5C577323-B66B-4F2C-8AE0-4F881BAE1615}"/>
    <cellStyle name="Normal 3 2 4 2 3 6 2 3" xfId="53278" xr:uid="{D5291742-BBFF-480F-8094-6874C244648B}"/>
    <cellStyle name="Normal 3 2 4 2 3 6 3" xfId="17858" xr:uid="{791BDB7B-28D1-48BF-A86D-64B1F390D868}"/>
    <cellStyle name="Normal 3 2 4 2 3 6 4" xfId="31548" xr:uid="{97845EE2-8736-459B-8886-F887334203D8}"/>
    <cellStyle name="Normal 3 2 4 2 3 6 5" xfId="46432" xr:uid="{099E286A-70FD-4446-BCC9-C9E50827D3C1}"/>
    <cellStyle name="Normal 3 2 4 2 3 7" xfId="21280" xr:uid="{AD67F56F-312E-4966-854C-388DEF81BE4E}"/>
    <cellStyle name="Normal 3 2 4 2 3 7 2" xfId="34972" xr:uid="{9F487FAE-EE8F-4566-A30B-A58ED4EDDD40}"/>
    <cellStyle name="Normal 3 2 4 2 3 7 3" xfId="49856" xr:uid="{E9DC8591-8FF7-457A-919E-2D7F8801BF4C}"/>
    <cellStyle name="Normal 3 2 4 2 3 8" xfId="14436" xr:uid="{A3E85F34-59F3-402A-9D46-8AAA1447F5B2}"/>
    <cellStyle name="Normal 3 2 4 2 3 9" xfId="28126" xr:uid="{B3FD57E2-0E22-441B-841D-64F6993BEA5A}"/>
    <cellStyle name="Normal 3 2 4 2 4" xfId="7594" xr:uid="{BBE40EBA-583E-4A75-8C6D-E3AAD71F3082}"/>
    <cellStyle name="Normal 3 2 4 2 4 10" xfId="43015" xr:uid="{4A03FEC8-9B5D-4947-AFEF-D48F8028F263}"/>
    <cellStyle name="Normal 3 2 4 2 4 2" xfId="7595" xr:uid="{606D7A7E-F271-4D41-8D94-289D705742E2}"/>
    <cellStyle name="Normal 3 2 4 2 4 2 2" xfId="7596" xr:uid="{5614FE19-0776-42E3-B2FF-DA3A6A373ECE}"/>
    <cellStyle name="Normal 3 2 4 2 4 2 2 2" xfId="9309" xr:uid="{3377D512-C302-4731-88C7-9D5A2C198F70}"/>
    <cellStyle name="Normal 3 2 4 2 4 2 2 2 2" xfId="12731" xr:uid="{69BAECA8-5C2E-4A9E-AD95-3D6621A94103}"/>
    <cellStyle name="Normal 3 2 4 2 4 2 2 2 2 2" xfId="26421" xr:uid="{94EAD95A-332A-43D6-8E77-F7A580E82F8B}"/>
    <cellStyle name="Normal 3 2 4 2 4 2 2 2 2 2 2" xfId="40113" xr:uid="{B2AEBE1D-1F4A-44F1-8318-EC6B681C7DA3}"/>
    <cellStyle name="Normal 3 2 4 2 4 2 2 2 2 2 3" xfId="54997" xr:uid="{82C99B51-411D-46C9-A1D9-0A84BCCD62E8}"/>
    <cellStyle name="Normal 3 2 4 2 4 2 2 2 2 3" xfId="19577" xr:uid="{4ABB5D04-790F-42E1-B051-839C5118FD44}"/>
    <cellStyle name="Normal 3 2 4 2 4 2 2 2 2 4" xfId="33267" xr:uid="{9CC9E73A-9E35-4A83-9159-85693D1E1DF4}"/>
    <cellStyle name="Normal 3 2 4 2 4 2 2 2 2 5" xfId="48151" xr:uid="{E6CA81D6-E3CD-4A31-85AF-01A31FF93929}"/>
    <cellStyle name="Normal 3 2 4 2 4 2 2 2 3" xfId="22999" xr:uid="{FC123348-9B22-457A-9C3F-EA7E8B728DD6}"/>
    <cellStyle name="Normal 3 2 4 2 4 2 2 2 3 2" xfId="36691" xr:uid="{71042E36-0787-4550-BF49-19D137DEF9D7}"/>
    <cellStyle name="Normal 3 2 4 2 4 2 2 2 3 3" xfId="51575" xr:uid="{D7AC303F-D0EC-4171-B685-3B53CA1A9DF3}"/>
    <cellStyle name="Normal 3 2 4 2 4 2 2 2 4" xfId="16155" xr:uid="{A0513636-4B67-469C-825D-51FD47A66C7C}"/>
    <cellStyle name="Normal 3 2 4 2 4 2 2 2 5" xfId="29845" xr:uid="{D73847DF-96DB-431D-AF28-A33E9D6F4048}"/>
    <cellStyle name="Normal 3 2 4 2 4 2 2 2 6" xfId="44729" xr:uid="{BE6BDDF6-9F95-4B39-A5CD-5958D831C8D0}"/>
    <cellStyle name="Normal 3 2 4 2 4 2 2 3" xfId="11019" xr:uid="{6ED92C5B-C091-45C1-A43A-88C08AF91098}"/>
    <cellStyle name="Normal 3 2 4 2 4 2 2 3 2" xfId="24709" xr:uid="{3AA6EB11-7484-4F07-917A-653024E6A4F9}"/>
    <cellStyle name="Normal 3 2 4 2 4 2 2 3 2 2" xfId="38401" xr:uid="{196A5037-6257-444B-A6FF-100F244ADC12}"/>
    <cellStyle name="Normal 3 2 4 2 4 2 2 3 2 3" xfId="53285" xr:uid="{55A939A9-A9CD-4E06-A5DF-9A4FDA40156D}"/>
    <cellStyle name="Normal 3 2 4 2 4 2 2 3 3" xfId="17865" xr:uid="{20704E14-531B-4623-8DD1-6922F90A1084}"/>
    <cellStyle name="Normal 3 2 4 2 4 2 2 3 4" xfId="31555" xr:uid="{60E89772-CD1E-41DD-8FE2-2217947C0EE5}"/>
    <cellStyle name="Normal 3 2 4 2 4 2 2 3 5" xfId="46439" xr:uid="{A9E46797-24F8-4C92-B21B-AC459DED7325}"/>
    <cellStyle name="Normal 3 2 4 2 4 2 2 4" xfId="21287" xr:uid="{8D7612FB-A48E-4D97-879D-E42E8F1F5088}"/>
    <cellStyle name="Normal 3 2 4 2 4 2 2 4 2" xfId="34979" xr:uid="{D6AAC659-7E09-4FB2-84A3-51353796F698}"/>
    <cellStyle name="Normal 3 2 4 2 4 2 2 4 3" xfId="49863" xr:uid="{8463B3E6-D35F-4D4C-B745-27A7B9B96FB5}"/>
    <cellStyle name="Normal 3 2 4 2 4 2 2 5" xfId="14443" xr:uid="{F6D49DF7-5830-46BB-9302-8611762E088A}"/>
    <cellStyle name="Normal 3 2 4 2 4 2 2 6" xfId="28133" xr:uid="{55AF3F92-D194-43DB-9272-FEF12058220E}"/>
    <cellStyle name="Normal 3 2 4 2 4 2 2 7" xfId="43017" xr:uid="{F911954E-5294-49B8-8D5F-17C3D643EB3F}"/>
    <cellStyle name="Normal 3 2 4 2 4 2 3" xfId="9308" xr:uid="{D4DAE8A6-D901-42F2-8BFD-A5F1F47CE9CA}"/>
    <cellStyle name="Normal 3 2 4 2 4 2 3 2" xfId="12730" xr:uid="{AE906AA9-C940-4E4A-8525-43D04BD3B083}"/>
    <cellStyle name="Normal 3 2 4 2 4 2 3 2 2" xfId="26420" xr:uid="{F91ACF38-3B38-4D9E-BC2A-12044ED2ABE7}"/>
    <cellStyle name="Normal 3 2 4 2 4 2 3 2 2 2" xfId="40112" xr:uid="{41240562-C565-4FB2-BDC0-DEC6ABDF6DA3}"/>
    <cellStyle name="Normal 3 2 4 2 4 2 3 2 2 3" xfId="54996" xr:uid="{694BBD84-7C08-4616-B829-9B05B7ABA99B}"/>
    <cellStyle name="Normal 3 2 4 2 4 2 3 2 3" xfId="19576" xr:uid="{33410B47-5BCF-44F6-BD0E-879027F93368}"/>
    <cellStyle name="Normal 3 2 4 2 4 2 3 2 4" xfId="33266" xr:uid="{6C07706B-75FF-48E6-ABC0-275B9ED9BAF9}"/>
    <cellStyle name="Normal 3 2 4 2 4 2 3 2 5" xfId="48150" xr:uid="{E7F907C3-8DA7-4D7F-A726-BB613E02967F}"/>
    <cellStyle name="Normal 3 2 4 2 4 2 3 3" xfId="22998" xr:uid="{DDA7BA6B-5029-4A43-8E2D-3831BE598EAB}"/>
    <cellStyle name="Normal 3 2 4 2 4 2 3 3 2" xfId="36690" xr:uid="{E2672B17-9B50-4919-88DC-A22DD54023DB}"/>
    <cellStyle name="Normal 3 2 4 2 4 2 3 3 3" xfId="51574" xr:uid="{641E2160-3D2A-4EB4-B8C6-B039002AA1E8}"/>
    <cellStyle name="Normal 3 2 4 2 4 2 3 4" xfId="16154" xr:uid="{E6DA2C0F-6EA0-4B85-A25C-E87B61F1BDC1}"/>
    <cellStyle name="Normal 3 2 4 2 4 2 3 5" xfId="29844" xr:uid="{9170246F-2FB1-46B4-B927-07BFBB77CACD}"/>
    <cellStyle name="Normal 3 2 4 2 4 2 3 6" xfId="44728" xr:uid="{FD56B84C-E853-4FEB-98A4-EBCEDCE5673A}"/>
    <cellStyle name="Normal 3 2 4 2 4 2 4" xfId="11018" xr:uid="{A5EF11BD-DC33-46F6-A2D5-540AB42F2265}"/>
    <cellStyle name="Normal 3 2 4 2 4 2 4 2" xfId="24708" xr:uid="{CC74311A-0436-45BC-B4D4-53F4949B053D}"/>
    <cellStyle name="Normal 3 2 4 2 4 2 4 2 2" xfId="38400" xr:uid="{25AB6DB2-E1EC-4A8E-9FD5-D5F78E0A1242}"/>
    <cellStyle name="Normal 3 2 4 2 4 2 4 2 3" xfId="53284" xr:uid="{918AF680-6B4A-4D3D-A590-5796FDD48209}"/>
    <cellStyle name="Normal 3 2 4 2 4 2 4 3" xfId="17864" xr:uid="{3796CE48-83FC-4976-97A9-B627E1DD9867}"/>
    <cellStyle name="Normal 3 2 4 2 4 2 4 4" xfId="31554" xr:uid="{E6E9C5AC-F5D9-4183-B747-A60319B47EF3}"/>
    <cellStyle name="Normal 3 2 4 2 4 2 4 5" xfId="46438" xr:uid="{7776D860-E031-4898-A1D0-B56AAB7FBDAC}"/>
    <cellStyle name="Normal 3 2 4 2 4 2 5" xfId="21286" xr:uid="{0128003E-2FE9-40CF-9E9F-D31B6BE13A77}"/>
    <cellStyle name="Normal 3 2 4 2 4 2 5 2" xfId="34978" xr:uid="{B6585F4A-B7E9-4D88-A68A-B984FF3E81AE}"/>
    <cellStyle name="Normal 3 2 4 2 4 2 5 3" xfId="49862" xr:uid="{BE0309C6-BB20-4DA4-85D7-65B0995B9D0F}"/>
    <cellStyle name="Normal 3 2 4 2 4 2 6" xfId="14442" xr:uid="{627BBCEF-5618-47E7-A908-1578FF4CCE37}"/>
    <cellStyle name="Normal 3 2 4 2 4 2 7" xfId="28132" xr:uid="{6DE937C0-68BF-4886-A83C-D22A8F2ED2CA}"/>
    <cellStyle name="Normal 3 2 4 2 4 2 8" xfId="43016" xr:uid="{982B3D0B-88A2-423A-B551-6B22035FFF25}"/>
    <cellStyle name="Normal 3 2 4 2 4 3" xfId="7597" xr:uid="{771D2EFC-143C-4696-849F-B29A0C299728}"/>
    <cellStyle name="Normal 3 2 4 2 4 3 2" xfId="9310" xr:uid="{59ABB6D1-4182-4AE2-8325-7BFC9152551F}"/>
    <cellStyle name="Normal 3 2 4 2 4 3 2 2" xfId="12732" xr:uid="{89265014-089F-4B2B-8F77-7F941490A389}"/>
    <cellStyle name="Normal 3 2 4 2 4 3 2 2 2" xfId="26422" xr:uid="{D0DF2895-9EFD-49C1-9D9F-685C381E36E1}"/>
    <cellStyle name="Normal 3 2 4 2 4 3 2 2 2 2" xfId="40114" xr:uid="{41F88CAA-B196-4DCC-A4F9-098F76651C9F}"/>
    <cellStyle name="Normal 3 2 4 2 4 3 2 2 2 3" xfId="54998" xr:uid="{24763BEC-9656-44A8-8E5A-DD01FFFB79D9}"/>
    <cellStyle name="Normal 3 2 4 2 4 3 2 2 3" xfId="19578" xr:uid="{5CCB3391-8934-42F4-9B64-E76FC5F4F2D0}"/>
    <cellStyle name="Normal 3 2 4 2 4 3 2 2 4" xfId="33268" xr:uid="{D10D953C-A030-4419-8E18-6716EB1DDFFC}"/>
    <cellStyle name="Normal 3 2 4 2 4 3 2 2 5" xfId="48152" xr:uid="{3C2C6A09-893E-4F5E-9282-B7A2365C575D}"/>
    <cellStyle name="Normal 3 2 4 2 4 3 2 3" xfId="23000" xr:uid="{447E8CF1-A941-43B8-9EF1-13F0E690BA7E}"/>
    <cellStyle name="Normal 3 2 4 2 4 3 2 3 2" xfId="36692" xr:uid="{2F5F109C-798B-497B-A690-7F5819B144F0}"/>
    <cellStyle name="Normal 3 2 4 2 4 3 2 3 3" xfId="51576" xr:uid="{A5522399-6F6C-4710-B1DD-419084E862DA}"/>
    <cellStyle name="Normal 3 2 4 2 4 3 2 4" xfId="16156" xr:uid="{B2BDE87A-E5CC-414F-A089-64586DFDC38E}"/>
    <cellStyle name="Normal 3 2 4 2 4 3 2 5" xfId="29846" xr:uid="{485E7734-4012-40B1-BACF-270B9BB04DDB}"/>
    <cellStyle name="Normal 3 2 4 2 4 3 2 6" xfId="44730" xr:uid="{BBA4B3DE-34E6-4D2B-9FB7-BB9DE292B812}"/>
    <cellStyle name="Normal 3 2 4 2 4 3 3" xfId="11020" xr:uid="{93BC3A74-676D-430F-8977-6FE154DA2E3D}"/>
    <cellStyle name="Normal 3 2 4 2 4 3 3 2" xfId="24710" xr:uid="{AF4BC596-3116-4EE4-9263-AFA04E33ABD6}"/>
    <cellStyle name="Normal 3 2 4 2 4 3 3 2 2" xfId="38402" xr:uid="{5FFC74B0-BFEE-448E-9503-C8F27C4CBC2C}"/>
    <cellStyle name="Normal 3 2 4 2 4 3 3 2 3" xfId="53286" xr:uid="{E42414FF-29C0-43FC-9BA6-FAF486C9D17E}"/>
    <cellStyle name="Normal 3 2 4 2 4 3 3 3" xfId="17866" xr:uid="{4D750B75-6948-4878-A96B-DE3CB6F3FB94}"/>
    <cellStyle name="Normal 3 2 4 2 4 3 3 4" xfId="31556" xr:uid="{8408EF99-3CD5-4619-A2B8-CE2C421B5DFE}"/>
    <cellStyle name="Normal 3 2 4 2 4 3 3 5" xfId="46440" xr:uid="{DD5AC884-838A-43F2-8004-C08403A10D39}"/>
    <cellStyle name="Normal 3 2 4 2 4 3 4" xfId="21288" xr:uid="{608D8926-C128-4FB0-92D6-182A3EE97886}"/>
    <cellStyle name="Normal 3 2 4 2 4 3 4 2" xfId="34980" xr:uid="{E2ED7558-365D-4DBC-915E-0C4C50CE269A}"/>
    <cellStyle name="Normal 3 2 4 2 4 3 4 3" xfId="49864" xr:uid="{0F8B27D5-D374-4CE5-901D-19AE8C69DE52}"/>
    <cellStyle name="Normal 3 2 4 2 4 3 5" xfId="14444" xr:uid="{CB3DB8BB-0489-402E-A636-D482AD725815}"/>
    <cellStyle name="Normal 3 2 4 2 4 3 6" xfId="28134" xr:uid="{69DEC8EC-22AB-4010-B045-3EBAC02A66D3}"/>
    <cellStyle name="Normal 3 2 4 2 4 3 7" xfId="43018" xr:uid="{5960CBCA-FDC4-4558-BEE8-0D79AAACF92F}"/>
    <cellStyle name="Normal 3 2 4 2 4 4" xfId="7598" xr:uid="{CE32E529-4E05-45D6-9538-FD4C3C31FB4B}"/>
    <cellStyle name="Normal 3 2 4 2 4 4 2" xfId="9311" xr:uid="{E5C52734-7A46-4ED4-9AC9-A602C7DFAFDB}"/>
    <cellStyle name="Normal 3 2 4 2 4 4 2 2" xfId="12733" xr:uid="{7BBA2751-56E1-4256-BD58-DFE9E40C7601}"/>
    <cellStyle name="Normal 3 2 4 2 4 4 2 2 2" xfId="26423" xr:uid="{8A785AE6-5ADD-40DC-B974-8396E463B5D4}"/>
    <cellStyle name="Normal 3 2 4 2 4 4 2 2 2 2" xfId="40115" xr:uid="{132CE97D-EB35-49F6-8B52-95B201904D4D}"/>
    <cellStyle name="Normal 3 2 4 2 4 4 2 2 2 3" xfId="54999" xr:uid="{C9D9D035-CE36-43AD-AB2C-37501A739BEC}"/>
    <cellStyle name="Normal 3 2 4 2 4 4 2 2 3" xfId="19579" xr:uid="{DF4E8F7D-005E-44FD-A16B-F34CB0327B1D}"/>
    <cellStyle name="Normal 3 2 4 2 4 4 2 2 4" xfId="33269" xr:uid="{A7295FBE-FB46-4CF8-A7E7-E95111D320F2}"/>
    <cellStyle name="Normal 3 2 4 2 4 4 2 2 5" xfId="48153" xr:uid="{A6AD1F64-34E2-4061-A7B9-2063B06BEA1A}"/>
    <cellStyle name="Normal 3 2 4 2 4 4 2 3" xfId="23001" xr:uid="{E649DF71-7AB5-4538-BDA2-F07693D52C74}"/>
    <cellStyle name="Normal 3 2 4 2 4 4 2 3 2" xfId="36693" xr:uid="{6CAE8B49-44FF-49D8-91F9-68C8BB073987}"/>
    <cellStyle name="Normal 3 2 4 2 4 4 2 3 3" xfId="51577" xr:uid="{8BA8A597-22FF-4A4F-A736-87F311A22133}"/>
    <cellStyle name="Normal 3 2 4 2 4 4 2 4" xfId="16157" xr:uid="{7C466F2D-B5A4-4D72-AD14-C2C1DAD395A6}"/>
    <cellStyle name="Normal 3 2 4 2 4 4 2 5" xfId="29847" xr:uid="{92E6685E-BB95-42D7-B363-11FDC71F9ED7}"/>
    <cellStyle name="Normal 3 2 4 2 4 4 2 6" xfId="44731" xr:uid="{FDD8CA95-9EB4-4E71-82C9-EABF1973407D}"/>
    <cellStyle name="Normal 3 2 4 2 4 4 3" xfId="11021" xr:uid="{EBE840AF-A98C-431D-93DE-4307D43FF9EF}"/>
    <cellStyle name="Normal 3 2 4 2 4 4 3 2" xfId="24711" xr:uid="{35060B4B-6FCF-4BC4-A87A-19491D957311}"/>
    <cellStyle name="Normal 3 2 4 2 4 4 3 2 2" xfId="38403" xr:uid="{97E2C9C7-7202-4FFA-88A6-1CC82A6818DC}"/>
    <cellStyle name="Normal 3 2 4 2 4 4 3 2 3" xfId="53287" xr:uid="{4035D57A-D537-40B9-A05B-B1C17A0C2D3E}"/>
    <cellStyle name="Normal 3 2 4 2 4 4 3 3" xfId="17867" xr:uid="{7B432668-6BE9-4B65-B749-84D438B2332A}"/>
    <cellStyle name="Normal 3 2 4 2 4 4 3 4" xfId="31557" xr:uid="{E22C3F52-1B32-4957-9265-561070758384}"/>
    <cellStyle name="Normal 3 2 4 2 4 4 3 5" xfId="46441" xr:uid="{6E14D62C-C762-4FA1-AA1E-FD2218E1CCFD}"/>
    <cellStyle name="Normal 3 2 4 2 4 4 4" xfId="21289" xr:uid="{1A7C197D-3EDE-49BE-9FB0-744E92423D59}"/>
    <cellStyle name="Normal 3 2 4 2 4 4 4 2" xfId="34981" xr:uid="{8D352EDB-9432-4DCC-B33E-0324E2326399}"/>
    <cellStyle name="Normal 3 2 4 2 4 4 4 3" xfId="49865" xr:uid="{2D7630B1-8CFD-4944-BDCB-FB257F1D903F}"/>
    <cellStyle name="Normal 3 2 4 2 4 4 5" xfId="14445" xr:uid="{51AEBA93-5BF7-4E29-98BB-36FFAB99C088}"/>
    <cellStyle name="Normal 3 2 4 2 4 4 6" xfId="28135" xr:uid="{8F08051C-95AC-4AB0-AC31-1753888981B4}"/>
    <cellStyle name="Normal 3 2 4 2 4 4 7" xfId="43019" xr:uid="{113C87F8-51AE-4B4E-81E1-B8BBDF1F5E58}"/>
    <cellStyle name="Normal 3 2 4 2 4 5" xfId="9307" xr:uid="{B61F946A-2FD9-4CA1-9B93-7C7F179F31EC}"/>
    <cellStyle name="Normal 3 2 4 2 4 5 2" xfId="12729" xr:uid="{26E41EC2-B84F-4585-A7DB-B34B2A2FEDF3}"/>
    <cellStyle name="Normal 3 2 4 2 4 5 2 2" xfId="26419" xr:uid="{57B3F27D-592D-4231-A530-53326DB721A1}"/>
    <cellStyle name="Normal 3 2 4 2 4 5 2 2 2" xfId="40111" xr:uid="{C0EDA4DF-9270-4E9D-9E15-F5B7898ADA4D}"/>
    <cellStyle name="Normal 3 2 4 2 4 5 2 2 3" xfId="54995" xr:uid="{9A1BE5D6-2CE2-40A7-AAEF-4A317163D40E}"/>
    <cellStyle name="Normal 3 2 4 2 4 5 2 3" xfId="19575" xr:uid="{4C064FC0-EE5A-406A-A672-BD77FCFEF6DD}"/>
    <cellStyle name="Normal 3 2 4 2 4 5 2 4" xfId="33265" xr:uid="{1E28D57B-248C-404D-B0A4-B5A1EC962EED}"/>
    <cellStyle name="Normal 3 2 4 2 4 5 2 5" xfId="48149" xr:uid="{CAA7F8D6-3374-47A9-BB92-62BE8A71B29E}"/>
    <cellStyle name="Normal 3 2 4 2 4 5 3" xfId="22997" xr:uid="{8B03676E-7969-476D-BA36-626A70086E73}"/>
    <cellStyle name="Normal 3 2 4 2 4 5 3 2" xfId="36689" xr:uid="{F95F16AB-0839-49C0-89C5-1EC3A92C284D}"/>
    <cellStyle name="Normal 3 2 4 2 4 5 3 3" xfId="51573" xr:uid="{BE6A11B8-14D2-42E4-89E7-AA34DE7FBF3A}"/>
    <cellStyle name="Normal 3 2 4 2 4 5 4" xfId="16153" xr:uid="{43A1EB78-EFB5-479D-822F-21380AE3DF14}"/>
    <cellStyle name="Normal 3 2 4 2 4 5 5" xfId="29843" xr:uid="{19E5CE19-7752-4650-9F1F-892ABAEA8BC5}"/>
    <cellStyle name="Normal 3 2 4 2 4 5 6" xfId="44727" xr:uid="{10ED6E2A-CD21-4AFF-A406-06A06F8F6470}"/>
    <cellStyle name="Normal 3 2 4 2 4 6" xfId="11017" xr:uid="{62A75CC2-A298-4E7B-84C1-10ECC2C8C55C}"/>
    <cellStyle name="Normal 3 2 4 2 4 6 2" xfId="24707" xr:uid="{8252BDDF-26C4-48C6-A908-C4E14141BCF3}"/>
    <cellStyle name="Normal 3 2 4 2 4 6 2 2" xfId="38399" xr:uid="{E1F78B6B-1118-4D16-937D-7B82546994DF}"/>
    <cellStyle name="Normal 3 2 4 2 4 6 2 3" xfId="53283" xr:uid="{FFDE6687-6C73-4214-8205-D9503FBFBCD8}"/>
    <cellStyle name="Normal 3 2 4 2 4 6 3" xfId="17863" xr:uid="{16909EF8-6034-4582-AE9B-6A7862CC71CB}"/>
    <cellStyle name="Normal 3 2 4 2 4 6 4" xfId="31553" xr:uid="{29386BC4-AE47-436F-8C8E-EEBA9F96706D}"/>
    <cellStyle name="Normal 3 2 4 2 4 6 5" xfId="46437" xr:uid="{CDF98415-9A56-4476-971B-66088FC903F8}"/>
    <cellStyle name="Normal 3 2 4 2 4 7" xfId="21285" xr:uid="{85B0F6B9-62B8-49D9-922A-F19683C85658}"/>
    <cellStyle name="Normal 3 2 4 2 4 7 2" xfId="34977" xr:uid="{52A71823-F538-4538-B962-1422469E904C}"/>
    <cellStyle name="Normal 3 2 4 2 4 7 3" xfId="49861" xr:uid="{B8E7D523-FE49-4E05-8745-360BE512D3A1}"/>
    <cellStyle name="Normal 3 2 4 2 4 8" xfId="14441" xr:uid="{A724D78E-9D28-427C-9B52-0AEB044F24BA}"/>
    <cellStyle name="Normal 3 2 4 2 4 9" xfId="28131" xr:uid="{56951C1A-49F8-4991-AF40-25B3D448AA2B}"/>
    <cellStyle name="Normal 3 2 4 2 5" xfId="7599" xr:uid="{53869599-0A10-40C4-AA0D-3B436F1BD4CA}"/>
    <cellStyle name="Normal 3 2 4 2 5 2" xfId="7600" xr:uid="{4395365E-F3DE-4A95-971D-39B84BBA0331}"/>
    <cellStyle name="Normal 3 2 4 2 5 2 2" xfId="9313" xr:uid="{C9C48552-76A4-467D-8A48-148F355FD778}"/>
    <cellStyle name="Normal 3 2 4 2 5 2 2 2" xfId="12735" xr:uid="{61F1F924-3361-48B6-9A0D-D4348F0823CD}"/>
    <cellStyle name="Normal 3 2 4 2 5 2 2 2 2" xfId="26425" xr:uid="{C2D45D22-F175-4F32-8C0F-AE0940BDE570}"/>
    <cellStyle name="Normal 3 2 4 2 5 2 2 2 2 2" xfId="40117" xr:uid="{D9264844-4F4F-4B82-9823-D4CBAC9B199B}"/>
    <cellStyle name="Normal 3 2 4 2 5 2 2 2 2 3" xfId="55001" xr:uid="{8EBC0274-042B-4D96-87DB-E300E92AF72A}"/>
    <cellStyle name="Normal 3 2 4 2 5 2 2 2 3" xfId="19581" xr:uid="{E9C9D4B4-7613-43CC-AEA4-7E6B8174662F}"/>
    <cellStyle name="Normal 3 2 4 2 5 2 2 2 4" xfId="33271" xr:uid="{BBC88BA2-0501-4512-87DE-F7774952136D}"/>
    <cellStyle name="Normal 3 2 4 2 5 2 2 2 5" xfId="48155" xr:uid="{99C5853F-DBFD-42D3-BAAB-48C91B7F2D32}"/>
    <cellStyle name="Normal 3 2 4 2 5 2 2 3" xfId="23003" xr:uid="{D6E94541-EF94-4735-9BFE-3C55AEF7905F}"/>
    <cellStyle name="Normal 3 2 4 2 5 2 2 3 2" xfId="36695" xr:uid="{988EA1B8-A923-414A-AB1D-78B1270343F3}"/>
    <cellStyle name="Normal 3 2 4 2 5 2 2 3 3" xfId="51579" xr:uid="{C748FFA4-A397-491E-8E5A-41FF2DA7FD16}"/>
    <cellStyle name="Normal 3 2 4 2 5 2 2 4" xfId="16159" xr:uid="{E3098094-C21C-44F2-B6B8-89C4C8EA34BF}"/>
    <cellStyle name="Normal 3 2 4 2 5 2 2 5" xfId="29849" xr:uid="{38F87FCC-B3EA-47AF-92F9-3A9F1C825490}"/>
    <cellStyle name="Normal 3 2 4 2 5 2 2 6" xfId="44733" xr:uid="{AB55FBBA-C6D4-46C4-9354-5FD7A1A530A9}"/>
    <cellStyle name="Normal 3 2 4 2 5 2 3" xfId="11023" xr:uid="{011A6F3B-8C03-455A-8045-3B2AE6F90220}"/>
    <cellStyle name="Normal 3 2 4 2 5 2 3 2" xfId="24713" xr:uid="{8E93B018-AB94-4EB0-9ECC-43EA906E9159}"/>
    <cellStyle name="Normal 3 2 4 2 5 2 3 2 2" xfId="38405" xr:uid="{194A5F67-73F7-4048-98C5-9BA42C04B2CD}"/>
    <cellStyle name="Normal 3 2 4 2 5 2 3 2 3" xfId="53289" xr:uid="{FEC87AA9-A9B3-4A56-B043-971CC6051651}"/>
    <cellStyle name="Normal 3 2 4 2 5 2 3 3" xfId="17869" xr:uid="{EF570BA5-9AEB-4F50-BD91-DEBC08D3E749}"/>
    <cellStyle name="Normal 3 2 4 2 5 2 3 4" xfId="31559" xr:uid="{EF0765EC-C284-4BFB-A25F-C66EE6B7B2F0}"/>
    <cellStyle name="Normal 3 2 4 2 5 2 3 5" xfId="46443" xr:uid="{60F0D536-E159-4B0C-8278-6DC9A88A58B5}"/>
    <cellStyle name="Normal 3 2 4 2 5 2 4" xfId="21291" xr:uid="{84FBA86A-8204-40A4-8057-D6AAABD9F3C5}"/>
    <cellStyle name="Normal 3 2 4 2 5 2 4 2" xfId="34983" xr:uid="{779A8FF3-8001-4751-B23F-77919909DA4B}"/>
    <cellStyle name="Normal 3 2 4 2 5 2 4 3" xfId="49867" xr:uid="{E369C0D3-882A-461C-A2BA-6345C19CE4D7}"/>
    <cellStyle name="Normal 3 2 4 2 5 2 5" xfId="14447" xr:uid="{AA29A091-BF9C-4097-BBD6-085BD6B01E56}"/>
    <cellStyle name="Normal 3 2 4 2 5 2 6" xfId="28137" xr:uid="{D955308E-D14D-4B5C-8BB2-20576AA3704E}"/>
    <cellStyle name="Normal 3 2 4 2 5 2 7" xfId="43021" xr:uid="{35BE9C7D-1ABF-4C24-98AF-9D72DDAFB84E}"/>
    <cellStyle name="Normal 3 2 4 2 5 3" xfId="9312" xr:uid="{A967F472-B6EA-4649-A33C-E81467A86A32}"/>
    <cellStyle name="Normal 3 2 4 2 5 3 2" xfId="12734" xr:uid="{A989BF78-DF48-416C-B3EF-EA8CE64BF110}"/>
    <cellStyle name="Normal 3 2 4 2 5 3 2 2" xfId="26424" xr:uid="{DD76136E-668A-4AF7-9C19-B6DF73A90FDA}"/>
    <cellStyle name="Normal 3 2 4 2 5 3 2 2 2" xfId="40116" xr:uid="{B4CE491C-7B01-4582-B25E-5A122C7B0816}"/>
    <cellStyle name="Normal 3 2 4 2 5 3 2 2 3" xfId="55000" xr:uid="{93AE75AB-D9DB-402D-ABEE-BD7AED5766E4}"/>
    <cellStyle name="Normal 3 2 4 2 5 3 2 3" xfId="19580" xr:uid="{CEECFC5C-8300-4AA0-9F0A-DB5C077B6278}"/>
    <cellStyle name="Normal 3 2 4 2 5 3 2 4" xfId="33270" xr:uid="{F1C0E9F5-71D0-4D05-9C02-3D8F478A18E1}"/>
    <cellStyle name="Normal 3 2 4 2 5 3 2 5" xfId="48154" xr:uid="{EA611161-4260-4C00-87FD-AE17A770FFE4}"/>
    <cellStyle name="Normal 3 2 4 2 5 3 3" xfId="23002" xr:uid="{A0BBD210-3F73-4715-9DF4-049B027CA7FA}"/>
    <cellStyle name="Normal 3 2 4 2 5 3 3 2" xfId="36694" xr:uid="{018D3FBF-7BB0-4551-84A2-473F77191A7C}"/>
    <cellStyle name="Normal 3 2 4 2 5 3 3 3" xfId="51578" xr:uid="{1F2E30B0-1015-4A93-A221-DE2165379315}"/>
    <cellStyle name="Normal 3 2 4 2 5 3 4" xfId="16158" xr:uid="{A2A7D469-D58D-4CC9-B6F4-53C93ACE1F8D}"/>
    <cellStyle name="Normal 3 2 4 2 5 3 5" xfId="29848" xr:uid="{B291751F-2071-445A-9895-A12924BC15B8}"/>
    <cellStyle name="Normal 3 2 4 2 5 3 6" xfId="44732" xr:uid="{78F9B23B-BBEA-42A5-89EE-01FD6B9C8685}"/>
    <cellStyle name="Normal 3 2 4 2 5 4" xfId="11022" xr:uid="{B1B0C8B9-12AF-4972-801D-BC15465B4CD0}"/>
    <cellStyle name="Normal 3 2 4 2 5 4 2" xfId="24712" xr:uid="{7277701B-0F67-4F0E-A302-2D48D51DA6DD}"/>
    <cellStyle name="Normal 3 2 4 2 5 4 2 2" xfId="38404" xr:uid="{D321DCE8-DBC8-4647-B19A-668BA20A9106}"/>
    <cellStyle name="Normal 3 2 4 2 5 4 2 3" xfId="53288" xr:uid="{08D1A0AA-5AE1-4EFC-A000-503553935A78}"/>
    <cellStyle name="Normal 3 2 4 2 5 4 3" xfId="17868" xr:uid="{83FAC793-BD1A-4AC0-BDE3-17D1F5DDB596}"/>
    <cellStyle name="Normal 3 2 4 2 5 4 4" xfId="31558" xr:uid="{066FEE85-247C-4CCE-BC6A-F0A07820ED95}"/>
    <cellStyle name="Normal 3 2 4 2 5 4 5" xfId="46442" xr:uid="{0AEC840B-4A38-475E-B900-11D71F1CE358}"/>
    <cellStyle name="Normal 3 2 4 2 5 5" xfId="21290" xr:uid="{433BE56B-CE5C-4E5F-8F27-CE992E7DAA4C}"/>
    <cellStyle name="Normal 3 2 4 2 5 5 2" xfId="34982" xr:uid="{AF382F9F-FE02-4C51-B8B2-647D25EEDC79}"/>
    <cellStyle name="Normal 3 2 4 2 5 5 3" xfId="49866" xr:uid="{9C44214D-D769-4488-9A71-967DF10A7E5A}"/>
    <cellStyle name="Normal 3 2 4 2 5 6" xfId="14446" xr:uid="{AB66202D-4AE4-48FF-8D8A-4B9276C02C0E}"/>
    <cellStyle name="Normal 3 2 4 2 5 7" xfId="28136" xr:uid="{CB2C4C88-9867-485E-8DCD-A24F2B22134E}"/>
    <cellStyle name="Normal 3 2 4 2 5 8" xfId="43020" xr:uid="{E2B8DDD0-4AC5-4962-8712-4DB22CE842A8}"/>
    <cellStyle name="Normal 3 2 4 2 6" xfId="7601" xr:uid="{C4B1797D-BEF6-4B5E-9121-24924D1FC3C2}"/>
    <cellStyle name="Normal 3 2 4 2 6 2" xfId="9314" xr:uid="{A020CFC3-FEE6-4F51-B1CF-3CA6D2B1248F}"/>
    <cellStyle name="Normal 3 2 4 2 6 2 2" xfId="12736" xr:uid="{DAC6E587-6776-4B24-B7B3-7987F64AD2E7}"/>
    <cellStyle name="Normal 3 2 4 2 6 2 2 2" xfId="26426" xr:uid="{F5A00F2E-1192-49ED-A6F6-8D3793345F0D}"/>
    <cellStyle name="Normal 3 2 4 2 6 2 2 2 2" xfId="40118" xr:uid="{9AE2695A-902A-4A80-9B86-E04EC5396C94}"/>
    <cellStyle name="Normal 3 2 4 2 6 2 2 2 3" xfId="55002" xr:uid="{35E2738C-D25F-4FF1-945D-1519E746BBBB}"/>
    <cellStyle name="Normal 3 2 4 2 6 2 2 3" xfId="19582" xr:uid="{94FD02F6-CDCC-4669-BFD2-12B33EEFFE2A}"/>
    <cellStyle name="Normal 3 2 4 2 6 2 2 4" xfId="33272" xr:uid="{B0F6ADDB-01EA-4084-8547-2DF4A8F77854}"/>
    <cellStyle name="Normal 3 2 4 2 6 2 2 5" xfId="48156" xr:uid="{3E6BE44A-A9E3-4C94-92F3-B5E35218C59C}"/>
    <cellStyle name="Normal 3 2 4 2 6 2 3" xfId="23004" xr:uid="{5374133C-437F-46E5-99CB-3E9EDCA0F27C}"/>
    <cellStyle name="Normal 3 2 4 2 6 2 3 2" xfId="36696" xr:uid="{287644F0-9086-4F6F-B356-972BB27CD657}"/>
    <cellStyle name="Normal 3 2 4 2 6 2 3 3" xfId="51580" xr:uid="{BA18B475-487F-4AFC-BF82-A693DA0AF8D4}"/>
    <cellStyle name="Normal 3 2 4 2 6 2 4" xfId="16160" xr:uid="{C15E2122-91D7-4116-A032-6C137A2EDE57}"/>
    <cellStyle name="Normal 3 2 4 2 6 2 5" xfId="29850" xr:uid="{1EDBF6D5-4AF8-4D60-B775-DF0658646BD0}"/>
    <cellStyle name="Normal 3 2 4 2 6 2 6" xfId="44734" xr:uid="{351CA028-4ABA-412C-8AE7-A80529E7D8CD}"/>
    <cellStyle name="Normal 3 2 4 2 6 3" xfId="11024" xr:uid="{D7C10706-F05A-4313-951F-D320AE74D3BB}"/>
    <cellStyle name="Normal 3 2 4 2 6 3 2" xfId="24714" xr:uid="{F1AF44BF-7E42-4047-8301-A3DF41DC15FE}"/>
    <cellStyle name="Normal 3 2 4 2 6 3 2 2" xfId="38406" xr:uid="{80863E5C-875D-43CF-9B14-F8A9A4865A2D}"/>
    <cellStyle name="Normal 3 2 4 2 6 3 2 3" xfId="53290" xr:uid="{36794BE0-8569-4F11-99FE-0F7A26F89703}"/>
    <cellStyle name="Normal 3 2 4 2 6 3 3" xfId="17870" xr:uid="{DF43416A-4707-4560-9EA9-C3B6B88A9A56}"/>
    <cellStyle name="Normal 3 2 4 2 6 3 4" xfId="31560" xr:uid="{111A5298-8798-4106-BAA8-4B45749F6093}"/>
    <cellStyle name="Normal 3 2 4 2 6 3 5" xfId="46444" xr:uid="{08CC140F-7E72-43D1-B8BE-5ED6CCB7B0D0}"/>
    <cellStyle name="Normal 3 2 4 2 6 4" xfId="21292" xr:uid="{2DD9B414-A3B6-452D-8A02-C5DCA68626FC}"/>
    <cellStyle name="Normal 3 2 4 2 6 4 2" xfId="34984" xr:uid="{F06B8BB4-AA03-4B62-8D90-70A968EB84E1}"/>
    <cellStyle name="Normal 3 2 4 2 6 4 3" xfId="49868" xr:uid="{F3E69FDF-6BFC-426E-99B4-AAA926DCBF46}"/>
    <cellStyle name="Normal 3 2 4 2 6 5" xfId="14448" xr:uid="{A91A8495-E5F2-48F6-9613-51888F3315DC}"/>
    <cellStyle name="Normal 3 2 4 2 6 6" xfId="28138" xr:uid="{828B1CC5-49CC-479B-9259-008A616F39E6}"/>
    <cellStyle name="Normal 3 2 4 2 6 7" xfId="43022" xr:uid="{796096A7-FCBA-4AB4-99C3-26312AA5A2BE}"/>
    <cellStyle name="Normal 3 2 4 2 7" xfId="7602" xr:uid="{0E38C35F-77C5-4142-9D39-77EB6ADC14C7}"/>
    <cellStyle name="Normal 3 2 4 2 7 2" xfId="9315" xr:uid="{00F2239F-2830-45E5-8EFE-846D8677ABD6}"/>
    <cellStyle name="Normal 3 2 4 2 7 2 2" xfId="12737" xr:uid="{74832929-C44E-4DE3-860E-E3EA499EF0DF}"/>
    <cellStyle name="Normal 3 2 4 2 7 2 2 2" xfId="26427" xr:uid="{B6D3B614-8AA8-4C4C-A063-412CFF641697}"/>
    <cellStyle name="Normal 3 2 4 2 7 2 2 2 2" xfId="40119" xr:uid="{234D9CCA-F756-4F0A-90BF-CDBB291A9F59}"/>
    <cellStyle name="Normal 3 2 4 2 7 2 2 2 3" xfId="55003" xr:uid="{EA8F96C8-8306-41D4-8F64-CCC31F26370F}"/>
    <cellStyle name="Normal 3 2 4 2 7 2 2 3" xfId="19583" xr:uid="{97EFA2D8-83A2-416D-8597-3140E0E6B1FC}"/>
    <cellStyle name="Normal 3 2 4 2 7 2 2 4" xfId="33273" xr:uid="{493CBCE4-3792-48FA-8296-0D70037898ED}"/>
    <cellStyle name="Normal 3 2 4 2 7 2 2 5" xfId="48157" xr:uid="{A6684132-8F27-4CC8-A2BF-2F73E50010CC}"/>
    <cellStyle name="Normal 3 2 4 2 7 2 3" xfId="23005" xr:uid="{EA86808B-B124-4066-8CDC-030BB3802B9C}"/>
    <cellStyle name="Normal 3 2 4 2 7 2 3 2" xfId="36697" xr:uid="{14A8685E-6086-42B3-9C5B-16E795F4AC8D}"/>
    <cellStyle name="Normal 3 2 4 2 7 2 3 3" xfId="51581" xr:uid="{2323BD71-0BD1-4272-A3A7-9DA0452D7B33}"/>
    <cellStyle name="Normal 3 2 4 2 7 2 4" xfId="16161" xr:uid="{81F04AE5-D41B-4111-9925-1394DF7637E8}"/>
    <cellStyle name="Normal 3 2 4 2 7 2 5" xfId="29851" xr:uid="{DE2607E1-620C-42FB-9717-7A59E57119F6}"/>
    <cellStyle name="Normal 3 2 4 2 7 2 6" xfId="44735" xr:uid="{E99FB2E2-E872-4851-AB25-142B3844AD3C}"/>
    <cellStyle name="Normal 3 2 4 2 7 3" xfId="11025" xr:uid="{5F7F9504-18AE-430B-ADB7-F80CFF1E5E8E}"/>
    <cellStyle name="Normal 3 2 4 2 7 3 2" xfId="24715" xr:uid="{B6C074A4-CF81-435E-9645-95C0A3E62D65}"/>
    <cellStyle name="Normal 3 2 4 2 7 3 2 2" xfId="38407" xr:uid="{4359A3B7-3BF6-4263-93B2-87376792939D}"/>
    <cellStyle name="Normal 3 2 4 2 7 3 2 3" xfId="53291" xr:uid="{B2642FA2-9446-45E3-AB3D-34FCFC80B2EF}"/>
    <cellStyle name="Normal 3 2 4 2 7 3 3" xfId="17871" xr:uid="{267F2C1B-62ED-42F5-87F9-951415147544}"/>
    <cellStyle name="Normal 3 2 4 2 7 3 4" xfId="31561" xr:uid="{436B4EC9-DD7A-43CB-8B80-E721DCD14763}"/>
    <cellStyle name="Normal 3 2 4 2 7 3 5" xfId="46445" xr:uid="{7258B3F2-3145-4753-8DC9-BC386FFBE666}"/>
    <cellStyle name="Normal 3 2 4 2 7 4" xfId="21293" xr:uid="{29D41226-D622-4B4C-A2B1-F6DD96AC9424}"/>
    <cellStyle name="Normal 3 2 4 2 7 4 2" xfId="34985" xr:uid="{A7E3CDAC-52C1-401D-8F0C-D046861A0712}"/>
    <cellStyle name="Normal 3 2 4 2 7 4 3" xfId="49869" xr:uid="{D0F5D52B-C7D4-4B2C-813E-D72F26260116}"/>
    <cellStyle name="Normal 3 2 4 2 7 5" xfId="14449" xr:uid="{62E650EC-2072-42DB-8601-80708C729240}"/>
    <cellStyle name="Normal 3 2 4 2 7 6" xfId="28139" xr:uid="{CF081075-43B9-4B13-A45C-F8D9251CCAD3}"/>
    <cellStyle name="Normal 3 2 4 2 7 7" xfId="43023" xr:uid="{3332572D-E5D4-415D-BF84-6E31C59BF744}"/>
    <cellStyle name="Normal 3 2 4 2 8" xfId="9286" xr:uid="{AFD8D46C-DD1E-462E-AED2-59EA3ABC5121}"/>
    <cellStyle name="Normal 3 2 4 2 8 2" xfId="12708" xr:uid="{520AC128-9ED5-40AA-A1DB-BF4B2D8B2036}"/>
    <cellStyle name="Normal 3 2 4 2 8 2 2" xfId="26398" xr:uid="{265779BF-D936-4B6A-AFBC-3E5CC39C5E80}"/>
    <cellStyle name="Normal 3 2 4 2 8 2 2 2" xfId="40090" xr:uid="{1A25CD68-BFEB-4FAF-8AC3-402DD57B1C90}"/>
    <cellStyle name="Normal 3 2 4 2 8 2 2 3" xfId="54974" xr:uid="{BE1B51BB-D881-4FA5-9C49-7E8DF6750E27}"/>
    <cellStyle name="Normal 3 2 4 2 8 2 3" xfId="19554" xr:uid="{32CCF39B-A06E-4D04-9BB2-D9BFFF7DE492}"/>
    <cellStyle name="Normal 3 2 4 2 8 2 4" xfId="33244" xr:uid="{BC1D13D0-05BA-4B0E-B869-DB0E59B05D40}"/>
    <cellStyle name="Normal 3 2 4 2 8 2 5" xfId="48128" xr:uid="{3AD2C1B1-B39B-41B5-B112-7AA200CA4997}"/>
    <cellStyle name="Normal 3 2 4 2 8 3" xfId="22976" xr:uid="{CBDE0799-F854-4D20-A234-962EAA55358A}"/>
    <cellStyle name="Normal 3 2 4 2 8 3 2" xfId="36668" xr:uid="{C99D6178-2D02-4248-8765-B44390CCB06D}"/>
    <cellStyle name="Normal 3 2 4 2 8 3 3" xfId="51552" xr:uid="{8D942C30-EF9A-4119-AA9D-AAE792F4AD59}"/>
    <cellStyle name="Normal 3 2 4 2 8 4" xfId="16132" xr:uid="{D00D26CF-B347-416E-BFFA-B83DCB736828}"/>
    <cellStyle name="Normal 3 2 4 2 8 5" xfId="29822" xr:uid="{2B4BFC1D-7D3D-4982-A12E-CF23ABEDB644}"/>
    <cellStyle name="Normal 3 2 4 2 8 6" xfId="44706" xr:uid="{586D02E5-BDA0-47C3-B1D2-CED4CF7D42C1}"/>
    <cellStyle name="Normal 3 2 4 2 9" xfId="10996" xr:uid="{4FAC808E-B1C6-4852-BFD9-1031350C7622}"/>
    <cellStyle name="Normal 3 2 4 2 9 2" xfId="24686" xr:uid="{2318A7D8-1BEE-4E9F-9AEC-F70D71F74E26}"/>
    <cellStyle name="Normal 3 2 4 2 9 2 2" xfId="38378" xr:uid="{0E1CF7E6-1004-4178-90C3-87C106118FF3}"/>
    <cellStyle name="Normal 3 2 4 2 9 2 3" xfId="53262" xr:uid="{87DC594C-5608-46F6-AFF5-F7C3B3278F84}"/>
    <cellStyle name="Normal 3 2 4 2 9 3" xfId="17842" xr:uid="{4250E5B4-0DAC-4F51-88D9-3A10313BB650}"/>
    <cellStyle name="Normal 3 2 4 2 9 4" xfId="31532" xr:uid="{FB532C57-5B16-400F-BAB9-EECF9452A12E}"/>
    <cellStyle name="Normal 3 2 4 2 9 5" xfId="46416" xr:uid="{50633A89-6144-4D23-B92D-911CFA8F873A}"/>
    <cellStyle name="Normal 3 2 4 3" xfId="7603" xr:uid="{D19CAD45-BBDB-4327-934B-19EB472B7019}"/>
    <cellStyle name="Normal 3 2 4 3 10" xfId="14450" xr:uid="{BB451118-102D-4FA8-B25C-CAFFCAFEABC6}"/>
    <cellStyle name="Normal 3 2 4 3 11" xfId="28140" xr:uid="{213FB9E8-4584-4EC6-B5B2-A590036E0B71}"/>
    <cellStyle name="Normal 3 2 4 3 12" xfId="43024" xr:uid="{48430E5B-A7EE-468A-8B39-65C02AE9ECC0}"/>
    <cellStyle name="Normal 3 2 4 3 2" xfId="7604" xr:uid="{AE863B62-E584-4F40-85D3-FDCDFF5BB882}"/>
    <cellStyle name="Normal 3 2 4 3 2 10" xfId="43025" xr:uid="{F91797C2-AA4D-4182-BC88-7B37E3D91B55}"/>
    <cellStyle name="Normal 3 2 4 3 2 2" xfId="7605" xr:uid="{335694A3-04E9-454A-BCEF-26F21D141962}"/>
    <cellStyle name="Normal 3 2 4 3 2 2 2" xfId="7606" xr:uid="{6EEC6EC9-7C49-450D-8BBF-87C4FB13070E}"/>
    <cellStyle name="Normal 3 2 4 3 2 2 2 2" xfId="9319" xr:uid="{5C8062AF-EE8E-4231-9402-657B22EBCD40}"/>
    <cellStyle name="Normal 3 2 4 3 2 2 2 2 2" xfId="12741" xr:uid="{5D3B27F6-0349-42E9-AB0D-A500C4A8D15D}"/>
    <cellStyle name="Normal 3 2 4 3 2 2 2 2 2 2" xfId="26431" xr:uid="{0756A498-F9E0-49D0-A241-F98EB5F7FBEF}"/>
    <cellStyle name="Normal 3 2 4 3 2 2 2 2 2 2 2" xfId="40123" xr:uid="{62B76539-8F2A-48BF-ADDB-859C3BB398A5}"/>
    <cellStyle name="Normal 3 2 4 3 2 2 2 2 2 2 3" xfId="55007" xr:uid="{E5274E02-A4E4-4F05-9BBE-C25B9D76AC3F}"/>
    <cellStyle name="Normal 3 2 4 3 2 2 2 2 2 3" xfId="19587" xr:uid="{499F7D60-1339-40E6-B020-09D30D8788B1}"/>
    <cellStyle name="Normal 3 2 4 3 2 2 2 2 2 4" xfId="33277" xr:uid="{07E95836-D3D9-4A00-AC1B-6AEC99A4CE17}"/>
    <cellStyle name="Normal 3 2 4 3 2 2 2 2 2 5" xfId="48161" xr:uid="{45A6760A-83FE-4AF3-B96C-45EF0B90EE75}"/>
    <cellStyle name="Normal 3 2 4 3 2 2 2 2 3" xfId="23009" xr:uid="{799E7EB4-56BF-4789-9C0B-37F30F44AED0}"/>
    <cellStyle name="Normal 3 2 4 3 2 2 2 2 3 2" xfId="36701" xr:uid="{6118B853-B35D-46D6-BDA4-CFB3B73380C8}"/>
    <cellStyle name="Normal 3 2 4 3 2 2 2 2 3 3" xfId="51585" xr:uid="{C230D31E-DF58-4872-9230-047E89F19456}"/>
    <cellStyle name="Normal 3 2 4 3 2 2 2 2 4" xfId="16165" xr:uid="{A1859977-3C55-406A-B27C-B3E28C7E16A4}"/>
    <cellStyle name="Normal 3 2 4 3 2 2 2 2 5" xfId="29855" xr:uid="{F967B2CB-5AE3-41DA-95E4-8BA0FC8AEEB4}"/>
    <cellStyle name="Normal 3 2 4 3 2 2 2 2 6" xfId="44739" xr:uid="{009ACDF7-95DD-4ED2-AE09-DCADAD4D1C39}"/>
    <cellStyle name="Normal 3 2 4 3 2 2 2 3" xfId="11029" xr:uid="{54A35A4B-51D5-40E1-B494-B9C54C95100D}"/>
    <cellStyle name="Normal 3 2 4 3 2 2 2 3 2" xfId="24719" xr:uid="{AA5BA6EF-EFD6-4794-96B9-E112309F360B}"/>
    <cellStyle name="Normal 3 2 4 3 2 2 2 3 2 2" xfId="38411" xr:uid="{E92E9FF9-260C-47C4-A326-8AD0E44BEC5B}"/>
    <cellStyle name="Normal 3 2 4 3 2 2 2 3 2 3" xfId="53295" xr:uid="{8301022F-D286-4A02-9AE1-3F1C64ACB289}"/>
    <cellStyle name="Normal 3 2 4 3 2 2 2 3 3" xfId="17875" xr:uid="{6A80DB2F-F4BB-4758-B026-B75825025BCE}"/>
    <cellStyle name="Normal 3 2 4 3 2 2 2 3 4" xfId="31565" xr:uid="{C9D78C5C-910B-46DC-AF65-BB6DB20D7BD3}"/>
    <cellStyle name="Normal 3 2 4 3 2 2 2 3 5" xfId="46449" xr:uid="{BA23EE1B-F2C8-4372-83C5-5EB5F467C8AE}"/>
    <cellStyle name="Normal 3 2 4 3 2 2 2 4" xfId="21297" xr:uid="{1E93E14C-2D9F-4504-BAD0-A74525754C83}"/>
    <cellStyle name="Normal 3 2 4 3 2 2 2 4 2" xfId="34989" xr:uid="{0BC47AB9-4C4A-4E7B-A104-737CD673298E}"/>
    <cellStyle name="Normal 3 2 4 3 2 2 2 4 3" xfId="49873" xr:uid="{43CBFCD3-C335-47FD-91C0-F259E8E37909}"/>
    <cellStyle name="Normal 3 2 4 3 2 2 2 5" xfId="14453" xr:uid="{C8C2D957-2F98-42D4-953C-359453771E1E}"/>
    <cellStyle name="Normal 3 2 4 3 2 2 2 6" xfId="28143" xr:uid="{7A7398B9-F770-4567-AFB7-72D98BFE8071}"/>
    <cellStyle name="Normal 3 2 4 3 2 2 2 7" xfId="43027" xr:uid="{83F52408-0244-4596-90BC-49F6954C587F}"/>
    <cellStyle name="Normal 3 2 4 3 2 2 3" xfId="9318" xr:uid="{C76D0AC3-2933-42BF-B4E1-E9BE98D01867}"/>
    <cellStyle name="Normal 3 2 4 3 2 2 3 2" xfId="12740" xr:uid="{D1F0D2B3-38CC-4FC5-9528-2FA3308FEEEF}"/>
    <cellStyle name="Normal 3 2 4 3 2 2 3 2 2" xfId="26430" xr:uid="{65106582-1627-4E7E-A54C-2E309D523318}"/>
    <cellStyle name="Normal 3 2 4 3 2 2 3 2 2 2" xfId="40122" xr:uid="{F365646F-22FC-4DCD-9D02-746955E3C255}"/>
    <cellStyle name="Normal 3 2 4 3 2 2 3 2 2 3" xfId="55006" xr:uid="{75A6842B-3977-443D-9AA7-A4224C1E43D0}"/>
    <cellStyle name="Normal 3 2 4 3 2 2 3 2 3" xfId="19586" xr:uid="{C23B667C-CD87-40F1-8F01-A3EB1ACC1126}"/>
    <cellStyle name="Normal 3 2 4 3 2 2 3 2 4" xfId="33276" xr:uid="{22901AD6-CE9D-4675-9CAF-98EF24B310C3}"/>
    <cellStyle name="Normal 3 2 4 3 2 2 3 2 5" xfId="48160" xr:uid="{CB0C416B-3B56-443A-BE28-3BCB9CEAB831}"/>
    <cellStyle name="Normal 3 2 4 3 2 2 3 3" xfId="23008" xr:uid="{546B809A-92B5-4D9E-ABAC-EB623685C725}"/>
    <cellStyle name="Normal 3 2 4 3 2 2 3 3 2" xfId="36700" xr:uid="{C4BDBDCD-5FE7-4849-9F1B-7185EBB7E85D}"/>
    <cellStyle name="Normal 3 2 4 3 2 2 3 3 3" xfId="51584" xr:uid="{E408DD55-866E-4724-A79F-A9197F9C5DE7}"/>
    <cellStyle name="Normal 3 2 4 3 2 2 3 4" xfId="16164" xr:uid="{EE2EE269-DA55-4AA7-9438-14A88CF8889B}"/>
    <cellStyle name="Normal 3 2 4 3 2 2 3 5" xfId="29854" xr:uid="{528A1C35-8A10-4905-8164-DEB147FBA959}"/>
    <cellStyle name="Normal 3 2 4 3 2 2 3 6" xfId="44738" xr:uid="{11DA299B-3B2F-4886-B958-0054860FC2C7}"/>
    <cellStyle name="Normal 3 2 4 3 2 2 4" xfId="11028" xr:uid="{99233AC1-9437-41F1-92D8-F632F62645F2}"/>
    <cellStyle name="Normal 3 2 4 3 2 2 4 2" xfId="24718" xr:uid="{7CF80421-5766-4746-A073-A617E6DF4805}"/>
    <cellStyle name="Normal 3 2 4 3 2 2 4 2 2" xfId="38410" xr:uid="{30AAD759-817D-4A30-8297-0197D4E525B0}"/>
    <cellStyle name="Normal 3 2 4 3 2 2 4 2 3" xfId="53294" xr:uid="{5E6E1441-5C00-4D23-BD64-97C41EEE0BAC}"/>
    <cellStyle name="Normal 3 2 4 3 2 2 4 3" xfId="17874" xr:uid="{145796EE-C52B-4A5B-9DDD-106C23579433}"/>
    <cellStyle name="Normal 3 2 4 3 2 2 4 4" xfId="31564" xr:uid="{9CCC8E38-E4B5-434F-B719-BF3A31797601}"/>
    <cellStyle name="Normal 3 2 4 3 2 2 4 5" xfId="46448" xr:uid="{B67FFB59-BD62-41F6-A53A-CAC9DB82EA5A}"/>
    <cellStyle name="Normal 3 2 4 3 2 2 5" xfId="21296" xr:uid="{826D4CE6-37F4-4A3C-8C02-F6D39A3C2CFD}"/>
    <cellStyle name="Normal 3 2 4 3 2 2 5 2" xfId="34988" xr:uid="{320D021D-32EF-493D-B6E9-A9DB8044199C}"/>
    <cellStyle name="Normal 3 2 4 3 2 2 5 3" xfId="49872" xr:uid="{6A524725-20EA-4DAB-BFC6-ADE5E02C1E14}"/>
    <cellStyle name="Normal 3 2 4 3 2 2 6" xfId="14452" xr:uid="{1E437C2B-003F-4493-AE19-100B0E4D457A}"/>
    <cellStyle name="Normal 3 2 4 3 2 2 7" xfId="28142" xr:uid="{E926D068-035F-4933-ADAF-6698927FEACB}"/>
    <cellStyle name="Normal 3 2 4 3 2 2 8" xfId="43026" xr:uid="{AD68224E-CCC1-4AC1-B352-D7F669781C93}"/>
    <cellStyle name="Normal 3 2 4 3 2 3" xfId="7607" xr:uid="{CAA7FE3C-BDC2-4E06-9B05-8A93BB84B5AF}"/>
    <cellStyle name="Normal 3 2 4 3 2 3 2" xfId="9320" xr:uid="{88A035DE-B2FC-4AD7-9D52-067AA4B62AF0}"/>
    <cellStyle name="Normal 3 2 4 3 2 3 2 2" xfId="12742" xr:uid="{3EDF7AE2-7729-4A07-AD89-6BB609A00056}"/>
    <cellStyle name="Normal 3 2 4 3 2 3 2 2 2" xfId="26432" xr:uid="{5D65DADC-416D-4C0B-8602-1CE864EF129E}"/>
    <cellStyle name="Normal 3 2 4 3 2 3 2 2 2 2" xfId="40124" xr:uid="{64C7BB7F-CF27-4063-B53E-165DC3C8BB6F}"/>
    <cellStyle name="Normal 3 2 4 3 2 3 2 2 2 3" xfId="55008" xr:uid="{B714EAA7-80C9-47A0-A26C-C2101A192725}"/>
    <cellStyle name="Normal 3 2 4 3 2 3 2 2 3" xfId="19588" xr:uid="{DF18E265-9830-4CC6-91A0-8392E0CFF4C5}"/>
    <cellStyle name="Normal 3 2 4 3 2 3 2 2 4" xfId="33278" xr:uid="{6B4E16D1-17A4-484D-A370-E361A99DB04A}"/>
    <cellStyle name="Normal 3 2 4 3 2 3 2 2 5" xfId="48162" xr:uid="{2DBD67B5-F6E3-4826-83B3-D404C26D9FE5}"/>
    <cellStyle name="Normal 3 2 4 3 2 3 2 3" xfId="23010" xr:uid="{B8EFCAE8-540D-4A85-86E8-00CC11F90B35}"/>
    <cellStyle name="Normal 3 2 4 3 2 3 2 3 2" xfId="36702" xr:uid="{1DB641C5-BA85-4CB9-AA67-450F374D0A2B}"/>
    <cellStyle name="Normal 3 2 4 3 2 3 2 3 3" xfId="51586" xr:uid="{54EE2AC9-C125-4EDF-86B1-4C481A2EFBB6}"/>
    <cellStyle name="Normal 3 2 4 3 2 3 2 4" xfId="16166" xr:uid="{A02E3DEA-DEE0-4397-8C3D-EE240C0F7114}"/>
    <cellStyle name="Normal 3 2 4 3 2 3 2 5" xfId="29856" xr:uid="{3DE6A894-C1D9-462E-8F0C-A1D6437196FF}"/>
    <cellStyle name="Normal 3 2 4 3 2 3 2 6" xfId="44740" xr:uid="{4BF2C7B9-F0F9-4D7A-91E1-7E32E596A97D}"/>
    <cellStyle name="Normal 3 2 4 3 2 3 3" xfId="11030" xr:uid="{EFA886B5-6BEB-4323-9F0C-0A8259FF0603}"/>
    <cellStyle name="Normal 3 2 4 3 2 3 3 2" xfId="24720" xr:uid="{FA455F49-F540-4CC6-A545-E2C9682E250B}"/>
    <cellStyle name="Normal 3 2 4 3 2 3 3 2 2" xfId="38412" xr:uid="{A0E079CB-5A0E-4967-9732-F7B0AE6E4C2D}"/>
    <cellStyle name="Normal 3 2 4 3 2 3 3 2 3" xfId="53296" xr:uid="{F3D2AA0B-A541-489C-9FF0-3F2F3E78DBC6}"/>
    <cellStyle name="Normal 3 2 4 3 2 3 3 3" xfId="17876" xr:uid="{3D3CF1F4-2C92-4D8A-92FC-88B2EA9560D9}"/>
    <cellStyle name="Normal 3 2 4 3 2 3 3 4" xfId="31566" xr:uid="{42AF4508-5E1C-4756-9C91-4A64809FA071}"/>
    <cellStyle name="Normal 3 2 4 3 2 3 3 5" xfId="46450" xr:uid="{2E6F57DE-65A5-43C2-BA5D-C7C56FCACB49}"/>
    <cellStyle name="Normal 3 2 4 3 2 3 4" xfId="21298" xr:uid="{4668646E-DBAC-4F85-8E13-9489CD1E3163}"/>
    <cellStyle name="Normal 3 2 4 3 2 3 4 2" xfId="34990" xr:uid="{D987437E-C39F-4072-B29F-7913F27EE25D}"/>
    <cellStyle name="Normal 3 2 4 3 2 3 4 3" xfId="49874" xr:uid="{815AF382-0424-4948-A7A5-5F7FE222DCCE}"/>
    <cellStyle name="Normal 3 2 4 3 2 3 5" xfId="14454" xr:uid="{6FC602A8-67C2-4923-A2FF-143FDA915BA3}"/>
    <cellStyle name="Normal 3 2 4 3 2 3 6" xfId="28144" xr:uid="{A697A46B-BB47-4DE7-97EF-AD203B2CB601}"/>
    <cellStyle name="Normal 3 2 4 3 2 3 7" xfId="43028" xr:uid="{0C2AB253-B093-4030-8459-986AD117C114}"/>
    <cellStyle name="Normal 3 2 4 3 2 4" xfId="7608" xr:uid="{48E02F90-F909-4209-B730-0F57D3C6794C}"/>
    <cellStyle name="Normal 3 2 4 3 2 4 2" xfId="9321" xr:uid="{B49F8F71-6599-49D3-BFC5-ED697400181B}"/>
    <cellStyle name="Normal 3 2 4 3 2 4 2 2" xfId="12743" xr:uid="{BBAC0843-1B88-4E56-A4D8-F3DB80EC2915}"/>
    <cellStyle name="Normal 3 2 4 3 2 4 2 2 2" xfId="26433" xr:uid="{AA42C08D-C873-4C37-B768-12DA999C3C1B}"/>
    <cellStyle name="Normal 3 2 4 3 2 4 2 2 2 2" xfId="40125" xr:uid="{F12C536B-A036-414C-B4B9-9A2C3FC0C4AA}"/>
    <cellStyle name="Normal 3 2 4 3 2 4 2 2 2 3" xfId="55009" xr:uid="{397243CE-3F50-430F-986E-CCFBDFD4A05D}"/>
    <cellStyle name="Normal 3 2 4 3 2 4 2 2 3" xfId="19589" xr:uid="{B634C32F-3031-484E-B647-C2C079C941BE}"/>
    <cellStyle name="Normal 3 2 4 3 2 4 2 2 4" xfId="33279" xr:uid="{D6A80455-2497-40A3-85A7-E573C438AC3D}"/>
    <cellStyle name="Normal 3 2 4 3 2 4 2 2 5" xfId="48163" xr:uid="{558704DA-491D-4E81-807B-0B3121AF2C6E}"/>
    <cellStyle name="Normal 3 2 4 3 2 4 2 3" xfId="23011" xr:uid="{CE908876-29BA-4BF6-B767-7C54A36BDEF1}"/>
    <cellStyle name="Normal 3 2 4 3 2 4 2 3 2" xfId="36703" xr:uid="{64F867A6-1D7B-4818-9EC0-2C07B0FB2417}"/>
    <cellStyle name="Normal 3 2 4 3 2 4 2 3 3" xfId="51587" xr:uid="{B68119AE-0D8E-46AC-B5BD-3342E4994E6D}"/>
    <cellStyle name="Normal 3 2 4 3 2 4 2 4" xfId="16167" xr:uid="{12848C43-5937-4DDD-99F5-A1845AA430CF}"/>
    <cellStyle name="Normal 3 2 4 3 2 4 2 5" xfId="29857" xr:uid="{FA9A675A-E393-4C42-8F4B-3F3C0B465FC7}"/>
    <cellStyle name="Normal 3 2 4 3 2 4 2 6" xfId="44741" xr:uid="{873A7976-F52D-417C-8952-395D1B0231AB}"/>
    <cellStyle name="Normal 3 2 4 3 2 4 3" xfId="11031" xr:uid="{E68B3B12-D043-45BC-8C8E-039D6AD71006}"/>
    <cellStyle name="Normal 3 2 4 3 2 4 3 2" xfId="24721" xr:uid="{36BAFE06-9E22-43A5-8633-52ECB9BE22D4}"/>
    <cellStyle name="Normal 3 2 4 3 2 4 3 2 2" xfId="38413" xr:uid="{EA331D6B-5B9E-49C1-9CDC-EFB142A51E0A}"/>
    <cellStyle name="Normal 3 2 4 3 2 4 3 2 3" xfId="53297" xr:uid="{2FCB1F74-961C-4E72-B050-B52530B0EC07}"/>
    <cellStyle name="Normal 3 2 4 3 2 4 3 3" xfId="17877" xr:uid="{9A6994C4-5758-4818-B54A-08ED36BAFB5B}"/>
    <cellStyle name="Normal 3 2 4 3 2 4 3 4" xfId="31567" xr:uid="{E52DF862-1725-453B-BC20-437A0CBD2099}"/>
    <cellStyle name="Normal 3 2 4 3 2 4 3 5" xfId="46451" xr:uid="{19BE4DF0-26B5-480B-A131-2DFCD7ECB3BC}"/>
    <cellStyle name="Normal 3 2 4 3 2 4 4" xfId="21299" xr:uid="{C079A9BB-F912-45F0-9E86-F49EC58F3F51}"/>
    <cellStyle name="Normal 3 2 4 3 2 4 4 2" xfId="34991" xr:uid="{4F78B708-8CE2-451E-ABCA-514DA3526AAA}"/>
    <cellStyle name="Normal 3 2 4 3 2 4 4 3" xfId="49875" xr:uid="{D4871A55-42BB-47F2-A854-6893744B30A0}"/>
    <cellStyle name="Normal 3 2 4 3 2 4 5" xfId="14455" xr:uid="{752F3622-8829-45DD-8984-B9AB0066091A}"/>
    <cellStyle name="Normal 3 2 4 3 2 4 6" xfId="28145" xr:uid="{6125B8FD-BF74-4B61-B976-B50436D0AFAE}"/>
    <cellStyle name="Normal 3 2 4 3 2 4 7" xfId="43029" xr:uid="{C366051E-75E8-4593-9C20-B808B4F01846}"/>
    <cellStyle name="Normal 3 2 4 3 2 5" xfId="9317" xr:uid="{1E616C3E-5EF5-482D-A2C4-6F6FCDB47575}"/>
    <cellStyle name="Normal 3 2 4 3 2 5 2" xfId="12739" xr:uid="{FE5A710D-8A40-40F7-8324-CA67D481511B}"/>
    <cellStyle name="Normal 3 2 4 3 2 5 2 2" xfId="26429" xr:uid="{7BAA4CCF-2A4B-425F-8DA5-76F82A63B608}"/>
    <cellStyle name="Normal 3 2 4 3 2 5 2 2 2" xfId="40121" xr:uid="{47D68B72-8165-4F7E-A828-7CECA47F4102}"/>
    <cellStyle name="Normal 3 2 4 3 2 5 2 2 3" xfId="55005" xr:uid="{1F1ED5E7-E7BE-48A3-BE2D-5F72FCC9266A}"/>
    <cellStyle name="Normal 3 2 4 3 2 5 2 3" xfId="19585" xr:uid="{BA4F837B-7FCE-42B4-B2F2-6615BA603E07}"/>
    <cellStyle name="Normal 3 2 4 3 2 5 2 4" xfId="33275" xr:uid="{40D2E50B-C979-4A0A-A54B-BAF985BA2480}"/>
    <cellStyle name="Normal 3 2 4 3 2 5 2 5" xfId="48159" xr:uid="{0679C440-4B5A-4680-9151-5BC19A6C99D9}"/>
    <cellStyle name="Normal 3 2 4 3 2 5 3" xfId="23007" xr:uid="{496A16DD-E022-4B80-8C7F-1EB9F5663C51}"/>
    <cellStyle name="Normal 3 2 4 3 2 5 3 2" xfId="36699" xr:uid="{54E7E5E3-A44E-462E-87B2-726A253C9686}"/>
    <cellStyle name="Normal 3 2 4 3 2 5 3 3" xfId="51583" xr:uid="{E5B1E6B6-F064-49E4-9D5A-6E9FD55EF44D}"/>
    <cellStyle name="Normal 3 2 4 3 2 5 4" xfId="16163" xr:uid="{13B3ECEA-BE08-4B7C-8294-1B4AD44163B0}"/>
    <cellStyle name="Normal 3 2 4 3 2 5 5" xfId="29853" xr:uid="{6A461F7F-12C6-4211-8E8A-5E4BDB202820}"/>
    <cellStyle name="Normal 3 2 4 3 2 5 6" xfId="44737" xr:uid="{287609AE-2808-4C4D-90B0-9E890B8BDF0E}"/>
    <cellStyle name="Normal 3 2 4 3 2 6" xfId="11027" xr:uid="{FEADE780-2C8C-4965-9B09-03635FADFF93}"/>
    <cellStyle name="Normal 3 2 4 3 2 6 2" xfId="24717" xr:uid="{73EBC347-66EE-49FA-B6D7-746F6178264A}"/>
    <cellStyle name="Normal 3 2 4 3 2 6 2 2" xfId="38409" xr:uid="{EA6D6E1B-2597-410B-BC7F-923AA4428821}"/>
    <cellStyle name="Normal 3 2 4 3 2 6 2 3" xfId="53293" xr:uid="{3039DC5D-98A5-44BC-8DB1-F8DD17011F6F}"/>
    <cellStyle name="Normal 3 2 4 3 2 6 3" xfId="17873" xr:uid="{2076F7D5-E4D6-4846-9261-A795F308C1FD}"/>
    <cellStyle name="Normal 3 2 4 3 2 6 4" xfId="31563" xr:uid="{86F25094-EFE5-4F68-87FC-1E7B966EB0B9}"/>
    <cellStyle name="Normal 3 2 4 3 2 6 5" xfId="46447" xr:uid="{47CD1C5C-222B-4633-A460-5878B1F1E171}"/>
    <cellStyle name="Normal 3 2 4 3 2 7" xfId="21295" xr:uid="{CBC5D846-09E9-423A-818C-4C448D7DD5D7}"/>
    <cellStyle name="Normal 3 2 4 3 2 7 2" xfId="34987" xr:uid="{A53A638E-E2A6-48E1-8280-D24E5D5AC578}"/>
    <cellStyle name="Normal 3 2 4 3 2 7 3" xfId="49871" xr:uid="{11231D88-D267-4FBD-8F0C-6EDD63EC4C96}"/>
    <cellStyle name="Normal 3 2 4 3 2 8" xfId="14451" xr:uid="{77087CFA-426E-422C-B19D-11C260AD9FD2}"/>
    <cellStyle name="Normal 3 2 4 3 2 9" xfId="28141" xr:uid="{35B534C5-60DC-4475-B805-1E140CB35AC8}"/>
    <cellStyle name="Normal 3 2 4 3 3" xfId="7609" xr:uid="{827E2E0C-2643-4846-9E86-0FB5689783C9}"/>
    <cellStyle name="Normal 3 2 4 3 3 10" xfId="43030" xr:uid="{C28B347E-26C7-4078-A70D-CA900691105F}"/>
    <cellStyle name="Normal 3 2 4 3 3 2" xfId="7610" xr:uid="{91B3130F-6E1F-40C9-A814-160106281825}"/>
    <cellStyle name="Normal 3 2 4 3 3 2 2" xfId="7611" xr:uid="{0EE724D9-08A3-4029-82C0-576D85A547FD}"/>
    <cellStyle name="Normal 3 2 4 3 3 2 2 2" xfId="9324" xr:uid="{05897F7D-5E83-49AE-AA23-21FC327C36B1}"/>
    <cellStyle name="Normal 3 2 4 3 3 2 2 2 2" xfId="12746" xr:uid="{45D2450D-F0D6-4740-BA8D-A7BFBA90D994}"/>
    <cellStyle name="Normal 3 2 4 3 3 2 2 2 2 2" xfId="26436" xr:uid="{C6439FD4-3400-416B-A25B-D778F933B307}"/>
    <cellStyle name="Normal 3 2 4 3 3 2 2 2 2 2 2" xfId="40128" xr:uid="{EE6B0DD0-39C8-4D15-9AAF-6189FE7EFEBF}"/>
    <cellStyle name="Normal 3 2 4 3 3 2 2 2 2 2 3" xfId="55012" xr:uid="{D05253B9-66C0-474E-8CC0-C0BC83D238F4}"/>
    <cellStyle name="Normal 3 2 4 3 3 2 2 2 2 3" xfId="19592" xr:uid="{19D43201-26F7-48CA-BD34-CE14A8C6F2DA}"/>
    <cellStyle name="Normal 3 2 4 3 3 2 2 2 2 4" xfId="33282" xr:uid="{BA05B4EE-96AD-42FE-9574-16C62624BC88}"/>
    <cellStyle name="Normal 3 2 4 3 3 2 2 2 2 5" xfId="48166" xr:uid="{C12B09F1-2943-4A3F-800D-5E8260A7A85E}"/>
    <cellStyle name="Normal 3 2 4 3 3 2 2 2 3" xfId="23014" xr:uid="{11B9B068-3BC7-46E6-A70E-F6E1E6B66F2E}"/>
    <cellStyle name="Normal 3 2 4 3 3 2 2 2 3 2" xfId="36706" xr:uid="{FA3E3808-70A8-43E1-9302-BAEB4B583EA9}"/>
    <cellStyle name="Normal 3 2 4 3 3 2 2 2 3 3" xfId="51590" xr:uid="{D4BD02FC-5635-4ED4-915D-E3DF2AEE52DE}"/>
    <cellStyle name="Normal 3 2 4 3 3 2 2 2 4" xfId="16170" xr:uid="{902289C4-D32A-4D71-8753-31A14084EBA7}"/>
    <cellStyle name="Normal 3 2 4 3 3 2 2 2 5" xfId="29860" xr:uid="{F120D1A9-C9DE-466D-8E67-D02D7973D027}"/>
    <cellStyle name="Normal 3 2 4 3 3 2 2 2 6" xfId="44744" xr:uid="{AA9F2487-0A45-4824-80B8-8C4A670DF741}"/>
    <cellStyle name="Normal 3 2 4 3 3 2 2 3" xfId="11034" xr:uid="{C5317B72-5254-4E18-8083-931077A2AB81}"/>
    <cellStyle name="Normal 3 2 4 3 3 2 2 3 2" xfId="24724" xr:uid="{33A42F77-A387-4380-B254-4D870AC31D85}"/>
    <cellStyle name="Normal 3 2 4 3 3 2 2 3 2 2" xfId="38416" xr:uid="{44AB56E2-0FFF-47B8-A503-795F70D7214A}"/>
    <cellStyle name="Normal 3 2 4 3 3 2 2 3 2 3" xfId="53300" xr:uid="{671B2969-4C45-4EA6-B75B-8DADC9C8736E}"/>
    <cellStyle name="Normal 3 2 4 3 3 2 2 3 3" xfId="17880" xr:uid="{33CCF9D7-5E01-4E14-8310-47E70F95928D}"/>
    <cellStyle name="Normal 3 2 4 3 3 2 2 3 4" xfId="31570" xr:uid="{D69FE021-F6C0-4828-B9FD-DAC46CA8FF61}"/>
    <cellStyle name="Normal 3 2 4 3 3 2 2 3 5" xfId="46454" xr:uid="{D77FEFAC-0731-4573-A89B-5C93FCB21AA6}"/>
    <cellStyle name="Normal 3 2 4 3 3 2 2 4" xfId="21302" xr:uid="{2B197CCD-1CF3-4D98-BCDD-0C367EAD5966}"/>
    <cellStyle name="Normal 3 2 4 3 3 2 2 4 2" xfId="34994" xr:uid="{0D51A000-BC9E-40A1-ADCA-EDA49F4B1C92}"/>
    <cellStyle name="Normal 3 2 4 3 3 2 2 4 3" xfId="49878" xr:uid="{DD91668D-0AF9-4826-B003-9B5DCF1A0ABE}"/>
    <cellStyle name="Normal 3 2 4 3 3 2 2 5" xfId="14458" xr:uid="{676C82C0-935F-43E9-905D-C3D76DB5FDE3}"/>
    <cellStyle name="Normal 3 2 4 3 3 2 2 6" xfId="28148" xr:uid="{B6F3C410-C034-43D4-A07A-3319F444713B}"/>
    <cellStyle name="Normal 3 2 4 3 3 2 2 7" xfId="43032" xr:uid="{592C5B63-12C9-4EEF-9EE8-938EEC9DA4C4}"/>
    <cellStyle name="Normal 3 2 4 3 3 2 3" xfId="9323" xr:uid="{D10B2195-EA7F-408B-A9E6-7CAEC4BBF7C2}"/>
    <cellStyle name="Normal 3 2 4 3 3 2 3 2" xfId="12745" xr:uid="{84109489-3598-4C9D-823D-446766D4C5D1}"/>
    <cellStyle name="Normal 3 2 4 3 3 2 3 2 2" xfId="26435" xr:uid="{E86C0CBC-DFDF-46AB-BA4D-BB88CD75447A}"/>
    <cellStyle name="Normal 3 2 4 3 3 2 3 2 2 2" xfId="40127" xr:uid="{AC59F831-0086-4668-83FF-B3917B967CAA}"/>
    <cellStyle name="Normal 3 2 4 3 3 2 3 2 2 3" xfId="55011" xr:uid="{2B23A0FA-3DEF-4BF1-821A-DEEF97E70C33}"/>
    <cellStyle name="Normal 3 2 4 3 3 2 3 2 3" xfId="19591" xr:uid="{D026690B-2E51-443A-A654-53AAC7BB5A4D}"/>
    <cellStyle name="Normal 3 2 4 3 3 2 3 2 4" xfId="33281" xr:uid="{73AAB9CD-EE53-4CD3-BE89-131B425464D2}"/>
    <cellStyle name="Normal 3 2 4 3 3 2 3 2 5" xfId="48165" xr:uid="{4B12BBAE-46D5-4C09-84F2-15A78338229A}"/>
    <cellStyle name="Normal 3 2 4 3 3 2 3 3" xfId="23013" xr:uid="{1BCBD824-3941-4E2F-BFAF-5A0385E1B405}"/>
    <cellStyle name="Normal 3 2 4 3 3 2 3 3 2" xfId="36705" xr:uid="{9A6D10C1-694D-48C9-A4D2-84519DDC1C8E}"/>
    <cellStyle name="Normal 3 2 4 3 3 2 3 3 3" xfId="51589" xr:uid="{E2674345-58F1-4183-8FE0-C9B09BD1FAB6}"/>
    <cellStyle name="Normal 3 2 4 3 3 2 3 4" xfId="16169" xr:uid="{4ED2176B-347A-4617-9F13-89B315B8C856}"/>
    <cellStyle name="Normal 3 2 4 3 3 2 3 5" xfId="29859" xr:uid="{E079EB82-75D7-4EC4-B23E-94DB9DD2B7F8}"/>
    <cellStyle name="Normal 3 2 4 3 3 2 3 6" xfId="44743" xr:uid="{64649EB6-D68E-41BC-9B74-EF591D6A30CC}"/>
    <cellStyle name="Normal 3 2 4 3 3 2 4" xfId="11033" xr:uid="{4CC6ACB3-DBF1-499C-9D32-9A8973F1899E}"/>
    <cellStyle name="Normal 3 2 4 3 3 2 4 2" xfId="24723" xr:uid="{03A19888-2D55-4BCE-BA79-F0C39826AD01}"/>
    <cellStyle name="Normal 3 2 4 3 3 2 4 2 2" xfId="38415" xr:uid="{1C949567-67EB-4532-9EDD-067F45BAE558}"/>
    <cellStyle name="Normal 3 2 4 3 3 2 4 2 3" xfId="53299" xr:uid="{3CB7AD04-E62D-45EF-A10F-C957812D8574}"/>
    <cellStyle name="Normal 3 2 4 3 3 2 4 3" xfId="17879" xr:uid="{5A1246EF-371B-4E62-B14C-86712BDC6D98}"/>
    <cellStyle name="Normal 3 2 4 3 3 2 4 4" xfId="31569" xr:uid="{9F67BB61-768E-43A4-A262-97A42C6F8DF5}"/>
    <cellStyle name="Normal 3 2 4 3 3 2 4 5" xfId="46453" xr:uid="{4BADAC0F-79A1-440D-807E-90418B025486}"/>
    <cellStyle name="Normal 3 2 4 3 3 2 5" xfId="21301" xr:uid="{D7FECCE2-DAE2-4783-987C-4DACDAA76D2F}"/>
    <cellStyle name="Normal 3 2 4 3 3 2 5 2" xfId="34993" xr:uid="{52FB746A-390D-49FF-8FF0-DEB9A8FD11B3}"/>
    <cellStyle name="Normal 3 2 4 3 3 2 5 3" xfId="49877" xr:uid="{5EBF4952-0268-42DA-8022-59B6C8284F55}"/>
    <cellStyle name="Normal 3 2 4 3 3 2 6" xfId="14457" xr:uid="{358835DE-CC46-4852-B154-08D311638B61}"/>
    <cellStyle name="Normal 3 2 4 3 3 2 7" xfId="28147" xr:uid="{A32CB36B-DD91-4804-9767-A7194C0D2302}"/>
    <cellStyle name="Normal 3 2 4 3 3 2 8" xfId="43031" xr:uid="{6B05ECFC-5629-46C1-88D7-8BE6A029A433}"/>
    <cellStyle name="Normal 3 2 4 3 3 3" xfId="7612" xr:uid="{AE5649AA-D45E-4F8A-8A86-A90BC208B971}"/>
    <cellStyle name="Normal 3 2 4 3 3 3 2" xfId="9325" xr:uid="{6F78A140-2000-4652-B82C-6369C1229CFD}"/>
    <cellStyle name="Normal 3 2 4 3 3 3 2 2" xfId="12747" xr:uid="{CC9405F8-F337-44C9-8768-231BC2CD091E}"/>
    <cellStyle name="Normal 3 2 4 3 3 3 2 2 2" xfId="26437" xr:uid="{345C3D79-6BC8-4E92-875E-05FE79ABE088}"/>
    <cellStyle name="Normal 3 2 4 3 3 3 2 2 2 2" xfId="40129" xr:uid="{B93152D3-2B82-4FFE-A624-432E3615ACCA}"/>
    <cellStyle name="Normal 3 2 4 3 3 3 2 2 2 3" xfId="55013" xr:uid="{0C25B786-477C-4814-9192-4E89032B1BB2}"/>
    <cellStyle name="Normal 3 2 4 3 3 3 2 2 3" xfId="19593" xr:uid="{5E1D36BF-39EE-4825-9552-1F8976CF746E}"/>
    <cellStyle name="Normal 3 2 4 3 3 3 2 2 4" xfId="33283" xr:uid="{CFCCFF8A-31F6-4911-B837-431717E22D55}"/>
    <cellStyle name="Normal 3 2 4 3 3 3 2 2 5" xfId="48167" xr:uid="{C198C898-178D-40B6-9AFA-41FFD56E1C36}"/>
    <cellStyle name="Normal 3 2 4 3 3 3 2 3" xfId="23015" xr:uid="{2FC493D6-1E37-4F24-B9BD-C64193573F43}"/>
    <cellStyle name="Normal 3 2 4 3 3 3 2 3 2" xfId="36707" xr:uid="{BF19E962-DC43-4A2D-B31E-09E275EA2102}"/>
    <cellStyle name="Normal 3 2 4 3 3 3 2 3 3" xfId="51591" xr:uid="{4B1B054C-7824-423E-9BDD-27F97C7AEAD3}"/>
    <cellStyle name="Normal 3 2 4 3 3 3 2 4" xfId="16171" xr:uid="{9D2181DE-B5BC-42ED-8282-0DC7089F2656}"/>
    <cellStyle name="Normal 3 2 4 3 3 3 2 5" xfId="29861" xr:uid="{18585919-514D-4EF5-AA9E-A1A3E98E8BD6}"/>
    <cellStyle name="Normal 3 2 4 3 3 3 2 6" xfId="44745" xr:uid="{D1EC184B-F209-41A9-A95F-4908365F46D4}"/>
    <cellStyle name="Normal 3 2 4 3 3 3 3" xfId="11035" xr:uid="{D90F41ED-E669-4A94-BB20-43F324A159AC}"/>
    <cellStyle name="Normal 3 2 4 3 3 3 3 2" xfId="24725" xr:uid="{9D7239BD-2C97-44AB-89A5-33C7622D6275}"/>
    <cellStyle name="Normal 3 2 4 3 3 3 3 2 2" xfId="38417" xr:uid="{B838E717-36C6-424C-A813-B362AABBBD2A}"/>
    <cellStyle name="Normal 3 2 4 3 3 3 3 2 3" xfId="53301" xr:uid="{AE3B5503-C55D-46E9-9F8C-8DA4B0CC7C44}"/>
    <cellStyle name="Normal 3 2 4 3 3 3 3 3" xfId="17881" xr:uid="{3D0A0B9A-B0EC-4A2C-8935-7A208AE77F51}"/>
    <cellStyle name="Normal 3 2 4 3 3 3 3 4" xfId="31571" xr:uid="{9EEA34D3-6B26-4280-828F-0BF9877123C4}"/>
    <cellStyle name="Normal 3 2 4 3 3 3 3 5" xfId="46455" xr:uid="{0111DA18-01CB-4CD5-8A1C-6328B8ABD1FD}"/>
    <cellStyle name="Normal 3 2 4 3 3 3 4" xfId="21303" xr:uid="{D6FE40C8-E37E-4357-AED2-2B2DB8E93FEF}"/>
    <cellStyle name="Normal 3 2 4 3 3 3 4 2" xfId="34995" xr:uid="{D91CE654-E212-478F-95C5-D9A6DD527751}"/>
    <cellStyle name="Normal 3 2 4 3 3 3 4 3" xfId="49879" xr:uid="{80D48C7A-FED4-4961-B678-CFA209E80ACA}"/>
    <cellStyle name="Normal 3 2 4 3 3 3 5" xfId="14459" xr:uid="{732521F9-F4EE-45EE-BCB5-6D234EA75EC6}"/>
    <cellStyle name="Normal 3 2 4 3 3 3 6" xfId="28149" xr:uid="{0278A0D1-5DD5-444E-949A-FCF02A10186B}"/>
    <cellStyle name="Normal 3 2 4 3 3 3 7" xfId="43033" xr:uid="{4587A276-A1FE-4178-B237-B4A2AE888EB6}"/>
    <cellStyle name="Normal 3 2 4 3 3 4" xfId="7613" xr:uid="{9CB887DC-0711-4DD6-BAA3-645BACEA37C1}"/>
    <cellStyle name="Normal 3 2 4 3 3 4 2" xfId="9326" xr:uid="{E78BF352-AD66-4535-8A19-40F1629E6DEE}"/>
    <cellStyle name="Normal 3 2 4 3 3 4 2 2" xfId="12748" xr:uid="{E917E21B-9E45-4D2D-9860-13C5D5226F4A}"/>
    <cellStyle name="Normal 3 2 4 3 3 4 2 2 2" xfId="26438" xr:uid="{3DA57B50-C0D2-4CD0-8F30-611FB6D4E470}"/>
    <cellStyle name="Normal 3 2 4 3 3 4 2 2 2 2" xfId="40130" xr:uid="{551961A5-1D74-4D8F-BE62-3E1F69A27E0D}"/>
    <cellStyle name="Normal 3 2 4 3 3 4 2 2 2 3" xfId="55014" xr:uid="{C16CACD5-3B36-49D8-886E-A4D2A44DE4F9}"/>
    <cellStyle name="Normal 3 2 4 3 3 4 2 2 3" xfId="19594" xr:uid="{12842AC1-8FAE-47E7-9626-48B7D87F17C8}"/>
    <cellStyle name="Normal 3 2 4 3 3 4 2 2 4" xfId="33284" xr:uid="{58971484-EC5E-4F6D-9621-C1C4421DAD32}"/>
    <cellStyle name="Normal 3 2 4 3 3 4 2 2 5" xfId="48168" xr:uid="{6E256091-66F8-4E46-81C6-AB25FDBC7EA7}"/>
    <cellStyle name="Normal 3 2 4 3 3 4 2 3" xfId="23016" xr:uid="{9BD29207-CBC6-42CC-980B-ACCFE57553B2}"/>
    <cellStyle name="Normal 3 2 4 3 3 4 2 3 2" xfId="36708" xr:uid="{22B8C080-3240-4E22-B6EE-32BFEF42CDFB}"/>
    <cellStyle name="Normal 3 2 4 3 3 4 2 3 3" xfId="51592" xr:uid="{E0C5DFE9-85DB-477D-9163-57F02916DD2E}"/>
    <cellStyle name="Normal 3 2 4 3 3 4 2 4" xfId="16172" xr:uid="{51261AEB-C7B0-417E-B69A-32A0DD974A1B}"/>
    <cellStyle name="Normal 3 2 4 3 3 4 2 5" xfId="29862" xr:uid="{3F7EDAA9-5F12-448A-8EC7-797CE1550688}"/>
    <cellStyle name="Normal 3 2 4 3 3 4 2 6" xfId="44746" xr:uid="{A781ACC6-3C91-4FC6-8D8F-FB0ADA8A6BA1}"/>
    <cellStyle name="Normal 3 2 4 3 3 4 3" xfId="11036" xr:uid="{DC581F9C-3B48-4C5E-8E5B-BD723407792F}"/>
    <cellStyle name="Normal 3 2 4 3 3 4 3 2" xfId="24726" xr:uid="{6A9047B6-3662-4C57-AACB-754026981325}"/>
    <cellStyle name="Normal 3 2 4 3 3 4 3 2 2" xfId="38418" xr:uid="{B76921BA-8417-4D93-9213-EFA88DD74B45}"/>
    <cellStyle name="Normal 3 2 4 3 3 4 3 2 3" xfId="53302" xr:uid="{235861BC-EC44-4D9A-9857-B49F252396C0}"/>
    <cellStyle name="Normal 3 2 4 3 3 4 3 3" xfId="17882" xr:uid="{03FA5ED5-8D3E-42B9-B5C6-97B430CD508D}"/>
    <cellStyle name="Normal 3 2 4 3 3 4 3 4" xfId="31572" xr:uid="{5797F1B4-11B6-4CDC-B6C6-C5ECD5DF4C8C}"/>
    <cellStyle name="Normal 3 2 4 3 3 4 3 5" xfId="46456" xr:uid="{D761CB91-4ECE-4598-AEDD-BFC5163FE27B}"/>
    <cellStyle name="Normal 3 2 4 3 3 4 4" xfId="21304" xr:uid="{086617DE-3EDE-46A7-912F-0C47FB7B6B62}"/>
    <cellStyle name="Normal 3 2 4 3 3 4 4 2" xfId="34996" xr:uid="{ABCE361C-CB25-440D-9957-29F8DA579E35}"/>
    <cellStyle name="Normal 3 2 4 3 3 4 4 3" xfId="49880" xr:uid="{5B9F8738-4703-4148-95BD-115785573B12}"/>
    <cellStyle name="Normal 3 2 4 3 3 4 5" xfId="14460" xr:uid="{5D293688-6BF5-4C6E-9F59-B84A12E9D5FF}"/>
    <cellStyle name="Normal 3 2 4 3 3 4 6" xfId="28150" xr:uid="{2436ED7B-2604-4FD1-AB63-26EB5D22B6C0}"/>
    <cellStyle name="Normal 3 2 4 3 3 4 7" xfId="43034" xr:uid="{96496D76-5F7E-418B-8558-392B8F58EEAD}"/>
    <cellStyle name="Normal 3 2 4 3 3 5" xfId="9322" xr:uid="{6E1155C0-B834-45BD-AFED-ECD93F533653}"/>
    <cellStyle name="Normal 3 2 4 3 3 5 2" xfId="12744" xr:uid="{5446CAC7-04EF-4DCF-AF2F-EB89E58BF6BE}"/>
    <cellStyle name="Normal 3 2 4 3 3 5 2 2" xfId="26434" xr:uid="{6CFC8572-6B0E-476D-9A23-1F1BEF1DCB8F}"/>
    <cellStyle name="Normal 3 2 4 3 3 5 2 2 2" xfId="40126" xr:uid="{DD08BD3E-CB03-46D4-BA3B-72EEE7038CEF}"/>
    <cellStyle name="Normal 3 2 4 3 3 5 2 2 3" xfId="55010" xr:uid="{C6F8E160-9485-4219-A3C4-3FA15AF46282}"/>
    <cellStyle name="Normal 3 2 4 3 3 5 2 3" xfId="19590" xr:uid="{E24555A9-47E1-4D4D-9DFD-DF9F14082AF6}"/>
    <cellStyle name="Normal 3 2 4 3 3 5 2 4" xfId="33280" xr:uid="{B38EA4A5-14BE-4401-8E6B-30708545CE20}"/>
    <cellStyle name="Normal 3 2 4 3 3 5 2 5" xfId="48164" xr:uid="{631F6AA0-EA7D-4EA7-9C15-645B6C7D74FD}"/>
    <cellStyle name="Normal 3 2 4 3 3 5 3" xfId="23012" xr:uid="{69D948B8-0D87-4111-9F15-5DB584A693C1}"/>
    <cellStyle name="Normal 3 2 4 3 3 5 3 2" xfId="36704" xr:uid="{73749BBE-C39D-4CC8-9A7F-D7A782F2D949}"/>
    <cellStyle name="Normal 3 2 4 3 3 5 3 3" xfId="51588" xr:uid="{A36E3D20-83BF-45DE-A3E9-CD1B7AF29A92}"/>
    <cellStyle name="Normal 3 2 4 3 3 5 4" xfId="16168" xr:uid="{6F15B79A-F143-42AD-A233-BABD55592822}"/>
    <cellStyle name="Normal 3 2 4 3 3 5 5" xfId="29858" xr:uid="{D44F9396-1D7F-4B6F-B76F-2E57AEE24D53}"/>
    <cellStyle name="Normal 3 2 4 3 3 5 6" xfId="44742" xr:uid="{7C84BF78-5958-4223-B147-DA498EA4EA51}"/>
    <cellStyle name="Normal 3 2 4 3 3 6" xfId="11032" xr:uid="{4FF65BA4-307C-4609-9756-4EA4FA8B5E08}"/>
    <cellStyle name="Normal 3 2 4 3 3 6 2" xfId="24722" xr:uid="{D03B9A04-4B60-43E8-A5EB-04D3A59C1D8A}"/>
    <cellStyle name="Normal 3 2 4 3 3 6 2 2" xfId="38414" xr:uid="{6795282D-4889-44A4-9F9D-DA10F946A904}"/>
    <cellStyle name="Normal 3 2 4 3 3 6 2 3" xfId="53298" xr:uid="{CC71E680-294E-46DA-B421-4A2B4BD39809}"/>
    <cellStyle name="Normal 3 2 4 3 3 6 3" xfId="17878" xr:uid="{4B66543E-B2D7-45E5-A0B9-9F556A071D69}"/>
    <cellStyle name="Normal 3 2 4 3 3 6 4" xfId="31568" xr:uid="{72396B58-1172-45C2-955C-CBBF4A12764C}"/>
    <cellStyle name="Normal 3 2 4 3 3 6 5" xfId="46452" xr:uid="{B49D246A-3CDA-497A-8702-8523FA863A89}"/>
    <cellStyle name="Normal 3 2 4 3 3 7" xfId="21300" xr:uid="{8C4A67E3-79C8-4947-9A6C-0C908BD01887}"/>
    <cellStyle name="Normal 3 2 4 3 3 7 2" xfId="34992" xr:uid="{EE6DE93A-2D50-43AE-AD9E-4280C9FFD709}"/>
    <cellStyle name="Normal 3 2 4 3 3 7 3" xfId="49876" xr:uid="{3FFE0A18-4ECC-4C0F-A181-56C090B13EEB}"/>
    <cellStyle name="Normal 3 2 4 3 3 8" xfId="14456" xr:uid="{889AE03B-9E07-4978-8E20-0FA631BF5349}"/>
    <cellStyle name="Normal 3 2 4 3 3 9" xfId="28146" xr:uid="{3255194B-D846-4EB6-B8F9-3B88EE89057C}"/>
    <cellStyle name="Normal 3 2 4 3 4" xfId="7614" xr:uid="{00A1B56B-5A8C-4E75-ABFA-192AFDDAEAC9}"/>
    <cellStyle name="Normal 3 2 4 3 4 2" xfId="7615" xr:uid="{F26A66C2-BF87-49D9-8F8E-C6D04E1738F0}"/>
    <cellStyle name="Normal 3 2 4 3 4 2 2" xfId="9328" xr:uid="{46431003-B0C5-45FC-B3F6-7E70B54F7627}"/>
    <cellStyle name="Normal 3 2 4 3 4 2 2 2" xfId="12750" xr:uid="{C5856985-9CA0-4E87-90AC-04B8C2792601}"/>
    <cellStyle name="Normal 3 2 4 3 4 2 2 2 2" xfId="26440" xr:uid="{9AF48D78-90DB-4CE5-9CAB-E5651D834AE6}"/>
    <cellStyle name="Normal 3 2 4 3 4 2 2 2 2 2" xfId="40132" xr:uid="{DF1E9949-155F-4CEC-8F41-528084D8D97A}"/>
    <cellStyle name="Normal 3 2 4 3 4 2 2 2 2 3" xfId="55016" xr:uid="{A100130F-A8DA-4A87-9935-59A9FEF453B8}"/>
    <cellStyle name="Normal 3 2 4 3 4 2 2 2 3" xfId="19596" xr:uid="{9B30FDAE-00FC-4755-AA79-E97F32DFD858}"/>
    <cellStyle name="Normal 3 2 4 3 4 2 2 2 4" xfId="33286" xr:uid="{65AB8F29-6704-451A-B42C-AC7422C2B78D}"/>
    <cellStyle name="Normal 3 2 4 3 4 2 2 2 5" xfId="48170" xr:uid="{CEA024B6-355E-496E-A7CB-109701AA7ED7}"/>
    <cellStyle name="Normal 3 2 4 3 4 2 2 3" xfId="23018" xr:uid="{4D276FC2-B909-4EEA-9D36-1415AA286170}"/>
    <cellStyle name="Normal 3 2 4 3 4 2 2 3 2" xfId="36710" xr:uid="{6FC90712-CE57-41BE-B7C0-97BB61CB1113}"/>
    <cellStyle name="Normal 3 2 4 3 4 2 2 3 3" xfId="51594" xr:uid="{D2B55D8D-7D56-42F9-BFB3-E4A471D5B839}"/>
    <cellStyle name="Normal 3 2 4 3 4 2 2 4" xfId="16174" xr:uid="{B4D24130-733D-4111-A93C-82B2BEBC590A}"/>
    <cellStyle name="Normal 3 2 4 3 4 2 2 5" xfId="29864" xr:uid="{956EDEE2-8B65-4D91-9EBA-1DD0FE554FF3}"/>
    <cellStyle name="Normal 3 2 4 3 4 2 2 6" xfId="44748" xr:uid="{090CE959-8562-46AD-AC4C-9021A23F2E00}"/>
    <cellStyle name="Normal 3 2 4 3 4 2 3" xfId="11038" xr:uid="{2A6023DC-0A30-4BB0-92F4-D18448380553}"/>
    <cellStyle name="Normal 3 2 4 3 4 2 3 2" xfId="24728" xr:uid="{34DB4758-22B7-495D-9413-4FB57606F3BA}"/>
    <cellStyle name="Normal 3 2 4 3 4 2 3 2 2" xfId="38420" xr:uid="{BBFB4CAA-D359-425F-94FF-254119510228}"/>
    <cellStyle name="Normal 3 2 4 3 4 2 3 2 3" xfId="53304" xr:uid="{3ED7F93B-BB25-4CD5-B6C4-777BAB45BC96}"/>
    <cellStyle name="Normal 3 2 4 3 4 2 3 3" xfId="17884" xr:uid="{ACA14C6D-846B-48AA-8B10-A089561B2E86}"/>
    <cellStyle name="Normal 3 2 4 3 4 2 3 4" xfId="31574" xr:uid="{59D681AF-849C-45ED-8F2F-6A59551EC935}"/>
    <cellStyle name="Normal 3 2 4 3 4 2 3 5" xfId="46458" xr:uid="{BE5B9E76-6144-415C-9A4A-F683C35A0798}"/>
    <cellStyle name="Normal 3 2 4 3 4 2 4" xfId="21306" xr:uid="{F7A546A5-7A47-4100-B4BC-F598CF3B5165}"/>
    <cellStyle name="Normal 3 2 4 3 4 2 4 2" xfId="34998" xr:uid="{7CCE64DB-4A97-4B01-993F-EBB270976BD0}"/>
    <cellStyle name="Normal 3 2 4 3 4 2 4 3" xfId="49882" xr:uid="{192F6DC9-3B04-4A76-8ACA-4E684EA1AE89}"/>
    <cellStyle name="Normal 3 2 4 3 4 2 5" xfId="14462" xr:uid="{3A37BB17-683B-4EAD-9AB1-CE73BE95B099}"/>
    <cellStyle name="Normal 3 2 4 3 4 2 6" xfId="28152" xr:uid="{112AA8E9-3FF9-4F6B-8AD2-BC8569D4E795}"/>
    <cellStyle name="Normal 3 2 4 3 4 2 7" xfId="43036" xr:uid="{F1AAA393-6E0C-4B2D-BA92-4B6572139045}"/>
    <cellStyle name="Normal 3 2 4 3 4 3" xfId="9327" xr:uid="{0E39F3E5-EF7B-4E97-974F-423E793F94D4}"/>
    <cellStyle name="Normal 3 2 4 3 4 3 2" xfId="12749" xr:uid="{1408EFD1-78E9-4DE5-B1CA-F51146370C2E}"/>
    <cellStyle name="Normal 3 2 4 3 4 3 2 2" xfId="26439" xr:uid="{78CBF6A3-C5F3-4027-BDF8-1A58760A23A7}"/>
    <cellStyle name="Normal 3 2 4 3 4 3 2 2 2" xfId="40131" xr:uid="{31C6CD4C-E6C6-426A-8389-5691B8C1A721}"/>
    <cellStyle name="Normal 3 2 4 3 4 3 2 2 3" xfId="55015" xr:uid="{B0B946BE-830C-426C-B940-17DBF487E5B6}"/>
    <cellStyle name="Normal 3 2 4 3 4 3 2 3" xfId="19595" xr:uid="{5ED35E71-27D5-4FD8-8D47-1C1EE62AD312}"/>
    <cellStyle name="Normal 3 2 4 3 4 3 2 4" xfId="33285" xr:uid="{BCC6172D-992C-48C5-A0CD-DE65D6393689}"/>
    <cellStyle name="Normal 3 2 4 3 4 3 2 5" xfId="48169" xr:uid="{8B6EB23E-3307-44AD-B25B-CCD14F43F349}"/>
    <cellStyle name="Normal 3 2 4 3 4 3 3" xfId="23017" xr:uid="{B2F81E36-0C42-4D6C-BFEF-7AAC844D6026}"/>
    <cellStyle name="Normal 3 2 4 3 4 3 3 2" xfId="36709" xr:uid="{1F73F9E5-F89E-4265-9E59-FB6A9E3C0CFF}"/>
    <cellStyle name="Normal 3 2 4 3 4 3 3 3" xfId="51593" xr:uid="{73C60C31-6D34-4D5D-AD62-CC812733C473}"/>
    <cellStyle name="Normal 3 2 4 3 4 3 4" xfId="16173" xr:uid="{D5ADADF4-9DD7-4D15-8407-C2280F7C0AF6}"/>
    <cellStyle name="Normal 3 2 4 3 4 3 5" xfId="29863" xr:uid="{C89DBC0A-8E95-4A37-982C-7DD251A86D53}"/>
    <cellStyle name="Normal 3 2 4 3 4 3 6" xfId="44747" xr:uid="{475F48F3-2D3B-45A4-8D07-6E035A825539}"/>
    <cellStyle name="Normal 3 2 4 3 4 4" xfId="11037" xr:uid="{9BF02A83-2AE0-4ECA-8558-519F0C77CABB}"/>
    <cellStyle name="Normal 3 2 4 3 4 4 2" xfId="24727" xr:uid="{FA8556EC-24DC-4AE0-89C2-449BC746CB9A}"/>
    <cellStyle name="Normal 3 2 4 3 4 4 2 2" xfId="38419" xr:uid="{45565260-BA2C-4017-81BF-51992ADC67FB}"/>
    <cellStyle name="Normal 3 2 4 3 4 4 2 3" xfId="53303" xr:uid="{EE29F632-8934-4406-B667-99F2F41166AC}"/>
    <cellStyle name="Normal 3 2 4 3 4 4 3" xfId="17883" xr:uid="{6D40D8F2-4630-46D7-A0CA-13A5877793F2}"/>
    <cellStyle name="Normal 3 2 4 3 4 4 4" xfId="31573" xr:uid="{6A01FC93-196D-4163-9AB3-BF63D5A73358}"/>
    <cellStyle name="Normal 3 2 4 3 4 4 5" xfId="46457" xr:uid="{CBABCD5A-BB44-4539-AA00-6756B23070B3}"/>
    <cellStyle name="Normal 3 2 4 3 4 5" xfId="21305" xr:uid="{AEA47FC5-43BB-4B08-B54B-9CB69C1557C2}"/>
    <cellStyle name="Normal 3 2 4 3 4 5 2" xfId="34997" xr:uid="{DE45D84A-96D0-4E4E-8C23-44FEADBCEF71}"/>
    <cellStyle name="Normal 3 2 4 3 4 5 3" xfId="49881" xr:uid="{44D2DD14-EC4D-4D53-8DEB-B111D74E2688}"/>
    <cellStyle name="Normal 3 2 4 3 4 6" xfId="14461" xr:uid="{D2681075-6F40-471A-B118-63D25BC0FDE4}"/>
    <cellStyle name="Normal 3 2 4 3 4 7" xfId="28151" xr:uid="{5EA0F3A3-B6A4-4DE5-854C-AD86E51B67CF}"/>
    <cellStyle name="Normal 3 2 4 3 4 8" xfId="43035" xr:uid="{80CE8EC9-BE88-4264-8BB1-27BB7B323354}"/>
    <cellStyle name="Normal 3 2 4 3 5" xfId="7616" xr:uid="{CBB4FEED-F57F-4551-A867-4754A0FA7D24}"/>
    <cellStyle name="Normal 3 2 4 3 5 2" xfId="9329" xr:uid="{60F90824-B32C-442D-B17C-3DB0A8D907E1}"/>
    <cellStyle name="Normal 3 2 4 3 5 2 2" xfId="12751" xr:uid="{70396F65-8ED7-4D3E-8D25-1F82CE9B2E45}"/>
    <cellStyle name="Normal 3 2 4 3 5 2 2 2" xfId="26441" xr:uid="{4E79D156-0E9B-4B29-8EA5-D67DB241CB53}"/>
    <cellStyle name="Normal 3 2 4 3 5 2 2 2 2" xfId="40133" xr:uid="{0CF6CBF3-0BE6-44E9-9D5F-A38D39618CFA}"/>
    <cellStyle name="Normal 3 2 4 3 5 2 2 2 3" xfId="55017" xr:uid="{7F93D16E-49DB-4541-8C1C-CFE5DE11D0CD}"/>
    <cellStyle name="Normal 3 2 4 3 5 2 2 3" xfId="19597" xr:uid="{9C6084C7-CD6A-4859-AC3D-6C631FEBA2D0}"/>
    <cellStyle name="Normal 3 2 4 3 5 2 2 4" xfId="33287" xr:uid="{74A740DB-4473-434C-BBA5-92A2205A5DE2}"/>
    <cellStyle name="Normal 3 2 4 3 5 2 2 5" xfId="48171" xr:uid="{F060FE32-4905-4D86-9EFB-D4BE94378CA7}"/>
    <cellStyle name="Normal 3 2 4 3 5 2 3" xfId="23019" xr:uid="{2071E963-643F-4C35-961E-C44F8B6B6546}"/>
    <cellStyle name="Normal 3 2 4 3 5 2 3 2" xfId="36711" xr:uid="{A23DA680-B1D8-4ACA-9329-EEA045A53520}"/>
    <cellStyle name="Normal 3 2 4 3 5 2 3 3" xfId="51595" xr:uid="{692B90E0-543D-40AD-9247-DB2B862F1DD6}"/>
    <cellStyle name="Normal 3 2 4 3 5 2 4" xfId="16175" xr:uid="{42EBE794-AC75-4F25-9FCF-01466AF62D0B}"/>
    <cellStyle name="Normal 3 2 4 3 5 2 5" xfId="29865" xr:uid="{C1AF8FE4-A670-4F5A-B759-6B7F54002955}"/>
    <cellStyle name="Normal 3 2 4 3 5 2 6" xfId="44749" xr:uid="{CF800CEB-6475-432E-9EA2-04946585C871}"/>
    <cellStyle name="Normal 3 2 4 3 5 3" xfId="11039" xr:uid="{328BD052-32D0-408E-ADEA-2F49F7DF15E6}"/>
    <cellStyle name="Normal 3 2 4 3 5 3 2" xfId="24729" xr:uid="{CEAE3634-FC7D-4378-8E8D-0E596D02BFBA}"/>
    <cellStyle name="Normal 3 2 4 3 5 3 2 2" xfId="38421" xr:uid="{8D8207F4-614B-43FB-B894-11CF5D64772E}"/>
    <cellStyle name="Normal 3 2 4 3 5 3 2 3" xfId="53305" xr:uid="{C7DCCC1A-B1BE-46FE-9735-621606D83BF2}"/>
    <cellStyle name="Normal 3 2 4 3 5 3 3" xfId="17885" xr:uid="{061312F7-06CB-4F18-8017-B8F1BACD5D60}"/>
    <cellStyle name="Normal 3 2 4 3 5 3 4" xfId="31575" xr:uid="{AD245BD4-A14E-42F1-9808-40D3CCEA03A8}"/>
    <cellStyle name="Normal 3 2 4 3 5 3 5" xfId="46459" xr:uid="{88A60AD0-2319-44FC-922D-5C6D54638463}"/>
    <cellStyle name="Normal 3 2 4 3 5 4" xfId="21307" xr:uid="{988D9BB9-47E1-43D1-88C0-71CCACEE4BA3}"/>
    <cellStyle name="Normal 3 2 4 3 5 4 2" xfId="34999" xr:uid="{41BC783F-4B76-4964-954E-26BFA7437487}"/>
    <cellStyle name="Normal 3 2 4 3 5 4 3" xfId="49883" xr:uid="{9CB55537-8FA9-4784-B981-6225129F5CF3}"/>
    <cellStyle name="Normal 3 2 4 3 5 5" xfId="14463" xr:uid="{654A6E2B-F21D-4274-B388-FEA530C698EE}"/>
    <cellStyle name="Normal 3 2 4 3 5 6" xfId="28153" xr:uid="{10DA9C00-44C2-4B92-8BDB-08C70BFC4625}"/>
    <cellStyle name="Normal 3 2 4 3 5 7" xfId="43037" xr:uid="{70BD6765-23BB-4946-AC78-E344FB4B9721}"/>
    <cellStyle name="Normal 3 2 4 3 6" xfId="7617" xr:uid="{450F8485-99F8-4FD5-BE74-E84C6C36DD3D}"/>
    <cellStyle name="Normal 3 2 4 3 6 2" xfId="9330" xr:uid="{BA859B1F-B453-44D1-A189-4D85DE67546D}"/>
    <cellStyle name="Normal 3 2 4 3 6 2 2" xfId="12752" xr:uid="{D06D64A4-992B-42C0-B21B-57E7FE5591D0}"/>
    <cellStyle name="Normal 3 2 4 3 6 2 2 2" xfId="26442" xr:uid="{B8D28AA3-E8F4-4FDF-AC58-140B323BBEF2}"/>
    <cellStyle name="Normal 3 2 4 3 6 2 2 2 2" xfId="40134" xr:uid="{B1ABEEA2-AEE7-4018-94B8-CA6D3154E24F}"/>
    <cellStyle name="Normal 3 2 4 3 6 2 2 2 3" xfId="55018" xr:uid="{913F33D5-E5CE-4F0C-BC05-3EBD4A021D8E}"/>
    <cellStyle name="Normal 3 2 4 3 6 2 2 3" xfId="19598" xr:uid="{B87330A1-A800-43FD-AC70-848BA9CD5AA9}"/>
    <cellStyle name="Normal 3 2 4 3 6 2 2 4" xfId="33288" xr:uid="{9D7FDACE-9F68-42B6-BEB2-355B2464F907}"/>
    <cellStyle name="Normal 3 2 4 3 6 2 2 5" xfId="48172" xr:uid="{BB4487D2-D93E-4F2B-843B-93B12C9B9317}"/>
    <cellStyle name="Normal 3 2 4 3 6 2 3" xfId="23020" xr:uid="{7FA86188-852A-425F-8AA1-1DB2E1A7A6F7}"/>
    <cellStyle name="Normal 3 2 4 3 6 2 3 2" xfId="36712" xr:uid="{9EA5EFCE-E948-422F-9AE4-21517263CDCF}"/>
    <cellStyle name="Normal 3 2 4 3 6 2 3 3" xfId="51596" xr:uid="{BE9C61C3-798D-4C67-BEC3-4860C17563ED}"/>
    <cellStyle name="Normal 3 2 4 3 6 2 4" xfId="16176" xr:uid="{13DBDE35-A40C-44DE-8BCF-2227B14D3720}"/>
    <cellStyle name="Normal 3 2 4 3 6 2 5" xfId="29866" xr:uid="{9844F6DF-9C28-4DD1-A19D-6F30DAF9BDA4}"/>
    <cellStyle name="Normal 3 2 4 3 6 2 6" xfId="44750" xr:uid="{9BA65333-0BE7-4597-9A2D-31EFA606ACE1}"/>
    <cellStyle name="Normal 3 2 4 3 6 3" xfId="11040" xr:uid="{2FC4D736-2F05-4263-9F2C-B58800373FEC}"/>
    <cellStyle name="Normal 3 2 4 3 6 3 2" xfId="24730" xr:uid="{54E37B0A-F554-422D-8313-28990208DE4D}"/>
    <cellStyle name="Normal 3 2 4 3 6 3 2 2" xfId="38422" xr:uid="{E7D01FFB-4676-492B-BA8A-66CF0B355FED}"/>
    <cellStyle name="Normal 3 2 4 3 6 3 2 3" xfId="53306" xr:uid="{302BA790-E704-4387-897D-ADC798127A22}"/>
    <cellStyle name="Normal 3 2 4 3 6 3 3" xfId="17886" xr:uid="{14F6A989-499C-43BE-8F3C-A897DE5A1F04}"/>
    <cellStyle name="Normal 3 2 4 3 6 3 4" xfId="31576" xr:uid="{2AC2FDB3-BE31-4366-91F4-BD562401E186}"/>
    <cellStyle name="Normal 3 2 4 3 6 3 5" xfId="46460" xr:uid="{46317D4F-AE78-4CF5-AB9D-5C1A55F62404}"/>
    <cellStyle name="Normal 3 2 4 3 6 4" xfId="21308" xr:uid="{988EBDA6-EAA4-4DC7-9C89-B3D91C0F399A}"/>
    <cellStyle name="Normal 3 2 4 3 6 4 2" xfId="35000" xr:uid="{CEBF6326-F605-4DED-B622-6BD36B5849DE}"/>
    <cellStyle name="Normal 3 2 4 3 6 4 3" xfId="49884" xr:uid="{58DB8A01-F052-46C3-858C-59BDB925FFBF}"/>
    <cellStyle name="Normal 3 2 4 3 6 5" xfId="14464" xr:uid="{3D4CC3B8-60F8-4331-9F93-37CAE0D376BD}"/>
    <cellStyle name="Normal 3 2 4 3 6 6" xfId="28154" xr:uid="{B51D39F1-A9CE-475F-A790-C1605BBE264D}"/>
    <cellStyle name="Normal 3 2 4 3 6 7" xfId="43038" xr:uid="{AC55F76A-F9CD-428F-85DF-D0C98FB65905}"/>
    <cellStyle name="Normal 3 2 4 3 7" xfId="9316" xr:uid="{A9516E80-3BBC-4112-8F62-396210462D91}"/>
    <cellStyle name="Normal 3 2 4 3 7 2" xfId="12738" xr:uid="{8068FFD4-2A44-4DE0-BA68-D624FD9A8CD5}"/>
    <cellStyle name="Normal 3 2 4 3 7 2 2" xfId="26428" xr:uid="{FC661D49-D588-4B32-81D6-502A1A461A58}"/>
    <cellStyle name="Normal 3 2 4 3 7 2 2 2" xfId="40120" xr:uid="{32A48A71-E39E-4C51-B8B3-31BA7054559F}"/>
    <cellStyle name="Normal 3 2 4 3 7 2 2 3" xfId="55004" xr:uid="{84596200-6A69-4EA5-9503-CC6AAAD38205}"/>
    <cellStyle name="Normal 3 2 4 3 7 2 3" xfId="19584" xr:uid="{2C8416F0-017E-4EE2-9B4B-FF9C0F6B7AD7}"/>
    <cellStyle name="Normal 3 2 4 3 7 2 4" xfId="33274" xr:uid="{AC41D76E-2F83-4426-9462-6A81F099BD9C}"/>
    <cellStyle name="Normal 3 2 4 3 7 2 5" xfId="48158" xr:uid="{412144CE-2497-4624-913B-1A605192975E}"/>
    <cellStyle name="Normal 3 2 4 3 7 3" xfId="23006" xr:uid="{1BDE88FB-5863-4D92-BCFD-275E4223962A}"/>
    <cellStyle name="Normal 3 2 4 3 7 3 2" xfId="36698" xr:uid="{CB9D828A-4F6A-4A8B-B070-F6914735AE97}"/>
    <cellStyle name="Normal 3 2 4 3 7 3 3" xfId="51582" xr:uid="{2EF78060-31BA-400B-B485-2BED3901C0B5}"/>
    <cellStyle name="Normal 3 2 4 3 7 4" xfId="16162" xr:uid="{8813355D-6399-4BEE-B4A9-9B4E7E2C1101}"/>
    <cellStyle name="Normal 3 2 4 3 7 5" xfId="29852" xr:uid="{B177B69F-5E0B-43B4-A65C-6723F33AC725}"/>
    <cellStyle name="Normal 3 2 4 3 7 6" xfId="44736" xr:uid="{14B8960C-196C-4969-A6D5-CB2C45C242B0}"/>
    <cellStyle name="Normal 3 2 4 3 8" xfId="11026" xr:uid="{032E4B3F-4E81-42DB-9AD6-D0E64E45D960}"/>
    <cellStyle name="Normal 3 2 4 3 8 2" xfId="24716" xr:uid="{D34145DA-4A11-4383-A00A-8E33397EA044}"/>
    <cellStyle name="Normal 3 2 4 3 8 2 2" xfId="38408" xr:uid="{A909273B-68B4-4A96-A3F0-2028D9854175}"/>
    <cellStyle name="Normal 3 2 4 3 8 2 3" xfId="53292" xr:uid="{A28DEA13-E95F-4DC6-8F6D-87F08B660698}"/>
    <cellStyle name="Normal 3 2 4 3 8 3" xfId="17872" xr:uid="{935B8792-A4AC-44DB-9EE9-AA5721D5C8CC}"/>
    <cellStyle name="Normal 3 2 4 3 8 4" xfId="31562" xr:uid="{EB6DD61B-71BB-405D-B7EC-51EA2B9B9572}"/>
    <cellStyle name="Normal 3 2 4 3 8 5" xfId="46446" xr:uid="{E66941CF-F4D0-4CD3-98EF-72D970A60B3D}"/>
    <cellStyle name="Normal 3 2 4 3 9" xfId="21294" xr:uid="{B50C191C-F469-4B76-99E7-5778EA72DF99}"/>
    <cellStyle name="Normal 3 2 4 3 9 2" xfId="34986" xr:uid="{6445B104-D977-4ADB-B55D-16766B316618}"/>
    <cellStyle name="Normal 3 2 4 3 9 3" xfId="49870" xr:uid="{8A05321A-DF1E-491F-9506-5C85A85FB911}"/>
    <cellStyle name="Normal 3 2 4 4" xfId="7618" xr:uid="{25F9C3D0-E23B-4FCB-9F10-E3F738926B70}"/>
    <cellStyle name="Normal 3 2 4 4 10" xfId="14465" xr:uid="{474423B6-12B9-4B0B-A3A0-67422E5439D0}"/>
    <cellStyle name="Normal 3 2 4 4 11" xfId="28155" xr:uid="{2E536BD2-8253-4161-903D-33E2E9471EB8}"/>
    <cellStyle name="Normal 3 2 4 4 12" xfId="43039" xr:uid="{C9FF6654-424D-4722-85B3-28AC332843CD}"/>
    <cellStyle name="Normal 3 2 4 4 2" xfId="7619" xr:uid="{1505A615-EAD1-4EA0-BEC5-459C2D0DA01F}"/>
    <cellStyle name="Normal 3 2 4 4 2 10" xfId="43040" xr:uid="{F3AAC2C2-EFE6-49F5-9FF0-894AC6985C51}"/>
    <cellStyle name="Normal 3 2 4 4 2 2" xfId="7620" xr:uid="{D9FDD641-06FB-4AE4-8F46-B79B64CFD636}"/>
    <cellStyle name="Normal 3 2 4 4 2 2 2" xfId="7621" xr:uid="{651949A1-44BE-459B-B727-CF3D60928238}"/>
    <cellStyle name="Normal 3 2 4 4 2 2 2 2" xfId="9334" xr:uid="{2FBE85ED-88CF-43AB-9147-894EDB98053A}"/>
    <cellStyle name="Normal 3 2 4 4 2 2 2 2 2" xfId="12756" xr:uid="{80AA4FC7-388D-4731-9118-7B418F72EF81}"/>
    <cellStyle name="Normal 3 2 4 4 2 2 2 2 2 2" xfId="26446" xr:uid="{775FFF3C-DF1B-4055-92D5-88C2A31D3182}"/>
    <cellStyle name="Normal 3 2 4 4 2 2 2 2 2 2 2" xfId="40138" xr:uid="{9DD9AB96-20F8-4AB4-88FD-D8A33FEABAE7}"/>
    <cellStyle name="Normal 3 2 4 4 2 2 2 2 2 2 3" xfId="55022" xr:uid="{9168A210-0511-4C4F-B4F7-681BF1914077}"/>
    <cellStyle name="Normal 3 2 4 4 2 2 2 2 2 3" xfId="19602" xr:uid="{FF8FF539-A014-4FDA-80D8-B3A161573E29}"/>
    <cellStyle name="Normal 3 2 4 4 2 2 2 2 2 4" xfId="33292" xr:uid="{3685C4E5-8061-4AFD-8E8E-0AF59B1F70F6}"/>
    <cellStyle name="Normal 3 2 4 4 2 2 2 2 2 5" xfId="48176" xr:uid="{DF15ED03-0C67-4CE1-9CD6-3900AAF039B1}"/>
    <cellStyle name="Normal 3 2 4 4 2 2 2 2 3" xfId="23024" xr:uid="{0B40774D-C941-4D14-9168-E7D36C56C683}"/>
    <cellStyle name="Normal 3 2 4 4 2 2 2 2 3 2" xfId="36716" xr:uid="{22B6865D-0FFC-482F-8997-EDA5CEFD7A50}"/>
    <cellStyle name="Normal 3 2 4 4 2 2 2 2 3 3" xfId="51600" xr:uid="{28D8E1A1-B431-4231-B740-461E6EF3C924}"/>
    <cellStyle name="Normal 3 2 4 4 2 2 2 2 4" xfId="16180" xr:uid="{F7D9F599-D1C0-492B-B04D-1BB96C72F620}"/>
    <cellStyle name="Normal 3 2 4 4 2 2 2 2 5" xfId="29870" xr:uid="{ED3D1672-A4F7-4D48-AB9E-E076C5113F4F}"/>
    <cellStyle name="Normal 3 2 4 4 2 2 2 2 6" xfId="44754" xr:uid="{B065EF0C-34CB-422A-8E1B-EA5D653650BA}"/>
    <cellStyle name="Normal 3 2 4 4 2 2 2 3" xfId="11044" xr:uid="{C2BA30F4-9412-4737-B28F-97F301A7756E}"/>
    <cellStyle name="Normal 3 2 4 4 2 2 2 3 2" xfId="24734" xr:uid="{31E8C528-82CF-42F3-9CC2-AE1822945278}"/>
    <cellStyle name="Normal 3 2 4 4 2 2 2 3 2 2" xfId="38426" xr:uid="{5B6D1FA2-98BD-43D6-91C5-5C693BD608C1}"/>
    <cellStyle name="Normal 3 2 4 4 2 2 2 3 2 3" xfId="53310" xr:uid="{24939A22-C0FB-46C5-9EC0-E843E02950EB}"/>
    <cellStyle name="Normal 3 2 4 4 2 2 2 3 3" xfId="17890" xr:uid="{5BD692B2-35D7-4C7F-A823-9F32504B58D3}"/>
    <cellStyle name="Normal 3 2 4 4 2 2 2 3 4" xfId="31580" xr:uid="{839C7405-D602-4899-BD4E-11AE2616E497}"/>
    <cellStyle name="Normal 3 2 4 4 2 2 2 3 5" xfId="46464" xr:uid="{1AA4F8EF-EE7F-4434-AFE8-B1D31FA60537}"/>
    <cellStyle name="Normal 3 2 4 4 2 2 2 4" xfId="21312" xr:uid="{3C32FC1D-68AA-4B57-B0E1-1C42FDDBF872}"/>
    <cellStyle name="Normal 3 2 4 4 2 2 2 4 2" xfId="35004" xr:uid="{AFDED0DD-6175-4713-AE48-6AA4B34B73EE}"/>
    <cellStyle name="Normal 3 2 4 4 2 2 2 4 3" xfId="49888" xr:uid="{220DA4A7-16C4-490A-8148-754CFE6C720A}"/>
    <cellStyle name="Normal 3 2 4 4 2 2 2 5" xfId="14468" xr:uid="{43F2A4E8-7A5C-4D63-8B6C-6D417448A08E}"/>
    <cellStyle name="Normal 3 2 4 4 2 2 2 6" xfId="28158" xr:uid="{2A5A8DAA-F2F0-4EE5-9486-BD33D640FB03}"/>
    <cellStyle name="Normal 3 2 4 4 2 2 2 7" xfId="43042" xr:uid="{35C9B707-89EB-49D0-AC13-094A8125A2C4}"/>
    <cellStyle name="Normal 3 2 4 4 2 2 3" xfId="9333" xr:uid="{39F3E9B0-ABA9-4539-95AD-443043E16E38}"/>
    <cellStyle name="Normal 3 2 4 4 2 2 3 2" xfId="12755" xr:uid="{6429C59C-EEF0-4F5B-9280-41EED0D5D21C}"/>
    <cellStyle name="Normal 3 2 4 4 2 2 3 2 2" xfId="26445" xr:uid="{8B7D7F50-6B10-4C6C-9CC6-187A23AD6D34}"/>
    <cellStyle name="Normal 3 2 4 4 2 2 3 2 2 2" xfId="40137" xr:uid="{A3C1802F-6E5E-466C-A0DA-90AAE8D4B0F1}"/>
    <cellStyle name="Normal 3 2 4 4 2 2 3 2 2 3" xfId="55021" xr:uid="{88878173-6489-4CE4-9B47-2E218E47C3D6}"/>
    <cellStyle name="Normal 3 2 4 4 2 2 3 2 3" xfId="19601" xr:uid="{0DC1D0B7-316F-47EC-965E-197015023EA5}"/>
    <cellStyle name="Normal 3 2 4 4 2 2 3 2 4" xfId="33291" xr:uid="{469E27A4-CE3D-443C-BF2C-A6DA8F17DBBD}"/>
    <cellStyle name="Normal 3 2 4 4 2 2 3 2 5" xfId="48175" xr:uid="{3E24B4CD-FC20-4817-AF82-DCAF7B93F34A}"/>
    <cellStyle name="Normal 3 2 4 4 2 2 3 3" xfId="23023" xr:uid="{2BA65818-91D6-43D8-98E8-642C79DE6DEF}"/>
    <cellStyle name="Normal 3 2 4 4 2 2 3 3 2" xfId="36715" xr:uid="{EFF06168-9110-424E-A461-AA2F5E9B8DED}"/>
    <cellStyle name="Normal 3 2 4 4 2 2 3 3 3" xfId="51599" xr:uid="{86945DAB-2CCC-4447-AC09-6F65B4804AAB}"/>
    <cellStyle name="Normal 3 2 4 4 2 2 3 4" xfId="16179" xr:uid="{D0FD4836-9BAB-48E4-9CF8-0E0A7F7BBD6E}"/>
    <cellStyle name="Normal 3 2 4 4 2 2 3 5" xfId="29869" xr:uid="{95E38FCB-EE05-495E-91A1-05B43B5BF979}"/>
    <cellStyle name="Normal 3 2 4 4 2 2 3 6" xfId="44753" xr:uid="{FF2EB906-A501-491A-8AD7-7B27C2BD80EE}"/>
    <cellStyle name="Normal 3 2 4 4 2 2 4" xfId="11043" xr:uid="{D30F49ED-8002-4886-92FA-3B773D7F3D45}"/>
    <cellStyle name="Normal 3 2 4 4 2 2 4 2" xfId="24733" xr:uid="{DAFC0237-CA0A-43E3-A97E-65AF4F32C3DB}"/>
    <cellStyle name="Normal 3 2 4 4 2 2 4 2 2" xfId="38425" xr:uid="{E1F1262D-B81F-4E61-B876-07AE4C0CEE9C}"/>
    <cellStyle name="Normal 3 2 4 4 2 2 4 2 3" xfId="53309" xr:uid="{FD7345BB-20D2-469A-A8EE-1E639502A1E3}"/>
    <cellStyle name="Normal 3 2 4 4 2 2 4 3" xfId="17889" xr:uid="{5324429E-55ED-4340-8982-D018D2E7660F}"/>
    <cellStyle name="Normal 3 2 4 4 2 2 4 4" xfId="31579" xr:uid="{8E8246A1-CC10-44E2-9DDB-43B654BDB05F}"/>
    <cellStyle name="Normal 3 2 4 4 2 2 4 5" xfId="46463" xr:uid="{636E3662-0C79-4EA6-BBBD-E6EC60396D58}"/>
    <cellStyle name="Normal 3 2 4 4 2 2 5" xfId="21311" xr:uid="{2125A524-657A-4FED-BD8D-4EB636E5935D}"/>
    <cellStyle name="Normal 3 2 4 4 2 2 5 2" xfId="35003" xr:uid="{CF25FA67-90E3-4E19-B534-511300AF279D}"/>
    <cellStyle name="Normal 3 2 4 4 2 2 5 3" xfId="49887" xr:uid="{97D0BC1B-78AE-45F3-8DC1-EA8858599025}"/>
    <cellStyle name="Normal 3 2 4 4 2 2 6" xfId="14467" xr:uid="{D8B6D74F-2001-4D4A-9268-6FAAA5C8305D}"/>
    <cellStyle name="Normal 3 2 4 4 2 2 7" xfId="28157" xr:uid="{B1F6A971-F17D-47B9-B215-49227B52FDFF}"/>
    <cellStyle name="Normal 3 2 4 4 2 2 8" xfId="43041" xr:uid="{48E8A5B1-53F4-41D3-9DDB-8C03FAB614AB}"/>
    <cellStyle name="Normal 3 2 4 4 2 3" xfId="7622" xr:uid="{FC50BECF-3B6D-4F6D-AF7D-6B91544FA83F}"/>
    <cellStyle name="Normal 3 2 4 4 2 3 2" xfId="9335" xr:uid="{28E50C25-2BD9-424F-9090-E75F94334DBF}"/>
    <cellStyle name="Normal 3 2 4 4 2 3 2 2" xfId="12757" xr:uid="{9B2F6188-6837-495E-B63C-923D6C76D8FC}"/>
    <cellStyle name="Normal 3 2 4 4 2 3 2 2 2" xfId="26447" xr:uid="{094238DB-DAB8-4B68-A68C-8AE39CAD52CC}"/>
    <cellStyle name="Normal 3 2 4 4 2 3 2 2 2 2" xfId="40139" xr:uid="{B4F0979D-F70F-4B0F-BE44-6DDB3D52DC9E}"/>
    <cellStyle name="Normal 3 2 4 4 2 3 2 2 2 3" xfId="55023" xr:uid="{867E8B39-45A2-4606-AA54-7535215B6317}"/>
    <cellStyle name="Normal 3 2 4 4 2 3 2 2 3" xfId="19603" xr:uid="{7FC908E6-1FE0-4C69-8C08-32CCB1734AE8}"/>
    <cellStyle name="Normal 3 2 4 4 2 3 2 2 4" xfId="33293" xr:uid="{3E2522F4-5B9F-4009-A888-129D9AA33264}"/>
    <cellStyle name="Normal 3 2 4 4 2 3 2 2 5" xfId="48177" xr:uid="{EC2B4E4E-4C09-4E4B-A662-487CF7C7F99D}"/>
    <cellStyle name="Normal 3 2 4 4 2 3 2 3" xfId="23025" xr:uid="{B07F479F-E19F-4975-8BD1-729C943A17D1}"/>
    <cellStyle name="Normal 3 2 4 4 2 3 2 3 2" xfId="36717" xr:uid="{2EEA3AF0-853F-4469-A12B-53042D0371A9}"/>
    <cellStyle name="Normal 3 2 4 4 2 3 2 3 3" xfId="51601" xr:uid="{FEC8DB4B-9BEA-470B-87F9-BCEAF9C49D0C}"/>
    <cellStyle name="Normal 3 2 4 4 2 3 2 4" xfId="16181" xr:uid="{84F31441-C7F3-466E-BBED-8DE9E9A62406}"/>
    <cellStyle name="Normal 3 2 4 4 2 3 2 5" xfId="29871" xr:uid="{34BC7364-2310-4B59-B24C-541777B573B6}"/>
    <cellStyle name="Normal 3 2 4 4 2 3 2 6" xfId="44755" xr:uid="{89863BF8-0255-4B53-9EA1-0CD005785439}"/>
    <cellStyle name="Normal 3 2 4 4 2 3 3" xfId="11045" xr:uid="{167CC47E-15D3-4BAB-93DF-206AA8161F23}"/>
    <cellStyle name="Normal 3 2 4 4 2 3 3 2" xfId="24735" xr:uid="{2149EFCB-04E3-446C-A2BA-0FFA73B5EF68}"/>
    <cellStyle name="Normal 3 2 4 4 2 3 3 2 2" xfId="38427" xr:uid="{4CC3C9C2-9074-4C1E-BD21-814C685AD8BB}"/>
    <cellStyle name="Normal 3 2 4 4 2 3 3 2 3" xfId="53311" xr:uid="{74028DF6-B87A-44C8-B3E7-BA1782778D48}"/>
    <cellStyle name="Normal 3 2 4 4 2 3 3 3" xfId="17891" xr:uid="{5D349BCD-E3D3-4D51-AF0C-D2BD04D0CF6B}"/>
    <cellStyle name="Normal 3 2 4 4 2 3 3 4" xfId="31581" xr:uid="{B5A2DE52-E327-4453-878B-EB57E99AF761}"/>
    <cellStyle name="Normal 3 2 4 4 2 3 3 5" xfId="46465" xr:uid="{25D96BF8-23D2-413C-A770-C67552940167}"/>
    <cellStyle name="Normal 3 2 4 4 2 3 4" xfId="21313" xr:uid="{4214498C-33B2-41C8-A54D-E33C0221A223}"/>
    <cellStyle name="Normal 3 2 4 4 2 3 4 2" xfId="35005" xr:uid="{92C48EBA-5100-42B6-AC16-78A7B9C9753C}"/>
    <cellStyle name="Normal 3 2 4 4 2 3 4 3" xfId="49889" xr:uid="{F1E939A4-F3A6-4C9C-B245-A852C7E64955}"/>
    <cellStyle name="Normal 3 2 4 4 2 3 5" xfId="14469" xr:uid="{77EEDD06-4A20-4471-9BE5-64DEEECA5C9B}"/>
    <cellStyle name="Normal 3 2 4 4 2 3 6" xfId="28159" xr:uid="{D8ED3C02-2B4A-4061-BF27-9AD26F7ED3E2}"/>
    <cellStyle name="Normal 3 2 4 4 2 3 7" xfId="43043" xr:uid="{60B4DCD8-E2BF-464A-B37C-4D5BB10331DE}"/>
    <cellStyle name="Normal 3 2 4 4 2 4" xfId="7623" xr:uid="{035B703A-0F40-45D6-AF4B-B2040686D9E0}"/>
    <cellStyle name="Normal 3 2 4 4 2 4 2" xfId="9336" xr:uid="{697D4BF9-CEFA-4E56-92CB-61931E67624F}"/>
    <cellStyle name="Normal 3 2 4 4 2 4 2 2" xfId="12758" xr:uid="{AE8E060F-A7C6-4E51-BD3A-C1EB13D52ED3}"/>
    <cellStyle name="Normal 3 2 4 4 2 4 2 2 2" xfId="26448" xr:uid="{05EFBD37-B581-4648-8515-1EE9C295B799}"/>
    <cellStyle name="Normal 3 2 4 4 2 4 2 2 2 2" xfId="40140" xr:uid="{5182484B-9113-49B6-8DB8-DCBD9EC34AEF}"/>
    <cellStyle name="Normal 3 2 4 4 2 4 2 2 2 3" xfId="55024" xr:uid="{2A8B7884-A4D0-409B-B8A7-DCF22E442B4A}"/>
    <cellStyle name="Normal 3 2 4 4 2 4 2 2 3" xfId="19604" xr:uid="{1E270AFC-C7C7-4B04-94B8-07CC37039785}"/>
    <cellStyle name="Normal 3 2 4 4 2 4 2 2 4" xfId="33294" xr:uid="{A557F62C-6533-4F40-9FF2-C4A41817F210}"/>
    <cellStyle name="Normal 3 2 4 4 2 4 2 2 5" xfId="48178" xr:uid="{D76C5FA7-B8D1-4B14-97D5-F87AE52B87F2}"/>
    <cellStyle name="Normal 3 2 4 4 2 4 2 3" xfId="23026" xr:uid="{312BA970-9C8A-4E43-B25B-D872917550B8}"/>
    <cellStyle name="Normal 3 2 4 4 2 4 2 3 2" xfId="36718" xr:uid="{100E0AB0-8BD6-4CD7-92A6-FE125F6459EB}"/>
    <cellStyle name="Normal 3 2 4 4 2 4 2 3 3" xfId="51602" xr:uid="{7208766F-5FBD-4294-BA0F-4651A0F24F50}"/>
    <cellStyle name="Normal 3 2 4 4 2 4 2 4" xfId="16182" xr:uid="{D2B1938D-FC10-4D3D-B0F3-A4E1A614605B}"/>
    <cellStyle name="Normal 3 2 4 4 2 4 2 5" xfId="29872" xr:uid="{AF697FC0-D09D-4D38-8593-4D7FA368BA0A}"/>
    <cellStyle name="Normal 3 2 4 4 2 4 2 6" xfId="44756" xr:uid="{BBE76D91-21F7-4674-BB10-AE85E85B5CDF}"/>
    <cellStyle name="Normal 3 2 4 4 2 4 3" xfId="11046" xr:uid="{20DBD20F-1DCE-4476-B9B1-7F0CEDFF653C}"/>
    <cellStyle name="Normal 3 2 4 4 2 4 3 2" xfId="24736" xr:uid="{FD433ED4-650B-4112-968C-0F2B878451C0}"/>
    <cellStyle name="Normal 3 2 4 4 2 4 3 2 2" xfId="38428" xr:uid="{67FE9123-A96F-4353-B3D7-08E698AD26EC}"/>
    <cellStyle name="Normal 3 2 4 4 2 4 3 2 3" xfId="53312" xr:uid="{32A588DC-29AF-4A37-8E5A-FDE46087CA5B}"/>
    <cellStyle name="Normal 3 2 4 4 2 4 3 3" xfId="17892" xr:uid="{79366256-0035-4B6F-83C1-7A730B24AF76}"/>
    <cellStyle name="Normal 3 2 4 4 2 4 3 4" xfId="31582" xr:uid="{49728DFA-2CBA-4FF5-B49F-9BEFEB004149}"/>
    <cellStyle name="Normal 3 2 4 4 2 4 3 5" xfId="46466" xr:uid="{62E0F0C7-5835-4B4B-9DCC-CBB427591774}"/>
    <cellStyle name="Normal 3 2 4 4 2 4 4" xfId="21314" xr:uid="{F6A8E95D-B204-4F8C-B56B-03937B3C168A}"/>
    <cellStyle name="Normal 3 2 4 4 2 4 4 2" xfId="35006" xr:uid="{2B1336EC-2139-43CB-9018-870A613934CC}"/>
    <cellStyle name="Normal 3 2 4 4 2 4 4 3" xfId="49890" xr:uid="{BE06C58E-A6AB-4B8F-92F5-DF0725577FD8}"/>
    <cellStyle name="Normal 3 2 4 4 2 4 5" xfId="14470" xr:uid="{74A92CDD-A104-4436-94E2-855F4E35B1DD}"/>
    <cellStyle name="Normal 3 2 4 4 2 4 6" xfId="28160" xr:uid="{19E69037-FC96-4913-AD73-21B41F9CA75A}"/>
    <cellStyle name="Normal 3 2 4 4 2 4 7" xfId="43044" xr:uid="{74D03945-2E78-45DA-A037-3F83FB21224C}"/>
    <cellStyle name="Normal 3 2 4 4 2 5" xfId="9332" xr:uid="{80E341DF-E35B-4330-8214-94DCD7FFD04E}"/>
    <cellStyle name="Normal 3 2 4 4 2 5 2" xfId="12754" xr:uid="{9142E86F-E16C-4D8F-B061-E969AA79013D}"/>
    <cellStyle name="Normal 3 2 4 4 2 5 2 2" xfId="26444" xr:uid="{155A6911-553A-4271-9F92-8434B7F7FCCB}"/>
    <cellStyle name="Normal 3 2 4 4 2 5 2 2 2" xfId="40136" xr:uid="{E6B7EA71-8256-4A0F-944C-558E261B140E}"/>
    <cellStyle name="Normal 3 2 4 4 2 5 2 2 3" xfId="55020" xr:uid="{737FB64F-C4D3-486F-894C-C87B10A02E14}"/>
    <cellStyle name="Normal 3 2 4 4 2 5 2 3" xfId="19600" xr:uid="{0106E153-72B4-4CE4-9270-F99AB06CEDB8}"/>
    <cellStyle name="Normal 3 2 4 4 2 5 2 4" xfId="33290" xr:uid="{23E5F90B-E12D-4DE0-A7C2-FDF0E74F398E}"/>
    <cellStyle name="Normal 3 2 4 4 2 5 2 5" xfId="48174" xr:uid="{5CBBC334-FBEB-4AD9-AE74-C7C214810F8C}"/>
    <cellStyle name="Normal 3 2 4 4 2 5 3" xfId="23022" xr:uid="{B94A5466-5B60-4B2C-997D-517795E3AAB4}"/>
    <cellStyle name="Normal 3 2 4 4 2 5 3 2" xfId="36714" xr:uid="{12308F36-2CB9-4EC1-A04A-7BFF1B965503}"/>
    <cellStyle name="Normal 3 2 4 4 2 5 3 3" xfId="51598" xr:uid="{048A7292-A7D0-4A81-97E0-CC2C1E1DAE3B}"/>
    <cellStyle name="Normal 3 2 4 4 2 5 4" xfId="16178" xr:uid="{DA8A8077-1AEB-402B-AD84-B73633C41AE6}"/>
    <cellStyle name="Normal 3 2 4 4 2 5 5" xfId="29868" xr:uid="{D8B0F571-DECF-4080-9ED0-A839ABA5EE94}"/>
    <cellStyle name="Normal 3 2 4 4 2 5 6" xfId="44752" xr:uid="{183444CB-EE31-4EBB-AF64-424F168404F2}"/>
    <cellStyle name="Normal 3 2 4 4 2 6" xfId="11042" xr:uid="{AF1B99B8-BC0B-436A-ADBA-C58DBB5FF677}"/>
    <cellStyle name="Normal 3 2 4 4 2 6 2" xfId="24732" xr:uid="{BD835082-FB7A-4A4D-AE1C-F2DA92184E8C}"/>
    <cellStyle name="Normal 3 2 4 4 2 6 2 2" xfId="38424" xr:uid="{05298A7B-035A-4A16-8A3F-410F6171AF6A}"/>
    <cellStyle name="Normal 3 2 4 4 2 6 2 3" xfId="53308" xr:uid="{062A3219-3FDE-4EA7-B61F-E3E46F375DB8}"/>
    <cellStyle name="Normal 3 2 4 4 2 6 3" xfId="17888" xr:uid="{FA6E3D73-90F0-4D41-A894-AC7623795EB2}"/>
    <cellStyle name="Normal 3 2 4 4 2 6 4" xfId="31578" xr:uid="{C4014093-F95A-4C28-95BB-8F183276BBE3}"/>
    <cellStyle name="Normal 3 2 4 4 2 6 5" xfId="46462" xr:uid="{1A5C9C8B-A260-445C-8B8E-519924B63C03}"/>
    <cellStyle name="Normal 3 2 4 4 2 7" xfId="21310" xr:uid="{54B81D3A-60EC-46C8-B16A-49FF522A4E85}"/>
    <cellStyle name="Normal 3 2 4 4 2 7 2" xfId="35002" xr:uid="{4E36EA78-E841-4A26-AA8E-0845808FBF85}"/>
    <cellStyle name="Normal 3 2 4 4 2 7 3" xfId="49886" xr:uid="{55AF7BB1-CA01-408A-A00E-74161BAA7153}"/>
    <cellStyle name="Normal 3 2 4 4 2 8" xfId="14466" xr:uid="{D83A2BA5-EFFC-46C3-B91E-7EA225A83F36}"/>
    <cellStyle name="Normal 3 2 4 4 2 9" xfId="28156" xr:uid="{5540FFB6-BBBF-4D92-A29F-4F0A81302444}"/>
    <cellStyle name="Normal 3 2 4 4 3" xfId="7624" xr:uid="{5F6D3AFE-D33C-4124-8B6C-98C04CE03B5E}"/>
    <cellStyle name="Normal 3 2 4 4 3 10" xfId="43045" xr:uid="{2F1E96FF-EE87-4419-B793-51516D2DEEBD}"/>
    <cellStyle name="Normal 3 2 4 4 3 2" xfId="7625" xr:uid="{7FB6D387-DB63-4224-BF7A-463BBA9FA72E}"/>
    <cellStyle name="Normal 3 2 4 4 3 2 2" xfId="7626" xr:uid="{1E8DF420-4BD3-455C-B37E-92AB3678F1E6}"/>
    <cellStyle name="Normal 3 2 4 4 3 2 2 2" xfId="9339" xr:uid="{F3249B7A-DBF7-4743-B934-8597D650D713}"/>
    <cellStyle name="Normal 3 2 4 4 3 2 2 2 2" xfId="12761" xr:uid="{CC040017-DDF7-40AC-B836-15A72B872C1A}"/>
    <cellStyle name="Normal 3 2 4 4 3 2 2 2 2 2" xfId="26451" xr:uid="{27E6DDD4-C4AB-4B14-830C-4A57655A8BCC}"/>
    <cellStyle name="Normal 3 2 4 4 3 2 2 2 2 2 2" xfId="40143" xr:uid="{568791B6-C13C-47E3-A9CF-84615B12228A}"/>
    <cellStyle name="Normal 3 2 4 4 3 2 2 2 2 2 3" xfId="55027" xr:uid="{91012FFB-B333-4190-80DA-A65EA04B0C8F}"/>
    <cellStyle name="Normal 3 2 4 4 3 2 2 2 2 3" xfId="19607" xr:uid="{BB11849E-2A9F-4D61-B366-07058B700E12}"/>
    <cellStyle name="Normal 3 2 4 4 3 2 2 2 2 4" xfId="33297" xr:uid="{FFC88C33-A9E8-4C8A-A6BE-50CC3083EC0A}"/>
    <cellStyle name="Normal 3 2 4 4 3 2 2 2 2 5" xfId="48181" xr:uid="{F5B1A713-7E57-4769-9AE8-D58B37A3B9A9}"/>
    <cellStyle name="Normal 3 2 4 4 3 2 2 2 3" xfId="23029" xr:uid="{6597F562-0320-4288-9605-59995D9E19E0}"/>
    <cellStyle name="Normal 3 2 4 4 3 2 2 2 3 2" xfId="36721" xr:uid="{CB789FE1-9DD5-4FEE-B13A-594F5FCBF94A}"/>
    <cellStyle name="Normal 3 2 4 4 3 2 2 2 3 3" xfId="51605" xr:uid="{0DC47CCA-EA77-4B0A-8AC9-895AEE13E3BA}"/>
    <cellStyle name="Normal 3 2 4 4 3 2 2 2 4" xfId="16185" xr:uid="{3E360AC7-78DA-4CAF-BABD-B3F49ABFF447}"/>
    <cellStyle name="Normal 3 2 4 4 3 2 2 2 5" xfId="29875" xr:uid="{CFA94052-2D0C-4CCC-9AF9-CA07BC84EEA6}"/>
    <cellStyle name="Normal 3 2 4 4 3 2 2 2 6" xfId="44759" xr:uid="{89DA23B2-856C-47A2-B00A-C4F5E63F0714}"/>
    <cellStyle name="Normal 3 2 4 4 3 2 2 3" xfId="11049" xr:uid="{BC873615-7CBA-4C40-A4A0-0F3103F9FBAE}"/>
    <cellStyle name="Normal 3 2 4 4 3 2 2 3 2" xfId="24739" xr:uid="{03C0C969-1507-4C31-B507-02CB4860AC33}"/>
    <cellStyle name="Normal 3 2 4 4 3 2 2 3 2 2" xfId="38431" xr:uid="{0DC2445D-E3C5-4371-A967-566836D96CF6}"/>
    <cellStyle name="Normal 3 2 4 4 3 2 2 3 2 3" xfId="53315" xr:uid="{1D9B9C90-1439-4585-85E3-55C5F0CECF7D}"/>
    <cellStyle name="Normal 3 2 4 4 3 2 2 3 3" xfId="17895" xr:uid="{5F174D55-E308-4D35-81D1-4B85EEB17DB8}"/>
    <cellStyle name="Normal 3 2 4 4 3 2 2 3 4" xfId="31585" xr:uid="{BC53E6D4-EFEA-4735-BC55-C1623B051653}"/>
    <cellStyle name="Normal 3 2 4 4 3 2 2 3 5" xfId="46469" xr:uid="{D9F1CA45-F9CE-48FE-B5CB-C6AB8585A892}"/>
    <cellStyle name="Normal 3 2 4 4 3 2 2 4" xfId="21317" xr:uid="{334E07CD-4AD5-407F-A4C3-D351E1D12028}"/>
    <cellStyle name="Normal 3 2 4 4 3 2 2 4 2" xfId="35009" xr:uid="{3E4DAA37-614A-424D-8A3B-0AB4FC50F3AA}"/>
    <cellStyle name="Normal 3 2 4 4 3 2 2 4 3" xfId="49893" xr:uid="{956F34FF-0B84-4FBE-910A-ACE117555FB6}"/>
    <cellStyle name="Normal 3 2 4 4 3 2 2 5" xfId="14473" xr:uid="{98FE84E3-9579-4FA3-A94F-51948DC0DA41}"/>
    <cellStyle name="Normal 3 2 4 4 3 2 2 6" xfId="28163" xr:uid="{75D95398-4CFC-4D82-AEE1-C19131CBA225}"/>
    <cellStyle name="Normal 3 2 4 4 3 2 2 7" xfId="43047" xr:uid="{936D33BD-A7F6-47B5-970E-E88481A09CDD}"/>
    <cellStyle name="Normal 3 2 4 4 3 2 3" xfId="9338" xr:uid="{DCA58D19-1C6A-4280-AFF0-53A5D091BA93}"/>
    <cellStyle name="Normal 3 2 4 4 3 2 3 2" xfId="12760" xr:uid="{21836381-7AA1-4125-BCB8-335A60BDB222}"/>
    <cellStyle name="Normal 3 2 4 4 3 2 3 2 2" xfId="26450" xr:uid="{7C0ED383-8213-4F18-A273-4DE2DE6D06A0}"/>
    <cellStyle name="Normal 3 2 4 4 3 2 3 2 2 2" xfId="40142" xr:uid="{50FE942F-530E-41D4-8641-B2F8F6670D96}"/>
    <cellStyle name="Normal 3 2 4 4 3 2 3 2 2 3" xfId="55026" xr:uid="{B9BBDE1B-49B1-496F-9531-E96C4D3ED37B}"/>
    <cellStyle name="Normal 3 2 4 4 3 2 3 2 3" xfId="19606" xr:uid="{51F8D908-A6FC-424E-825C-DE339609DCEA}"/>
    <cellStyle name="Normal 3 2 4 4 3 2 3 2 4" xfId="33296" xr:uid="{B59E57BA-E4D8-4D1E-9331-BD80D4DAF480}"/>
    <cellStyle name="Normal 3 2 4 4 3 2 3 2 5" xfId="48180" xr:uid="{8C2D2302-E2F3-4ACA-82B4-6EE095C88BB6}"/>
    <cellStyle name="Normal 3 2 4 4 3 2 3 3" xfId="23028" xr:uid="{D96C4FE0-FE57-44EC-BB46-35AA0834C5C2}"/>
    <cellStyle name="Normal 3 2 4 4 3 2 3 3 2" xfId="36720" xr:uid="{98B59C31-5A8B-48FE-9692-CEA85B7357A2}"/>
    <cellStyle name="Normal 3 2 4 4 3 2 3 3 3" xfId="51604" xr:uid="{5A7D0892-5519-4CDE-9711-4F9CF2CA51E7}"/>
    <cellStyle name="Normal 3 2 4 4 3 2 3 4" xfId="16184" xr:uid="{E65BD985-6A9D-4835-B925-89969EC6A8BA}"/>
    <cellStyle name="Normal 3 2 4 4 3 2 3 5" xfId="29874" xr:uid="{BE61318F-8A80-4227-A24E-DF2280B09EB6}"/>
    <cellStyle name="Normal 3 2 4 4 3 2 3 6" xfId="44758" xr:uid="{828BB94A-5AEF-444F-9111-948A99F963E1}"/>
    <cellStyle name="Normal 3 2 4 4 3 2 4" xfId="11048" xr:uid="{415A2CE3-353F-49DB-AEAE-6009E21C4254}"/>
    <cellStyle name="Normal 3 2 4 4 3 2 4 2" xfId="24738" xr:uid="{E25D331C-8035-4156-9488-C15906684BE4}"/>
    <cellStyle name="Normal 3 2 4 4 3 2 4 2 2" xfId="38430" xr:uid="{D671FDA7-FC1A-4F9D-9690-048A24F14F67}"/>
    <cellStyle name="Normal 3 2 4 4 3 2 4 2 3" xfId="53314" xr:uid="{AA3D2FAD-1F25-4263-A545-5FF5645E98E2}"/>
    <cellStyle name="Normal 3 2 4 4 3 2 4 3" xfId="17894" xr:uid="{3DB9B483-BF59-4B05-B776-9D257922FCA1}"/>
    <cellStyle name="Normal 3 2 4 4 3 2 4 4" xfId="31584" xr:uid="{632C4D95-F7A8-4C45-BA1D-94DE9D56CE10}"/>
    <cellStyle name="Normal 3 2 4 4 3 2 4 5" xfId="46468" xr:uid="{D5EFEB94-41B4-4152-B57A-8ECB64D8BB8C}"/>
    <cellStyle name="Normal 3 2 4 4 3 2 5" xfId="21316" xr:uid="{48140C34-CA6C-440A-BA10-E630ACD63305}"/>
    <cellStyle name="Normal 3 2 4 4 3 2 5 2" xfId="35008" xr:uid="{3580E45F-70E6-469B-98BD-9216C4270389}"/>
    <cellStyle name="Normal 3 2 4 4 3 2 5 3" xfId="49892" xr:uid="{DC934034-CE16-4950-A7A8-C4CBF8113C38}"/>
    <cellStyle name="Normal 3 2 4 4 3 2 6" xfId="14472" xr:uid="{78D17C28-787B-4908-AAB3-A8D27E6BD190}"/>
    <cellStyle name="Normal 3 2 4 4 3 2 7" xfId="28162" xr:uid="{E6802114-2BDA-489E-B3EF-3FF8556AFF93}"/>
    <cellStyle name="Normal 3 2 4 4 3 2 8" xfId="43046" xr:uid="{C0D0025A-6C7D-40D9-BCB8-2B8378A14382}"/>
    <cellStyle name="Normal 3 2 4 4 3 3" xfId="7627" xr:uid="{C2ACC195-F908-4C6B-81F2-B47E40516F38}"/>
    <cellStyle name="Normal 3 2 4 4 3 3 2" xfId="9340" xr:uid="{22341723-27F2-4BE8-B0CB-746F7585BA7E}"/>
    <cellStyle name="Normal 3 2 4 4 3 3 2 2" xfId="12762" xr:uid="{0E683C3B-9DA1-4A40-94B5-A9C15D6940D7}"/>
    <cellStyle name="Normal 3 2 4 4 3 3 2 2 2" xfId="26452" xr:uid="{84F5B4FA-53C4-47BD-85BB-CF8D25EB01BE}"/>
    <cellStyle name="Normal 3 2 4 4 3 3 2 2 2 2" xfId="40144" xr:uid="{76CA4E72-4EB6-4A36-A96B-435EBC7184CB}"/>
    <cellStyle name="Normal 3 2 4 4 3 3 2 2 2 3" xfId="55028" xr:uid="{D00036D0-5D73-4DAB-8765-9EC50BE884F3}"/>
    <cellStyle name="Normal 3 2 4 4 3 3 2 2 3" xfId="19608" xr:uid="{6FA4FF0E-27B0-41FE-B7A6-66F19823BD24}"/>
    <cellStyle name="Normal 3 2 4 4 3 3 2 2 4" xfId="33298" xr:uid="{A7378C04-10DE-43FD-979D-5C762795897D}"/>
    <cellStyle name="Normal 3 2 4 4 3 3 2 2 5" xfId="48182" xr:uid="{789C517F-70A3-4AF0-831E-8251B25EEE92}"/>
    <cellStyle name="Normal 3 2 4 4 3 3 2 3" xfId="23030" xr:uid="{67F4C4AB-6493-41A9-942B-A42F7D1BD094}"/>
    <cellStyle name="Normal 3 2 4 4 3 3 2 3 2" xfId="36722" xr:uid="{F187F547-979E-4E0A-AD64-31E84C4EEBE8}"/>
    <cellStyle name="Normal 3 2 4 4 3 3 2 3 3" xfId="51606" xr:uid="{26FA183C-956B-43C1-B29C-9959B9A4970D}"/>
    <cellStyle name="Normal 3 2 4 4 3 3 2 4" xfId="16186" xr:uid="{8B4548B2-2DF2-41FF-815A-1AA061F2F4F3}"/>
    <cellStyle name="Normal 3 2 4 4 3 3 2 5" xfId="29876" xr:uid="{3BD6895D-B0AB-431A-B709-04A428E862DC}"/>
    <cellStyle name="Normal 3 2 4 4 3 3 2 6" xfId="44760" xr:uid="{61844C53-3F27-43CD-8D11-F6E419167461}"/>
    <cellStyle name="Normal 3 2 4 4 3 3 3" xfId="11050" xr:uid="{8C8C66D2-26BB-46DA-AAA4-8622B03E31A8}"/>
    <cellStyle name="Normal 3 2 4 4 3 3 3 2" xfId="24740" xr:uid="{56611E03-B52E-49D0-922A-A9A0CB28281F}"/>
    <cellStyle name="Normal 3 2 4 4 3 3 3 2 2" xfId="38432" xr:uid="{B8DD042E-9D3D-4058-8653-F94555743A7E}"/>
    <cellStyle name="Normal 3 2 4 4 3 3 3 2 3" xfId="53316" xr:uid="{0F4EC48E-D235-4C05-A967-69A9F0B72DD1}"/>
    <cellStyle name="Normal 3 2 4 4 3 3 3 3" xfId="17896" xr:uid="{8C4A55A4-B877-42A6-9C25-124D7FB75231}"/>
    <cellStyle name="Normal 3 2 4 4 3 3 3 4" xfId="31586" xr:uid="{1B6D272F-A7EA-47F6-BFC8-D08A049AED1B}"/>
    <cellStyle name="Normal 3 2 4 4 3 3 3 5" xfId="46470" xr:uid="{098AE663-8512-4CEF-BE2C-F695D13EADEE}"/>
    <cellStyle name="Normal 3 2 4 4 3 3 4" xfId="21318" xr:uid="{E4A5B179-FADD-4041-A506-65FEA7686A67}"/>
    <cellStyle name="Normal 3 2 4 4 3 3 4 2" xfId="35010" xr:uid="{E2E2BA66-F11F-42EC-BE0F-9CD41F933A2F}"/>
    <cellStyle name="Normal 3 2 4 4 3 3 4 3" xfId="49894" xr:uid="{8A3A4AF8-63CF-4502-B6D1-2C22A761A277}"/>
    <cellStyle name="Normal 3 2 4 4 3 3 5" xfId="14474" xr:uid="{E554DA2B-A4A2-4B1B-AB0C-F8E384C4D0AB}"/>
    <cellStyle name="Normal 3 2 4 4 3 3 6" xfId="28164" xr:uid="{DB2F3F75-96D3-4695-A47B-F8EC933791CC}"/>
    <cellStyle name="Normal 3 2 4 4 3 3 7" xfId="43048" xr:uid="{45575664-04A4-4D9A-8756-8BDD072C7852}"/>
    <cellStyle name="Normal 3 2 4 4 3 4" xfId="7628" xr:uid="{3C578677-9BBC-469A-B34A-454B4A565CEC}"/>
    <cellStyle name="Normal 3 2 4 4 3 4 2" xfId="9341" xr:uid="{F3F844E7-E6D8-4BEC-9E36-B26B43E8F6F0}"/>
    <cellStyle name="Normal 3 2 4 4 3 4 2 2" xfId="12763" xr:uid="{FAB1747F-A2D9-48D1-9F49-7040BD32F00A}"/>
    <cellStyle name="Normal 3 2 4 4 3 4 2 2 2" xfId="26453" xr:uid="{E8CF894F-E681-462D-9383-4F3765801C6C}"/>
    <cellStyle name="Normal 3 2 4 4 3 4 2 2 2 2" xfId="40145" xr:uid="{47D0D71D-2E6E-431B-9E1E-E0B6D8452368}"/>
    <cellStyle name="Normal 3 2 4 4 3 4 2 2 2 3" xfId="55029" xr:uid="{5C61744E-5AD2-41B9-A0B7-C8F146AF261D}"/>
    <cellStyle name="Normal 3 2 4 4 3 4 2 2 3" xfId="19609" xr:uid="{08BF4AF5-E533-4FFE-BA4D-16FB891C3A73}"/>
    <cellStyle name="Normal 3 2 4 4 3 4 2 2 4" xfId="33299" xr:uid="{B990B745-09D2-4A3E-9883-5BEDFE5FD369}"/>
    <cellStyle name="Normal 3 2 4 4 3 4 2 2 5" xfId="48183" xr:uid="{D0B8E73B-88AB-4D05-8DDC-C461513CAD89}"/>
    <cellStyle name="Normal 3 2 4 4 3 4 2 3" xfId="23031" xr:uid="{AF9D51D3-5972-486C-B98E-A78B1540E04C}"/>
    <cellStyle name="Normal 3 2 4 4 3 4 2 3 2" xfId="36723" xr:uid="{3D96955F-A4F4-46FD-9E8A-A709F0BC4015}"/>
    <cellStyle name="Normal 3 2 4 4 3 4 2 3 3" xfId="51607" xr:uid="{511C6C81-34A0-4274-A1F7-9E5742E095AD}"/>
    <cellStyle name="Normal 3 2 4 4 3 4 2 4" xfId="16187" xr:uid="{52352BD7-5203-4249-8DAC-A9518CF4BCF0}"/>
    <cellStyle name="Normal 3 2 4 4 3 4 2 5" xfId="29877" xr:uid="{6002B3D4-83D9-49D6-8F33-BD433464EB88}"/>
    <cellStyle name="Normal 3 2 4 4 3 4 2 6" xfId="44761" xr:uid="{A1FA417E-8AE7-4EAF-8C4D-1AD1C3299F47}"/>
    <cellStyle name="Normal 3 2 4 4 3 4 3" xfId="11051" xr:uid="{2C43DFFC-8A5A-4A5E-81F8-B687CBBF652F}"/>
    <cellStyle name="Normal 3 2 4 4 3 4 3 2" xfId="24741" xr:uid="{210E5BC4-A252-4C45-AF95-8A1C6A04EBA0}"/>
    <cellStyle name="Normal 3 2 4 4 3 4 3 2 2" xfId="38433" xr:uid="{3A5620D6-1BCF-4952-A241-FF858AC02857}"/>
    <cellStyle name="Normal 3 2 4 4 3 4 3 2 3" xfId="53317" xr:uid="{E5EB3C5C-CD64-4E69-A95A-99B2BADFA303}"/>
    <cellStyle name="Normal 3 2 4 4 3 4 3 3" xfId="17897" xr:uid="{7E45A28D-91AA-4DB4-99CB-70E6541D0AC5}"/>
    <cellStyle name="Normal 3 2 4 4 3 4 3 4" xfId="31587" xr:uid="{61748E2B-6594-4EF9-B52A-E35002A6E444}"/>
    <cellStyle name="Normal 3 2 4 4 3 4 3 5" xfId="46471" xr:uid="{1966A4D4-7C9C-4F86-8E68-1F850681E7D6}"/>
    <cellStyle name="Normal 3 2 4 4 3 4 4" xfId="21319" xr:uid="{D9874D80-8739-4588-8CCC-FD5BDC31D582}"/>
    <cellStyle name="Normal 3 2 4 4 3 4 4 2" xfId="35011" xr:uid="{FC5B5FF7-4ECC-46DD-B5C8-FA6C80699102}"/>
    <cellStyle name="Normal 3 2 4 4 3 4 4 3" xfId="49895" xr:uid="{DCA26A9A-2FFA-4776-9737-F0497101DCA2}"/>
    <cellStyle name="Normal 3 2 4 4 3 4 5" xfId="14475" xr:uid="{ACA5247E-D579-4CB6-8B53-0C077A9820D4}"/>
    <cellStyle name="Normal 3 2 4 4 3 4 6" xfId="28165" xr:uid="{211AF643-B064-49AC-AC29-4BC7C7E60520}"/>
    <cellStyle name="Normal 3 2 4 4 3 4 7" xfId="43049" xr:uid="{6DCA645A-715F-4E1C-A698-F55E873E4D1F}"/>
    <cellStyle name="Normal 3 2 4 4 3 5" xfId="9337" xr:uid="{C734279F-9374-41D6-8DAF-7FD5A64DC5A6}"/>
    <cellStyle name="Normal 3 2 4 4 3 5 2" xfId="12759" xr:uid="{84F1A7CC-9E7C-4503-86CD-E19355E5B12D}"/>
    <cellStyle name="Normal 3 2 4 4 3 5 2 2" xfId="26449" xr:uid="{D0D1A552-3568-4FB3-A22C-D5CFBE2A495B}"/>
    <cellStyle name="Normal 3 2 4 4 3 5 2 2 2" xfId="40141" xr:uid="{8E61833A-0CC3-47B9-8F5B-D49488085B35}"/>
    <cellStyle name="Normal 3 2 4 4 3 5 2 2 3" xfId="55025" xr:uid="{7A38F5B3-4AAD-4B0F-82A1-C82797152B20}"/>
    <cellStyle name="Normal 3 2 4 4 3 5 2 3" xfId="19605" xr:uid="{2B402773-D52A-4A4F-904C-BDE46E26ED0C}"/>
    <cellStyle name="Normal 3 2 4 4 3 5 2 4" xfId="33295" xr:uid="{0843A532-2862-4C2F-A78E-E44D0BC13B5C}"/>
    <cellStyle name="Normal 3 2 4 4 3 5 2 5" xfId="48179" xr:uid="{E190B0DF-0A3A-4CB0-98B7-361750FE04F8}"/>
    <cellStyle name="Normal 3 2 4 4 3 5 3" xfId="23027" xr:uid="{C02E8631-7563-45B0-AA3A-03148FA91CE9}"/>
    <cellStyle name="Normal 3 2 4 4 3 5 3 2" xfId="36719" xr:uid="{3362BD6D-10E4-411C-9E1F-631C880E425B}"/>
    <cellStyle name="Normal 3 2 4 4 3 5 3 3" xfId="51603" xr:uid="{56E47A13-D9C8-48C0-AAF3-2664C20818AD}"/>
    <cellStyle name="Normal 3 2 4 4 3 5 4" xfId="16183" xr:uid="{B95011A7-80E8-4EAB-99F0-0D30E27C7270}"/>
    <cellStyle name="Normal 3 2 4 4 3 5 5" xfId="29873" xr:uid="{E1C5CCC9-E9EA-4ECD-A9CE-EAAA28238D7C}"/>
    <cellStyle name="Normal 3 2 4 4 3 5 6" xfId="44757" xr:uid="{71D529B4-6F0F-4984-BD12-ECC291CD074E}"/>
    <cellStyle name="Normal 3 2 4 4 3 6" xfId="11047" xr:uid="{E51DA4F6-1E3D-47C9-9515-1CAF4EFB75A5}"/>
    <cellStyle name="Normal 3 2 4 4 3 6 2" xfId="24737" xr:uid="{3A58FF90-D27C-44EE-A41B-27E05C937E03}"/>
    <cellStyle name="Normal 3 2 4 4 3 6 2 2" xfId="38429" xr:uid="{09199D81-8A8C-49D7-A7CA-B13F6BF429EF}"/>
    <cellStyle name="Normal 3 2 4 4 3 6 2 3" xfId="53313" xr:uid="{1920C68D-D86A-432F-91C5-24FD65FBACF9}"/>
    <cellStyle name="Normal 3 2 4 4 3 6 3" xfId="17893" xr:uid="{04EBDB69-BEC4-4918-ADC5-B77E04FEEE5B}"/>
    <cellStyle name="Normal 3 2 4 4 3 6 4" xfId="31583" xr:uid="{183B12C6-E98F-4287-ABAB-B0D3BDF940A8}"/>
    <cellStyle name="Normal 3 2 4 4 3 6 5" xfId="46467" xr:uid="{617BC915-D8EC-41DB-BF8D-46F3D44CB67D}"/>
    <cellStyle name="Normal 3 2 4 4 3 7" xfId="21315" xr:uid="{82BA6873-3D6B-4F9A-A0C1-B4980ABC2ACA}"/>
    <cellStyle name="Normal 3 2 4 4 3 7 2" xfId="35007" xr:uid="{A4B9B003-4925-45C9-AAD2-37D742B192B4}"/>
    <cellStyle name="Normal 3 2 4 4 3 7 3" xfId="49891" xr:uid="{6D01899C-DD60-4BBB-AFC5-9A7830B43B22}"/>
    <cellStyle name="Normal 3 2 4 4 3 8" xfId="14471" xr:uid="{65AE502F-4823-43AA-9289-4103DA794518}"/>
    <cellStyle name="Normal 3 2 4 4 3 9" xfId="28161" xr:uid="{E2C08748-FB6E-4925-A710-A444560DDBFC}"/>
    <cellStyle name="Normal 3 2 4 4 4" xfId="7629" xr:uid="{36CF681B-44BE-4562-ADF7-8E24AA6B06F5}"/>
    <cellStyle name="Normal 3 2 4 4 4 2" xfId="7630" xr:uid="{2D19C2B2-2311-4A07-A7A9-8210C4904A99}"/>
    <cellStyle name="Normal 3 2 4 4 4 2 2" xfId="9343" xr:uid="{55FA6D4A-9074-48D7-93B6-8C65EBF36429}"/>
    <cellStyle name="Normal 3 2 4 4 4 2 2 2" xfId="12765" xr:uid="{3B7AD627-1949-461F-91F3-0BF6D71A48B4}"/>
    <cellStyle name="Normal 3 2 4 4 4 2 2 2 2" xfId="26455" xr:uid="{9356E3EE-8425-4BE7-B8AD-4268E3E6B791}"/>
    <cellStyle name="Normal 3 2 4 4 4 2 2 2 2 2" xfId="40147" xr:uid="{9D1F247A-FA0A-40E8-A7F6-13528A0FE236}"/>
    <cellStyle name="Normal 3 2 4 4 4 2 2 2 2 3" xfId="55031" xr:uid="{8C3FD05B-8E75-420C-B407-AF057BDB0CC0}"/>
    <cellStyle name="Normal 3 2 4 4 4 2 2 2 3" xfId="19611" xr:uid="{D4C8744B-9777-4D05-A584-F19193D2A1A5}"/>
    <cellStyle name="Normal 3 2 4 4 4 2 2 2 4" xfId="33301" xr:uid="{1D10F45E-3F3A-4BD7-B712-FA5ED239D495}"/>
    <cellStyle name="Normal 3 2 4 4 4 2 2 2 5" xfId="48185" xr:uid="{1986AA45-1840-48B4-A6ED-2AACCE63216E}"/>
    <cellStyle name="Normal 3 2 4 4 4 2 2 3" xfId="23033" xr:uid="{9BAF8BEE-5F41-4D9F-9F87-1E91BADF302B}"/>
    <cellStyle name="Normal 3 2 4 4 4 2 2 3 2" xfId="36725" xr:uid="{27B6D41B-892A-47D1-9491-DEB9A809FBF7}"/>
    <cellStyle name="Normal 3 2 4 4 4 2 2 3 3" xfId="51609" xr:uid="{6902C8BA-953F-4C0A-AE16-50B10E81954C}"/>
    <cellStyle name="Normal 3 2 4 4 4 2 2 4" xfId="16189" xr:uid="{E63D2713-07D3-45C2-8121-E2A41C770FFF}"/>
    <cellStyle name="Normal 3 2 4 4 4 2 2 5" xfId="29879" xr:uid="{2D59E4DC-12D5-43EC-8F94-628E22BB084F}"/>
    <cellStyle name="Normal 3 2 4 4 4 2 2 6" xfId="44763" xr:uid="{951655D4-E250-4D88-90B0-E4272029EB0B}"/>
    <cellStyle name="Normal 3 2 4 4 4 2 3" xfId="11053" xr:uid="{1FABF915-243B-4A06-98B0-3B34AA4E7C6E}"/>
    <cellStyle name="Normal 3 2 4 4 4 2 3 2" xfId="24743" xr:uid="{DC1BF6A8-5CA5-430A-A264-E3D5D8652D80}"/>
    <cellStyle name="Normal 3 2 4 4 4 2 3 2 2" xfId="38435" xr:uid="{00A0E9A9-0BCE-4021-9EB2-1BBACEA36A4B}"/>
    <cellStyle name="Normal 3 2 4 4 4 2 3 2 3" xfId="53319" xr:uid="{E7B75BDC-FA00-40B8-ACA4-B2787AB264A9}"/>
    <cellStyle name="Normal 3 2 4 4 4 2 3 3" xfId="17899" xr:uid="{9CEF7F07-5959-4E1F-A1F3-656AF3DB695F}"/>
    <cellStyle name="Normal 3 2 4 4 4 2 3 4" xfId="31589" xr:uid="{003F28B6-C172-4ACC-83BF-608FA53A6AB5}"/>
    <cellStyle name="Normal 3 2 4 4 4 2 3 5" xfId="46473" xr:uid="{F4AE7F2C-6B36-4697-996F-161F4CF0CD35}"/>
    <cellStyle name="Normal 3 2 4 4 4 2 4" xfId="21321" xr:uid="{55AE9D49-BB00-4E57-9306-FB720A78CA0D}"/>
    <cellStyle name="Normal 3 2 4 4 4 2 4 2" xfId="35013" xr:uid="{4737031F-1070-4490-A07C-FF1ABE1FB771}"/>
    <cellStyle name="Normal 3 2 4 4 4 2 4 3" xfId="49897" xr:uid="{CBD7EFD7-CC49-4A93-8A41-2563CCBE485F}"/>
    <cellStyle name="Normal 3 2 4 4 4 2 5" xfId="14477" xr:uid="{39A4B9D6-FE0D-4A6D-8B6A-F634CE069B55}"/>
    <cellStyle name="Normal 3 2 4 4 4 2 6" xfId="28167" xr:uid="{7AE7C20A-6D78-47F2-B6D3-1F3585373DED}"/>
    <cellStyle name="Normal 3 2 4 4 4 2 7" xfId="43051" xr:uid="{6C4E26B6-50B2-42C5-B81A-0DAC2972928C}"/>
    <cellStyle name="Normal 3 2 4 4 4 3" xfId="9342" xr:uid="{B0208AAD-9F4B-436C-B8EC-E64967424F42}"/>
    <cellStyle name="Normal 3 2 4 4 4 3 2" xfId="12764" xr:uid="{7FFFBCF8-383D-43B8-A2E5-8745A237ADE8}"/>
    <cellStyle name="Normal 3 2 4 4 4 3 2 2" xfId="26454" xr:uid="{F64F8735-B559-4807-A623-AAD6D639CE53}"/>
    <cellStyle name="Normal 3 2 4 4 4 3 2 2 2" xfId="40146" xr:uid="{4B04C2EC-B4B8-41CA-AC33-FB4327D6EE06}"/>
    <cellStyle name="Normal 3 2 4 4 4 3 2 2 3" xfId="55030" xr:uid="{033B83BB-B591-46DB-8318-15D7961BCBFA}"/>
    <cellStyle name="Normal 3 2 4 4 4 3 2 3" xfId="19610" xr:uid="{B1A3D932-70B6-4C95-8C29-C7C18D160047}"/>
    <cellStyle name="Normal 3 2 4 4 4 3 2 4" xfId="33300" xr:uid="{86A3681B-37EC-4498-93D6-7CDE0D135266}"/>
    <cellStyle name="Normal 3 2 4 4 4 3 2 5" xfId="48184" xr:uid="{992A5EDF-647D-4CB3-AF3D-53C64527CE99}"/>
    <cellStyle name="Normal 3 2 4 4 4 3 3" xfId="23032" xr:uid="{B2813B06-B619-48D8-B8C0-7464C2BA700D}"/>
    <cellStyle name="Normal 3 2 4 4 4 3 3 2" xfId="36724" xr:uid="{2AE71830-253B-4E65-AEB9-7D0C3479E6BD}"/>
    <cellStyle name="Normal 3 2 4 4 4 3 3 3" xfId="51608" xr:uid="{7D92B339-7929-4228-BE91-1C8142399D71}"/>
    <cellStyle name="Normal 3 2 4 4 4 3 4" xfId="16188" xr:uid="{585EE22F-CBEB-4E4A-8B8D-E5E4A028306E}"/>
    <cellStyle name="Normal 3 2 4 4 4 3 5" xfId="29878" xr:uid="{FBB9B5A4-B3F2-4602-ABC5-763E8A606FAE}"/>
    <cellStyle name="Normal 3 2 4 4 4 3 6" xfId="44762" xr:uid="{2D4E68BE-6958-49A2-93C3-E3174C1CFD80}"/>
    <cellStyle name="Normal 3 2 4 4 4 4" xfId="11052" xr:uid="{7B7DA63D-7126-4D04-B8CA-6A83DD81F9A6}"/>
    <cellStyle name="Normal 3 2 4 4 4 4 2" xfId="24742" xr:uid="{DE74DF0B-48A3-48A9-9D09-64A41E816C9B}"/>
    <cellStyle name="Normal 3 2 4 4 4 4 2 2" xfId="38434" xr:uid="{A3C9CE76-BE5E-4F9C-B268-B93C133A762F}"/>
    <cellStyle name="Normal 3 2 4 4 4 4 2 3" xfId="53318" xr:uid="{335188E6-1E97-4E16-A494-ACDD617727C5}"/>
    <cellStyle name="Normal 3 2 4 4 4 4 3" xfId="17898" xr:uid="{E06C4AF1-5850-4D77-8F17-4BFA0F545F24}"/>
    <cellStyle name="Normal 3 2 4 4 4 4 4" xfId="31588" xr:uid="{23782534-8380-4FB2-B1A6-6B956AFE0F09}"/>
    <cellStyle name="Normal 3 2 4 4 4 4 5" xfId="46472" xr:uid="{3DFE5F68-75BC-4EF3-B386-757083A65571}"/>
    <cellStyle name="Normal 3 2 4 4 4 5" xfId="21320" xr:uid="{B3BB0D52-B243-4316-9777-A71C2CC23591}"/>
    <cellStyle name="Normal 3 2 4 4 4 5 2" xfId="35012" xr:uid="{07E19BA4-8C8A-49DE-8345-62E2320883C5}"/>
    <cellStyle name="Normal 3 2 4 4 4 5 3" xfId="49896" xr:uid="{3CAD4A37-4DA1-4E42-A473-1464EFE3521E}"/>
    <cellStyle name="Normal 3 2 4 4 4 6" xfId="14476" xr:uid="{32696F12-9C20-482F-B5F2-E7B8C6A7E9CF}"/>
    <cellStyle name="Normal 3 2 4 4 4 7" xfId="28166" xr:uid="{89AE9C57-FFBE-4C63-9D3C-132BB72DEE36}"/>
    <cellStyle name="Normal 3 2 4 4 4 8" xfId="43050" xr:uid="{5520B739-2887-4029-8854-2D4DDAFD25EB}"/>
    <cellStyle name="Normal 3 2 4 4 5" xfId="7631" xr:uid="{B4B0F8F8-A6B4-4CB1-902E-0EEAA1FFE63C}"/>
    <cellStyle name="Normal 3 2 4 4 5 2" xfId="9344" xr:uid="{4AC485BF-136E-41D3-8CB0-42045407A723}"/>
    <cellStyle name="Normal 3 2 4 4 5 2 2" xfId="12766" xr:uid="{D9DBCAD4-EAD0-4358-97A6-6C23D2696B0C}"/>
    <cellStyle name="Normal 3 2 4 4 5 2 2 2" xfId="26456" xr:uid="{E1BC5EF2-1D3D-4471-9E7D-AD73E9EC3FEA}"/>
    <cellStyle name="Normal 3 2 4 4 5 2 2 2 2" xfId="40148" xr:uid="{70CEFC0C-3C7E-4B7C-8B03-FBF63555B0C4}"/>
    <cellStyle name="Normal 3 2 4 4 5 2 2 2 3" xfId="55032" xr:uid="{87A0D4B5-59AB-4967-91AA-24F99405590C}"/>
    <cellStyle name="Normal 3 2 4 4 5 2 2 3" xfId="19612" xr:uid="{92047BDC-4061-440F-A713-983CFA566FDC}"/>
    <cellStyle name="Normal 3 2 4 4 5 2 2 4" xfId="33302" xr:uid="{B5E4480C-ACCC-46A3-9F43-B8A6B73BB18D}"/>
    <cellStyle name="Normal 3 2 4 4 5 2 2 5" xfId="48186" xr:uid="{270AC49A-0E45-4EAF-A765-C5CB67D4263C}"/>
    <cellStyle name="Normal 3 2 4 4 5 2 3" xfId="23034" xr:uid="{93252018-CF95-4A58-954A-48BA425F35A1}"/>
    <cellStyle name="Normal 3 2 4 4 5 2 3 2" xfId="36726" xr:uid="{B9881A36-075E-494E-ACA8-14A1A78B0A6F}"/>
    <cellStyle name="Normal 3 2 4 4 5 2 3 3" xfId="51610" xr:uid="{CE8561DC-BEF6-4A6A-90B0-2E33DE6B0B34}"/>
    <cellStyle name="Normal 3 2 4 4 5 2 4" xfId="16190" xr:uid="{B13EBC3E-9FA7-4818-A827-057142EE26DC}"/>
    <cellStyle name="Normal 3 2 4 4 5 2 5" xfId="29880" xr:uid="{57A8129E-8077-4405-853C-6B0CC90E4019}"/>
    <cellStyle name="Normal 3 2 4 4 5 2 6" xfId="44764" xr:uid="{AB5DD8F3-964D-487C-A258-5D7B81FA25A9}"/>
    <cellStyle name="Normal 3 2 4 4 5 3" xfId="11054" xr:uid="{9F28813D-5123-4377-981B-1A500A0B4117}"/>
    <cellStyle name="Normal 3 2 4 4 5 3 2" xfId="24744" xr:uid="{652F8BD3-33AD-4CED-9855-C6F2777398F6}"/>
    <cellStyle name="Normal 3 2 4 4 5 3 2 2" xfId="38436" xr:uid="{1ADBDDAF-BC56-4C7D-8292-845643AECC73}"/>
    <cellStyle name="Normal 3 2 4 4 5 3 2 3" xfId="53320" xr:uid="{85ED0AA5-2ED8-4485-A97E-84FCCBA0E5BB}"/>
    <cellStyle name="Normal 3 2 4 4 5 3 3" xfId="17900" xr:uid="{B111E43A-57DD-4439-9824-C6043C8956CA}"/>
    <cellStyle name="Normal 3 2 4 4 5 3 4" xfId="31590" xr:uid="{AA8B86EA-5B5E-4821-87F0-43F278D62842}"/>
    <cellStyle name="Normal 3 2 4 4 5 3 5" xfId="46474" xr:uid="{A6ECEC66-ED42-4542-A2A8-A05C9673788D}"/>
    <cellStyle name="Normal 3 2 4 4 5 4" xfId="21322" xr:uid="{1C94CBB3-D9B2-4673-BC38-34793CE9309F}"/>
    <cellStyle name="Normal 3 2 4 4 5 4 2" xfId="35014" xr:uid="{055DE254-7A5C-4B20-8BFA-99B6AB018CD0}"/>
    <cellStyle name="Normal 3 2 4 4 5 4 3" xfId="49898" xr:uid="{B5CCF8E8-D027-4986-AE47-8133F2B6FC2A}"/>
    <cellStyle name="Normal 3 2 4 4 5 5" xfId="14478" xr:uid="{F3942888-D9AC-4736-89A2-E91BF686D1DD}"/>
    <cellStyle name="Normal 3 2 4 4 5 6" xfId="28168" xr:uid="{66E6CC5B-CB61-46FA-B966-2ECE9518924B}"/>
    <cellStyle name="Normal 3 2 4 4 5 7" xfId="43052" xr:uid="{6242376B-2959-411C-BB75-01B4B6DBDFD2}"/>
    <cellStyle name="Normal 3 2 4 4 6" xfId="7632" xr:uid="{12943FE1-8FA3-4759-923C-DF657B12EB8B}"/>
    <cellStyle name="Normal 3 2 4 4 6 2" xfId="9345" xr:uid="{3EBF48E4-F969-4B26-87B5-4282CFD31460}"/>
    <cellStyle name="Normal 3 2 4 4 6 2 2" xfId="12767" xr:uid="{EE030758-98BE-4921-9272-373AE502A6A4}"/>
    <cellStyle name="Normal 3 2 4 4 6 2 2 2" xfId="26457" xr:uid="{862844A2-141D-4363-920A-0C6007EB76FC}"/>
    <cellStyle name="Normal 3 2 4 4 6 2 2 2 2" xfId="40149" xr:uid="{7E5A3EEE-B7EE-4EAF-94E5-27F9DDD72D66}"/>
    <cellStyle name="Normal 3 2 4 4 6 2 2 2 3" xfId="55033" xr:uid="{814EC7E1-A397-481E-855B-E0B8263C1229}"/>
    <cellStyle name="Normal 3 2 4 4 6 2 2 3" xfId="19613" xr:uid="{B8C3CE8B-1C24-45D0-95BB-13024962F1BF}"/>
    <cellStyle name="Normal 3 2 4 4 6 2 2 4" xfId="33303" xr:uid="{2380CC41-3685-4659-BDB3-A722E2CFA09D}"/>
    <cellStyle name="Normal 3 2 4 4 6 2 2 5" xfId="48187" xr:uid="{F0AF1F6A-7B48-4AF1-8F8E-8DC393440A86}"/>
    <cellStyle name="Normal 3 2 4 4 6 2 3" xfId="23035" xr:uid="{D5C5D968-E3AD-4344-8C15-BE27291460A5}"/>
    <cellStyle name="Normal 3 2 4 4 6 2 3 2" xfId="36727" xr:uid="{2F5EB135-E9DC-46AD-A283-37155261D7ED}"/>
    <cellStyle name="Normal 3 2 4 4 6 2 3 3" xfId="51611" xr:uid="{DD427FB2-EE2B-49AF-99F0-4DE00888FAE9}"/>
    <cellStyle name="Normal 3 2 4 4 6 2 4" xfId="16191" xr:uid="{02EB2E02-24DF-4452-B2D5-81E457D24C36}"/>
    <cellStyle name="Normal 3 2 4 4 6 2 5" xfId="29881" xr:uid="{B4350342-4597-4A2E-9727-C94C7E9FE696}"/>
    <cellStyle name="Normal 3 2 4 4 6 2 6" xfId="44765" xr:uid="{891FCEB9-8F0F-4F64-8D8C-59CA1A185121}"/>
    <cellStyle name="Normal 3 2 4 4 6 3" xfId="11055" xr:uid="{F74F8484-08EB-4798-B775-D8B790E61CD8}"/>
    <cellStyle name="Normal 3 2 4 4 6 3 2" xfId="24745" xr:uid="{E6B72E47-B618-45A4-B013-DDC0C26AB28C}"/>
    <cellStyle name="Normal 3 2 4 4 6 3 2 2" xfId="38437" xr:uid="{CEAA5928-C9CC-453B-984B-A67CC686BA15}"/>
    <cellStyle name="Normal 3 2 4 4 6 3 2 3" xfId="53321" xr:uid="{82077CD6-F90D-4D44-8F3D-3A569C1781FC}"/>
    <cellStyle name="Normal 3 2 4 4 6 3 3" xfId="17901" xr:uid="{633483B1-971E-4FD2-B0B7-6AC725FE1088}"/>
    <cellStyle name="Normal 3 2 4 4 6 3 4" xfId="31591" xr:uid="{24917105-B66C-4BA6-BA97-C82E6B7053E3}"/>
    <cellStyle name="Normal 3 2 4 4 6 3 5" xfId="46475" xr:uid="{6A1F6EBC-D7FC-45D1-B338-EBB76E0D07EE}"/>
    <cellStyle name="Normal 3 2 4 4 6 4" xfId="21323" xr:uid="{91D8F467-74CB-4490-B515-898A596BE763}"/>
    <cellStyle name="Normal 3 2 4 4 6 4 2" xfId="35015" xr:uid="{1930E59B-8ADF-4E29-A362-F47848B5CB92}"/>
    <cellStyle name="Normal 3 2 4 4 6 4 3" xfId="49899" xr:uid="{834F4915-3AAB-433B-83FC-8FD9A1F1A602}"/>
    <cellStyle name="Normal 3 2 4 4 6 5" xfId="14479" xr:uid="{E0469DA1-D7B8-46DE-A35D-BB5899E76F14}"/>
    <cellStyle name="Normal 3 2 4 4 6 6" xfId="28169" xr:uid="{8414A41D-1C46-403D-A2F6-7CA86280CC3B}"/>
    <cellStyle name="Normal 3 2 4 4 6 7" xfId="43053" xr:uid="{BBF10A52-98AB-4564-9E57-AD93BD33D698}"/>
    <cellStyle name="Normal 3 2 4 4 7" xfId="9331" xr:uid="{0AF033A1-7069-4527-BAA5-51041D932AD3}"/>
    <cellStyle name="Normal 3 2 4 4 7 2" xfId="12753" xr:uid="{3ED824CB-A22A-4133-AA53-FEE594A55025}"/>
    <cellStyle name="Normal 3 2 4 4 7 2 2" xfId="26443" xr:uid="{F0AF98DC-7FF5-49C8-9264-178FDCA0B0FD}"/>
    <cellStyle name="Normal 3 2 4 4 7 2 2 2" xfId="40135" xr:uid="{49B56B7C-8AE8-4679-A7E1-368DA733E508}"/>
    <cellStyle name="Normal 3 2 4 4 7 2 2 3" xfId="55019" xr:uid="{855F3D80-D8EB-4BE8-B2C5-D126704B21D5}"/>
    <cellStyle name="Normal 3 2 4 4 7 2 3" xfId="19599" xr:uid="{C1B8ADF7-DDB9-4114-BABE-FD34BEE3CB54}"/>
    <cellStyle name="Normal 3 2 4 4 7 2 4" xfId="33289" xr:uid="{D3BF5D42-5202-4E97-9984-3518B32177DC}"/>
    <cellStyle name="Normal 3 2 4 4 7 2 5" xfId="48173" xr:uid="{824F0664-D619-4FA6-BF91-BE5CB36E41FB}"/>
    <cellStyle name="Normal 3 2 4 4 7 3" xfId="23021" xr:uid="{CBC75D6C-E788-4E4B-BD82-1BF58F8BF11E}"/>
    <cellStyle name="Normal 3 2 4 4 7 3 2" xfId="36713" xr:uid="{C3A3245D-6051-42EC-B731-12D0417C71F8}"/>
    <cellStyle name="Normal 3 2 4 4 7 3 3" xfId="51597" xr:uid="{4B301A02-0962-4D68-A275-D80A3E242830}"/>
    <cellStyle name="Normal 3 2 4 4 7 4" xfId="16177" xr:uid="{8E7A614F-642C-4EB4-A454-720E4AF7B4DC}"/>
    <cellStyle name="Normal 3 2 4 4 7 5" xfId="29867" xr:uid="{4AA7DD68-3422-4B0F-8884-22BF84BD014B}"/>
    <cellStyle name="Normal 3 2 4 4 7 6" xfId="44751" xr:uid="{EA524343-B87E-43EF-8A24-9C1B4857FAAA}"/>
    <cellStyle name="Normal 3 2 4 4 8" xfId="11041" xr:uid="{E2B313FB-1742-4E78-BFAF-A4200555370E}"/>
    <cellStyle name="Normal 3 2 4 4 8 2" xfId="24731" xr:uid="{16EB8125-83AD-4B07-95F6-ADC8CC8E9AC9}"/>
    <cellStyle name="Normal 3 2 4 4 8 2 2" xfId="38423" xr:uid="{670E8FC6-3D29-4EB3-ABE8-15F46096549B}"/>
    <cellStyle name="Normal 3 2 4 4 8 2 3" xfId="53307" xr:uid="{8D046554-02E0-4581-8109-7A323AF75BB8}"/>
    <cellStyle name="Normal 3 2 4 4 8 3" xfId="17887" xr:uid="{B3D1A04F-771C-4051-9C0E-E777EBB3E583}"/>
    <cellStyle name="Normal 3 2 4 4 8 4" xfId="31577" xr:uid="{46A55BD3-0FD5-4A32-A781-2A8BD5729BA8}"/>
    <cellStyle name="Normal 3 2 4 4 8 5" xfId="46461" xr:uid="{45817DC7-675B-48FB-97B5-94D6AE4249B6}"/>
    <cellStyle name="Normal 3 2 4 4 9" xfId="21309" xr:uid="{24F1B4E5-668B-4D87-B7CF-95576B00A96F}"/>
    <cellStyle name="Normal 3 2 4 4 9 2" xfId="35001" xr:uid="{0E39775D-49C0-46A6-A1E3-C1A277E2B0DC}"/>
    <cellStyle name="Normal 3 2 4 4 9 3" xfId="49885" xr:uid="{EBF2EBAA-F01C-415F-B27A-D35E430885BA}"/>
    <cellStyle name="Normal 3 2 4 5" xfId="7633" xr:uid="{95080EC2-8179-43C2-855E-17D47C0749A1}"/>
    <cellStyle name="Normal 3 2 4 5 10" xfId="43054" xr:uid="{848E82A3-937B-4655-A121-7595C167DB64}"/>
    <cellStyle name="Normal 3 2 4 5 2" xfId="7634" xr:uid="{09965C12-1BAC-4ECE-81FD-EF69C2996C96}"/>
    <cellStyle name="Normal 3 2 4 5 2 2" xfId="7635" xr:uid="{117B4BB5-F112-4A2C-BDBB-ABB8FDC620B4}"/>
    <cellStyle name="Normal 3 2 4 5 2 2 2" xfId="9348" xr:uid="{E919E0C8-04A6-46CE-8F8A-5E84176734B8}"/>
    <cellStyle name="Normal 3 2 4 5 2 2 2 2" xfId="12770" xr:uid="{1BA124B7-3790-4BA3-80D8-00C98943DB1D}"/>
    <cellStyle name="Normal 3 2 4 5 2 2 2 2 2" xfId="26460" xr:uid="{91040345-10F4-42E6-8EAA-65D1BB61D969}"/>
    <cellStyle name="Normal 3 2 4 5 2 2 2 2 2 2" xfId="40152" xr:uid="{9F1160EE-793B-426E-9719-111DD552DBA2}"/>
    <cellStyle name="Normal 3 2 4 5 2 2 2 2 2 3" xfId="55036" xr:uid="{E0D24AD3-1278-4828-B8EC-0899BBA6B3BF}"/>
    <cellStyle name="Normal 3 2 4 5 2 2 2 2 3" xfId="19616" xr:uid="{2BB56929-4BFB-4DEC-B284-A693AC0B13FB}"/>
    <cellStyle name="Normal 3 2 4 5 2 2 2 2 4" xfId="33306" xr:uid="{0C92F068-F01E-4FDE-8751-A41F8A1DB490}"/>
    <cellStyle name="Normal 3 2 4 5 2 2 2 2 5" xfId="48190" xr:uid="{667314A1-915B-4B5F-89A3-46F5490A2114}"/>
    <cellStyle name="Normal 3 2 4 5 2 2 2 3" xfId="23038" xr:uid="{019AB7C2-9381-43B0-AF08-22DF0846B3CB}"/>
    <cellStyle name="Normal 3 2 4 5 2 2 2 3 2" xfId="36730" xr:uid="{1254FF23-030B-4E6F-9FEB-CA8ACF33A78E}"/>
    <cellStyle name="Normal 3 2 4 5 2 2 2 3 3" xfId="51614" xr:uid="{0A2F7AD8-7095-4783-9EA4-6675303ACA4A}"/>
    <cellStyle name="Normal 3 2 4 5 2 2 2 4" xfId="16194" xr:uid="{E9531C00-4D97-4665-B556-FEB45D430752}"/>
    <cellStyle name="Normal 3 2 4 5 2 2 2 5" xfId="29884" xr:uid="{544ABF51-9DD4-4828-B491-88BE6715CF9D}"/>
    <cellStyle name="Normal 3 2 4 5 2 2 2 6" xfId="44768" xr:uid="{DDE5597F-4814-4E4D-AA00-D291944B9645}"/>
    <cellStyle name="Normal 3 2 4 5 2 2 3" xfId="11058" xr:uid="{F5CB72E2-236C-49E8-88E7-6E3DB127A57D}"/>
    <cellStyle name="Normal 3 2 4 5 2 2 3 2" xfId="24748" xr:uid="{6EFE8678-4BD8-40B9-9D2A-A5245B3D4E47}"/>
    <cellStyle name="Normal 3 2 4 5 2 2 3 2 2" xfId="38440" xr:uid="{6AAFBE8F-72F5-4993-B21D-E0AF55B9138E}"/>
    <cellStyle name="Normal 3 2 4 5 2 2 3 2 3" xfId="53324" xr:uid="{743A56EB-627A-4267-9841-C171AF9928B9}"/>
    <cellStyle name="Normal 3 2 4 5 2 2 3 3" xfId="17904" xr:uid="{9FF9D89A-06A8-46D0-837F-9979B5B4F6B2}"/>
    <cellStyle name="Normal 3 2 4 5 2 2 3 4" xfId="31594" xr:uid="{97923A51-DC5C-487A-9EE0-5554E5A59BEE}"/>
    <cellStyle name="Normal 3 2 4 5 2 2 3 5" xfId="46478" xr:uid="{85D70057-A7C6-4086-9C30-CB8412AF50EB}"/>
    <cellStyle name="Normal 3 2 4 5 2 2 4" xfId="21326" xr:uid="{8C946625-5517-440D-88C9-C4114F038708}"/>
    <cellStyle name="Normal 3 2 4 5 2 2 4 2" xfId="35018" xr:uid="{50A8370C-3C2E-499A-9156-82FC8F1CE44E}"/>
    <cellStyle name="Normal 3 2 4 5 2 2 4 3" xfId="49902" xr:uid="{BBC0A6F8-1AFF-4507-B7F7-15E9FD586FC6}"/>
    <cellStyle name="Normal 3 2 4 5 2 2 5" xfId="14482" xr:uid="{76143316-2E96-4359-A900-1BF69214BA5D}"/>
    <cellStyle name="Normal 3 2 4 5 2 2 6" xfId="28172" xr:uid="{CD8DD054-F8EE-48FC-9312-F2CA08098170}"/>
    <cellStyle name="Normal 3 2 4 5 2 2 7" xfId="43056" xr:uid="{4DE35858-89D9-40DA-B3FF-DAA45821291C}"/>
    <cellStyle name="Normal 3 2 4 5 2 3" xfId="9347" xr:uid="{0E8CE3D9-476E-4B65-9D61-ED5BDABB3039}"/>
    <cellStyle name="Normal 3 2 4 5 2 3 2" xfId="12769" xr:uid="{282146FC-B5E3-4F3D-B4A7-8AD39F1F85BB}"/>
    <cellStyle name="Normal 3 2 4 5 2 3 2 2" xfId="26459" xr:uid="{15EC7854-64C4-4D5D-9CED-B5ED880E7DA3}"/>
    <cellStyle name="Normal 3 2 4 5 2 3 2 2 2" xfId="40151" xr:uid="{195FBCC5-EDDA-4EE3-B7F3-3265FED054FA}"/>
    <cellStyle name="Normal 3 2 4 5 2 3 2 2 3" xfId="55035" xr:uid="{40C2EDF8-10A9-48E9-A755-0094D9E4549A}"/>
    <cellStyle name="Normal 3 2 4 5 2 3 2 3" xfId="19615" xr:uid="{9023692D-5E69-4D2E-99F1-18CE21356ED9}"/>
    <cellStyle name="Normal 3 2 4 5 2 3 2 4" xfId="33305" xr:uid="{E22368F2-9E51-4953-A923-A4D2BB347A4F}"/>
    <cellStyle name="Normal 3 2 4 5 2 3 2 5" xfId="48189" xr:uid="{DC5E32A5-7403-4DB8-8476-7277EE379240}"/>
    <cellStyle name="Normal 3 2 4 5 2 3 3" xfId="23037" xr:uid="{C2AB7105-7A25-4799-AB80-017CA59C367B}"/>
    <cellStyle name="Normal 3 2 4 5 2 3 3 2" xfId="36729" xr:uid="{F881225E-13E6-4C00-9B75-CE7A397C37FD}"/>
    <cellStyle name="Normal 3 2 4 5 2 3 3 3" xfId="51613" xr:uid="{6CD9D6F2-B193-43CC-BD02-F45E4367FF30}"/>
    <cellStyle name="Normal 3 2 4 5 2 3 4" xfId="16193" xr:uid="{34EFF3D2-922D-4C7A-9264-082F592958DF}"/>
    <cellStyle name="Normal 3 2 4 5 2 3 5" xfId="29883" xr:uid="{2A3392DD-CA5F-4250-B285-EE127187A0A5}"/>
    <cellStyle name="Normal 3 2 4 5 2 3 6" xfId="44767" xr:uid="{EC6F9455-D033-43C7-83AD-335AFA5E8E31}"/>
    <cellStyle name="Normal 3 2 4 5 2 4" xfId="11057" xr:uid="{EAB5D770-741A-412F-9BAA-433DD3AA96B4}"/>
    <cellStyle name="Normal 3 2 4 5 2 4 2" xfId="24747" xr:uid="{5C523A46-30D0-4E02-8A08-0A97564E0FC4}"/>
    <cellStyle name="Normal 3 2 4 5 2 4 2 2" xfId="38439" xr:uid="{0DD3D75E-CAD6-4621-9EAA-28B69DD4E7A9}"/>
    <cellStyle name="Normal 3 2 4 5 2 4 2 3" xfId="53323" xr:uid="{1F6DFED4-415A-41C4-97FE-9057D507F1F0}"/>
    <cellStyle name="Normal 3 2 4 5 2 4 3" xfId="17903" xr:uid="{302AB986-1382-4E78-B0B3-868BF2CB7B64}"/>
    <cellStyle name="Normal 3 2 4 5 2 4 4" xfId="31593" xr:uid="{B9A2C079-7AAE-4C86-826B-EDBE87B8ED62}"/>
    <cellStyle name="Normal 3 2 4 5 2 4 5" xfId="46477" xr:uid="{6951F31E-C69C-498D-87BE-5084F750EE5B}"/>
    <cellStyle name="Normal 3 2 4 5 2 5" xfId="21325" xr:uid="{ADEA1123-BCA8-402A-8BBB-D3683207CAB9}"/>
    <cellStyle name="Normal 3 2 4 5 2 5 2" xfId="35017" xr:uid="{A7701948-AE60-4811-8644-8EE1A3A02E8F}"/>
    <cellStyle name="Normal 3 2 4 5 2 5 3" xfId="49901" xr:uid="{DF766E7E-A6FF-478A-95AF-6E4B29EF9771}"/>
    <cellStyle name="Normal 3 2 4 5 2 6" xfId="14481" xr:uid="{95C744F4-AE41-40B9-9814-8A55051D42CF}"/>
    <cellStyle name="Normal 3 2 4 5 2 7" xfId="28171" xr:uid="{43B00599-AE30-4A29-9570-307037228E58}"/>
    <cellStyle name="Normal 3 2 4 5 2 8" xfId="43055" xr:uid="{24A04255-DC91-492F-9857-C81F0DC83168}"/>
    <cellStyle name="Normal 3 2 4 5 3" xfId="7636" xr:uid="{DC67B9F5-4B6F-4F7E-9077-BE152D452479}"/>
    <cellStyle name="Normal 3 2 4 5 3 2" xfId="9349" xr:uid="{5F2F6517-5659-476A-927E-2BC42C1A9457}"/>
    <cellStyle name="Normal 3 2 4 5 3 2 2" xfId="12771" xr:uid="{1D82CF10-14E0-492F-832D-99C6A163910C}"/>
    <cellStyle name="Normal 3 2 4 5 3 2 2 2" xfId="26461" xr:uid="{11B673B6-89A5-4055-8B10-489A01443595}"/>
    <cellStyle name="Normal 3 2 4 5 3 2 2 2 2" xfId="40153" xr:uid="{0AFABA8D-20A7-4F30-A262-77D623768951}"/>
    <cellStyle name="Normal 3 2 4 5 3 2 2 2 3" xfId="55037" xr:uid="{06591ABF-9396-4D91-9A57-4786920C4651}"/>
    <cellStyle name="Normal 3 2 4 5 3 2 2 3" xfId="19617" xr:uid="{0B26E8CC-9DDD-4792-94D6-CB56119F3392}"/>
    <cellStyle name="Normal 3 2 4 5 3 2 2 4" xfId="33307" xr:uid="{AB572BD8-EFC6-49B9-A780-7B17FBD8D8AD}"/>
    <cellStyle name="Normal 3 2 4 5 3 2 2 5" xfId="48191" xr:uid="{0559E11B-35F1-4CAD-8BE5-C2BA45EA4FFF}"/>
    <cellStyle name="Normal 3 2 4 5 3 2 3" xfId="23039" xr:uid="{9BE77798-E946-4223-A902-89312A48FB9E}"/>
    <cellStyle name="Normal 3 2 4 5 3 2 3 2" xfId="36731" xr:uid="{04B47644-1F6F-48D9-A913-1A52BE709B14}"/>
    <cellStyle name="Normal 3 2 4 5 3 2 3 3" xfId="51615" xr:uid="{948FF363-523A-44F2-986D-B9740B1A9278}"/>
    <cellStyle name="Normal 3 2 4 5 3 2 4" xfId="16195" xr:uid="{FC3DD453-2E15-4393-91F6-983CCC27DC62}"/>
    <cellStyle name="Normal 3 2 4 5 3 2 5" xfId="29885" xr:uid="{C2CB6149-FC1E-4B49-8918-D2035D140139}"/>
    <cellStyle name="Normal 3 2 4 5 3 2 6" xfId="44769" xr:uid="{45A99BCF-304C-479A-953B-7B655D60525F}"/>
    <cellStyle name="Normal 3 2 4 5 3 3" xfId="11059" xr:uid="{75A3305B-36A6-4809-86DE-BB4A462E3DBA}"/>
    <cellStyle name="Normal 3 2 4 5 3 3 2" xfId="24749" xr:uid="{3A59F1D5-1BF6-49CF-938F-7ECB15407398}"/>
    <cellStyle name="Normal 3 2 4 5 3 3 2 2" xfId="38441" xr:uid="{407B6315-A20D-4130-8952-451BF266BF0B}"/>
    <cellStyle name="Normal 3 2 4 5 3 3 2 3" xfId="53325" xr:uid="{294E6D1F-DD6B-4A35-ABB3-68A977B02AC8}"/>
    <cellStyle name="Normal 3 2 4 5 3 3 3" xfId="17905" xr:uid="{78C43B72-4541-4CD4-AD79-8BBBDE338956}"/>
    <cellStyle name="Normal 3 2 4 5 3 3 4" xfId="31595" xr:uid="{34390C5B-C27B-4226-9789-E0E1523DBCFB}"/>
    <cellStyle name="Normal 3 2 4 5 3 3 5" xfId="46479" xr:uid="{E2F784A3-22E4-410B-85B9-0E05710E207C}"/>
    <cellStyle name="Normal 3 2 4 5 3 4" xfId="21327" xr:uid="{7DFB6B9C-94FA-47DA-A060-AFE59E71C91B}"/>
    <cellStyle name="Normal 3 2 4 5 3 4 2" xfId="35019" xr:uid="{C6212139-16C7-4BD2-A3FF-BE1B7DE9EAAA}"/>
    <cellStyle name="Normal 3 2 4 5 3 4 3" xfId="49903" xr:uid="{F0029BB2-FA51-4F10-928D-8D2694751E18}"/>
    <cellStyle name="Normal 3 2 4 5 3 5" xfId="14483" xr:uid="{A50D2A14-48FF-4261-B5A7-DDBBDC07ACC2}"/>
    <cellStyle name="Normal 3 2 4 5 3 6" xfId="28173" xr:uid="{3F2AEBA6-AF6A-45A3-8442-9B69DE4DECBB}"/>
    <cellStyle name="Normal 3 2 4 5 3 7" xfId="43057" xr:uid="{24FFB467-03B9-4D2F-B6DC-BCB5A0F7059B}"/>
    <cellStyle name="Normal 3 2 4 5 4" xfId="7637" xr:uid="{D7C86816-B2F8-4C7F-98F0-3B59A755E17D}"/>
    <cellStyle name="Normal 3 2 4 5 4 2" xfId="9350" xr:uid="{3945AD79-803E-4083-B4E6-BD73D0FA39BC}"/>
    <cellStyle name="Normal 3 2 4 5 4 2 2" xfId="12772" xr:uid="{E3596A27-0034-4A4B-A186-52DF8B11EDB1}"/>
    <cellStyle name="Normal 3 2 4 5 4 2 2 2" xfId="26462" xr:uid="{9D96EB4E-9868-4A69-B4C2-03DF7BBCA170}"/>
    <cellStyle name="Normal 3 2 4 5 4 2 2 2 2" xfId="40154" xr:uid="{E9CEE45C-5B7D-471D-B448-27FB98110855}"/>
    <cellStyle name="Normal 3 2 4 5 4 2 2 2 3" xfId="55038" xr:uid="{1FAE0B6E-3D66-4E02-9F28-8B23502916F9}"/>
    <cellStyle name="Normal 3 2 4 5 4 2 2 3" xfId="19618" xr:uid="{5C799FAB-C0FD-4F06-8784-899FB65A8A4A}"/>
    <cellStyle name="Normal 3 2 4 5 4 2 2 4" xfId="33308" xr:uid="{124B9DBB-87E3-4F0D-82A6-2066AAF0A4A6}"/>
    <cellStyle name="Normal 3 2 4 5 4 2 2 5" xfId="48192" xr:uid="{40C783C0-2DA6-4B25-AC5F-ADC9A56E78F5}"/>
    <cellStyle name="Normal 3 2 4 5 4 2 3" xfId="23040" xr:uid="{5C8429B8-84AD-47CB-B5D7-19B5DD68A1FF}"/>
    <cellStyle name="Normal 3 2 4 5 4 2 3 2" xfId="36732" xr:uid="{EE9F10B3-7A80-481C-AFE6-5A378F2ECAA2}"/>
    <cellStyle name="Normal 3 2 4 5 4 2 3 3" xfId="51616" xr:uid="{A9F428E6-776F-4D5C-BF27-A1EF79B26DAE}"/>
    <cellStyle name="Normal 3 2 4 5 4 2 4" xfId="16196" xr:uid="{3DD93324-DCAB-4BEB-8AC6-4B65FCC2677A}"/>
    <cellStyle name="Normal 3 2 4 5 4 2 5" xfId="29886" xr:uid="{14F33B51-D105-4935-8081-B5BD479F7490}"/>
    <cellStyle name="Normal 3 2 4 5 4 2 6" xfId="44770" xr:uid="{AFF71BFC-F4BC-4DE7-BBF4-649489D076D3}"/>
    <cellStyle name="Normal 3 2 4 5 4 3" xfId="11060" xr:uid="{FC334FBC-0370-49A8-9901-52A90C295D81}"/>
    <cellStyle name="Normal 3 2 4 5 4 3 2" xfId="24750" xr:uid="{5315745F-7997-4793-B5F0-25D560E93697}"/>
    <cellStyle name="Normal 3 2 4 5 4 3 2 2" xfId="38442" xr:uid="{41F3C23D-E5B8-4C6B-ADCA-8251E19C82F1}"/>
    <cellStyle name="Normal 3 2 4 5 4 3 2 3" xfId="53326" xr:uid="{4269DC9E-F10A-428E-A56B-7A0FB65D9AEB}"/>
    <cellStyle name="Normal 3 2 4 5 4 3 3" xfId="17906" xr:uid="{F7CA624E-6EFA-4634-BC16-D5511DE74160}"/>
    <cellStyle name="Normal 3 2 4 5 4 3 4" xfId="31596" xr:uid="{14ECBCEE-56B4-4ACB-B5D5-4E8591737458}"/>
    <cellStyle name="Normal 3 2 4 5 4 3 5" xfId="46480" xr:uid="{B1A44FDC-E27F-4931-A008-064487500CEF}"/>
    <cellStyle name="Normal 3 2 4 5 4 4" xfId="21328" xr:uid="{3E637BE7-14E8-427C-82C6-A92D2C018018}"/>
    <cellStyle name="Normal 3 2 4 5 4 4 2" xfId="35020" xr:uid="{4585A79E-F624-4FEC-A1D6-BBC796921F56}"/>
    <cellStyle name="Normal 3 2 4 5 4 4 3" xfId="49904" xr:uid="{A42CA10A-B0D6-434C-974F-0DC24A8544B2}"/>
    <cellStyle name="Normal 3 2 4 5 4 5" xfId="14484" xr:uid="{EA1F5A34-E5D9-48AA-8EB0-791E34891512}"/>
    <cellStyle name="Normal 3 2 4 5 4 6" xfId="28174" xr:uid="{973EF7E8-7077-4BEF-92A2-5A915EE43011}"/>
    <cellStyle name="Normal 3 2 4 5 4 7" xfId="43058" xr:uid="{ED676A51-7946-48C7-9921-D1E7449D452A}"/>
    <cellStyle name="Normal 3 2 4 5 5" xfId="9346" xr:uid="{4336212B-D19F-4317-B71A-1D3C06AACEFA}"/>
    <cellStyle name="Normal 3 2 4 5 5 2" xfId="12768" xr:uid="{813A7878-9639-4F2B-AE9F-0530E8B3A5BC}"/>
    <cellStyle name="Normal 3 2 4 5 5 2 2" xfId="26458" xr:uid="{511F1613-AD81-459E-BA11-AABF89163DCC}"/>
    <cellStyle name="Normal 3 2 4 5 5 2 2 2" xfId="40150" xr:uid="{B87D0DBB-3417-4FC6-A87F-5987F605BDFD}"/>
    <cellStyle name="Normal 3 2 4 5 5 2 2 3" xfId="55034" xr:uid="{D5AB0855-9784-4186-8D12-33D9B29DFE4A}"/>
    <cellStyle name="Normal 3 2 4 5 5 2 3" xfId="19614" xr:uid="{52C77C42-627E-481E-B3ED-D3429DED736B}"/>
    <cellStyle name="Normal 3 2 4 5 5 2 4" xfId="33304" xr:uid="{978B5B55-EB92-4A24-B96E-947BD6CC261A}"/>
    <cellStyle name="Normal 3 2 4 5 5 2 5" xfId="48188" xr:uid="{59ABCDDB-7923-412B-9A5E-2BD5A1DE4FC7}"/>
    <cellStyle name="Normal 3 2 4 5 5 3" xfId="23036" xr:uid="{45C8214C-C25A-4EF5-A7CA-4D1C5E5A0A14}"/>
    <cellStyle name="Normal 3 2 4 5 5 3 2" xfId="36728" xr:uid="{91C47C50-089B-424F-8833-662310ACD189}"/>
    <cellStyle name="Normal 3 2 4 5 5 3 3" xfId="51612" xr:uid="{95B6897F-CF33-4BA2-9FF9-9A59375CC52B}"/>
    <cellStyle name="Normal 3 2 4 5 5 4" xfId="16192" xr:uid="{1F1920E0-D664-4B32-99CD-73370C97A484}"/>
    <cellStyle name="Normal 3 2 4 5 5 5" xfId="29882" xr:uid="{E81CA72A-EFFD-4699-8CAD-158160B06B80}"/>
    <cellStyle name="Normal 3 2 4 5 5 6" xfId="44766" xr:uid="{ED3BBEBE-B87F-4CD6-B52F-C09C49E35D7B}"/>
    <cellStyle name="Normal 3 2 4 5 6" xfId="11056" xr:uid="{07EA8A8D-2EA6-45E6-892E-8E3CBAD334AB}"/>
    <cellStyle name="Normal 3 2 4 5 6 2" xfId="24746" xr:uid="{E6722CB4-0250-4A34-B066-96CB63C26554}"/>
    <cellStyle name="Normal 3 2 4 5 6 2 2" xfId="38438" xr:uid="{A86AA582-D315-4BE5-8C44-4D0303446DAC}"/>
    <cellStyle name="Normal 3 2 4 5 6 2 3" xfId="53322" xr:uid="{5C57D844-7D19-479D-BD2D-B83041753AF0}"/>
    <cellStyle name="Normal 3 2 4 5 6 3" xfId="17902" xr:uid="{EC9FAA1E-39BC-49AC-AE94-D3EE22E193EE}"/>
    <cellStyle name="Normal 3 2 4 5 6 4" xfId="31592" xr:uid="{ADDCAC34-7AB8-4C83-BB6F-022DA5B747CE}"/>
    <cellStyle name="Normal 3 2 4 5 6 5" xfId="46476" xr:uid="{79D46378-01B4-48D6-9502-4DDD92F122E7}"/>
    <cellStyle name="Normal 3 2 4 5 7" xfId="21324" xr:uid="{802C42F7-1DCC-4A2D-B9AE-B48FB6AC0BA8}"/>
    <cellStyle name="Normal 3 2 4 5 7 2" xfId="35016" xr:uid="{E58B4321-AB0D-439E-B8DB-AA02B1507954}"/>
    <cellStyle name="Normal 3 2 4 5 7 3" xfId="49900" xr:uid="{3384E240-F010-460F-B86A-FB4018F99B4C}"/>
    <cellStyle name="Normal 3 2 4 5 8" xfId="14480" xr:uid="{8A6C224A-CA87-4606-947F-01B4795B9667}"/>
    <cellStyle name="Normal 3 2 4 5 9" xfId="28170" xr:uid="{1676D56D-8BF4-4571-8E53-58022F544526}"/>
    <cellStyle name="Normal 3 2 4 6" xfId="7638" xr:uid="{1DCA6443-3A60-4DB4-BB55-D2F71D952D8F}"/>
    <cellStyle name="Normal 3 2 4 6 10" xfId="43059" xr:uid="{5FCD804B-A300-4590-8F70-AC4C274DD09A}"/>
    <cellStyle name="Normal 3 2 4 6 2" xfId="7639" xr:uid="{3EEDE916-5C52-47C8-915C-35725897D7DA}"/>
    <cellStyle name="Normal 3 2 4 6 2 2" xfId="7640" xr:uid="{F4B4DCE8-DB1B-43A8-AE7A-E09053541B9E}"/>
    <cellStyle name="Normal 3 2 4 6 2 2 2" xfId="9353" xr:uid="{B34A4CFB-EED4-4269-9A6B-7A8DA789E994}"/>
    <cellStyle name="Normal 3 2 4 6 2 2 2 2" xfId="12775" xr:uid="{168E6C9E-EE43-430F-B46F-BBCA40C881D3}"/>
    <cellStyle name="Normal 3 2 4 6 2 2 2 2 2" xfId="26465" xr:uid="{72DA8E17-E046-4F7E-A17A-A47BF35A6760}"/>
    <cellStyle name="Normal 3 2 4 6 2 2 2 2 2 2" xfId="40157" xr:uid="{E86CF9B2-7F56-4B40-83E4-CA4C672D4DA8}"/>
    <cellStyle name="Normal 3 2 4 6 2 2 2 2 2 3" xfId="55041" xr:uid="{66B791E0-10F6-4A12-AA9E-453AA9225597}"/>
    <cellStyle name="Normal 3 2 4 6 2 2 2 2 3" xfId="19621" xr:uid="{DEE19BF4-DD7F-4C07-8222-DFD030F12808}"/>
    <cellStyle name="Normal 3 2 4 6 2 2 2 2 4" xfId="33311" xr:uid="{3A828974-51FA-4468-A13F-E12D8987D9FC}"/>
    <cellStyle name="Normal 3 2 4 6 2 2 2 2 5" xfId="48195" xr:uid="{514D871E-9653-4BA5-B21F-718CE42658B1}"/>
    <cellStyle name="Normal 3 2 4 6 2 2 2 3" xfId="23043" xr:uid="{F5B5F806-9A91-456B-8D23-391EB17520D6}"/>
    <cellStyle name="Normal 3 2 4 6 2 2 2 3 2" xfId="36735" xr:uid="{364203D1-5088-4387-B6F5-E88C875B2B50}"/>
    <cellStyle name="Normal 3 2 4 6 2 2 2 3 3" xfId="51619" xr:uid="{5AFA17AC-3E04-4A26-8B18-AAAA34913924}"/>
    <cellStyle name="Normal 3 2 4 6 2 2 2 4" xfId="16199" xr:uid="{0E00A6BE-ABB7-4AE0-ABE4-A1C98B832458}"/>
    <cellStyle name="Normal 3 2 4 6 2 2 2 5" xfId="29889" xr:uid="{03E81E92-BF41-4EDB-9B50-FF32E2F77E60}"/>
    <cellStyle name="Normal 3 2 4 6 2 2 2 6" xfId="44773" xr:uid="{67E9A565-7CD6-45C7-B30F-4933B9E862F1}"/>
    <cellStyle name="Normal 3 2 4 6 2 2 3" xfId="11063" xr:uid="{E0DA525D-76AE-4204-BF1C-3DF43271D395}"/>
    <cellStyle name="Normal 3 2 4 6 2 2 3 2" xfId="24753" xr:uid="{6E250239-6A4B-4C45-90D5-9EE77E3A5ABC}"/>
    <cellStyle name="Normal 3 2 4 6 2 2 3 2 2" xfId="38445" xr:uid="{0796C24E-9010-4186-96D1-491BEC5151EA}"/>
    <cellStyle name="Normal 3 2 4 6 2 2 3 2 3" xfId="53329" xr:uid="{884A8109-0282-4CA0-9412-85F832332CC6}"/>
    <cellStyle name="Normal 3 2 4 6 2 2 3 3" xfId="17909" xr:uid="{296CAB73-3306-4713-8327-B23658280E71}"/>
    <cellStyle name="Normal 3 2 4 6 2 2 3 4" xfId="31599" xr:uid="{2CE0D968-E8FA-42A2-93CF-4AC091BDABE2}"/>
    <cellStyle name="Normal 3 2 4 6 2 2 3 5" xfId="46483" xr:uid="{919AACE2-22C5-4021-A185-D37E48C9C8B9}"/>
    <cellStyle name="Normal 3 2 4 6 2 2 4" xfId="21331" xr:uid="{EA6A90CF-7E49-4145-99F7-E041A4994D42}"/>
    <cellStyle name="Normal 3 2 4 6 2 2 4 2" xfId="35023" xr:uid="{46113452-B6A4-4BE5-B833-EAC9A71A47B7}"/>
    <cellStyle name="Normal 3 2 4 6 2 2 4 3" xfId="49907" xr:uid="{42138DE4-DB1A-46FA-A847-E8BD7F5CE0EC}"/>
    <cellStyle name="Normal 3 2 4 6 2 2 5" xfId="14487" xr:uid="{837F14FF-06ED-4ACB-AF50-0EAC6719E9DF}"/>
    <cellStyle name="Normal 3 2 4 6 2 2 6" xfId="28177" xr:uid="{36D8588D-AEF3-4C71-B1B3-519C632FAAD3}"/>
    <cellStyle name="Normal 3 2 4 6 2 2 7" xfId="43061" xr:uid="{9AA888AC-D784-4173-A3C7-5635391F3C26}"/>
    <cellStyle name="Normal 3 2 4 6 2 3" xfId="9352" xr:uid="{4FC6439A-8300-416E-A9AB-8173B14EB618}"/>
    <cellStyle name="Normal 3 2 4 6 2 3 2" xfId="12774" xr:uid="{680C9F30-E99E-4099-93B9-4AA793172598}"/>
    <cellStyle name="Normal 3 2 4 6 2 3 2 2" xfId="26464" xr:uid="{2DD2B7AD-1E07-4758-B056-0EF2E29ACE4B}"/>
    <cellStyle name="Normal 3 2 4 6 2 3 2 2 2" xfId="40156" xr:uid="{CE56A56A-45A8-4508-8C9C-BE379C272AC8}"/>
    <cellStyle name="Normal 3 2 4 6 2 3 2 2 3" xfId="55040" xr:uid="{7407DF77-3E49-489B-B919-0326A9F68D0D}"/>
    <cellStyle name="Normal 3 2 4 6 2 3 2 3" xfId="19620" xr:uid="{40E188E9-CF6D-4B89-87C5-9F71A8058666}"/>
    <cellStyle name="Normal 3 2 4 6 2 3 2 4" xfId="33310" xr:uid="{62279A1F-8CE0-43ED-907B-FAF9D7C87E3E}"/>
    <cellStyle name="Normal 3 2 4 6 2 3 2 5" xfId="48194" xr:uid="{08B4864B-E16B-4FF6-9410-CC26FD3EEAE0}"/>
    <cellStyle name="Normal 3 2 4 6 2 3 3" xfId="23042" xr:uid="{F027B52D-637B-47E8-B0A1-7F231A65AF0C}"/>
    <cellStyle name="Normal 3 2 4 6 2 3 3 2" xfId="36734" xr:uid="{C3595222-7621-48D8-AA55-CFD7E8E4CDD6}"/>
    <cellStyle name="Normal 3 2 4 6 2 3 3 3" xfId="51618" xr:uid="{F8BB300E-3623-4BAB-B88B-39D7951E14D1}"/>
    <cellStyle name="Normal 3 2 4 6 2 3 4" xfId="16198" xr:uid="{EF56593B-66D2-4511-A0BD-D164DA4915E7}"/>
    <cellStyle name="Normal 3 2 4 6 2 3 5" xfId="29888" xr:uid="{96905635-343E-4F0D-AB56-2D6F59492A7D}"/>
    <cellStyle name="Normal 3 2 4 6 2 3 6" xfId="44772" xr:uid="{9793CB92-475E-4EF6-95BC-CDE5FE77599C}"/>
    <cellStyle name="Normal 3 2 4 6 2 4" xfId="11062" xr:uid="{F76B55B2-A7A3-4F4B-99ED-65E7A6364C46}"/>
    <cellStyle name="Normal 3 2 4 6 2 4 2" xfId="24752" xr:uid="{AA7D29AB-B4A3-4626-899C-EBBD6AB7D569}"/>
    <cellStyle name="Normal 3 2 4 6 2 4 2 2" xfId="38444" xr:uid="{C435D6F2-62BB-4064-811C-2BABFDA13879}"/>
    <cellStyle name="Normal 3 2 4 6 2 4 2 3" xfId="53328" xr:uid="{E98DE3D1-6DC1-4C6C-93CA-92E7ED7A55CD}"/>
    <cellStyle name="Normal 3 2 4 6 2 4 3" xfId="17908" xr:uid="{A11D723C-2902-4E40-8761-519D4CCA27D0}"/>
    <cellStyle name="Normal 3 2 4 6 2 4 4" xfId="31598" xr:uid="{1FD5D013-60C1-405E-AAFE-D118C186FA0C}"/>
    <cellStyle name="Normal 3 2 4 6 2 4 5" xfId="46482" xr:uid="{955F0B2C-1F7F-4AC1-A8E6-3C085BEEB315}"/>
    <cellStyle name="Normal 3 2 4 6 2 5" xfId="21330" xr:uid="{4398FCA3-9B54-4756-A762-B0843429F7FD}"/>
    <cellStyle name="Normal 3 2 4 6 2 5 2" xfId="35022" xr:uid="{B3292D4B-999E-4343-8AB5-666790E75B83}"/>
    <cellStyle name="Normal 3 2 4 6 2 5 3" xfId="49906" xr:uid="{3596FB31-1009-4F4B-B71E-E6DFE636C42D}"/>
    <cellStyle name="Normal 3 2 4 6 2 6" xfId="14486" xr:uid="{A1A2BB01-2945-43BD-8ABD-1AB6E05A50CA}"/>
    <cellStyle name="Normal 3 2 4 6 2 7" xfId="28176" xr:uid="{4E636662-E52B-475D-8B35-18D656B45D6F}"/>
    <cellStyle name="Normal 3 2 4 6 2 8" xfId="43060" xr:uid="{06333BB9-DE4D-4D7F-BCC3-373D9B13C6FA}"/>
    <cellStyle name="Normal 3 2 4 6 3" xfId="7641" xr:uid="{2D12CFBB-6221-40BC-AC94-00B49348BD66}"/>
    <cellStyle name="Normal 3 2 4 6 3 2" xfId="9354" xr:uid="{D38E42FE-CD59-4649-85AB-A34B96431EAC}"/>
    <cellStyle name="Normal 3 2 4 6 3 2 2" xfId="12776" xr:uid="{615FDFDC-AEC9-48CF-8B9A-6CA2AEA71405}"/>
    <cellStyle name="Normal 3 2 4 6 3 2 2 2" xfId="26466" xr:uid="{5A95EF71-C77C-443A-A899-08A8167F3869}"/>
    <cellStyle name="Normal 3 2 4 6 3 2 2 2 2" xfId="40158" xr:uid="{FFD0BECC-52B2-4970-84F4-155189058D2C}"/>
    <cellStyle name="Normal 3 2 4 6 3 2 2 2 3" xfId="55042" xr:uid="{0269A2DC-9EDB-44D5-BA4A-77230157D29A}"/>
    <cellStyle name="Normal 3 2 4 6 3 2 2 3" xfId="19622" xr:uid="{1DB5290B-78D7-4623-99FE-8A33257058BD}"/>
    <cellStyle name="Normal 3 2 4 6 3 2 2 4" xfId="33312" xr:uid="{C43FD3F7-ACCC-4B99-94F5-114C21C21FF7}"/>
    <cellStyle name="Normal 3 2 4 6 3 2 2 5" xfId="48196" xr:uid="{B8481488-5128-4A90-B60D-264FA9DDA5CA}"/>
    <cellStyle name="Normal 3 2 4 6 3 2 3" xfId="23044" xr:uid="{E8AF9B1F-9E78-4951-944D-3401B29915EB}"/>
    <cellStyle name="Normal 3 2 4 6 3 2 3 2" xfId="36736" xr:uid="{FF92EF8D-4A08-4620-95F3-B3A61E10A5D2}"/>
    <cellStyle name="Normal 3 2 4 6 3 2 3 3" xfId="51620" xr:uid="{824C7842-EBB0-4E7F-BA8C-4920D58F91FD}"/>
    <cellStyle name="Normal 3 2 4 6 3 2 4" xfId="16200" xr:uid="{E8FB4933-00C2-4A01-9636-CD7D42210B59}"/>
    <cellStyle name="Normal 3 2 4 6 3 2 5" xfId="29890" xr:uid="{9D250F88-CCB1-4353-9CAF-3F72BB774624}"/>
    <cellStyle name="Normal 3 2 4 6 3 2 6" xfId="44774" xr:uid="{1E1DA7D1-003E-40FB-88CC-2CD0F695F88E}"/>
    <cellStyle name="Normal 3 2 4 6 3 3" xfId="11064" xr:uid="{0B41695F-3709-4B57-9F55-2D8EB2C97B40}"/>
    <cellStyle name="Normal 3 2 4 6 3 3 2" xfId="24754" xr:uid="{95D6B3D2-6C13-4FD4-8B3A-A196FBA65FA0}"/>
    <cellStyle name="Normal 3 2 4 6 3 3 2 2" xfId="38446" xr:uid="{288D9C69-F4EF-4105-9B35-BE50E81D457C}"/>
    <cellStyle name="Normal 3 2 4 6 3 3 2 3" xfId="53330" xr:uid="{82913651-4857-401E-B348-5B3FD99B1452}"/>
    <cellStyle name="Normal 3 2 4 6 3 3 3" xfId="17910" xr:uid="{8E673E28-5D01-4BD1-815B-FE906D0E97DF}"/>
    <cellStyle name="Normal 3 2 4 6 3 3 4" xfId="31600" xr:uid="{812874F7-0B39-43A5-8872-A5106E4A6790}"/>
    <cellStyle name="Normal 3 2 4 6 3 3 5" xfId="46484" xr:uid="{ECE9F93C-377D-4661-9E25-292F5FEAD873}"/>
    <cellStyle name="Normal 3 2 4 6 3 4" xfId="21332" xr:uid="{84AA7F05-ABFB-4665-9C00-81D526C2259D}"/>
    <cellStyle name="Normal 3 2 4 6 3 4 2" xfId="35024" xr:uid="{E15C60F5-F52A-458E-8CDA-323E60AD9CC2}"/>
    <cellStyle name="Normal 3 2 4 6 3 4 3" xfId="49908" xr:uid="{DA000907-0B75-43CE-A9C2-96F43937B8E1}"/>
    <cellStyle name="Normal 3 2 4 6 3 5" xfId="14488" xr:uid="{3B98AE14-15D3-4F95-BE34-17A0A2DC1D5C}"/>
    <cellStyle name="Normal 3 2 4 6 3 6" xfId="28178" xr:uid="{A6437D8E-B77F-4C0E-9A7D-66BB23BC5AF8}"/>
    <cellStyle name="Normal 3 2 4 6 3 7" xfId="43062" xr:uid="{6CD32060-11A1-4645-B919-01E9D66F267A}"/>
    <cellStyle name="Normal 3 2 4 6 4" xfId="7642" xr:uid="{FA3C4957-CB8F-4AB1-A032-23D64C4EDF80}"/>
    <cellStyle name="Normal 3 2 4 6 4 2" xfId="9355" xr:uid="{32D996F0-F542-45EA-A471-411BD6881250}"/>
    <cellStyle name="Normal 3 2 4 6 4 2 2" xfId="12777" xr:uid="{320DC1CC-3957-4A53-9639-8065A1E0E58A}"/>
    <cellStyle name="Normal 3 2 4 6 4 2 2 2" xfId="26467" xr:uid="{7077B6E9-4394-4D7F-B3E3-4A53E102B891}"/>
    <cellStyle name="Normal 3 2 4 6 4 2 2 2 2" xfId="40159" xr:uid="{DB7D8781-B8EE-4991-8F43-215F10B9F4EC}"/>
    <cellStyle name="Normal 3 2 4 6 4 2 2 2 3" xfId="55043" xr:uid="{2ED7F091-51BF-4217-A028-22EDA915481A}"/>
    <cellStyle name="Normal 3 2 4 6 4 2 2 3" xfId="19623" xr:uid="{38F131DF-1BC8-41CC-B32C-C13B7188E727}"/>
    <cellStyle name="Normal 3 2 4 6 4 2 2 4" xfId="33313" xr:uid="{4C3FFB30-1473-4338-8F56-230B76912D8A}"/>
    <cellStyle name="Normal 3 2 4 6 4 2 2 5" xfId="48197" xr:uid="{65EA43D4-B024-4408-BD5C-041F4EF4D452}"/>
    <cellStyle name="Normal 3 2 4 6 4 2 3" xfId="23045" xr:uid="{D59B9C0E-C1E7-4704-9602-4585DAF9CF74}"/>
    <cellStyle name="Normal 3 2 4 6 4 2 3 2" xfId="36737" xr:uid="{9AC663FF-5AA4-4D52-8BD5-8063B5E9AE89}"/>
    <cellStyle name="Normal 3 2 4 6 4 2 3 3" xfId="51621" xr:uid="{E83EEBA1-A276-45C3-91FD-756C26D45B1E}"/>
    <cellStyle name="Normal 3 2 4 6 4 2 4" xfId="16201" xr:uid="{C6CFB516-8C2C-41AA-BD56-E96725320928}"/>
    <cellStyle name="Normal 3 2 4 6 4 2 5" xfId="29891" xr:uid="{CD071957-6C58-4CDA-86DB-6410EF276B82}"/>
    <cellStyle name="Normal 3 2 4 6 4 2 6" xfId="44775" xr:uid="{400081F2-29EC-4100-AD05-6076335720C7}"/>
    <cellStyle name="Normal 3 2 4 6 4 3" xfId="11065" xr:uid="{0F2A54B3-293A-48EA-A1E4-89832C551A15}"/>
    <cellStyle name="Normal 3 2 4 6 4 3 2" xfId="24755" xr:uid="{EE433714-FB6C-4868-8204-82F556D5F360}"/>
    <cellStyle name="Normal 3 2 4 6 4 3 2 2" xfId="38447" xr:uid="{56342AB1-4D8D-47BC-BAE7-B24BCBCFDFD6}"/>
    <cellStyle name="Normal 3 2 4 6 4 3 2 3" xfId="53331" xr:uid="{73967E06-78FE-461F-9977-672DC2BD9157}"/>
    <cellStyle name="Normal 3 2 4 6 4 3 3" xfId="17911" xr:uid="{C7A82662-A717-4A63-B374-2370293D86C7}"/>
    <cellStyle name="Normal 3 2 4 6 4 3 4" xfId="31601" xr:uid="{6863866D-E3EF-4851-BFAF-C84E7AFD5769}"/>
    <cellStyle name="Normal 3 2 4 6 4 3 5" xfId="46485" xr:uid="{F1802192-B629-4AB9-9166-C8163D862ECD}"/>
    <cellStyle name="Normal 3 2 4 6 4 4" xfId="21333" xr:uid="{1956329A-082D-4CE9-B315-4E139C6C8008}"/>
    <cellStyle name="Normal 3 2 4 6 4 4 2" xfId="35025" xr:uid="{CFC5E0BB-7D03-45A3-B3F8-0A94B8804469}"/>
    <cellStyle name="Normal 3 2 4 6 4 4 3" xfId="49909" xr:uid="{B5A5EB9B-D881-41B7-8927-662066490C27}"/>
    <cellStyle name="Normal 3 2 4 6 4 5" xfId="14489" xr:uid="{BE4E5064-BC73-4D97-9F8B-6DA17A218727}"/>
    <cellStyle name="Normal 3 2 4 6 4 6" xfId="28179" xr:uid="{262CE028-EB8A-4013-8978-520A9D55926C}"/>
    <cellStyle name="Normal 3 2 4 6 4 7" xfId="43063" xr:uid="{3A0ACB5B-2384-45AE-B191-965D2E26D1E4}"/>
    <cellStyle name="Normal 3 2 4 6 5" xfId="9351" xr:uid="{4A178F90-7798-4C27-A051-598A0DB12C94}"/>
    <cellStyle name="Normal 3 2 4 6 5 2" xfId="12773" xr:uid="{8654C1B9-AACC-41F8-89D7-03C1C6A39AAD}"/>
    <cellStyle name="Normal 3 2 4 6 5 2 2" xfId="26463" xr:uid="{04EBFA2A-7730-4F37-8FF5-2A5636038361}"/>
    <cellStyle name="Normal 3 2 4 6 5 2 2 2" xfId="40155" xr:uid="{DB56BE92-AA44-41CC-B233-C9E60CCA99E7}"/>
    <cellStyle name="Normal 3 2 4 6 5 2 2 3" xfId="55039" xr:uid="{7911F6C6-EF46-44F2-8086-791914D5226F}"/>
    <cellStyle name="Normal 3 2 4 6 5 2 3" xfId="19619" xr:uid="{55565DED-4927-48AA-ADFA-FD803B47422A}"/>
    <cellStyle name="Normal 3 2 4 6 5 2 4" xfId="33309" xr:uid="{80E1E38A-9E09-402C-BF24-43059BFDE9A8}"/>
    <cellStyle name="Normal 3 2 4 6 5 2 5" xfId="48193" xr:uid="{B2D8825A-479E-45A0-856F-77D24B965612}"/>
    <cellStyle name="Normal 3 2 4 6 5 3" xfId="23041" xr:uid="{87E3D5F2-B6EF-4DF0-A562-9122ACE82186}"/>
    <cellStyle name="Normal 3 2 4 6 5 3 2" xfId="36733" xr:uid="{30D7EC9C-C4A3-4CAE-AEAB-92689F4EFB97}"/>
    <cellStyle name="Normal 3 2 4 6 5 3 3" xfId="51617" xr:uid="{E2922F59-52D8-423D-8CE5-789F656A19D4}"/>
    <cellStyle name="Normal 3 2 4 6 5 4" xfId="16197" xr:uid="{6767C91F-7263-401D-BE86-FF5F71E39169}"/>
    <cellStyle name="Normal 3 2 4 6 5 5" xfId="29887" xr:uid="{FCE80B37-AED6-4193-9404-02CA8A6950FF}"/>
    <cellStyle name="Normal 3 2 4 6 5 6" xfId="44771" xr:uid="{3A849CF7-7C16-49E3-A1BF-54D6D55C7110}"/>
    <cellStyle name="Normal 3 2 4 6 6" xfId="11061" xr:uid="{BCD215C2-CC4C-48E8-9190-D8AA0D9DF0CA}"/>
    <cellStyle name="Normal 3 2 4 6 6 2" xfId="24751" xr:uid="{F35E7496-76E5-48F9-8801-B5F61051F0A3}"/>
    <cellStyle name="Normal 3 2 4 6 6 2 2" xfId="38443" xr:uid="{93960A6A-9C22-4E82-8C81-0E097E1F7EF3}"/>
    <cellStyle name="Normal 3 2 4 6 6 2 3" xfId="53327" xr:uid="{23C3CE07-0833-453A-9E19-D21CAFD1D6FB}"/>
    <cellStyle name="Normal 3 2 4 6 6 3" xfId="17907" xr:uid="{308F6D44-C3F1-4475-BE99-A84CEF758398}"/>
    <cellStyle name="Normal 3 2 4 6 6 4" xfId="31597" xr:uid="{3D7F44D7-2F33-4BF4-B77F-98A0F2DCAA8B}"/>
    <cellStyle name="Normal 3 2 4 6 6 5" xfId="46481" xr:uid="{36D1E25C-2D38-40BE-BF7D-D8E5C80217F8}"/>
    <cellStyle name="Normal 3 2 4 6 7" xfId="21329" xr:uid="{94378C90-800D-4103-864A-BD3F4346B83E}"/>
    <cellStyle name="Normal 3 2 4 6 7 2" xfId="35021" xr:uid="{0E9DF78C-EDD1-427F-A96B-D582ECEE66D9}"/>
    <cellStyle name="Normal 3 2 4 6 7 3" xfId="49905" xr:uid="{85A5C714-C869-4A71-9F4D-B31B56DE6D41}"/>
    <cellStyle name="Normal 3 2 4 6 8" xfId="14485" xr:uid="{D2AC31E1-EA8D-4C54-9BD2-E514E4871617}"/>
    <cellStyle name="Normal 3 2 4 6 9" xfId="28175" xr:uid="{A0A5AE99-3006-4CB9-AC36-5EDBF0234C3D}"/>
    <cellStyle name="Normal 3 2 4 7" xfId="7643" xr:uid="{630ED95E-0AE0-45BF-B71D-3E3C4619DFA4}"/>
    <cellStyle name="Normal 3 2 4 7 2" xfId="7644" xr:uid="{C823646F-53D5-42A2-B388-BF2D7B3E0492}"/>
    <cellStyle name="Normal 3 2 4 7 2 2" xfId="9357" xr:uid="{B3A99047-0F3A-468E-A8E2-7DAC6ED77707}"/>
    <cellStyle name="Normal 3 2 4 7 2 2 2" xfId="12779" xr:uid="{6681AC42-300B-4488-8FFD-662D4A2D7DAE}"/>
    <cellStyle name="Normal 3 2 4 7 2 2 2 2" xfId="26469" xr:uid="{2766605F-3862-44FD-9C3A-2D99510BCFEA}"/>
    <cellStyle name="Normal 3 2 4 7 2 2 2 2 2" xfId="40161" xr:uid="{256D4572-F5F7-431A-89E3-94DA9F7F6F89}"/>
    <cellStyle name="Normal 3 2 4 7 2 2 2 2 3" xfId="55045" xr:uid="{8F9DE3E4-C813-42D8-93A6-AB745E83BB23}"/>
    <cellStyle name="Normal 3 2 4 7 2 2 2 3" xfId="19625" xr:uid="{746D1E44-E4C2-4C90-8127-4D0CAE132BF2}"/>
    <cellStyle name="Normal 3 2 4 7 2 2 2 4" xfId="33315" xr:uid="{85FF445D-1565-4CFC-A273-CA12ADDC5308}"/>
    <cellStyle name="Normal 3 2 4 7 2 2 2 5" xfId="48199" xr:uid="{463D3865-F310-401E-870E-78FFFD2AD56D}"/>
    <cellStyle name="Normal 3 2 4 7 2 2 3" xfId="23047" xr:uid="{20F511E1-0EA6-4646-BEEA-3EAE80BDB8F4}"/>
    <cellStyle name="Normal 3 2 4 7 2 2 3 2" xfId="36739" xr:uid="{EAFCBD17-C3B7-42C3-9B00-CBD66F5DE5B1}"/>
    <cellStyle name="Normal 3 2 4 7 2 2 3 3" xfId="51623" xr:uid="{258403C4-EF44-4F46-B6FA-25E8A18A7D6F}"/>
    <cellStyle name="Normal 3 2 4 7 2 2 4" xfId="16203" xr:uid="{BA49BAAB-EFC5-491A-B240-271673F38030}"/>
    <cellStyle name="Normal 3 2 4 7 2 2 5" xfId="29893" xr:uid="{F88AF963-CFB1-4086-9C6A-DDAD8E731C7B}"/>
    <cellStyle name="Normal 3 2 4 7 2 2 6" xfId="44777" xr:uid="{755A3255-32F2-480E-ABBB-320D3F7176B3}"/>
    <cellStyle name="Normal 3 2 4 7 2 3" xfId="11067" xr:uid="{B89380A9-1524-4ADA-B66B-DAC26DA1D7BE}"/>
    <cellStyle name="Normal 3 2 4 7 2 3 2" xfId="24757" xr:uid="{1E592A2B-D0E8-4A2F-B7F4-1ACF9A8E90DF}"/>
    <cellStyle name="Normal 3 2 4 7 2 3 2 2" xfId="38449" xr:uid="{3333D718-AC92-4EDE-990F-7A5B4703C887}"/>
    <cellStyle name="Normal 3 2 4 7 2 3 2 3" xfId="53333" xr:uid="{749304EC-312B-42BE-9453-3EDCEC0C3CF6}"/>
    <cellStyle name="Normal 3 2 4 7 2 3 3" xfId="17913" xr:uid="{DC601F43-A3E6-470A-8EEB-3038E743CDCD}"/>
    <cellStyle name="Normal 3 2 4 7 2 3 4" xfId="31603" xr:uid="{E2D91EA0-4997-41AA-B45C-E3FFBD2A257F}"/>
    <cellStyle name="Normal 3 2 4 7 2 3 5" xfId="46487" xr:uid="{F32BFFBC-7FC4-4CA7-B6A8-254D0DC39FC2}"/>
    <cellStyle name="Normal 3 2 4 7 2 4" xfId="21335" xr:uid="{5D92AA48-DB44-473E-825F-0ED162CC4096}"/>
    <cellStyle name="Normal 3 2 4 7 2 4 2" xfId="35027" xr:uid="{9F54619C-717E-407B-AACC-14382003DCCF}"/>
    <cellStyle name="Normal 3 2 4 7 2 4 3" xfId="49911" xr:uid="{5F1850A4-1E8B-45F8-96C6-71A5500B062E}"/>
    <cellStyle name="Normal 3 2 4 7 2 5" xfId="14491" xr:uid="{FE8CCBB8-BAA4-4CFB-99B2-FFF5EF99BEA6}"/>
    <cellStyle name="Normal 3 2 4 7 2 6" xfId="28181" xr:uid="{01DC39A7-0CD2-47E9-8C98-F3B816762D58}"/>
    <cellStyle name="Normal 3 2 4 7 2 7" xfId="43065" xr:uid="{C54D7A11-751B-458C-9AFB-4023E6064AB9}"/>
    <cellStyle name="Normal 3 2 4 7 3" xfId="9356" xr:uid="{886D9EC5-7864-4147-84CC-4DA7EB0438FE}"/>
    <cellStyle name="Normal 3 2 4 7 3 2" xfId="12778" xr:uid="{8C67B100-0565-47EC-9A4E-3C4179F9CC7B}"/>
    <cellStyle name="Normal 3 2 4 7 3 2 2" xfId="26468" xr:uid="{A4F1C620-8FD7-4BCB-9140-E5C55C110B96}"/>
    <cellStyle name="Normal 3 2 4 7 3 2 2 2" xfId="40160" xr:uid="{B2139502-D55E-464A-A3C0-A262C154E3F2}"/>
    <cellStyle name="Normal 3 2 4 7 3 2 2 3" xfId="55044" xr:uid="{F5E00B24-239C-481A-96A6-400A841C6FA4}"/>
    <cellStyle name="Normal 3 2 4 7 3 2 3" xfId="19624" xr:uid="{CB811CE3-B789-4C99-93EF-424387BC3A5D}"/>
    <cellStyle name="Normal 3 2 4 7 3 2 4" xfId="33314" xr:uid="{BBDACBC9-6FE6-4D4F-9BED-02603F98F3DC}"/>
    <cellStyle name="Normal 3 2 4 7 3 2 5" xfId="48198" xr:uid="{FCBF65CB-8A0B-42ED-8747-F4F2BA4D2C27}"/>
    <cellStyle name="Normal 3 2 4 7 3 3" xfId="23046" xr:uid="{B7AD8058-588B-4BC0-92DA-7F8E41F06266}"/>
    <cellStyle name="Normal 3 2 4 7 3 3 2" xfId="36738" xr:uid="{B9EEBA69-9600-4CA9-9D87-42E240F22FA5}"/>
    <cellStyle name="Normal 3 2 4 7 3 3 3" xfId="51622" xr:uid="{F818F970-E6A3-4865-80EB-65C56430A3A8}"/>
    <cellStyle name="Normal 3 2 4 7 3 4" xfId="16202" xr:uid="{22A1B377-84FC-4339-A8F9-F0FE2A581697}"/>
    <cellStyle name="Normal 3 2 4 7 3 5" xfId="29892" xr:uid="{6E491601-DD10-4351-98AC-882C3668E84B}"/>
    <cellStyle name="Normal 3 2 4 7 3 6" xfId="44776" xr:uid="{6178C919-4C61-4773-9B98-7F2E219A6EAB}"/>
    <cellStyle name="Normal 3 2 4 7 4" xfId="11066" xr:uid="{BE969032-6327-45FD-B642-D723C8C3A7CB}"/>
    <cellStyle name="Normal 3 2 4 7 4 2" xfId="24756" xr:uid="{6551A16F-9412-49F0-B90C-53855C61BBAB}"/>
    <cellStyle name="Normal 3 2 4 7 4 2 2" xfId="38448" xr:uid="{85095844-1B30-429A-88C6-8C8120DE777C}"/>
    <cellStyle name="Normal 3 2 4 7 4 2 3" xfId="53332" xr:uid="{83E67AE8-573B-44AF-9DD3-1CA06A72E5E0}"/>
    <cellStyle name="Normal 3 2 4 7 4 3" xfId="17912" xr:uid="{0FECBA2D-CFB3-4BA0-BCFE-D50A69DF2ED7}"/>
    <cellStyle name="Normal 3 2 4 7 4 4" xfId="31602" xr:uid="{4C4DC5EC-9A77-4FA1-9DF8-8BF33C5F9374}"/>
    <cellStyle name="Normal 3 2 4 7 4 5" xfId="46486" xr:uid="{D6618915-C26B-49B2-900C-17D7E3F14B57}"/>
    <cellStyle name="Normal 3 2 4 7 5" xfId="21334" xr:uid="{CCF95101-E3CB-49DA-A976-F5E5B33C9A37}"/>
    <cellStyle name="Normal 3 2 4 7 5 2" xfId="35026" xr:uid="{34633AFF-7AAF-410C-8213-702A71B40942}"/>
    <cellStyle name="Normal 3 2 4 7 5 3" xfId="49910" xr:uid="{B1CC801E-8B02-4BFA-8C20-DA71B024B459}"/>
    <cellStyle name="Normal 3 2 4 7 6" xfId="14490" xr:uid="{F0DAB76F-D603-4382-AB07-8F314E03474D}"/>
    <cellStyle name="Normal 3 2 4 7 7" xfId="28180" xr:uid="{2B0C69B9-256B-4F4D-9955-704A25CC59E5}"/>
    <cellStyle name="Normal 3 2 4 7 8" xfId="43064" xr:uid="{01B53A6D-4DCD-40F1-A166-1E4151990CC0}"/>
    <cellStyle name="Normal 3 2 4 8" xfId="7645" xr:uid="{0A6B268F-2BCD-4DE4-A923-F78518CCF644}"/>
    <cellStyle name="Normal 3 2 4 8 2" xfId="9358" xr:uid="{D18D808A-421A-415D-9ABF-ED5B3CB9EAE9}"/>
    <cellStyle name="Normal 3 2 4 8 2 2" xfId="12780" xr:uid="{AE7A4065-EB71-4232-BAB3-AE835E3226E1}"/>
    <cellStyle name="Normal 3 2 4 8 2 2 2" xfId="26470" xr:uid="{C91CD3EA-1BEA-4420-A719-352C0A558D6D}"/>
    <cellStyle name="Normal 3 2 4 8 2 2 2 2" xfId="40162" xr:uid="{0910158A-1AE7-453A-8461-B8D3B79E6CB9}"/>
    <cellStyle name="Normal 3 2 4 8 2 2 2 3" xfId="55046" xr:uid="{3A787262-F838-4E8B-B4F8-8F70B21E78CC}"/>
    <cellStyle name="Normal 3 2 4 8 2 2 3" xfId="19626" xr:uid="{9F0B7EFD-D96A-4372-87C9-1BAFEAE17AA8}"/>
    <cellStyle name="Normal 3 2 4 8 2 2 4" xfId="33316" xr:uid="{4C54E117-618A-4CB4-B6A6-6975626E35D4}"/>
    <cellStyle name="Normal 3 2 4 8 2 2 5" xfId="48200" xr:uid="{39CC9834-0788-4AA3-B5CE-BD3D74FB714F}"/>
    <cellStyle name="Normal 3 2 4 8 2 3" xfId="23048" xr:uid="{D3D9E728-2A8C-4E05-937B-6D6EF07692E5}"/>
    <cellStyle name="Normal 3 2 4 8 2 3 2" xfId="36740" xr:uid="{A7C1DE11-F478-465A-92EA-EA6A0943CD3C}"/>
    <cellStyle name="Normal 3 2 4 8 2 3 3" xfId="51624" xr:uid="{6F7DEEFF-6489-4E6C-A5D3-95AEACEDC114}"/>
    <cellStyle name="Normal 3 2 4 8 2 4" xfId="16204" xr:uid="{A34253BE-913E-4088-87F1-F2001605608D}"/>
    <cellStyle name="Normal 3 2 4 8 2 5" xfId="29894" xr:uid="{4A629FE0-3E58-4EAA-9A3E-9ADF5F65518E}"/>
    <cellStyle name="Normal 3 2 4 8 2 6" xfId="44778" xr:uid="{ED679230-E990-4BFA-A114-E8D249A68558}"/>
    <cellStyle name="Normal 3 2 4 8 3" xfId="11068" xr:uid="{B857FEEF-8A7C-4D81-95DD-8FA0AD5AA503}"/>
    <cellStyle name="Normal 3 2 4 8 3 2" xfId="24758" xr:uid="{A67C9EF7-FF62-4C25-8746-3F8F043F6533}"/>
    <cellStyle name="Normal 3 2 4 8 3 2 2" xfId="38450" xr:uid="{850A6ADC-A9C5-4B1F-A870-23B075514E3A}"/>
    <cellStyle name="Normal 3 2 4 8 3 2 3" xfId="53334" xr:uid="{B8981256-66CF-4564-A57A-6EF35B940463}"/>
    <cellStyle name="Normal 3 2 4 8 3 3" xfId="17914" xr:uid="{5D57F058-EF59-4CC1-A4AE-386B3CC34A3B}"/>
    <cellStyle name="Normal 3 2 4 8 3 4" xfId="31604" xr:uid="{4ECE0565-65C5-4B09-8998-751DD10DA1C7}"/>
    <cellStyle name="Normal 3 2 4 8 3 5" xfId="46488" xr:uid="{34E500C8-AF70-42C5-B979-0A02F561A14A}"/>
    <cellStyle name="Normal 3 2 4 8 4" xfId="21336" xr:uid="{DA359DDA-4891-4F26-8A62-777CD0C95049}"/>
    <cellStyle name="Normal 3 2 4 8 4 2" xfId="35028" xr:uid="{C1D1A99C-6C53-4971-8216-02115D67892F}"/>
    <cellStyle name="Normal 3 2 4 8 4 3" xfId="49912" xr:uid="{012A0CA9-83F1-4BA3-86A7-ED1421FB99C2}"/>
    <cellStyle name="Normal 3 2 4 8 5" xfId="14492" xr:uid="{46D6529F-669A-4F2F-93A2-CD2182666817}"/>
    <cellStyle name="Normal 3 2 4 8 6" xfId="28182" xr:uid="{7CFD1382-FE3D-47A9-BF0A-0CB45A73CA2F}"/>
    <cellStyle name="Normal 3 2 4 8 7" xfId="43066" xr:uid="{64C36C0C-CFAF-4279-B828-049F9989D858}"/>
    <cellStyle name="Normal 3 2 4 9" xfId="7646" xr:uid="{1C0E7F6D-ECD1-403D-9FA9-E2C8B224591B}"/>
    <cellStyle name="Normal 3 2 4 9 2" xfId="9359" xr:uid="{6CAED860-DE1B-4BB1-9D34-5DCAE2016129}"/>
    <cellStyle name="Normal 3 2 4 9 2 2" xfId="12781" xr:uid="{9C8978EA-50FC-435E-9C07-49F8D30B8D52}"/>
    <cellStyle name="Normal 3 2 4 9 2 2 2" xfId="26471" xr:uid="{D0003BCA-3419-4B90-9825-3249144542F7}"/>
    <cellStyle name="Normal 3 2 4 9 2 2 2 2" xfId="40163" xr:uid="{7DA82199-2E72-4498-B8FC-3B9AB2A491BE}"/>
    <cellStyle name="Normal 3 2 4 9 2 2 2 3" xfId="55047" xr:uid="{C9C39EDA-137F-4C69-AE13-4CD359A04AEA}"/>
    <cellStyle name="Normal 3 2 4 9 2 2 3" xfId="19627" xr:uid="{8C82BC02-0A3B-4FFD-9058-F51B964623A3}"/>
    <cellStyle name="Normal 3 2 4 9 2 2 4" xfId="33317" xr:uid="{1B452456-D2C2-45C6-BB2A-F82B08AC1D86}"/>
    <cellStyle name="Normal 3 2 4 9 2 2 5" xfId="48201" xr:uid="{276BB33D-52F5-4A65-B749-A58F17B1C1CF}"/>
    <cellStyle name="Normal 3 2 4 9 2 3" xfId="23049" xr:uid="{41A256A1-894E-413A-8588-A2BB2B8E342E}"/>
    <cellStyle name="Normal 3 2 4 9 2 3 2" xfId="36741" xr:uid="{7B0684EE-04FB-4C95-B46F-A1C31DEE8214}"/>
    <cellStyle name="Normal 3 2 4 9 2 3 3" xfId="51625" xr:uid="{E366D3AF-969E-4DD8-BA16-4DDA878F5191}"/>
    <cellStyle name="Normal 3 2 4 9 2 4" xfId="16205" xr:uid="{DECF2AAE-F2E3-4511-AA5C-6F79EBC7D1B2}"/>
    <cellStyle name="Normal 3 2 4 9 2 5" xfId="29895" xr:uid="{5DDD9E15-44EA-4E66-BEC1-B303E1C2E0F4}"/>
    <cellStyle name="Normal 3 2 4 9 2 6" xfId="44779" xr:uid="{237A04F8-A00A-4B64-AB62-2D911C439B41}"/>
    <cellStyle name="Normal 3 2 4 9 3" xfId="11069" xr:uid="{6FDCBBBA-3284-4571-8BD6-FD2413B4E2D2}"/>
    <cellStyle name="Normal 3 2 4 9 3 2" xfId="24759" xr:uid="{5D40F4A0-579C-4BF7-9194-D7574CA19BFE}"/>
    <cellStyle name="Normal 3 2 4 9 3 2 2" xfId="38451" xr:uid="{C1520D93-0CEB-4AD5-839B-BB340DCF6973}"/>
    <cellStyle name="Normal 3 2 4 9 3 2 3" xfId="53335" xr:uid="{383341EB-45C4-4F86-A9BE-99033A76E527}"/>
    <cellStyle name="Normal 3 2 4 9 3 3" xfId="17915" xr:uid="{54DB5180-E435-4459-8892-E1129A93E2F8}"/>
    <cellStyle name="Normal 3 2 4 9 3 4" xfId="31605" xr:uid="{7B96610F-C988-4FE9-9947-92CFFCE95AF6}"/>
    <cellStyle name="Normal 3 2 4 9 3 5" xfId="46489" xr:uid="{3BFAC053-F421-4EC8-9C81-3EC2D43E060C}"/>
    <cellStyle name="Normal 3 2 4 9 4" xfId="21337" xr:uid="{6EBA8A5E-9401-4E71-BCFA-55529F36F97B}"/>
    <cellStyle name="Normal 3 2 4 9 4 2" xfId="35029" xr:uid="{7543A032-9605-409F-ABAF-BBB27D18F7EE}"/>
    <cellStyle name="Normal 3 2 4 9 4 3" xfId="49913" xr:uid="{1BCDF768-DFAD-43B8-94EC-368E25534AA4}"/>
    <cellStyle name="Normal 3 2 4 9 5" xfId="14493" xr:uid="{CC95A173-A5BF-4F3E-8471-C8AE29C2F454}"/>
    <cellStyle name="Normal 3 2 4 9 6" xfId="28183" xr:uid="{11665872-792C-41A7-B3F5-6FB956EFCB18}"/>
    <cellStyle name="Normal 3 2 4 9 7" xfId="43067" xr:uid="{25236C6D-7D69-43F9-BE17-F72E2B891263}"/>
    <cellStyle name="Normal 3 2 5" xfId="2510" xr:uid="{0BB91CBF-E948-40A4-AB2C-3492C4E980FA}"/>
    <cellStyle name="Normal 3 2 5 10" xfId="21338" xr:uid="{3A64C42E-E8AB-4093-BB66-613546A8AA4A}"/>
    <cellStyle name="Normal 3 2 5 10 2" xfId="35030" xr:uid="{E7962054-4A96-493F-8137-E83F214148CA}"/>
    <cellStyle name="Normal 3 2 5 10 3" xfId="49914" xr:uid="{67B194C5-CC5F-4D47-B287-BE17FDA8DC08}"/>
    <cellStyle name="Normal 3 2 5 11" xfId="14494" xr:uid="{C36C7DC1-474E-4ABD-AE73-401CF286BA6A}"/>
    <cellStyle name="Normal 3 2 5 11 2" xfId="41120" xr:uid="{D5F01D92-7D28-4195-8373-DC9BD386B871}"/>
    <cellStyle name="Normal 3 2 5 12" xfId="28184" xr:uid="{469612BE-F545-4D0A-BBA6-6A802ADCBD82}"/>
    <cellStyle name="Normal 3 2 5 13" xfId="43068" xr:uid="{C12C4230-2C80-4236-9F62-7117FA6D9478}"/>
    <cellStyle name="Normal 3 2 5 14" xfId="7647" xr:uid="{EB6A00BD-6D88-4DB3-A3F4-123ECF51BE2E}"/>
    <cellStyle name="Normal 3 2 5 15" xfId="5944" xr:uid="{AE8201B6-35C5-4CC1-BFEA-D36AE75B6EF5}"/>
    <cellStyle name="Normal 3 2 5 16" xfId="5352" xr:uid="{C2C50FDE-B2A0-4C19-89F3-4F476793FD10}"/>
    <cellStyle name="Normal 3 2 5 2" xfId="4512" xr:uid="{5F5E77A8-BFD2-454E-9C9E-41A13678CF4C}"/>
    <cellStyle name="Normal 3 2 5 2 10" xfId="14495" xr:uid="{4538FD32-4175-4617-AEBF-2B8F8A86F21C}"/>
    <cellStyle name="Normal 3 2 5 2 10 2" xfId="41356" xr:uid="{71835394-EB8C-47EB-9EDD-349571750CDC}"/>
    <cellStyle name="Normal 3 2 5 2 11" xfId="28185" xr:uid="{97A9BECF-4D8D-4E9C-A885-233FCA9177EF}"/>
    <cellStyle name="Normal 3 2 5 2 12" xfId="43069" xr:uid="{20EEF239-F4E2-4C89-80AC-A7FC3E68FE56}"/>
    <cellStyle name="Normal 3 2 5 2 13" xfId="7648" xr:uid="{D0572D75-BA65-471B-B198-59948DF313B0}"/>
    <cellStyle name="Normal 3 2 5 2 2" xfId="7649" xr:uid="{C4B7EEF0-686E-4FFC-A67B-606628CD7785}"/>
    <cellStyle name="Normal 3 2 5 2 2 10" xfId="43070" xr:uid="{878377E9-DB12-44F3-9E58-7EDD4FB34A5F}"/>
    <cellStyle name="Normal 3 2 5 2 2 2" xfId="7650" xr:uid="{3C855DEF-CA76-42FA-9CE6-DC14E25637B0}"/>
    <cellStyle name="Normal 3 2 5 2 2 2 2" xfId="7651" xr:uid="{3D8B0240-4DBA-4DAC-8F4A-9C231506CEEA}"/>
    <cellStyle name="Normal 3 2 5 2 2 2 2 2" xfId="9364" xr:uid="{C4295103-546A-48B3-849A-BE81514E4961}"/>
    <cellStyle name="Normal 3 2 5 2 2 2 2 2 2" xfId="12786" xr:uid="{19DBFFB9-83D1-4F7B-A185-B2A2F206DE3E}"/>
    <cellStyle name="Normal 3 2 5 2 2 2 2 2 2 2" xfId="26476" xr:uid="{517C2798-6BCE-4C30-B027-EB055FBF2918}"/>
    <cellStyle name="Normal 3 2 5 2 2 2 2 2 2 2 2" xfId="40168" xr:uid="{79156875-9109-48F3-87E2-C60A9FE8E30F}"/>
    <cellStyle name="Normal 3 2 5 2 2 2 2 2 2 2 3" xfId="55052" xr:uid="{0B0E7198-A576-4DAA-B719-208A0B663564}"/>
    <cellStyle name="Normal 3 2 5 2 2 2 2 2 2 3" xfId="19632" xr:uid="{8B62190F-8298-480A-B732-1EB6AFC82676}"/>
    <cellStyle name="Normal 3 2 5 2 2 2 2 2 2 4" xfId="33322" xr:uid="{24EC6FD6-3A99-422A-97CF-F8EB93A70274}"/>
    <cellStyle name="Normal 3 2 5 2 2 2 2 2 2 5" xfId="48206" xr:uid="{F3BF7F0E-7247-4F05-A982-FBF9097234AA}"/>
    <cellStyle name="Normal 3 2 5 2 2 2 2 2 3" xfId="23054" xr:uid="{B5EE90D7-F46A-4C94-87EF-A20D57902445}"/>
    <cellStyle name="Normal 3 2 5 2 2 2 2 2 3 2" xfId="36746" xr:uid="{E574CA1E-1BCF-42FD-AF94-5D65FEF90C95}"/>
    <cellStyle name="Normal 3 2 5 2 2 2 2 2 3 3" xfId="51630" xr:uid="{BD96DBE2-102A-4E1B-AB3E-4D3ED283A8C2}"/>
    <cellStyle name="Normal 3 2 5 2 2 2 2 2 4" xfId="16210" xr:uid="{2FD01B2D-7A27-4444-B56F-1E7E6D2A316D}"/>
    <cellStyle name="Normal 3 2 5 2 2 2 2 2 5" xfId="29900" xr:uid="{B24B2F04-02B6-44CE-BB81-514BCCB87C63}"/>
    <cellStyle name="Normal 3 2 5 2 2 2 2 2 6" xfId="44784" xr:uid="{24CE944B-632A-4785-9B8A-8CE82D97252A}"/>
    <cellStyle name="Normal 3 2 5 2 2 2 2 3" xfId="11074" xr:uid="{012A199F-A52F-41B0-80D4-3C59956C9110}"/>
    <cellStyle name="Normal 3 2 5 2 2 2 2 3 2" xfId="24764" xr:uid="{CF4C3A5C-C976-4924-AD22-19F347458365}"/>
    <cellStyle name="Normal 3 2 5 2 2 2 2 3 2 2" xfId="38456" xr:uid="{8B766FE0-7769-4A3D-9A3A-1D3B2199E0E4}"/>
    <cellStyle name="Normal 3 2 5 2 2 2 2 3 2 3" xfId="53340" xr:uid="{3D3C8B33-5A96-44C2-A9B6-CAE74199EC79}"/>
    <cellStyle name="Normal 3 2 5 2 2 2 2 3 3" xfId="17920" xr:uid="{2B82930B-A9ED-485E-9903-B5EC4BDA7D9D}"/>
    <cellStyle name="Normal 3 2 5 2 2 2 2 3 4" xfId="31610" xr:uid="{527E16BB-B3C8-4966-B4BF-6D797750F80E}"/>
    <cellStyle name="Normal 3 2 5 2 2 2 2 3 5" xfId="46494" xr:uid="{5DD4B36B-4B85-4200-96DD-CB6C97C2102D}"/>
    <cellStyle name="Normal 3 2 5 2 2 2 2 4" xfId="21342" xr:uid="{DEFA52C5-5691-4B46-A871-1AB68AF8600B}"/>
    <cellStyle name="Normal 3 2 5 2 2 2 2 4 2" xfId="35034" xr:uid="{5845053F-2B0A-47B4-BBA5-1BF4BD09CFD0}"/>
    <cellStyle name="Normal 3 2 5 2 2 2 2 4 3" xfId="49918" xr:uid="{41B5B2D2-3D77-4A14-B451-CA5DEA2D1E28}"/>
    <cellStyle name="Normal 3 2 5 2 2 2 2 5" xfId="14498" xr:uid="{13EB7242-03BD-4BAB-94F7-FC19BC734243}"/>
    <cellStyle name="Normal 3 2 5 2 2 2 2 6" xfId="28188" xr:uid="{A7244E30-2543-4E9E-A8DB-B48EA8D5E41A}"/>
    <cellStyle name="Normal 3 2 5 2 2 2 2 7" xfId="43072" xr:uid="{D62A651F-67A1-4114-9951-7F8B9C9C275F}"/>
    <cellStyle name="Normal 3 2 5 2 2 2 3" xfId="9363" xr:uid="{B7ACA153-E9C3-470D-BF7B-BF93C6B30DC7}"/>
    <cellStyle name="Normal 3 2 5 2 2 2 3 2" xfId="12785" xr:uid="{6A8576FF-E454-4835-B19E-B59DD28844C4}"/>
    <cellStyle name="Normal 3 2 5 2 2 2 3 2 2" xfId="26475" xr:uid="{68E3E7C8-5202-446B-820D-E57BD6975A8E}"/>
    <cellStyle name="Normal 3 2 5 2 2 2 3 2 2 2" xfId="40167" xr:uid="{0080D1D6-B436-4176-B4E9-242B4B4793F7}"/>
    <cellStyle name="Normal 3 2 5 2 2 2 3 2 2 3" xfId="55051" xr:uid="{71E51A33-B808-4B54-A8A3-6376412E4614}"/>
    <cellStyle name="Normal 3 2 5 2 2 2 3 2 3" xfId="19631" xr:uid="{D14D8CDE-D089-47DF-8D29-9BE4E13CA559}"/>
    <cellStyle name="Normal 3 2 5 2 2 2 3 2 4" xfId="33321" xr:uid="{575C04E3-00E7-485F-B618-EA4DE96AF92D}"/>
    <cellStyle name="Normal 3 2 5 2 2 2 3 2 5" xfId="48205" xr:uid="{81967412-47F5-4118-AD6D-BA68E5576BCE}"/>
    <cellStyle name="Normal 3 2 5 2 2 2 3 3" xfId="23053" xr:uid="{1FD7EF8C-E824-4F6F-A979-96A29422E256}"/>
    <cellStyle name="Normal 3 2 5 2 2 2 3 3 2" xfId="36745" xr:uid="{73891970-C46B-4474-90CE-EB73C4C61979}"/>
    <cellStyle name="Normal 3 2 5 2 2 2 3 3 3" xfId="51629" xr:uid="{6649DB21-548A-4B68-9C7D-1A1DD9B29C0B}"/>
    <cellStyle name="Normal 3 2 5 2 2 2 3 4" xfId="16209" xr:uid="{5B8B5424-CCCE-467F-97CD-0FAD3F12628E}"/>
    <cellStyle name="Normal 3 2 5 2 2 2 3 5" xfId="29899" xr:uid="{1E49599E-509B-4B3F-9C73-772AD677F44F}"/>
    <cellStyle name="Normal 3 2 5 2 2 2 3 6" xfId="44783" xr:uid="{622121DA-70A2-4416-B63D-FFDDEF6671E1}"/>
    <cellStyle name="Normal 3 2 5 2 2 2 4" xfId="11073" xr:uid="{4FC300EB-90EF-4FC6-89DA-68283872D01A}"/>
    <cellStyle name="Normal 3 2 5 2 2 2 4 2" xfId="24763" xr:uid="{F7D9030B-D60B-494E-845A-7CB8DBE53CFA}"/>
    <cellStyle name="Normal 3 2 5 2 2 2 4 2 2" xfId="38455" xr:uid="{B3EADE50-A740-41F0-9592-C61735281860}"/>
    <cellStyle name="Normal 3 2 5 2 2 2 4 2 3" xfId="53339" xr:uid="{AD2045C6-723F-4317-898A-6FEA800699B2}"/>
    <cellStyle name="Normal 3 2 5 2 2 2 4 3" xfId="17919" xr:uid="{1FCC2B5F-C83A-4D71-A1DA-41108D4C40ED}"/>
    <cellStyle name="Normal 3 2 5 2 2 2 4 4" xfId="31609" xr:uid="{E8F89743-0937-4ACF-8A63-9D3495303410}"/>
    <cellStyle name="Normal 3 2 5 2 2 2 4 5" xfId="46493" xr:uid="{1FB6C063-C362-4692-A52E-7A1326A9461B}"/>
    <cellStyle name="Normal 3 2 5 2 2 2 5" xfId="21341" xr:uid="{52ED2837-368B-4C68-BD8B-C38AB51E4C09}"/>
    <cellStyle name="Normal 3 2 5 2 2 2 5 2" xfId="35033" xr:uid="{EE515AE2-4C66-4727-83E9-3C73B04DB328}"/>
    <cellStyle name="Normal 3 2 5 2 2 2 5 3" xfId="49917" xr:uid="{48DB8B5D-67A4-4CFA-825C-87CA199827FE}"/>
    <cellStyle name="Normal 3 2 5 2 2 2 6" xfId="14497" xr:uid="{1524D2F9-56F6-4E99-9794-E8BC2507699C}"/>
    <cellStyle name="Normal 3 2 5 2 2 2 7" xfId="28187" xr:uid="{CE0EABF6-B4CA-4AB6-87E8-279593506E39}"/>
    <cellStyle name="Normal 3 2 5 2 2 2 8" xfId="43071" xr:uid="{0EBD7F6A-F3BC-40FE-BCA8-AEAF891905C9}"/>
    <cellStyle name="Normal 3 2 5 2 2 3" xfId="7652" xr:uid="{565ECD42-A179-4E98-B145-5BD7240EC27C}"/>
    <cellStyle name="Normal 3 2 5 2 2 3 2" xfId="9365" xr:uid="{9AB2E4A8-1C31-45A2-8B12-A61D528B1804}"/>
    <cellStyle name="Normal 3 2 5 2 2 3 2 2" xfId="12787" xr:uid="{E2D89E5B-C972-4D43-A139-A5C4187F0DAC}"/>
    <cellStyle name="Normal 3 2 5 2 2 3 2 2 2" xfId="26477" xr:uid="{897473D1-C8EB-41FB-9B7A-374FD23D4627}"/>
    <cellStyle name="Normal 3 2 5 2 2 3 2 2 2 2" xfId="40169" xr:uid="{93D1E3C9-1CA8-41C9-9284-AE9B6A955987}"/>
    <cellStyle name="Normal 3 2 5 2 2 3 2 2 2 3" xfId="55053" xr:uid="{EAC6F75B-5371-4880-972A-41C485C68E69}"/>
    <cellStyle name="Normal 3 2 5 2 2 3 2 2 3" xfId="19633" xr:uid="{1765B6C8-6C8E-4FC4-832F-D2698EAF6C39}"/>
    <cellStyle name="Normal 3 2 5 2 2 3 2 2 4" xfId="33323" xr:uid="{0BEC9EBB-A3C6-4C7F-9150-A40B50969A27}"/>
    <cellStyle name="Normal 3 2 5 2 2 3 2 2 5" xfId="48207" xr:uid="{A39EC594-E40E-48E1-A21E-28223788E75D}"/>
    <cellStyle name="Normal 3 2 5 2 2 3 2 3" xfId="23055" xr:uid="{4C3B0450-6A76-4B8E-B5AB-BC9D731C83F1}"/>
    <cellStyle name="Normal 3 2 5 2 2 3 2 3 2" xfId="36747" xr:uid="{DE5413B0-2EE1-4A79-9A4F-07D8F0457AA1}"/>
    <cellStyle name="Normal 3 2 5 2 2 3 2 3 3" xfId="51631" xr:uid="{81DE8B3D-7765-4F7D-B789-6FA348E7F9E3}"/>
    <cellStyle name="Normal 3 2 5 2 2 3 2 4" xfId="16211" xr:uid="{B863AD2C-63BC-4D7E-9650-A251CF7060DE}"/>
    <cellStyle name="Normal 3 2 5 2 2 3 2 5" xfId="29901" xr:uid="{88AE514F-37BE-4A04-A5FA-D0D53712948C}"/>
    <cellStyle name="Normal 3 2 5 2 2 3 2 6" xfId="44785" xr:uid="{06802E79-3938-4037-84DF-EE308C2AA083}"/>
    <cellStyle name="Normal 3 2 5 2 2 3 3" xfId="11075" xr:uid="{0A3E6F3C-7606-4727-B63B-F588C808C435}"/>
    <cellStyle name="Normal 3 2 5 2 2 3 3 2" xfId="24765" xr:uid="{6359324B-B366-4EC2-AF3E-A85207B55599}"/>
    <cellStyle name="Normal 3 2 5 2 2 3 3 2 2" xfId="38457" xr:uid="{7A7D80AB-A2C7-4402-A287-258802D11C90}"/>
    <cellStyle name="Normal 3 2 5 2 2 3 3 2 3" xfId="53341" xr:uid="{A1C824B1-8E46-4E3F-AE05-19C20AC0F5FF}"/>
    <cellStyle name="Normal 3 2 5 2 2 3 3 3" xfId="17921" xr:uid="{4ED0B2EE-B55B-4A90-A4EA-470FFA320FFE}"/>
    <cellStyle name="Normal 3 2 5 2 2 3 3 4" xfId="31611" xr:uid="{550B32B5-ABD4-4740-BC63-83958BF0456F}"/>
    <cellStyle name="Normal 3 2 5 2 2 3 3 5" xfId="46495" xr:uid="{281906FE-AEDB-4D41-8B8B-2408D9BEED6A}"/>
    <cellStyle name="Normal 3 2 5 2 2 3 4" xfId="21343" xr:uid="{0E6F5FCB-DA34-43B1-BCC1-9A5E3EA029AA}"/>
    <cellStyle name="Normal 3 2 5 2 2 3 4 2" xfId="35035" xr:uid="{32DFE866-F903-45E5-A8F2-1AE132D20A2C}"/>
    <cellStyle name="Normal 3 2 5 2 2 3 4 3" xfId="49919" xr:uid="{9B493957-F501-4A69-8EA9-6F118580B216}"/>
    <cellStyle name="Normal 3 2 5 2 2 3 5" xfId="14499" xr:uid="{BF3A0AE6-9D33-4DC6-9331-D82522F8C3F3}"/>
    <cellStyle name="Normal 3 2 5 2 2 3 6" xfId="28189" xr:uid="{4DBA976A-82CC-4C6D-BC0E-3DD6AC80040D}"/>
    <cellStyle name="Normal 3 2 5 2 2 3 7" xfId="43073" xr:uid="{C45684AE-425C-45B7-AAD1-7B7A047A6C92}"/>
    <cellStyle name="Normal 3 2 5 2 2 4" xfId="7653" xr:uid="{DCAA01B9-7531-4BEA-9C8E-F3E634B31D2E}"/>
    <cellStyle name="Normal 3 2 5 2 2 4 2" xfId="9366" xr:uid="{C5526DFC-C083-4E65-B575-EFB2E65874C3}"/>
    <cellStyle name="Normal 3 2 5 2 2 4 2 2" xfId="12788" xr:uid="{1687B86B-8ED7-46DC-9898-8FB17D409842}"/>
    <cellStyle name="Normal 3 2 5 2 2 4 2 2 2" xfId="26478" xr:uid="{8494D6DE-F520-44F0-9A3B-9C3E17CB4DFE}"/>
    <cellStyle name="Normal 3 2 5 2 2 4 2 2 2 2" xfId="40170" xr:uid="{C58B4908-1368-4129-B3E5-6D31B7A87BF1}"/>
    <cellStyle name="Normal 3 2 5 2 2 4 2 2 2 3" xfId="55054" xr:uid="{9887DDFC-F712-4F8F-AE31-3523CE4A0916}"/>
    <cellStyle name="Normal 3 2 5 2 2 4 2 2 3" xfId="19634" xr:uid="{57791C3C-A51C-4AFA-8A42-10F378889E28}"/>
    <cellStyle name="Normal 3 2 5 2 2 4 2 2 4" xfId="33324" xr:uid="{0109BD93-4BB8-495C-AA9C-8A83794D3774}"/>
    <cellStyle name="Normal 3 2 5 2 2 4 2 2 5" xfId="48208" xr:uid="{492BD0D4-66EF-4A86-B602-EC5305A4BFC1}"/>
    <cellStyle name="Normal 3 2 5 2 2 4 2 3" xfId="23056" xr:uid="{5B522E1B-0B4B-46D4-B80D-D281D63D4154}"/>
    <cellStyle name="Normal 3 2 5 2 2 4 2 3 2" xfId="36748" xr:uid="{2CECE2B6-4D41-490C-9D8A-65EC8C33CD42}"/>
    <cellStyle name="Normal 3 2 5 2 2 4 2 3 3" xfId="51632" xr:uid="{BB03D3BF-68A6-43B8-9C68-76569C71E863}"/>
    <cellStyle name="Normal 3 2 5 2 2 4 2 4" xfId="16212" xr:uid="{B84E5120-D53A-4992-ABBE-DCCEB348CCDB}"/>
    <cellStyle name="Normal 3 2 5 2 2 4 2 5" xfId="29902" xr:uid="{929FFD99-4454-4215-829A-AD3548E7F81A}"/>
    <cellStyle name="Normal 3 2 5 2 2 4 2 6" xfId="44786" xr:uid="{3E87712B-D8B8-4883-943D-6C242A848EFF}"/>
    <cellStyle name="Normal 3 2 5 2 2 4 3" xfId="11076" xr:uid="{60AF92CE-263A-4A7A-9062-DE736B400A57}"/>
    <cellStyle name="Normal 3 2 5 2 2 4 3 2" xfId="24766" xr:uid="{75604704-F8D1-47FC-A27C-B1179CF435F6}"/>
    <cellStyle name="Normal 3 2 5 2 2 4 3 2 2" xfId="38458" xr:uid="{E544F3C8-6914-405A-BACB-E69AA17ADC0F}"/>
    <cellStyle name="Normal 3 2 5 2 2 4 3 2 3" xfId="53342" xr:uid="{51B2E26B-C6FD-4B2B-8692-2B3800BFC766}"/>
    <cellStyle name="Normal 3 2 5 2 2 4 3 3" xfId="17922" xr:uid="{C9468B2F-892D-4262-AC94-6000742B16AD}"/>
    <cellStyle name="Normal 3 2 5 2 2 4 3 4" xfId="31612" xr:uid="{AA9FB478-955E-4C8E-ADA4-E6935C5A1C7D}"/>
    <cellStyle name="Normal 3 2 5 2 2 4 3 5" xfId="46496" xr:uid="{8A300446-7E9A-474D-93E3-7DD5FF084F24}"/>
    <cellStyle name="Normal 3 2 5 2 2 4 4" xfId="21344" xr:uid="{6813D9EE-605D-4F1B-BC9E-0C5E44085054}"/>
    <cellStyle name="Normal 3 2 5 2 2 4 4 2" xfId="35036" xr:uid="{76F94519-DBBF-45AB-8CF8-00EA54F89934}"/>
    <cellStyle name="Normal 3 2 5 2 2 4 4 3" xfId="49920" xr:uid="{AFE24F85-42E1-4CF7-B5EB-D8D9AECBECFB}"/>
    <cellStyle name="Normal 3 2 5 2 2 4 5" xfId="14500" xr:uid="{20BAEDBE-61B1-4F4E-9297-06397326F560}"/>
    <cellStyle name="Normal 3 2 5 2 2 4 6" xfId="28190" xr:uid="{50DB2B3B-22B7-45DF-8B35-13F3717058B4}"/>
    <cellStyle name="Normal 3 2 5 2 2 4 7" xfId="43074" xr:uid="{C8CFE113-C5BB-43CC-932D-A5B55EF1B46B}"/>
    <cellStyle name="Normal 3 2 5 2 2 5" xfId="9362" xr:uid="{145FDEC8-47CF-4960-8138-D0554656E17D}"/>
    <cellStyle name="Normal 3 2 5 2 2 5 2" xfId="12784" xr:uid="{33E47157-60EE-4A51-A09B-88C66717D91C}"/>
    <cellStyle name="Normal 3 2 5 2 2 5 2 2" xfId="26474" xr:uid="{121922D7-06A7-4B6E-9A47-58CEF7A8D21A}"/>
    <cellStyle name="Normal 3 2 5 2 2 5 2 2 2" xfId="40166" xr:uid="{69CC34D5-1600-41A6-9734-1C6BE3F1863F}"/>
    <cellStyle name="Normal 3 2 5 2 2 5 2 2 3" xfId="55050" xr:uid="{A3AA1B91-C16D-43FB-8CB4-5A7D39318BF7}"/>
    <cellStyle name="Normal 3 2 5 2 2 5 2 3" xfId="19630" xr:uid="{9D406B62-D157-438F-A7BD-8996D6CE8769}"/>
    <cellStyle name="Normal 3 2 5 2 2 5 2 4" xfId="33320" xr:uid="{EBA2C97B-9A48-4CC0-9D27-F63B61E46BC7}"/>
    <cellStyle name="Normal 3 2 5 2 2 5 2 5" xfId="48204" xr:uid="{F4B52C15-0FC3-4346-8EF7-56341C910C52}"/>
    <cellStyle name="Normal 3 2 5 2 2 5 3" xfId="23052" xr:uid="{64D3E8B6-80F6-4B6F-AB42-FFCB2B0A75B9}"/>
    <cellStyle name="Normal 3 2 5 2 2 5 3 2" xfId="36744" xr:uid="{6863E451-6BF5-4605-A23C-CA141B427F1B}"/>
    <cellStyle name="Normal 3 2 5 2 2 5 3 3" xfId="51628" xr:uid="{2DCFF35C-9DF7-479A-9327-E013CAA05DFD}"/>
    <cellStyle name="Normal 3 2 5 2 2 5 4" xfId="16208" xr:uid="{6BD75B93-EB6A-4712-97D5-1D6E4D26701C}"/>
    <cellStyle name="Normal 3 2 5 2 2 5 5" xfId="29898" xr:uid="{D5952F59-8DD7-4695-8CE3-3D7EC1722799}"/>
    <cellStyle name="Normal 3 2 5 2 2 5 6" xfId="44782" xr:uid="{0AB84EF2-BCEA-421D-81C7-938F17CCCAD2}"/>
    <cellStyle name="Normal 3 2 5 2 2 6" xfId="11072" xr:uid="{1613DCFA-9E3D-4D0E-8C0A-0271F0167003}"/>
    <cellStyle name="Normal 3 2 5 2 2 6 2" xfId="24762" xr:uid="{E3AC45AB-F024-4EB8-8093-BB9D154919BE}"/>
    <cellStyle name="Normal 3 2 5 2 2 6 2 2" xfId="38454" xr:uid="{998F249B-417A-4ADC-AAB4-5507BDB783CA}"/>
    <cellStyle name="Normal 3 2 5 2 2 6 2 3" xfId="53338" xr:uid="{E1D6AB84-B354-432F-91E2-B09C2FF0C68F}"/>
    <cellStyle name="Normal 3 2 5 2 2 6 3" xfId="17918" xr:uid="{358FE6DD-8348-44AF-8D57-9068AB2FA3D0}"/>
    <cellStyle name="Normal 3 2 5 2 2 6 4" xfId="31608" xr:uid="{F4DCA2FB-E1B1-4B12-A9EF-35B681D6B42F}"/>
    <cellStyle name="Normal 3 2 5 2 2 6 5" xfId="46492" xr:uid="{FCB368FF-B390-442D-AD4E-74FFCCC10EF8}"/>
    <cellStyle name="Normal 3 2 5 2 2 7" xfId="21340" xr:uid="{5608C5B5-DB9B-417A-92A0-CBDA1ED41797}"/>
    <cellStyle name="Normal 3 2 5 2 2 7 2" xfId="35032" xr:uid="{56A300FE-F638-4CFA-83B7-2C251BDADCEA}"/>
    <cellStyle name="Normal 3 2 5 2 2 7 3" xfId="49916" xr:uid="{F538EBEE-79E5-4B50-9024-3A86646AE4AF}"/>
    <cellStyle name="Normal 3 2 5 2 2 8" xfId="14496" xr:uid="{6432D3A3-6656-4B0F-AD4E-4C1E7620BC45}"/>
    <cellStyle name="Normal 3 2 5 2 2 9" xfId="28186" xr:uid="{4396D8E6-98F0-4B13-9997-A768AE2EF13B}"/>
    <cellStyle name="Normal 3 2 5 2 3" xfId="7654" xr:uid="{EB9D53B1-4816-4E05-B3FE-DA7C1241DD33}"/>
    <cellStyle name="Normal 3 2 5 2 3 10" xfId="43075" xr:uid="{42C18BFE-CB0C-4A69-BABB-5BA7C22A297D}"/>
    <cellStyle name="Normal 3 2 5 2 3 2" xfId="7655" xr:uid="{4ED56CFB-2A3F-41FF-8129-6B27BF2E3748}"/>
    <cellStyle name="Normal 3 2 5 2 3 2 2" xfId="7656" xr:uid="{AFF4E8B8-4D30-464C-A420-4BE4EC1D171F}"/>
    <cellStyle name="Normal 3 2 5 2 3 2 2 2" xfId="9369" xr:uid="{87F2F2AC-9D57-4ED6-B840-2AC35613B0D0}"/>
    <cellStyle name="Normal 3 2 5 2 3 2 2 2 2" xfId="12791" xr:uid="{0D3479EC-E18B-4796-A18C-E9D1C856A86D}"/>
    <cellStyle name="Normal 3 2 5 2 3 2 2 2 2 2" xfId="26481" xr:uid="{7E9980ED-7354-4F97-A620-3B3DD146786A}"/>
    <cellStyle name="Normal 3 2 5 2 3 2 2 2 2 2 2" xfId="40173" xr:uid="{2DD5940F-DA7E-4B15-B01A-FCE5329CF95C}"/>
    <cellStyle name="Normal 3 2 5 2 3 2 2 2 2 2 3" xfId="55057" xr:uid="{15B71412-75D1-40FA-8B1C-AB9EFB3A1BFD}"/>
    <cellStyle name="Normal 3 2 5 2 3 2 2 2 2 3" xfId="19637" xr:uid="{59479171-3B98-4219-9CF5-23371A2F558E}"/>
    <cellStyle name="Normal 3 2 5 2 3 2 2 2 2 4" xfId="33327" xr:uid="{09B14417-2B29-4327-9070-4C24682A409B}"/>
    <cellStyle name="Normal 3 2 5 2 3 2 2 2 2 5" xfId="48211" xr:uid="{8049BB46-A409-43E8-B4DA-F29099A066FD}"/>
    <cellStyle name="Normal 3 2 5 2 3 2 2 2 3" xfId="23059" xr:uid="{7E284463-8FDE-453A-B7C6-F6A88C7BA0DE}"/>
    <cellStyle name="Normal 3 2 5 2 3 2 2 2 3 2" xfId="36751" xr:uid="{51EBE38F-D426-4EBA-9D6D-32CA5D263F35}"/>
    <cellStyle name="Normal 3 2 5 2 3 2 2 2 3 3" xfId="51635" xr:uid="{1B2B16C9-CCDC-46FF-B0CC-C461F71F763E}"/>
    <cellStyle name="Normal 3 2 5 2 3 2 2 2 4" xfId="16215" xr:uid="{41A2212B-4C7D-4F35-A973-0CCBF54DC3C1}"/>
    <cellStyle name="Normal 3 2 5 2 3 2 2 2 5" xfId="29905" xr:uid="{18D337B0-028A-4537-BD13-33F07754B32B}"/>
    <cellStyle name="Normal 3 2 5 2 3 2 2 2 6" xfId="44789" xr:uid="{CAA6B169-5F1D-4D01-9B9B-3AB07AB57B87}"/>
    <cellStyle name="Normal 3 2 5 2 3 2 2 3" xfId="11079" xr:uid="{5E8A4021-EA6D-4610-B417-B9818A5A8921}"/>
    <cellStyle name="Normal 3 2 5 2 3 2 2 3 2" xfId="24769" xr:uid="{7D2A6E4F-C4CA-420E-9CB7-30541770636E}"/>
    <cellStyle name="Normal 3 2 5 2 3 2 2 3 2 2" xfId="38461" xr:uid="{A29A669E-1CE9-408D-ABA7-EA0061B7C4DD}"/>
    <cellStyle name="Normal 3 2 5 2 3 2 2 3 2 3" xfId="53345" xr:uid="{DF8300DF-3BD2-4C4C-8ED6-459A829249A9}"/>
    <cellStyle name="Normal 3 2 5 2 3 2 2 3 3" xfId="17925" xr:uid="{3F27F82C-2901-482E-ADF5-58147B934C72}"/>
    <cellStyle name="Normal 3 2 5 2 3 2 2 3 4" xfId="31615" xr:uid="{653233A5-673C-40EE-87A3-2399706FEAE9}"/>
    <cellStyle name="Normal 3 2 5 2 3 2 2 3 5" xfId="46499" xr:uid="{656D74ED-811F-4FFC-9083-D5C7E678100E}"/>
    <cellStyle name="Normal 3 2 5 2 3 2 2 4" xfId="21347" xr:uid="{E2DE2F3B-83FF-4DD0-AEB5-0224DFD5D457}"/>
    <cellStyle name="Normal 3 2 5 2 3 2 2 4 2" xfId="35039" xr:uid="{44F404CA-E84D-4F7C-8A5A-AEF86DB354DA}"/>
    <cellStyle name="Normal 3 2 5 2 3 2 2 4 3" xfId="49923" xr:uid="{62B1C5C8-2D0C-435E-9248-B3C154382719}"/>
    <cellStyle name="Normal 3 2 5 2 3 2 2 5" xfId="14503" xr:uid="{835AA08F-5A12-4366-AFED-88D40965606B}"/>
    <cellStyle name="Normal 3 2 5 2 3 2 2 6" xfId="28193" xr:uid="{4478D750-A2CB-4334-AF58-02E0AD50DF60}"/>
    <cellStyle name="Normal 3 2 5 2 3 2 2 7" xfId="43077" xr:uid="{6A552DDE-8E0A-414F-B983-17C70E6D9FB2}"/>
    <cellStyle name="Normal 3 2 5 2 3 2 3" xfId="9368" xr:uid="{52CAC918-07F7-4A7C-B6F0-36AA6F354F3B}"/>
    <cellStyle name="Normal 3 2 5 2 3 2 3 2" xfId="12790" xr:uid="{3C0ABE79-842D-43D8-9B96-E8D919720557}"/>
    <cellStyle name="Normal 3 2 5 2 3 2 3 2 2" xfId="26480" xr:uid="{D61ECA8E-C5C7-44B2-8DEA-F1309F3D4FF4}"/>
    <cellStyle name="Normal 3 2 5 2 3 2 3 2 2 2" xfId="40172" xr:uid="{DB5BC267-9720-4D4E-B35D-330138303C81}"/>
    <cellStyle name="Normal 3 2 5 2 3 2 3 2 2 3" xfId="55056" xr:uid="{6F224501-5526-4E22-A959-E5031B79ABA4}"/>
    <cellStyle name="Normal 3 2 5 2 3 2 3 2 3" xfId="19636" xr:uid="{F4DBEB73-D49D-47ED-96AB-FC6ED02E8026}"/>
    <cellStyle name="Normal 3 2 5 2 3 2 3 2 4" xfId="33326" xr:uid="{C4ABD7FC-CCD6-4F55-9C91-82E2E6CDAE9C}"/>
    <cellStyle name="Normal 3 2 5 2 3 2 3 2 5" xfId="48210" xr:uid="{45A98D17-02D7-4EAD-8852-2730D7CAF106}"/>
    <cellStyle name="Normal 3 2 5 2 3 2 3 3" xfId="23058" xr:uid="{ACF4D34A-7292-4193-AF46-35B68A912ABD}"/>
    <cellStyle name="Normal 3 2 5 2 3 2 3 3 2" xfId="36750" xr:uid="{B45EDF49-052C-4EDB-8B39-0BFA2BB46FA0}"/>
    <cellStyle name="Normal 3 2 5 2 3 2 3 3 3" xfId="51634" xr:uid="{28C92741-D9C7-4FED-9A96-D844F17407EA}"/>
    <cellStyle name="Normal 3 2 5 2 3 2 3 4" xfId="16214" xr:uid="{DA9A46B1-5948-429D-85E0-DD41C013F492}"/>
    <cellStyle name="Normal 3 2 5 2 3 2 3 5" xfId="29904" xr:uid="{70F8DEA0-AC64-455E-8C5C-BDF4134F3597}"/>
    <cellStyle name="Normal 3 2 5 2 3 2 3 6" xfId="44788" xr:uid="{D56A93E4-5E64-4E9F-8381-631C4DE82D5E}"/>
    <cellStyle name="Normal 3 2 5 2 3 2 4" xfId="11078" xr:uid="{BD2DEC29-2CD5-45B0-BEB5-5F1221CF1A48}"/>
    <cellStyle name="Normal 3 2 5 2 3 2 4 2" xfId="24768" xr:uid="{D2511B19-2678-45D4-BDB1-53CD1E3A98F0}"/>
    <cellStyle name="Normal 3 2 5 2 3 2 4 2 2" xfId="38460" xr:uid="{A73C2DD1-F5E1-40BF-B23B-82677647F290}"/>
    <cellStyle name="Normal 3 2 5 2 3 2 4 2 3" xfId="53344" xr:uid="{CBA72A21-F658-4C05-B1EA-FEFDA892E430}"/>
    <cellStyle name="Normal 3 2 5 2 3 2 4 3" xfId="17924" xr:uid="{B19D2D3D-E963-4CC5-BBFD-9235282D57E7}"/>
    <cellStyle name="Normal 3 2 5 2 3 2 4 4" xfId="31614" xr:uid="{FE1DDD4F-B4C0-46F7-97A0-996F12C0C3EF}"/>
    <cellStyle name="Normal 3 2 5 2 3 2 4 5" xfId="46498" xr:uid="{E618F0E2-37BF-4DD8-8098-3127CEB92441}"/>
    <cellStyle name="Normal 3 2 5 2 3 2 5" xfId="21346" xr:uid="{81CFDD92-7F8E-4896-8674-32C2C70E1BF3}"/>
    <cellStyle name="Normal 3 2 5 2 3 2 5 2" xfId="35038" xr:uid="{8A0AB196-AD35-4400-8EF8-FF956F81F6FB}"/>
    <cellStyle name="Normal 3 2 5 2 3 2 5 3" xfId="49922" xr:uid="{A6B4FE3B-97A9-47B0-8D77-3311A73551DF}"/>
    <cellStyle name="Normal 3 2 5 2 3 2 6" xfId="14502" xr:uid="{A3A99184-B519-4BF8-A336-791930682D65}"/>
    <cellStyle name="Normal 3 2 5 2 3 2 7" xfId="28192" xr:uid="{AE66EB47-66C4-433B-A8A8-892D3F3F0FC0}"/>
    <cellStyle name="Normal 3 2 5 2 3 2 8" xfId="43076" xr:uid="{684E9A0A-2F04-42F6-BCCC-EDFA40C3694A}"/>
    <cellStyle name="Normal 3 2 5 2 3 3" xfId="7657" xr:uid="{3C242123-72C9-4CCF-8817-DA9B966F357B}"/>
    <cellStyle name="Normal 3 2 5 2 3 3 2" xfId="9370" xr:uid="{6EBC689E-80F4-4A20-8FD6-7120DCB33845}"/>
    <cellStyle name="Normal 3 2 5 2 3 3 2 2" xfId="12792" xr:uid="{874CFF85-0F19-448B-BC20-F7F45A0C73F3}"/>
    <cellStyle name="Normal 3 2 5 2 3 3 2 2 2" xfId="26482" xr:uid="{0ED3139F-7B7F-44ED-88F9-4AC58663E3E3}"/>
    <cellStyle name="Normal 3 2 5 2 3 3 2 2 2 2" xfId="40174" xr:uid="{2E275E44-4AE0-45A4-A5E4-FA92FED31515}"/>
    <cellStyle name="Normal 3 2 5 2 3 3 2 2 2 3" xfId="55058" xr:uid="{D9AB1EC9-CA95-4562-83CF-D0C9AB457303}"/>
    <cellStyle name="Normal 3 2 5 2 3 3 2 2 3" xfId="19638" xr:uid="{AA631A0D-0D2C-49A7-8DF5-4819B0167D27}"/>
    <cellStyle name="Normal 3 2 5 2 3 3 2 2 4" xfId="33328" xr:uid="{322A8BB9-DB5E-4BFE-B444-67CF4B5D3601}"/>
    <cellStyle name="Normal 3 2 5 2 3 3 2 2 5" xfId="48212" xr:uid="{528709C8-4E34-413F-989E-D9C7E3DC042A}"/>
    <cellStyle name="Normal 3 2 5 2 3 3 2 3" xfId="23060" xr:uid="{7DCB1910-4394-4DD7-9520-AA4ED035285D}"/>
    <cellStyle name="Normal 3 2 5 2 3 3 2 3 2" xfId="36752" xr:uid="{6394D7D4-2378-4499-B8CA-D8BFB794EBE1}"/>
    <cellStyle name="Normal 3 2 5 2 3 3 2 3 3" xfId="51636" xr:uid="{A4E1211A-9241-493A-8B49-50620C6472E4}"/>
    <cellStyle name="Normal 3 2 5 2 3 3 2 4" xfId="16216" xr:uid="{0F038EF6-BEF2-41F3-85FB-CA97E68BFC20}"/>
    <cellStyle name="Normal 3 2 5 2 3 3 2 5" xfId="29906" xr:uid="{16242081-73D2-47A5-A590-30E06E7870A6}"/>
    <cellStyle name="Normal 3 2 5 2 3 3 2 6" xfId="44790" xr:uid="{FCBF0728-EB73-46E0-8648-98FDC556CE6A}"/>
    <cellStyle name="Normal 3 2 5 2 3 3 3" xfId="11080" xr:uid="{99BF4B52-CE23-4575-A58C-3D47F8BEEE60}"/>
    <cellStyle name="Normal 3 2 5 2 3 3 3 2" xfId="24770" xr:uid="{B4B8ED3C-20B9-42C1-A227-FC11C4B42384}"/>
    <cellStyle name="Normal 3 2 5 2 3 3 3 2 2" xfId="38462" xr:uid="{CC9F1A32-F202-4DDB-A251-C0539A99FC9D}"/>
    <cellStyle name="Normal 3 2 5 2 3 3 3 2 3" xfId="53346" xr:uid="{DFCC01F8-0D18-4D2E-9EF6-FBC861194D75}"/>
    <cellStyle name="Normal 3 2 5 2 3 3 3 3" xfId="17926" xr:uid="{7CE8CE1D-7518-4C16-ACD1-B0EF4E92C1F5}"/>
    <cellStyle name="Normal 3 2 5 2 3 3 3 4" xfId="31616" xr:uid="{38EE4F93-3E0F-4FDB-935E-BA35C55F6CA3}"/>
    <cellStyle name="Normal 3 2 5 2 3 3 3 5" xfId="46500" xr:uid="{54407EE9-E3EF-43E4-80F4-02A040B80F2A}"/>
    <cellStyle name="Normal 3 2 5 2 3 3 4" xfId="21348" xr:uid="{3BA623AF-0EE5-4A63-8339-AD2D8FD470A0}"/>
    <cellStyle name="Normal 3 2 5 2 3 3 4 2" xfId="35040" xr:uid="{F3284BAF-A79F-4132-A7FC-80E2C6092F47}"/>
    <cellStyle name="Normal 3 2 5 2 3 3 4 3" xfId="49924" xr:uid="{CC0EFBA1-EDA0-4A3A-A18F-A2916B95A383}"/>
    <cellStyle name="Normal 3 2 5 2 3 3 5" xfId="14504" xr:uid="{412404EF-D991-4D73-9984-D0D422754DA6}"/>
    <cellStyle name="Normal 3 2 5 2 3 3 6" xfId="28194" xr:uid="{28FEAFDF-4668-41AD-90A0-4A25FD15E4F5}"/>
    <cellStyle name="Normal 3 2 5 2 3 3 7" xfId="43078" xr:uid="{C57DEFB9-6F43-4832-807B-EA98D8D45C70}"/>
    <cellStyle name="Normal 3 2 5 2 3 4" xfId="7658" xr:uid="{5784591E-D8A8-4AD5-8569-42128E842A2E}"/>
    <cellStyle name="Normal 3 2 5 2 3 4 2" xfId="9371" xr:uid="{7D5D06E6-9403-43CC-A3CA-ED8CBEB6CB31}"/>
    <cellStyle name="Normal 3 2 5 2 3 4 2 2" xfId="12793" xr:uid="{25CACF20-05F5-4AA2-9B23-2D53B21AF411}"/>
    <cellStyle name="Normal 3 2 5 2 3 4 2 2 2" xfId="26483" xr:uid="{ED2B21AC-B998-4019-BA99-3A3D5C303404}"/>
    <cellStyle name="Normal 3 2 5 2 3 4 2 2 2 2" xfId="40175" xr:uid="{41EE3A4C-E6DD-4A83-93F1-4EA6FB4F1305}"/>
    <cellStyle name="Normal 3 2 5 2 3 4 2 2 2 3" xfId="55059" xr:uid="{D29BCF0D-9990-42FD-9202-F24F9271EE48}"/>
    <cellStyle name="Normal 3 2 5 2 3 4 2 2 3" xfId="19639" xr:uid="{42CF5935-169E-4200-807E-722B25D4E20A}"/>
    <cellStyle name="Normal 3 2 5 2 3 4 2 2 4" xfId="33329" xr:uid="{D511C8DA-C1FB-422F-BDE2-097B86B01C6F}"/>
    <cellStyle name="Normal 3 2 5 2 3 4 2 2 5" xfId="48213" xr:uid="{7E4202BA-2817-4196-A2C6-FFE74C061E55}"/>
    <cellStyle name="Normal 3 2 5 2 3 4 2 3" xfId="23061" xr:uid="{821E8D88-CEBB-4EEC-A237-CD6D7DC5553B}"/>
    <cellStyle name="Normal 3 2 5 2 3 4 2 3 2" xfId="36753" xr:uid="{8EC0F7FB-20FB-4494-B1F6-7D34F096B05E}"/>
    <cellStyle name="Normal 3 2 5 2 3 4 2 3 3" xfId="51637" xr:uid="{E378B8B8-8F3B-45DA-9977-6BFC77516219}"/>
    <cellStyle name="Normal 3 2 5 2 3 4 2 4" xfId="16217" xr:uid="{7B73A7AD-AD53-4951-8DD2-E84C27013893}"/>
    <cellStyle name="Normal 3 2 5 2 3 4 2 5" xfId="29907" xr:uid="{96E774A4-F7EC-4C84-9ED3-052B1AF74687}"/>
    <cellStyle name="Normal 3 2 5 2 3 4 2 6" xfId="44791" xr:uid="{8B503CE9-E14F-4D2C-A2C9-99A808F03574}"/>
    <cellStyle name="Normal 3 2 5 2 3 4 3" xfId="11081" xr:uid="{00DE64B2-848E-4F46-9269-E3030DFEF48A}"/>
    <cellStyle name="Normal 3 2 5 2 3 4 3 2" xfId="24771" xr:uid="{087265ED-5859-4C49-99D9-72AF5F8CBBF1}"/>
    <cellStyle name="Normal 3 2 5 2 3 4 3 2 2" xfId="38463" xr:uid="{0590D1B3-A54F-4ED9-82BC-C166812ED1BA}"/>
    <cellStyle name="Normal 3 2 5 2 3 4 3 2 3" xfId="53347" xr:uid="{77A5979F-E1BC-40EA-8893-F140EBA94E5B}"/>
    <cellStyle name="Normal 3 2 5 2 3 4 3 3" xfId="17927" xr:uid="{87D80DC9-85BB-485F-9F1C-666F93737505}"/>
    <cellStyle name="Normal 3 2 5 2 3 4 3 4" xfId="31617" xr:uid="{D0C65F0F-5DBB-4992-BE38-25E700946DCA}"/>
    <cellStyle name="Normal 3 2 5 2 3 4 3 5" xfId="46501" xr:uid="{4FB8C6F9-3AE5-49D4-8AA7-0455D5DB1B86}"/>
    <cellStyle name="Normal 3 2 5 2 3 4 4" xfId="21349" xr:uid="{F787822E-F580-4395-AF48-8DE4DC4F958C}"/>
    <cellStyle name="Normal 3 2 5 2 3 4 4 2" xfId="35041" xr:uid="{F0BC1ED2-3384-402D-9B73-0C6AAFFB9B60}"/>
    <cellStyle name="Normal 3 2 5 2 3 4 4 3" xfId="49925" xr:uid="{FF8166F1-D553-4DB0-9741-522FC6393B80}"/>
    <cellStyle name="Normal 3 2 5 2 3 4 5" xfId="14505" xr:uid="{CFCF7FA4-F4FB-4248-BB07-E1E922D340AE}"/>
    <cellStyle name="Normal 3 2 5 2 3 4 6" xfId="28195" xr:uid="{C4F3E29A-E9F7-4B71-A1AD-4AA1BD31ECC6}"/>
    <cellStyle name="Normal 3 2 5 2 3 4 7" xfId="43079" xr:uid="{5AFF46D0-00EB-4029-823D-FE8237D641DF}"/>
    <cellStyle name="Normal 3 2 5 2 3 5" xfId="9367" xr:uid="{EFD9F925-86A1-4C36-8C30-E4C7B7EBC757}"/>
    <cellStyle name="Normal 3 2 5 2 3 5 2" xfId="12789" xr:uid="{843EFC91-C814-48EA-9BB6-E07D5EAECF64}"/>
    <cellStyle name="Normal 3 2 5 2 3 5 2 2" xfId="26479" xr:uid="{FB65EB0A-83BF-444C-A318-0430FB475D8A}"/>
    <cellStyle name="Normal 3 2 5 2 3 5 2 2 2" xfId="40171" xr:uid="{68A137AE-B029-416E-9758-1A8F277B6294}"/>
    <cellStyle name="Normal 3 2 5 2 3 5 2 2 3" xfId="55055" xr:uid="{00F6825A-67D5-41D1-94C9-8A339ADD21CF}"/>
    <cellStyle name="Normal 3 2 5 2 3 5 2 3" xfId="19635" xr:uid="{FF564D26-144E-4FB9-B3D2-AC1FBE298C12}"/>
    <cellStyle name="Normal 3 2 5 2 3 5 2 4" xfId="33325" xr:uid="{3CBE1D9F-DD00-4E7F-BCB5-1401C02C3661}"/>
    <cellStyle name="Normal 3 2 5 2 3 5 2 5" xfId="48209" xr:uid="{7BF75C7B-F5B3-4BD3-8685-2271E0F7020D}"/>
    <cellStyle name="Normal 3 2 5 2 3 5 3" xfId="23057" xr:uid="{E9813421-3B3C-4123-9E7E-FF89A001DA5E}"/>
    <cellStyle name="Normal 3 2 5 2 3 5 3 2" xfId="36749" xr:uid="{54766002-54A6-4170-80E9-5FADFACE4FBB}"/>
    <cellStyle name="Normal 3 2 5 2 3 5 3 3" xfId="51633" xr:uid="{3CDFE854-F170-4C55-9027-15112B89A5D9}"/>
    <cellStyle name="Normal 3 2 5 2 3 5 4" xfId="16213" xr:uid="{D6E4F3E3-EFF3-498D-8E33-111343E93F80}"/>
    <cellStyle name="Normal 3 2 5 2 3 5 5" xfId="29903" xr:uid="{E4563ACD-9AE3-4360-B622-7ACE13ED05B3}"/>
    <cellStyle name="Normal 3 2 5 2 3 5 6" xfId="44787" xr:uid="{A8EF16CF-D210-4A5B-B13A-72AF754D2951}"/>
    <cellStyle name="Normal 3 2 5 2 3 6" xfId="11077" xr:uid="{BCC77847-BCA8-4EC0-B35D-959515A2783C}"/>
    <cellStyle name="Normal 3 2 5 2 3 6 2" xfId="24767" xr:uid="{69D815CA-4713-44E6-8934-C0E0A25AB545}"/>
    <cellStyle name="Normal 3 2 5 2 3 6 2 2" xfId="38459" xr:uid="{639FCE20-0868-4581-98BA-633E875B4E8D}"/>
    <cellStyle name="Normal 3 2 5 2 3 6 2 3" xfId="53343" xr:uid="{B8AEE653-252D-4312-B882-0A5FE61E6C4C}"/>
    <cellStyle name="Normal 3 2 5 2 3 6 3" xfId="17923" xr:uid="{085C95F3-0D76-46DF-A080-29583BC677BA}"/>
    <cellStyle name="Normal 3 2 5 2 3 6 4" xfId="31613" xr:uid="{2C41FCD3-4198-4EC6-8577-CE8917749B32}"/>
    <cellStyle name="Normal 3 2 5 2 3 6 5" xfId="46497" xr:uid="{355C085C-1999-40AE-8CD5-8D57AA870A4D}"/>
    <cellStyle name="Normal 3 2 5 2 3 7" xfId="21345" xr:uid="{C6603C04-5AA2-4072-B21A-322283BDA4CF}"/>
    <cellStyle name="Normal 3 2 5 2 3 7 2" xfId="35037" xr:uid="{9D06E84D-7BFA-4B06-9889-A9A31F5BBAF9}"/>
    <cellStyle name="Normal 3 2 5 2 3 7 3" xfId="49921" xr:uid="{D4D109D2-C625-4728-BD77-33BA8FBB7694}"/>
    <cellStyle name="Normal 3 2 5 2 3 8" xfId="14501" xr:uid="{A09E8204-DA10-44B4-AAF7-80621076E83E}"/>
    <cellStyle name="Normal 3 2 5 2 3 9" xfId="28191" xr:uid="{D8CDAE7E-D5DA-4D2A-9F97-37F92C048877}"/>
    <cellStyle name="Normal 3 2 5 2 4" xfId="7659" xr:uid="{67CF4437-5504-478D-BA8B-456D12F0D13C}"/>
    <cellStyle name="Normal 3 2 5 2 4 2" xfId="7660" xr:uid="{6CEAA686-6E72-4F02-9764-0F5EA4DF83DE}"/>
    <cellStyle name="Normal 3 2 5 2 4 2 2" xfId="9373" xr:uid="{3D118F50-9203-4D55-9663-25C0DBBCEC66}"/>
    <cellStyle name="Normal 3 2 5 2 4 2 2 2" xfId="12795" xr:uid="{2F124DA0-38C5-416C-9588-13936D57BE8A}"/>
    <cellStyle name="Normal 3 2 5 2 4 2 2 2 2" xfId="26485" xr:uid="{EA524C1E-9100-4EDA-ADF5-35C1EA6E36EC}"/>
    <cellStyle name="Normal 3 2 5 2 4 2 2 2 2 2" xfId="40177" xr:uid="{78EB4D0C-FF51-4DE7-8753-3F1B33F60B3D}"/>
    <cellStyle name="Normal 3 2 5 2 4 2 2 2 2 3" xfId="55061" xr:uid="{F69FAA73-4123-4F8B-AEE6-348F4CB37146}"/>
    <cellStyle name="Normal 3 2 5 2 4 2 2 2 3" xfId="19641" xr:uid="{521EF26E-5B07-4206-97EB-CC29976ADA1A}"/>
    <cellStyle name="Normal 3 2 5 2 4 2 2 2 4" xfId="33331" xr:uid="{4E75302B-3C66-49E6-8CFE-4135CAB24931}"/>
    <cellStyle name="Normal 3 2 5 2 4 2 2 2 5" xfId="48215" xr:uid="{2C6B38E6-A87D-4098-9163-45693E84AB1F}"/>
    <cellStyle name="Normal 3 2 5 2 4 2 2 3" xfId="23063" xr:uid="{07AEE963-18C3-48DE-9D51-947407A7AEA7}"/>
    <cellStyle name="Normal 3 2 5 2 4 2 2 3 2" xfId="36755" xr:uid="{40446F46-5042-48A3-B4D5-6DEDD490F251}"/>
    <cellStyle name="Normal 3 2 5 2 4 2 2 3 3" xfId="51639" xr:uid="{65D08F00-462B-4830-AB03-A6F0A35A3072}"/>
    <cellStyle name="Normal 3 2 5 2 4 2 2 4" xfId="16219" xr:uid="{CD41F203-48C8-437F-A130-CF87B482E767}"/>
    <cellStyle name="Normal 3 2 5 2 4 2 2 5" xfId="29909" xr:uid="{96416ECA-E981-4436-A59E-B305A82CAEDF}"/>
    <cellStyle name="Normal 3 2 5 2 4 2 2 6" xfId="44793" xr:uid="{6F3992B3-33AB-4446-8CC8-FF01A3F745DE}"/>
    <cellStyle name="Normal 3 2 5 2 4 2 3" xfId="11083" xr:uid="{057BE788-868A-45AE-B944-706F567C1E9F}"/>
    <cellStyle name="Normal 3 2 5 2 4 2 3 2" xfId="24773" xr:uid="{CC02B801-6D68-4545-9018-385592BA28FE}"/>
    <cellStyle name="Normal 3 2 5 2 4 2 3 2 2" xfId="38465" xr:uid="{09F4C522-D538-4EA8-BE97-92974DCBEB16}"/>
    <cellStyle name="Normal 3 2 5 2 4 2 3 2 3" xfId="53349" xr:uid="{28025B2E-7B26-4446-B8D7-1D90C2877770}"/>
    <cellStyle name="Normal 3 2 5 2 4 2 3 3" xfId="17929" xr:uid="{44CEB4B8-A1F6-4153-BD99-4B75E46616BA}"/>
    <cellStyle name="Normal 3 2 5 2 4 2 3 4" xfId="31619" xr:uid="{2A53F011-4666-4DB7-842C-4333963AEB41}"/>
    <cellStyle name="Normal 3 2 5 2 4 2 3 5" xfId="46503" xr:uid="{9748C660-A3D2-4E73-A74D-23E3F14B1112}"/>
    <cellStyle name="Normal 3 2 5 2 4 2 4" xfId="21351" xr:uid="{91B5280B-BA62-4C01-94CB-DBF95BFD9F25}"/>
    <cellStyle name="Normal 3 2 5 2 4 2 4 2" xfId="35043" xr:uid="{8A394620-0E4C-402A-A4FD-82C04B389846}"/>
    <cellStyle name="Normal 3 2 5 2 4 2 4 3" xfId="49927" xr:uid="{0D21D623-E309-495D-8176-D712363922CC}"/>
    <cellStyle name="Normal 3 2 5 2 4 2 5" xfId="14507" xr:uid="{3E463660-5DF3-49C5-8986-65C07D041A69}"/>
    <cellStyle name="Normal 3 2 5 2 4 2 6" xfId="28197" xr:uid="{9686D2E3-072F-40B3-9D6B-3B1253401B27}"/>
    <cellStyle name="Normal 3 2 5 2 4 2 7" xfId="43081" xr:uid="{5DCDCCE0-1C57-4A47-98EE-1C820044C468}"/>
    <cellStyle name="Normal 3 2 5 2 4 3" xfId="9372" xr:uid="{78FB0EDD-EFAF-4AC9-A581-F1F13CAC9F0B}"/>
    <cellStyle name="Normal 3 2 5 2 4 3 2" xfId="12794" xr:uid="{598CA70B-2114-4575-9EF2-2AF8A3C8E9B2}"/>
    <cellStyle name="Normal 3 2 5 2 4 3 2 2" xfId="26484" xr:uid="{C1F8667A-4F04-4883-AD83-7119D48DF36A}"/>
    <cellStyle name="Normal 3 2 5 2 4 3 2 2 2" xfId="40176" xr:uid="{07D578F1-46A9-4FC1-B0F2-65EFF3A0D847}"/>
    <cellStyle name="Normal 3 2 5 2 4 3 2 2 3" xfId="55060" xr:uid="{E473CCFD-4594-45DB-A00D-66A7FEE2D703}"/>
    <cellStyle name="Normal 3 2 5 2 4 3 2 3" xfId="19640" xr:uid="{ACF36103-B20D-41E5-873E-33DBFDECA20B}"/>
    <cellStyle name="Normal 3 2 5 2 4 3 2 4" xfId="33330" xr:uid="{919D8F6F-3167-4293-BBBA-60884D49F820}"/>
    <cellStyle name="Normal 3 2 5 2 4 3 2 5" xfId="48214" xr:uid="{16029820-0745-41EB-8596-95A6CBCFE88F}"/>
    <cellStyle name="Normal 3 2 5 2 4 3 3" xfId="23062" xr:uid="{399F9CB7-6213-4751-9BC2-3EE729BAECE4}"/>
    <cellStyle name="Normal 3 2 5 2 4 3 3 2" xfId="36754" xr:uid="{97008DCB-E45B-4EDE-B2F9-A8285AF8B1E9}"/>
    <cellStyle name="Normal 3 2 5 2 4 3 3 3" xfId="51638" xr:uid="{71939310-36F5-43D3-9C3B-C12AC4F4D8F8}"/>
    <cellStyle name="Normal 3 2 5 2 4 3 4" xfId="16218" xr:uid="{3B273374-D55C-48DC-8AFF-AC7D36C5819C}"/>
    <cellStyle name="Normal 3 2 5 2 4 3 5" xfId="29908" xr:uid="{7DA3AE3A-851E-41D5-AF3C-868D9F5FC43D}"/>
    <cellStyle name="Normal 3 2 5 2 4 3 6" xfId="44792" xr:uid="{6C2D35C2-DE7E-46DC-9EB0-39D18D83F4DD}"/>
    <cellStyle name="Normal 3 2 5 2 4 4" xfId="11082" xr:uid="{2A6AB654-9A20-4D3C-825F-F9D955B8A395}"/>
    <cellStyle name="Normal 3 2 5 2 4 4 2" xfId="24772" xr:uid="{210B88B2-DD85-4D14-84E7-DAA829EDAA14}"/>
    <cellStyle name="Normal 3 2 5 2 4 4 2 2" xfId="38464" xr:uid="{2BC58684-DEEA-446D-869D-190D97976844}"/>
    <cellStyle name="Normal 3 2 5 2 4 4 2 3" xfId="53348" xr:uid="{0CE9B0C2-126F-4B9E-9810-3F9778D93575}"/>
    <cellStyle name="Normal 3 2 5 2 4 4 3" xfId="17928" xr:uid="{DDDED911-6C15-4618-BB1D-B537B1FED98D}"/>
    <cellStyle name="Normal 3 2 5 2 4 4 4" xfId="31618" xr:uid="{5A8B096C-4376-494A-8E01-F826D1FBE19F}"/>
    <cellStyle name="Normal 3 2 5 2 4 4 5" xfId="46502" xr:uid="{86335FC5-2C40-42B6-A843-C73C06EE59D1}"/>
    <cellStyle name="Normal 3 2 5 2 4 5" xfId="21350" xr:uid="{6283F5BC-C38D-4DEF-8F76-B2B6ADB12E20}"/>
    <cellStyle name="Normal 3 2 5 2 4 5 2" xfId="35042" xr:uid="{5A1102F3-8AC0-4D71-9BE8-785872D63579}"/>
    <cellStyle name="Normal 3 2 5 2 4 5 3" xfId="49926" xr:uid="{A8F3541D-7EF6-4461-8819-5E2F71D1A054}"/>
    <cellStyle name="Normal 3 2 5 2 4 6" xfId="14506" xr:uid="{C6DCBD45-5501-43CE-AA29-124BB596D17B}"/>
    <cellStyle name="Normal 3 2 5 2 4 7" xfId="28196" xr:uid="{16CB83B6-914C-4258-B39B-05DDAE2E70A2}"/>
    <cellStyle name="Normal 3 2 5 2 4 8" xfId="43080" xr:uid="{D601F2B8-6340-4047-9EB6-098545744908}"/>
    <cellStyle name="Normal 3 2 5 2 5" xfId="7661" xr:uid="{DE4ECBAF-2561-4FC1-B644-10A57F577915}"/>
    <cellStyle name="Normal 3 2 5 2 5 2" xfId="9374" xr:uid="{F86C7496-7CAD-46BC-B931-64F1E76EB435}"/>
    <cellStyle name="Normal 3 2 5 2 5 2 2" xfId="12796" xr:uid="{32A95004-5440-4171-8EDC-7943342B7151}"/>
    <cellStyle name="Normal 3 2 5 2 5 2 2 2" xfId="26486" xr:uid="{644D7AD8-9C67-4054-8BEC-39C642054090}"/>
    <cellStyle name="Normal 3 2 5 2 5 2 2 2 2" xfId="40178" xr:uid="{836DD0C7-712E-47BC-8F7B-ABBAD5B7F4C7}"/>
    <cellStyle name="Normal 3 2 5 2 5 2 2 2 3" xfId="55062" xr:uid="{67D8F7CA-2D81-4359-8567-75F25B8E0E48}"/>
    <cellStyle name="Normal 3 2 5 2 5 2 2 3" xfId="19642" xr:uid="{8EA923EF-916A-4324-BA69-5A285727963C}"/>
    <cellStyle name="Normal 3 2 5 2 5 2 2 4" xfId="33332" xr:uid="{C2DA640D-10B7-4B4D-BA60-256219D8A55D}"/>
    <cellStyle name="Normal 3 2 5 2 5 2 2 5" xfId="48216" xr:uid="{A656E489-C65D-4E6C-B035-0AFBAF3B1EE2}"/>
    <cellStyle name="Normal 3 2 5 2 5 2 3" xfId="23064" xr:uid="{CF1C6537-88FC-424E-8402-A88F6539B8D9}"/>
    <cellStyle name="Normal 3 2 5 2 5 2 3 2" xfId="36756" xr:uid="{35F20B28-95EC-4F0D-B5E8-AE0F517DD9D9}"/>
    <cellStyle name="Normal 3 2 5 2 5 2 3 3" xfId="51640" xr:uid="{E1D95572-77D7-4DBF-A48E-812D4870C08B}"/>
    <cellStyle name="Normal 3 2 5 2 5 2 4" xfId="16220" xr:uid="{6255DA2F-0F4D-45A4-9A2A-FF89CA014FB2}"/>
    <cellStyle name="Normal 3 2 5 2 5 2 5" xfId="29910" xr:uid="{BBDCD05E-57E2-4843-A8BB-59C8B95AEB01}"/>
    <cellStyle name="Normal 3 2 5 2 5 2 6" xfId="44794" xr:uid="{141386A9-DF58-466D-B8A1-2A0733A16DEA}"/>
    <cellStyle name="Normal 3 2 5 2 5 3" xfId="11084" xr:uid="{848392B0-C5BA-47E6-A9B3-D60B781B9B54}"/>
    <cellStyle name="Normal 3 2 5 2 5 3 2" xfId="24774" xr:uid="{F353DF92-FC37-4FFD-A51C-01B7B6B8FFAF}"/>
    <cellStyle name="Normal 3 2 5 2 5 3 2 2" xfId="38466" xr:uid="{B75AC6F4-F362-4EA6-99FF-7258768F199E}"/>
    <cellStyle name="Normal 3 2 5 2 5 3 2 3" xfId="53350" xr:uid="{15733595-5682-408E-9C0C-0ACD0CC69E4B}"/>
    <cellStyle name="Normal 3 2 5 2 5 3 3" xfId="17930" xr:uid="{A7B59952-C54C-422F-BD3B-FCA9209A04A5}"/>
    <cellStyle name="Normal 3 2 5 2 5 3 4" xfId="31620" xr:uid="{173753C0-86D9-4FEB-95B4-5912F21507DF}"/>
    <cellStyle name="Normal 3 2 5 2 5 3 5" xfId="46504" xr:uid="{49E8C9AE-6463-4DE2-8514-746FD935DBA8}"/>
    <cellStyle name="Normal 3 2 5 2 5 4" xfId="21352" xr:uid="{3DE1B8BA-012B-4051-80A2-A0DE1B1DB914}"/>
    <cellStyle name="Normal 3 2 5 2 5 4 2" xfId="35044" xr:uid="{3336B145-4E84-4A9C-A9B8-C49F5E4DBF35}"/>
    <cellStyle name="Normal 3 2 5 2 5 4 3" xfId="49928" xr:uid="{CE62D537-85CD-48F5-B427-F87A11A5B350}"/>
    <cellStyle name="Normal 3 2 5 2 5 5" xfId="14508" xr:uid="{93F867AB-B637-48E9-92C0-F2398BDE3688}"/>
    <cellStyle name="Normal 3 2 5 2 5 6" xfId="28198" xr:uid="{B96A056E-117C-4B95-809C-4829A752CFF2}"/>
    <cellStyle name="Normal 3 2 5 2 5 7" xfId="43082" xr:uid="{29170CF1-D333-4787-BE19-721F0BEEC17B}"/>
    <cellStyle name="Normal 3 2 5 2 6" xfId="7662" xr:uid="{4763BF00-C157-459C-BF98-21564ED3F531}"/>
    <cellStyle name="Normal 3 2 5 2 6 2" xfId="9375" xr:uid="{0459F00E-E73F-4590-9C78-2A84F365A2DA}"/>
    <cellStyle name="Normal 3 2 5 2 6 2 2" xfId="12797" xr:uid="{31E1B80C-49D9-42EA-854F-A832A1689D19}"/>
    <cellStyle name="Normal 3 2 5 2 6 2 2 2" xfId="26487" xr:uid="{CDD7C3ED-20F5-4FE4-8F7D-FFEB3FC79032}"/>
    <cellStyle name="Normal 3 2 5 2 6 2 2 2 2" xfId="40179" xr:uid="{94BCDB73-66E8-497C-87B1-4663505E87F1}"/>
    <cellStyle name="Normal 3 2 5 2 6 2 2 2 3" xfId="55063" xr:uid="{2BE4D5EE-AC4E-4B81-8AF8-87A59A5F8D3E}"/>
    <cellStyle name="Normal 3 2 5 2 6 2 2 3" xfId="19643" xr:uid="{2E39249D-7CBE-49EC-A8BC-9CFB2940117A}"/>
    <cellStyle name="Normal 3 2 5 2 6 2 2 4" xfId="33333" xr:uid="{6FC7E71E-E1A0-4232-81BE-1EDDAE64AE4F}"/>
    <cellStyle name="Normal 3 2 5 2 6 2 2 5" xfId="48217" xr:uid="{50915826-99E5-4CF5-BD37-58367BD09AF1}"/>
    <cellStyle name="Normal 3 2 5 2 6 2 3" xfId="23065" xr:uid="{4CDF3C4F-DB5B-463E-AADB-CFC2D0F31392}"/>
    <cellStyle name="Normal 3 2 5 2 6 2 3 2" xfId="36757" xr:uid="{74346EB9-9E97-4676-AC42-A03457256C9F}"/>
    <cellStyle name="Normal 3 2 5 2 6 2 3 3" xfId="51641" xr:uid="{D0D9F78B-D3DE-40CB-905F-A946A6339166}"/>
    <cellStyle name="Normal 3 2 5 2 6 2 4" xfId="16221" xr:uid="{68E34389-04D6-449F-856D-6B8572BD7C68}"/>
    <cellStyle name="Normal 3 2 5 2 6 2 5" xfId="29911" xr:uid="{2BF26D0F-F225-49C8-912B-0E4FD9EA2B9F}"/>
    <cellStyle name="Normal 3 2 5 2 6 2 6" xfId="44795" xr:uid="{6DF78401-3DC6-4627-81A2-71C9E1A5B917}"/>
    <cellStyle name="Normal 3 2 5 2 6 3" xfId="11085" xr:uid="{716B655A-8BA3-4DF2-92BF-99913B07A96E}"/>
    <cellStyle name="Normal 3 2 5 2 6 3 2" xfId="24775" xr:uid="{08AF2A96-6C8E-4666-97A5-72D9C58BE6F8}"/>
    <cellStyle name="Normal 3 2 5 2 6 3 2 2" xfId="38467" xr:uid="{A8976429-3620-4368-A216-9814B3A9AA60}"/>
    <cellStyle name="Normal 3 2 5 2 6 3 2 3" xfId="53351" xr:uid="{FCABB286-DA76-40A6-8CFB-1BA930A2545B}"/>
    <cellStyle name="Normal 3 2 5 2 6 3 3" xfId="17931" xr:uid="{F425EE22-EE93-4A96-A5D7-2AB60A437B03}"/>
    <cellStyle name="Normal 3 2 5 2 6 3 4" xfId="31621" xr:uid="{DA43A8D4-C3C8-4F71-B840-20798DDEF549}"/>
    <cellStyle name="Normal 3 2 5 2 6 3 5" xfId="46505" xr:uid="{37959F67-F6F2-47D7-BD74-33D6F7E4B6A1}"/>
    <cellStyle name="Normal 3 2 5 2 6 4" xfId="21353" xr:uid="{FC9B88E5-1FB2-47B3-ADDD-AB2700FE30C5}"/>
    <cellStyle name="Normal 3 2 5 2 6 4 2" xfId="35045" xr:uid="{3EC77488-CA51-44F8-B349-BE891251637E}"/>
    <cellStyle name="Normal 3 2 5 2 6 4 3" xfId="49929" xr:uid="{97877200-E591-4804-B40D-0BDFE25093CD}"/>
    <cellStyle name="Normal 3 2 5 2 6 5" xfId="14509" xr:uid="{285F6435-7D69-4B2F-8108-86EBE76A849A}"/>
    <cellStyle name="Normal 3 2 5 2 6 6" xfId="28199" xr:uid="{CB9400C9-2B07-4243-9835-7A18C1F4D44C}"/>
    <cellStyle name="Normal 3 2 5 2 6 7" xfId="43083" xr:uid="{8F432FE8-A478-4A31-A018-6CB13EB6F3B8}"/>
    <cellStyle name="Normal 3 2 5 2 7" xfId="9361" xr:uid="{5147C771-61A2-4607-BD27-9067D89AE20D}"/>
    <cellStyle name="Normal 3 2 5 2 7 2" xfId="12783" xr:uid="{E6158424-0EB9-46C4-9639-24E6F730A968}"/>
    <cellStyle name="Normal 3 2 5 2 7 2 2" xfId="26473" xr:uid="{75857837-1AD8-4BA6-A0CA-BC07246957E2}"/>
    <cellStyle name="Normal 3 2 5 2 7 2 2 2" xfId="40165" xr:uid="{C23DD89C-2056-4CBA-88B4-6E7FCFEB4FE0}"/>
    <cellStyle name="Normal 3 2 5 2 7 2 2 3" xfId="55049" xr:uid="{97BC264A-2B13-4BF2-B610-E4D854CE235F}"/>
    <cellStyle name="Normal 3 2 5 2 7 2 3" xfId="19629" xr:uid="{78E03D00-C614-446D-88AB-A44C0D3E8740}"/>
    <cellStyle name="Normal 3 2 5 2 7 2 4" xfId="33319" xr:uid="{3187EACC-3B41-4581-8A5F-810C55C5A6FB}"/>
    <cellStyle name="Normal 3 2 5 2 7 2 5" xfId="48203" xr:uid="{DACE4831-4845-4102-95F3-CA189D3FFE88}"/>
    <cellStyle name="Normal 3 2 5 2 7 3" xfId="23051" xr:uid="{49458342-9C11-48F3-8548-562C6BE41CC2}"/>
    <cellStyle name="Normal 3 2 5 2 7 3 2" xfId="36743" xr:uid="{FF8D9534-9E17-4861-B21E-4A6508B6BBC1}"/>
    <cellStyle name="Normal 3 2 5 2 7 3 3" xfId="51627" xr:uid="{B2834435-E731-4B02-8087-C93E1EAC9509}"/>
    <cellStyle name="Normal 3 2 5 2 7 4" xfId="16207" xr:uid="{DA15C0C6-5041-466A-8736-54EA61DC07D7}"/>
    <cellStyle name="Normal 3 2 5 2 7 5" xfId="29897" xr:uid="{119FC4CD-3B1E-4527-97F5-DC1CF0EBAE48}"/>
    <cellStyle name="Normal 3 2 5 2 7 6" xfId="44781" xr:uid="{8DAC7C5F-7346-4BE9-B3BF-9474363C9FE5}"/>
    <cellStyle name="Normal 3 2 5 2 8" xfId="11071" xr:uid="{34281ECC-91FD-42DD-B86F-03F8D1835075}"/>
    <cellStyle name="Normal 3 2 5 2 8 2" xfId="24761" xr:uid="{FD9F5DF1-BB70-4DA7-A3F6-5748A5CF874B}"/>
    <cellStyle name="Normal 3 2 5 2 8 2 2" xfId="38453" xr:uid="{614C5EA3-A6C4-4619-BE2B-62642B08F2F1}"/>
    <cellStyle name="Normal 3 2 5 2 8 2 3" xfId="53337" xr:uid="{736F84C2-2258-4332-8758-F9E42339B204}"/>
    <cellStyle name="Normal 3 2 5 2 8 3" xfId="17917" xr:uid="{A39240CC-47C1-45B3-B1C4-603710B233A1}"/>
    <cellStyle name="Normal 3 2 5 2 8 4" xfId="31607" xr:uid="{117F90D8-3577-406C-8FB9-4F355A98E285}"/>
    <cellStyle name="Normal 3 2 5 2 8 5" xfId="46491" xr:uid="{C6B41CA7-B6F0-49B0-91F7-B213218DD9E4}"/>
    <cellStyle name="Normal 3 2 5 2 9" xfId="21339" xr:uid="{90480061-C67F-4F96-A44E-495C0D9DA08A}"/>
    <cellStyle name="Normal 3 2 5 2 9 2" xfId="35031" xr:uid="{0E66DAF4-7BA8-4A15-A982-BE028D8F6F35}"/>
    <cellStyle name="Normal 3 2 5 2 9 3" xfId="49915" xr:uid="{0FB00800-E5A9-4E33-ACC7-227EFE0C3C89}"/>
    <cellStyle name="Normal 3 2 5 3" xfId="5307" xr:uid="{EA87E8B2-B4D9-4733-B332-7FF689C4E15C}"/>
    <cellStyle name="Normal 3 2 5 3 10" xfId="43084" xr:uid="{76BE1F1D-615E-4BDC-B073-F1DF1B5B268E}"/>
    <cellStyle name="Normal 3 2 5 3 11" xfId="7663" xr:uid="{C52C2402-A457-4BF1-924F-FA30EC309FDD}"/>
    <cellStyle name="Normal 3 2 5 3 12" xfId="6514" xr:uid="{701E6646-970F-40D1-800A-61875B2ED555}"/>
    <cellStyle name="Normal 3 2 5 3 13" xfId="5922" xr:uid="{ECD75897-9F5F-42CA-B615-AE7B1F4C6F58}"/>
    <cellStyle name="Normal 3 2 5 3 2" xfId="7664" xr:uid="{29A4439D-DAB4-44D2-BE1B-2994AF2ACCF5}"/>
    <cellStyle name="Normal 3 2 5 3 2 2" xfId="7665" xr:uid="{31F6E217-7E9E-4EA3-B0CD-7E4ACC812451}"/>
    <cellStyle name="Normal 3 2 5 3 2 2 2" xfId="9378" xr:uid="{43042BE0-2C14-4BFE-8152-CA55DD12AC67}"/>
    <cellStyle name="Normal 3 2 5 3 2 2 2 2" xfId="12800" xr:uid="{99925C85-27F8-46F8-ACE0-90965B01AB0F}"/>
    <cellStyle name="Normal 3 2 5 3 2 2 2 2 2" xfId="26490" xr:uid="{9D526F53-6BA2-47D0-B45D-001477983E03}"/>
    <cellStyle name="Normal 3 2 5 3 2 2 2 2 2 2" xfId="40182" xr:uid="{21DC135D-AA96-48FA-B57F-431F8EE7DD5A}"/>
    <cellStyle name="Normal 3 2 5 3 2 2 2 2 2 3" xfId="55066" xr:uid="{05E4CFB5-2B7E-4F3B-BB1F-4B8035502F7D}"/>
    <cellStyle name="Normal 3 2 5 3 2 2 2 2 3" xfId="19646" xr:uid="{20486E35-A7C7-49C7-8123-BA29ADA14977}"/>
    <cellStyle name="Normal 3 2 5 3 2 2 2 2 4" xfId="33336" xr:uid="{BD74F467-08C8-41E8-9EBE-149892B1706F}"/>
    <cellStyle name="Normal 3 2 5 3 2 2 2 2 5" xfId="48220" xr:uid="{DB19F7F7-4C86-4C31-9841-BD660E3298C3}"/>
    <cellStyle name="Normal 3 2 5 3 2 2 2 3" xfId="23068" xr:uid="{445F55D4-A6C9-4F9C-A2EC-E309C51D3CE8}"/>
    <cellStyle name="Normal 3 2 5 3 2 2 2 3 2" xfId="36760" xr:uid="{AAD56B3E-04E6-4944-9017-24A6FF7A3DBE}"/>
    <cellStyle name="Normal 3 2 5 3 2 2 2 3 3" xfId="51644" xr:uid="{8FE68DC1-B5BF-4904-A4B3-4B2176C32098}"/>
    <cellStyle name="Normal 3 2 5 3 2 2 2 4" xfId="16224" xr:uid="{1A108514-2EBA-4659-891A-21E2B2DFF144}"/>
    <cellStyle name="Normal 3 2 5 3 2 2 2 5" xfId="29914" xr:uid="{F989AE0A-72F1-4836-BBD4-ECD82A6BEF71}"/>
    <cellStyle name="Normal 3 2 5 3 2 2 2 6" xfId="44798" xr:uid="{DBEF097B-5857-4D49-A120-9CC0B0E59FEA}"/>
    <cellStyle name="Normal 3 2 5 3 2 2 3" xfId="11088" xr:uid="{E3A712CF-FFB6-4F63-AA5D-2A9AB0C6DF15}"/>
    <cellStyle name="Normal 3 2 5 3 2 2 3 2" xfId="24778" xr:uid="{9A03827D-C76B-4D07-BE00-71F196EDC257}"/>
    <cellStyle name="Normal 3 2 5 3 2 2 3 2 2" xfId="38470" xr:uid="{544D199B-FC25-4040-A8A4-BADA28D60321}"/>
    <cellStyle name="Normal 3 2 5 3 2 2 3 2 3" xfId="53354" xr:uid="{AAD2494F-AAAB-4CE1-804D-26116E418F81}"/>
    <cellStyle name="Normal 3 2 5 3 2 2 3 3" xfId="17934" xr:uid="{9D75C6D7-A2FF-45CA-B47C-4C5DB49348BA}"/>
    <cellStyle name="Normal 3 2 5 3 2 2 3 4" xfId="31624" xr:uid="{1AE759F4-7A8A-4EBF-99CE-B27DF95BC7F4}"/>
    <cellStyle name="Normal 3 2 5 3 2 2 3 5" xfId="46508" xr:uid="{BCC4D5EC-5C79-46F4-83C2-F54E5EADD116}"/>
    <cellStyle name="Normal 3 2 5 3 2 2 4" xfId="21356" xr:uid="{D984C2EB-499F-40DD-9298-4B6208CC3818}"/>
    <cellStyle name="Normal 3 2 5 3 2 2 4 2" xfId="35048" xr:uid="{0767887D-009F-4104-9FFE-3CB5BB7B485E}"/>
    <cellStyle name="Normal 3 2 5 3 2 2 4 3" xfId="49932" xr:uid="{5B9977B8-2FB7-411A-B606-AE1690884F37}"/>
    <cellStyle name="Normal 3 2 5 3 2 2 5" xfId="14512" xr:uid="{9309A77A-80B0-4F6E-9B1E-E2DD1B08147F}"/>
    <cellStyle name="Normal 3 2 5 3 2 2 6" xfId="28202" xr:uid="{D9B908C3-300B-4BD8-AB65-60E782CC3CDF}"/>
    <cellStyle name="Normal 3 2 5 3 2 2 7" xfId="43086" xr:uid="{0B869F7C-6B8D-478A-9CF6-947EEF0FEE9B}"/>
    <cellStyle name="Normal 3 2 5 3 2 3" xfId="9377" xr:uid="{79A3E1C1-41EB-48D6-8180-8787D14833E8}"/>
    <cellStyle name="Normal 3 2 5 3 2 3 2" xfId="12799" xr:uid="{89675961-128E-4812-913D-B3CC7C352985}"/>
    <cellStyle name="Normal 3 2 5 3 2 3 2 2" xfId="26489" xr:uid="{43F79123-E119-49B2-84E3-B483DB586466}"/>
    <cellStyle name="Normal 3 2 5 3 2 3 2 2 2" xfId="40181" xr:uid="{021F3142-9959-4D9D-A7C8-77A61C8243AA}"/>
    <cellStyle name="Normal 3 2 5 3 2 3 2 2 3" xfId="55065" xr:uid="{9D279D30-A0F3-4D2D-84BE-C8ABA71CC671}"/>
    <cellStyle name="Normal 3 2 5 3 2 3 2 3" xfId="19645" xr:uid="{0F45966C-ABDB-4372-B8D3-3F4E65332383}"/>
    <cellStyle name="Normal 3 2 5 3 2 3 2 4" xfId="33335" xr:uid="{F1F23280-6123-4072-90FD-17AD9E24A117}"/>
    <cellStyle name="Normal 3 2 5 3 2 3 2 5" xfId="48219" xr:uid="{F7A3C0C4-B6C8-4279-A8C5-1CEE45463B1D}"/>
    <cellStyle name="Normal 3 2 5 3 2 3 3" xfId="23067" xr:uid="{B825EA8A-BBBF-4766-97DD-BC433A565FCD}"/>
    <cellStyle name="Normal 3 2 5 3 2 3 3 2" xfId="36759" xr:uid="{76B8F6D3-6576-4CD6-815B-2920D4F07106}"/>
    <cellStyle name="Normal 3 2 5 3 2 3 3 3" xfId="51643" xr:uid="{E4F687EC-6509-49A3-8A1C-C36149696736}"/>
    <cellStyle name="Normal 3 2 5 3 2 3 4" xfId="16223" xr:uid="{8D054116-E9DE-4637-B5CC-2BD7C1E99D82}"/>
    <cellStyle name="Normal 3 2 5 3 2 3 5" xfId="29913" xr:uid="{3CC7F85C-6BAF-4607-9C14-A4FE57C8F93E}"/>
    <cellStyle name="Normal 3 2 5 3 2 3 6" xfId="44797" xr:uid="{A4E4CBCE-9D2C-4B44-AE3A-036EE4271A2A}"/>
    <cellStyle name="Normal 3 2 5 3 2 4" xfId="11087" xr:uid="{44AA5EE4-63BE-44F3-935F-8F8D07B5157F}"/>
    <cellStyle name="Normal 3 2 5 3 2 4 2" xfId="24777" xr:uid="{61B9AAED-F8BD-439E-B30E-58CA10BF8A46}"/>
    <cellStyle name="Normal 3 2 5 3 2 4 2 2" xfId="38469" xr:uid="{642E5333-2921-41D1-87F7-9E4585490753}"/>
    <cellStyle name="Normal 3 2 5 3 2 4 2 3" xfId="53353" xr:uid="{6C994E36-E785-4C23-BAEB-D51A6BB7EFBA}"/>
    <cellStyle name="Normal 3 2 5 3 2 4 3" xfId="17933" xr:uid="{40E66165-89E3-41C5-99A8-970579E7B2F7}"/>
    <cellStyle name="Normal 3 2 5 3 2 4 4" xfId="31623" xr:uid="{03ED7D9D-F14A-4D0E-BD18-BDAF1F60069E}"/>
    <cellStyle name="Normal 3 2 5 3 2 4 5" xfId="46507" xr:uid="{FDBE9D5A-327B-42A4-A13D-697697855537}"/>
    <cellStyle name="Normal 3 2 5 3 2 5" xfId="21355" xr:uid="{15910403-84B8-4C09-8CF2-DAFA8F692E59}"/>
    <cellStyle name="Normal 3 2 5 3 2 5 2" xfId="35047" xr:uid="{C4313156-87E1-4981-8316-20F8C48FCF05}"/>
    <cellStyle name="Normal 3 2 5 3 2 5 3" xfId="49931" xr:uid="{CE74BE37-7913-44F5-AF2F-C891DA820580}"/>
    <cellStyle name="Normal 3 2 5 3 2 6" xfId="14511" xr:uid="{167D0FDF-236C-486A-B74B-5A9ADEDD53BA}"/>
    <cellStyle name="Normal 3 2 5 3 2 7" xfId="28201" xr:uid="{CEBC7305-FFB8-49F3-8E21-A70CABEDA2D2}"/>
    <cellStyle name="Normal 3 2 5 3 2 8" xfId="43085" xr:uid="{A70BEEA2-7724-4AA7-AEF8-7DF88FD97E4F}"/>
    <cellStyle name="Normal 3 2 5 3 3" xfId="7666" xr:uid="{BA606A61-854B-4938-9F21-A5DD4B15C3A2}"/>
    <cellStyle name="Normal 3 2 5 3 3 2" xfId="9379" xr:uid="{B1DE35A9-DE18-478D-84C5-0B4F5B3F5031}"/>
    <cellStyle name="Normal 3 2 5 3 3 2 2" xfId="12801" xr:uid="{A764EF2C-8AD8-4F21-927F-DBEAD7979187}"/>
    <cellStyle name="Normal 3 2 5 3 3 2 2 2" xfId="26491" xr:uid="{56C16DFE-991D-46D8-8847-1FD7BC381F7A}"/>
    <cellStyle name="Normal 3 2 5 3 3 2 2 2 2" xfId="40183" xr:uid="{BA43F5E6-F74B-4AD1-B668-8FD2D80AB5A8}"/>
    <cellStyle name="Normal 3 2 5 3 3 2 2 2 3" xfId="55067" xr:uid="{1ACCFDE2-BA9F-4AD5-8EEF-2D45A898B9FF}"/>
    <cellStyle name="Normal 3 2 5 3 3 2 2 3" xfId="19647" xr:uid="{BE7BE59D-7D66-448C-BBA6-9C214674A92A}"/>
    <cellStyle name="Normal 3 2 5 3 3 2 2 4" xfId="33337" xr:uid="{E5FE06E6-F785-46B2-A2BE-606188A6E6A2}"/>
    <cellStyle name="Normal 3 2 5 3 3 2 2 5" xfId="48221" xr:uid="{4642866C-B3CA-45EA-B26B-2898223C28DD}"/>
    <cellStyle name="Normal 3 2 5 3 3 2 3" xfId="23069" xr:uid="{7909A403-496E-4E0E-9182-02CE4BFE82BE}"/>
    <cellStyle name="Normal 3 2 5 3 3 2 3 2" xfId="36761" xr:uid="{E8078B41-C382-4B1D-98E7-EB5D09D99D2F}"/>
    <cellStyle name="Normal 3 2 5 3 3 2 3 3" xfId="51645" xr:uid="{C094A060-FFA9-4A3B-BD2C-1B94502F5C9D}"/>
    <cellStyle name="Normal 3 2 5 3 3 2 4" xfId="16225" xr:uid="{E87140BA-12FC-477E-8668-09C4F3759266}"/>
    <cellStyle name="Normal 3 2 5 3 3 2 5" xfId="29915" xr:uid="{AD1EAF27-D189-47E3-A193-6B21F9786480}"/>
    <cellStyle name="Normal 3 2 5 3 3 2 6" xfId="44799" xr:uid="{F09B0DC0-2E56-48EF-99B1-250B244C6120}"/>
    <cellStyle name="Normal 3 2 5 3 3 3" xfId="11089" xr:uid="{3FF8F28E-2909-4BE4-A2CB-A7AEBC45741E}"/>
    <cellStyle name="Normal 3 2 5 3 3 3 2" xfId="24779" xr:uid="{677C5149-E9EF-4CC9-9464-54A3FEF0DA45}"/>
    <cellStyle name="Normal 3 2 5 3 3 3 2 2" xfId="38471" xr:uid="{6E3E3C15-266E-4BEE-9650-37CC11A428B3}"/>
    <cellStyle name="Normal 3 2 5 3 3 3 2 3" xfId="53355" xr:uid="{8606262E-E172-4A60-ABAC-2D12F843DF48}"/>
    <cellStyle name="Normal 3 2 5 3 3 3 3" xfId="17935" xr:uid="{8DDCF6E4-C8F3-40B0-8208-F3F0096027CB}"/>
    <cellStyle name="Normal 3 2 5 3 3 3 4" xfId="31625" xr:uid="{0BC033A5-762F-4BEC-AA03-8393C9AD8CB4}"/>
    <cellStyle name="Normal 3 2 5 3 3 3 5" xfId="46509" xr:uid="{8599B34B-8193-497D-8570-9E4FEE4055BC}"/>
    <cellStyle name="Normal 3 2 5 3 3 4" xfId="21357" xr:uid="{3B45F4ED-9386-4945-967C-3986730BEC37}"/>
    <cellStyle name="Normal 3 2 5 3 3 4 2" xfId="35049" xr:uid="{D2C857B8-6A84-4871-8584-156ADB29C504}"/>
    <cellStyle name="Normal 3 2 5 3 3 4 3" xfId="49933" xr:uid="{14C1BC04-844A-4FAA-8811-D778FCD8C29F}"/>
    <cellStyle name="Normal 3 2 5 3 3 5" xfId="14513" xr:uid="{686355F1-730F-4F3C-A50D-74BDA322B3F4}"/>
    <cellStyle name="Normal 3 2 5 3 3 6" xfId="28203" xr:uid="{EDFC9928-1613-4FDC-BEDD-68DE2A4FBE70}"/>
    <cellStyle name="Normal 3 2 5 3 3 7" xfId="43087" xr:uid="{16FBDCBC-102F-476F-ADD2-044A61B1CEF2}"/>
    <cellStyle name="Normal 3 2 5 3 4" xfId="7667" xr:uid="{1145F0E1-75F0-497D-9D44-63DEF27EA948}"/>
    <cellStyle name="Normal 3 2 5 3 4 2" xfId="9380" xr:uid="{02F6F031-FF65-4395-9188-CCD379777C2B}"/>
    <cellStyle name="Normal 3 2 5 3 4 2 2" xfId="12802" xr:uid="{C28CC61A-4721-4E45-B61B-CD896F39CB7C}"/>
    <cellStyle name="Normal 3 2 5 3 4 2 2 2" xfId="26492" xr:uid="{87842D97-E2B5-4B49-9293-D92C88997D75}"/>
    <cellStyle name="Normal 3 2 5 3 4 2 2 2 2" xfId="40184" xr:uid="{7038D819-DC07-4832-B0D8-AE92216CDF43}"/>
    <cellStyle name="Normal 3 2 5 3 4 2 2 2 3" xfId="55068" xr:uid="{F3E2422D-B229-4F37-B7DC-DA7F5F231E33}"/>
    <cellStyle name="Normal 3 2 5 3 4 2 2 3" xfId="19648" xr:uid="{E5A9BA9A-895D-45F7-A067-5CC190EE6127}"/>
    <cellStyle name="Normal 3 2 5 3 4 2 2 4" xfId="33338" xr:uid="{91A708CC-3BE9-466F-8A77-36DF42DFA8A6}"/>
    <cellStyle name="Normal 3 2 5 3 4 2 2 5" xfId="48222" xr:uid="{281E4313-FFC2-435A-A1C1-A1A9F6936459}"/>
    <cellStyle name="Normal 3 2 5 3 4 2 3" xfId="23070" xr:uid="{7D3F5E68-0CB1-4B4F-93D4-FF2B4FD6491B}"/>
    <cellStyle name="Normal 3 2 5 3 4 2 3 2" xfId="36762" xr:uid="{BBE65FC6-3085-4E10-B75F-9F0920F28514}"/>
    <cellStyle name="Normal 3 2 5 3 4 2 3 3" xfId="51646" xr:uid="{A846BCD8-79A1-4AEE-AE33-6DBA7C06EE9D}"/>
    <cellStyle name="Normal 3 2 5 3 4 2 4" xfId="16226" xr:uid="{B59A3C2D-EF07-4810-A287-EC5475B0A682}"/>
    <cellStyle name="Normal 3 2 5 3 4 2 5" xfId="29916" xr:uid="{50E59CFE-88B1-4150-9B17-84C2FF132DF3}"/>
    <cellStyle name="Normal 3 2 5 3 4 2 6" xfId="44800" xr:uid="{2D1F16F9-C982-4FBE-BD11-38700EC12E4D}"/>
    <cellStyle name="Normal 3 2 5 3 4 3" xfId="11090" xr:uid="{BC4BB142-D651-4968-BEAC-83B2DAD702DF}"/>
    <cellStyle name="Normal 3 2 5 3 4 3 2" xfId="24780" xr:uid="{EEE0A140-8E93-45CD-B3B3-4E57AF23991A}"/>
    <cellStyle name="Normal 3 2 5 3 4 3 2 2" xfId="38472" xr:uid="{9325BA5A-48A8-40C9-BAA3-916559FBF261}"/>
    <cellStyle name="Normal 3 2 5 3 4 3 2 3" xfId="53356" xr:uid="{68453D14-1CE7-4DA2-81B5-8C0EDF014C6C}"/>
    <cellStyle name="Normal 3 2 5 3 4 3 3" xfId="17936" xr:uid="{47B981E1-F3A7-4F15-867F-A51ED073BBEB}"/>
    <cellStyle name="Normal 3 2 5 3 4 3 4" xfId="31626" xr:uid="{CA205881-3BEB-4B69-B8A5-2E2F1C0BE0A5}"/>
    <cellStyle name="Normal 3 2 5 3 4 3 5" xfId="46510" xr:uid="{4753CCDA-F533-4423-9D66-15489A89AD98}"/>
    <cellStyle name="Normal 3 2 5 3 4 4" xfId="21358" xr:uid="{14773126-EB39-4B83-B20F-779C8CA3A525}"/>
    <cellStyle name="Normal 3 2 5 3 4 4 2" xfId="35050" xr:uid="{7ECE2BFB-2887-4FDF-A76C-226A29E3D416}"/>
    <cellStyle name="Normal 3 2 5 3 4 4 3" xfId="49934" xr:uid="{A85CED1E-17A4-44C0-B655-1EDE928D5D7D}"/>
    <cellStyle name="Normal 3 2 5 3 4 5" xfId="14514" xr:uid="{9936DC53-2510-493B-8934-3E6EE98771A8}"/>
    <cellStyle name="Normal 3 2 5 3 4 6" xfId="28204" xr:uid="{5B5E21B2-2019-43AA-910F-EA423AAFC8EF}"/>
    <cellStyle name="Normal 3 2 5 3 4 7" xfId="43088" xr:uid="{EB6F7D90-FF10-401D-9C51-32621C9FCA2B}"/>
    <cellStyle name="Normal 3 2 5 3 5" xfId="9376" xr:uid="{2C9F5E3F-6463-4E41-8E8F-CF50D28B3442}"/>
    <cellStyle name="Normal 3 2 5 3 5 2" xfId="12798" xr:uid="{BE148C7E-3277-4331-8E36-B9D6412B94D0}"/>
    <cellStyle name="Normal 3 2 5 3 5 2 2" xfId="26488" xr:uid="{EA446BAB-2023-4767-A92B-4ED84B17C0A0}"/>
    <cellStyle name="Normal 3 2 5 3 5 2 2 2" xfId="40180" xr:uid="{901037F5-B362-488D-BB79-1FE881EAE7BF}"/>
    <cellStyle name="Normal 3 2 5 3 5 2 2 3" xfId="55064" xr:uid="{339C26AA-214E-4975-811E-FCF54E053E00}"/>
    <cellStyle name="Normal 3 2 5 3 5 2 3" xfId="19644" xr:uid="{3A3F134A-5F56-4DDB-B4EA-0C61EB6A9AB2}"/>
    <cellStyle name="Normal 3 2 5 3 5 2 4" xfId="33334" xr:uid="{2A579F19-B61A-4880-9538-226440B60532}"/>
    <cellStyle name="Normal 3 2 5 3 5 2 5" xfId="48218" xr:uid="{2D1A1D6E-703D-4BD9-9377-0E5454EC6CEA}"/>
    <cellStyle name="Normal 3 2 5 3 5 3" xfId="23066" xr:uid="{F42B21E4-20EB-433B-8173-59A51C086058}"/>
    <cellStyle name="Normal 3 2 5 3 5 3 2" xfId="36758" xr:uid="{4C054428-2028-4342-9C58-E52BC87C1B1A}"/>
    <cellStyle name="Normal 3 2 5 3 5 3 3" xfId="51642" xr:uid="{BDF78E98-349E-4D3B-B258-3D168074A3DB}"/>
    <cellStyle name="Normal 3 2 5 3 5 4" xfId="16222" xr:uid="{6365D461-CAD9-427B-91FB-81116C36C29A}"/>
    <cellStyle name="Normal 3 2 5 3 5 5" xfId="29912" xr:uid="{F2C3EB8D-4986-44D5-86CB-21082CB64F1B}"/>
    <cellStyle name="Normal 3 2 5 3 5 6" xfId="44796" xr:uid="{46F5F9AB-886B-4688-B0F8-719F7A7F17AF}"/>
    <cellStyle name="Normal 3 2 5 3 6" xfId="11086" xr:uid="{4C7C3CAA-EB34-4F44-BE5F-5A971ABD148D}"/>
    <cellStyle name="Normal 3 2 5 3 6 2" xfId="24776" xr:uid="{AB7032B5-F0C1-4141-A4D6-3E1E38D12148}"/>
    <cellStyle name="Normal 3 2 5 3 6 2 2" xfId="38468" xr:uid="{2290F5B2-CE82-4162-95FA-18415AAAE37D}"/>
    <cellStyle name="Normal 3 2 5 3 6 2 3" xfId="53352" xr:uid="{474F705B-8DD5-4B2E-AFE5-AA24895BCB2E}"/>
    <cellStyle name="Normal 3 2 5 3 6 3" xfId="17932" xr:uid="{BFE2A004-2454-4B33-BF7C-99FA6C4B00E4}"/>
    <cellStyle name="Normal 3 2 5 3 6 4" xfId="31622" xr:uid="{04B95E0C-BC84-4CF7-8B4E-CB4FE4A51FC5}"/>
    <cellStyle name="Normal 3 2 5 3 6 5" xfId="46506" xr:uid="{A9AD8AA3-BA13-4DD2-B6A0-CF7815114FF3}"/>
    <cellStyle name="Normal 3 2 5 3 7" xfId="21354" xr:uid="{D63A9ACF-14D0-4B22-9491-31EF97D2504E}"/>
    <cellStyle name="Normal 3 2 5 3 7 2" xfId="35046" xr:uid="{D8DC8E55-C478-4664-96C0-C075B923A819}"/>
    <cellStyle name="Normal 3 2 5 3 7 3" xfId="49930" xr:uid="{3F142591-1843-45C1-9AF7-9B4B55068712}"/>
    <cellStyle name="Normal 3 2 5 3 8" xfId="14510" xr:uid="{E2C985DD-200E-4AF9-9B7F-9FD5C21E63CC}"/>
    <cellStyle name="Normal 3 2 5 3 8 2" xfId="41930" xr:uid="{D68C32D7-4B2B-4E3C-8747-3DF812F9240A}"/>
    <cellStyle name="Normal 3 2 5 3 9" xfId="28200" xr:uid="{F2529054-E1BB-495E-B16B-41FA8A96B375}"/>
    <cellStyle name="Normal 3 2 5 4" xfId="7668" xr:uid="{0CAFDBDF-424A-4C45-83DB-7C15F0E574EB}"/>
    <cellStyle name="Normal 3 2 5 4 10" xfId="43089" xr:uid="{29FEA5F6-8674-4989-A90D-27B8E46467CE}"/>
    <cellStyle name="Normal 3 2 5 4 2" xfId="7669" xr:uid="{14C20E2D-9E29-47B2-9122-609CDC8F325B}"/>
    <cellStyle name="Normal 3 2 5 4 2 2" xfId="7670" xr:uid="{B285E8F0-D5B6-4D15-A9E9-9761B8AA2444}"/>
    <cellStyle name="Normal 3 2 5 4 2 2 2" xfId="9383" xr:uid="{AF774988-FD09-4999-A4BE-FE98E4BA4B9B}"/>
    <cellStyle name="Normal 3 2 5 4 2 2 2 2" xfId="12805" xr:uid="{2FED5794-BD81-4BFD-BBD9-28A98E15A19D}"/>
    <cellStyle name="Normal 3 2 5 4 2 2 2 2 2" xfId="26495" xr:uid="{D22A3C95-45F1-4F19-940B-090CBF9DC30E}"/>
    <cellStyle name="Normal 3 2 5 4 2 2 2 2 2 2" xfId="40187" xr:uid="{18C829C2-1C7A-4228-8454-384DFAADA11B}"/>
    <cellStyle name="Normal 3 2 5 4 2 2 2 2 2 3" xfId="55071" xr:uid="{AC7A2C55-7EE8-4D5E-8190-A8BACB49904A}"/>
    <cellStyle name="Normal 3 2 5 4 2 2 2 2 3" xfId="19651" xr:uid="{80A1F274-B555-4E9D-9F1C-DD02EDA27805}"/>
    <cellStyle name="Normal 3 2 5 4 2 2 2 2 4" xfId="33341" xr:uid="{EF268F24-66EC-4776-8E70-79E7AF2633F8}"/>
    <cellStyle name="Normal 3 2 5 4 2 2 2 2 5" xfId="48225" xr:uid="{9C6397AE-77F1-4F38-BE38-579C7CDF40FF}"/>
    <cellStyle name="Normal 3 2 5 4 2 2 2 3" xfId="23073" xr:uid="{A5EDFF1E-DB96-44A6-8C48-A03195072582}"/>
    <cellStyle name="Normal 3 2 5 4 2 2 2 3 2" xfId="36765" xr:uid="{385B7E47-8412-4A67-959A-55562E53DF66}"/>
    <cellStyle name="Normal 3 2 5 4 2 2 2 3 3" xfId="51649" xr:uid="{FBE36E06-6AF8-48F4-81E7-445A9DFF8AB9}"/>
    <cellStyle name="Normal 3 2 5 4 2 2 2 4" xfId="16229" xr:uid="{08F00B05-D401-453C-B496-2C5FB590E4FE}"/>
    <cellStyle name="Normal 3 2 5 4 2 2 2 5" xfId="29919" xr:uid="{54B46594-1CA0-4039-9827-062B15567D83}"/>
    <cellStyle name="Normal 3 2 5 4 2 2 2 6" xfId="44803" xr:uid="{99124A39-092D-4B87-A9EF-E861EE47CC0D}"/>
    <cellStyle name="Normal 3 2 5 4 2 2 3" xfId="11093" xr:uid="{ECAA5F5A-5103-4835-B147-4D78B91C254C}"/>
    <cellStyle name="Normal 3 2 5 4 2 2 3 2" xfId="24783" xr:uid="{35538D50-4728-447F-8237-4F03B3631D90}"/>
    <cellStyle name="Normal 3 2 5 4 2 2 3 2 2" xfId="38475" xr:uid="{1173481A-2A1C-454A-A32F-30278C89CFD0}"/>
    <cellStyle name="Normal 3 2 5 4 2 2 3 2 3" xfId="53359" xr:uid="{FE0F1C22-55CD-4ED1-A261-665E13226786}"/>
    <cellStyle name="Normal 3 2 5 4 2 2 3 3" xfId="17939" xr:uid="{FDAE60A5-61E8-4363-82D3-2DE827A3C752}"/>
    <cellStyle name="Normal 3 2 5 4 2 2 3 4" xfId="31629" xr:uid="{8918E109-E1D3-4080-8FA2-404EEFFADDA4}"/>
    <cellStyle name="Normal 3 2 5 4 2 2 3 5" xfId="46513" xr:uid="{623461FA-27D2-465E-8094-4897ADD5D60D}"/>
    <cellStyle name="Normal 3 2 5 4 2 2 4" xfId="21361" xr:uid="{523F81BC-1504-4D5F-9923-5EB7EA855245}"/>
    <cellStyle name="Normal 3 2 5 4 2 2 4 2" xfId="35053" xr:uid="{CA027959-E1A8-4D8A-BFD5-D6F2948764A0}"/>
    <cellStyle name="Normal 3 2 5 4 2 2 4 3" xfId="49937" xr:uid="{427E1FEF-4343-497F-AA3C-2B636F1A4251}"/>
    <cellStyle name="Normal 3 2 5 4 2 2 5" xfId="14517" xr:uid="{A3CBFD1B-5F49-45B4-A61D-DEF76D5948A3}"/>
    <cellStyle name="Normal 3 2 5 4 2 2 6" xfId="28207" xr:uid="{848C26E6-4821-4920-BCD5-2980323FBD8B}"/>
    <cellStyle name="Normal 3 2 5 4 2 2 7" xfId="43091" xr:uid="{8F4C6284-D5A1-4408-BA37-BAA8841D6906}"/>
    <cellStyle name="Normal 3 2 5 4 2 3" xfId="9382" xr:uid="{00C85582-0CEE-408D-87F6-E23F9822E899}"/>
    <cellStyle name="Normal 3 2 5 4 2 3 2" xfId="12804" xr:uid="{7EEEA641-293A-4A9C-9751-DB6492ABBA2D}"/>
    <cellStyle name="Normal 3 2 5 4 2 3 2 2" xfId="26494" xr:uid="{80BF5E06-B4B9-4219-B546-DEC53E9E307F}"/>
    <cellStyle name="Normal 3 2 5 4 2 3 2 2 2" xfId="40186" xr:uid="{572BD796-9C1D-4EB7-93A6-5D32BD7B683C}"/>
    <cellStyle name="Normal 3 2 5 4 2 3 2 2 3" xfId="55070" xr:uid="{2DD92E5D-5ACE-4EEB-B5FC-0ABA4C6982E1}"/>
    <cellStyle name="Normal 3 2 5 4 2 3 2 3" xfId="19650" xr:uid="{20C5D40E-425C-4F67-AE65-A34F9565E818}"/>
    <cellStyle name="Normal 3 2 5 4 2 3 2 4" xfId="33340" xr:uid="{34906011-9C0A-40E1-BDCB-88A6C8D36C50}"/>
    <cellStyle name="Normal 3 2 5 4 2 3 2 5" xfId="48224" xr:uid="{EBC1F217-89F1-4912-B452-1F117E02CA49}"/>
    <cellStyle name="Normal 3 2 5 4 2 3 3" xfId="23072" xr:uid="{E7CD6375-99F1-4ABD-8291-4D4BAF2574ED}"/>
    <cellStyle name="Normal 3 2 5 4 2 3 3 2" xfId="36764" xr:uid="{5552A243-C90C-42C9-BC85-A25CDA01324B}"/>
    <cellStyle name="Normal 3 2 5 4 2 3 3 3" xfId="51648" xr:uid="{D724F50A-9D59-4430-A62D-222E72BD96CE}"/>
    <cellStyle name="Normal 3 2 5 4 2 3 4" xfId="16228" xr:uid="{456D66CA-6648-400C-87DD-43110954A406}"/>
    <cellStyle name="Normal 3 2 5 4 2 3 5" xfId="29918" xr:uid="{6824F811-DECA-458E-B99A-242C28232557}"/>
    <cellStyle name="Normal 3 2 5 4 2 3 6" xfId="44802" xr:uid="{93A3DE18-7898-4215-B497-3E131E393AAA}"/>
    <cellStyle name="Normal 3 2 5 4 2 4" xfId="11092" xr:uid="{CF34F6DF-0ABF-4E64-90CB-C6CB5A1E2E05}"/>
    <cellStyle name="Normal 3 2 5 4 2 4 2" xfId="24782" xr:uid="{AF0A800D-AB4C-4011-ADCB-90D696685445}"/>
    <cellStyle name="Normal 3 2 5 4 2 4 2 2" xfId="38474" xr:uid="{E2EFC8C7-3284-4183-9BF0-7E5016DBEB46}"/>
    <cellStyle name="Normal 3 2 5 4 2 4 2 3" xfId="53358" xr:uid="{56DA13BA-935B-4F9F-AC78-5451692B8FF8}"/>
    <cellStyle name="Normal 3 2 5 4 2 4 3" xfId="17938" xr:uid="{8432C87D-4792-4E71-8807-F7094615BD0C}"/>
    <cellStyle name="Normal 3 2 5 4 2 4 4" xfId="31628" xr:uid="{1677B3CC-6CDB-4517-90C0-B49E2E7BDAF7}"/>
    <cellStyle name="Normal 3 2 5 4 2 4 5" xfId="46512" xr:uid="{56C0055E-80D7-4358-AB1C-55CD17F0502B}"/>
    <cellStyle name="Normal 3 2 5 4 2 5" xfId="21360" xr:uid="{7320DAFF-0EDA-4DC8-BDE3-7C0BB16CEC62}"/>
    <cellStyle name="Normal 3 2 5 4 2 5 2" xfId="35052" xr:uid="{2A7DCC13-6A35-475F-9297-CEDCEEFD4D07}"/>
    <cellStyle name="Normal 3 2 5 4 2 5 3" xfId="49936" xr:uid="{A8DB0351-30EC-4BDB-86B8-BCC9DA4323A5}"/>
    <cellStyle name="Normal 3 2 5 4 2 6" xfId="14516" xr:uid="{CC698531-2F70-40EB-A3CD-FFB103272C1C}"/>
    <cellStyle name="Normal 3 2 5 4 2 7" xfId="28206" xr:uid="{59C8B4EC-D552-46B5-8E4B-9D1C468E30D7}"/>
    <cellStyle name="Normal 3 2 5 4 2 8" xfId="43090" xr:uid="{DADAF512-9D03-4647-BBD6-1E8E6663145C}"/>
    <cellStyle name="Normal 3 2 5 4 3" xfId="7671" xr:uid="{8B4ADE83-B3E6-418E-8CC7-F8AE9F25AB5A}"/>
    <cellStyle name="Normal 3 2 5 4 3 2" xfId="9384" xr:uid="{2C4F1EBE-3B7A-4C2B-9CC3-7AEE05111EE8}"/>
    <cellStyle name="Normal 3 2 5 4 3 2 2" xfId="12806" xr:uid="{0FB8E06F-1EB8-459A-BB55-E42D3321E528}"/>
    <cellStyle name="Normal 3 2 5 4 3 2 2 2" xfId="26496" xr:uid="{A4795517-99A4-47FF-924E-84783A786161}"/>
    <cellStyle name="Normal 3 2 5 4 3 2 2 2 2" xfId="40188" xr:uid="{2805ADF2-979C-4F77-B315-D7CA14B6D3A4}"/>
    <cellStyle name="Normal 3 2 5 4 3 2 2 2 3" xfId="55072" xr:uid="{D4DE8927-4787-4F76-965F-F66A19D64917}"/>
    <cellStyle name="Normal 3 2 5 4 3 2 2 3" xfId="19652" xr:uid="{F2B4283A-2CCA-4DC4-A289-61760D6604AB}"/>
    <cellStyle name="Normal 3 2 5 4 3 2 2 4" xfId="33342" xr:uid="{F2D69AA8-C65E-4827-B4F3-43ABD1A09237}"/>
    <cellStyle name="Normal 3 2 5 4 3 2 2 5" xfId="48226" xr:uid="{E8E38E1A-CA29-477E-B02D-A24B18E9DEF4}"/>
    <cellStyle name="Normal 3 2 5 4 3 2 3" xfId="23074" xr:uid="{D6FD82BE-9A0D-48C6-9262-5DCD448BD51D}"/>
    <cellStyle name="Normal 3 2 5 4 3 2 3 2" xfId="36766" xr:uid="{96C3A1C6-94C4-49AF-87A4-9847773DFDEC}"/>
    <cellStyle name="Normal 3 2 5 4 3 2 3 3" xfId="51650" xr:uid="{B7347F70-DAF0-4E74-81C9-8EB5C00F17EA}"/>
    <cellStyle name="Normal 3 2 5 4 3 2 4" xfId="16230" xr:uid="{C0F1A204-934B-439E-996E-70C8EC42ED38}"/>
    <cellStyle name="Normal 3 2 5 4 3 2 5" xfId="29920" xr:uid="{FAAD5146-1614-499A-A4F2-33D8C3441024}"/>
    <cellStyle name="Normal 3 2 5 4 3 2 6" xfId="44804" xr:uid="{C83C52A2-32B5-4B74-93E9-A0A12DC47498}"/>
    <cellStyle name="Normal 3 2 5 4 3 3" xfId="11094" xr:uid="{9E65F5E9-0D47-4DD0-A3C8-9B85AB972529}"/>
    <cellStyle name="Normal 3 2 5 4 3 3 2" xfId="24784" xr:uid="{D4886D1F-BDE4-456D-BB55-5FE778003925}"/>
    <cellStyle name="Normal 3 2 5 4 3 3 2 2" xfId="38476" xr:uid="{DD13BF42-DE5B-460A-82B6-8101DC4B72B0}"/>
    <cellStyle name="Normal 3 2 5 4 3 3 2 3" xfId="53360" xr:uid="{E72F2364-C491-4ED4-B35A-5B585F1F20B8}"/>
    <cellStyle name="Normal 3 2 5 4 3 3 3" xfId="17940" xr:uid="{F15B0305-3848-4D7C-8B35-555A17243A78}"/>
    <cellStyle name="Normal 3 2 5 4 3 3 4" xfId="31630" xr:uid="{B20BA544-8917-49EA-93F5-4C79D0DD0852}"/>
    <cellStyle name="Normal 3 2 5 4 3 3 5" xfId="46514" xr:uid="{7505A957-ED0E-405D-8737-DB23ECE3273A}"/>
    <cellStyle name="Normal 3 2 5 4 3 4" xfId="21362" xr:uid="{DEB5BF17-2D13-4CE4-B6FA-C18B03D6B385}"/>
    <cellStyle name="Normal 3 2 5 4 3 4 2" xfId="35054" xr:uid="{61DDAE0C-73F5-46BD-B441-066062242347}"/>
    <cellStyle name="Normal 3 2 5 4 3 4 3" xfId="49938" xr:uid="{DA2E5B25-10D9-449F-A228-35FE07BA5694}"/>
    <cellStyle name="Normal 3 2 5 4 3 5" xfId="14518" xr:uid="{FD6344A4-D5F5-48DF-AA03-E7DFD60B2F40}"/>
    <cellStyle name="Normal 3 2 5 4 3 6" xfId="28208" xr:uid="{647CFD2C-E7F3-4F33-9500-2339A55309C8}"/>
    <cellStyle name="Normal 3 2 5 4 3 7" xfId="43092" xr:uid="{CAD9C9B7-9A0E-4F96-85BC-8C07D0EAF923}"/>
    <cellStyle name="Normal 3 2 5 4 4" xfId="7672" xr:uid="{8AE849C6-05CE-4DD3-8361-8C2AA1D835FD}"/>
    <cellStyle name="Normal 3 2 5 4 4 2" xfId="9385" xr:uid="{20CC19E1-69F3-4622-9C31-1925149ADF68}"/>
    <cellStyle name="Normal 3 2 5 4 4 2 2" xfId="12807" xr:uid="{7011B75B-076B-47D7-900D-D196B64519A8}"/>
    <cellStyle name="Normal 3 2 5 4 4 2 2 2" xfId="26497" xr:uid="{3BB2D6C8-4C3F-4E81-AC29-7DEEFC93A65F}"/>
    <cellStyle name="Normal 3 2 5 4 4 2 2 2 2" xfId="40189" xr:uid="{9BDCC42B-C4CD-47ED-B591-4AE33FA3FA4F}"/>
    <cellStyle name="Normal 3 2 5 4 4 2 2 2 3" xfId="55073" xr:uid="{12737146-B91E-42EC-9C14-113A77FC8898}"/>
    <cellStyle name="Normal 3 2 5 4 4 2 2 3" xfId="19653" xr:uid="{C8407BEF-62A3-481C-B93C-D9DF87447E41}"/>
    <cellStyle name="Normal 3 2 5 4 4 2 2 4" xfId="33343" xr:uid="{8286F30F-1D5B-412D-9133-1E46EB588FB2}"/>
    <cellStyle name="Normal 3 2 5 4 4 2 2 5" xfId="48227" xr:uid="{B65019EF-1912-4CEB-B0E0-0747FCE4E2DA}"/>
    <cellStyle name="Normal 3 2 5 4 4 2 3" xfId="23075" xr:uid="{8DEAACF3-2535-4AB5-80DE-76A3AA96C380}"/>
    <cellStyle name="Normal 3 2 5 4 4 2 3 2" xfId="36767" xr:uid="{CC359E6B-A377-4752-83A4-1044F98F03A6}"/>
    <cellStyle name="Normal 3 2 5 4 4 2 3 3" xfId="51651" xr:uid="{1ED69539-6614-4C71-BE07-C3F829C622AD}"/>
    <cellStyle name="Normal 3 2 5 4 4 2 4" xfId="16231" xr:uid="{BD8F0201-D40E-45F6-881F-16DCF8333210}"/>
    <cellStyle name="Normal 3 2 5 4 4 2 5" xfId="29921" xr:uid="{481C4D4D-CD18-411A-AB01-1D7F710B18F8}"/>
    <cellStyle name="Normal 3 2 5 4 4 2 6" xfId="44805" xr:uid="{28CD837D-9968-4563-A2C0-EA04D0F01A72}"/>
    <cellStyle name="Normal 3 2 5 4 4 3" xfId="11095" xr:uid="{D78B1ECF-F7DD-41E1-87C8-73206A9F0390}"/>
    <cellStyle name="Normal 3 2 5 4 4 3 2" xfId="24785" xr:uid="{CD961851-5561-4481-8183-75C8E96F94EE}"/>
    <cellStyle name="Normal 3 2 5 4 4 3 2 2" xfId="38477" xr:uid="{B150F7A0-AA4B-4FE2-A94C-09144C990760}"/>
    <cellStyle name="Normal 3 2 5 4 4 3 2 3" xfId="53361" xr:uid="{1034E747-C690-4C6F-8091-93FBB0C2E03C}"/>
    <cellStyle name="Normal 3 2 5 4 4 3 3" xfId="17941" xr:uid="{35BFF38B-BDBB-45F2-9B28-45AAFA19077C}"/>
    <cellStyle name="Normal 3 2 5 4 4 3 4" xfId="31631" xr:uid="{95905F3B-75E4-44DD-BC6D-A6DA4F931A56}"/>
    <cellStyle name="Normal 3 2 5 4 4 3 5" xfId="46515" xr:uid="{C6EEA30E-A3B7-4ACF-A934-ED450A986CCD}"/>
    <cellStyle name="Normal 3 2 5 4 4 4" xfId="21363" xr:uid="{F02DC153-0B56-43D0-84F0-3B2B5094EEA3}"/>
    <cellStyle name="Normal 3 2 5 4 4 4 2" xfId="35055" xr:uid="{28C0FBB8-5BDB-44AF-B397-D2B8D8DC91F4}"/>
    <cellStyle name="Normal 3 2 5 4 4 4 3" xfId="49939" xr:uid="{BD6D8506-BEB3-4DE2-AC8B-7975B5BE70CD}"/>
    <cellStyle name="Normal 3 2 5 4 4 5" xfId="14519" xr:uid="{C4EC53FE-38BB-4C5A-8C01-0E14B6FF39B3}"/>
    <cellStyle name="Normal 3 2 5 4 4 6" xfId="28209" xr:uid="{79F41E9F-3410-4123-AFFE-96335CE5FD05}"/>
    <cellStyle name="Normal 3 2 5 4 4 7" xfId="43093" xr:uid="{7259B64F-07F9-4F9C-BB0C-A4BA4531981E}"/>
    <cellStyle name="Normal 3 2 5 4 5" xfId="9381" xr:uid="{D8094C46-1E4D-4135-B8F5-1665728B9381}"/>
    <cellStyle name="Normal 3 2 5 4 5 2" xfId="12803" xr:uid="{7320A85A-1D7B-45AF-BFEF-A2BEFB0F8E85}"/>
    <cellStyle name="Normal 3 2 5 4 5 2 2" xfId="26493" xr:uid="{546FE9B5-F767-4514-85EE-FE4EEA5FF239}"/>
    <cellStyle name="Normal 3 2 5 4 5 2 2 2" xfId="40185" xr:uid="{80EF4427-7E44-4B07-A9C0-4BBCA4C684C9}"/>
    <cellStyle name="Normal 3 2 5 4 5 2 2 3" xfId="55069" xr:uid="{02F8BAC7-C3A7-4048-9598-46FB51A1A735}"/>
    <cellStyle name="Normal 3 2 5 4 5 2 3" xfId="19649" xr:uid="{D14859AB-2063-47C5-9438-829527A18FAD}"/>
    <cellStyle name="Normal 3 2 5 4 5 2 4" xfId="33339" xr:uid="{3F1A3C32-7DA5-44A2-A407-63037CD9449D}"/>
    <cellStyle name="Normal 3 2 5 4 5 2 5" xfId="48223" xr:uid="{10D827A1-E334-410D-BCAA-DD88BFF09557}"/>
    <cellStyle name="Normal 3 2 5 4 5 3" xfId="23071" xr:uid="{09E6BE73-FB6F-4D40-AACE-94019C58C25C}"/>
    <cellStyle name="Normal 3 2 5 4 5 3 2" xfId="36763" xr:uid="{9348AE08-0F29-4786-B925-19241017F4B5}"/>
    <cellStyle name="Normal 3 2 5 4 5 3 3" xfId="51647" xr:uid="{E7A3E2D1-9270-4851-90A7-F63EE78E7C6D}"/>
    <cellStyle name="Normal 3 2 5 4 5 4" xfId="16227" xr:uid="{0D188B19-9C63-4FCD-ACC8-68404F49E987}"/>
    <cellStyle name="Normal 3 2 5 4 5 5" xfId="29917" xr:uid="{4465F4FA-7388-4F4B-B075-CAE989067999}"/>
    <cellStyle name="Normal 3 2 5 4 5 6" xfId="44801" xr:uid="{7DB2880C-80FC-401E-9CBC-B99203AFA8DB}"/>
    <cellStyle name="Normal 3 2 5 4 6" xfId="11091" xr:uid="{88595391-4AE6-4795-8CBB-01BB0A96AA7F}"/>
    <cellStyle name="Normal 3 2 5 4 6 2" xfId="24781" xr:uid="{480BCC8A-36F0-4FCE-934A-548F11E769F3}"/>
    <cellStyle name="Normal 3 2 5 4 6 2 2" xfId="38473" xr:uid="{3EC1AC6E-AA0D-410F-B50C-FAEAFBBB4765}"/>
    <cellStyle name="Normal 3 2 5 4 6 2 3" xfId="53357" xr:uid="{8A6E7972-9597-4EC7-A0D5-D3566CC26D8C}"/>
    <cellStyle name="Normal 3 2 5 4 6 3" xfId="17937" xr:uid="{5803B4F0-3777-4B18-BBA3-072023A118F8}"/>
    <cellStyle name="Normal 3 2 5 4 6 4" xfId="31627" xr:uid="{560D6E79-B41A-45C3-9916-45016A44E8C3}"/>
    <cellStyle name="Normal 3 2 5 4 6 5" xfId="46511" xr:uid="{C82201EB-FE4B-401B-81D5-CBD54DDFDAF5}"/>
    <cellStyle name="Normal 3 2 5 4 7" xfId="21359" xr:uid="{4330C2BF-2D66-4544-ADFE-4EC48B5707FB}"/>
    <cellStyle name="Normal 3 2 5 4 7 2" xfId="35051" xr:uid="{CFD46E08-1F9A-48AF-BA62-77AFA97F97BB}"/>
    <cellStyle name="Normal 3 2 5 4 7 3" xfId="49935" xr:uid="{0359EBD5-BF76-4FD2-BA65-350E80DCF824}"/>
    <cellStyle name="Normal 3 2 5 4 8" xfId="14515" xr:uid="{92EF977B-287C-4574-AA9F-BB25B6952C73}"/>
    <cellStyle name="Normal 3 2 5 4 9" xfId="28205" xr:uid="{3C1857B3-6BF2-4DE9-B05A-AE6B95A9F017}"/>
    <cellStyle name="Normal 3 2 5 5" xfId="7673" xr:uid="{2A4A5B53-41E5-4F71-A3D2-AA44C94C08E5}"/>
    <cellStyle name="Normal 3 2 5 5 2" xfId="7674" xr:uid="{FFCCAFD9-3FA0-4B14-AE48-EF4BD25847B4}"/>
    <cellStyle name="Normal 3 2 5 5 2 2" xfId="9387" xr:uid="{F3B17F78-561C-4174-A5F0-8365E9AF662E}"/>
    <cellStyle name="Normal 3 2 5 5 2 2 2" xfId="12809" xr:uid="{AF59A4CA-86BD-448A-9732-0926348FFB6E}"/>
    <cellStyle name="Normal 3 2 5 5 2 2 2 2" xfId="26499" xr:uid="{710BEC14-646B-4FF6-BDA4-3CE621C5B64D}"/>
    <cellStyle name="Normal 3 2 5 5 2 2 2 2 2" xfId="40191" xr:uid="{6E449322-2F66-430C-AE4E-3C3ACAF4EFC5}"/>
    <cellStyle name="Normal 3 2 5 5 2 2 2 2 3" xfId="55075" xr:uid="{25FAFFDC-8896-481A-9753-3158573CC451}"/>
    <cellStyle name="Normal 3 2 5 5 2 2 2 3" xfId="19655" xr:uid="{9616F221-2D30-45AB-9ED2-FDC6B6DB4F15}"/>
    <cellStyle name="Normal 3 2 5 5 2 2 2 4" xfId="33345" xr:uid="{2AAD4E45-F4EC-4508-95B5-C5DBFF6DC8C3}"/>
    <cellStyle name="Normal 3 2 5 5 2 2 2 5" xfId="48229" xr:uid="{7EA1FAE3-BE1F-4FF3-9EC1-F8B66B16DF11}"/>
    <cellStyle name="Normal 3 2 5 5 2 2 3" xfId="23077" xr:uid="{EF536E0A-9575-463A-ABF8-D76993FCFC9E}"/>
    <cellStyle name="Normal 3 2 5 5 2 2 3 2" xfId="36769" xr:uid="{5D3019D1-D5D9-4281-8177-FF763762EECC}"/>
    <cellStyle name="Normal 3 2 5 5 2 2 3 3" xfId="51653" xr:uid="{7B810742-598C-41BA-97BF-41080E38E14B}"/>
    <cellStyle name="Normal 3 2 5 5 2 2 4" xfId="16233" xr:uid="{0068160B-A43E-410C-B87E-1519BA2782A8}"/>
    <cellStyle name="Normal 3 2 5 5 2 2 5" xfId="29923" xr:uid="{54D3CB55-FDA1-4310-AFB4-B1A4A47145A3}"/>
    <cellStyle name="Normal 3 2 5 5 2 2 6" xfId="44807" xr:uid="{A092D1EE-B5B1-4EBD-985A-C68B085A731C}"/>
    <cellStyle name="Normal 3 2 5 5 2 3" xfId="11097" xr:uid="{2D119DAD-325C-4110-BC8C-5478437C348C}"/>
    <cellStyle name="Normal 3 2 5 5 2 3 2" xfId="24787" xr:uid="{5AA51988-01E9-4BAD-B3C3-3D9076D74878}"/>
    <cellStyle name="Normal 3 2 5 5 2 3 2 2" xfId="38479" xr:uid="{5F1DB23F-FE00-4FCF-B1DF-B995101D09B9}"/>
    <cellStyle name="Normal 3 2 5 5 2 3 2 3" xfId="53363" xr:uid="{1FA483AB-AA42-4749-9EBD-C655ADCE5549}"/>
    <cellStyle name="Normal 3 2 5 5 2 3 3" xfId="17943" xr:uid="{591704B7-6B09-48FD-9743-8DB4423EA697}"/>
    <cellStyle name="Normal 3 2 5 5 2 3 4" xfId="31633" xr:uid="{7E3E49AB-EDB2-4686-B574-38AD061A572D}"/>
    <cellStyle name="Normal 3 2 5 5 2 3 5" xfId="46517" xr:uid="{B14CAACC-E885-4168-9337-5B8F17701A81}"/>
    <cellStyle name="Normal 3 2 5 5 2 4" xfId="21365" xr:uid="{0F30EE7F-2740-4D0E-80B1-8C92A2222DB1}"/>
    <cellStyle name="Normal 3 2 5 5 2 4 2" xfId="35057" xr:uid="{29033821-6BF6-4E43-ACD3-6CE75298D20A}"/>
    <cellStyle name="Normal 3 2 5 5 2 4 3" xfId="49941" xr:uid="{322DF741-AFEA-4A47-9A5D-F5B82445AA65}"/>
    <cellStyle name="Normal 3 2 5 5 2 5" xfId="14521" xr:uid="{A67A301F-9138-4C64-B762-FC0B1D894543}"/>
    <cellStyle name="Normal 3 2 5 5 2 6" xfId="28211" xr:uid="{C6814828-19B0-4D1A-8301-BA6AE560BA7C}"/>
    <cellStyle name="Normal 3 2 5 5 2 7" xfId="43095" xr:uid="{8F9EF358-6ACE-428D-B1F5-64D8C21CE4E4}"/>
    <cellStyle name="Normal 3 2 5 5 3" xfId="9386" xr:uid="{8E63BF48-7702-429A-9DC2-214C7F3B8ED2}"/>
    <cellStyle name="Normal 3 2 5 5 3 2" xfId="12808" xr:uid="{F91D85E6-05F6-4796-9B23-14BBA19CFFFF}"/>
    <cellStyle name="Normal 3 2 5 5 3 2 2" xfId="26498" xr:uid="{BB1029EE-A57F-4816-8429-1CF883D97C57}"/>
    <cellStyle name="Normal 3 2 5 5 3 2 2 2" xfId="40190" xr:uid="{15D16A39-1FB1-4402-B718-2725C269BC90}"/>
    <cellStyle name="Normal 3 2 5 5 3 2 2 3" xfId="55074" xr:uid="{AA2F5030-39F2-40C0-AF02-E9C34B41285C}"/>
    <cellStyle name="Normal 3 2 5 5 3 2 3" xfId="19654" xr:uid="{416AF607-8442-43C4-A3ED-684E480AAF4D}"/>
    <cellStyle name="Normal 3 2 5 5 3 2 4" xfId="33344" xr:uid="{83949095-C418-474F-A827-A598E4E8470E}"/>
    <cellStyle name="Normal 3 2 5 5 3 2 5" xfId="48228" xr:uid="{A18974DE-5B82-496D-B4C5-D83A1E8D84E0}"/>
    <cellStyle name="Normal 3 2 5 5 3 3" xfId="23076" xr:uid="{2C0609B9-CF2B-43AB-941B-5138E86A4AED}"/>
    <cellStyle name="Normal 3 2 5 5 3 3 2" xfId="36768" xr:uid="{F45AD1D5-0826-4AF8-A594-6390197621D6}"/>
    <cellStyle name="Normal 3 2 5 5 3 3 3" xfId="51652" xr:uid="{F882F458-F4B0-48AC-B7AE-64A81F3245B6}"/>
    <cellStyle name="Normal 3 2 5 5 3 4" xfId="16232" xr:uid="{77645269-9309-4EA9-98FC-14A4CE1C1103}"/>
    <cellStyle name="Normal 3 2 5 5 3 5" xfId="29922" xr:uid="{27362D17-55AD-4F44-A667-CD56F6563970}"/>
    <cellStyle name="Normal 3 2 5 5 3 6" xfId="44806" xr:uid="{7AF314BB-64E8-4E78-9165-D523B39DCA34}"/>
    <cellStyle name="Normal 3 2 5 5 4" xfId="11096" xr:uid="{FA5FD662-482E-467A-B6A1-BC7F2D4B2777}"/>
    <cellStyle name="Normal 3 2 5 5 4 2" xfId="24786" xr:uid="{8734708D-9642-4C4D-9A52-46599AF30C1B}"/>
    <cellStyle name="Normal 3 2 5 5 4 2 2" xfId="38478" xr:uid="{03E33552-D2BB-4AA5-A921-929298AA1B69}"/>
    <cellStyle name="Normal 3 2 5 5 4 2 3" xfId="53362" xr:uid="{C9B69154-E37F-4F49-8514-FE510CBC259E}"/>
    <cellStyle name="Normal 3 2 5 5 4 3" xfId="17942" xr:uid="{5B40ADC9-32F9-45AA-8698-8772B25780CC}"/>
    <cellStyle name="Normal 3 2 5 5 4 4" xfId="31632" xr:uid="{C18492EA-723C-48DE-A643-0C54C049ADF4}"/>
    <cellStyle name="Normal 3 2 5 5 4 5" xfId="46516" xr:uid="{42D51697-0D02-49B0-8B7C-93DB56A47FD2}"/>
    <cellStyle name="Normal 3 2 5 5 5" xfId="21364" xr:uid="{AD7A9AE0-2914-4909-A153-FBB23846012D}"/>
    <cellStyle name="Normal 3 2 5 5 5 2" xfId="35056" xr:uid="{62225DC6-00CD-4195-816A-9682E02B5271}"/>
    <cellStyle name="Normal 3 2 5 5 5 3" xfId="49940" xr:uid="{5A9D6B5B-77E6-4F2A-BE39-E11E9B4193F2}"/>
    <cellStyle name="Normal 3 2 5 5 6" xfId="14520" xr:uid="{366AC254-65F1-4426-A469-0514FE57A17F}"/>
    <cellStyle name="Normal 3 2 5 5 7" xfId="28210" xr:uid="{1EB36F42-7F40-4A90-A1A7-98C5AE6EEF53}"/>
    <cellStyle name="Normal 3 2 5 5 8" xfId="43094" xr:uid="{D9763FBF-B0E3-4EB0-9E0C-C4DC139B8AF0}"/>
    <cellStyle name="Normal 3 2 5 6" xfId="7675" xr:uid="{4A63C477-3EE8-4FA6-8CF7-C268B96EAF10}"/>
    <cellStyle name="Normal 3 2 5 6 2" xfId="9388" xr:uid="{D87FCB50-6683-4F42-8FAC-9C8C20089385}"/>
    <cellStyle name="Normal 3 2 5 6 2 2" xfId="12810" xr:uid="{C73DB2C0-3FE0-4553-BAF8-5E11C9B4183F}"/>
    <cellStyle name="Normal 3 2 5 6 2 2 2" xfId="26500" xr:uid="{5AEF8997-CFEB-4971-B14E-F15D6B30593C}"/>
    <cellStyle name="Normal 3 2 5 6 2 2 2 2" xfId="40192" xr:uid="{943C396B-3C8E-4F8A-97DD-70B7EAD74096}"/>
    <cellStyle name="Normal 3 2 5 6 2 2 2 3" xfId="55076" xr:uid="{673907ED-452F-4DA0-8283-AE5065D1015E}"/>
    <cellStyle name="Normal 3 2 5 6 2 2 3" xfId="19656" xr:uid="{6FDBDC6B-133B-47C2-B740-1E01ECCE87FF}"/>
    <cellStyle name="Normal 3 2 5 6 2 2 4" xfId="33346" xr:uid="{452C23A1-F512-4765-816F-6578D6EDDDC7}"/>
    <cellStyle name="Normal 3 2 5 6 2 2 5" xfId="48230" xr:uid="{5A203399-E411-4613-8CD2-B34A0B33C7E0}"/>
    <cellStyle name="Normal 3 2 5 6 2 3" xfId="23078" xr:uid="{0A06A685-5B68-401B-99DE-6F300E712AE7}"/>
    <cellStyle name="Normal 3 2 5 6 2 3 2" xfId="36770" xr:uid="{3F34DE0C-7754-49FC-84AC-5D3BB465571B}"/>
    <cellStyle name="Normal 3 2 5 6 2 3 3" xfId="51654" xr:uid="{163F5EE6-0B16-4B10-BB1B-AAE1E12261D4}"/>
    <cellStyle name="Normal 3 2 5 6 2 4" xfId="16234" xr:uid="{C0F2F880-5020-4092-BC8D-ECA6B670D351}"/>
    <cellStyle name="Normal 3 2 5 6 2 5" xfId="29924" xr:uid="{C9C6A0B4-2512-482D-A11E-4253B75321D9}"/>
    <cellStyle name="Normal 3 2 5 6 2 6" xfId="44808" xr:uid="{66380174-80AD-47D9-98EC-119540AC3226}"/>
    <cellStyle name="Normal 3 2 5 6 3" xfId="11098" xr:uid="{3692C00B-103E-4AA9-B215-C9B719203EB9}"/>
    <cellStyle name="Normal 3 2 5 6 3 2" xfId="24788" xr:uid="{BE0001A1-40F6-46EA-A3AF-23D81593DF00}"/>
    <cellStyle name="Normal 3 2 5 6 3 2 2" xfId="38480" xr:uid="{AE58F0A4-ECEF-49EB-9939-CEF7AEAABBAA}"/>
    <cellStyle name="Normal 3 2 5 6 3 2 3" xfId="53364" xr:uid="{B274E005-391A-44C0-852F-21256239EA8E}"/>
    <cellStyle name="Normal 3 2 5 6 3 3" xfId="17944" xr:uid="{59B2C8C1-DA3F-47BE-81FB-C80046E7B203}"/>
    <cellStyle name="Normal 3 2 5 6 3 4" xfId="31634" xr:uid="{76C8CFF3-51EE-4346-9462-4439AEAAE18F}"/>
    <cellStyle name="Normal 3 2 5 6 3 5" xfId="46518" xr:uid="{B39059B9-FDB4-4EF1-9413-7970E3454EC5}"/>
    <cellStyle name="Normal 3 2 5 6 4" xfId="21366" xr:uid="{3B4F4D05-9897-4A40-A0A3-300E62DDC10E}"/>
    <cellStyle name="Normal 3 2 5 6 4 2" xfId="35058" xr:uid="{CA5B43B4-4C55-48D9-879B-906A804FB8F3}"/>
    <cellStyle name="Normal 3 2 5 6 4 3" xfId="49942" xr:uid="{8DF97695-E44E-4D65-AE35-64E421C6CAF0}"/>
    <cellStyle name="Normal 3 2 5 6 5" xfId="14522" xr:uid="{71EFEF13-FB2F-4197-81E0-7E5DDFF843EA}"/>
    <cellStyle name="Normal 3 2 5 6 6" xfId="28212" xr:uid="{E52A535D-3907-4BF3-9687-1192DF81D5A2}"/>
    <cellStyle name="Normal 3 2 5 6 7" xfId="43096" xr:uid="{8DB98A8C-A202-424B-8219-158D799A6062}"/>
    <cellStyle name="Normal 3 2 5 7" xfId="7676" xr:uid="{7DA001CB-3838-4132-B073-1145F2840CBA}"/>
    <cellStyle name="Normal 3 2 5 7 2" xfId="9389" xr:uid="{B2C01F05-872B-42D3-A8B4-F2F786CCD742}"/>
    <cellStyle name="Normal 3 2 5 7 2 2" xfId="12811" xr:uid="{52D4FCDC-0C17-44DF-B435-9D54BE7A2B3C}"/>
    <cellStyle name="Normal 3 2 5 7 2 2 2" xfId="26501" xr:uid="{6EEE8A81-2C22-47A1-B2E8-50E7F6B247CC}"/>
    <cellStyle name="Normal 3 2 5 7 2 2 2 2" xfId="40193" xr:uid="{0EDD100E-8E76-4636-BB13-8F1C760A18B5}"/>
    <cellStyle name="Normal 3 2 5 7 2 2 2 3" xfId="55077" xr:uid="{37B79BE5-FF98-4695-8051-BA7706E9CA77}"/>
    <cellStyle name="Normal 3 2 5 7 2 2 3" xfId="19657" xr:uid="{FFF917D6-5A2C-41D8-AE1F-522906383E54}"/>
    <cellStyle name="Normal 3 2 5 7 2 2 4" xfId="33347" xr:uid="{F139DD36-4CF4-40EF-A1E7-EF516DF4DB8A}"/>
    <cellStyle name="Normal 3 2 5 7 2 2 5" xfId="48231" xr:uid="{956B7934-2F35-44CB-97CA-53B0E985B9F5}"/>
    <cellStyle name="Normal 3 2 5 7 2 3" xfId="23079" xr:uid="{F4641344-CD9C-46E2-AB94-D7CB7D179E98}"/>
    <cellStyle name="Normal 3 2 5 7 2 3 2" xfId="36771" xr:uid="{8E5B7D1A-E40A-43E6-A750-346C3594F818}"/>
    <cellStyle name="Normal 3 2 5 7 2 3 3" xfId="51655" xr:uid="{046F8FDB-E938-4071-B228-CA60F41593E9}"/>
    <cellStyle name="Normal 3 2 5 7 2 4" xfId="16235" xr:uid="{7B20DBF1-55B7-4468-94A9-294549D6D4B2}"/>
    <cellStyle name="Normal 3 2 5 7 2 5" xfId="29925" xr:uid="{9776E279-FC17-448B-A509-BA0EAC672AC1}"/>
    <cellStyle name="Normal 3 2 5 7 2 6" xfId="44809" xr:uid="{A364C4A3-07B2-4FDF-87ED-ADD2008147A3}"/>
    <cellStyle name="Normal 3 2 5 7 3" xfId="11099" xr:uid="{53B8668E-1172-4870-8AAE-2F5D21ABC368}"/>
    <cellStyle name="Normal 3 2 5 7 3 2" xfId="24789" xr:uid="{90668582-86A0-4419-AF8E-415E76945E0F}"/>
    <cellStyle name="Normal 3 2 5 7 3 2 2" xfId="38481" xr:uid="{66A2D829-8FB3-4BF0-BB71-25EF4D61025D}"/>
    <cellStyle name="Normal 3 2 5 7 3 2 3" xfId="53365" xr:uid="{D9488969-48D9-4D52-91B7-BE6B619596FD}"/>
    <cellStyle name="Normal 3 2 5 7 3 3" xfId="17945" xr:uid="{4A17154D-3F2E-4809-ACD6-BE5595FA5DA3}"/>
    <cellStyle name="Normal 3 2 5 7 3 4" xfId="31635" xr:uid="{4835D08D-480D-4BA8-B80A-460ACB7F4BE7}"/>
    <cellStyle name="Normal 3 2 5 7 3 5" xfId="46519" xr:uid="{42ADF9FD-E2A7-4C70-A9F1-89387B2096DA}"/>
    <cellStyle name="Normal 3 2 5 7 4" xfId="21367" xr:uid="{5980C4A1-7C5B-421F-BDFF-749ECC8609EF}"/>
    <cellStyle name="Normal 3 2 5 7 4 2" xfId="35059" xr:uid="{ED1036C5-43F1-4636-B008-FC0713AA74D2}"/>
    <cellStyle name="Normal 3 2 5 7 4 3" xfId="49943" xr:uid="{7048F8A2-77A7-4370-BBEE-1501D6034208}"/>
    <cellStyle name="Normal 3 2 5 7 5" xfId="14523" xr:uid="{B22ED58B-50E9-4ADE-81EF-CE38A7769824}"/>
    <cellStyle name="Normal 3 2 5 7 6" xfId="28213" xr:uid="{C079ABA4-AE81-45AF-874D-C061A23FE714}"/>
    <cellStyle name="Normal 3 2 5 7 7" xfId="43097" xr:uid="{EC8DBC8E-4B0C-4043-B7B4-8D0D591F2192}"/>
    <cellStyle name="Normal 3 2 5 8" xfId="9360" xr:uid="{A5562450-004A-4169-83A4-51A1696C3932}"/>
    <cellStyle name="Normal 3 2 5 8 2" xfId="12782" xr:uid="{0E4D0A19-6E29-497A-8B46-1C5996289FDD}"/>
    <cellStyle name="Normal 3 2 5 8 2 2" xfId="26472" xr:uid="{E3D8935D-55B9-41AB-A72E-B318A2EC0512}"/>
    <cellStyle name="Normal 3 2 5 8 2 2 2" xfId="40164" xr:uid="{CF7B0E5C-66B1-4A60-8D4F-3D4674CF5C34}"/>
    <cellStyle name="Normal 3 2 5 8 2 2 3" xfId="55048" xr:uid="{DD3918F9-1233-4B94-A6BE-5A0461F70C82}"/>
    <cellStyle name="Normal 3 2 5 8 2 3" xfId="19628" xr:uid="{421F7949-E9E2-4D7A-AA46-BA6426D906C5}"/>
    <cellStyle name="Normal 3 2 5 8 2 4" xfId="33318" xr:uid="{B33E55F8-D0ED-4DA1-A520-9DF23638EDE2}"/>
    <cellStyle name="Normal 3 2 5 8 2 5" xfId="48202" xr:uid="{75C0CD12-ABBC-49C3-9D6C-AB6CEA55AFA2}"/>
    <cellStyle name="Normal 3 2 5 8 3" xfId="23050" xr:uid="{74971E25-2686-4DBD-83A6-74E0B2E562DC}"/>
    <cellStyle name="Normal 3 2 5 8 3 2" xfId="36742" xr:uid="{750A04F0-5588-4B6B-A282-7C85D79E16BC}"/>
    <cellStyle name="Normal 3 2 5 8 3 3" xfId="51626" xr:uid="{E6B73EB9-9ADA-4198-8306-F47C87CB3D14}"/>
    <cellStyle name="Normal 3 2 5 8 4" xfId="16206" xr:uid="{5850B00C-764E-43FE-A152-8A882C798323}"/>
    <cellStyle name="Normal 3 2 5 8 5" xfId="29896" xr:uid="{00C30F92-39B0-4ED5-BD9A-1AE374D3379C}"/>
    <cellStyle name="Normal 3 2 5 8 6" xfId="44780" xr:uid="{D31B7DBC-07FE-4374-B5A7-2B4253EFD07D}"/>
    <cellStyle name="Normal 3 2 5 9" xfId="11070" xr:uid="{C2A751CC-65D3-42CF-A552-D0E1E7D3A97C}"/>
    <cellStyle name="Normal 3 2 5 9 2" xfId="24760" xr:uid="{4313BB62-6EC3-4B8C-9C47-1BC88AD50F88}"/>
    <cellStyle name="Normal 3 2 5 9 2 2" xfId="38452" xr:uid="{CE804A5B-4D6A-412A-977D-7E0FB6460ED8}"/>
    <cellStyle name="Normal 3 2 5 9 2 3" xfId="53336" xr:uid="{3AA77725-F282-497B-9BAD-33AC7C295307}"/>
    <cellStyle name="Normal 3 2 5 9 3" xfId="17916" xr:uid="{484468ED-7751-4D43-80A0-B247F57A1828}"/>
    <cellStyle name="Normal 3 2 5 9 4" xfId="31606" xr:uid="{CD8491C1-0ED1-4D61-A74A-C7ADA11F425A}"/>
    <cellStyle name="Normal 3 2 5 9 5" xfId="46490" xr:uid="{00A37C64-88B0-42AF-BEA1-F81AA46F463A}"/>
    <cellStyle name="Normal 3 2 6" xfId="8233" xr:uid="{61EF931A-4771-4241-8315-8EE20F1AD2BA}"/>
    <cellStyle name="Normal 3 2 6 2" xfId="11655" xr:uid="{440A1880-856B-468E-862C-79C264874202}"/>
    <cellStyle name="Normal 3 2 6 2 2" xfId="25345" xr:uid="{7D5B8F67-5441-404B-AEFE-5CA74A0DEF13}"/>
    <cellStyle name="Normal 3 2 6 2 2 2" xfId="39037" xr:uid="{0BCD30D4-3E27-417F-AB57-860469F88A8B}"/>
    <cellStyle name="Normal 3 2 6 2 2 3" xfId="53921" xr:uid="{D1521706-A5D3-443E-9C61-3063B13D5D19}"/>
    <cellStyle name="Normal 3 2 6 2 3" xfId="18501" xr:uid="{45AE3434-D144-42F1-A21F-C6987B99AB7F}"/>
    <cellStyle name="Normal 3 2 6 2 4" xfId="32191" xr:uid="{07EBC0FE-54CD-4271-8686-BB6920DD84B0}"/>
    <cellStyle name="Normal 3 2 6 2 5" xfId="47075" xr:uid="{46B0F418-E249-417A-AB21-AC47242B0407}"/>
    <cellStyle name="Normal 3 2 6 3" xfId="21923" xr:uid="{3D3BDF6E-34C5-4420-A1E0-8E5E04413ED7}"/>
    <cellStyle name="Normal 3 2 6 3 2" xfId="35615" xr:uid="{7D63F73D-ED52-41DB-AF02-36227CB23695}"/>
    <cellStyle name="Normal 3 2 6 3 3" xfId="50499" xr:uid="{A6C6A9A1-FF2C-4327-AA7B-099BD6A55714}"/>
    <cellStyle name="Normal 3 2 6 4" xfId="15079" xr:uid="{1998A433-3E64-4899-BAF9-7B0385EAC9A9}"/>
    <cellStyle name="Normal 3 2 6 5" xfId="28769" xr:uid="{47DE7203-9A7F-4851-9BC7-B8A0C20B563B}"/>
    <cellStyle name="Normal 3 2 6 6" xfId="43653" xr:uid="{CD33E1DD-467F-43D1-93A2-85404CF09DA6}"/>
    <cellStyle name="Normal 3 3" xfId="88" xr:uid="{0125CFE6-3F61-4912-943C-CB43E593E1EE}"/>
    <cellStyle name="Normal 3 3 2" xfId="294" xr:uid="{7A30309F-892A-435A-A4CD-C73A51C2C955}"/>
    <cellStyle name="Normal 3 3 2 2" xfId="4670" xr:uid="{A1950064-752E-4793-BB4F-9D2896855531}"/>
    <cellStyle name="Normal 3 3 3" xfId="4560" xr:uid="{CC887FF9-799A-4733-AAB1-11BBD0E0A244}"/>
    <cellStyle name="Normal 3 4" xfId="89" xr:uid="{FBBD2EB5-089C-4742-BA00-26795D6E90C8}"/>
    <cellStyle name="Normal 3 4 2" xfId="2506" xr:uid="{9A93B342-87DD-4548-A7AC-EC9747B34ACB}"/>
    <cellStyle name="Normal 3 4 2 2" xfId="4671" xr:uid="{ACD43138-26F5-434A-AE0A-0BB6523BEAA6}"/>
    <cellStyle name="Normal 3 4 2 3" xfId="41117" xr:uid="{CA769C8A-BA5F-4A97-A9AF-22A77A6EAFA1}"/>
    <cellStyle name="Normal 3 4 2 4" xfId="40750" xr:uid="{7C61FA52-C71A-4C44-9792-0A575EA9A3DF}"/>
    <cellStyle name="Normal 3 4 2 5" xfId="55634" xr:uid="{39132DFC-6EB3-4AB3-A584-FB2A2A8F05F5}"/>
    <cellStyle name="Normal 3 4 2 6" xfId="27058" xr:uid="{CAE50EC7-B4A1-46AA-A8C1-FC8B905EDC7E}"/>
    <cellStyle name="Normal 3 4 2 7" xfId="5942" xr:uid="{52DDF8C6-A442-407D-A4FB-0BEA47A19808}"/>
    <cellStyle name="Normal 3 4 2 8" xfId="5350" xr:uid="{40D30E73-92D6-4C80-9B03-69B5429060A0}"/>
    <cellStyle name="Normal 3 4 3" xfId="40759" xr:uid="{4562398D-55F7-4AFD-BFBA-E289EF09568D}"/>
    <cellStyle name="Normal 3 4 4" xfId="33904" xr:uid="{58C558FC-F83B-4E6E-95F7-57A930CD8080}"/>
    <cellStyle name="Normal 3 4 5" xfId="48788" xr:uid="{B1047867-665B-4FFE-8448-07214DDA5823}"/>
    <cellStyle name="Normal 3 4 6" xfId="13368" xr:uid="{46079420-5929-4920-9A6A-CEA557CFA464}"/>
    <cellStyle name="Normal 3 5" xfId="2505" xr:uid="{7546FDE0-599E-4FDB-97A2-7BF08DBD82FF}"/>
    <cellStyle name="Normal 3 5 2" xfId="4672" xr:uid="{B5B9480F-4A85-4E50-8D64-6CBA252C8C77}"/>
    <cellStyle name="Normal 3 5 2 2" xfId="41374" xr:uid="{DE70D55D-E49C-4A81-95BE-25764E87A1B7}"/>
    <cellStyle name="Normal 3 5 2 3" xfId="5969" xr:uid="{67B121E5-97FA-4D9A-B871-C837F7B8F21E}"/>
    <cellStyle name="Normal 3 5 2 4" xfId="5377" xr:uid="{F5EA2326-6575-4269-81F4-4B6B6C2B7308}"/>
    <cellStyle name="Normal 3 5 3" xfId="4748" xr:uid="{7C7FDFA9-8A6C-4A7A-81BD-2DB1C38129A4}"/>
    <cellStyle name="Normal 3 5 4" xfId="4716" xr:uid="{2A8E91CC-4076-4650-82B2-BB51BE5E510D}"/>
    <cellStyle name="Normal 3 5 4 2" xfId="41379" xr:uid="{2678BBB1-337D-41CB-92FA-20EF1F38DB13}"/>
    <cellStyle name="Normal 3 5 4 3" xfId="5970" xr:uid="{BE9D353A-61BF-4195-B5FE-B0733BB12FB4}"/>
    <cellStyle name="Normal 3 5 4 4" xfId="5378" xr:uid="{C703E8A1-0B9D-4784-B46B-4853EC76247F}"/>
    <cellStyle name="Normal 3 6" xfId="4667" xr:uid="{6FB47155-9E4D-4260-9344-7C26CE21EB9C}"/>
    <cellStyle name="Normal 3 6 2" xfId="41940" xr:uid="{940C95E0-428D-4653-A6EF-4FAE3087EB4A}"/>
    <cellStyle name="Normal 3 6 2 2" xfId="41937" xr:uid="{AE2A6BBE-7C72-4605-AA12-60318B0A764B}"/>
    <cellStyle name="Normal 3 7" xfId="40752" xr:uid="{C31E5E1E-C1D7-4B9C-B94A-E88613FD4879}"/>
    <cellStyle name="Normal 3 8" xfId="5930" xr:uid="{36A24C47-804C-4B38-83C5-8A84998B23B1}"/>
    <cellStyle name="Normal 3 9" xfId="5338" xr:uid="{6125581D-E7DC-4BA2-89F5-72B9729BAACD}"/>
    <cellStyle name="Normal 30" xfId="4373" xr:uid="{33CE4B5B-D5B6-4E3D-B706-A44308A196B8}"/>
    <cellStyle name="Normal 30 2" xfId="4374" xr:uid="{98D240AD-E38F-4A9D-983A-4FA922B49623}"/>
    <cellStyle name="Normal 31" xfId="4375" xr:uid="{16661E9C-03CE-423C-9916-9563DBA3E715}"/>
    <cellStyle name="Normal 31 2" xfId="4376" xr:uid="{2EDF081C-CE52-4664-B8D1-7E04148CCD87}"/>
    <cellStyle name="Normal 32" xfId="4377" xr:uid="{81EB1990-270C-41E0-BAE7-DEDB2A25CB2B}"/>
    <cellStyle name="Normal 32 2" xfId="41336" xr:uid="{B3C59770-4B1B-4E07-9CEE-A8AE172E3100}"/>
    <cellStyle name="Normal 32 3" xfId="5957" xr:uid="{9715B30F-F492-4398-91AD-B80F2B433853}"/>
    <cellStyle name="Normal 32 4" xfId="5365" xr:uid="{E8CE3FA6-1C88-4A38-A227-923E0FEF1094}"/>
    <cellStyle name="Normal 33" xfId="4378" xr:uid="{39A4EE35-7598-45E2-950C-9911AE47F4E8}"/>
    <cellStyle name="Normal 33 2" xfId="4379" xr:uid="{0B36D5B7-8ADF-4DAB-B039-6ECE0C697E80}"/>
    <cellStyle name="Normal 34" xfId="4380" xr:uid="{6A08BE56-F60C-428D-87F6-A28C9E624A51}"/>
    <cellStyle name="Normal 34 2" xfId="4381" xr:uid="{52569566-E3F0-4C63-8278-0EB3F4332A6E}"/>
    <cellStyle name="Normal 35" xfId="4382" xr:uid="{0D7BC6A8-C246-48C9-BD78-0EAF8015B858}"/>
    <cellStyle name="Normal 35 2" xfId="4383" xr:uid="{F85E518F-B5E0-4AAA-8AFC-0809DB32BAE5}"/>
    <cellStyle name="Normal 36" xfId="4384" xr:uid="{B928FCBA-8C67-4A91-860C-FC6BAC0A62F8}"/>
    <cellStyle name="Normal 36 2" xfId="4385" xr:uid="{555C0AB9-B011-457E-88D0-4BE41C727AA6}"/>
    <cellStyle name="Normal 37" xfId="4386" xr:uid="{248775D9-7BB0-4F8B-B700-39FD3CB5F201}"/>
    <cellStyle name="Normal 37 2" xfId="4387" xr:uid="{355DFFA6-DED0-4980-83F4-275C3E441EFD}"/>
    <cellStyle name="Normal 38" xfId="4388" xr:uid="{CF4D208E-2525-46F0-A2E9-158104829EA2}"/>
    <cellStyle name="Normal 38 2" xfId="4389" xr:uid="{04F39888-1311-4CFA-8B87-295694B7CD23}"/>
    <cellStyle name="Normal 39" xfId="4390" xr:uid="{B87CA30A-93CF-4BC1-8CDE-9FE29B62FB01}"/>
    <cellStyle name="Normal 39 2" xfId="4391" xr:uid="{D3C653F5-C2F2-45A8-9A55-BD68EE5E7B4F}"/>
    <cellStyle name="Normal 39 2 2" xfId="4392" xr:uid="{59740755-622C-4919-A223-AF294E56B941}"/>
    <cellStyle name="Normal 39 3" xfId="4393" xr:uid="{67C0FAB6-27B9-4A9A-A559-0848DFB03BD9}"/>
    <cellStyle name="Normal 4" xfId="90" xr:uid="{302EB902-4A5D-4BF3-A805-FCCB26D7B763}"/>
    <cellStyle name="Normal 4 10" xfId="7678" xr:uid="{125F2F89-5E04-48AF-BAC9-54B942ED1136}"/>
    <cellStyle name="Normal 4 10 2" xfId="7679" xr:uid="{F3F71798-8342-4CC3-9420-F84CCC69D489}"/>
    <cellStyle name="Normal 4 10 2 2" xfId="9392" xr:uid="{FA9A1118-C759-4EA1-9B0C-904B1C9F0C6F}"/>
    <cellStyle name="Normal 4 10 2 2 2" xfId="12814" xr:uid="{DB955611-6B30-4605-A41C-F6C919C95CEF}"/>
    <cellStyle name="Normal 4 10 2 2 2 2" xfId="26504" xr:uid="{C45898C8-7782-420E-A167-633C3A0B9354}"/>
    <cellStyle name="Normal 4 10 2 2 2 2 2" xfId="40196" xr:uid="{33497594-DF5A-4AEA-A8CB-6A987CE55502}"/>
    <cellStyle name="Normal 4 10 2 2 2 2 3" xfId="55080" xr:uid="{BBEA0027-7528-4FD3-92D9-02CBA011ADEA}"/>
    <cellStyle name="Normal 4 10 2 2 2 3" xfId="19660" xr:uid="{5A12B83C-74DA-491A-8347-57B472952786}"/>
    <cellStyle name="Normal 4 10 2 2 2 4" xfId="33350" xr:uid="{49FA99AE-7C4A-4357-8002-4328BB0256FF}"/>
    <cellStyle name="Normal 4 10 2 2 2 5" xfId="48234" xr:uid="{111FEF40-6ABF-45DB-B8EB-F1C11250CEFA}"/>
    <cellStyle name="Normal 4 10 2 2 3" xfId="23082" xr:uid="{CE58015A-88E8-4C50-B3D9-0605ACF2E6A4}"/>
    <cellStyle name="Normal 4 10 2 2 3 2" xfId="36774" xr:uid="{82E46252-9F10-4E39-B235-42BC5893EAD4}"/>
    <cellStyle name="Normal 4 10 2 2 3 3" xfId="51658" xr:uid="{F872E86F-FC8B-436F-806A-AC5410B2B7FD}"/>
    <cellStyle name="Normal 4 10 2 2 4" xfId="16238" xr:uid="{EFE3C660-CCB0-42B8-9C54-186B492487C1}"/>
    <cellStyle name="Normal 4 10 2 2 5" xfId="29928" xr:uid="{226DF81F-5782-4CF0-835D-ECA10731718B}"/>
    <cellStyle name="Normal 4 10 2 2 6" xfId="44812" xr:uid="{27DDC813-AEF4-4E74-A897-B9153BEE39BA}"/>
    <cellStyle name="Normal 4 10 2 3" xfId="11102" xr:uid="{4840A8F2-1B67-4B7B-9234-15DB1EB1FEF3}"/>
    <cellStyle name="Normal 4 10 2 3 2" xfId="24792" xr:uid="{869E0951-AA23-48C7-B912-B354785695F4}"/>
    <cellStyle name="Normal 4 10 2 3 2 2" xfId="38484" xr:uid="{07D5ABB8-CDAC-43C8-91A4-2E593649C513}"/>
    <cellStyle name="Normal 4 10 2 3 2 3" xfId="53368" xr:uid="{CB9BFCBD-1E6F-4E8B-BEE5-D81C10B0C7D3}"/>
    <cellStyle name="Normal 4 10 2 3 3" xfId="17948" xr:uid="{44BE8024-7781-43DF-B784-FC440EC903D5}"/>
    <cellStyle name="Normal 4 10 2 3 4" xfId="31638" xr:uid="{03757318-4EA6-4BED-B734-43F1B583D5DB}"/>
    <cellStyle name="Normal 4 10 2 3 5" xfId="46522" xr:uid="{640DCCE8-CBEC-4888-AB59-D47931DEF9F9}"/>
    <cellStyle name="Normal 4 10 2 4" xfId="21370" xr:uid="{96652875-DFC3-43C7-8A88-9ECBDBD36FE2}"/>
    <cellStyle name="Normal 4 10 2 4 2" xfId="35062" xr:uid="{FCD783EA-D4F6-45B0-88C2-EC70FD44299D}"/>
    <cellStyle name="Normal 4 10 2 4 3" xfId="49946" xr:uid="{0E249261-8845-4868-86C1-17539F86B0F9}"/>
    <cellStyle name="Normal 4 10 2 5" xfId="14526" xr:uid="{81C1232F-F78F-46E7-8512-03CE51A234E7}"/>
    <cellStyle name="Normal 4 10 2 6" xfId="28216" xr:uid="{4F163627-E4AF-4D94-A01D-60F4E6F8561A}"/>
    <cellStyle name="Normal 4 10 2 7" xfId="43100" xr:uid="{68B1286C-1ACF-49B3-81B6-041DBD7F4FD7}"/>
    <cellStyle name="Normal 4 10 3" xfId="9391" xr:uid="{E1177222-56A0-4759-962E-1C0EFB9B00FC}"/>
    <cellStyle name="Normal 4 10 3 2" xfId="12813" xr:uid="{561E8676-33FD-435A-88C1-E25031E2A92A}"/>
    <cellStyle name="Normal 4 10 3 2 2" xfId="26503" xr:uid="{8865D46B-A250-4116-B4B6-CB433C4B2300}"/>
    <cellStyle name="Normal 4 10 3 2 2 2" xfId="40195" xr:uid="{6CD25717-DA80-4A61-B011-64B04CD2EC9D}"/>
    <cellStyle name="Normal 4 10 3 2 2 3" xfId="55079" xr:uid="{06C0818D-BFDF-4F0D-80B9-0EF5463BDFA0}"/>
    <cellStyle name="Normal 4 10 3 2 3" xfId="19659" xr:uid="{05AEA9D7-4334-405C-B98D-331AD2F93744}"/>
    <cellStyle name="Normal 4 10 3 2 4" xfId="33349" xr:uid="{9BC32B16-ED33-4893-A230-782F5D1F3639}"/>
    <cellStyle name="Normal 4 10 3 2 5" xfId="48233" xr:uid="{F708C9CA-C299-4057-BBD6-D64626333DEA}"/>
    <cellStyle name="Normal 4 10 3 3" xfId="23081" xr:uid="{279FBA06-9D19-4C29-AE2E-1E1679EA2E79}"/>
    <cellStyle name="Normal 4 10 3 3 2" xfId="36773" xr:uid="{98AF718B-F031-4346-AD58-9AE2B6FBB4EC}"/>
    <cellStyle name="Normal 4 10 3 3 3" xfId="51657" xr:uid="{9C4242BF-95C1-47ED-9E50-7CFC2F862BE7}"/>
    <cellStyle name="Normal 4 10 3 4" xfId="16237" xr:uid="{68B92D04-81D8-4E20-9639-386713249A6B}"/>
    <cellStyle name="Normal 4 10 3 5" xfId="29927" xr:uid="{0BE79C82-55BE-4EDC-88CB-0F48D12E8642}"/>
    <cellStyle name="Normal 4 10 3 6" xfId="44811" xr:uid="{0F765403-6AF2-4DE4-8578-43B1AE859A71}"/>
    <cellStyle name="Normal 4 10 4" xfId="11101" xr:uid="{292D0C5F-6719-4F80-B50B-02B9607FE6A7}"/>
    <cellStyle name="Normal 4 10 4 2" xfId="24791" xr:uid="{08C08092-AF19-4EBB-9E6E-FD2245DAA27C}"/>
    <cellStyle name="Normal 4 10 4 2 2" xfId="38483" xr:uid="{C935C73C-A8B5-47A3-A21E-F1C8A528E620}"/>
    <cellStyle name="Normal 4 10 4 2 3" xfId="53367" xr:uid="{5006701F-6408-401A-BAA0-74453E7C378D}"/>
    <cellStyle name="Normal 4 10 4 3" xfId="17947" xr:uid="{CBF539CD-C0A4-4D63-86AF-5B0CEF50EC30}"/>
    <cellStyle name="Normal 4 10 4 4" xfId="31637" xr:uid="{D8B5A3E4-9016-4860-8950-503980CC8935}"/>
    <cellStyle name="Normal 4 10 4 5" xfId="46521" xr:uid="{06A2F508-3E34-4524-939F-A57CC753BDC8}"/>
    <cellStyle name="Normal 4 10 5" xfId="21369" xr:uid="{5E904C5E-1FDA-478C-B218-B15EDC0D4417}"/>
    <cellStyle name="Normal 4 10 5 2" xfId="35061" xr:uid="{2947135D-C9C4-402A-A581-D8414AA3C115}"/>
    <cellStyle name="Normal 4 10 5 3" xfId="49945" xr:uid="{72EFF97F-4384-4681-83F7-F61B7A5343BF}"/>
    <cellStyle name="Normal 4 10 6" xfId="14525" xr:uid="{5C182B20-1409-4DB3-8378-18AE34DBBDB0}"/>
    <cellStyle name="Normal 4 10 7" xfId="28215" xr:uid="{866696D2-5BD6-4D94-910D-797EF34D6A1F}"/>
    <cellStyle name="Normal 4 10 8" xfId="43099" xr:uid="{B1AF277E-DEAE-4F9F-A947-4DF9849D668D}"/>
    <cellStyle name="Normal 4 11" xfId="7680" xr:uid="{ED9D9DB3-D0A7-4B35-98E9-AADDA8FFEC7D}"/>
    <cellStyle name="Normal 4 11 2" xfId="9393" xr:uid="{1E4D9F5B-3655-437E-9036-A4FDB2675C9C}"/>
    <cellStyle name="Normal 4 11 2 2" xfId="12815" xr:uid="{BFD13E17-F230-4350-A723-66F69474CEC8}"/>
    <cellStyle name="Normal 4 11 2 2 2" xfId="26505" xr:uid="{3ED9B411-0996-4B8E-B5A8-2E9914DB47DB}"/>
    <cellStyle name="Normal 4 11 2 2 2 2" xfId="40197" xr:uid="{874B9FC2-9E6C-4137-BEA3-FAE5349588F4}"/>
    <cellStyle name="Normal 4 11 2 2 2 3" xfId="55081" xr:uid="{D8342FEA-1D79-4E0A-8918-51CE480CA872}"/>
    <cellStyle name="Normal 4 11 2 2 3" xfId="19661" xr:uid="{5C6957A3-6248-46AF-86CB-DC4C7DB813E0}"/>
    <cellStyle name="Normal 4 11 2 2 4" xfId="33351" xr:uid="{243A2021-5124-4087-A12B-94F9512ADADC}"/>
    <cellStyle name="Normal 4 11 2 2 5" xfId="48235" xr:uid="{497CF18E-2D10-4D5B-B3C2-4E9192ED8CDD}"/>
    <cellStyle name="Normal 4 11 2 3" xfId="23083" xr:uid="{5A0F324C-05C3-4C7A-A369-F951B0B12D88}"/>
    <cellStyle name="Normal 4 11 2 3 2" xfId="36775" xr:uid="{320A3E0E-964B-4601-B995-345D73BBA66B}"/>
    <cellStyle name="Normal 4 11 2 3 3" xfId="51659" xr:uid="{74B16A9C-0B99-461B-9D87-BA7E2058A189}"/>
    <cellStyle name="Normal 4 11 2 4" xfId="16239" xr:uid="{F4E43965-1CDC-48DA-A8C8-88096E7E57AF}"/>
    <cellStyle name="Normal 4 11 2 5" xfId="29929" xr:uid="{7B414FC3-FF55-429E-B9B3-C70B012AE2F8}"/>
    <cellStyle name="Normal 4 11 2 6" xfId="44813" xr:uid="{1AE5BA13-4FB5-4C76-BE52-4094AF5738A8}"/>
    <cellStyle name="Normal 4 11 3" xfId="11103" xr:uid="{A5611C98-BF71-4B77-A04E-9CA8D2A3C284}"/>
    <cellStyle name="Normal 4 11 3 2" xfId="24793" xr:uid="{AED8E209-C48E-444D-8172-CDCF02A20B0E}"/>
    <cellStyle name="Normal 4 11 3 2 2" xfId="38485" xr:uid="{3688874E-6718-462B-B9EF-92DC28139F36}"/>
    <cellStyle name="Normal 4 11 3 2 3" xfId="53369" xr:uid="{E619B26F-1001-4178-AFD3-2EA0B7A0CBAA}"/>
    <cellStyle name="Normal 4 11 3 3" xfId="17949" xr:uid="{E92C40A5-B84D-4AA8-9660-8696A73A6F3B}"/>
    <cellStyle name="Normal 4 11 3 4" xfId="31639" xr:uid="{DF014E0A-46D1-4DB4-BF64-864B86D1EC93}"/>
    <cellStyle name="Normal 4 11 3 5" xfId="46523" xr:uid="{49055BF3-E05D-4173-92C7-C86E0C005111}"/>
    <cellStyle name="Normal 4 11 4" xfId="21371" xr:uid="{59E05B30-2060-433B-8A72-4F14637EC645}"/>
    <cellStyle name="Normal 4 11 4 2" xfId="35063" xr:uid="{C1AF8CEF-71B8-43B3-831A-FE51D8FF72A7}"/>
    <cellStyle name="Normal 4 11 4 3" xfId="49947" xr:uid="{21C5A02F-2390-4E2B-8EB5-6092E1A7A43A}"/>
    <cellStyle name="Normal 4 11 5" xfId="14527" xr:uid="{9B8D8724-68FB-4A76-91A9-A79AFD0B53B3}"/>
    <cellStyle name="Normal 4 11 6" xfId="28217" xr:uid="{25AF309D-B3CC-4F59-AD46-FB6A41BD998E}"/>
    <cellStyle name="Normal 4 11 7" xfId="43101" xr:uid="{CBACE1B7-4EC1-498F-9111-70164A712159}"/>
    <cellStyle name="Normal 4 12" xfId="7681" xr:uid="{DBF2C551-CB28-4FF3-8D20-1DA3807D1552}"/>
    <cellStyle name="Normal 4 12 2" xfId="9394" xr:uid="{C557DC11-B207-4880-9A41-04D8B1D86321}"/>
    <cellStyle name="Normal 4 12 2 2" xfId="12816" xr:uid="{F15859F5-6357-4710-A326-A9A43D53F1EA}"/>
    <cellStyle name="Normal 4 12 2 2 2" xfId="26506" xr:uid="{F7F84DDC-C1C9-4529-B50B-2D9ACFAE2361}"/>
    <cellStyle name="Normal 4 12 2 2 2 2" xfId="40198" xr:uid="{77CA7CD0-1E20-494C-972E-D10EA644CC20}"/>
    <cellStyle name="Normal 4 12 2 2 2 3" xfId="55082" xr:uid="{9C1D669B-A4AB-4224-A10B-1F55577DAADE}"/>
    <cellStyle name="Normal 4 12 2 2 3" xfId="19662" xr:uid="{F2ECC289-3B7A-407B-938F-64E8AC2A475E}"/>
    <cellStyle name="Normal 4 12 2 2 4" xfId="33352" xr:uid="{45888F14-DA4D-4505-B606-D73951CB46BC}"/>
    <cellStyle name="Normal 4 12 2 2 5" xfId="48236" xr:uid="{C3B59D78-ACEE-4A55-9B55-5DE451BD6F47}"/>
    <cellStyle name="Normal 4 12 2 3" xfId="23084" xr:uid="{735783E8-7505-4AB8-9668-4A53CF53D0B4}"/>
    <cellStyle name="Normal 4 12 2 3 2" xfId="36776" xr:uid="{891E19AD-1CE0-4D84-8D7B-DAA1E3181EDB}"/>
    <cellStyle name="Normal 4 12 2 3 3" xfId="51660" xr:uid="{9D678F60-1B4B-4989-81AB-60A25B7DF7CA}"/>
    <cellStyle name="Normal 4 12 2 4" xfId="16240" xr:uid="{C77FF565-ADD8-4968-AE6B-9402AE2105D4}"/>
    <cellStyle name="Normal 4 12 2 5" xfId="29930" xr:uid="{6AD57D35-9FF4-4075-8F23-DD08DF2BC4A7}"/>
    <cellStyle name="Normal 4 12 2 6" xfId="44814" xr:uid="{92DD7B2F-F8D2-4A30-BA17-E0E50E2E9BEC}"/>
    <cellStyle name="Normal 4 12 3" xfId="11104" xr:uid="{5696079F-110A-4D51-B9F9-BD1DA151CCFB}"/>
    <cellStyle name="Normal 4 12 3 2" xfId="24794" xr:uid="{6B1155C1-2971-4CB2-84CB-D8D939E14EFB}"/>
    <cellStyle name="Normal 4 12 3 2 2" xfId="38486" xr:uid="{D83273CD-FEF5-4F23-B5C8-6C71A78229C1}"/>
    <cellStyle name="Normal 4 12 3 2 3" xfId="53370" xr:uid="{7C49624C-1949-4B07-BED4-607F5B081E7A}"/>
    <cellStyle name="Normal 4 12 3 3" xfId="17950" xr:uid="{A8EAB97B-2894-40D2-BC3B-0224568F2EAD}"/>
    <cellStyle name="Normal 4 12 3 4" xfId="31640" xr:uid="{1BBB510E-D598-4CF5-BAC1-A99544254D3E}"/>
    <cellStyle name="Normal 4 12 3 5" xfId="46524" xr:uid="{FD4ADF9D-3208-41A8-AF96-20E2040E3B0A}"/>
    <cellStyle name="Normal 4 12 4" xfId="21372" xr:uid="{586E8EC6-EFEC-4F9D-AF12-72A228DE09FC}"/>
    <cellStyle name="Normal 4 12 4 2" xfId="35064" xr:uid="{4AFE6B8A-6C9C-43C0-9B65-1ED07881DEC1}"/>
    <cellStyle name="Normal 4 12 4 3" xfId="49948" xr:uid="{8BFDD83B-00AF-4BAE-ACED-75F388614C0E}"/>
    <cellStyle name="Normal 4 12 5" xfId="14528" xr:uid="{C9A512AF-B87F-40BA-B737-D2B6D1454852}"/>
    <cellStyle name="Normal 4 12 6" xfId="28218" xr:uid="{43312A44-F332-4687-BD84-49452F6087E2}"/>
    <cellStyle name="Normal 4 12 7" xfId="43102" xr:uid="{D616238A-9305-4520-8854-E758B616F287}"/>
    <cellStyle name="Normal 4 13" xfId="9390" xr:uid="{511DABBA-B2DD-4FC7-9CEA-FA0FD7DE5421}"/>
    <cellStyle name="Normal 4 13 2" xfId="12812" xr:uid="{906E5DAC-D72E-4A3C-8C04-DAF10A261963}"/>
    <cellStyle name="Normal 4 13 2 2" xfId="26502" xr:uid="{CCC1F2D4-4C35-4A7C-A951-F2249C43699A}"/>
    <cellStyle name="Normal 4 13 2 2 2" xfId="40194" xr:uid="{70A77448-6382-4653-B502-C79C9DC48924}"/>
    <cellStyle name="Normal 4 13 2 2 3" xfId="55078" xr:uid="{0F1AD286-0155-47DB-8BBA-8554F21DF47B}"/>
    <cellStyle name="Normal 4 13 2 3" xfId="19658" xr:uid="{2743016D-0405-4EE5-B8E2-B8FC5660899E}"/>
    <cellStyle name="Normal 4 13 2 4" xfId="33348" xr:uid="{80D8BA65-B949-460D-88ED-5496734B7328}"/>
    <cellStyle name="Normal 4 13 2 5" xfId="48232" xr:uid="{744FDA58-4B6D-4417-9AA9-E21EBAF02836}"/>
    <cellStyle name="Normal 4 13 3" xfId="23080" xr:uid="{B0D5C23F-EEFA-4F17-8B58-A1C5F1D2BD60}"/>
    <cellStyle name="Normal 4 13 3 2" xfId="36772" xr:uid="{1761CA87-C293-4BD8-9D04-BC912327C45D}"/>
    <cellStyle name="Normal 4 13 3 3" xfId="51656" xr:uid="{1CA67B30-A92C-423F-9B66-4B7240F9AEF7}"/>
    <cellStyle name="Normal 4 13 4" xfId="16236" xr:uid="{6ADA01CD-3AAA-471A-A871-1B86D96500C5}"/>
    <cellStyle name="Normal 4 13 5" xfId="29926" xr:uid="{6F54BE4F-1BDB-46B7-AA71-5C7163313FC5}"/>
    <cellStyle name="Normal 4 13 6" xfId="44810" xr:uid="{FB5B4086-977A-4EAE-B741-E5AE69D44218}"/>
    <cellStyle name="Normal 4 14" xfId="11100" xr:uid="{25DB8E26-147E-44B8-9497-BDEBC1EDC6FC}"/>
    <cellStyle name="Normal 4 14 2" xfId="24790" xr:uid="{08AE6AB0-5DCA-4E13-99ED-E8DE0D449C19}"/>
    <cellStyle name="Normal 4 14 2 2" xfId="38482" xr:uid="{00F1F37A-414B-4C59-9167-44BDD31E97E9}"/>
    <cellStyle name="Normal 4 14 2 3" xfId="53366" xr:uid="{BE36CFC7-B019-4FEC-927A-AA50A7AE5087}"/>
    <cellStyle name="Normal 4 14 3" xfId="17946" xr:uid="{66AC7852-E81B-4D8D-B36A-3718DA989BDC}"/>
    <cellStyle name="Normal 4 14 4" xfId="31636" xr:uid="{BE98BE1E-B4A8-4AE7-AA2A-E7DD508215E5}"/>
    <cellStyle name="Normal 4 14 5" xfId="46520" xr:uid="{3E3FC69B-A0AD-4042-A112-277D988257BC}"/>
    <cellStyle name="Normal 4 15" xfId="21368" xr:uid="{EE7878C0-CADD-4AF9-AF01-0D5BBDBD1799}"/>
    <cellStyle name="Normal 4 15 2" xfId="35060" xr:uid="{A5CD075C-4EB6-460D-B626-3A4B25C5CDB4}"/>
    <cellStyle name="Normal 4 15 3" xfId="49944" xr:uid="{E3995FD8-1C98-4D14-AA07-B6D2B0F7F7FE}"/>
    <cellStyle name="Normal 4 16" xfId="14524" xr:uid="{1FACF866-7EBD-4027-9B47-90AF033E8C45}"/>
    <cellStyle name="Normal 4 16 2" xfId="40760" xr:uid="{58165DF0-D646-42D7-9903-0DFF230A77B0}"/>
    <cellStyle name="Normal 4 17" xfId="28214" xr:uid="{40B01AF0-A195-4BCE-B813-99149A5FEB75}"/>
    <cellStyle name="Normal 4 18" xfId="43098" xr:uid="{C6B8BBA1-8F6C-4DB7-85A0-46235F1BABB6}"/>
    <cellStyle name="Normal 4 19" xfId="7677" xr:uid="{D7EB6691-1196-418F-A5FF-4A4E038A9D16}"/>
    <cellStyle name="Normal 4 2" xfId="91" xr:uid="{887F8B53-7DA4-45C5-A309-9C9CE08AD229}"/>
    <cellStyle name="Normal 4 2 2" xfId="92" xr:uid="{5B06C0E6-5336-486D-A29C-91E24DBF0C59}"/>
    <cellStyle name="Normal 4 2 2 2" xfId="449" xr:uid="{BF271823-128D-4033-A5C3-F1507B18E606}"/>
    <cellStyle name="Normal 4 2 2 3" xfId="2811" xr:uid="{8FA8EB69-B543-4456-9636-52836A37DB70}"/>
    <cellStyle name="Normal 4 2 2 4" xfId="2812" xr:uid="{F11E5B58-6B08-4B7A-A8CF-26679A3925E4}"/>
    <cellStyle name="Normal 4 2 2 4 2" xfId="2813" xr:uid="{C5C0EF51-7460-467A-B91B-FDD57B551647}"/>
    <cellStyle name="Normal 4 2 2 4 3" xfId="2814" xr:uid="{C1E1DBE4-5A1C-4937-B449-9A4602A287F3}"/>
    <cellStyle name="Normal 4 2 2 4 3 2" xfId="2815" xr:uid="{25E50147-BA35-4D73-B3CA-0EF85B4D7AA3}"/>
    <cellStyle name="Normal 4 2 2 4 3 3" xfId="4316" xr:uid="{5673624A-5D4D-4803-9D18-42D53AD0FF21}"/>
    <cellStyle name="Normal 4 2 3" xfId="2497" xr:uid="{0F52A94F-FB96-4793-8770-B8130B1CC08E}"/>
    <cellStyle name="Normal 4 2 3 2" xfId="2508" xr:uid="{9B90AA36-79A0-4E9C-9650-4BA7CD81C54E}"/>
    <cellStyle name="Normal 4 2 3 2 2" xfId="4465" xr:uid="{3FCF464E-F976-4A90-9631-4919F174695D}"/>
    <cellStyle name="Normal 4 2 3 2 3" xfId="41119" xr:uid="{F40653F0-D2B4-4232-9532-E5923687AD2E}"/>
    <cellStyle name="Normal 4 2 3 2 4" xfId="5943" xr:uid="{27657B0C-B3AB-4F07-AF91-49EED8D09696}"/>
    <cellStyle name="Normal 4 2 3 2 5" xfId="5351" xr:uid="{282E6E92-D376-4A8F-9233-56117480EA32}"/>
    <cellStyle name="Normal 4 2 3 3" xfId="4466" xr:uid="{4DB861D3-B60A-4471-916E-DEE42D03A51C}"/>
    <cellStyle name="Normal 4 2 3 3 2" xfId="4467" xr:uid="{C28FA79F-9C08-4052-A340-ED65137EA01D}"/>
    <cellStyle name="Normal 4 2 3 4" xfId="4468" xr:uid="{851D4AF2-7B5A-4CC8-9691-4C6BDDC7173F}"/>
    <cellStyle name="Normal 4 2 3 5" xfId="4469" xr:uid="{164679AF-6979-421A-950E-9B48B6BAECF2}"/>
    <cellStyle name="Normal 4 2 4" xfId="2498" xr:uid="{D5C74125-EBC6-4C98-B7AF-C4F5F3BE5137}"/>
    <cellStyle name="Normal 4 2 4 2" xfId="4395" xr:uid="{FA904678-72CB-4078-AEAB-7C176017AEAA}"/>
    <cellStyle name="Normal 4 2 4 2 2" xfId="4470" xr:uid="{D8046C65-76FE-4AD3-A907-FD562017AEA6}"/>
    <cellStyle name="Normal 4 2 4 2 3" xfId="4697" xr:uid="{717766F4-B255-4FCD-AAD6-579D29348BD7}"/>
    <cellStyle name="Normal 4 2 4 2 4" xfId="4616" xr:uid="{42DF4AFF-F302-4753-AAAE-BB234B98A577}"/>
    <cellStyle name="Normal 4 2 4 3" xfId="4579" xr:uid="{AE107EAB-908F-42FE-A1B5-C22820A0E19F}"/>
    <cellStyle name="Normal 4 2 4 4" xfId="4717" xr:uid="{0AC15875-1629-4B4A-8AEC-F8AAAE39A887}"/>
    <cellStyle name="Normal 4 2 5" xfId="1172" xr:uid="{425D1423-43AD-4D48-B4F2-CFC7F1738568}"/>
    <cellStyle name="Normal 4 2 6" xfId="4561" xr:uid="{A74D0883-16A8-4D1C-9637-D53296798A62}"/>
    <cellStyle name="Normal 4 20" xfId="5937" xr:uid="{6CBE89E9-747F-4F8B-9325-CA9C59677B7F}"/>
    <cellStyle name="Normal 4 21" xfId="5345" xr:uid="{334E52BB-2792-41F9-8F6B-CC5429B93890}"/>
    <cellStyle name="Normal 4 3" xfId="532" xr:uid="{3C81049A-19F9-4A98-9E3E-6010F2B87825}"/>
    <cellStyle name="Normal 4 3 10" xfId="5347" xr:uid="{9C7DC85F-BAF6-4781-868A-B97ADC06319A}"/>
    <cellStyle name="Normal 4 3 2" xfId="1174" xr:uid="{6407DD61-D3C4-4041-A51B-FBB8CE0AF3C8}"/>
    <cellStyle name="Normal 4 3 2 2" xfId="1175" xr:uid="{34E2262D-F88E-4F69-9F42-94BBAC4315BE}"/>
    <cellStyle name="Normal 4 3 2 3" xfId="1176" xr:uid="{211C2084-6B49-4ADD-81CB-FFDA1C5AFC52}"/>
    <cellStyle name="Normal 4 3 3" xfId="1173" xr:uid="{C204D4CE-6AF0-4DCA-B84E-ED307FD452BF}"/>
    <cellStyle name="Normal 4 3 3 2" xfId="4437" xr:uid="{C5ED095E-5AFE-4D43-859D-1ED75AA42E4F}"/>
    <cellStyle name="Normal 4 3 3 2 2" xfId="41344" xr:uid="{EE06DC82-A8CC-466E-A47D-F401AFA588F8}"/>
    <cellStyle name="Normal 4 3 3 2 3" xfId="5961" xr:uid="{3FFAA6A1-0CDE-43DA-898F-63620E0E4D45}"/>
    <cellStyle name="Normal 4 3 3 2 4" xfId="5369" xr:uid="{5B5FA636-6D10-4E1D-8DD6-0A39404CBB7A}"/>
    <cellStyle name="Normal 4 3 4" xfId="2816" xr:uid="{113A103F-9D61-4B33-881D-C135FBB5057F}"/>
    <cellStyle name="Normal 4 3 5" xfId="2817" xr:uid="{16E2C5B0-FA55-48EC-8CA0-A0E8D15E8E77}"/>
    <cellStyle name="Normal 4 3 5 2" xfId="2818" xr:uid="{1B277A6A-E3E1-4E9A-B94E-042AF9C36C5F}"/>
    <cellStyle name="Normal 4 3 5 3" xfId="2819" xr:uid="{14C0FAE4-A880-46CA-AFC4-7350A3D37168}"/>
    <cellStyle name="Normal 4 3 5 3 2" xfId="2820" xr:uid="{C3231DF1-7646-466E-A8B1-E7131C740A62}"/>
    <cellStyle name="Normal 4 3 5 3 3" xfId="4315" xr:uid="{0836EDBD-7D85-41C4-A0F4-9165D496F305}"/>
    <cellStyle name="Normal 4 3 6" xfId="4318" xr:uid="{4AE213F3-88CA-4C0B-8D8C-B2AA4A8DA7B5}"/>
    <cellStyle name="Normal 4 3 6 2" xfId="41319" xr:uid="{8457419B-D7AB-4CFD-A4AE-960C029FAE12}"/>
    <cellStyle name="Normal 4 3 6 3" xfId="5945" xr:uid="{1DCF546A-F5CE-499F-A310-883186282DEF}"/>
    <cellStyle name="Normal 4 3 6 4" xfId="5353" xr:uid="{C838E761-0042-433C-81AE-A64F79A0C377}"/>
    <cellStyle name="Normal 4 3 7" xfId="40809" xr:uid="{7EEDFCF8-E1A4-4796-AEEB-0BFF175D7304}"/>
    <cellStyle name="Normal 4 3 8" xfId="7682" xr:uid="{E77EEBC2-136E-4446-8140-839C967F713A}"/>
    <cellStyle name="Normal 4 3 9" xfId="5939" xr:uid="{27DADEBD-77FF-4422-8865-537D0A1AA916}"/>
    <cellStyle name="Normal 4 4" xfId="457" xr:uid="{FD5FCC8F-8246-4517-8CCD-F263FF77DDC9}"/>
    <cellStyle name="Normal 4 4 10" xfId="9395" xr:uid="{FB1EB08F-B979-4379-A6CC-40697175F673}"/>
    <cellStyle name="Normal 4 4 10 2" xfId="12817" xr:uid="{655AAC4F-DBE6-4318-B88A-FD4BE6AD5397}"/>
    <cellStyle name="Normal 4 4 10 2 2" xfId="26507" xr:uid="{1596A41A-769E-475B-9342-E57CA8BC053E}"/>
    <cellStyle name="Normal 4 4 10 2 2 2" xfId="40199" xr:uid="{BD2DCC87-9A56-4A26-8565-D1C3E258ACCD}"/>
    <cellStyle name="Normal 4 4 10 2 2 3" xfId="55083" xr:uid="{2637B54B-E848-40A3-9907-F242B33E4670}"/>
    <cellStyle name="Normal 4 4 10 2 3" xfId="19663" xr:uid="{4EF83C31-9214-420B-8295-6D332CB385B2}"/>
    <cellStyle name="Normal 4 4 10 2 4" xfId="33353" xr:uid="{4510A169-7E07-422C-A32F-8E5C7EB89A16}"/>
    <cellStyle name="Normal 4 4 10 2 5" xfId="48237" xr:uid="{A90EAC81-EE84-4546-8C15-137B2C357843}"/>
    <cellStyle name="Normal 4 4 10 3" xfId="23085" xr:uid="{A29FCE87-E378-408E-B4DD-DAE81A55CCFC}"/>
    <cellStyle name="Normal 4 4 10 3 2" xfId="36777" xr:uid="{5DF2B86D-9994-40C1-87D0-A56C9DE6CF56}"/>
    <cellStyle name="Normal 4 4 10 3 3" xfId="51661" xr:uid="{5A476FC2-2240-4C9E-A1F7-FC3A9E76AB13}"/>
    <cellStyle name="Normal 4 4 10 4" xfId="16241" xr:uid="{84BEF82F-7953-41E2-BF9E-9B4E360496E3}"/>
    <cellStyle name="Normal 4 4 10 5" xfId="29931" xr:uid="{6477B3C4-90CF-4ECB-88B7-DDB7A0057DA3}"/>
    <cellStyle name="Normal 4 4 10 6" xfId="44815" xr:uid="{CE669296-97D1-46DC-BE89-A1088BEC49DB}"/>
    <cellStyle name="Normal 4 4 11" xfId="11105" xr:uid="{26B0EF3D-38C9-459B-AB0B-20ECF6CFA351}"/>
    <cellStyle name="Normal 4 4 11 2" xfId="24795" xr:uid="{C694ADF1-82AA-4880-903C-89637F3F1968}"/>
    <cellStyle name="Normal 4 4 11 2 2" xfId="38487" xr:uid="{1D5EEE77-C625-4FCC-B418-78364B2F521B}"/>
    <cellStyle name="Normal 4 4 11 2 3" xfId="53371" xr:uid="{B432236B-C6CC-417F-94AC-2FBBBDBEA765}"/>
    <cellStyle name="Normal 4 4 11 3" xfId="17951" xr:uid="{232D77FB-8329-4614-9192-DD1C5216BDD8}"/>
    <cellStyle name="Normal 4 4 11 4" xfId="31641" xr:uid="{4D048159-2D0D-4338-90FA-D1D2451FC7A4}"/>
    <cellStyle name="Normal 4 4 11 5" xfId="46525" xr:uid="{AAE94954-B916-46E6-80C3-3B235856D16A}"/>
    <cellStyle name="Normal 4 4 12" xfId="21373" xr:uid="{A790555F-182D-45DB-AA1D-F7D16FB0F6A4}"/>
    <cellStyle name="Normal 4 4 12 2" xfId="35065" xr:uid="{97D45572-F3BA-4290-92C9-FBE71E283DF4}"/>
    <cellStyle name="Normal 4 4 12 3" xfId="49949" xr:uid="{75B9D3D9-EF12-4A90-BEAD-98BEE31E744A}"/>
    <cellStyle name="Normal 4 4 13" xfId="14529" xr:uid="{240971A6-B805-4E14-9389-7325006BB3F1}"/>
    <cellStyle name="Normal 4 4 13 2" xfId="40808" xr:uid="{72FACE16-0759-4F49-A56E-662C01029473}"/>
    <cellStyle name="Normal 4 4 14" xfId="28219" xr:uid="{6242BF6F-71A5-463B-84BB-8A13221B9E5E}"/>
    <cellStyle name="Normal 4 4 15" xfId="43103" xr:uid="{4CB9AD5C-C0C4-4F82-863D-CEE5F12DC4E3}"/>
    <cellStyle name="Normal 4 4 16" xfId="7683" xr:uid="{A11B284C-45B9-41AD-ACF8-4E9AEBB75ABA}"/>
    <cellStyle name="Normal 4 4 2" xfId="2499" xr:uid="{86666E78-EE64-4703-A255-21B06CA95237}"/>
    <cellStyle name="Normal 4 4 2 10" xfId="21374" xr:uid="{48C50A77-29D1-4252-B160-766C756C6775}"/>
    <cellStyle name="Normal 4 4 2 10 2" xfId="35066" xr:uid="{2728068D-BF57-464B-B6A8-30019037401D}"/>
    <cellStyle name="Normal 4 4 2 10 3" xfId="49950" xr:uid="{E46F9821-03C1-4422-A40F-747A339AD91E}"/>
    <cellStyle name="Normal 4 4 2 11" xfId="14530" xr:uid="{B4DF372F-224A-43C7-A535-39D8DBC0D3F4}"/>
    <cellStyle name="Normal 4 4 2 11 2" xfId="41113" xr:uid="{88564B2B-A3B5-40F6-843E-1CDEFFB79574}"/>
    <cellStyle name="Normal 4 4 2 12" xfId="28220" xr:uid="{EBBDFFB3-5627-472A-8E32-838C04B7194C}"/>
    <cellStyle name="Normal 4 4 2 13" xfId="43104" xr:uid="{4F0DDA19-0780-4217-B932-BA3D75BFBEE1}"/>
    <cellStyle name="Normal 4 4 2 14" xfId="7684" xr:uid="{DF0CC6CA-F42E-4A5E-8FF9-9EB1EC7D4DFB}"/>
    <cellStyle name="Normal 4 4 2 15" xfId="5941" xr:uid="{A4791362-564E-4105-8EAC-6D6D956933C3}"/>
    <cellStyle name="Normal 4 4 2 16" xfId="5349" xr:uid="{DB10F19C-2B0F-40A6-81C7-D1661C837EF9}"/>
    <cellStyle name="Normal 4 4 2 2" xfId="7685" xr:uid="{40663E94-9C1B-40CE-BECD-077C763DAE3B}"/>
    <cellStyle name="Normal 4 4 2 2 10" xfId="14531" xr:uid="{CC8FFC36-9A17-488F-BB77-D4A61543851E}"/>
    <cellStyle name="Normal 4 4 2 2 11" xfId="28221" xr:uid="{A328A367-2058-40FE-A466-341F3476F503}"/>
    <cellStyle name="Normal 4 4 2 2 12" xfId="43105" xr:uid="{D0881958-3410-46A5-9274-A60CF2284F68}"/>
    <cellStyle name="Normal 4 4 2 2 2" xfId="7686" xr:uid="{457512FD-5D48-4790-9573-74ED3A13FFA5}"/>
    <cellStyle name="Normal 4 4 2 2 2 10" xfId="43106" xr:uid="{6D011746-E5E2-4574-9388-B600AD262650}"/>
    <cellStyle name="Normal 4 4 2 2 2 2" xfId="7687" xr:uid="{707AE54B-3ED5-4810-A3E7-DFC2EB9384CA}"/>
    <cellStyle name="Normal 4 4 2 2 2 2 2" xfId="7688" xr:uid="{1CCB83C3-8856-4948-8A14-82C23CD27FEE}"/>
    <cellStyle name="Normal 4 4 2 2 2 2 2 2" xfId="9400" xr:uid="{BEEA3AB3-3A97-45BC-96E3-6B86B52D4B01}"/>
    <cellStyle name="Normal 4 4 2 2 2 2 2 2 2" xfId="12822" xr:uid="{5BAC3AD0-A780-43D1-A670-AFEC5B40C3FE}"/>
    <cellStyle name="Normal 4 4 2 2 2 2 2 2 2 2" xfId="26512" xr:uid="{8B8304BB-E76C-482E-8CE2-1622B58B941D}"/>
    <cellStyle name="Normal 4 4 2 2 2 2 2 2 2 2 2" xfId="40204" xr:uid="{127B568E-3DB9-48FD-A6FB-AB5B1AB9C7CB}"/>
    <cellStyle name="Normal 4 4 2 2 2 2 2 2 2 2 3" xfId="55088" xr:uid="{9667721E-CDBE-4C26-A200-E39A7B048EC8}"/>
    <cellStyle name="Normal 4 4 2 2 2 2 2 2 2 3" xfId="19668" xr:uid="{B74DDFF8-6561-483C-A960-F1D6CC4A5E0B}"/>
    <cellStyle name="Normal 4 4 2 2 2 2 2 2 2 4" xfId="33358" xr:uid="{3FD74AD7-3C7F-4FE7-AD94-A5E1A9E0F8CD}"/>
    <cellStyle name="Normal 4 4 2 2 2 2 2 2 2 5" xfId="48242" xr:uid="{B106A81F-33E9-4AB0-8B45-7278F1F8124A}"/>
    <cellStyle name="Normal 4 4 2 2 2 2 2 2 3" xfId="23090" xr:uid="{885BD3ED-F4FD-4414-A0E6-35E8878BD29F}"/>
    <cellStyle name="Normal 4 4 2 2 2 2 2 2 3 2" xfId="36782" xr:uid="{800C6E98-1582-4223-A278-7D8D9CCE9C3B}"/>
    <cellStyle name="Normal 4 4 2 2 2 2 2 2 3 3" xfId="51666" xr:uid="{AC617CA5-86BF-40DD-9DC5-E25A63252624}"/>
    <cellStyle name="Normal 4 4 2 2 2 2 2 2 4" xfId="16246" xr:uid="{1D57648F-7202-4E20-946C-E7860C686048}"/>
    <cellStyle name="Normal 4 4 2 2 2 2 2 2 5" xfId="29936" xr:uid="{AD187ED9-F311-4EC2-88DB-A0E7EE680408}"/>
    <cellStyle name="Normal 4 4 2 2 2 2 2 2 6" xfId="44820" xr:uid="{668309FD-CDDE-47C4-AEF1-EFF566D690C3}"/>
    <cellStyle name="Normal 4 4 2 2 2 2 2 3" xfId="11110" xr:uid="{8E98E856-F991-4FAE-B26F-816741438884}"/>
    <cellStyle name="Normal 4 4 2 2 2 2 2 3 2" xfId="24800" xr:uid="{21EDDD74-25D1-4BBB-B8F9-DF2F860A0489}"/>
    <cellStyle name="Normal 4 4 2 2 2 2 2 3 2 2" xfId="38492" xr:uid="{27DFBE35-1DDD-4421-AB41-8BC6D8DEDC00}"/>
    <cellStyle name="Normal 4 4 2 2 2 2 2 3 2 3" xfId="53376" xr:uid="{EAC59A46-10E0-455D-9189-70753DE59550}"/>
    <cellStyle name="Normal 4 4 2 2 2 2 2 3 3" xfId="17956" xr:uid="{E08E4953-192A-41CA-9F3E-5F5B83B1C5C5}"/>
    <cellStyle name="Normal 4 4 2 2 2 2 2 3 4" xfId="31646" xr:uid="{9125EA3C-53CD-4E8C-8AD8-6647C96F6F36}"/>
    <cellStyle name="Normal 4 4 2 2 2 2 2 3 5" xfId="46530" xr:uid="{40CB83C5-2815-49A9-B785-4791B6F08035}"/>
    <cellStyle name="Normal 4 4 2 2 2 2 2 4" xfId="21378" xr:uid="{42CF1835-7793-4D56-8ADE-2EFBA243E391}"/>
    <cellStyle name="Normal 4 4 2 2 2 2 2 4 2" xfId="35070" xr:uid="{FC7BA522-E3F7-49D0-8C2B-334FDCF7049D}"/>
    <cellStyle name="Normal 4 4 2 2 2 2 2 4 3" xfId="49954" xr:uid="{747B237D-897A-47D2-9A42-4F0D6170E8A2}"/>
    <cellStyle name="Normal 4 4 2 2 2 2 2 5" xfId="14534" xr:uid="{AC13CA94-D7D0-44B8-9763-AB330EF69FA6}"/>
    <cellStyle name="Normal 4 4 2 2 2 2 2 6" xfId="28224" xr:uid="{332657D1-3D71-40AC-9664-BC0D75B767BD}"/>
    <cellStyle name="Normal 4 4 2 2 2 2 2 7" xfId="43108" xr:uid="{E94A1632-9E47-432B-A88F-D30BEFAB56F5}"/>
    <cellStyle name="Normal 4 4 2 2 2 2 3" xfId="9399" xr:uid="{DF362C15-E64F-40FD-BADA-771AE8B4F611}"/>
    <cellStyle name="Normal 4 4 2 2 2 2 3 2" xfId="12821" xr:uid="{B156B491-BB74-4F98-80E6-D9F5742A0612}"/>
    <cellStyle name="Normal 4 4 2 2 2 2 3 2 2" xfId="26511" xr:uid="{EA5FA159-1AC1-493B-9417-39A983FEF3A2}"/>
    <cellStyle name="Normal 4 4 2 2 2 2 3 2 2 2" xfId="40203" xr:uid="{EC712B94-5CC8-40F9-8E48-E9E515B73099}"/>
    <cellStyle name="Normal 4 4 2 2 2 2 3 2 2 3" xfId="55087" xr:uid="{009E738A-4D03-4656-AEC9-A528B924F825}"/>
    <cellStyle name="Normal 4 4 2 2 2 2 3 2 3" xfId="19667" xr:uid="{59B78AEF-E0B8-4CE9-8478-A009B9338CB7}"/>
    <cellStyle name="Normal 4 4 2 2 2 2 3 2 4" xfId="33357" xr:uid="{842C8F4A-C8D3-4102-94C7-70DD983B2E6D}"/>
    <cellStyle name="Normal 4 4 2 2 2 2 3 2 5" xfId="48241" xr:uid="{CC69A97D-033D-49F9-9E6D-D1C8ECB3D637}"/>
    <cellStyle name="Normal 4 4 2 2 2 2 3 3" xfId="23089" xr:uid="{03B2CF9C-32B3-4AB3-A1AF-A394C9B632AB}"/>
    <cellStyle name="Normal 4 4 2 2 2 2 3 3 2" xfId="36781" xr:uid="{DA3740F0-ED1F-407B-A25D-16924C47E3A6}"/>
    <cellStyle name="Normal 4 4 2 2 2 2 3 3 3" xfId="51665" xr:uid="{24358F2F-B6DA-4C7C-AE97-0F321D116F87}"/>
    <cellStyle name="Normal 4 4 2 2 2 2 3 4" xfId="16245" xr:uid="{EE245CE6-6F00-4042-8223-1E525FA4FE7F}"/>
    <cellStyle name="Normal 4 4 2 2 2 2 3 5" xfId="29935" xr:uid="{45C20499-5A74-456E-A94F-EC75066F756D}"/>
    <cellStyle name="Normal 4 4 2 2 2 2 3 6" xfId="44819" xr:uid="{B0B9C714-41BB-4626-981D-BEF50B94089A}"/>
    <cellStyle name="Normal 4 4 2 2 2 2 4" xfId="11109" xr:uid="{05DFF084-EF92-47BB-8183-18080E255560}"/>
    <cellStyle name="Normal 4 4 2 2 2 2 4 2" xfId="24799" xr:uid="{599C03EC-0013-43DE-A32E-D86817F03973}"/>
    <cellStyle name="Normal 4 4 2 2 2 2 4 2 2" xfId="38491" xr:uid="{AC663CFE-A7C8-46CC-BAB6-994724FF04F1}"/>
    <cellStyle name="Normal 4 4 2 2 2 2 4 2 3" xfId="53375" xr:uid="{E43B6ABF-A9BF-407B-A540-4293453805F6}"/>
    <cellStyle name="Normal 4 4 2 2 2 2 4 3" xfId="17955" xr:uid="{28F3C0AA-C2D9-4328-9853-5F4AB02588EE}"/>
    <cellStyle name="Normal 4 4 2 2 2 2 4 4" xfId="31645" xr:uid="{D7E812C0-09C3-4946-B476-103AACB65B24}"/>
    <cellStyle name="Normal 4 4 2 2 2 2 4 5" xfId="46529" xr:uid="{5C850F53-F3BC-43E5-97C5-C89097AA97CA}"/>
    <cellStyle name="Normal 4 4 2 2 2 2 5" xfId="21377" xr:uid="{7C8E19EE-33C0-4809-855F-032462460117}"/>
    <cellStyle name="Normal 4 4 2 2 2 2 5 2" xfId="35069" xr:uid="{9BAA4259-B56F-4B8B-AC25-A1BF1F8D47EB}"/>
    <cellStyle name="Normal 4 4 2 2 2 2 5 3" xfId="49953" xr:uid="{8A828B8C-E233-4E7B-8956-7ED35E2B4B15}"/>
    <cellStyle name="Normal 4 4 2 2 2 2 6" xfId="14533" xr:uid="{4059673B-39AF-47F2-B449-25D598129068}"/>
    <cellStyle name="Normal 4 4 2 2 2 2 7" xfId="28223" xr:uid="{8973678D-6731-4CE2-9433-B0BFEBA89358}"/>
    <cellStyle name="Normal 4 4 2 2 2 2 8" xfId="43107" xr:uid="{8F025E26-13CB-4CAC-AA51-F30726D98354}"/>
    <cellStyle name="Normal 4 4 2 2 2 3" xfId="7689" xr:uid="{851AAF7A-BFE6-4A98-9A9E-0967C0FD9463}"/>
    <cellStyle name="Normal 4 4 2 2 2 3 2" xfId="9401" xr:uid="{1FC5FFCF-6A12-4022-AB6E-B8F7A653A241}"/>
    <cellStyle name="Normal 4 4 2 2 2 3 2 2" xfId="12823" xr:uid="{01B143EC-F406-40FC-A50F-FF593C841118}"/>
    <cellStyle name="Normal 4 4 2 2 2 3 2 2 2" xfId="26513" xr:uid="{C430CD09-3819-48C9-B2F4-9598BC830492}"/>
    <cellStyle name="Normal 4 4 2 2 2 3 2 2 2 2" xfId="40205" xr:uid="{D2F7CD91-6BFC-4B10-A6EF-0D3E55CB327B}"/>
    <cellStyle name="Normal 4 4 2 2 2 3 2 2 2 3" xfId="55089" xr:uid="{10225F15-BBB7-424B-8909-E50D3D455539}"/>
    <cellStyle name="Normal 4 4 2 2 2 3 2 2 3" xfId="19669" xr:uid="{B69CF229-A18F-4DD9-A3C9-560C1942D779}"/>
    <cellStyle name="Normal 4 4 2 2 2 3 2 2 4" xfId="33359" xr:uid="{657546B4-3BD5-418C-85AA-B275AFAFCD3A}"/>
    <cellStyle name="Normal 4 4 2 2 2 3 2 2 5" xfId="48243" xr:uid="{41C91508-1ED3-4BFE-A72B-2C6781A7760A}"/>
    <cellStyle name="Normal 4 4 2 2 2 3 2 3" xfId="23091" xr:uid="{13C38BA3-09E9-47B1-85ED-F2B72F46F706}"/>
    <cellStyle name="Normal 4 4 2 2 2 3 2 3 2" xfId="36783" xr:uid="{03F71863-5734-4F26-A4F6-F888D9F73961}"/>
    <cellStyle name="Normal 4 4 2 2 2 3 2 3 3" xfId="51667" xr:uid="{C5DFE32F-BC49-4C25-9CE3-904356D1696E}"/>
    <cellStyle name="Normal 4 4 2 2 2 3 2 4" xfId="16247" xr:uid="{FEF9DAF4-035F-4E42-81A5-72B944C12866}"/>
    <cellStyle name="Normal 4 4 2 2 2 3 2 5" xfId="29937" xr:uid="{A786E8EB-4C3A-4662-A4FC-0378CF365556}"/>
    <cellStyle name="Normal 4 4 2 2 2 3 2 6" xfId="44821" xr:uid="{A7CD62BD-F95F-40D7-BCA5-0FDDE78ECDCD}"/>
    <cellStyle name="Normal 4 4 2 2 2 3 3" xfId="11111" xr:uid="{3E90EFE9-652F-4A18-BB24-9D9773107D1B}"/>
    <cellStyle name="Normal 4 4 2 2 2 3 3 2" xfId="24801" xr:uid="{CFCD0EF0-F0FA-438F-B812-4042732DBDCC}"/>
    <cellStyle name="Normal 4 4 2 2 2 3 3 2 2" xfId="38493" xr:uid="{8190EA47-ED3D-4FE8-8BF6-A94609999CA6}"/>
    <cellStyle name="Normal 4 4 2 2 2 3 3 2 3" xfId="53377" xr:uid="{006A98CE-EBF2-415F-A796-E8D53A9202E4}"/>
    <cellStyle name="Normal 4 4 2 2 2 3 3 3" xfId="17957" xr:uid="{4484A90C-0B65-4EEF-AA35-38874FCD579C}"/>
    <cellStyle name="Normal 4 4 2 2 2 3 3 4" xfId="31647" xr:uid="{D3FAA9E0-05CB-469A-AB56-F1B687B37D6C}"/>
    <cellStyle name="Normal 4 4 2 2 2 3 3 5" xfId="46531" xr:uid="{3E033D72-1C1F-40A7-AC6B-1BD425CC3609}"/>
    <cellStyle name="Normal 4 4 2 2 2 3 4" xfId="21379" xr:uid="{153D5500-1851-46B6-846E-401355AA593F}"/>
    <cellStyle name="Normal 4 4 2 2 2 3 4 2" xfId="35071" xr:uid="{D4E2EA65-399C-456D-8B28-B6519AEB1306}"/>
    <cellStyle name="Normal 4 4 2 2 2 3 4 3" xfId="49955" xr:uid="{F4EEAA3E-E028-48A9-A69D-50606CCF6DF2}"/>
    <cellStyle name="Normal 4 4 2 2 2 3 5" xfId="14535" xr:uid="{5C9C8A2D-B7AD-4BBB-8067-F14306C934FE}"/>
    <cellStyle name="Normal 4 4 2 2 2 3 6" xfId="28225" xr:uid="{055D7712-5F3D-47D9-86D2-9678A8CCD8D3}"/>
    <cellStyle name="Normal 4 4 2 2 2 3 7" xfId="43109" xr:uid="{6767C509-82C3-43D9-A61D-CCE1DFDD2907}"/>
    <cellStyle name="Normal 4 4 2 2 2 4" xfId="7690" xr:uid="{2CFB160A-60BF-4273-8315-8660F588CE8D}"/>
    <cellStyle name="Normal 4 4 2 2 2 4 2" xfId="9402" xr:uid="{93F5395B-0625-487C-B46D-C315A214AC00}"/>
    <cellStyle name="Normal 4 4 2 2 2 4 2 2" xfId="12824" xr:uid="{4A6DAE55-69B5-4346-A792-824257F83079}"/>
    <cellStyle name="Normal 4 4 2 2 2 4 2 2 2" xfId="26514" xr:uid="{6D36B901-2FFA-4213-81D7-896B62E99A5A}"/>
    <cellStyle name="Normal 4 4 2 2 2 4 2 2 2 2" xfId="40206" xr:uid="{B4960B78-A5FC-41CE-8020-1238E063A116}"/>
    <cellStyle name="Normal 4 4 2 2 2 4 2 2 2 3" xfId="55090" xr:uid="{01BE60D8-0681-4753-B856-E39871CCEB43}"/>
    <cellStyle name="Normal 4 4 2 2 2 4 2 2 3" xfId="19670" xr:uid="{43791FD8-A52C-4400-87EC-5FEC22739016}"/>
    <cellStyle name="Normal 4 4 2 2 2 4 2 2 4" xfId="33360" xr:uid="{72119BAB-A219-4D53-9D62-9BDB35D8C95B}"/>
    <cellStyle name="Normal 4 4 2 2 2 4 2 2 5" xfId="48244" xr:uid="{15810D6D-CD7C-4726-ABD2-0DE961B118DF}"/>
    <cellStyle name="Normal 4 4 2 2 2 4 2 3" xfId="23092" xr:uid="{B8043FC0-4F6F-4C05-8C28-7F0A0C14B938}"/>
    <cellStyle name="Normal 4 4 2 2 2 4 2 3 2" xfId="36784" xr:uid="{422A9837-B96C-4BA1-9F40-5750C2ED989B}"/>
    <cellStyle name="Normal 4 4 2 2 2 4 2 3 3" xfId="51668" xr:uid="{2AF65405-7659-45A6-8FB9-93AE690A3664}"/>
    <cellStyle name="Normal 4 4 2 2 2 4 2 4" xfId="16248" xr:uid="{1FAE0EF4-8DD0-4743-91B1-79A01C0905BA}"/>
    <cellStyle name="Normal 4 4 2 2 2 4 2 5" xfId="29938" xr:uid="{0881B006-A95F-4E21-87F6-5519686E8C2A}"/>
    <cellStyle name="Normal 4 4 2 2 2 4 2 6" xfId="44822" xr:uid="{C9F1F3ED-FEBE-43F6-A4E8-DC0176CF89AB}"/>
    <cellStyle name="Normal 4 4 2 2 2 4 3" xfId="11112" xr:uid="{7008909D-408C-4638-AC46-575534EECB0E}"/>
    <cellStyle name="Normal 4 4 2 2 2 4 3 2" xfId="24802" xr:uid="{48A3C68F-9A87-4972-840C-DD3264214BD3}"/>
    <cellStyle name="Normal 4 4 2 2 2 4 3 2 2" xfId="38494" xr:uid="{BD7EC3EA-42AF-48F5-B086-F16ECFFDB51F}"/>
    <cellStyle name="Normal 4 4 2 2 2 4 3 2 3" xfId="53378" xr:uid="{171827B8-E4D7-4024-AD30-59448410ABF6}"/>
    <cellStyle name="Normal 4 4 2 2 2 4 3 3" xfId="17958" xr:uid="{EBF1BFA7-75E6-49EA-BAD7-08C34F256C30}"/>
    <cellStyle name="Normal 4 4 2 2 2 4 3 4" xfId="31648" xr:uid="{398166D6-F72B-4BE7-9CB8-90E58B66BC80}"/>
    <cellStyle name="Normal 4 4 2 2 2 4 3 5" xfId="46532" xr:uid="{DABBD5C6-1DE2-4791-8459-05941B09464D}"/>
    <cellStyle name="Normal 4 4 2 2 2 4 4" xfId="21380" xr:uid="{97269D6F-B2D8-4F30-9A7A-602A3A931CCE}"/>
    <cellStyle name="Normal 4 4 2 2 2 4 4 2" xfId="35072" xr:uid="{819FB507-BA31-4541-81AF-7337ADC780D7}"/>
    <cellStyle name="Normal 4 4 2 2 2 4 4 3" xfId="49956" xr:uid="{C18AE8B1-0DE1-4C41-A851-C40B29657505}"/>
    <cellStyle name="Normal 4 4 2 2 2 4 5" xfId="14536" xr:uid="{A1591645-F69B-47B5-9D30-FA73625D93DB}"/>
    <cellStyle name="Normal 4 4 2 2 2 4 6" xfId="28226" xr:uid="{4BC3DBEC-E2E8-4013-B368-C84042743355}"/>
    <cellStyle name="Normal 4 4 2 2 2 4 7" xfId="43110" xr:uid="{62582EEC-2E03-435A-B251-D8A84323A5FE}"/>
    <cellStyle name="Normal 4 4 2 2 2 5" xfId="9398" xr:uid="{8ED21E22-8CD1-46CD-BF6C-802CB03F8AD0}"/>
    <cellStyle name="Normal 4 4 2 2 2 5 2" xfId="12820" xr:uid="{42E89EEA-2B4D-4B4B-8F4A-F75CFD08BA76}"/>
    <cellStyle name="Normal 4 4 2 2 2 5 2 2" xfId="26510" xr:uid="{5FCEF0E9-FB18-40C7-B078-6ED5A1C97F23}"/>
    <cellStyle name="Normal 4 4 2 2 2 5 2 2 2" xfId="40202" xr:uid="{F61AAF9C-9AAE-4348-BF76-1CA20EED5440}"/>
    <cellStyle name="Normal 4 4 2 2 2 5 2 2 3" xfId="55086" xr:uid="{88E73190-25F3-42D3-99BC-FAE1DCFF66E8}"/>
    <cellStyle name="Normal 4 4 2 2 2 5 2 3" xfId="19666" xr:uid="{EE85EC0E-0194-4AD4-A53D-950DA38B8EAC}"/>
    <cellStyle name="Normal 4 4 2 2 2 5 2 4" xfId="33356" xr:uid="{99EE1CD3-9319-4908-BD65-5D38438C5DC4}"/>
    <cellStyle name="Normal 4 4 2 2 2 5 2 5" xfId="48240" xr:uid="{F6FF087F-1E7A-4FE0-9B1F-1E8DBA92692F}"/>
    <cellStyle name="Normal 4 4 2 2 2 5 3" xfId="23088" xr:uid="{B18E242F-C4C5-4121-994D-61D9C1A32DEC}"/>
    <cellStyle name="Normal 4 4 2 2 2 5 3 2" xfId="36780" xr:uid="{420C6628-7C95-43E5-A735-8CB18503FDD1}"/>
    <cellStyle name="Normal 4 4 2 2 2 5 3 3" xfId="51664" xr:uid="{930D40E8-4573-4C6E-916F-8576A11A10D0}"/>
    <cellStyle name="Normal 4 4 2 2 2 5 4" xfId="16244" xr:uid="{9292CEC1-B038-4B16-B490-0D2C2FA5AD2D}"/>
    <cellStyle name="Normal 4 4 2 2 2 5 5" xfId="29934" xr:uid="{839353CA-7D78-4F09-AC2E-D30DD9BCC62F}"/>
    <cellStyle name="Normal 4 4 2 2 2 5 6" xfId="44818" xr:uid="{CCF62271-8976-411A-9101-520AD3040C9E}"/>
    <cellStyle name="Normal 4 4 2 2 2 6" xfId="11108" xr:uid="{16800E13-8018-41B0-925E-159ECBA93D94}"/>
    <cellStyle name="Normal 4 4 2 2 2 6 2" xfId="24798" xr:uid="{E85F3889-CC75-418A-89C4-ADEB07E7C9C7}"/>
    <cellStyle name="Normal 4 4 2 2 2 6 2 2" xfId="38490" xr:uid="{CB3FFE52-FDAA-452D-9756-3139CF0FFD2A}"/>
    <cellStyle name="Normal 4 4 2 2 2 6 2 3" xfId="53374" xr:uid="{06839B10-77BA-4D6E-A52A-A2EBFF558F1A}"/>
    <cellStyle name="Normal 4 4 2 2 2 6 3" xfId="17954" xr:uid="{79BFD2AA-DCE7-4775-8686-565E720D7CC1}"/>
    <cellStyle name="Normal 4 4 2 2 2 6 4" xfId="31644" xr:uid="{8FECF87E-B41A-4514-A0A6-40B6BD1E1F16}"/>
    <cellStyle name="Normal 4 4 2 2 2 6 5" xfId="46528" xr:uid="{A0D0CC1C-36ED-466C-894F-E0775CFD0331}"/>
    <cellStyle name="Normal 4 4 2 2 2 7" xfId="21376" xr:uid="{285B30B5-169C-4608-9563-D8F1BB3EE4F6}"/>
    <cellStyle name="Normal 4 4 2 2 2 7 2" xfId="35068" xr:uid="{8DC2C149-2C19-4670-AE45-85674CC0D396}"/>
    <cellStyle name="Normal 4 4 2 2 2 7 3" xfId="49952" xr:uid="{02561612-E0B2-4565-AD0D-DE4C627EFEE7}"/>
    <cellStyle name="Normal 4 4 2 2 2 8" xfId="14532" xr:uid="{AA853F99-988D-4402-8FFE-EEEC270330BB}"/>
    <cellStyle name="Normal 4 4 2 2 2 9" xfId="28222" xr:uid="{FD95EAF3-DFC4-478E-929B-1F84D34FBB38}"/>
    <cellStyle name="Normal 4 4 2 2 3" xfId="7691" xr:uid="{8731D242-C13E-441F-A5D3-A9FF74B41467}"/>
    <cellStyle name="Normal 4 4 2 2 3 10" xfId="43111" xr:uid="{E1D0B15E-0A52-4D87-B044-50F694ACA1F3}"/>
    <cellStyle name="Normal 4 4 2 2 3 2" xfId="7692" xr:uid="{17B09C16-2A8F-4559-AE60-5129DE4FDA1C}"/>
    <cellStyle name="Normal 4 4 2 2 3 2 2" xfId="7693" xr:uid="{918124A8-BC13-4E16-AEA9-5C14B5E6AC28}"/>
    <cellStyle name="Normal 4 4 2 2 3 2 2 2" xfId="9405" xr:uid="{0D04D4F4-D554-4E92-894C-F1D17C479DA2}"/>
    <cellStyle name="Normal 4 4 2 2 3 2 2 2 2" xfId="12827" xr:uid="{CAA5169A-5B87-4492-B91A-8388C21F664D}"/>
    <cellStyle name="Normal 4 4 2 2 3 2 2 2 2 2" xfId="26517" xr:uid="{774E6677-D58B-424E-893E-6B6518D56196}"/>
    <cellStyle name="Normal 4 4 2 2 3 2 2 2 2 2 2" xfId="40209" xr:uid="{D66AF2FA-289D-4161-8EF7-669E65A605E7}"/>
    <cellStyle name="Normal 4 4 2 2 3 2 2 2 2 2 3" xfId="55093" xr:uid="{23CD6F64-6146-4442-8A40-2FA7CBEB0A6A}"/>
    <cellStyle name="Normal 4 4 2 2 3 2 2 2 2 3" xfId="19673" xr:uid="{21D2DA82-F8C4-4572-811A-DF41185E4308}"/>
    <cellStyle name="Normal 4 4 2 2 3 2 2 2 2 4" xfId="33363" xr:uid="{6E8D7488-C782-4591-86F0-B4595CC9D55D}"/>
    <cellStyle name="Normal 4 4 2 2 3 2 2 2 2 5" xfId="48247" xr:uid="{6D14CAF7-77DC-430A-AA73-9CDA332EC555}"/>
    <cellStyle name="Normal 4 4 2 2 3 2 2 2 3" xfId="23095" xr:uid="{E91264BC-5155-4F9D-9E40-281C5138BF8A}"/>
    <cellStyle name="Normal 4 4 2 2 3 2 2 2 3 2" xfId="36787" xr:uid="{A9EB3484-FF67-4807-88E8-86223598969C}"/>
    <cellStyle name="Normal 4 4 2 2 3 2 2 2 3 3" xfId="51671" xr:uid="{360B3EAE-DB03-4002-88ED-CDFF8E943D6C}"/>
    <cellStyle name="Normal 4 4 2 2 3 2 2 2 4" xfId="16251" xr:uid="{CD59587B-EC5B-4BDC-8F0E-775B671E9FA4}"/>
    <cellStyle name="Normal 4 4 2 2 3 2 2 2 5" xfId="29941" xr:uid="{0C839918-1B15-4254-8E03-BE1E9BEE4E04}"/>
    <cellStyle name="Normal 4 4 2 2 3 2 2 2 6" xfId="44825" xr:uid="{4CAAE569-13EC-482A-9DCE-71EA6227A79C}"/>
    <cellStyle name="Normal 4 4 2 2 3 2 2 3" xfId="11115" xr:uid="{E43EFE7A-06ED-4D21-8A0F-4B754142EBA0}"/>
    <cellStyle name="Normal 4 4 2 2 3 2 2 3 2" xfId="24805" xr:uid="{723AD5D9-D2DC-478A-86CE-768C2238D921}"/>
    <cellStyle name="Normal 4 4 2 2 3 2 2 3 2 2" xfId="38497" xr:uid="{F3127131-487A-4417-B315-704D7FCEA203}"/>
    <cellStyle name="Normal 4 4 2 2 3 2 2 3 2 3" xfId="53381" xr:uid="{066E6F7C-58F0-4C20-8DE6-1D54DA72E4EB}"/>
    <cellStyle name="Normal 4 4 2 2 3 2 2 3 3" xfId="17961" xr:uid="{65BC17D1-908C-45F5-8AFE-1FE4E883A3F8}"/>
    <cellStyle name="Normal 4 4 2 2 3 2 2 3 4" xfId="31651" xr:uid="{87B29E9A-2976-4C6C-8282-BFCB15DCFC03}"/>
    <cellStyle name="Normal 4 4 2 2 3 2 2 3 5" xfId="46535" xr:uid="{BF37EBF1-1F39-4B37-96B4-F24A719025E4}"/>
    <cellStyle name="Normal 4 4 2 2 3 2 2 4" xfId="21383" xr:uid="{630195DA-4C28-425E-B84F-7470A4582494}"/>
    <cellStyle name="Normal 4 4 2 2 3 2 2 4 2" xfId="35075" xr:uid="{D8C0315D-859E-4A6A-9C6B-D2A605F1437A}"/>
    <cellStyle name="Normal 4 4 2 2 3 2 2 4 3" xfId="49959" xr:uid="{0FA871D9-F3CE-4871-94C9-7D45812F4C7A}"/>
    <cellStyle name="Normal 4 4 2 2 3 2 2 5" xfId="14539" xr:uid="{95C14A96-6412-43B8-BD8A-C8AFB916CF35}"/>
    <cellStyle name="Normal 4 4 2 2 3 2 2 6" xfId="28229" xr:uid="{FCD9EBA1-80EE-4E73-98B8-D13F00119758}"/>
    <cellStyle name="Normal 4 4 2 2 3 2 2 7" xfId="43113" xr:uid="{F7CBC6B9-AC94-4323-9E8E-A5CC57876D93}"/>
    <cellStyle name="Normal 4 4 2 2 3 2 3" xfId="9404" xr:uid="{2158447F-3AA8-462B-8789-0744E5358C10}"/>
    <cellStyle name="Normal 4 4 2 2 3 2 3 2" xfId="12826" xr:uid="{58ADF2CC-80EC-4462-831F-11D5E06CB8DB}"/>
    <cellStyle name="Normal 4 4 2 2 3 2 3 2 2" xfId="26516" xr:uid="{0C08C7D1-B298-4667-972E-68C23DC33ACB}"/>
    <cellStyle name="Normal 4 4 2 2 3 2 3 2 2 2" xfId="40208" xr:uid="{9C027884-888B-4CA6-8858-386DE4E55125}"/>
    <cellStyle name="Normal 4 4 2 2 3 2 3 2 2 3" xfId="55092" xr:uid="{39A7E5A7-F63D-45A4-A54B-40346B7E5416}"/>
    <cellStyle name="Normal 4 4 2 2 3 2 3 2 3" xfId="19672" xr:uid="{596FDE13-A20F-458E-B26D-002840937112}"/>
    <cellStyle name="Normal 4 4 2 2 3 2 3 2 4" xfId="33362" xr:uid="{B33B4EAF-DB7A-4C50-B680-968265ECFDF3}"/>
    <cellStyle name="Normal 4 4 2 2 3 2 3 2 5" xfId="48246" xr:uid="{59E10195-923C-4991-A59F-BFD0AFD8A370}"/>
    <cellStyle name="Normal 4 4 2 2 3 2 3 3" xfId="23094" xr:uid="{699212B4-7987-4B9B-A172-05A06AA6E176}"/>
    <cellStyle name="Normal 4 4 2 2 3 2 3 3 2" xfId="36786" xr:uid="{D6B7C2C2-05A3-4C0C-8441-55EBE4C20607}"/>
    <cellStyle name="Normal 4 4 2 2 3 2 3 3 3" xfId="51670" xr:uid="{CFDFBA61-DB5E-4DC4-9A41-19E53C443C14}"/>
    <cellStyle name="Normal 4 4 2 2 3 2 3 4" xfId="16250" xr:uid="{7330E84D-3298-444C-B9F6-547F9588E027}"/>
    <cellStyle name="Normal 4 4 2 2 3 2 3 5" xfId="29940" xr:uid="{93CA4CDD-CD7D-4D67-96B7-6CC611FDF549}"/>
    <cellStyle name="Normal 4 4 2 2 3 2 3 6" xfId="44824" xr:uid="{5E4C5698-544B-4E0B-B17C-A935E683F02E}"/>
    <cellStyle name="Normal 4 4 2 2 3 2 4" xfId="11114" xr:uid="{929476E9-C2ED-4188-9837-E18662DFBB70}"/>
    <cellStyle name="Normal 4 4 2 2 3 2 4 2" xfId="24804" xr:uid="{A4CA8A19-3D57-4DC1-B3F8-4CA16D40A778}"/>
    <cellStyle name="Normal 4 4 2 2 3 2 4 2 2" xfId="38496" xr:uid="{8809D40E-B08A-4712-B32D-29AA880D4982}"/>
    <cellStyle name="Normal 4 4 2 2 3 2 4 2 3" xfId="53380" xr:uid="{09F4F49A-F548-4AC1-BB03-A7BA668C333B}"/>
    <cellStyle name="Normal 4 4 2 2 3 2 4 3" xfId="17960" xr:uid="{C13A3E75-8BF7-460E-9183-F938167644BD}"/>
    <cellStyle name="Normal 4 4 2 2 3 2 4 4" xfId="31650" xr:uid="{08D3CF5B-C132-48EF-BC4E-DF02D46D9CD4}"/>
    <cellStyle name="Normal 4 4 2 2 3 2 4 5" xfId="46534" xr:uid="{525A1DF3-AD83-4CB7-9323-40B5FD4AF45B}"/>
    <cellStyle name="Normal 4 4 2 2 3 2 5" xfId="21382" xr:uid="{2D1C9BC0-60B1-447E-ABCC-93954784F07A}"/>
    <cellStyle name="Normal 4 4 2 2 3 2 5 2" xfId="35074" xr:uid="{0A86C014-D08C-4C40-8B40-E5257C24B231}"/>
    <cellStyle name="Normal 4 4 2 2 3 2 5 3" xfId="49958" xr:uid="{D7FEA3C2-A193-491A-8111-BE87C416B445}"/>
    <cellStyle name="Normal 4 4 2 2 3 2 6" xfId="14538" xr:uid="{CEE228A9-2395-46FF-BB3A-8DFE777B5DDC}"/>
    <cellStyle name="Normal 4 4 2 2 3 2 7" xfId="28228" xr:uid="{6B0359D0-CABF-442E-9568-F60B945DD0A5}"/>
    <cellStyle name="Normal 4 4 2 2 3 2 8" xfId="43112" xr:uid="{1845839A-F6D1-4DF1-AAA1-33165D4D829F}"/>
    <cellStyle name="Normal 4 4 2 2 3 3" xfId="7694" xr:uid="{C5D4E2E6-FFE4-4FFA-923C-245AFC71090E}"/>
    <cellStyle name="Normal 4 4 2 2 3 3 2" xfId="9406" xr:uid="{B9C70407-3741-4EAD-829D-4091A3ABEA99}"/>
    <cellStyle name="Normal 4 4 2 2 3 3 2 2" xfId="12828" xr:uid="{A1DE4E52-0982-4004-A5EF-FD2EDC91DC45}"/>
    <cellStyle name="Normal 4 4 2 2 3 3 2 2 2" xfId="26518" xr:uid="{4ED8A285-1534-4CB6-AEF2-5EC13E16B371}"/>
    <cellStyle name="Normal 4 4 2 2 3 3 2 2 2 2" xfId="40210" xr:uid="{54C175DF-9B2D-40A2-8E03-81A2DE69C879}"/>
    <cellStyle name="Normal 4 4 2 2 3 3 2 2 2 3" xfId="55094" xr:uid="{DD7A3658-FBC2-40F3-83FD-65376963442A}"/>
    <cellStyle name="Normal 4 4 2 2 3 3 2 2 3" xfId="19674" xr:uid="{12847A43-A18D-4B73-B752-E29DB33E49CA}"/>
    <cellStyle name="Normal 4 4 2 2 3 3 2 2 4" xfId="33364" xr:uid="{25CA3E90-8387-4F52-ADC9-2DBDEE3DAD63}"/>
    <cellStyle name="Normal 4 4 2 2 3 3 2 2 5" xfId="48248" xr:uid="{9BBA98DE-DF09-4091-81BC-56EE64FFAB52}"/>
    <cellStyle name="Normal 4 4 2 2 3 3 2 3" xfId="23096" xr:uid="{8CC3A88A-08D6-4B0B-A883-38C58BD8461B}"/>
    <cellStyle name="Normal 4 4 2 2 3 3 2 3 2" xfId="36788" xr:uid="{C2FF4B23-0AF6-4247-B7A2-6B871CC7BAEE}"/>
    <cellStyle name="Normal 4 4 2 2 3 3 2 3 3" xfId="51672" xr:uid="{B42AE3AB-E219-4A17-A7BE-D129A9CAB56A}"/>
    <cellStyle name="Normal 4 4 2 2 3 3 2 4" xfId="16252" xr:uid="{84125631-1F11-45DF-91FF-9BAEEF9132F6}"/>
    <cellStyle name="Normal 4 4 2 2 3 3 2 5" xfId="29942" xr:uid="{D56A775D-BFCB-49D6-ACB4-D2DC00A2F048}"/>
    <cellStyle name="Normal 4 4 2 2 3 3 2 6" xfId="44826" xr:uid="{9E9DA6BE-FC35-42C9-A85C-978932448BA1}"/>
    <cellStyle name="Normal 4 4 2 2 3 3 3" xfId="11116" xr:uid="{36B1D92B-EF95-480E-A0D5-42C5F173AD33}"/>
    <cellStyle name="Normal 4 4 2 2 3 3 3 2" xfId="24806" xr:uid="{84934FD5-FDB3-420B-9A3B-2C9952BA91EE}"/>
    <cellStyle name="Normal 4 4 2 2 3 3 3 2 2" xfId="38498" xr:uid="{16A76AAA-FFB2-4B7D-AB36-8F3FAA3BF3C3}"/>
    <cellStyle name="Normal 4 4 2 2 3 3 3 2 3" xfId="53382" xr:uid="{6E538EF7-7D57-434D-8B20-9DE6B4A83996}"/>
    <cellStyle name="Normal 4 4 2 2 3 3 3 3" xfId="17962" xr:uid="{E030C6ED-0F13-4F71-B51B-B59E9C5E5080}"/>
    <cellStyle name="Normal 4 4 2 2 3 3 3 4" xfId="31652" xr:uid="{80ECD14C-EEEA-4E86-AF7B-C3E4214A2EF6}"/>
    <cellStyle name="Normal 4 4 2 2 3 3 3 5" xfId="46536" xr:uid="{C52F1AB1-32BA-4EDF-B953-6933805DF037}"/>
    <cellStyle name="Normal 4 4 2 2 3 3 4" xfId="21384" xr:uid="{0AB12214-ADD6-40B7-8C2B-7CE26B85D342}"/>
    <cellStyle name="Normal 4 4 2 2 3 3 4 2" xfId="35076" xr:uid="{4B7B1D3F-A90A-4B5F-BE0E-69253F006365}"/>
    <cellStyle name="Normal 4 4 2 2 3 3 4 3" xfId="49960" xr:uid="{0AF898BC-4B53-44C1-A8D6-4EB3C9D5D816}"/>
    <cellStyle name="Normal 4 4 2 2 3 3 5" xfId="14540" xr:uid="{1007AFB5-D0F3-4733-B2E6-49B680D2BC92}"/>
    <cellStyle name="Normal 4 4 2 2 3 3 6" xfId="28230" xr:uid="{10ADA20D-372F-47AE-A52C-1297D5280F6E}"/>
    <cellStyle name="Normal 4 4 2 2 3 3 7" xfId="43114" xr:uid="{F4D0C489-AE51-49E4-AE8E-833CA6181ED6}"/>
    <cellStyle name="Normal 4 4 2 2 3 4" xfId="7695" xr:uid="{07C3DBE4-2487-4B7D-B86A-C578FDE52224}"/>
    <cellStyle name="Normal 4 4 2 2 3 4 2" xfId="9407" xr:uid="{A6B2D4BB-8F69-4714-8E95-8E3ACE856444}"/>
    <cellStyle name="Normal 4 4 2 2 3 4 2 2" xfId="12829" xr:uid="{547DD684-F79B-43A9-90DE-11736015F6AF}"/>
    <cellStyle name="Normal 4 4 2 2 3 4 2 2 2" xfId="26519" xr:uid="{AC64EDF9-5548-4856-BDBF-4DF5CCE644F3}"/>
    <cellStyle name="Normal 4 4 2 2 3 4 2 2 2 2" xfId="40211" xr:uid="{E547DCFC-AFBC-4B02-913B-5F0BFB086190}"/>
    <cellStyle name="Normal 4 4 2 2 3 4 2 2 2 3" xfId="55095" xr:uid="{889B0CA8-9DBD-4C76-9965-8945B2423D68}"/>
    <cellStyle name="Normal 4 4 2 2 3 4 2 2 3" xfId="19675" xr:uid="{E0DB0E57-C092-4BB7-9F8D-B8D9D1C358A0}"/>
    <cellStyle name="Normal 4 4 2 2 3 4 2 2 4" xfId="33365" xr:uid="{EE4809DB-0AD6-49C6-BE61-BB24C7E19B71}"/>
    <cellStyle name="Normal 4 4 2 2 3 4 2 2 5" xfId="48249" xr:uid="{E679024C-EF6D-4FF3-BD08-AB0D771AB047}"/>
    <cellStyle name="Normal 4 4 2 2 3 4 2 3" xfId="23097" xr:uid="{F46D97A5-1353-4664-884B-651DEEC6A1CC}"/>
    <cellStyle name="Normal 4 4 2 2 3 4 2 3 2" xfId="36789" xr:uid="{E0A58055-C080-4ED3-970E-681AB8BEA2AC}"/>
    <cellStyle name="Normal 4 4 2 2 3 4 2 3 3" xfId="51673" xr:uid="{50306C6D-8DD9-454F-9F20-1E9BE9114444}"/>
    <cellStyle name="Normal 4 4 2 2 3 4 2 4" xfId="16253" xr:uid="{F9C67AC1-6A66-42BB-A380-6EF4F76AF093}"/>
    <cellStyle name="Normal 4 4 2 2 3 4 2 5" xfId="29943" xr:uid="{2A0C53FD-5AA4-4F7B-B6E0-C2E0D6D91EE2}"/>
    <cellStyle name="Normal 4 4 2 2 3 4 2 6" xfId="44827" xr:uid="{64B085DB-4360-425D-87C9-7E8AA07EC784}"/>
    <cellStyle name="Normal 4 4 2 2 3 4 3" xfId="11117" xr:uid="{997F50D8-E867-4995-832F-1CA03F0362BC}"/>
    <cellStyle name="Normal 4 4 2 2 3 4 3 2" xfId="24807" xr:uid="{B98A95CD-9292-405F-84FF-0CAC23BACB89}"/>
    <cellStyle name="Normal 4 4 2 2 3 4 3 2 2" xfId="38499" xr:uid="{D31C9D79-814B-4F30-B76D-DEC31E4C22D6}"/>
    <cellStyle name="Normal 4 4 2 2 3 4 3 2 3" xfId="53383" xr:uid="{79819F6F-C991-4DA8-90D2-DC127CF53AD2}"/>
    <cellStyle name="Normal 4 4 2 2 3 4 3 3" xfId="17963" xr:uid="{2971CE8A-D15F-4BE8-A81E-BE6575255EFB}"/>
    <cellStyle name="Normal 4 4 2 2 3 4 3 4" xfId="31653" xr:uid="{D719C91F-20C6-415F-BD46-B61E22B1AAB2}"/>
    <cellStyle name="Normal 4 4 2 2 3 4 3 5" xfId="46537" xr:uid="{B12A5435-E1EA-4079-95CB-2E881B17B928}"/>
    <cellStyle name="Normal 4 4 2 2 3 4 4" xfId="21385" xr:uid="{70D0207B-2751-4D72-AF26-91FB752B22D5}"/>
    <cellStyle name="Normal 4 4 2 2 3 4 4 2" xfId="35077" xr:uid="{82F8CD18-E1AE-4F78-A012-349E721E7D5B}"/>
    <cellStyle name="Normal 4 4 2 2 3 4 4 3" xfId="49961" xr:uid="{5A3B926A-88CA-42BB-A611-390A6697D4D1}"/>
    <cellStyle name="Normal 4 4 2 2 3 4 5" xfId="14541" xr:uid="{9AF7F408-D83C-428B-AA26-B5FD4CDF89FD}"/>
    <cellStyle name="Normal 4 4 2 2 3 4 6" xfId="28231" xr:uid="{D15DE9FE-68B9-4D53-BF65-7CDAA55CB213}"/>
    <cellStyle name="Normal 4 4 2 2 3 4 7" xfId="43115" xr:uid="{C7644061-28C0-4E94-9C0B-2A6795B333EA}"/>
    <cellStyle name="Normal 4 4 2 2 3 5" xfId="9403" xr:uid="{03C0BE5E-CDB8-41A5-B22D-2E09D5313D90}"/>
    <cellStyle name="Normal 4 4 2 2 3 5 2" xfId="12825" xr:uid="{568E525C-E10C-421B-A5AF-E7A0CA75BA04}"/>
    <cellStyle name="Normal 4 4 2 2 3 5 2 2" xfId="26515" xr:uid="{59C48046-2CE6-4A82-95A2-3E252B73786D}"/>
    <cellStyle name="Normal 4 4 2 2 3 5 2 2 2" xfId="40207" xr:uid="{5A74DDCD-09EA-4222-A0E4-DD18D15AB984}"/>
    <cellStyle name="Normal 4 4 2 2 3 5 2 2 3" xfId="55091" xr:uid="{A1AB3204-4463-4DFF-AC6A-5503D67D0A59}"/>
    <cellStyle name="Normal 4 4 2 2 3 5 2 3" xfId="19671" xr:uid="{196552B1-42C7-4636-B2EB-F380F1D248E3}"/>
    <cellStyle name="Normal 4 4 2 2 3 5 2 4" xfId="33361" xr:uid="{9AADF260-E091-400B-B922-E73E0212371E}"/>
    <cellStyle name="Normal 4 4 2 2 3 5 2 5" xfId="48245" xr:uid="{D21C4E10-8707-4B19-B223-88BEFA4ED8AA}"/>
    <cellStyle name="Normal 4 4 2 2 3 5 3" xfId="23093" xr:uid="{F95A6047-FC7C-4FC3-BBEE-0A6A7715E2C5}"/>
    <cellStyle name="Normal 4 4 2 2 3 5 3 2" xfId="36785" xr:uid="{11BE8DF2-9A2A-49C7-A848-F38A0796D433}"/>
    <cellStyle name="Normal 4 4 2 2 3 5 3 3" xfId="51669" xr:uid="{B0224C32-0190-49D8-8251-A95701D6D2E5}"/>
    <cellStyle name="Normal 4 4 2 2 3 5 4" xfId="16249" xr:uid="{E5E9CF33-4ADC-440A-879E-B86153BD0918}"/>
    <cellStyle name="Normal 4 4 2 2 3 5 5" xfId="29939" xr:uid="{00B51413-5B98-4C0C-A03C-E412B037CA58}"/>
    <cellStyle name="Normal 4 4 2 2 3 5 6" xfId="44823" xr:uid="{9C9AF495-D831-4848-B6F1-CD2C2A9F0059}"/>
    <cellStyle name="Normal 4 4 2 2 3 6" xfId="11113" xr:uid="{0EE3DB5A-B121-4CCF-B7EA-1FB0C743605E}"/>
    <cellStyle name="Normal 4 4 2 2 3 6 2" xfId="24803" xr:uid="{B04DB220-9E9E-4819-85F2-4D5F07D61682}"/>
    <cellStyle name="Normal 4 4 2 2 3 6 2 2" xfId="38495" xr:uid="{20C4A05A-0214-4492-978C-29115465A484}"/>
    <cellStyle name="Normal 4 4 2 2 3 6 2 3" xfId="53379" xr:uid="{64836FD5-40F1-47B4-AFAA-6D3FA0EF4C46}"/>
    <cellStyle name="Normal 4 4 2 2 3 6 3" xfId="17959" xr:uid="{2E7852FF-1CF2-4E13-800F-0343BC4017F2}"/>
    <cellStyle name="Normal 4 4 2 2 3 6 4" xfId="31649" xr:uid="{F0989290-FE93-46EB-8FA7-63A0DF9557B1}"/>
    <cellStyle name="Normal 4 4 2 2 3 6 5" xfId="46533" xr:uid="{30671FC7-6FED-4BE9-9269-623BA02F2B6B}"/>
    <cellStyle name="Normal 4 4 2 2 3 7" xfId="21381" xr:uid="{A6BD3280-7B83-4A1F-882D-BE0EBB501AAA}"/>
    <cellStyle name="Normal 4 4 2 2 3 7 2" xfId="35073" xr:uid="{F0D3AF4F-8B93-452D-8B3E-5A5CFEEC96CD}"/>
    <cellStyle name="Normal 4 4 2 2 3 7 3" xfId="49957" xr:uid="{EEAADF9B-3952-4CE2-AC33-1EFAAC618816}"/>
    <cellStyle name="Normal 4 4 2 2 3 8" xfId="14537" xr:uid="{6FBBC100-F666-4F63-B2C5-F1342360E0A4}"/>
    <cellStyle name="Normal 4 4 2 2 3 9" xfId="28227" xr:uid="{5FA20889-AFDE-4F0B-8B23-AC8B5B0139B2}"/>
    <cellStyle name="Normal 4 4 2 2 4" xfId="7696" xr:uid="{8AD61950-14B3-4FAF-BD32-87A31C3DD34A}"/>
    <cellStyle name="Normal 4 4 2 2 4 2" xfId="7697" xr:uid="{DF57F17E-9696-4C12-98AD-2E52E2EDFA4C}"/>
    <cellStyle name="Normal 4 4 2 2 4 2 2" xfId="9409" xr:uid="{C8EF338E-A8C5-4B90-8863-3FC042CC9D19}"/>
    <cellStyle name="Normal 4 4 2 2 4 2 2 2" xfId="12831" xr:uid="{3EC1A7E4-4311-4BDF-883C-6F9F769DAFDB}"/>
    <cellStyle name="Normal 4 4 2 2 4 2 2 2 2" xfId="26521" xr:uid="{674B731F-B3DE-45F3-B4B2-4BB1A5544FF9}"/>
    <cellStyle name="Normal 4 4 2 2 4 2 2 2 2 2" xfId="40213" xr:uid="{B45E3DB5-032B-4BE3-8493-96310738650D}"/>
    <cellStyle name="Normal 4 4 2 2 4 2 2 2 2 3" xfId="55097" xr:uid="{05C555A4-6B8F-4AED-AA86-768F16F41FE3}"/>
    <cellStyle name="Normal 4 4 2 2 4 2 2 2 3" xfId="19677" xr:uid="{DB66D1CE-4BC7-49D3-A02F-D73F2A0D2981}"/>
    <cellStyle name="Normal 4 4 2 2 4 2 2 2 4" xfId="33367" xr:uid="{BA8340AC-BE6F-4378-9395-AAF6089B8866}"/>
    <cellStyle name="Normal 4 4 2 2 4 2 2 2 5" xfId="48251" xr:uid="{6A975334-BE1B-4B62-B4E8-6508BF749708}"/>
    <cellStyle name="Normal 4 4 2 2 4 2 2 3" xfId="23099" xr:uid="{B1FD1E46-33BE-49C4-9892-A6EC02B95290}"/>
    <cellStyle name="Normal 4 4 2 2 4 2 2 3 2" xfId="36791" xr:uid="{1C7F5BCE-5FCC-402A-80EE-ACA8B1189873}"/>
    <cellStyle name="Normal 4 4 2 2 4 2 2 3 3" xfId="51675" xr:uid="{B06A2005-2BC8-4D3D-BB8F-EABF87657937}"/>
    <cellStyle name="Normal 4 4 2 2 4 2 2 4" xfId="16255" xr:uid="{757C055F-5CBD-4290-9B0D-3779A08B8F01}"/>
    <cellStyle name="Normal 4 4 2 2 4 2 2 5" xfId="29945" xr:uid="{A94DC13B-74CA-49D2-AB63-86B94B225EFE}"/>
    <cellStyle name="Normal 4 4 2 2 4 2 2 6" xfId="44829" xr:uid="{35556FB5-B14F-4ADF-BCF8-409A5085BC78}"/>
    <cellStyle name="Normal 4 4 2 2 4 2 3" xfId="11119" xr:uid="{015BF326-02AF-4B21-B11B-4AD70DB3F334}"/>
    <cellStyle name="Normal 4 4 2 2 4 2 3 2" xfId="24809" xr:uid="{45CDE75D-A50A-4185-A632-8EA610B11FCC}"/>
    <cellStyle name="Normal 4 4 2 2 4 2 3 2 2" xfId="38501" xr:uid="{351431C7-C8CF-45C9-B787-18D91F24BE4C}"/>
    <cellStyle name="Normal 4 4 2 2 4 2 3 2 3" xfId="53385" xr:uid="{67E4C978-7440-4B8F-9EF7-9B4BC7D49586}"/>
    <cellStyle name="Normal 4 4 2 2 4 2 3 3" xfId="17965" xr:uid="{A1E8AA8C-6173-4DF2-BAA5-A40D10B3C0D4}"/>
    <cellStyle name="Normal 4 4 2 2 4 2 3 4" xfId="31655" xr:uid="{05E24963-EE08-46C0-B0FF-FDE058FF8225}"/>
    <cellStyle name="Normal 4 4 2 2 4 2 3 5" xfId="46539" xr:uid="{3200FD25-03B8-4480-89AF-873387A2C7DA}"/>
    <cellStyle name="Normal 4 4 2 2 4 2 4" xfId="21387" xr:uid="{CFB2CD24-41C7-40A9-9372-FA85139119F4}"/>
    <cellStyle name="Normal 4 4 2 2 4 2 4 2" xfId="35079" xr:uid="{0135EA8B-0E3E-46D4-9BFC-6B75F07E0057}"/>
    <cellStyle name="Normal 4 4 2 2 4 2 4 3" xfId="49963" xr:uid="{EC886C07-C920-4754-9921-CE8FC16ACF73}"/>
    <cellStyle name="Normal 4 4 2 2 4 2 5" xfId="14543" xr:uid="{007CAF11-5884-42F6-AC23-03706C5A46C1}"/>
    <cellStyle name="Normal 4 4 2 2 4 2 6" xfId="28233" xr:uid="{58493D12-399A-47DC-8C61-25CF9ED6605A}"/>
    <cellStyle name="Normal 4 4 2 2 4 2 7" xfId="43117" xr:uid="{61A5FEA6-3CEE-49D9-A8B5-9B202D8AA549}"/>
    <cellStyle name="Normal 4 4 2 2 4 3" xfId="9408" xr:uid="{F416AC03-B089-4C92-AFBB-1CE561923A1C}"/>
    <cellStyle name="Normal 4 4 2 2 4 3 2" xfId="12830" xr:uid="{62E61E69-90C6-497C-9E44-E87C08514BCA}"/>
    <cellStyle name="Normal 4 4 2 2 4 3 2 2" xfId="26520" xr:uid="{EB013323-0328-46A7-8B7C-953FCE76BCE9}"/>
    <cellStyle name="Normal 4 4 2 2 4 3 2 2 2" xfId="40212" xr:uid="{FD213419-F737-40A2-B738-2C39793328C1}"/>
    <cellStyle name="Normal 4 4 2 2 4 3 2 2 3" xfId="55096" xr:uid="{CACCDE05-6DF9-4217-B268-C3EDBAFE324F}"/>
    <cellStyle name="Normal 4 4 2 2 4 3 2 3" xfId="19676" xr:uid="{FE240CB3-1C6B-4916-9E9D-096176FC179C}"/>
    <cellStyle name="Normal 4 4 2 2 4 3 2 4" xfId="33366" xr:uid="{B4BE9B8E-54AB-4DB4-9823-F16F37C6F62D}"/>
    <cellStyle name="Normal 4 4 2 2 4 3 2 5" xfId="48250" xr:uid="{2AF4290E-D144-47F1-8718-8FAF0299ADF4}"/>
    <cellStyle name="Normal 4 4 2 2 4 3 3" xfId="23098" xr:uid="{995635D9-62E7-4916-8EBC-BAE852ECC447}"/>
    <cellStyle name="Normal 4 4 2 2 4 3 3 2" xfId="36790" xr:uid="{96B87C03-EFA9-4930-B2DA-C27EE3EB7D86}"/>
    <cellStyle name="Normal 4 4 2 2 4 3 3 3" xfId="51674" xr:uid="{BBB1C72E-29FF-4C6C-B895-1CCF405F78F7}"/>
    <cellStyle name="Normal 4 4 2 2 4 3 4" xfId="16254" xr:uid="{9CC5C383-1609-42A3-A3EA-7234A6042A2F}"/>
    <cellStyle name="Normal 4 4 2 2 4 3 5" xfId="29944" xr:uid="{0AC171CC-95F2-4FA9-B018-80DAAA6895B5}"/>
    <cellStyle name="Normal 4 4 2 2 4 3 6" xfId="44828" xr:uid="{08644076-2401-49A4-855D-F62E2D4EAEC1}"/>
    <cellStyle name="Normal 4 4 2 2 4 4" xfId="11118" xr:uid="{AE367190-D319-4A4E-9AE3-D5B520C4B314}"/>
    <cellStyle name="Normal 4 4 2 2 4 4 2" xfId="24808" xr:uid="{E8E19707-1E31-44C5-98C0-304EB952852B}"/>
    <cellStyle name="Normal 4 4 2 2 4 4 2 2" xfId="38500" xr:uid="{9379B1B6-2DF1-41C2-8A33-569002E1D9E0}"/>
    <cellStyle name="Normal 4 4 2 2 4 4 2 3" xfId="53384" xr:uid="{F97DF3CB-20FE-4726-A49F-DEDC24016E18}"/>
    <cellStyle name="Normal 4 4 2 2 4 4 3" xfId="17964" xr:uid="{4FB98C7F-CB1D-4839-AC29-63F85ECACC74}"/>
    <cellStyle name="Normal 4 4 2 2 4 4 4" xfId="31654" xr:uid="{86C1F188-C6B9-479E-8558-D1F9650E5054}"/>
    <cellStyle name="Normal 4 4 2 2 4 4 5" xfId="46538" xr:uid="{0C75819D-320B-45F9-823D-9A7551CE0505}"/>
    <cellStyle name="Normal 4 4 2 2 4 5" xfId="21386" xr:uid="{55046584-8407-4C82-BD26-B8D9B0A24B7D}"/>
    <cellStyle name="Normal 4 4 2 2 4 5 2" xfId="35078" xr:uid="{9B0A5EAA-A7CC-44AF-8EA9-3F24FFF955D4}"/>
    <cellStyle name="Normal 4 4 2 2 4 5 3" xfId="49962" xr:uid="{BF388045-BFF8-4434-9EEA-0EA379431DA1}"/>
    <cellStyle name="Normal 4 4 2 2 4 6" xfId="14542" xr:uid="{EA5E5002-1E70-4D78-AF82-1B68F2C1EB08}"/>
    <cellStyle name="Normal 4 4 2 2 4 7" xfId="28232" xr:uid="{6153FB46-A8D7-48EE-B959-3D7989C2058A}"/>
    <cellStyle name="Normal 4 4 2 2 4 8" xfId="43116" xr:uid="{667F2B9D-C7F0-4AFA-AD43-197235BA7DF6}"/>
    <cellStyle name="Normal 4 4 2 2 5" xfId="7698" xr:uid="{DE95E8FE-88EB-477D-B834-CB1AD18D327C}"/>
    <cellStyle name="Normal 4 4 2 2 5 2" xfId="9410" xr:uid="{EAB03422-C4FE-4D10-868E-23136D281046}"/>
    <cellStyle name="Normal 4 4 2 2 5 2 2" xfId="12832" xr:uid="{C194D4A1-76BA-4CD9-B0CC-534A3E5078CB}"/>
    <cellStyle name="Normal 4 4 2 2 5 2 2 2" xfId="26522" xr:uid="{287966F9-C3CD-4DA4-82D4-52168FDA799B}"/>
    <cellStyle name="Normal 4 4 2 2 5 2 2 2 2" xfId="40214" xr:uid="{4C0607C9-912A-48AB-A938-F1F7F11E36B9}"/>
    <cellStyle name="Normal 4 4 2 2 5 2 2 2 3" xfId="55098" xr:uid="{65A7D751-A1A4-4912-BD37-AC120D0A05B8}"/>
    <cellStyle name="Normal 4 4 2 2 5 2 2 3" xfId="19678" xr:uid="{75D4C194-6C83-4B71-A3A4-16FE8CBF9473}"/>
    <cellStyle name="Normal 4 4 2 2 5 2 2 4" xfId="33368" xr:uid="{AD74D10B-80EA-40BF-BFC3-8BCCED8E8D76}"/>
    <cellStyle name="Normal 4 4 2 2 5 2 2 5" xfId="48252" xr:uid="{7FA236D1-2DF0-482B-922B-9D7DF7448D45}"/>
    <cellStyle name="Normal 4 4 2 2 5 2 3" xfId="23100" xr:uid="{2515FD3F-C0EA-4EA4-88D3-344C5F7D8502}"/>
    <cellStyle name="Normal 4 4 2 2 5 2 3 2" xfId="36792" xr:uid="{20432F30-7051-446A-B1CF-1E2437A52421}"/>
    <cellStyle name="Normal 4 4 2 2 5 2 3 3" xfId="51676" xr:uid="{FB898D36-163B-48F6-A6A8-739E06350960}"/>
    <cellStyle name="Normal 4 4 2 2 5 2 4" xfId="16256" xr:uid="{32C384FB-E254-4296-BB9F-9110B17E725F}"/>
    <cellStyle name="Normal 4 4 2 2 5 2 5" xfId="29946" xr:uid="{2C130550-11F3-4155-9091-B56D4BD6BA4C}"/>
    <cellStyle name="Normal 4 4 2 2 5 2 6" xfId="44830" xr:uid="{230F7DF9-7B68-4A0A-B9E2-03D153DF79BF}"/>
    <cellStyle name="Normal 4 4 2 2 5 3" xfId="11120" xr:uid="{BC026446-5735-4BF1-9249-317AAFC9E4C3}"/>
    <cellStyle name="Normal 4 4 2 2 5 3 2" xfId="24810" xr:uid="{E8824CF1-EBFE-4008-8D88-2A45168B1DA0}"/>
    <cellStyle name="Normal 4 4 2 2 5 3 2 2" xfId="38502" xr:uid="{A398F32C-B34A-4259-9694-199B5B029141}"/>
    <cellStyle name="Normal 4 4 2 2 5 3 2 3" xfId="53386" xr:uid="{9BB1EDA6-F22F-40B0-BC24-E976DC742E0E}"/>
    <cellStyle name="Normal 4 4 2 2 5 3 3" xfId="17966" xr:uid="{B9AF132B-8641-4A0E-BD26-DAF69A92E630}"/>
    <cellStyle name="Normal 4 4 2 2 5 3 4" xfId="31656" xr:uid="{EA2BB5E6-49ED-45A0-A8B0-DC23F203A206}"/>
    <cellStyle name="Normal 4 4 2 2 5 3 5" xfId="46540" xr:uid="{05CFBEAA-15A5-4033-AE74-B436C2E3A73A}"/>
    <cellStyle name="Normal 4 4 2 2 5 4" xfId="21388" xr:uid="{DFC345E2-B689-42D4-BDFB-31286CC14C43}"/>
    <cellStyle name="Normal 4 4 2 2 5 4 2" xfId="35080" xr:uid="{7E683FAC-D0E5-4CF0-8EF0-DC9AB089C2D6}"/>
    <cellStyle name="Normal 4 4 2 2 5 4 3" xfId="49964" xr:uid="{A277F88D-E5D6-4748-9E51-7DE08B2E142F}"/>
    <cellStyle name="Normal 4 4 2 2 5 5" xfId="14544" xr:uid="{3431A748-602D-4D9D-9706-CF762153BF3F}"/>
    <cellStyle name="Normal 4 4 2 2 5 6" xfId="28234" xr:uid="{B70CF6E7-A68E-4A96-B9BE-9E637AD9EDDE}"/>
    <cellStyle name="Normal 4 4 2 2 5 7" xfId="43118" xr:uid="{75AE6D98-C011-437A-9F1C-D8B2FDCD4C4A}"/>
    <cellStyle name="Normal 4 4 2 2 6" xfId="7699" xr:uid="{AD0D3B33-024F-48F9-81A4-5D9B7F07B4B1}"/>
    <cellStyle name="Normal 4 4 2 2 6 2" xfId="9411" xr:uid="{0B8EE326-EDE8-428E-A248-D85C5850BED3}"/>
    <cellStyle name="Normal 4 4 2 2 6 2 2" xfId="12833" xr:uid="{4FFE9990-7376-43D1-B469-A15FA22480E4}"/>
    <cellStyle name="Normal 4 4 2 2 6 2 2 2" xfId="26523" xr:uid="{D8E190DE-119E-472A-923A-A92B815C2E30}"/>
    <cellStyle name="Normal 4 4 2 2 6 2 2 2 2" xfId="40215" xr:uid="{873D4E58-DFF1-4AEE-A38C-8F411C20121C}"/>
    <cellStyle name="Normal 4 4 2 2 6 2 2 2 3" xfId="55099" xr:uid="{8095A57B-CD84-4616-856A-A71018CFE28C}"/>
    <cellStyle name="Normal 4 4 2 2 6 2 2 3" xfId="19679" xr:uid="{23B4A43E-8B08-4B8F-B510-DC6CB876F560}"/>
    <cellStyle name="Normal 4 4 2 2 6 2 2 4" xfId="33369" xr:uid="{24AEFEA7-C532-483A-8EBB-99D3B60C61A0}"/>
    <cellStyle name="Normal 4 4 2 2 6 2 2 5" xfId="48253" xr:uid="{304AF140-1ED1-4988-9FB5-30352E18BA8E}"/>
    <cellStyle name="Normal 4 4 2 2 6 2 3" xfId="23101" xr:uid="{EE1F21BF-BCC9-40AA-860F-0A891115F95A}"/>
    <cellStyle name="Normal 4 4 2 2 6 2 3 2" xfId="36793" xr:uid="{9525FC68-478C-489F-A229-8D1C4BF9C66F}"/>
    <cellStyle name="Normal 4 4 2 2 6 2 3 3" xfId="51677" xr:uid="{99C90C49-AB06-47AE-9BE9-7CFBF8A06E55}"/>
    <cellStyle name="Normal 4 4 2 2 6 2 4" xfId="16257" xr:uid="{47CF31E5-9379-4577-8A12-B37F97960745}"/>
    <cellStyle name="Normal 4 4 2 2 6 2 5" xfId="29947" xr:uid="{5D54441B-1000-422F-9841-D28285628B66}"/>
    <cellStyle name="Normal 4 4 2 2 6 2 6" xfId="44831" xr:uid="{C85EFEDB-194A-47DB-B200-33380B69B472}"/>
    <cellStyle name="Normal 4 4 2 2 6 3" xfId="11121" xr:uid="{91CE501F-3302-49FF-8AFD-9A2DFD2BD2F1}"/>
    <cellStyle name="Normal 4 4 2 2 6 3 2" xfId="24811" xr:uid="{A5E52AE3-E19D-4C99-A166-F08F31D02B45}"/>
    <cellStyle name="Normal 4 4 2 2 6 3 2 2" xfId="38503" xr:uid="{D64BA2BB-6CAF-4E86-BE2A-B62955FE5EC2}"/>
    <cellStyle name="Normal 4 4 2 2 6 3 2 3" xfId="53387" xr:uid="{29AECDAC-EAED-4379-8D7E-33B027DFC0E4}"/>
    <cellStyle name="Normal 4 4 2 2 6 3 3" xfId="17967" xr:uid="{76A08557-358A-4C76-843B-1B8E5FA8DBB0}"/>
    <cellStyle name="Normal 4 4 2 2 6 3 4" xfId="31657" xr:uid="{64689D79-AC51-4578-8272-1F2C9828DB88}"/>
    <cellStyle name="Normal 4 4 2 2 6 3 5" xfId="46541" xr:uid="{D0C1EF6E-137D-432D-B490-192F3710B4A9}"/>
    <cellStyle name="Normal 4 4 2 2 6 4" xfId="21389" xr:uid="{DD86C19B-F38B-4291-B9D7-3DD74EDD547A}"/>
    <cellStyle name="Normal 4 4 2 2 6 4 2" xfId="35081" xr:uid="{D644B6EB-FC76-4377-BC5E-C60BA54D275B}"/>
    <cellStyle name="Normal 4 4 2 2 6 4 3" xfId="49965" xr:uid="{29DA20AA-8F72-4294-BDEC-6614FB0AD61C}"/>
    <cellStyle name="Normal 4 4 2 2 6 5" xfId="14545" xr:uid="{F169AF7B-127A-410B-944E-6C4BD52E15D8}"/>
    <cellStyle name="Normal 4 4 2 2 6 6" xfId="28235" xr:uid="{58C5D14B-C530-4D11-B3BE-76BF35E172C0}"/>
    <cellStyle name="Normal 4 4 2 2 6 7" xfId="43119" xr:uid="{824987F7-E961-4137-AE6B-4EE9C338ACE9}"/>
    <cellStyle name="Normal 4 4 2 2 7" xfId="9397" xr:uid="{E6354186-B8E0-4932-92C0-CE578D324C50}"/>
    <cellStyle name="Normal 4 4 2 2 7 2" xfId="12819" xr:uid="{D1E740CA-950C-4C5B-9633-CD6B60C72BF0}"/>
    <cellStyle name="Normal 4 4 2 2 7 2 2" xfId="26509" xr:uid="{4B58570A-BF58-464E-9361-BAB5B497E522}"/>
    <cellStyle name="Normal 4 4 2 2 7 2 2 2" xfId="40201" xr:uid="{FAC021F1-D4F0-497A-ADF7-77F19B7EFE71}"/>
    <cellStyle name="Normal 4 4 2 2 7 2 2 3" xfId="55085" xr:uid="{1A08317E-B63C-485E-ABB8-6E9E3D01E19E}"/>
    <cellStyle name="Normal 4 4 2 2 7 2 3" xfId="19665" xr:uid="{BC243BE1-5927-49AB-8323-94281FD87C9D}"/>
    <cellStyle name="Normal 4 4 2 2 7 2 4" xfId="33355" xr:uid="{17BE5960-8281-460D-A46A-BA49869A146C}"/>
    <cellStyle name="Normal 4 4 2 2 7 2 5" xfId="48239" xr:uid="{82DD39C3-993D-497C-A809-532389FC29AD}"/>
    <cellStyle name="Normal 4 4 2 2 7 3" xfId="23087" xr:uid="{61F7E60B-1992-4F52-8583-66367705065A}"/>
    <cellStyle name="Normal 4 4 2 2 7 3 2" xfId="36779" xr:uid="{C592683B-3724-4F14-AB7B-5A11E4217042}"/>
    <cellStyle name="Normal 4 4 2 2 7 3 3" xfId="51663" xr:uid="{397538E4-3D61-4622-B25F-9110DE2E7019}"/>
    <cellStyle name="Normal 4 4 2 2 7 4" xfId="16243" xr:uid="{ADC314ED-13A9-4845-8532-78B2F865F8F6}"/>
    <cellStyle name="Normal 4 4 2 2 7 5" xfId="29933" xr:uid="{930A61B5-FED0-4B16-AD31-033E778F8CEA}"/>
    <cellStyle name="Normal 4 4 2 2 7 6" xfId="44817" xr:uid="{63A6F948-F997-4E94-9935-8EAFF3286B46}"/>
    <cellStyle name="Normal 4 4 2 2 8" xfId="11107" xr:uid="{468CFB92-6E6B-472A-A0EC-AB846D09A867}"/>
    <cellStyle name="Normal 4 4 2 2 8 2" xfId="24797" xr:uid="{859CB430-E8BA-48F0-BC3F-12B1FF2718F4}"/>
    <cellStyle name="Normal 4 4 2 2 8 2 2" xfId="38489" xr:uid="{A98B0944-E4EE-427F-8F31-3DDAC9EAAFD3}"/>
    <cellStyle name="Normal 4 4 2 2 8 2 3" xfId="53373" xr:uid="{91BE77E5-CF9F-4F56-A1B9-071D7096FFFE}"/>
    <cellStyle name="Normal 4 4 2 2 8 3" xfId="17953" xr:uid="{AC7242B9-6F22-47A2-84DD-B0B80F26C515}"/>
    <cellStyle name="Normal 4 4 2 2 8 4" xfId="31643" xr:uid="{182918E2-F874-42EC-B337-F28C57E5E02B}"/>
    <cellStyle name="Normal 4 4 2 2 8 5" xfId="46527" xr:uid="{62A8B45D-D393-49E6-89EA-E9830D27086B}"/>
    <cellStyle name="Normal 4 4 2 2 9" xfId="21375" xr:uid="{6DC3B41E-C8C0-4449-A612-CC261A5213B0}"/>
    <cellStyle name="Normal 4 4 2 2 9 2" xfId="35067" xr:uid="{7B2BD086-02B1-4C2D-BE7E-BBEFDF84C2EC}"/>
    <cellStyle name="Normal 4 4 2 2 9 3" xfId="49951" xr:uid="{A2E1F591-6462-4208-9FAE-2DE6E9A3F3EA}"/>
    <cellStyle name="Normal 4 4 2 3" xfId="7700" xr:uid="{64F5ACDB-918A-46CC-9091-3A2C540A181A}"/>
    <cellStyle name="Normal 4 4 2 3 10" xfId="43120" xr:uid="{295DC5F7-FA4C-484A-BA74-18B0151DB992}"/>
    <cellStyle name="Normal 4 4 2 3 2" xfId="7701" xr:uid="{DDAFA385-76C3-4A9F-B8A9-C2BADB3BBF2A}"/>
    <cellStyle name="Normal 4 4 2 3 2 2" xfId="7702" xr:uid="{71D9CC8F-0255-424F-997B-B7496393C7AD}"/>
    <cellStyle name="Normal 4 4 2 3 2 2 2" xfId="9414" xr:uid="{2BF9ABAA-8FEB-468F-A297-03C6444C3686}"/>
    <cellStyle name="Normal 4 4 2 3 2 2 2 2" xfId="12836" xr:uid="{D3D5E177-EE92-4BBF-83E7-C4059DA5F138}"/>
    <cellStyle name="Normal 4 4 2 3 2 2 2 2 2" xfId="26526" xr:uid="{9CFE06C1-ACBB-4EE6-9934-234166D2AEAF}"/>
    <cellStyle name="Normal 4 4 2 3 2 2 2 2 2 2" xfId="40218" xr:uid="{14754658-5023-496D-B41B-F174673B3E2B}"/>
    <cellStyle name="Normal 4 4 2 3 2 2 2 2 2 3" xfId="55102" xr:uid="{A242B2CB-E621-462C-863A-B0A3A2014B03}"/>
    <cellStyle name="Normal 4 4 2 3 2 2 2 2 3" xfId="19682" xr:uid="{9F9F4F0E-E65B-4695-8EA6-99AAB97D4C7B}"/>
    <cellStyle name="Normal 4 4 2 3 2 2 2 2 4" xfId="33372" xr:uid="{C44713F7-3649-427F-BA34-EC72229C756C}"/>
    <cellStyle name="Normal 4 4 2 3 2 2 2 2 5" xfId="48256" xr:uid="{5D8F4350-411F-4625-8851-070288C25952}"/>
    <cellStyle name="Normal 4 4 2 3 2 2 2 3" xfId="23104" xr:uid="{C65BAD1F-408C-4CCF-AEB6-A2EEB848830C}"/>
    <cellStyle name="Normal 4 4 2 3 2 2 2 3 2" xfId="36796" xr:uid="{5CF9B5C5-FC57-4936-B32E-C1052CCEAD6F}"/>
    <cellStyle name="Normal 4 4 2 3 2 2 2 3 3" xfId="51680" xr:uid="{28DCB710-6A3D-4092-92B0-4D6938D69FB2}"/>
    <cellStyle name="Normal 4 4 2 3 2 2 2 4" xfId="16260" xr:uid="{AD64FE89-E67D-4055-B774-A2DFE730E94E}"/>
    <cellStyle name="Normal 4 4 2 3 2 2 2 5" xfId="29950" xr:uid="{FB83A15E-1F0C-440D-8DA2-4610BB365F72}"/>
    <cellStyle name="Normal 4 4 2 3 2 2 2 6" xfId="44834" xr:uid="{6210C964-F8CB-4E8C-B93A-F4AD783CF23D}"/>
    <cellStyle name="Normal 4 4 2 3 2 2 3" xfId="11124" xr:uid="{4696F4F6-2937-4664-8044-39A3E79990BB}"/>
    <cellStyle name="Normal 4 4 2 3 2 2 3 2" xfId="24814" xr:uid="{30CEE6AE-642D-438E-8764-BBEDD1071D8A}"/>
    <cellStyle name="Normal 4 4 2 3 2 2 3 2 2" xfId="38506" xr:uid="{F3CA6FB0-09CC-4EF6-BDDD-6EFF37FB1553}"/>
    <cellStyle name="Normal 4 4 2 3 2 2 3 2 3" xfId="53390" xr:uid="{05AEB700-123D-417A-BBEE-3BFE2AF0A608}"/>
    <cellStyle name="Normal 4 4 2 3 2 2 3 3" xfId="17970" xr:uid="{678B10FA-9684-4B93-A0B6-D95FE5A992A0}"/>
    <cellStyle name="Normal 4 4 2 3 2 2 3 4" xfId="31660" xr:uid="{4F60FFC4-D18D-4A9A-9C11-1B8CAF01C854}"/>
    <cellStyle name="Normal 4 4 2 3 2 2 3 5" xfId="46544" xr:uid="{05159CC5-45F0-4E6D-8551-AA03BCFA6319}"/>
    <cellStyle name="Normal 4 4 2 3 2 2 4" xfId="21392" xr:uid="{6E6E01A6-35D6-4ADB-9C5B-485EF16D8392}"/>
    <cellStyle name="Normal 4 4 2 3 2 2 4 2" xfId="35084" xr:uid="{912037EC-6E87-480A-8C5E-6251FB53590E}"/>
    <cellStyle name="Normal 4 4 2 3 2 2 4 3" xfId="49968" xr:uid="{CEE54452-4CA7-4E86-B794-29C73C0DD168}"/>
    <cellStyle name="Normal 4 4 2 3 2 2 5" xfId="14548" xr:uid="{470723B4-7723-4F33-9CC6-4A00D635EB08}"/>
    <cellStyle name="Normal 4 4 2 3 2 2 6" xfId="28238" xr:uid="{61F33B58-39A5-4E22-8EEB-2FD1C38C9036}"/>
    <cellStyle name="Normal 4 4 2 3 2 2 7" xfId="43122" xr:uid="{2496F1C6-4CFE-473D-A0F8-D753AAFA2A7B}"/>
    <cellStyle name="Normal 4 4 2 3 2 3" xfId="9413" xr:uid="{D2656DC9-DCCB-400F-B935-BEBA95E49989}"/>
    <cellStyle name="Normal 4 4 2 3 2 3 2" xfId="12835" xr:uid="{AD3BB8F9-B6FF-47BF-ABF0-C02BB5159F17}"/>
    <cellStyle name="Normal 4 4 2 3 2 3 2 2" xfId="26525" xr:uid="{153513DF-6381-4876-B277-8E56FB047D1B}"/>
    <cellStyle name="Normal 4 4 2 3 2 3 2 2 2" xfId="40217" xr:uid="{A28E5B8E-4BDF-4BD3-917B-A9C065709818}"/>
    <cellStyle name="Normal 4 4 2 3 2 3 2 2 3" xfId="55101" xr:uid="{A3C92F84-2579-4408-89C8-4E1C30F36715}"/>
    <cellStyle name="Normal 4 4 2 3 2 3 2 3" xfId="19681" xr:uid="{9A30467C-67A5-4CC8-8C69-409C0CDA6771}"/>
    <cellStyle name="Normal 4 4 2 3 2 3 2 4" xfId="33371" xr:uid="{C98C7C08-361D-4E5E-94D5-BF65AA43EF04}"/>
    <cellStyle name="Normal 4 4 2 3 2 3 2 5" xfId="48255" xr:uid="{5C048F66-8DBC-4E82-89EF-D33FD5A61908}"/>
    <cellStyle name="Normal 4 4 2 3 2 3 3" xfId="23103" xr:uid="{6C15EA16-0E78-4CAA-8384-9579022B689C}"/>
    <cellStyle name="Normal 4 4 2 3 2 3 3 2" xfId="36795" xr:uid="{DDFAE9B9-BAEB-4BAC-A8EC-8FB157ED5B74}"/>
    <cellStyle name="Normal 4 4 2 3 2 3 3 3" xfId="51679" xr:uid="{1FEFCF0F-D074-47AE-B384-200D785EEA76}"/>
    <cellStyle name="Normal 4 4 2 3 2 3 4" xfId="16259" xr:uid="{4AB6042C-E47D-41E8-AA5A-5757320C0D49}"/>
    <cellStyle name="Normal 4 4 2 3 2 3 5" xfId="29949" xr:uid="{F4EC8726-746D-44E9-A748-C219B4EA09C4}"/>
    <cellStyle name="Normal 4 4 2 3 2 3 6" xfId="44833" xr:uid="{76CBF540-7433-4360-B494-4E1ED23A576E}"/>
    <cellStyle name="Normal 4 4 2 3 2 4" xfId="11123" xr:uid="{CF48DA67-3476-4F83-915F-8773723D568A}"/>
    <cellStyle name="Normal 4 4 2 3 2 4 2" xfId="24813" xr:uid="{9A4DE8CF-C8D0-4B1D-8641-B4CC96CB74BC}"/>
    <cellStyle name="Normal 4 4 2 3 2 4 2 2" xfId="38505" xr:uid="{265630F9-1A63-4DD8-BCBE-23624F127C2D}"/>
    <cellStyle name="Normal 4 4 2 3 2 4 2 3" xfId="53389" xr:uid="{2C673872-5B92-4AB6-953E-CF4BE7BDC207}"/>
    <cellStyle name="Normal 4 4 2 3 2 4 3" xfId="17969" xr:uid="{D702B8DA-82CC-47B3-BBA6-C66CB2565B21}"/>
    <cellStyle name="Normal 4 4 2 3 2 4 4" xfId="31659" xr:uid="{4C7A2EBF-E67D-4DEF-BDFD-9EF601AD4754}"/>
    <cellStyle name="Normal 4 4 2 3 2 4 5" xfId="46543" xr:uid="{4DD4AC34-CA02-47B4-B327-2235ECF55EF1}"/>
    <cellStyle name="Normal 4 4 2 3 2 5" xfId="21391" xr:uid="{57E0B9C4-CFBF-471C-8FCC-AB87F4F71C26}"/>
    <cellStyle name="Normal 4 4 2 3 2 5 2" xfId="35083" xr:uid="{0CA886C4-CD50-43C2-BCAC-0728527300A3}"/>
    <cellStyle name="Normal 4 4 2 3 2 5 3" xfId="49967" xr:uid="{688B8CCB-5393-4F42-AF87-2DADBFFFB1B3}"/>
    <cellStyle name="Normal 4 4 2 3 2 6" xfId="14547" xr:uid="{4D1E7E11-CBD6-40EF-9FE6-F2A7E9920B5D}"/>
    <cellStyle name="Normal 4 4 2 3 2 7" xfId="28237" xr:uid="{F36C3CF3-5717-4CDA-9674-DF302EA0FD48}"/>
    <cellStyle name="Normal 4 4 2 3 2 8" xfId="43121" xr:uid="{228D431E-CF99-4C5B-8184-210AAA7E1A0B}"/>
    <cellStyle name="Normal 4 4 2 3 3" xfId="7703" xr:uid="{1ED38579-4154-4D46-89AF-D38EF2882D3B}"/>
    <cellStyle name="Normal 4 4 2 3 3 2" xfId="9415" xr:uid="{FD9A1C24-7FBB-4764-A304-E2D1DC725919}"/>
    <cellStyle name="Normal 4 4 2 3 3 2 2" xfId="12837" xr:uid="{BB27FCAE-DB77-44C4-B81E-88C66974D156}"/>
    <cellStyle name="Normal 4 4 2 3 3 2 2 2" xfId="26527" xr:uid="{2AA5F899-4A7E-474F-BDC7-E7DC845103D3}"/>
    <cellStyle name="Normal 4 4 2 3 3 2 2 2 2" xfId="40219" xr:uid="{2CFF5A23-6AEC-46ED-AA3F-D5B028B32A3E}"/>
    <cellStyle name="Normal 4 4 2 3 3 2 2 2 3" xfId="55103" xr:uid="{3DD25486-67EB-40E5-AC7A-32C583E628DE}"/>
    <cellStyle name="Normal 4 4 2 3 3 2 2 3" xfId="19683" xr:uid="{6FFF4652-E0BC-4FF7-8CEE-1D0C7118D49D}"/>
    <cellStyle name="Normal 4 4 2 3 3 2 2 4" xfId="33373" xr:uid="{5B92C6B2-97C7-4327-B8AE-0DC8A95756B0}"/>
    <cellStyle name="Normal 4 4 2 3 3 2 2 5" xfId="48257" xr:uid="{EAE5BDE5-A41D-4FE8-8FD8-94AD2A932D53}"/>
    <cellStyle name="Normal 4 4 2 3 3 2 3" xfId="23105" xr:uid="{8EA240EE-5BA9-47B5-9131-E418034929B2}"/>
    <cellStyle name="Normal 4 4 2 3 3 2 3 2" xfId="36797" xr:uid="{8FA41BD8-85E2-4D7B-8705-54E7922FA8E0}"/>
    <cellStyle name="Normal 4 4 2 3 3 2 3 3" xfId="51681" xr:uid="{679A7C76-77E2-4E7A-8E11-6BE1FEAED280}"/>
    <cellStyle name="Normal 4 4 2 3 3 2 4" xfId="16261" xr:uid="{18F5955E-4DE3-449F-9E05-3FEE5EAC31AB}"/>
    <cellStyle name="Normal 4 4 2 3 3 2 5" xfId="29951" xr:uid="{87D7ACDD-A14F-4A26-9B77-06AC16BDAD48}"/>
    <cellStyle name="Normal 4 4 2 3 3 2 6" xfId="44835" xr:uid="{AEE827B0-2798-485B-949D-32B53E7E67A4}"/>
    <cellStyle name="Normal 4 4 2 3 3 3" xfId="11125" xr:uid="{77B9A426-85A3-4CC6-B44E-2DB4F2F60398}"/>
    <cellStyle name="Normal 4 4 2 3 3 3 2" xfId="24815" xr:uid="{465F7087-4BE7-45B3-961B-6E0DED24AB16}"/>
    <cellStyle name="Normal 4 4 2 3 3 3 2 2" xfId="38507" xr:uid="{BF435107-232B-4658-8695-1F2097D537C2}"/>
    <cellStyle name="Normal 4 4 2 3 3 3 2 3" xfId="53391" xr:uid="{CB49669A-967E-449C-AA18-3E5799B79A2C}"/>
    <cellStyle name="Normal 4 4 2 3 3 3 3" xfId="17971" xr:uid="{98E8001E-F97B-4B12-B84F-919C1F4B1C46}"/>
    <cellStyle name="Normal 4 4 2 3 3 3 4" xfId="31661" xr:uid="{72DF1002-E4B1-431D-A7E8-C748B5D70B8A}"/>
    <cellStyle name="Normal 4 4 2 3 3 3 5" xfId="46545" xr:uid="{4186C8C6-E6DC-435B-AF24-0CF4D955E6A0}"/>
    <cellStyle name="Normal 4 4 2 3 3 4" xfId="21393" xr:uid="{F890349B-820A-4509-AD23-CA9046E83E5C}"/>
    <cellStyle name="Normal 4 4 2 3 3 4 2" xfId="35085" xr:uid="{D8C2447A-67EA-4955-938D-6E145BC5E587}"/>
    <cellStyle name="Normal 4 4 2 3 3 4 3" xfId="49969" xr:uid="{4D34DC1A-B412-4248-8E78-1F63CB985032}"/>
    <cellStyle name="Normal 4 4 2 3 3 5" xfId="14549" xr:uid="{8FC24D32-C4D1-4162-ACA6-8539272203A0}"/>
    <cellStyle name="Normal 4 4 2 3 3 6" xfId="28239" xr:uid="{96467E44-18E2-4991-BC85-165497B5017A}"/>
    <cellStyle name="Normal 4 4 2 3 3 7" xfId="43123" xr:uid="{3F021C8D-8B51-4005-857C-17F72EE40491}"/>
    <cellStyle name="Normal 4 4 2 3 4" xfId="7704" xr:uid="{F0D7EBDE-BBA8-4B6F-A02E-F540BB3872CD}"/>
    <cellStyle name="Normal 4 4 2 3 4 2" xfId="9416" xr:uid="{19EC7407-4FCE-4542-86F7-09C9ACA03927}"/>
    <cellStyle name="Normal 4 4 2 3 4 2 2" xfId="12838" xr:uid="{CF086631-5759-4168-B181-5866B8BBB5D9}"/>
    <cellStyle name="Normal 4 4 2 3 4 2 2 2" xfId="26528" xr:uid="{7301379F-8A81-4078-810E-503E8C584715}"/>
    <cellStyle name="Normal 4 4 2 3 4 2 2 2 2" xfId="40220" xr:uid="{00CC504B-C241-4F9C-9DB4-6D8F43B7E93F}"/>
    <cellStyle name="Normal 4 4 2 3 4 2 2 2 3" xfId="55104" xr:uid="{7146B095-F366-4EF3-BFE9-D0F1E3AB6B95}"/>
    <cellStyle name="Normal 4 4 2 3 4 2 2 3" xfId="19684" xr:uid="{74D6D859-FC6C-4597-94A9-32E18C9D759C}"/>
    <cellStyle name="Normal 4 4 2 3 4 2 2 4" xfId="33374" xr:uid="{029C93FC-F2D7-4C43-9B99-5A6964DB7056}"/>
    <cellStyle name="Normal 4 4 2 3 4 2 2 5" xfId="48258" xr:uid="{702B4DC6-1F73-4D83-B452-D405F757DD8A}"/>
    <cellStyle name="Normal 4 4 2 3 4 2 3" xfId="23106" xr:uid="{82E1B35A-2ADF-4592-BF80-D2FF367C8103}"/>
    <cellStyle name="Normal 4 4 2 3 4 2 3 2" xfId="36798" xr:uid="{868877B9-D03D-49BF-AF1A-03F83F8AC97C}"/>
    <cellStyle name="Normal 4 4 2 3 4 2 3 3" xfId="51682" xr:uid="{8DA4C574-DF3B-49DC-B670-69D7B5F2BE4D}"/>
    <cellStyle name="Normal 4 4 2 3 4 2 4" xfId="16262" xr:uid="{05CD6BCB-04DB-4126-8E63-104BC81F915C}"/>
    <cellStyle name="Normal 4 4 2 3 4 2 5" xfId="29952" xr:uid="{C6B5363B-7A1D-42E8-884C-AAC10C4E0602}"/>
    <cellStyle name="Normal 4 4 2 3 4 2 6" xfId="44836" xr:uid="{E084BEA2-F803-42BD-824C-10F0359BE0D0}"/>
    <cellStyle name="Normal 4 4 2 3 4 3" xfId="11126" xr:uid="{8FC00EE4-D91D-4778-8608-B0ADB783F6CB}"/>
    <cellStyle name="Normal 4 4 2 3 4 3 2" xfId="24816" xr:uid="{0AE295C5-6DD4-4FE1-8F89-5EE1469FF1B9}"/>
    <cellStyle name="Normal 4 4 2 3 4 3 2 2" xfId="38508" xr:uid="{652C2C18-4DE0-4075-85D1-5D97081E54CB}"/>
    <cellStyle name="Normal 4 4 2 3 4 3 2 3" xfId="53392" xr:uid="{CAF9486A-0FDE-4091-ABC9-5E073B8CA3DD}"/>
    <cellStyle name="Normal 4 4 2 3 4 3 3" xfId="17972" xr:uid="{7DD0AE60-28FF-4676-AE10-65550BD1F0B7}"/>
    <cellStyle name="Normal 4 4 2 3 4 3 4" xfId="31662" xr:uid="{482BE01A-D0F6-4F86-B5E8-76B1AF70AF6B}"/>
    <cellStyle name="Normal 4 4 2 3 4 3 5" xfId="46546" xr:uid="{6D4FE6DD-2CB5-4A21-917F-9C1C6237450D}"/>
    <cellStyle name="Normal 4 4 2 3 4 4" xfId="21394" xr:uid="{8BB0FFC3-9CD5-4854-91B0-2C7D2E73D674}"/>
    <cellStyle name="Normal 4 4 2 3 4 4 2" xfId="35086" xr:uid="{3CBBFFD1-CFB1-4FC7-B60C-111F3AEE566A}"/>
    <cellStyle name="Normal 4 4 2 3 4 4 3" xfId="49970" xr:uid="{954255B0-EABA-47A9-B6F4-183DE89D900D}"/>
    <cellStyle name="Normal 4 4 2 3 4 5" xfId="14550" xr:uid="{F5BBD852-C77F-430B-BBD3-0B695BCA90EC}"/>
    <cellStyle name="Normal 4 4 2 3 4 6" xfId="28240" xr:uid="{C3FE1347-F21D-49D1-B2CD-FF75FEC6EBA1}"/>
    <cellStyle name="Normal 4 4 2 3 4 7" xfId="43124" xr:uid="{92BA4E69-8955-4E54-8518-D0CE91FB6E91}"/>
    <cellStyle name="Normal 4 4 2 3 5" xfId="9412" xr:uid="{FCFA85EA-E04A-4469-8D21-1C7FA012419E}"/>
    <cellStyle name="Normal 4 4 2 3 5 2" xfId="12834" xr:uid="{33204835-712C-44F1-A79D-7AC64EEC8335}"/>
    <cellStyle name="Normal 4 4 2 3 5 2 2" xfId="26524" xr:uid="{5C68EF8C-51E7-421D-BB6E-7F0BE91A9646}"/>
    <cellStyle name="Normal 4 4 2 3 5 2 2 2" xfId="40216" xr:uid="{BBC75ED8-D4F1-44DD-B952-BAE6DA4287C9}"/>
    <cellStyle name="Normal 4 4 2 3 5 2 2 3" xfId="55100" xr:uid="{F21ADE46-205D-4E2F-A53E-4AA4B805AF92}"/>
    <cellStyle name="Normal 4 4 2 3 5 2 3" xfId="19680" xr:uid="{09BFC743-592C-4D2F-B0C8-5F8F7AC36BDB}"/>
    <cellStyle name="Normal 4 4 2 3 5 2 4" xfId="33370" xr:uid="{4BE3B4ED-FB50-4B2E-A590-CD13C7AC9EDB}"/>
    <cellStyle name="Normal 4 4 2 3 5 2 5" xfId="48254" xr:uid="{707188D0-5669-484E-AE09-A7B4B1267354}"/>
    <cellStyle name="Normal 4 4 2 3 5 3" xfId="23102" xr:uid="{FB5DBA69-2591-4052-8C57-8AA8ECB0A59E}"/>
    <cellStyle name="Normal 4 4 2 3 5 3 2" xfId="36794" xr:uid="{19D04393-E6F3-42F4-A02E-21B1E231EDE5}"/>
    <cellStyle name="Normal 4 4 2 3 5 3 3" xfId="51678" xr:uid="{572C5F44-69DB-4824-B832-643C83EA7610}"/>
    <cellStyle name="Normal 4 4 2 3 5 4" xfId="16258" xr:uid="{899219D8-9A49-4012-812A-E54DB23680B8}"/>
    <cellStyle name="Normal 4 4 2 3 5 5" xfId="29948" xr:uid="{A7B8EA28-CD19-4C7F-BE22-E76CC118755D}"/>
    <cellStyle name="Normal 4 4 2 3 5 6" xfId="44832" xr:uid="{89574619-7514-4AB7-AC8E-DFB67990FE71}"/>
    <cellStyle name="Normal 4 4 2 3 6" xfId="11122" xr:uid="{B639C9C0-9D2B-4A36-B7E8-6FE7E29A4EEC}"/>
    <cellStyle name="Normal 4 4 2 3 6 2" xfId="24812" xr:uid="{8540901C-E69D-4D12-8E46-19F96F25DB2F}"/>
    <cellStyle name="Normal 4 4 2 3 6 2 2" xfId="38504" xr:uid="{B3AD56F9-2F84-4DF7-A265-3B61714BE8BE}"/>
    <cellStyle name="Normal 4 4 2 3 6 2 3" xfId="53388" xr:uid="{7F23E34B-38C0-4BE0-9A45-F15ECE3C038B}"/>
    <cellStyle name="Normal 4 4 2 3 6 3" xfId="17968" xr:uid="{731D10EB-98E2-4B8C-8FB0-870137C78C2A}"/>
    <cellStyle name="Normal 4 4 2 3 6 4" xfId="31658" xr:uid="{1EE6121C-69C0-415F-8641-3A97D7433CFC}"/>
    <cellStyle name="Normal 4 4 2 3 6 5" xfId="46542" xr:uid="{835371D3-BA80-458A-B5B4-9539AC42CF79}"/>
    <cellStyle name="Normal 4 4 2 3 7" xfId="21390" xr:uid="{928E65B2-F641-4B36-88F6-83B2778DA13D}"/>
    <cellStyle name="Normal 4 4 2 3 7 2" xfId="35082" xr:uid="{19317202-136D-4A67-8008-7A25918B2E50}"/>
    <cellStyle name="Normal 4 4 2 3 7 3" xfId="49966" xr:uid="{F485C0FC-B3E4-4956-B555-0970407C1123}"/>
    <cellStyle name="Normal 4 4 2 3 8" xfId="14546" xr:uid="{029E4087-7514-4047-BD38-0E62533445C4}"/>
    <cellStyle name="Normal 4 4 2 3 9" xfId="28236" xr:uid="{7EC27A21-F536-4669-AD3C-9195F81E1C1A}"/>
    <cellStyle name="Normal 4 4 2 4" xfId="7705" xr:uid="{44757A0F-1BBA-4BF6-9A24-EF0BDBBDE540}"/>
    <cellStyle name="Normal 4 4 2 4 10" xfId="43125" xr:uid="{6FFF8A3B-ADE7-4F39-9137-788471FD7198}"/>
    <cellStyle name="Normal 4 4 2 4 2" xfId="7706" xr:uid="{C2F0DDE7-25CA-4184-BBE2-2830E15BEFB7}"/>
    <cellStyle name="Normal 4 4 2 4 2 2" xfId="7707" xr:uid="{07068746-7F28-4642-9C7D-A5574A6AA475}"/>
    <cellStyle name="Normal 4 4 2 4 2 2 2" xfId="9419" xr:uid="{7BD05FDD-9BFC-4561-815E-4F73EB4B49C1}"/>
    <cellStyle name="Normal 4 4 2 4 2 2 2 2" xfId="12841" xr:uid="{CFC7F1E8-0EDC-41A7-B573-0B97BC38FFE1}"/>
    <cellStyle name="Normal 4 4 2 4 2 2 2 2 2" xfId="26531" xr:uid="{10D1D727-A816-4D80-86B5-A2CD7FE821F7}"/>
    <cellStyle name="Normal 4 4 2 4 2 2 2 2 2 2" xfId="40223" xr:uid="{0267C644-AFE4-4A1C-9B1A-74281CE471C3}"/>
    <cellStyle name="Normal 4 4 2 4 2 2 2 2 2 3" xfId="55107" xr:uid="{1AEA6785-794E-463E-BA0D-45E231CCD156}"/>
    <cellStyle name="Normal 4 4 2 4 2 2 2 2 3" xfId="19687" xr:uid="{258C2CBE-0403-4EE4-9D0D-039E9F7EA208}"/>
    <cellStyle name="Normal 4 4 2 4 2 2 2 2 4" xfId="33377" xr:uid="{97B0763C-0FB1-4E81-A8EC-6C5A05A29DD8}"/>
    <cellStyle name="Normal 4 4 2 4 2 2 2 2 5" xfId="48261" xr:uid="{2C67B081-6B29-48FB-889E-CACC7006BB1A}"/>
    <cellStyle name="Normal 4 4 2 4 2 2 2 3" xfId="23109" xr:uid="{5FB0227B-C14B-4595-8880-622DBE43AD07}"/>
    <cellStyle name="Normal 4 4 2 4 2 2 2 3 2" xfId="36801" xr:uid="{09D34B6C-30D1-4FF0-B146-97E68D818859}"/>
    <cellStyle name="Normal 4 4 2 4 2 2 2 3 3" xfId="51685" xr:uid="{E5C2AA7C-D061-4DFE-BA6D-5D6F2919685E}"/>
    <cellStyle name="Normal 4 4 2 4 2 2 2 4" xfId="16265" xr:uid="{A012E0E3-270E-4D00-89F8-12C71B7ECD14}"/>
    <cellStyle name="Normal 4 4 2 4 2 2 2 5" xfId="29955" xr:uid="{050D5329-C303-4D6A-8E2D-C0F6EADABA15}"/>
    <cellStyle name="Normal 4 4 2 4 2 2 2 6" xfId="44839" xr:uid="{609BDBCC-1342-4522-903E-4A87A2EA307B}"/>
    <cellStyle name="Normal 4 4 2 4 2 2 3" xfId="11129" xr:uid="{3CFC3841-FEF8-468D-9D56-4B0E6CACE682}"/>
    <cellStyle name="Normal 4 4 2 4 2 2 3 2" xfId="24819" xr:uid="{43A14169-4617-4F5F-BFF6-2B3B56FFA407}"/>
    <cellStyle name="Normal 4 4 2 4 2 2 3 2 2" xfId="38511" xr:uid="{787A6E23-B213-4732-95A8-5F573405BE14}"/>
    <cellStyle name="Normal 4 4 2 4 2 2 3 2 3" xfId="53395" xr:uid="{EC773AA0-AD8A-4AC6-8858-5FE7809C8444}"/>
    <cellStyle name="Normal 4 4 2 4 2 2 3 3" xfId="17975" xr:uid="{E81FFAA3-DDD7-48AE-82DA-0D2B8E86D913}"/>
    <cellStyle name="Normal 4 4 2 4 2 2 3 4" xfId="31665" xr:uid="{744D77D3-8921-445B-8855-B55DC737C854}"/>
    <cellStyle name="Normal 4 4 2 4 2 2 3 5" xfId="46549" xr:uid="{1FEBEF4F-BF07-4F3A-9255-1D32AE2EB078}"/>
    <cellStyle name="Normal 4 4 2 4 2 2 4" xfId="21397" xr:uid="{53D598E3-C872-49B5-8D74-34B16B481DCF}"/>
    <cellStyle name="Normal 4 4 2 4 2 2 4 2" xfId="35089" xr:uid="{4B2EE150-8F92-4390-B486-644A28EE35A7}"/>
    <cellStyle name="Normal 4 4 2 4 2 2 4 3" xfId="49973" xr:uid="{74508437-54B4-4807-BE6A-B0A56D436324}"/>
    <cellStyle name="Normal 4 4 2 4 2 2 5" xfId="14553" xr:uid="{B1507A89-F038-41A3-A261-849AAF48ECA7}"/>
    <cellStyle name="Normal 4 4 2 4 2 2 6" xfId="28243" xr:uid="{B5D09D68-3EA2-4507-B98A-8A740AC83EF4}"/>
    <cellStyle name="Normal 4 4 2 4 2 2 7" xfId="43127" xr:uid="{A0E694F6-53A6-4395-A524-2808082A2FDE}"/>
    <cellStyle name="Normal 4 4 2 4 2 3" xfId="9418" xr:uid="{3290F88D-3BD9-4262-916F-471E1556364B}"/>
    <cellStyle name="Normal 4 4 2 4 2 3 2" xfId="12840" xr:uid="{A3ED1832-08FE-4E9A-BF9F-109EDA8F8963}"/>
    <cellStyle name="Normal 4 4 2 4 2 3 2 2" xfId="26530" xr:uid="{A615D720-965A-4993-A786-0494AD10979F}"/>
    <cellStyle name="Normal 4 4 2 4 2 3 2 2 2" xfId="40222" xr:uid="{93005113-BB90-4089-9BA6-48F36F375D80}"/>
    <cellStyle name="Normal 4 4 2 4 2 3 2 2 3" xfId="55106" xr:uid="{25F10D49-7D1B-4BF1-A887-70A558A8C85C}"/>
    <cellStyle name="Normal 4 4 2 4 2 3 2 3" xfId="19686" xr:uid="{B174DE34-25C4-49A1-B6E7-DDDE164C9723}"/>
    <cellStyle name="Normal 4 4 2 4 2 3 2 4" xfId="33376" xr:uid="{B969D189-2DA1-4F9E-A873-BFF2E3EAEC17}"/>
    <cellStyle name="Normal 4 4 2 4 2 3 2 5" xfId="48260" xr:uid="{A9F084C9-8E42-40CC-8C5D-25DFA4A37700}"/>
    <cellStyle name="Normal 4 4 2 4 2 3 3" xfId="23108" xr:uid="{EEBE4833-F2C5-4167-A57A-3F748FEE4E62}"/>
    <cellStyle name="Normal 4 4 2 4 2 3 3 2" xfId="36800" xr:uid="{7B3D61E0-1FB2-44A3-BE06-8E95CB79370E}"/>
    <cellStyle name="Normal 4 4 2 4 2 3 3 3" xfId="51684" xr:uid="{E1ADE2C1-F7BB-458B-A629-BC98D82FA6D4}"/>
    <cellStyle name="Normal 4 4 2 4 2 3 4" xfId="16264" xr:uid="{B5F8651D-88B5-4237-8171-05234216D9FB}"/>
    <cellStyle name="Normal 4 4 2 4 2 3 5" xfId="29954" xr:uid="{34BD5F07-6FBD-4B79-B334-72740EE2B27E}"/>
    <cellStyle name="Normal 4 4 2 4 2 3 6" xfId="44838" xr:uid="{D93A9255-C2B2-4475-AFD9-E96DEFB7919B}"/>
    <cellStyle name="Normal 4 4 2 4 2 4" xfId="11128" xr:uid="{79AA6052-252F-4E31-9A8C-B55C6E568FEF}"/>
    <cellStyle name="Normal 4 4 2 4 2 4 2" xfId="24818" xr:uid="{CAC0A0EA-4144-48DC-BEFE-C09F282E7A77}"/>
    <cellStyle name="Normal 4 4 2 4 2 4 2 2" xfId="38510" xr:uid="{CDBAD75C-61F6-4437-BD69-9CF76CC7EF08}"/>
    <cellStyle name="Normal 4 4 2 4 2 4 2 3" xfId="53394" xr:uid="{02003718-4968-4D6E-8CC8-9BD25983CFA2}"/>
    <cellStyle name="Normal 4 4 2 4 2 4 3" xfId="17974" xr:uid="{A809F636-A3CD-430B-B447-E49DA0DF1C6B}"/>
    <cellStyle name="Normal 4 4 2 4 2 4 4" xfId="31664" xr:uid="{7939723D-524F-4DFE-BCEB-5F391F4E922F}"/>
    <cellStyle name="Normal 4 4 2 4 2 4 5" xfId="46548" xr:uid="{2E31E6A5-6B94-4EB8-B3A1-DB9651A116B2}"/>
    <cellStyle name="Normal 4 4 2 4 2 5" xfId="21396" xr:uid="{E1704EC3-8CB9-4C68-A782-227F81FF601F}"/>
    <cellStyle name="Normal 4 4 2 4 2 5 2" xfId="35088" xr:uid="{394F4DCB-577E-43F2-A874-0BAB8495F28E}"/>
    <cellStyle name="Normal 4 4 2 4 2 5 3" xfId="49972" xr:uid="{A67EB443-A24E-423E-94D4-443D6C0A822E}"/>
    <cellStyle name="Normal 4 4 2 4 2 6" xfId="14552" xr:uid="{133EFB57-DB5E-4A04-8EB1-AFC02D31E71B}"/>
    <cellStyle name="Normal 4 4 2 4 2 7" xfId="28242" xr:uid="{F83D3DD3-0525-490F-83F6-654B98F68BFC}"/>
    <cellStyle name="Normal 4 4 2 4 2 8" xfId="43126" xr:uid="{BEF59B72-69B0-47E5-8BFE-AC81EAFE5632}"/>
    <cellStyle name="Normal 4 4 2 4 3" xfId="7708" xr:uid="{C34A5C89-E878-401F-B4F8-4A8266078E75}"/>
    <cellStyle name="Normal 4 4 2 4 3 2" xfId="9420" xr:uid="{9629F398-832B-4AE5-8F83-7F499BC8DF85}"/>
    <cellStyle name="Normal 4 4 2 4 3 2 2" xfId="12842" xr:uid="{2CAA0AF5-33C5-44DB-9BD6-D3BB5A248F37}"/>
    <cellStyle name="Normal 4 4 2 4 3 2 2 2" xfId="26532" xr:uid="{C3E74D83-A885-4D96-A385-033027615924}"/>
    <cellStyle name="Normal 4 4 2 4 3 2 2 2 2" xfId="40224" xr:uid="{277800A8-E301-4C0F-8738-D768657DCED6}"/>
    <cellStyle name="Normal 4 4 2 4 3 2 2 2 3" xfId="55108" xr:uid="{8246E8E6-C799-41F6-ADEC-043AA2FCECB8}"/>
    <cellStyle name="Normal 4 4 2 4 3 2 2 3" xfId="19688" xr:uid="{96DE6CA4-614A-4CC8-8DEF-8F790D396280}"/>
    <cellStyle name="Normal 4 4 2 4 3 2 2 4" xfId="33378" xr:uid="{0C910BD1-9464-4276-8AE8-168B6D979B88}"/>
    <cellStyle name="Normal 4 4 2 4 3 2 2 5" xfId="48262" xr:uid="{C682A2FC-9902-48EE-B807-F628B886C2C0}"/>
    <cellStyle name="Normal 4 4 2 4 3 2 3" xfId="23110" xr:uid="{900D046D-E0BB-4F1E-AE9D-625160549275}"/>
    <cellStyle name="Normal 4 4 2 4 3 2 3 2" xfId="36802" xr:uid="{6B2E17D6-942F-46A1-AC38-D2064560A44D}"/>
    <cellStyle name="Normal 4 4 2 4 3 2 3 3" xfId="51686" xr:uid="{83F28158-D2C6-4E73-9894-94F529B846EA}"/>
    <cellStyle name="Normal 4 4 2 4 3 2 4" xfId="16266" xr:uid="{C4582A84-8861-4C98-A883-220EC84916D1}"/>
    <cellStyle name="Normal 4 4 2 4 3 2 5" xfId="29956" xr:uid="{AE8AC766-1459-4ECB-899A-77EA283CEE91}"/>
    <cellStyle name="Normal 4 4 2 4 3 2 6" xfId="44840" xr:uid="{9362E8A9-6D54-4E38-BCE4-3B1187C26578}"/>
    <cellStyle name="Normal 4 4 2 4 3 3" xfId="11130" xr:uid="{0EC03F55-45BF-42CB-B4F8-EA7B4D2F8346}"/>
    <cellStyle name="Normal 4 4 2 4 3 3 2" xfId="24820" xr:uid="{6D4A49CF-9E4C-44D8-8924-1CFC57FA6565}"/>
    <cellStyle name="Normal 4 4 2 4 3 3 2 2" xfId="38512" xr:uid="{B4A5197F-24A4-41B8-BBA6-CB128CDBCB29}"/>
    <cellStyle name="Normal 4 4 2 4 3 3 2 3" xfId="53396" xr:uid="{0EB45B6F-A822-46DA-B027-E96D339108CE}"/>
    <cellStyle name="Normal 4 4 2 4 3 3 3" xfId="17976" xr:uid="{EF8D2C3E-4BD3-4524-8C53-34BC8C8035CC}"/>
    <cellStyle name="Normal 4 4 2 4 3 3 4" xfId="31666" xr:uid="{C413C762-3A0A-4BC5-B3F0-A93A1F7ED9D3}"/>
    <cellStyle name="Normal 4 4 2 4 3 3 5" xfId="46550" xr:uid="{BD2AD1A1-2429-4AD0-ACC1-19EB0723FF8C}"/>
    <cellStyle name="Normal 4 4 2 4 3 4" xfId="21398" xr:uid="{123F7BCA-3ACA-4EA5-8C83-7802712B9A4F}"/>
    <cellStyle name="Normal 4 4 2 4 3 4 2" xfId="35090" xr:uid="{ED7B1D09-C88A-4942-BE17-4CE17B825CA4}"/>
    <cellStyle name="Normal 4 4 2 4 3 4 3" xfId="49974" xr:uid="{AF7DAC49-4A41-4E80-9EA0-F869DDA3AE5F}"/>
    <cellStyle name="Normal 4 4 2 4 3 5" xfId="14554" xr:uid="{F7C39C93-A1FA-43C5-A57B-F1580F80A4F9}"/>
    <cellStyle name="Normal 4 4 2 4 3 6" xfId="28244" xr:uid="{AB2A327F-4A30-460A-8A60-C1ABD54AF9D2}"/>
    <cellStyle name="Normal 4 4 2 4 3 7" xfId="43128" xr:uid="{C56FE850-AE9D-4F22-B4F1-A9AF5CECFCAD}"/>
    <cellStyle name="Normal 4 4 2 4 4" xfId="7709" xr:uid="{D94331DE-1BD3-4CAF-ACA2-B40379EE1C81}"/>
    <cellStyle name="Normal 4 4 2 4 4 2" xfId="9421" xr:uid="{1564EDF0-2BB8-4564-8431-A0E82F47E366}"/>
    <cellStyle name="Normal 4 4 2 4 4 2 2" xfId="12843" xr:uid="{7DCB57CB-2522-42B1-B82B-BCB375667E20}"/>
    <cellStyle name="Normal 4 4 2 4 4 2 2 2" xfId="26533" xr:uid="{4E046C50-0052-4968-9732-6653A92C894C}"/>
    <cellStyle name="Normal 4 4 2 4 4 2 2 2 2" xfId="40225" xr:uid="{C7CEAE96-FC32-49B1-96B2-7D08C37388D4}"/>
    <cellStyle name="Normal 4 4 2 4 4 2 2 2 3" xfId="55109" xr:uid="{DA6517E0-BA2D-4EBC-B63F-608109C7C254}"/>
    <cellStyle name="Normal 4 4 2 4 4 2 2 3" xfId="19689" xr:uid="{0F0CC5AB-5D9C-46C0-997E-B88B50D319F3}"/>
    <cellStyle name="Normal 4 4 2 4 4 2 2 4" xfId="33379" xr:uid="{3A5B0F03-6BF0-4941-BFEF-14C7FAB70717}"/>
    <cellStyle name="Normal 4 4 2 4 4 2 2 5" xfId="48263" xr:uid="{644A6849-F287-4876-8236-12C514FB527F}"/>
    <cellStyle name="Normal 4 4 2 4 4 2 3" xfId="23111" xr:uid="{75BB6A1C-F2DC-4167-A268-058028F696C3}"/>
    <cellStyle name="Normal 4 4 2 4 4 2 3 2" xfId="36803" xr:uid="{CA107DDD-E9A8-47AC-9D4A-6C992AE00204}"/>
    <cellStyle name="Normal 4 4 2 4 4 2 3 3" xfId="51687" xr:uid="{484D3688-8019-4CC1-BDC0-27C949C385F6}"/>
    <cellStyle name="Normal 4 4 2 4 4 2 4" xfId="16267" xr:uid="{A7ABDC6D-3AA4-4989-9A27-42166563D63F}"/>
    <cellStyle name="Normal 4 4 2 4 4 2 5" xfId="29957" xr:uid="{8D09AD1C-FEA3-46CD-85A6-1A0028A2F3FC}"/>
    <cellStyle name="Normal 4 4 2 4 4 2 6" xfId="44841" xr:uid="{C3CEE1DD-4848-4372-A6C9-DE17B65A1735}"/>
    <cellStyle name="Normal 4 4 2 4 4 3" xfId="11131" xr:uid="{F80E2D67-E258-4256-8471-A89A444396F4}"/>
    <cellStyle name="Normal 4 4 2 4 4 3 2" xfId="24821" xr:uid="{7BD35244-59B1-499E-B479-028063326FE1}"/>
    <cellStyle name="Normal 4 4 2 4 4 3 2 2" xfId="38513" xr:uid="{6B55B9B3-42F0-4F12-84F6-0DEA68E7F026}"/>
    <cellStyle name="Normal 4 4 2 4 4 3 2 3" xfId="53397" xr:uid="{8E777CEF-D29D-478C-8EE0-1A75D4BE8690}"/>
    <cellStyle name="Normal 4 4 2 4 4 3 3" xfId="17977" xr:uid="{B0555A88-AABD-441F-82E5-B8F0E8C31D98}"/>
    <cellStyle name="Normal 4 4 2 4 4 3 4" xfId="31667" xr:uid="{2970BBC1-DB0A-4BB8-80AC-EAEF0DC24DE7}"/>
    <cellStyle name="Normal 4 4 2 4 4 3 5" xfId="46551" xr:uid="{4FAC2723-4B7B-4631-B07A-59EED051C580}"/>
    <cellStyle name="Normal 4 4 2 4 4 4" xfId="21399" xr:uid="{63186D8E-D6C6-4CCE-A71C-DB8C143B7C19}"/>
    <cellStyle name="Normal 4 4 2 4 4 4 2" xfId="35091" xr:uid="{14E2994D-5757-4B70-9223-5089C99B3EDB}"/>
    <cellStyle name="Normal 4 4 2 4 4 4 3" xfId="49975" xr:uid="{4461DADE-AD19-40E1-B99A-5C564135B8FC}"/>
    <cellStyle name="Normal 4 4 2 4 4 5" xfId="14555" xr:uid="{C68CBBD6-8F71-43EF-8C09-E2769158CFD7}"/>
    <cellStyle name="Normal 4 4 2 4 4 6" xfId="28245" xr:uid="{65942DEF-423B-4450-A3CC-F7F3194FDDF0}"/>
    <cellStyle name="Normal 4 4 2 4 4 7" xfId="43129" xr:uid="{65AF0D6F-074A-450B-9D54-3C17AE023BBF}"/>
    <cellStyle name="Normal 4 4 2 4 5" xfId="9417" xr:uid="{404B3EA9-BDF7-4F30-B5BE-26A08185541E}"/>
    <cellStyle name="Normal 4 4 2 4 5 2" xfId="12839" xr:uid="{6ECDC816-6375-4630-B6C5-ED404E266555}"/>
    <cellStyle name="Normal 4 4 2 4 5 2 2" xfId="26529" xr:uid="{B81FDA52-226B-438A-A8A7-9FDB3A012158}"/>
    <cellStyle name="Normal 4 4 2 4 5 2 2 2" xfId="40221" xr:uid="{EBB8DFAC-9F71-4623-853A-FDD8149B3D65}"/>
    <cellStyle name="Normal 4 4 2 4 5 2 2 3" xfId="55105" xr:uid="{F0808C5F-0A37-4D46-91D5-40860CEB697F}"/>
    <cellStyle name="Normal 4 4 2 4 5 2 3" xfId="19685" xr:uid="{C3EA27E2-654A-4A97-8A59-1AE9EEB62655}"/>
    <cellStyle name="Normal 4 4 2 4 5 2 4" xfId="33375" xr:uid="{AA310A5D-1D50-43DF-83D0-393FDCEF59BA}"/>
    <cellStyle name="Normal 4 4 2 4 5 2 5" xfId="48259" xr:uid="{D88545EB-B6F0-4069-AA21-6C34F2EB2CB2}"/>
    <cellStyle name="Normal 4 4 2 4 5 3" xfId="23107" xr:uid="{840AC588-5B39-489A-87EF-87E460099D3C}"/>
    <cellStyle name="Normal 4 4 2 4 5 3 2" xfId="36799" xr:uid="{A363BEA3-8EC3-4BC1-AC09-F1BCEDFA4C46}"/>
    <cellStyle name="Normal 4 4 2 4 5 3 3" xfId="51683" xr:uid="{351E2C6E-332A-41B5-A081-81AC9ABF50D0}"/>
    <cellStyle name="Normal 4 4 2 4 5 4" xfId="16263" xr:uid="{5C13FF80-F6D3-4CF0-ADA8-F176B1CC1EC3}"/>
    <cellStyle name="Normal 4 4 2 4 5 5" xfId="29953" xr:uid="{4A98B920-09D1-4D9B-96E7-792EFA5699A3}"/>
    <cellStyle name="Normal 4 4 2 4 5 6" xfId="44837" xr:uid="{B70E608B-D8A2-4D7A-88DE-011A76904257}"/>
    <cellStyle name="Normal 4 4 2 4 6" xfId="11127" xr:uid="{A5DF1670-90D5-4431-A9DB-EC915DE776CA}"/>
    <cellStyle name="Normal 4 4 2 4 6 2" xfId="24817" xr:uid="{45795059-E2B7-4DE9-80F9-AAEB5281C26A}"/>
    <cellStyle name="Normal 4 4 2 4 6 2 2" xfId="38509" xr:uid="{04B259FF-EABD-462D-A3D3-0B90E29C09B2}"/>
    <cellStyle name="Normal 4 4 2 4 6 2 3" xfId="53393" xr:uid="{912C761B-AED8-4722-ABE8-612E2EDAE241}"/>
    <cellStyle name="Normal 4 4 2 4 6 3" xfId="17973" xr:uid="{BED4C3B8-2D52-442F-AC93-CBF6137D5781}"/>
    <cellStyle name="Normal 4 4 2 4 6 4" xfId="31663" xr:uid="{E16345D1-55A3-4F34-83CB-E9897DC0B51F}"/>
    <cellStyle name="Normal 4 4 2 4 6 5" xfId="46547" xr:uid="{35CC91DD-F448-438A-83AE-1BD76D13106D}"/>
    <cellStyle name="Normal 4 4 2 4 7" xfId="21395" xr:uid="{ACBAE317-C86D-41CE-91AD-DED65F0CCE23}"/>
    <cellStyle name="Normal 4 4 2 4 7 2" xfId="35087" xr:uid="{DA669C01-229A-4D60-AF7B-8E526BD92A92}"/>
    <cellStyle name="Normal 4 4 2 4 7 3" xfId="49971" xr:uid="{7D84BD92-D9E0-4A80-ABF3-ECC78AA1FE3B}"/>
    <cellStyle name="Normal 4 4 2 4 8" xfId="14551" xr:uid="{2CB0B5B1-9403-4F2F-B1E8-74E6BCE35B7C}"/>
    <cellStyle name="Normal 4 4 2 4 9" xfId="28241" xr:uid="{20345B72-5D1E-4559-8159-51CDF497AAD2}"/>
    <cellStyle name="Normal 4 4 2 5" xfId="7710" xr:uid="{3B385CD7-0DAC-495C-BED5-07FD9C7DC30F}"/>
    <cellStyle name="Normal 4 4 2 5 2" xfId="7711" xr:uid="{20F0EC3A-83CC-4C2F-ABE3-6FAB8C14B4EF}"/>
    <cellStyle name="Normal 4 4 2 5 2 2" xfId="9423" xr:uid="{EC0DD12D-4DF2-4899-B0A0-25DA54446E8B}"/>
    <cellStyle name="Normal 4 4 2 5 2 2 2" xfId="12845" xr:uid="{945C8E4B-9217-45D3-808F-DD5E5E05D76C}"/>
    <cellStyle name="Normal 4 4 2 5 2 2 2 2" xfId="26535" xr:uid="{1FABBA93-659F-424D-B9B1-E2F653142B57}"/>
    <cellStyle name="Normal 4 4 2 5 2 2 2 2 2" xfId="40227" xr:uid="{394ACF7F-0F62-4C42-B1DA-AECF2C89FDED}"/>
    <cellStyle name="Normal 4 4 2 5 2 2 2 2 3" xfId="55111" xr:uid="{8F3480C9-A972-4ECA-8CA9-82F4AA28D816}"/>
    <cellStyle name="Normal 4 4 2 5 2 2 2 3" xfId="19691" xr:uid="{33E0D600-46CE-404B-B360-7856ECC828D0}"/>
    <cellStyle name="Normal 4 4 2 5 2 2 2 4" xfId="33381" xr:uid="{6A99314E-6065-499F-986B-E2EAB98DED84}"/>
    <cellStyle name="Normal 4 4 2 5 2 2 2 5" xfId="48265" xr:uid="{065F23B5-9A77-4081-A085-8FAE6A04CFD0}"/>
    <cellStyle name="Normal 4 4 2 5 2 2 3" xfId="23113" xr:uid="{5FB95E54-6F25-44C7-81D9-1CFB548D7BEC}"/>
    <cellStyle name="Normal 4 4 2 5 2 2 3 2" xfId="36805" xr:uid="{D3695C38-4EFD-4E64-BC9F-6F98B8C16577}"/>
    <cellStyle name="Normal 4 4 2 5 2 2 3 3" xfId="51689" xr:uid="{21162B3D-F8EC-4923-A7DB-9D15F67C4493}"/>
    <cellStyle name="Normal 4 4 2 5 2 2 4" xfId="16269" xr:uid="{3F774B50-0B88-4149-B0EB-D3E7FC6EBA88}"/>
    <cellStyle name="Normal 4 4 2 5 2 2 5" xfId="29959" xr:uid="{A8D8EBC5-6918-4907-B884-C0AAE52C3699}"/>
    <cellStyle name="Normal 4 4 2 5 2 2 6" xfId="44843" xr:uid="{A5D6B2BD-305D-449A-B70D-A64D8202BDC0}"/>
    <cellStyle name="Normal 4 4 2 5 2 3" xfId="11133" xr:uid="{0DD07C60-D9CB-422B-BC73-C3EC89054800}"/>
    <cellStyle name="Normal 4 4 2 5 2 3 2" xfId="24823" xr:uid="{9CD7F1C7-CE7A-47E2-B4E9-C152FFF7F303}"/>
    <cellStyle name="Normal 4 4 2 5 2 3 2 2" xfId="38515" xr:uid="{3FF702DF-E794-41A5-8393-6C70BCA9AF6E}"/>
    <cellStyle name="Normal 4 4 2 5 2 3 2 3" xfId="53399" xr:uid="{44692043-56E1-4C61-9592-C6496E5051D2}"/>
    <cellStyle name="Normal 4 4 2 5 2 3 3" xfId="17979" xr:uid="{E1654BB0-513B-4E1B-8E05-CA9785A5AEEC}"/>
    <cellStyle name="Normal 4 4 2 5 2 3 4" xfId="31669" xr:uid="{EFB93348-37EF-4061-9B03-90123110BE57}"/>
    <cellStyle name="Normal 4 4 2 5 2 3 5" xfId="46553" xr:uid="{594A35C2-E44E-46F4-8CEF-AB92CF2726AB}"/>
    <cellStyle name="Normal 4 4 2 5 2 4" xfId="21401" xr:uid="{D0D74DE5-2F69-4AA7-AF0D-CAB07137F3D2}"/>
    <cellStyle name="Normal 4 4 2 5 2 4 2" xfId="35093" xr:uid="{CB7B8731-0176-4BAB-94C6-FD10D083B23E}"/>
    <cellStyle name="Normal 4 4 2 5 2 4 3" xfId="49977" xr:uid="{F3640BA0-2D94-40BB-8346-5160589B5277}"/>
    <cellStyle name="Normal 4 4 2 5 2 5" xfId="14557" xr:uid="{9F4F9833-B9D9-4651-AA02-0176951205B6}"/>
    <cellStyle name="Normal 4 4 2 5 2 6" xfId="28247" xr:uid="{9AC8B1AE-C5F7-4B13-943B-FD55836B4C27}"/>
    <cellStyle name="Normal 4 4 2 5 2 7" xfId="43131" xr:uid="{922AFF0E-6AA5-467B-9635-BC1E5B71A2BA}"/>
    <cellStyle name="Normal 4 4 2 5 3" xfId="9422" xr:uid="{6C4CA2B1-066A-4034-BAE9-B952699A8B61}"/>
    <cellStyle name="Normal 4 4 2 5 3 2" xfId="12844" xr:uid="{D1745A7C-9D95-42A9-849A-FFFF9F92ED91}"/>
    <cellStyle name="Normal 4 4 2 5 3 2 2" xfId="26534" xr:uid="{E80BCFDE-4365-44C5-B90F-A262A6F0A973}"/>
    <cellStyle name="Normal 4 4 2 5 3 2 2 2" xfId="40226" xr:uid="{12C35379-DC3E-4CBD-AF5D-5E93272F452F}"/>
    <cellStyle name="Normal 4 4 2 5 3 2 2 3" xfId="55110" xr:uid="{90FF8BD0-9A80-46E5-AFA0-E24EF00CD329}"/>
    <cellStyle name="Normal 4 4 2 5 3 2 3" xfId="19690" xr:uid="{EA2E6419-193E-4B83-9CF3-6E106C2E9B2E}"/>
    <cellStyle name="Normal 4 4 2 5 3 2 4" xfId="33380" xr:uid="{4B590CD0-DCFE-411F-B387-2FD9A29FE64C}"/>
    <cellStyle name="Normal 4 4 2 5 3 2 5" xfId="48264" xr:uid="{AA8D9C35-CF68-44E4-B773-644D8999B2E8}"/>
    <cellStyle name="Normal 4 4 2 5 3 3" xfId="23112" xr:uid="{3D2C5E6E-1FAE-451B-B27F-11CDA962AA7A}"/>
    <cellStyle name="Normal 4 4 2 5 3 3 2" xfId="36804" xr:uid="{6289A95E-B83D-46D7-818A-BB39E4FFB3F2}"/>
    <cellStyle name="Normal 4 4 2 5 3 3 3" xfId="51688" xr:uid="{0DCFE3AD-4A33-4467-B1E0-BE827DFFF0C3}"/>
    <cellStyle name="Normal 4 4 2 5 3 4" xfId="16268" xr:uid="{7C997A88-A515-4E30-A41F-5D8D7414F7E6}"/>
    <cellStyle name="Normal 4 4 2 5 3 5" xfId="29958" xr:uid="{03F2926A-1A1F-4404-B3C6-5EDBEE4D2DB5}"/>
    <cellStyle name="Normal 4 4 2 5 3 6" xfId="44842" xr:uid="{10E86548-23A3-42B9-8543-9B6372B7D6FE}"/>
    <cellStyle name="Normal 4 4 2 5 4" xfId="11132" xr:uid="{4E55ED0E-46E8-402B-B723-C82F4D2DBDEB}"/>
    <cellStyle name="Normal 4 4 2 5 4 2" xfId="24822" xr:uid="{E727D78C-8BE9-4D73-9A0A-680AA0EC66D7}"/>
    <cellStyle name="Normal 4 4 2 5 4 2 2" xfId="38514" xr:uid="{F30CA2EC-710C-44FC-A8CF-89F6B28AC10E}"/>
    <cellStyle name="Normal 4 4 2 5 4 2 3" xfId="53398" xr:uid="{F5078F5B-075B-4A4B-8E77-6F3CC91FEEF0}"/>
    <cellStyle name="Normal 4 4 2 5 4 3" xfId="17978" xr:uid="{47B25833-B62D-48A3-ADE5-731F490623DC}"/>
    <cellStyle name="Normal 4 4 2 5 4 4" xfId="31668" xr:uid="{4695A07E-089D-47AD-8C25-1E330B7971BF}"/>
    <cellStyle name="Normal 4 4 2 5 4 5" xfId="46552" xr:uid="{67BE296A-2438-45F4-83E1-C38BDF7C8A8F}"/>
    <cellStyle name="Normal 4 4 2 5 5" xfId="21400" xr:uid="{EA82C0A9-77EF-4F7E-96C2-7CD53C1DD497}"/>
    <cellStyle name="Normal 4 4 2 5 5 2" xfId="35092" xr:uid="{525DA789-01C6-41AA-9A7B-17B324DBF688}"/>
    <cellStyle name="Normal 4 4 2 5 5 3" xfId="49976" xr:uid="{DD36FEEF-FF68-456C-A126-7AE6DBEA3174}"/>
    <cellStyle name="Normal 4 4 2 5 6" xfId="14556" xr:uid="{0F582D91-124D-4B28-9B8E-B6842F6C0668}"/>
    <cellStyle name="Normal 4 4 2 5 7" xfId="28246" xr:uid="{555EFE3E-9AF3-4415-A33C-692130EE9DF0}"/>
    <cellStyle name="Normal 4 4 2 5 8" xfId="43130" xr:uid="{91CE6347-A45C-40F0-9337-DA6E43CA832A}"/>
    <cellStyle name="Normal 4 4 2 6" xfId="7712" xr:uid="{02606519-24B0-46DC-99C8-1724E8597046}"/>
    <cellStyle name="Normal 4 4 2 6 2" xfId="9424" xr:uid="{A1DDA89B-75B3-4751-A4C2-095A7AA942EB}"/>
    <cellStyle name="Normal 4 4 2 6 2 2" xfId="12846" xr:uid="{333370BA-8874-40AD-8BD4-ADBF1792BB99}"/>
    <cellStyle name="Normal 4 4 2 6 2 2 2" xfId="26536" xr:uid="{D5CB03D4-E69C-4648-9FF1-D9D449D2ABDF}"/>
    <cellStyle name="Normal 4 4 2 6 2 2 2 2" xfId="40228" xr:uid="{BBACCE8B-F3EF-4BB5-B725-04413737D64D}"/>
    <cellStyle name="Normal 4 4 2 6 2 2 2 3" xfId="55112" xr:uid="{B13F2361-7B05-4769-819A-5AF20D82DF52}"/>
    <cellStyle name="Normal 4 4 2 6 2 2 3" xfId="19692" xr:uid="{9F64FAEE-7C7A-4CDB-AA11-4B1C6E0847D7}"/>
    <cellStyle name="Normal 4 4 2 6 2 2 4" xfId="33382" xr:uid="{9C1EE901-96A0-4D2D-B053-F06C0D22CFE2}"/>
    <cellStyle name="Normal 4 4 2 6 2 2 5" xfId="48266" xr:uid="{DF813EAD-ABAB-4DDD-9506-3131B3A8C6CF}"/>
    <cellStyle name="Normal 4 4 2 6 2 3" xfId="23114" xr:uid="{38A3C123-9F1D-4DDC-9972-85336539EFAD}"/>
    <cellStyle name="Normal 4 4 2 6 2 3 2" xfId="36806" xr:uid="{2A028F72-20FA-4480-92C0-3667DF47973C}"/>
    <cellStyle name="Normal 4 4 2 6 2 3 3" xfId="51690" xr:uid="{554E337C-29BD-424D-9DC4-BD6510A1B5C5}"/>
    <cellStyle name="Normal 4 4 2 6 2 4" xfId="16270" xr:uid="{193F1A73-093D-4C4A-A205-99E04008E808}"/>
    <cellStyle name="Normal 4 4 2 6 2 5" xfId="29960" xr:uid="{5171D6FE-27F6-4F84-90BB-692DE0A17993}"/>
    <cellStyle name="Normal 4 4 2 6 2 6" xfId="44844" xr:uid="{0F36DE4A-EE16-4579-965C-CAC4CB7F1F6B}"/>
    <cellStyle name="Normal 4 4 2 6 3" xfId="11134" xr:uid="{B432B90B-9E92-4A19-92D4-7B65E6E0B3B1}"/>
    <cellStyle name="Normal 4 4 2 6 3 2" xfId="24824" xr:uid="{DB627175-25AC-46D9-ADBF-F32AEFDE6B8A}"/>
    <cellStyle name="Normal 4 4 2 6 3 2 2" xfId="38516" xr:uid="{7E928A00-5C06-4CBF-8827-CCA4C339E6E6}"/>
    <cellStyle name="Normal 4 4 2 6 3 2 3" xfId="53400" xr:uid="{AD2880E3-2DCD-4221-8076-8E940A18CD11}"/>
    <cellStyle name="Normal 4 4 2 6 3 3" xfId="17980" xr:uid="{35696CA5-22C2-4BAB-A227-6FA87170A401}"/>
    <cellStyle name="Normal 4 4 2 6 3 4" xfId="31670" xr:uid="{13A16FFC-B3C6-43EB-8A08-8492CEA0D842}"/>
    <cellStyle name="Normal 4 4 2 6 3 5" xfId="46554" xr:uid="{B356B411-12BA-478E-AE75-C7FD4A3FD69C}"/>
    <cellStyle name="Normal 4 4 2 6 4" xfId="21402" xr:uid="{87340EE2-8BD1-49D3-95D5-D74516B2ED15}"/>
    <cellStyle name="Normal 4 4 2 6 4 2" xfId="35094" xr:uid="{4B0F3141-1A6E-4670-919B-E5CE1580FC38}"/>
    <cellStyle name="Normal 4 4 2 6 4 3" xfId="49978" xr:uid="{877484C5-93B2-4EE3-92C6-463958D52E68}"/>
    <cellStyle name="Normal 4 4 2 6 5" xfId="14558" xr:uid="{14045A49-5866-4580-9973-65577A307157}"/>
    <cellStyle name="Normal 4 4 2 6 6" xfId="28248" xr:uid="{23D0473B-F6AB-434C-83E1-3A321BBA039E}"/>
    <cellStyle name="Normal 4 4 2 6 7" xfId="43132" xr:uid="{E04D44E8-3D07-43CE-B518-DC6C04FD6A12}"/>
    <cellStyle name="Normal 4 4 2 7" xfId="7713" xr:uid="{E6AEF888-5B7E-4023-BB19-183C48D7811D}"/>
    <cellStyle name="Normal 4 4 2 7 2" xfId="9425" xr:uid="{E5DB139C-9833-4694-8D27-375676B32BB5}"/>
    <cellStyle name="Normal 4 4 2 7 2 2" xfId="12847" xr:uid="{BEB6623F-10EB-4518-8C6C-E4D9B18D01CB}"/>
    <cellStyle name="Normal 4 4 2 7 2 2 2" xfId="26537" xr:uid="{B9C4C486-D363-4318-8453-24D899D99432}"/>
    <cellStyle name="Normal 4 4 2 7 2 2 2 2" xfId="40229" xr:uid="{A446C865-B091-4CC2-9CF5-C6B6A4AF3BA4}"/>
    <cellStyle name="Normal 4 4 2 7 2 2 2 3" xfId="55113" xr:uid="{8AF0DFFF-248F-4782-80B5-8A9B3331DBB1}"/>
    <cellStyle name="Normal 4 4 2 7 2 2 3" xfId="19693" xr:uid="{93C479AF-C677-4BD6-855C-19DA79ECCD7C}"/>
    <cellStyle name="Normal 4 4 2 7 2 2 4" xfId="33383" xr:uid="{7D904C39-8C17-4FA7-9716-54C9947985D4}"/>
    <cellStyle name="Normal 4 4 2 7 2 2 5" xfId="48267" xr:uid="{3FA080D9-7E33-4533-8A98-AD54666A2060}"/>
    <cellStyle name="Normal 4 4 2 7 2 3" xfId="23115" xr:uid="{F611980D-23D0-44D5-BF72-692791AA2CC3}"/>
    <cellStyle name="Normal 4 4 2 7 2 3 2" xfId="36807" xr:uid="{CEF79955-85FD-47CF-86C3-2494EE3EA297}"/>
    <cellStyle name="Normal 4 4 2 7 2 3 3" xfId="51691" xr:uid="{1CF994DC-6D6A-4867-8A90-8AC9AB430435}"/>
    <cellStyle name="Normal 4 4 2 7 2 4" xfId="16271" xr:uid="{20653A2B-D7DE-4E28-9AB9-5EC808EA515A}"/>
    <cellStyle name="Normal 4 4 2 7 2 5" xfId="29961" xr:uid="{1A731DB1-8639-42BB-959C-F444783A3B36}"/>
    <cellStyle name="Normal 4 4 2 7 2 6" xfId="44845" xr:uid="{BDCC74CE-B983-4ADC-89E2-5AE5D85C609F}"/>
    <cellStyle name="Normal 4 4 2 7 3" xfId="11135" xr:uid="{6F2E66E4-EB05-49A9-A2B6-6DD553B5807D}"/>
    <cellStyle name="Normal 4 4 2 7 3 2" xfId="24825" xr:uid="{57F0C65E-ACD2-403C-876F-555AFB42E0A8}"/>
    <cellStyle name="Normal 4 4 2 7 3 2 2" xfId="38517" xr:uid="{AA655434-A95E-4A04-870E-0112EEDE04E5}"/>
    <cellStyle name="Normal 4 4 2 7 3 2 3" xfId="53401" xr:uid="{051DB91D-CBAF-4890-B7FB-47B654712E96}"/>
    <cellStyle name="Normal 4 4 2 7 3 3" xfId="17981" xr:uid="{6C368D74-CDDE-4237-874B-6963A0432C2F}"/>
    <cellStyle name="Normal 4 4 2 7 3 4" xfId="31671" xr:uid="{95951C09-EBF5-4FBD-8150-92C4710B4E25}"/>
    <cellStyle name="Normal 4 4 2 7 3 5" xfId="46555" xr:uid="{F8896756-55F8-46A8-941F-452744537A06}"/>
    <cellStyle name="Normal 4 4 2 7 4" xfId="21403" xr:uid="{F8C8AA73-FC3B-45CF-9A5E-B8651D424A9A}"/>
    <cellStyle name="Normal 4 4 2 7 4 2" xfId="35095" xr:uid="{43A4ADD0-A25D-43EC-9ED3-42C4B979CAFF}"/>
    <cellStyle name="Normal 4 4 2 7 4 3" xfId="49979" xr:uid="{502F6FB6-0EE5-4BAD-8C8A-A779A7C7C0CC}"/>
    <cellStyle name="Normal 4 4 2 7 5" xfId="14559" xr:uid="{472F3374-589F-4D09-8987-7D806C96EFB4}"/>
    <cellStyle name="Normal 4 4 2 7 6" xfId="28249" xr:uid="{535425B1-60EC-402E-B0B2-B5C54F78943F}"/>
    <cellStyle name="Normal 4 4 2 7 7" xfId="43133" xr:uid="{1CBCF7A6-1737-4647-B244-286F0F2ED559}"/>
    <cellStyle name="Normal 4 4 2 8" xfId="9396" xr:uid="{8E145F3F-5179-4117-BE35-D8E2C186921F}"/>
    <cellStyle name="Normal 4 4 2 8 2" xfId="12818" xr:uid="{B85B49A5-416F-4F77-B39E-697B2C711129}"/>
    <cellStyle name="Normal 4 4 2 8 2 2" xfId="26508" xr:uid="{D8F67627-9A94-4440-BA5A-21F948B9C58E}"/>
    <cellStyle name="Normal 4 4 2 8 2 2 2" xfId="40200" xr:uid="{7938173E-4263-49EE-A501-9179D955590D}"/>
    <cellStyle name="Normal 4 4 2 8 2 2 3" xfId="55084" xr:uid="{BB8F7D75-A183-4D56-8611-191DC7378823}"/>
    <cellStyle name="Normal 4 4 2 8 2 3" xfId="19664" xr:uid="{3D58DFF8-C949-42D6-9732-11EF0B86B27F}"/>
    <cellStyle name="Normal 4 4 2 8 2 4" xfId="33354" xr:uid="{DC7ACBF1-40D7-4932-8836-362D4F938D0B}"/>
    <cellStyle name="Normal 4 4 2 8 2 5" xfId="48238" xr:uid="{738238C0-183B-403D-9D46-C0B106E16DEA}"/>
    <cellStyle name="Normal 4 4 2 8 3" xfId="23086" xr:uid="{F7768897-9655-41A9-97D3-E109AA73AA62}"/>
    <cellStyle name="Normal 4 4 2 8 3 2" xfId="36778" xr:uid="{6B30B4BC-4736-4ACD-AF4D-E56233C15D58}"/>
    <cellStyle name="Normal 4 4 2 8 3 3" xfId="51662" xr:uid="{31A72895-77BA-4EEA-9895-C1BA1E2E89B0}"/>
    <cellStyle name="Normal 4 4 2 8 4" xfId="16242" xr:uid="{E73EFFC0-256E-42FA-A1CB-CD180CCF4C89}"/>
    <cellStyle name="Normal 4 4 2 8 5" xfId="29932" xr:uid="{9946BD13-7746-488B-9801-476D5B8CC380}"/>
    <cellStyle name="Normal 4 4 2 8 6" xfId="44816" xr:uid="{0610A0BE-D9A8-4FA9-BA68-F75C4E114326}"/>
    <cellStyle name="Normal 4 4 2 9" xfId="11106" xr:uid="{C0A4C71D-54E7-4330-A398-8A8225BCA9CB}"/>
    <cellStyle name="Normal 4 4 2 9 2" xfId="24796" xr:uid="{3B25C503-EDAF-490F-B018-D0A22CDAA234}"/>
    <cellStyle name="Normal 4 4 2 9 2 2" xfId="38488" xr:uid="{773568B6-5794-4C00-B4C2-0F9BBD32AC64}"/>
    <cellStyle name="Normal 4 4 2 9 2 3" xfId="53372" xr:uid="{8B6319B2-D33E-4CA1-AD6B-B6A4FD750EE5}"/>
    <cellStyle name="Normal 4 4 2 9 3" xfId="17952" xr:uid="{42A4FB2E-323A-4FD7-8A2A-DC4712E67D80}"/>
    <cellStyle name="Normal 4 4 2 9 4" xfId="31642" xr:uid="{7BE30599-1C5E-43F1-BEC8-8D258358F7D0}"/>
    <cellStyle name="Normal 4 4 2 9 5" xfId="46526" xr:uid="{014ADB47-73D9-4520-80B1-4B6A2AD2BBDE}"/>
    <cellStyle name="Normal 4 4 3" xfId="2507" xr:uid="{C5AB101A-7066-4B14-8879-5C007C67C1BF}"/>
    <cellStyle name="Normal 4 4 3 10" xfId="14560" xr:uid="{A00DB034-0B07-48BD-8564-AB0082C7551C}"/>
    <cellStyle name="Normal 4 4 3 10 2" xfId="41118" xr:uid="{EBCA580F-3ACB-4161-87EC-CAF51ADEE448}"/>
    <cellStyle name="Normal 4 4 3 11" xfId="28250" xr:uid="{7106DEAE-AEE5-4883-87CC-0D0BE4FF4BC6}"/>
    <cellStyle name="Normal 4 4 3 12" xfId="43134" xr:uid="{980C4C16-8257-46A3-9D60-39F0324E3589}"/>
    <cellStyle name="Normal 4 4 3 13" xfId="7714" xr:uid="{A0CDA332-6075-4E68-8C66-D9CC21D5ADB8}"/>
    <cellStyle name="Normal 4 4 3 2" xfId="4321" xr:uid="{931DD9A9-B591-4B24-806A-E7D3D2DBE7B2}"/>
    <cellStyle name="Normal 4 4 3 2 10" xfId="43135" xr:uid="{5EE427BA-AFA9-4C3C-AB5B-804707A20A56}"/>
    <cellStyle name="Normal 4 4 3 2 11" xfId="7715" xr:uid="{0178C169-B3AA-42A0-BFE8-2BED4D846786}"/>
    <cellStyle name="Normal 4 4 3 2 2" xfId="7716" xr:uid="{64316C13-EAF4-4237-924B-9311E5CBABFD}"/>
    <cellStyle name="Normal 4 4 3 2 2 2" xfId="7717" xr:uid="{BFAEFA8F-F739-42B2-A59D-B4DB3D861ACC}"/>
    <cellStyle name="Normal 4 4 3 2 2 2 2" xfId="9429" xr:uid="{419B5146-7196-43F0-96C7-AD94D109C60C}"/>
    <cellStyle name="Normal 4 4 3 2 2 2 2 2" xfId="12851" xr:uid="{68342CB5-38B6-44F3-A0C1-763D5324F275}"/>
    <cellStyle name="Normal 4 4 3 2 2 2 2 2 2" xfId="26541" xr:uid="{6377E0BC-C145-4E69-A952-58ACC8212A77}"/>
    <cellStyle name="Normal 4 4 3 2 2 2 2 2 2 2" xfId="40233" xr:uid="{9C9E1EAB-F2C5-4A21-A8AD-CAA9E6CC70C0}"/>
    <cellStyle name="Normal 4 4 3 2 2 2 2 2 2 3" xfId="55117" xr:uid="{3792B1B0-EDBA-4555-9B60-F3FB8C102AED}"/>
    <cellStyle name="Normal 4 4 3 2 2 2 2 2 3" xfId="19697" xr:uid="{C6E18F53-083C-425E-9983-AB8CF007B36B}"/>
    <cellStyle name="Normal 4 4 3 2 2 2 2 2 4" xfId="33387" xr:uid="{F25FD306-560E-40FE-A582-7651CD4C0FC1}"/>
    <cellStyle name="Normal 4 4 3 2 2 2 2 2 5" xfId="48271" xr:uid="{978800D2-F792-431C-A842-23D8FCCC60B5}"/>
    <cellStyle name="Normal 4 4 3 2 2 2 2 3" xfId="23119" xr:uid="{E274B787-B830-4A87-BE89-D38F1E7537CD}"/>
    <cellStyle name="Normal 4 4 3 2 2 2 2 3 2" xfId="36811" xr:uid="{E44CA568-A378-4CBC-80CC-A8FCA6F843B7}"/>
    <cellStyle name="Normal 4 4 3 2 2 2 2 3 3" xfId="51695" xr:uid="{E2197BB7-72F6-4007-A099-A2E99DD50CFE}"/>
    <cellStyle name="Normal 4 4 3 2 2 2 2 4" xfId="16275" xr:uid="{D2E7FE4D-2649-4F37-BBBB-04A550144611}"/>
    <cellStyle name="Normal 4 4 3 2 2 2 2 5" xfId="29965" xr:uid="{0DE1EE53-299E-4C7F-957E-54391972E48D}"/>
    <cellStyle name="Normal 4 4 3 2 2 2 2 6" xfId="44849" xr:uid="{567CF968-A39D-454C-80ED-8A5063D3A384}"/>
    <cellStyle name="Normal 4 4 3 2 2 2 3" xfId="11139" xr:uid="{F1124EDB-4BD8-4162-A2F6-6E01943ACBEC}"/>
    <cellStyle name="Normal 4 4 3 2 2 2 3 2" xfId="24829" xr:uid="{449D7D9D-58B7-4565-B961-D162D0D49334}"/>
    <cellStyle name="Normal 4 4 3 2 2 2 3 2 2" xfId="38521" xr:uid="{D43AD7AA-467A-4C7F-AED5-131A27EA34DA}"/>
    <cellStyle name="Normal 4 4 3 2 2 2 3 2 3" xfId="53405" xr:uid="{44415C9C-6F9C-4D06-9D6D-6EE5ADE03B8E}"/>
    <cellStyle name="Normal 4 4 3 2 2 2 3 3" xfId="17985" xr:uid="{AC799398-93D1-403D-93A6-08D39D08F9CB}"/>
    <cellStyle name="Normal 4 4 3 2 2 2 3 4" xfId="31675" xr:uid="{BC48692B-8FF2-4F75-8C46-AD81EE929412}"/>
    <cellStyle name="Normal 4 4 3 2 2 2 3 5" xfId="46559" xr:uid="{5DD92F29-3549-4A43-AA7C-1EDED91939D4}"/>
    <cellStyle name="Normal 4 4 3 2 2 2 4" xfId="21407" xr:uid="{4CCB8E8F-E7B6-44AA-A28F-88AF7DC6E054}"/>
    <cellStyle name="Normal 4 4 3 2 2 2 4 2" xfId="35099" xr:uid="{5DAF2F31-AE40-4FE2-9AFC-EAFAD9134001}"/>
    <cellStyle name="Normal 4 4 3 2 2 2 4 3" xfId="49983" xr:uid="{83A6DA0D-1555-426F-9B2D-CE6C53EFEDAE}"/>
    <cellStyle name="Normal 4 4 3 2 2 2 5" xfId="14563" xr:uid="{5DF09426-B395-409C-B888-86E3147531A5}"/>
    <cellStyle name="Normal 4 4 3 2 2 2 6" xfId="28253" xr:uid="{D19EF0AE-F161-4827-9B27-B470169B71EF}"/>
    <cellStyle name="Normal 4 4 3 2 2 2 7" xfId="43137" xr:uid="{37BB12A3-6100-4F9F-9C76-F32025009422}"/>
    <cellStyle name="Normal 4 4 3 2 2 3" xfId="9428" xr:uid="{0CE15051-F1B8-49B6-959A-2CBC6067DF6F}"/>
    <cellStyle name="Normal 4 4 3 2 2 3 2" xfId="12850" xr:uid="{6AA01987-45C5-4035-B10C-9102020A9C6E}"/>
    <cellStyle name="Normal 4 4 3 2 2 3 2 2" xfId="26540" xr:uid="{6A85FB2D-7E0E-4B50-A70F-62035CA2952B}"/>
    <cellStyle name="Normal 4 4 3 2 2 3 2 2 2" xfId="40232" xr:uid="{F450D140-32E0-42A9-81E6-D4B9B7607D5D}"/>
    <cellStyle name="Normal 4 4 3 2 2 3 2 2 3" xfId="55116" xr:uid="{A9C93748-3C6F-42C3-91A6-971C8F31504B}"/>
    <cellStyle name="Normal 4 4 3 2 2 3 2 3" xfId="19696" xr:uid="{95233178-0BA4-4D1B-B798-C5CAB6B66940}"/>
    <cellStyle name="Normal 4 4 3 2 2 3 2 4" xfId="33386" xr:uid="{B8324684-1FFA-4ABF-89DD-D2559F86EAB4}"/>
    <cellStyle name="Normal 4 4 3 2 2 3 2 5" xfId="48270" xr:uid="{ECA3082F-DF6B-491F-8DFD-FE09BCA3F90A}"/>
    <cellStyle name="Normal 4 4 3 2 2 3 3" xfId="23118" xr:uid="{2FBB2495-0D88-4FCD-AA49-7EF3325A5CA4}"/>
    <cellStyle name="Normal 4 4 3 2 2 3 3 2" xfId="36810" xr:uid="{8C3DD5C9-C12F-4EEE-A533-099789334821}"/>
    <cellStyle name="Normal 4 4 3 2 2 3 3 3" xfId="51694" xr:uid="{35350B16-2321-4684-8C89-8D6D53627396}"/>
    <cellStyle name="Normal 4 4 3 2 2 3 4" xfId="16274" xr:uid="{9110B0F8-3E9A-49BF-850C-D8AEB7611DA1}"/>
    <cellStyle name="Normal 4 4 3 2 2 3 5" xfId="29964" xr:uid="{314328AC-49B7-48DC-88F4-92BBFB7007E5}"/>
    <cellStyle name="Normal 4 4 3 2 2 3 6" xfId="44848" xr:uid="{948D29B2-813E-4586-8441-0C6B91020A30}"/>
    <cellStyle name="Normal 4 4 3 2 2 4" xfId="11138" xr:uid="{46F6B81A-7069-439C-B795-20FF45F92CB6}"/>
    <cellStyle name="Normal 4 4 3 2 2 4 2" xfId="24828" xr:uid="{E5CA71A5-D683-4A81-A980-7FA8BDE2FD1C}"/>
    <cellStyle name="Normal 4 4 3 2 2 4 2 2" xfId="38520" xr:uid="{BDE5B06D-7673-4227-9F81-56DAC4C48215}"/>
    <cellStyle name="Normal 4 4 3 2 2 4 2 3" xfId="53404" xr:uid="{D8D91712-8362-4DAB-ABF4-6E798DE84C11}"/>
    <cellStyle name="Normal 4 4 3 2 2 4 3" xfId="17984" xr:uid="{14300605-A79A-4D9B-91D7-43B93F221127}"/>
    <cellStyle name="Normal 4 4 3 2 2 4 4" xfId="31674" xr:uid="{4FD71216-773A-4AE4-9368-2AFF01C34536}"/>
    <cellStyle name="Normal 4 4 3 2 2 4 5" xfId="46558" xr:uid="{1319D5F7-9720-4D10-894D-7BA49C56E94D}"/>
    <cellStyle name="Normal 4 4 3 2 2 5" xfId="21406" xr:uid="{28893038-9709-468F-86E6-570D03E12136}"/>
    <cellStyle name="Normal 4 4 3 2 2 5 2" xfId="35098" xr:uid="{1F5A24C9-B4C0-49BE-BEAC-9908B7401524}"/>
    <cellStyle name="Normal 4 4 3 2 2 5 3" xfId="49982" xr:uid="{437EC8E1-A905-4E14-B7A4-17BA9AF2AE67}"/>
    <cellStyle name="Normal 4 4 3 2 2 6" xfId="14562" xr:uid="{DEB2B228-9ACA-4C64-A39A-51DC08B700D1}"/>
    <cellStyle name="Normal 4 4 3 2 2 7" xfId="28252" xr:uid="{E1F28BE6-EFB7-4C0A-969E-CC627C3BDA4D}"/>
    <cellStyle name="Normal 4 4 3 2 2 8" xfId="43136" xr:uid="{43146C01-ACFA-4593-BFEA-2DEA78B4FAAD}"/>
    <cellStyle name="Normal 4 4 3 2 3" xfId="7718" xr:uid="{567EF233-7633-4BAC-84E1-AAF4CA95402B}"/>
    <cellStyle name="Normal 4 4 3 2 3 2" xfId="9430" xr:uid="{E94FDEF1-F984-4193-A0A3-029FC63DB933}"/>
    <cellStyle name="Normal 4 4 3 2 3 2 2" xfId="12852" xr:uid="{92C06B7E-AC5A-4535-830C-1266B38418B1}"/>
    <cellStyle name="Normal 4 4 3 2 3 2 2 2" xfId="26542" xr:uid="{AF5EF33D-E4BC-49B2-A25E-968F08717123}"/>
    <cellStyle name="Normal 4 4 3 2 3 2 2 2 2" xfId="40234" xr:uid="{79D2665D-FBE0-4F72-BF17-F00245CFBDA5}"/>
    <cellStyle name="Normal 4 4 3 2 3 2 2 2 3" xfId="55118" xr:uid="{25AF45E0-6880-4B7E-B426-EB49D70626FD}"/>
    <cellStyle name="Normal 4 4 3 2 3 2 2 3" xfId="19698" xr:uid="{F72985EE-6E10-4E7A-A19B-17F810142E1C}"/>
    <cellStyle name="Normal 4 4 3 2 3 2 2 4" xfId="33388" xr:uid="{73454C7B-1DEB-4DE6-A1F6-82D766B425ED}"/>
    <cellStyle name="Normal 4 4 3 2 3 2 2 5" xfId="48272" xr:uid="{15901306-B0EC-440F-813D-21CA9E55E900}"/>
    <cellStyle name="Normal 4 4 3 2 3 2 3" xfId="23120" xr:uid="{2C6DCEA8-D6D3-4858-A70A-396BFA4C2C51}"/>
    <cellStyle name="Normal 4 4 3 2 3 2 3 2" xfId="36812" xr:uid="{9157B7B7-7161-467C-B60F-5E9432111475}"/>
    <cellStyle name="Normal 4 4 3 2 3 2 3 3" xfId="51696" xr:uid="{C8D08C75-E1B4-4D52-B2DB-BD2CF3DE8E5B}"/>
    <cellStyle name="Normal 4 4 3 2 3 2 4" xfId="16276" xr:uid="{CD5D726A-D5C5-40C7-8DC2-D0C1EDB71FA1}"/>
    <cellStyle name="Normal 4 4 3 2 3 2 5" xfId="29966" xr:uid="{4FF38EDE-8B32-4255-A14C-75A457FD0F19}"/>
    <cellStyle name="Normal 4 4 3 2 3 2 6" xfId="44850" xr:uid="{00EC5726-4E3A-4B82-88DB-93CDDB54D52E}"/>
    <cellStyle name="Normal 4 4 3 2 3 3" xfId="11140" xr:uid="{EE8E3058-2ACF-40D5-B84E-1D64CA9797F1}"/>
    <cellStyle name="Normal 4 4 3 2 3 3 2" xfId="24830" xr:uid="{F8F7B820-0A7E-4B51-8C75-84C9843FEAD1}"/>
    <cellStyle name="Normal 4 4 3 2 3 3 2 2" xfId="38522" xr:uid="{E129C180-47E4-43FA-B468-2D7131D61C81}"/>
    <cellStyle name="Normal 4 4 3 2 3 3 2 3" xfId="53406" xr:uid="{608010B2-9188-4B59-9CCA-34CA8E8A27EB}"/>
    <cellStyle name="Normal 4 4 3 2 3 3 3" xfId="17986" xr:uid="{7BD38080-EE27-4FDB-831E-DC8107DF7B30}"/>
    <cellStyle name="Normal 4 4 3 2 3 3 4" xfId="31676" xr:uid="{CC1E3071-B1B0-48E3-8A05-BC78F5DF1AE7}"/>
    <cellStyle name="Normal 4 4 3 2 3 3 5" xfId="46560" xr:uid="{0A179CFE-ADBF-490B-B5E6-BB6EBB2A42CA}"/>
    <cellStyle name="Normal 4 4 3 2 3 4" xfId="21408" xr:uid="{5FC20A97-3FD5-40B2-A2FA-368459292BFB}"/>
    <cellStyle name="Normal 4 4 3 2 3 4 2" xfId="35100" xr:uid="{94B14091-94FF-4084-8FD1-BD9AD6DCB70B}"/>
    <cellStyle name="Normal 4 4 3 2 3 4 3" xfId="49984" xr:uid="{73E140D0-DA7B-4FF1-889F-F6EC13A3F730}"/>
    <cellStyle name="Normal 4 4 3 2 3 5" xfId="14564" xr:uid="{01D9F19B-235B-4FC3-99B2-943FBF2E8CB8}"/>
    <cellStyle name="Normal 4 4 3 2 3 6" xfId="28254" xr:uid="{BAA6E910-405F-4D6A-8D49-6E8CE6A90C83}"/>
    <cellStyle name="Normal 4 4 3 2 3 7" xfId="43138" xr:uid="{4C632C5B-A6B3-4EC3-ADBA-7A666E934613}"/>
    <cellStyle name="Normal 4 4 3 2 4" xfId="7719" xr:uid="{C5A779FB-6F07-424F-9F8F-510AD391F60E}"/>
    <cellStyle name="Normal 4 4 3 2 4 2" xfId="9431" xr:uid="{2E252885-E3B9-4009-98A1-CC090E819CD2}"/>
    <cellStyle name="Normal 4 4 3 2 4 2 2" xfId="12853" xr:uid="{B92EECA3-89EA-498D-97DE-073D6087D5D8}"/>
    <cellStyle name="Normal 4 4 3 2 4 2 2 2" xfId="26543" xr:uid="{1D232999-0B4B-45F5-9944-7EF24EE709CC}"/>
    <cellStyle name="Normal 4 4 3 2 4 2 2 2 2" xfId="40235" xr:uid="{0A09875E-8B31-4674-A748-73E910787451}"/>
    <cellStyle name="Normal 4 4 3 2 4 2 2 2 3" xfId="55119" xr:uid="{288F1A04-652B-4E42-B3D2-7980EFAEFC17}"/>
    <cellStyle name="Normal 4 4 3 2 4 2 2 3" xfId="19699" xr:uid="{C32FDABE-8FEB-4A97-B717-7C98F99679B2}"/>
    <cellStyle name="Normal 4 4 3 2 4 2 2 4" xfId="33389" xr:uid="{4C8A9256-7AF4-4460-930C-C6A1B5DD7C84}"/>
    <cellStyle name="Normal 4 4 3 2 4 2 2 5" xfId="48273" xr:uid="{AC2004FF-1935-4EFF-AF02-E741AB5C7A0A}"/>
    <cellStyle name="Normal 4 4 3 2 4 2 3" xfId="23121" xr:uid="{D4867111-4BD5-4A2F-B83B-71EEC60B64FD}"/>
    <cellStyle name="Normal 4 4 3 2 4 2 3 2" xfId="36813" xr:uid="{92A4C659-9EA2-49AB-9D22-537191F96B4D}"/>
    <cellStyle name="Normal 4 4 3 2 4 2 3 3" xfId="51697" xr:uid="{23529636-CB1E-4FC7-AE1D-557DE5051B61}"/>
    <cellStyle name="Normal 4 4 3 2 4 2 4" xfId="16277" xr:uid="{35BC9249-E255-4428-A811-C03C8476BBC7}"/>
    <cellStyle name="Normal 4 4 3 2 4 2 5" xfId="29967" xr:uid="{04A46AC1-8D3B-432F-8783-C4E9F2DB1661}"/>
    <cellStyle name="Normal 4 4 3 2 4 2 6" xfId="44851" xr:uid="{34F4F05E-C0BB-4CC8-89F6-EEB626BBF8E1}"/>
    <cellStyle name="Normal 4 4 3 2 4 3" xfId="11141" xr:uid="{7A1763C2-F9FD-4078-8825-0C48DD6378BB}"/>
    <cellStyle name="Normal 4 4 3 2 4 3 2" xfId="24831" xr:uid="{A099C495-D386-4DFF-9A15-6EDFCD3CA697}"/>
    <cellStyle name="Normal 4 4 3 2 4 3 2 2" xfId="38523" xr:uid="{3AC267A7-ED48-49A5-8EC6-D463384A6F09}"/>
    <cellStyle name="Normal 4 4 3 2 4 3 2 3" xfId="53407" xr:uid="{0F583952-79B6-4DE6-841B-A7A739E144D3}"/>
    <cellStyle name="Normal 4 4 3 2 4 3 3" xfId="17987" xr:uid="{EA39C58C-73ED-4FC0-87A8-6426C5A73E5A}"/>
    <cellStyle name="Normal 4 4 3 2 4 3 4" xfId="31677" xr:uid="{6E83F5F2-38DC-457D-8FE5-A5B546D7AD87}"/>
    <cellStyle name="Normal 4 4 3 2 4 3 5" xfId="46561" xr:uid="{567ABA47-592C-48B6-BBF8-4FFDA2EF1D62}"/>
    <cellStyle name="Normal 4 4 3 2 4 4" xfId="21409" xr:uid="{7FE97912-22D2-4551-9D18-BED353746DFA}"/>
    <cellStyle name="Normal 4 4 3 2 4 4 2" xfId="35101" xr:uid="{B7364D0A-37A7-4D35-AF34-36F9B3F73271}"/>
    <cellStyle name="Normal 4 4 3 2 4 4 3" xfId="49985" xr:uid="{E54A73BB-E37C-4C1F-A0CA-01091844C91F}"/>
    <cellStyle name="Normal 4 4 3 2 4 5" xfId="14565" xr:uid="{5A3891FF-1118-4D00-8684-AF5F2F99D384}"/>
    <cellStyle name="Normal 4 4 3 2 4 6" xfId="28255" xr:uid="{8FFE2A8A-7688-41A9-8545-A772F9F0EC85}"/>
    <cellStyle name="Normal 4 4 3 2 4 7" xfId="43139" xr:uid="{6F4F5CBF-FBCF-487F-B992-B2040F363D37}"/>
    <cellStyle name="Normal 4 4 3 2 5" xfId="9427" xr:uid="{61050095-6390-4733-AAAF-3E65ACACE3FC}"/>
    <cellStyle name="Normal 4 4 3 2 5 2" xfId="12849" xr:uid="{67E4667B-EDF8-4B86-9903-1009580690FD}"/>
    <cellStyle name="Normal 4 4 3 2 5 2 2" xfId="26539" xr:uid="{40784A2F-5AC0-4FA3-8191-C7F218F5488F}"/>
    <cellStyle name="Normal 4 4 3 2 5 2 2 2" xfId="40231" xr:uid="{39DBF81D-B5A2-40F9-A596-B8E13626BF0D}"/>
    <cellStyle name="Normal 4 4 3 2 5 2 2 3" xfId="55115" xr:uid="{BA9AD668-DA66-452C-812E-3A709C94B10E}"/>
    <cellStyle name="Normal 4 4 3 2 5 2 3" xfId="19695" xr:uid="{C346ED52-EB33-481D-B557-FC07096A0114}"/>
    <cellStyle name="Normal 4 4 3 2 5 2 4" xfId="33385" xr:uid="{CF4FBE47-49AB-4412-84FC-AC5E3B7B791C}"/>
    <cellStyle name="Normal 4 4 3 2 5 2 5" xfId="48269" xr:uid="{543EC175-D4BB-4AC5-ABB8-8E8FA40FFC91}"/>
    <cellStyle name="Normal 4 4 3 2 5 3" xfId="23117" xr:uid="{EDAA5A71-1AC7-4F7C-BF9A-669B92FC1AB6}"/>
    <cellStyle name="Normal 4 4 3 2 5 3 2" xfId="36809" xr:uid="{CE01ED26-62F1-47E4-9874-96539D30EE07}"/>
    <cellStyle name="Normal 4 4 3 2 5 3 3" xfId="51693" xr:uid="{45DC3FD2-2CD9-49FA-97B7-7F37A61843FB}"/>
    <cellStyle name="Normal 4 4 3 2 5 4" xfId="16273" xr:uid="{7B79E85C-E723-4E47-B1D2-DC2DF7F08F98}"/>
    <cellStyle name="Normal 4 4 3 2 5 5" xfId="29963" xr:uid="{6C0B8592-D841-4EC4-A1E5-CB4650543E77}"/>
    <cellStyle name="Normal 4 4 3 2 5 6" xfId="44847" xr:uid="{7393D537-3880-4DAA-809D-22FE82ACAEBB}"/>
    <cellStyle name="Normal 4 4 3 2 6" xfId="11137" xr:uid="{85DC9693-B5D1-4A6E-BA06-3FF809D46063}"/>
    <cellStyle name="Normal 4 4 3 2 6 2" xfId="24827" xr:uid="{0DDC8DF3-55DB-4631-9080-EB57CEEDA1BF}"/>
    <cellStyle name="Normal 4 4 3 2 6 2 2" xfId="38519" xr:uid="{97EAC887-0D3A-43F4-AAD6-042D410635AB}"/>
    <cellStyle name="Normal 4 4 3 2 6 2 3" xfId="53403" xr:uid="{1CC8B4A5-4E63-4478-BA83-A8AE9A9AEC78}"/>
    <cellStyle name="Normal 4 4 3 2 6 3" xfId="17983" xr:uid="{C47EF1CE-2034-44CD-9344-6D5A47D15241}"/>
    <cellStyle name="Normal 4 4 3 2 6 4" xfId="31673" xr:uid="{AFEE5384-AD20-4F34-94E0-A53FEF2FCB87}"/>
    <cellStyle name="Normal 4 4 3 2 6 5" xfId="46557" xr:uid="{46AC0B60-43A0-4F4F-A814-767B99A5D880}"/>
    <cellStyle name="Normal 4 4 3 2 7" xfId="21405" xr:uid="{52EEA7FB-70B0-4779-A9ED-46063654F967}"/>
    <cellStyle name="Normal 4 4 3 2 7 2" xfId="35097" xr:uid="{9947A811-BE7B-40F7-A984-2299C969E10E}"/>
    <cellStyle name="Normal 4 4 3 2 7 3" xfId="49981" xr:uid="{5D110C78-A8AF-4333-AB14-A40AEFF8AD4C}"/>
    <cellStyle name="Normal 4 4 3 2 8" xfId="14561" xr:uid="{B0887CFC-FBA5-4BEB-8B99-97C1D8DC6EC1}"/>
    <cellStyle name="Normal 4 4 3 2 8 2" xfId="41321" xr:uid="{2AD531F6-9EE9-42E2-A61F-573956B50596}"/>
    <cellStyle name="Normal 4 4 3 2 9" xfId="28251" xr:uid="{AAE9DE4F-ADB6-4486-98B5-F54634FBFCDA}"/>
    <cellStyle name="Normal 4 4 3 3" xfId="4320" xr:uid="{67C6528A-AD8D-493D-B1BC-15463EDFB05F}"/>
    <cellStyle name="Normal 4 4 3 3 10" xfId="43140" xr:uid="{1763B78C-3E7D-45D6-A8EE-C290B2336DBF}"/>
    <cellStyle name="Normal 4 4 3 3 11" xfId="7720" xr:uid="{AF1D7150-0D99-43FE-A4D7-8A2A5E026008}"/>
    <cellStyle name="Normal 4 4 3 3 2" xfId="7721" xr:uid="{D3F03E57-EE06-4DCB-A332-705F0E97EF0F}"/>
    <cellStyle name="Normal 4 4 3 3 2 2" xfId="7722" xr:uid="{1DDC0635-E92B-40A1-9456-18DEB0096894}"/>
    <cellStyle name="Normal 4 4 3 3 2 2 2" xfId="9434" xr:uid="{9CA0F5F1-CE0C-46B0-907F-CE39FCF05C0C}"/>
    <cellStyle name="Normal 4 4 3 3 2 2 2 2" xfId="12856" xr:uid="{8269765B-FBCD-445E-9A4E-7097603B30DE}"/>
    <cellStyle name="Normal 4 4 3 3 2 2 2 2 2" xfId="26546" xr:uid="{423A7975-C8E6-4A37-BA06-90C8D52A8DA2}"/>
    <cellStyle name="Normal 4 4 3 3 2 2 2 2 2 2" xfId="40238" xr:uid="{3038A84F-6300-4224-8679-1BE03D6D7455}"/>
    <cellStyle name="Normal 4 4 3 3 2 2 2 2 2 3" xfId="55122" xr:uid="{3EEDB116-300F-4C3E-B5C0-8936A93A378C}"/>
    <cellStyle name="Normal 4 4 3 3 2 2 2 2 3" xfId="19702" xr:uid="{D7A7060D-F98B-469E-AC1D-FCF3004D149D}"/>
    <cellStyle name="Normal 4 4 3 3 2 2 2 2 4" xfId="33392" xr:uid="{BB5562A0-39B1-4226-A8EE-5310132B1706}"/>
    <cellStyle name="Normal 4 4 3 3 2 2 2 2 5" xfId="48276" xr:uid="{C0C7152F-669A-46B8-89D5-585B06F4426F}"/>
    <cellStyle name="Normal 4 4 3 3 2 2 2 3" xfId="23124" xr:uid="{996BB4B4-C321-4FDD-8DB1-44AB547A5BCE}"/>
    <cellStyle name="Normal 4 4 3 3 2 2 2 3 2" xfId="36816" xr:uid="{4AE1A03D-3980-42AE-AF8F-091258F994D3}"/>
    <cellStyle name="Normal 4 4 3 3 2 2 2 3 3" xfId="51700" xr:uid="{02B25DC3-E2BA-4C0B-9D5C-E42D8AF92689}"/>
    <cellStyle name="Normal 4 4 3 3 2 2 2 4" xfId="16280" xr:uid="{6E7A61E6-D9AE-4318-80A8-A6F7F3426CB4}"/>
    <cellStyle name="Normal 4 4 3 3 2 2 2 5" xfId="29970" xr:uid="{9926C029-EF68-4AD5-8D6B-EA9563286B54}"/>
    <cellStyle name="Normal 4 4 3 3 2 2 2 6" xfId="44854" xr:uid="{B9AF18D5-B584-47A0-BF1E-08F1E9EA0B81}"/>
    <cellStyle name="Normal 4 4 3 3 2 2 3" xfId="11144" xr:uid="{F241A9A2-6DAE-4532-A1D8-A0AF7DB2263C}"/>
    <cellStyle name="Normal 4 4 3 3 2 2 3 2" xfId="24834" xr:uid="{4597652D-47E1-4463-8E28-C4F40429FC70}"/>
    <cellStyle name="Normal 4 4 3 3 2 2 3 2 2" xfId="38526" xr:uid="{4A86142D-7BED-4005-BE1D-ED8EA89CA723}"/>
    <cellStyle name="Normal 4 4 3 3 2 2 3 2 3" xfId="53410" xr:uid="{39182469-33AC-4FA4-B231-E5A95089CB31}"/>
    <cellStyle name="Normal 4 4 3 3 2 2 3 3" xfId="17990" xr:uid="{374E2AB9-A03F-4E4E-B6DB-7ADAD19BAC91}"/>
    <cellStyle name="Normal 4 4 3 3 2 2 3 4" xfId="31680" xr:uid="{8AF1DE45-403E-4ED7-AD89-408924E32191}"/>
    <cellStyle name="Normal 4 4 3 3 2 2 3 5" xfId="46564" xr:uid="{157F1524-81D1-4AD5-B882-665E12553DDC}"/>
    <cellStyle name="Normal 4 4 3 3 2 2 4" xfId="21412" xr:uid="{D696F5CD-8CD8-4A2B-B810-2209D8501221}"/>
    <cellStyle name="Normal 4 4 3 3 2 2 4 2" xfId="35104" xr:uid="{7FE324B2-0FD2-4DC5-87F5-5A2742ADC502}"/>
    <cellStyle name="Normal 4 4 3 3 2 2 4 3" xfId="49988" xr:uid="{2467B76A-405B-4931-B0CD-533669EFC6D7}"/>
    <cellStyle name="Normal 4 4 3 3 2 2 5" xfId="14568" xr:uid="{A36D4EDA-A4B0-408E-BDC1-489BFF09F8FA}"/>
    <cellStyle name="Normal 4 4 3 3 2 2 6" xfId="28258" xr:uid="{2E24AE6A-EC70-4113-86B2-FF65346AE719}"/>
    <cellStyle name="Normal 4 4 3 3 2 2 7" xfId="43142" xr:uid="{068753BE-3424-481E-A542-8677B86FD18E}"/>
    <cellStyle name="Normal 4 4 3 3 2 3" xfId="9433" xr:uid="{FB0F0857-1E73-4A3B-9819-CFBB5BBCF74F}"/>
    <cellStyle name="Normal 4 4 3 3 2 3 2" xfId="12855" xr:uid="{B1E1B4D9-DB91-4C15-8C82-D91D9AC38120}"/>
    <cellStyle name="Normal 4 4 3 3 2 3 2 2" xfId="26545" xr:uid="{0344E4EF-EAD5-444B-8DC7-B338F5703FA3}"/>
    <cellStyle name="Normal 4 4 3 3 2 3 2 2 2" xfId="40237" xr:uid="{54AE01BB-B801-45EE-A8C1-FEF2B934D062}"/>
    <cellStyle name="Normal 4 4 3 3 2 3 2 2 3" xfId="55121" xr:uid="{7C6A44A8-F21A-46D2-996D-EE2B2A89D560}"/>
    <cellStyle name="Normal 4 4 3 3 2 3 2 3" xfId="19701" xr:uid="{7D24205B-0134-4862-A592-AAD3F6D3F680}"/>
    <cellStyle name="Normal 4 4 3 3 2 3 2 4" xfId="33391" xr:uid="{F963A445-74BC-4D1F-8D8E-A65E2D99F280}"/>
    <cellStyle name="Normal 4 4 3 3 2 3 2 5" xfId="48275" xr:uid="{4303D45D-F71D-44C4-BAF0-42E0CE7DEA46}"/>
    <cellStyle name="Normal 4 4 3 3 2 3 3" xfId="23123" xr:uid="{8090E468-78F5-440C-BE05-7765EA7A61F1}"/>
    <cellStyle name="Normal 4 4 3 3 2 3 3 2" xfId="36815" xr:uid="{04DD9980-EA91-4EC8-8E2D-C67E53E42721}"/>
    <cellStyle name="Normal 4 4 3 3 2 3 3 3" xfId="51699" xr:uid="{41DF7E23-7C5A-408B-B49F-FFCA7D37BEFA}"/>
    <cellStyle name="Normal 4 4 3 3 2 3 4" xfId="16279" xr:uid="{5DC98104-2155-4199-A6CD-307FA74E524B}"/>
    <cellStyle name="Normal 4 4 3 3 2 3 5" xfId="29969" xr:uid="{3A800F4D-337F-4432-BB0F-D76CE1F6210D}"/>
    <cellStyle name="Normal 4 4 3 3 2 3 6" xfId="44853" xr:uid="{07A025F5-DBD5-4042-B955-2FE32579F42A}"/>
    <cellStyle name="Normal 4 4 3 3 2 4" xfId="11143" xr:uid="{748B5445-4CA3-4371-99FB-0386CA3D4939}"/>
    <cellStyle name="Normal 4 4 3 3 2 4 2" xfId="24833" xr:uid="{531336EE-7142-48DB-A73E-8EBEB08E0117}"/>
    <cellStyle name="Normal 4 4 3 3 2 4 2 2" xfId="38525" xr:uid="{10653579-19BB-4DA2-A191-3B644702DDDA}"/>
    <cellStyle name="Normal 4 4 3 3 2 4 2 3" xfId="53409" xr:uid="{B8733844-A0C4-4C63-A358-BE842A4533C2}"/>
    <cellStyle name="Normal 4 4 3 3 2 4 3" xfId="17989" xr:uid="{0B956E02-BFD2-43B8-A119-06A3765B6467}"/>
    <cellStyle name="Normal 4 4 3 3 2 4 4" xfId="31679" xr:uid="{73D3D131-3CDA-4C01-B39C-E8A2D6A7EB86}"/>
    <cellStyle name="Normal 4 4 3 3 2 4 5" xfId="46563" xr:uid="{F2DE3F94-8F80-4894-953F-BE1CCC157247}"/>
    <cellStyle name="Normal 4 4 3 3 2 5" xfId="21411" xr:uid="{79A72E53-6254-408C-8D78-932B224D53A5}"/>
    <cellStyle name="Normal 4 4 3 3 2 5 2" xfId="35103" xr:uid="{F1A92750-D50D-415C-AFC7-093410C8673B}"/>
    <cellStyle name="Normal 4 4 3 3 2 5 3" xfId="49987" xr:uid="{89731363-87B4-4920-90BB-A84ABE220F0E}"/>
    <cellStyle name="Normal 4 4 3 3 2 6" xfId="14567" xr:uid="{811F58BC-93DD-4D3B-9E4B-498E42BAADCB}"/>
    <cellStyle name="Normal 4 4 3 3 2 7" xfId="28257" xr:uid="{99A29512-F2D4-47E4-8198-5C74FB59D39B}"/>
    <cellStyle name="Normal 4 4 3 3 2 8" xfId="43141" xr:uid="{F67325E7-4327-47A6-B109-8B178590CC2E}"/>
    <cellStyle name="Normal 4 4 3 3 3" xfId="7723" xr:uid="{00D24881-A26F-4D3F-B116-71E2C01EBDA5}"/>
    <cellStyle name="Normal 4 4 3 3 3 2" xfId="9435" xr:uid="{179E5BF0-E867-4409-ADC4-C84FE3856393}"/>
    <cellStyle name="Normal 4 4 3 3 3 2 2" xfId="12857" xr:uid="{75820CDF-F045-4242-866B-DFF6BBF2921D}"/>
    <cellStyle name="Normal 4 4 3 3 3 2 2 2" xfId="26547" xr:uid="{3D9E0F58-ECD9-494B-A2AC-08C10D9FD0AB}"/>
    <cellStyle name="Normal 4 4 3 3 3 2 2 2 2" xfId="40239" xr:uid="{BCB4CEAF-9CAD-4C24-8A73-99A5509FAF57}"/>
    <cellStyle name="Normal 4 4 3 3 3 2 2 2 3" xfId="55123" xr:uid="{91C13C4D-2EA5-4ADC-989A-DBDFA7CB2CBC}"/>
    <cellStyle name="Normal 4 4 3 3 3 2 2 3" xfId="19703" xr:uid="{E4BB6F44-10C1-4C36-B440-C430808C73AC}"/>
    <cellStyle name="Normal 4 4 3 3 3 2 2 4" xfId="33393" xr:uid="{53CFA106-3443-4CED-A2DB-A7DA4B42F37A}"/>
    <cellStyle name="Normal 4 4 3 3 3 2 2 5" xfId="48277" xr:uid="{83778FFB-287B-4BCA-8175-A779B4546F8D}"/>
    <cellStyle name="Normal 4 4 3 3 3 2 3" xfId="23125" xr:uid="{A906FEAB-8BC6-473D-AD31-56720F345B2F}"/>
    <cellStyle name="Normal 4 4 3 3 3 2 3 2" xfId="36817" xr:uid="{8B471CA5-7616-4F17-A7C8-9BDC3474E737}"/>
    <cellStyle name="Normal 4 4 3 3 3 2 3 3" xfId="51701" xr:uid="{BE75C7A7-671E-417C-9352-DF04605B9C23}"/>
    <cellStyle name="Normal 4 4 3 3 3 2 4" xfId="16281" xr:uid="{A9876C23-26E2-4693-8A0A-5F31853D6D36}"/>
    <cellStyle name="Normal 4 4 3 3 3 2 5" xfId="29971" xr:uid="{FEFB41A6-D57D-4A22-8F0E-0C5A48BFB564}"/>
    <cellStyle name="Normal 4 4 3 3 3 2 6" xfId="44855" xr:uid="{AC452EF1-FB94-41DC-9540-0C609C2F5893}"/>
    <cellStyle name="Normal 4 4 3 3 3 3" xfId="11145" xr:uid="{94016F92-BFA5-49D2-B461-408B9A9F402C}"/>
    <cellStyle name="Normal 4 4 3 3 3 3 2" xfId="24835" xr:uid="{98FED5B7-8C0D-449F-A88C-B15BC85D45BE}"/>
    <cellStyle name="Normal 4 4 3 3 3 3 2 2" xfId="38527" xr:uid="{A866E32E-B215-48FD-914D-A253646623FF}"/>
    <cellStyle name="Normal 4 4 3 3 3 3 2 3" xfId="53411" xr:uid="{BE1A59EB-B096-4F32-9E07-90C9559C603D}"/>
    <cellStyle name="Normal 4 4 3 3 3 3 3" xfId="17991" xr:uid="{B22EA338-C9A0-4C92-BF7B-FF113629EF57}"/>
    <cellStyle name="Normal 4 4 3 3 3 3 4" xfId="31681" xr:uid="{4AC7413E-AF86-4904-8A8B-A368084D5806}"/>
    <cellStyle name="Normal 4 4 3 3 3 3 5" xfId="46565" xr:uid="{C187ABD7-C0FF-4FCC-98E5-B144269C9387}"/>
    <cellStyle name="Normal 4 4 3 3 3 4" xfId="21413" xr:uid="{FE199D91-3DD1-4F39-8861-E2B38113D15E}"/>
    <cellStyle name="Normal 4 4 3 3 3 4 2" xfId="35105" xr:uid="{EA7CADBF-282F-41E3-882C-86DE0A43BA8B}"/>
    <cellStyle name="Normal 4 4 3 3 3 4 3" xfId="49989" xr:uid="{C21886BB-4F2E-43FF-9AAF-7B6C7BC583FA}"/>
    <cellStyle name="Normal 4 4 3 3 3 5" xfId="14569" xr:uid="{4086BEEE-D48A-4110-96CF-2F60212D8926}"/>
    <cellStyle name="Normal 4 4 3 3 3 6" xfId="28259" xr:uid="{94BB2E27-427B-4ED5-A3F2-9FC36F7DFA94}"/>
    <cellStyle name="Normal 4 4 3 3 3 7" xfId="43143" xr:uid="{4E06FCDE-F17E-484E-8872-650628A83780}"/>
    <cellStyle name="Normal 4 4 3 3 4" xfId="7724" xr:uid="{865B40B4-B5D4-4A84-AC8A-CAC143E07F7F}"/>
    <cellStyle name="Normal 4 4 3 3 4 2" xfId="9436" xr:uid="{866A2A96-0E45-4A3E-83D9-2A49DCA3269D}"/>
    <cellStyle name="Normal 4 4 3 3 4 2 2" xfId="12858" xr:uid="{995108F3-B4DC-4D86-A00C-794E09321E7E}"/>
    <cellStyle name="Normal 4 4 3 3 4 2 2 2" xfId="26548" xr:uid="{30A3C82B-9CA5-4173-AA91-E881D0BFCBFD}"/>
    <cellStyle name="Normal 4 4 3 3 4 2 2 2 2" xfId="40240" xr:uid="{3F355FE7-391C-44B0-A7E6-D23614239380}"/>
    <cellStyle name="Normal 4 4 3 3 4 2 2 2 3" xfId="55124" xr:uid="{411A7284-29A1-45B1-A5C9-482F8DEE4427}"/>
    <cellStyle name="Normal 4 4 3 3 4 2 2 3" xfId="19704" xr:uid="{36617D0E-F801-4D17-8D75-A3F143947F90}"/>
    <cellStyle name="Normal 4 4 3 3 4 2 2 4" xfId="33394" xr:uid="{D6B04973-EA53-47A1-B996-0210C9091864}"/>
    <cellStyle name="Normal 4 4 3 3 4 2 2 5" xfId="48278" xr:uid="{B6EBD403-B036-4C3A-89F3-9793787378F8}"/>
    <cellStyle name="Normal 4 4 3 3 4 2 3" xfId="23126" xr:uid="{8C29EFF7-4534-42E5-8BF6-9EE865775597}"/>
    <cellStyle name="Normal 4 4 3 3 4 2 3 2" xfId="36818" xr:uid="{7E9FEF7F-521A-42D7-AA86-21F5008E0DE3}"/>
    <cellStyle name="Normal 4 4 3 3 4 2 3 3" xfId="51702" xr:uid="{4074DB31-2705-46E6-852F-60EFD5950F4C}"/>
    <cellStyle name="Normal 4 4 3 3 4 2 4" xfId="16282" xr:uid="{A421F0FF-B377-4654-80A2-4C66D004A4B6}"/>
    <cellStyle name="Normal 4 4 3 3 4 2 5" xfId="29972" xr:uid="{705E91FA-0B8F-48E5-B9CF-DACB3015FC33}"/>
    <cellStyle name="Normal 4 4 3 3 4 2 6" xfId="44856" xr:uid="{C32FEE9D-E609-4834-B1AA-CFDEFE9BDF85}"/>
    <cellStyle name="Normal 4 4 3 3 4 3" xfId="11146" xr:uid="{7A6BDB5B-A976-476C-A675-9EE31A61F053}"/>
    <cellStyle name="Normal 4 4 3 3 4 3 2" xfId="24836" xr:uid="{47C3B7B7-7AA2-4DA6-B7B1-C420C8B60A9A}"/>
    <cellStyle name="Normal 4 4 3 3 4 3 2 2" xfId="38528" xr:uid="{0B06CD3B-258F-48EA-8A1E-DC4934CCEFDF}"/>
    <cellStyle name="Normal 4 4 3 3 4 3 2 3" xfId="53412" xr:uid="{C4B620F7-A7DB-4EEC-ACC6-90EA5F980051}"/>
    <cellStyle name="Normal 4 4 3 3 4 3 3" xfId="17992" xr:uid="{C61D7D6C-2EDD-404F-8EF5-F91BCE803D01}"/>
    <cellStyle name="Normal 4 4 3 3 4 3 4" xfId="31682" xr:uid="{DD08D662-4C89-4249-AC2C-6F9253EF4F9A}"/>
    <cellStyle name="Normal 4 4 3 3 4 3 5" xfId="46566" xr:uid="{35FF58C3-4EFF-454B-B947-790E67F1FAB5}"/>
    <cellStyle name="Normal 4 4 3 3 4 4" xfId="21414" xr:uid="{41BEE0C2-6652-49BF-AF78-D63E92424C9E}"/>
    <cellStyle name="Normal 4 4 3 3 4 4 2" xfId="35106" xr:uid="{F730EB0C-7DB5-4714-BA12-197F8311A520}"/>
    <cellStyle name="Normal 4 4 3 3 4 4 3" xfId="49990" xr:uid="{8C1ACD36-2A02-45FC-8A9F-5DE59BCF58C6}"/>
    <cellStyle name="Normal 4 4 3 3 4 5" xfId="14570" xr:uid="{E92CAE38-D8B2-457E-8A9D-8985AB355787}"/>
    <cellStyle name="Normal 4 4 3 3 4 6" xfId="28260" xr:uid="{CAFC07E2-786D-4E6C-A35C-14DF91519026}"/>
    <cellStyle name="Normal 4 4 3 3 4 7" xfId="43144" xr:uid="{4036DF75-A15D-47A4-B32A-1E61E77E9F3C}"/>
    <cellStyle name="Normal 4 4 3 3 5" xfId="9432" xr:uid="{BD7DCD72-17D8-4A2B-B64B-EE58F7BC3D42}"/>
    <cellStyle name="Normal 4 4 3 3 5 2" xfId="12854" xr:uid="{6AB109C9-D82B-445B-9CAC-1786138B2D9E}"/>
    <cellStyle name="Normal 4 4 3 3 5 2 2" xfId="26544" xr:uid="{B5FC259E-65FF-4220-A18E-C80FFA894159}"/>
    <cellStyle name="Normal 4 4 3 3 5 2 2 2" xfId="40236" xr:uid="{A8C70BD5-9539-4D07-A3CE-CC6E3A7B7C22}"/>
    <cellStyle name="Normal 4 4 3 3 5 2 2 3" xfId="55120" xr:uid="{C2FC56B3-78E3-4F5F-BD8D-5BDB12F8AA1D}"/>
    <cellStyle name="Normal 4 4 3 3 5 2 3" xfId="19700" xr:uid="{6316660B-F4E1-446B-963E-9962A45FBC9D}"/>
    <cellStyle name="Normal 4 4 3 3 5 2 4" xfId="33390" xr:uid="{5B02B442-7719-49A9-8768-0FC05BD2B9BF}"/>
    <cellStyle name="Normal 4 4 3 3 5 2 5" xfId="48274" xr:uid="{0980A7E3-E454-48D2-9BBA-686416EB617A}"/>
    <cellStyle name="Normal 4 4 3 3 5 3" xfId="23122" xr:uid="{AE5BD6D0-39D7-4DF6-8E68-CE1F8F48B040}"/>
    <cellStyle name="Normal 4 4 3 3 5 3 2" xfId="36814" xr:uid="{6A6EC11A-2A7F-43CF-A9A8-4AB6569D6539}"/>
    <cellStyle name="Normal 4 4 3 3 5 3 3" xfId="51698" xr:uid="{FC579600-1089-4AC4-95E1-B924B726E453}"/>
    <cellStyle name="Normal 4 4 3 3 5 4" xfId="16278" xr:uid="{2F29CE78-37BE-4B66-A165-4E24266B65FD}"/>
    <cellStyle name="Normal 4 4 3 3 5 5" xfId="29968" xr:uid="{FB7F3C67-2F09-4595-9AEB-5BD0D853A320}"/>
    <cellStyle name="Normal 4 4 3 3 5 6" xfId="44852" xr:uid="{BF73F7DB-A65F-49BB-91C6-177F276524F8}"/>
    <cellStyle name="Normal 4 4 3 3 6" xfId="11142" xr:uid="{DE24186C-C918-45A1-BF0B-B86948D8F5BF}"/>
    <cellStyle name="Normal 4 4 3 3 6 2" xfId="24832" xr:uid="{3BB59BCE-2F7C-453C-B4EF-3425A60F8007}"/>
    <cellStyle name="Normal 4 4 3 3 6 2 2" xfId="38524" xr:uid="{104B5F57-B155-4630-8F34-801CBE93F4EB}"/>
    <cellStyle name="Normal 4 4 3 3 6 2 3" xfId="53408" xr:uid="{2C9C720F-AB85-4F17-B26A-3DD81CEAA284}"/>
    <cellStyle name="Normal 4 4 3 3 6 3" xfId="17988" xr:uid="{98F66011-52E3-41EC-AF34-8209AB83FE07}"/>
    <cellStyle name="Normal 4 4 3 3 6 4" xfId="31678" xr:uid="{8313B8E5-3AF7-4987-B95B-2C21BB985F8A}"/>
    <cellStyle name="Normal 4 4 3 3 6 5" xfId="46562" xr:uid="{3185706C-9AAC-4035-A868-5EC79BAACD68}"/>
    <cellStyle name="Normal 4 4 3 3 7" xfId="21410" xr:uid="{A556C9B6-9BB0-4925-BA3A-003D4E05D73E}"/>
    <cellStyle name="Normal 4 4 3 3 7 2" xfId="35102" xr:uid="{8323484E-4DF2-49A4-AE15-B050047B18AB}"/>
    <cellStyle name="Normal 4 4 3 3 7 3" xfId="49986" xr:uid="{89131B2A-DDD4-4552-A466-72D8616A4269}"/>
    <cellStyle name="Normal 4 4 3 3 8" xfId="14566" xr:uid="{0A87C6E0-95B6-4CAA-BC2F-4AA076B88EB0}"/>
    <cellStyle name="Normal 4 4 3 3 8 2" xfId="41320" xr:uid="{4F168A8B-390A-4648-827D-52E6F3AAF361}"/>
    <cellStyle name="Normal 4 4 3 3 9" xfId="28256" xr:uid="{60C2F2FC-899E-450B-87D3-7BE39F9BE0DE}"/>
    <cellStyle name="Normal 4 4 3 4" xfId="7725" xr:uid="{5BAF85F2-1F0F-46DC-9F46-DDFCAB5F3001}"/>
    <cellStyle name="Normal 4 4 3 4 2" xfId="7726" xr:uid="{8D16AAB3-FECE-4712-A11C-82941A6B4C8F}"/>
    <cellStyle name="Normal 4 4 3 4 2 2" xfId="9438" xr:uid="{46F13EAE-22AB-4EFE-A266-634BFA2A7ED4}"/>
    <cellStyle name="Normal 4 4 3 4 2 2 2" xfId="12860" xr:uid="{CE88335F-4ACF-4970-B2C2-FE81A21B19F9}"/>
    <cellStyle name="Normal 4 4 3 4 2 2 2 2" xfId="26550" xr:uid="{D5A9BFA5-0ADD-414A-A78E-3330E413A891}"/>
    <cellStyle name="Normal 4 4 3 4 2 2 2 2 2" xfId="40242" xr:uid="{7A7A38FF-ED0D-4BCB-9DC4-E94C07F9A8E7}"/>
    <cellStyle name="Normal 4 4 3 4 2 2 2 2 3" xfId="55126" xr:uid="{6DC4A26C-6564-440B-BE57-519BE7E04699}"/>
    <cellStyle name="Normal 4 4 3 4 2 2 2 3" xfId="19706" xr:uid="{E8B71AD2-C416-4669-A211-1290DFEF5454}"/>
    <cellStyle name="Normal 4 4 3 4 2 2 2 4" xfId="33396" xr:uid="{4D7E1E18-A56D-4008-9D52-06C6D9FD497D}"/>
    <cellStyle name="Normal 4 4 3 4 2 2 2 5" xfId="48280" xr:uid="{8C019CBB-1726-4924-A4B3-9E0C81BB8CC1}"/>
    <cellStyle name="Normal 4 4 3 4 2 2 3" xfId="23128" xr:uid="{8CF1E035-AF4C-41D1-A760-CE4C5E5429EF}"/>
    <cellStyle name="Normal 4 4 3 4 2 2 3 2" xfId="36820" xr:uid="{01969FBF-87AC-43A5-A048-2244F824FA74}"/>
    <cellStyle name="Normal 4 4 3 4 2 2 3 3" xfId="51704" xr:uid="{4CF7B89D-1913-4C0E-BC45-EAD777D00B85}"/>
    <cellStyle name="Normal 4 4 3 4 2 2 4" xfId="16284" xr:uid="{CF340084-57D6-4002-8458-6CBC55413640}"/>
    <cellStyle name="Normal 4 4 3 4 2 2 5" xfId="29974" xr:uid="{3DAA01C7-D2B1-41B5-B6BE-C085B7976BF6}"/>
    <cellStyle name="Normal 4 4 3 4 2 2 6" xfId="44858" xr:uid="{19BE21D3-85DC-4ED9-AAC5-AA10A98E4528}"/>
    <cellStyle name="Normal 4 4 3 4 2 3" xfId="11148" xr:uid="{41682C93-1CF4-420C-902F-1D5341269D01}"/>
    <cellStyle name="Normal 4 4 3 4 2 3 2" xfId="24838" xr:uid="{C099C8E1-2FC5-467E-9DF2-E16A147C2356}"/>
    <cellStyle name="Normal 4 4 3 4 2 3 2 2" xfId="38530" xr:uid="{4F589AA5-B742-49C0-8BDF-6D84CD62B4E1}"/>
    <cellStyle name="Normal 4 4 3 4 2 3 2 3" xfId="53414" xr:uid="{70338A07-33C3-4447-A9FF-66AFFF0AF241}"/>
    <cellStyle name="Normal 4 4 3 4 2 3 3" xfId="17994" xr:uid="{F0231C81-A79E-4EB4-BC40-C80EB3B3600B}"/>
    <cellStyle name="Normal 4 4 3 4 2 3 4" xfId="31684" xr:uid="{C695FEAC-7173-46DD-A4BC-FCA2C1904C55}"/>
    <cellStyle name="Normal 4 4 3 4 2 3 5" xfId="46568" xr:uid="{FC0F696C-CD48-414A-B854-63F37F610A29}"/>
    <cellStyle name="Normal 4 4 3 4 2 4" xfId="21416" xr:uid="{4D0E0E2D-540F-4E5E-8C5D-7382A10A3EFB}"/>
    <cellStyle name="Normal 4 4 3 4 2 4 2" xfId="35108" xr:uid="{AC3CAB40-4745-457C-B076-5F464B80EA08}"/>
    <cellStyle name="Normal 4 4 3 4 2 4 3" xfId="49992" xr:uid="{1D83D891-422D-4EC5-A3CE-AC39D85F89E5}"/>
    <cellStyle name="Normal 4 4 3 4 2 5" xfId="14572" xr:uid="{1DC35B23-A8E2-4AA2-B857-77F257CC0B9B}"/>
    <cellStyle name="Normal 4 4 3 4 2 6" xfId="28262" xr:uid="{E558A1CF-C8F4-4F06-953D-5D91F456866A}"/>
    <cellStyle name="Normal 4 4 3 4 2 7" xfId="43146" xr:uid="{582CD016-622A-4952-8D9A-FAC185A9D060}"/>
    <cellStyle name="Normal 4 4 3 4 3" xfId="9437" xr:uid="{1A2807C4-2375-4FA3-9977-434F0FA676C8}"/>
    <cellStyle name="Normal 4 4 3 4 3 2" xfId="12859" xr:uid="{81D33225-E219-4894-A7FF-BEA4B054C1E8}"/>
    <cellStyle name="Normal 4 4 3 4 3 2 2" xfId="26549" xr:uid="{3D48D46C-BA8D-4C42-B1AD-9D98A6A5155A}"/>
    <cellStyle name="Normal 4 4 3 4 3 2 2 2" xfId="40241" xr:uid="{C6FFE192-1910-4FB2-8013-E586DE75A9E7}"/>
    <cellStyle name="Normal 4 4 3 4 3 2 2 3" xfId="55125" xr:uid="{10331590-38D3-4B31-9240-D7BC02FB375F}"/>
    <cellStyle name="Normal 4 4 3 4 3 2 3" xfId="19705" xr:uid="{C90A543E-E2F9-4ADD-9B5A-CDD0FF75E8CC}"/>
    <cellStyle name="Normal 4 4 3 4 3 2 4" xfId="33395" xr:uid="{DA6F7B8A-D131-476C-AA0A-CE73A4A062B6}"/>
    <cellStyle name="Normal 4 4 3 4 3 2 5" xfId="48279" xr:uid="{F2584C9D-9D97-45E7-9F2E-453EFF579000}"/>
    <cellStyle name="Normal 4 4 3 4 3 3" xfId="23127" xr:uid="{3962AFC0-04FA-4257-820F-4C8DF47B66D8}"/>
    <cellStyle name="Normal 4 4 3 4 3 3 2" xfId="36819" xr:uid="{A662BA57-B706-48A2-B0F1-61AA041F445C}"/>
    <cellStyle name="Normal 4 4 3 4 3 3 3" xfId="51703" xr:uid="{61EACCE7-11CF-4955-A620-17F1E93D79C1}"/>
    <cellStyle name="Normal 4 4 3 4 3 4" xfId="16283" xr:uid="{F45BBC05-E9BF-4569-8582-823EED926A99}"/>
    <cellStyle name="Normal 4 4 3 4 3 5" xfId="29973" xr:uid="{9DEBD642-1756-4CD1-AB45-BD781357C71B}"/>
    <cellStyle name="Normal 4 4 3 4 3 6" xfId="44857" xr:uid="{3E3C25D8-9B2A-4055-8569-6EC91CCCAA51}"/>
    <cellStyle name="Normal 4 4 3 4 4" xfId="11147" xr:uid="{E8E19CC0-AC06-457B-A714-92A73CD7A96D}"/>
    <cellStyle name="Normal 4 4 3 4 4 2" xfId="24837" xr:uid="{728DD89E-CF1B-436F-AD6C-F522A04BEB20}"/>
    <cellStyle name="Normal 4 4 3 4 4 2 2" xfId="38529" xr:uid="{055B87F5-228E-4A53-917D-277B73DCF056}"/>
    <cellStyle name="Normal 4 4 3 4 4 2 3" xfId="53413" xr:uid="{2D0F6B49-1F02-48EF-B9F0-617CEA95B847}"/>
    <cellStyle name="Normal 4 4 3 4 4 3" xfId="17993" xr:uid="{7F9A6188-C69A-4197-8E60-EC559D425503}"/>
    <cellStyle name="Normal 4 4 3 4 4 4" xfId="31683" xr:uid="{F00DAF88-537F-4243-A24C-07DEC1B757C8}"/>
    <cellStyle name="Normal 4 4 3 4 4 5" xfId="46567" xr:uid="{558FD34B-BF99-469F-8137-5D3028A7D6B4}"/>
    <cellStyle name="Normal 4 4 3 4 5" xfId="21415" xr:uid="{7B9CD0BA-9050-4BA7-A9A0-A204BFFB6F82}"/>
    <cellStyle name="Normal 4 4 3 4 5 2" xfId="35107" xr:uid="{EE0AA59C-67D6-48EA-9C4E-995A56D63E58}"/>
    <cellStyle name="Normal 4 4 3 4 5 3" xfId="49991" xr:uid="{9606D012-F6D4-4BB5-8FB1-BF8E2C95AFC4}"/>
    <cellStyle name="Normal 4 4 3 4 6" xfId="14571" xr:uid="{C46C2F9F-D86B-4207-93AA-469268E33252}"/>
    <cellStyle name="Normal 4 4 3 4 7" xfId="28261" xr:uid="{0711B818-0B53-4A66-9920-A3D3B550011F}"/>
    <cellStyle name="Normal 4 4 3 4 8" xfId="43145" xr:uid="{937BB22B-051F-4A14-A1F2-05D5101E8983}"/>
    <cellStyle name="Normal 4 4 3 5" xfId="7727" xr:uid="{D0323A3A-74AA-4EDB-8886-210D0F382D06}"/>
    <cellStyle name="Normal 4 4 3 5 2" xfId="9439" xr:uid="{4D5BCEED-7CD4-41FD-83C4-47CEDB9148EF}"/>
    <cellStyle name="Normal 4 4 3 5 2 2" xfId="12861" xr:uid="{4E8A3D1C-8AC1-4357-80D5-52426CB4B837}"/>
    <cellStyle name="Normal 4 4 3 5 2 2 2" xfId="26551" xr:uid="{12D54367-F65A-49DF-993E-EEA2923FD0F3}"/>
    <cellStyle name="Normal 4 4 3 5 2 2 2 2" xfId="40243" xr:uid="{465FF4B1-CEFA-47E3-AE09-AB42E21E0AB7}"/>
    <cellStyle name="Normal 4 4 3 5 2 2 2 3" xfId="55127" xr:uid="{10F53B48-E646-46A7-9784-138F399CEEC6}"/>
    <cellStyle name="Normal 4 4 3 5 2 2 3" xfId="19707" xr:uid="{DC80647C-6DBE-40E3-A685-408A55F1E4C7}"/>
    <cellStyle name="Normal 4 4 3 5 2 2 4" xfId="33397" xr:uid="{F5D1CC01-CA85-4833-81B0-F237EDEA2ECB}"/>
    <cellStyle name="Normal 4 4 3 5 2 2 5" xfId="48281" xr:uid="{09F96342-AC1D-4C03-95EF-D4618C3918FC}"/>
    <cellStyle name="Normal 4 4 3 5 2 3" xfId="23129" xr:uid="{2341C085-2579-444A-A917-CF7A406D66B0}"/>
    <cellStyle name="Normal 4 4 3 5 2 3 2" xfId="36821" xr:uid="{BB5AC690-C2EB-4234-8711-85B04B0744FC}"/>
    <cellStyle name="Normal 4 4 3 5 2 3 3" xfId="51705" xr:uid="{2C609F76-3898-435C-99CE-E276074C60CA}"/>
    <cellStyle name="Normal 4 4 3 5 2 4" xfId="16285" xr:uid="{F29E7F1B-A5A6-4855-8C0A-E0048A390950}"/>
    <cellStyle name="Normal 4 4 3 5 2 5" xfId="29975" xr:uid="{4353ECDE-F064-400E-A86A-AB296B0470FF}"/>
    <cellStyle name="Normal 4 4 3 5 2 6" xfId="44859" xr:uid="{6107681D-82A9-43CD-9219-9AC3BDD3988A}"/>
    <cellStyle name="Normal 4 4 3 5 3" xfId="11149" xr:uid="{DBD361F8-7F5A-4DEE-AB3F-B2139B0F5700}"/>
    <cellStyle name="Normal 4 4 3 5 3 2" xfId="24839" xr:uid="{C3F69368-D0DA-4F2D-9E61-801836BF72C6}"/>
    <cellStyle name="Normal 4 4 3 5 3 2 2" xfId="38531" xr:uid="{E4AC689A-55CC-441E-9944-0AD2696DF794}"/>
    <cellStyle name="Normal 4 4 3 5 3 2 3" xfId="53415" xr:uid="{492AA5B8-1B9C-4FE4-8EA9-85E5982B4FBD}"/>
    <cellStyle name="Normal 4 4 3 5 3 3" xfId="17995" xr:uid="{8436CB17-46D1-43A3-BF6F-0EAA3753E162}"/>
    <cellStyle name="Normal 4 4 3 5 3 4" xfId="31685" xr:uid="{4D4F5D0A-FBED-47AB-908D-9709B0366384}"/>
    <cellStyle name="Normal 4 4 3 5 3 5" xfId="46569" xr:uid="{47020AD2-FEA4-46DF-9089-87602429C1C2}"/>
    <cellStyle name="Normal 4 4 3 5 4" xfId="21417" xr:uid="{D8B9F2D5-8182-4DAF-BC6F-0AC4A8C7C912}"/>
    <cellStyle name="Normal 4 4 3 5 4 2" xfId="35109" xr:uid="{497E5609-8806-458F-9CE3-0EE90C9BF71A}"/>
    <cellStyle name="Normal 4 4 3 5 4 3" xfId="49993" xr:uid="{7AD94E90-4767-4C73-99FB-D07B7193AF99}"/>
    <cellStyle name="Normal 4 4 3 5 5" xfId="14573" xr:uid="{22A64D05-2ADC-4B5B-BDA0-6AD2BFD71CAF}"/>
    <cellStyle name="Normal 4 4 3 5 6" xfId="28263" xr:uid="{9BECB242-2318-4C90-AB8A-48738DE36CED}"/>
    <cellStyle name="Normal 4 4 3 5 7" xfId="43147" xr:uid="{B68B4CAE-F563-4081-A5E4-9FF8BDBDD5D5}"/>
    <cellStyle name="Normal 4 4 3 6" xfId="7728" xr:uid="{25ECD305-5032-41C4-85CE-B80DBC062574}"/>
    <cellStyle name="Normal 4 4 3 6 2" xfId="9440" xr:uid="{B963BB65-A03E-492E-83A5-B8932051EDA1}"/>
    <cellStyle name="Normal 4 4 3 6 2 2" xfId="12862" xr:uid="{67FDE884-D0D7-4E49-9B2C-355A4B958924}"/>
    <cellStyle name="Normal 4 4 3 6 2 2 2" xfId="26552" xr:uid="{6243DA5E-D795-4F47-8178-1FEC344D8559}"/>
    <cellStyle name="Normal 4 4 3 6 2 2 2 2" xfId="40244" xr:uid="{3C70AA31-9873-4813-B7D8-CFC368ED5362}"/>
    <cellStyle name="Normal 4 4 3 6 2 2 2 3" xfId="55128" xr:uid="{C5A9600E-947F-4131-9BC8-8BA741950EB7}"/>
    <cellStyle name="Normal 4 4 3 6 2 2 3" xfId="19708" xr:uid="{55006ECE-3932-4A93-A4D0-E6899508D7D7}"/>
    <cellStyle name="Normal 4 4 3 6 2 2 4" xfId="33398" xr:uid="{12D67D2A-DAE9-4917-B03F-3B2DBFB0A2BD}"/>
    <cellStyle name="Normal 4 4 3 6 2 2 5" xfId="48282" xr:uid="{CE7A638D-3118-4871-ADF1-9AD9EC2483F6}"/>
    <cellStyle name="Normal 4 4 3 6 2 3" xfId="23130" xr:uid="{0FF03F28-42E0-4707-B730-2A56B2B59947}"/>
    <cellStyle name="Normal 4 4 3 6 2 3 2" xfId="36822" xr:uid="{7C23C07C-B2C1-47B9-8C09-A627200BEF72}"/>
    <cellStyle name="Normal 4 4 3 6 2 3 3" xfId="51706" xr:uid="{13C5900E-48F9-4265-8609-5028C301FB57}"/>
    <cellStyle name="Normal 4 4 3 6 2 4" xfId="16286" xr:uid="{20C37E30-BB45-40C3-A7D9-99EC3846A579}"/>
    <cellStyle name="Normal 4 4 3 6 2 5" xfId="29976" xr:uid="{0D30CA66-D0BC-486D-BA02-DD9998CBD6D5}"/>
    <cellStyle name="Normal 4 4 3 6 2 6" xfId="44860" xr:uid="{9F952AD7-8C96-459D-8F73-F595E23DE972}"/>
    <cellStyle name="Normal 4 4 3 6 3" xfId="11150" xr:uid="{959014B1-B479-4793-AE8B-F6EEADD622C7}"/>
    <cellStyle name="Normal 4 4 3 6 3 2" xfId="24840" xr:uid="{EEA79A83-DA5A-4EDA-AA62-AD97E298162D}"/>
    <cellStyle name="Normal 4 4 3 6 3 2 2" xfId="38532" xr:uid="{865441DB-10B7-41D2-8F54-0D334C9D225A}"/>
    <cellStyle name="Normal 4 4 3 6 3 2 3" xfId="53416" xr:uid="{2CCB3C85-D76A-4A83-8B3E-E3CBD4DD64B5}"/>
    <cellStyle name="Normal 4 4 3 6 3 3" xfId="17996" xr:uid="{0B797469-22E6-40DE-B338-7FF8386A4B5C}"/>
    <cellStyle name="Normal 4 4 3 6 3 4" xfId="31686" xr:uid="{8CBAD85B-9271-4163-A230-4772EF13B79D}"/>
    <cellStyle name="Normal 4 4 3 6 3 5" xfId="46570" xr:uid="{407608F3-1823-441D-B83E-094053E35FB2}"/>
    <cellStyle name="Normal 4 4 3 6 4" xfId="21418" xr:uid="{453C5318-80A3-4FF2-8FA8-2C7FED792666}"/>
    <cellStyle name="Normal 4 4 3 6 4 2" xfId="35110" xr:uid="{4D52C98A-14CD-4E2B-B8BF-DF69D309CC10}"/>
    <cellStyle name="Normal 4 4 3 6 4 3" xfId="49994" xr:uid="{AF6C1F10-186D-4341-A3B6-866A27DB9903}"/>
    <cellStyle name="Normal 4 4 3 6 5" xfId="14574" xr:uid="{42AC9E23-667E-4F65-AF34-1CBDEC527A45}"/>
    <cellStyle name="Normal 4 4 3 6 6" xfId="28264" xr:uid="{0112AB6B-F1E9-4877-AB64-36656C713050}"/>
    <cellStyle name="Normal 4 4 3 6 7" xfId="43148" xr:uid="{B2C6106C-AD7B-49E9-B800-3540BAF4489B}"/>
    <cellStyle name="Normal 4 4 3 7" xfId="9426" xr:uid="{10C2AD17-4811-4443-8CF3-3AA66BAD1758}"/>
    <cellStyle name="Normal 4 4 3 7 2" xfId="12848" xr:uid="{3E9205A5-F171-46F5-8D6B-B21CDE0EB582}"/>
    <cellStyle name="Normal 4 4 3 7 2 2" xfId="26538" xr:uid="{E3D9982A-9A76-41EA-9FC0-1320559679AD}"/>
    <cellStyle name="Normal 4 4 3 7 2 2 2" xfId="40230" xr:uid="{C9A206F9-1495-4373-AEEA-E4F1749E2900}"/>
    <cellStyle name="Normal 4 4 3 7 2 2 3" xfId="55114" xr:uid="{B8DA2203-3274-430F-B21B-95D1818D700A}"/>
    <cellStyle name="Normal 4 4 3 7 2 3" xfId="19694" xr:uid="{F4019730-6A4C-456C-872C-8C4C8C35B502}"/>
    <cellStyle name="Normal 4 4 3 7 2 4" xfId="33384" xr:uid="{EDC1EC0C-1AFE-47FF-844E-71C72F6B7CFE}"/>
    <cellStyle name="Normal 4 4 3 7 2 5" xfId="48268" xr:uid="{802E0BF2-A2BC-4FDF-89C4-89E461928ABA}"/>
    <cellStyle name="Normal 4 4 3 7 3" xfId="23116" xr:uid="{243B7D12-DB7F-4989-BC37-B28ECC4409C1}"/>
    <cellStyle name="Normal 4 4 3 7 3 2" xfId="36808" xr:uid="{520D2492-57AF-410D-886F-DFDA8D505404}"/>
    <cellStyle name="Normal 4 4 3 7 3 3" xfId="51692" xr:uid="{FF756B2B-350E-41D0-8318-F23CD3BEDD32}"/>
    <cellStyle name="Normal 4 4 3 7 4" xfId="16272" xr:uid="{B38C74D7-AA1E-4921-8048-CEAEAB577680}"/>
    <cellStyle name="Normal 4 4 3 7 5" xfId="29962" xr:uid="{9C45C323-6FE1-415E-B09A-DD1E63953FC5}"/>
    <cellStyle name="Normal 4 4 3 7 6" xfId="44846" xr:uid="{092D4838-D61C-4A4F-8A93-9237D509353D}"/>
    <cellStyle name="Normal 4 4 3 8" xfId="11136" xr:uid="{274318B8-6434-4CD4-A087-ADA9BD7E8B39}"/>
    <cellStyle name="Normal 4 4 3 8 2" xfId="24826" xr:uid="{99F95875-303D-4EA8-97F3-D742D2E5B89B}"/>
    <cellStyle name="Normal 4 4 3 8 2 2" xfId="38518" xr:uid="{6F6991D8-25AA-43FA-94BB-DB1ABDF3EB25}"/>
    <cellStyle name="Normal 4 4 3 8 2 3" xfId="53402" xr:uid="{6944BFF4-84B9-4984-B380-20689627D5EF}"/>
    <cellStyle name="Normal 4 4 3 8 3" xfId="17982" xr:uid="{CF4D9F9C-853B-4A43-AEB4-E4973393DB1E}"/>
    <cellStyle name="Normal 4 4 3 8 4" xfId="31672" xr:uid="{CF760229-AE9E-4D80-A0C8-B7D51F6AE1E2}"/>
    <cellStyle name="Normal 4 4 3 8 5" xfId="46556" xr:uid="{A83EAC70-2C8A-42C9-AAE9-45681FF03C6A}"/>
    <cellStyle name="Normal 4 4 3 9" xfId="21404" xr:uid="{AD6D4C26-67EA-430D-A2C2-B1620BC950BA}"/>
    <cellStyle name="Normal 4 4 3 9 2" xfId="35096" xr:uid="{842EB545-31B7-426D-BA9E-DEC7B414D1B9}"/>
    <cellStyle name="Normal 4 4 3 9 3" xfId="49980" xr:uid="{97EC9D6C-CE09-4B14-BB6C-E27D7FBD0C68}"/>
    <cellStyle name="Normal 4 4 4" xfId="4750" xr:uid="{404A68CC-BFB5-4A5B-9587-D17B40A2FA78}"/>
    <cellStyle name="Normal 4 4 4 10" xfId="14575" xr:uid="{67DF7EAA-0586-464C-B266-C1ACE561BE0B}"/>
    <cellStyle name="Normal 4 4 4 10 2" xfId="41387" xr:uid="{9AAD3026-8B7C-40EE-849A-98D40E710564}"/>
    <cellStyle name="Normal 4 4 4 11" xfId="28265" xr:uid="{A8F866EA-8029-483F-96C8-71A1A45B3C86}"/>
    <cellStyle name="Normal 4 4 4 12" xfId="43149" xr:uid="{43916D9A-4119-4922-BC82-C0619B14DD6A}"/>
    <cellStyle name="Normal 4 4 4 13" xfId="7729" xr:uid="{43E9CFA4-6FE2-4B12-99B0-11590D32C01C}"/>
    <cellStyle name="Normal 4 4 4 14" xfId="5978" xr:uid="{7A29BEAD-73C9-40DD-BBE0-62C185ECDF50}"/>
    <cellStyle name="Normal 4 4 4 15" xfId="5386" xr:uid="{32E917E1-C471-4C96-A598-4EE13F791B88}"/>
    <cellStyle name="Normal 4 4 4 2" xfId="7730" xr:uid="{46A87998-89A1-4F33-9579-4BE82AD112FA}"/>
    <cellStyle name="Normal 4 4 4 2 10" xfId="43150" xr:uid="{98E21876-9480-4BDB-A3D3-D2387F191E30}"/>
    <cellStyle name="Normal 4 4 4 2 2" xfId="7731" xr:uid="{6845C79B-7D5B-42A6-9763-2266039E9F6C}"/>
    <cellStyle name="Normal 4 4 4 2 2 2" xfId="7732" xr:uid="{AEF5C149-049D-445E-BDBE-9DAC03548983}"/>
    <cellStyle name="Normal 4 4 4 2 2 2 2" xfId="9444" xr:uid="{591D816C-3DFA-43C6-A4C3-85F15419F0A2}"/>
    <cellStyle name="Normal 4 4 4 2 2 2 2 2" xfId="12866" xr:uid="{97B18BCA-931B-4CA0-AF52-C2A130BEDE99}"/>
    <cellStyle name="Normal 4 4 4 2 2 2 2 2 2" xfId="26556" xr:uid="{767D82E9-9966-4FD3-80F7-CBB95B6C1239}"/>
    <cellStyle name="Normal 4 4 4 2 2 2 2 2 2 2" xfId="40248" xr:uid="{B6A01853-C4B5-49AC-8C43-FC692870745C}"/>
    <cellStyle name="Normal 4 4 4 2 2 2 2 2 2 3" xfId="55132" xr:uid="{0322A580-0A76-45CE-BAF8-8E68CF81A0A8}"/>
    <cellStyle name="Normal 4 4 4 2 2 2 2 2 3" xfId="19712" xr:uid="{AEAC8C29-DF5E-4662-8A9E-227568CCECC3}"/>
    <cellStyle name="Normal 4 4 4 2 2 2 2 2 4" xfId="33402" xr:uid="{86CBD563-C2D9-4CC8-8349-AC2D6909EDDB}"/>
    <cellStyle name="Normal 4 4 4 2 2 2 2 2 5" xfId="48286" xr:uid="{56CBBA33-B044-4AB8-B2B5-C3DDFB90C9D7}"/>
    <cellStyle name="Normal 4 4 4 2 2 2 2 3" xfId="23134" xr:uid="{3C9097C4-8A03-4AB2-9405-C2F553906A5B}"/>
    <cellStyle name="Normal 4 4 4 2 2 2 2 3 2" xfId="36826" xr:uid="{99130207-256E-40C7-8287-9330533C512A}"/>
    <cellStyle name="Normal 4 4 4 2 2 2 2 3 3" xfId="51710" xr:uid="{87D0CB5A-D25E-4856-A11F-D1E308B743D3}"/>
    <cellStyle name="Normal 4 4 4 2 2 2 2 4" xfId="16290" xr:uid="{3E069A39-7906-49FC-85F4-B908F58AD38D}"/>
    <cellStyle name="Normal 4 4 4 2 2 2 2 5" xfId="29980" xr:uid="{9C3BA833-AC51-46B5-AA01-96D7FDD92D46}"/>
    <cellStyle name="Normal 4 4 4 2 2 2 2 6" xfId="44864" xr:uid="{01302020-7D55-4BA4-9E90-78DB92EC190F}"/>
    <cellStyle name="Normal 4 4 4 2 2 2 3" xfId="11154" xr:uid="{1CB97520-5799-4EED-9460-E434191BBBD3}"/>
    <cellStyle name="Normal 4 4 4 2 2 2 3 2" xfId="24844" xr:uid="{35492813-CF0A-41EB-A7B2-D367D1BED3A1}"/>
    <cellStyle name="Normal 4 4 4 2 2 2 3 2 2" xfId="38536" xr:uid="{BA1C7394-F69C-4010-97C5-EBA1572F1A56}"/>
    <cellStyle name="Normal 4 4 4 2 2 2 3 2 3" xfId="53420" xr:uid="{986FE287-2558-40AF-AF47-7B75BBE8E4FF}"/>
    <cellStyle name="Normal 4 4 4 2 2 2 3 3" xfId="18000" xr:uid="{92E2A6BB-FFD6-4566-8293-832DEFFB5608}"/>
    <cellStyle name="Normal 4 4 4 2 2 2 3 4" xfId="31690" xr:uid="{29C85DCA-89A2-467C-A484-364593DFEF30}"/>
    <cellStyle name="Normal 4 4 4 2 2 2 3 5" xfId="46574" xr:uid="{1F21361A-F481-4158-89F8-521E2F6DAF88}"/>
    <cellStyle name="Normal 4 4 4 2 2 2 4" xfId="21422" xr:uid="{40BD45C8-E7F7-4705-A156-7BAF1277F192}"/>
    <cellStyle name="Normal 4 4 4 2 2 2 4 2" xfId="35114" xr:uid="{2EA4C220-6CAA-4950-B1B3-717B0A9AD67C}"/>
    <cellStyle name="Normal 4 4 4 2 2 2 4 3" xfId="49998" xr:uid="{19D9645D-5822-416F-BFB3-211AE23A17A2}"/>
    <cellStyle name="Normal 4 4 4 2 2 2 5" xfId="14578" xr:uid="{089A13FD-584A-48BA-8363-8F1C92D552B1}"/>
    <cellStyle name="Normal 4 4 4 2 2 2 6" xfId="28268" xr:uid="{1D21BEB3-8076-4E84-9FD6-F2F5601A6FD5}"/>
    <cellStyle name="Normal 4 4 4 2 2 2 7" xfId="43152" xr:uid="{D28DFE61-F6B3-4A48-B2A5-371299DBDA39}"/>
    <cellStyle name="Normal 4 4 4 2 2 3" xfId="9443" xr:uid="{D16AE287-F77D-46E7-A589-6A9A18A3CEC8}"/>
    <cellStyle name="Normal 4 4 4 2 2 3 2" xfId="12865" xr:uid="{CA897191-B958-472D-86DD-BAD234FECEC9}"/>
    <cellStyle name="Normal 4 4 4 2 2 3 2 2" xfId="26555" xr:uid="{1D3E33F8-2ECC-4F50-9232-1062FE50C476}"/>
    <cellStyle name="Normal 4 4 4 2 2 3 2 2 2" xfId="40247" xr:uid="{61101650-5DAE-43E6-8356-189210B452A7}"/>
    <cellStyle name="Normal 4 4 4 2 2 3 2 2 3" xfId="55131" xr:uid="{B8B4219B-2EB1-45E8-A9C9-229AE833BEF4}"/>
    <cellStyle name="Normal 4 4 4 2 2 3 2 3" xfId="19711" xr:uid="{723AE802-97BD-4F14-B6F9-C50DDACDB1F7}"/>
    <cellStyle name="Normal 4 4 4 2 2 3 2 4" xfId="33401" xr:uid="{57460C87-E590-4FA5-9B79-57FEA142A81D}"/>
    <cellStyle name="Normal 4 4 4 2 2 3 2 5" xfId="48285" xr:uid="{560543FC-ECB4-4D36-8929-C7518431A579}"/>
    <cellStyle name="Normal 4 4 4 2 2 3 3" xfId="23133" xr:uid="{7CAB31B3-A18D-4BF1-A15F-F28669036357}"/>
    <cellStyle name="Normal 4 4 4 2 2 3 3 2" xfId="36825" xr:uid="{4CFF48B2-9319-4D67-AA3B-B1D0A6CBFD58}"/>
    <cellStyle name="Normal 4 4 4 2 2 3 3 3" xfId="51709" xr:uid="{B51314E2-6B90-443E-8819-0429F30259BD}"/>
    <cellStyle name="Normal 4 4 4 2 2 3 4" xfId="16289" xr:uid="{4B2FDC09-6A07-478C-B725-D092111CCC3F}"/>
    <cellStyle name="Normal 4 4 4 2 2 3 5" xfId="29979" xr:uid="{7EC90F6D-F807-416D-931C-7D64DA427CCD}"/>
    <cellStyle name="Normal 4 4 4 2 2 3 6" xfId="44863" xr:uid="{89CFEA04-107C-4C7B-8F1E-492B207943D8}"/>
    <cellStyle name="Normal 4 4 4 2 2 4" xfId="11153" xr:uid="{085F5A37-EC2A-4B4B-BA44-A435811E1F4F}"/>
    <cellStyle name="Normal 4 4 4 2 2 4 2" xfId="24843" xr:uid="{55DF8F80-06F5-42AC-95B6-BFE91662206B}"/>
    <cellStyle name="Normal 4 4 4 2 2 4 2 2" xfId="38535" xr:uid="{22DFF54E-D529-486A-8D80-B8F57C536EE1}"/>
    <cellStyle name="Normal 4 4 4 2 2 4 2 3" xfId="53419" xr:uid="{12D5381A-A1DC-4B67-8A7D-E5FB4C33C256}"/>
    <cellStyle name="Normal 4 4 4 2 2 4 3" xfId="17999" xr:uid="{A8C21E9D-196B-4772-9A9E-23018AE9C12F}"/>
    <cellStyle name="Normal 4 4 4 2 2 4 4" xfId="31689" xr:uid="{0DE2D8F8-260D-475E-95E1-762E28689208}"/>
    <cellStyle name="Normal 4 4 4 2 2 4 5" xfId="46573" xr:uid="{7B3E8E80-EA3A-4946-9CBC-DDF30705EA7D}"/>
    <cellStyle name="Normal 4 4 4 2 2 5" xfId="21421" xr:uid="{7A230D9E-BE25-4A11-8C27-5549D97D21B5}"/>
    <cellStyle name="Normal 4 4 4 2 2 5 2" xfId="35113" xr:uid="{0285C54B-2366-4D20-8F66-562403B4CF39}"/>
    <cellStyle name="Normal 4 4 4 2 2 5 3" xfId="49997" xr:uid="{E11B2553-DE54-4890-B63C-2EA43FDCBBB9}"/>
    <cellStyle name="Normal 4 4 4 2 2 6" xfId="14577" xr:uid="{BA592D8A-297D-4EE5-AD2A-6EE70D8B4372}"/>
    <cellStyle name="Normal 4 4 4 2 2 7" xfId="28267" xr:uid="{B8E6EE49-9849-4E50-A491-A4981175BDA3}"/>
    <cellStyle name="Normal 4 4 4 2 2 8" xfId="43151" xr:uid="{E3E76C88-56C2-4DB8-95F3-77E85AA2C052}"/>
    <cellStyle name="Normal 4 4 4 2 3" xfId="7733" xr:uid="{3B0A8F18-A588-4832-844D-2A5A90B3D391}"/>
    <cellStyle name="Normal 4 4 4 2 3 2" xfId="9445" xr:uid="{A4820C96-3E18-4EDC-A1B2-B42E0AD726A8}"/>
    <cellStyle name="Normal 4 4 4 2 3 2 2" xfId="12867" xr:uid="{D2D46312-3D57-402D-9C8F-3454239C95A7}"/>
    <cellStyle name="Normal 4 4 4 2 3 2 2 2" xfId="26557" xr:uid="{645E9698-7077-4F77-AD84-F39ECEE926BF}"/>
    <cellStyle name="Normal 4 4 4 2 3 2 2 2 2" xfId="40249" xr:uid="{55EA9589-F8EB-4A36-810A-E59304B87A9C}"/>
    <cellStyle name="Normal 4 4 4 2 3 2 2 2 3" xfId="55133" xr:uid="{DE91E6AC-79F8-4B80-93FD-696569B771A5}"/>
    <cellStyle name="Normal 4 4 4 2 3 2 2 3" xfId="19713" xr:uid="{2BDEC079-E659-4881-83E0-665FCF6DD667}"/>
    <cellStyle name="Normal 4 4 4 2 3 2 2 4" xfId="33403" xr:uid="{EEE1B9DC-64EF-41BD-8647-907FE1BE7D86}"/>
    <cellStyle name="Normal 4 4 4 2 3 2 2 5" xfId="48287" xr:uid="{98712FC3-49C2-4F8D-8C8F-FDCF65C1B7E5}"/>
    <cellStyle name="Normal 4 4 4 2 3 2 3" xfId="23135" xr:uid="{4F0AFA13-B4CE-43AD-A638-5C73F36C17D4}"/>
    <cellStyle name="Normal 4 4 4 2 3 2 3 2" xfId="36827" xr:uid="{DDA55850-2191-48A0-8526-3A98FD7F7E3F}"/>
    <cellStyle name="Normal 4 4 4 2 3 2 3 3" xfId="51711" xr:uid="{50752A55-5CF3-4183-AF97-838D35E03F2F}"/>
    <cellStyle name="Normal 4 4 4 2 3 2 4" xfId="16291" xr:uid="{DDB6227C-98DB-4823-B3BD-7FDE0DCF6AB1}"/>
    <cellStyle name="Normal 4 4 4 2 3 2 5" xfId="29981" xr:uid="{77AEBE49-D9CE-46ED-8443-9066AA05840A}"/>
    <cellStyle name="Normal 4 4 4 2 3 2 6" xfId="44865" xr:uid="{044431F1-05D8-4D77-911F-D067E4FFD513}"/>
    <cellStyle name="Normal 4 4 4 2 3 3" xfId="11155" xr:uid="{77CDBEFE-D286-4B7A-8843-99AAAA714B66}"/>
    <cellStyle name="Normal 4 4 4 2 3 3 2" xfId="24845" xr:uid="{F9C15FD5-D13D-4A2E-867A-483529B740BE}"/>
    <cellStyle name="Normal 4 4 4 2 3 3 2 2" xfId="38537" xr:uid="{FBB2C84E-4491-41C6-8F32-17FDDF864959}"/>
    <cellStyle name="Normal 4 4 4 2 3 3 2 3" xfId="53421" xr:uid="{13D91AC6-4EE6-4DA6-B4E6-31F83CD67906}"/>
    <cellStyle name="Normal 4 4 4 2 3 3 3" xfId="18001" xr:uid="{8B543C90-45EA-40B7-93E4-22E8E2F5C049}"/>
    <cellStyle name="Normal 4 4 4 2 3 3 4" xfId="31691" xr:uid="{4B4D95D1-FF35-41C9-8731-C3F77DB70C50}"/>
    <cellStyle name="Normal 4 4 4 2 3 3 5" xfId="46575" xr:uid="{A5B9EDB1-D6BB-4F8B-A764-A6776241CD7D}"/>
    <cellStyle name="Normal 4 4 4 2 3 4" xfId="21423" xr:uid="{89295579-B6A1-4E07-BC51-92741D255F89}"/>
    <cellStyle name="Normal 4 4 4 2 3 4 2" xfId="35115" xr:uid="{A5AF7980-AB3D-450A-BDBD-F919CA4D7AC9}"/>
    <cellStyle name="Normal 4 4 4 2 3 4 3" xfId="49999" xr:uid="{5BB04216-473C-453C-9D5F-4CE4C1F3E495}"/>
    <cellStyle name="Normal 4 4 4 2 3 5" xfId="14579" xr:uid="{73F36E09-37CF-45A9-AD64-A44F4FA2E825}"/>
    <cellStyle name="Normal 4 4 4 2 3 6" xfId="28269" xr:uid="{00FF22D5-0B6F-491E-BC16-AE1DC8D352C9}"/>
    <cellStyle name="Normal 4 4 4 2 3 7" xfId="43153" xr:uid="{097E25C7-F594-423A-B3D7-C164DE16DB40}"/>
    <cellStyle name="Normal 4 4 4 2 4" xfId="7734" xr:uid="{453B3DBD-1597-4BC5-A8ED-651AF2CE497A}"/>
    <cellStyle name="Normal 4 4 4 2 4 2" xfId="9446" xr:uid="{7322C27A-D26A-4A2E-9524-47A6934A259E}"/>
    <cellStyle name="Normal 4 4 4 2 4 2 2" xfId="12868" xr:uid="{0C017DB5-DE2B-4A73-B908-3BCC170CCBAB}"/>
    <cellStyle name="Normal 4 4 4 2 4 2 2 2" xfId="26558" xr:uid="{0F9E6B8F-3C54-4893-B6CE-D21CF7578AC0}"/>
    <cellStyle name="Normal 4 4 4 2 4 2 2 2 2" xfId="40250" xr:uid="{1521C882-E6BE-40FF-B631-E17236D91E53}"/>
    <cellStyle name="Normal 4 4 4 2 4 2 2 2 3" xfId="55134" xr:uid="{25A803D9-575D-412A-BF2E-4E2CD503C293}"/>
    <cellStyle name="Normal 4 4 4 2 4 2 2 3" xfId="19714" xr:uid="{8B9D52D8-AAB3-49E2-B7E1-E9728A475FE1}"/>
    <cellStyle name="Normal 4 4 4 2 4 2 2 4" xfId="33404" xr:uid="{34D55B94-FA36-45E8-90EE-BFDF5B42A1E5}"/>
    <cellStyle name="Normal 4 4 4 2 4 2 2 5" xfId="48288" xr:uid="{3E702D74-7929-45D5-A791-60F04D2C8EBF}"/>
    <cellStyle name="Normal 4 4 4 2 4 2 3" xfId="23136" xr:uid="{C1B4C216-CF9F-4EB2-926A-26551C460BCB}"/>
    <cellStyle name="Normal 4 4 4 2 4 2 3 2" xfId="36828" xr:uid="{BB857C0D-9EA6-4D98-9274-D1E9FC56CDDE}"/>
    <cellStyle name="Normal 4 4 4 2 4 2 3 3" xfId="51712" xr:uid="{9CFBD91B-AABB-4262-ACD8-93B2D3BFA56B}"/>
    <cellStyle name="Normal 4 4 4 2 4 2 4" xfId="16292" xr:uid="{8EEE4502-F97A-4EB8-9819-3756BE713E0C}"/>
    <cellStyle name="Normal 4 4 4 2 4 2 5" xfId="29982" xr:uid="{B44AE408-AC4D-4AD5-B73D-CCF0FD065707}"/>
    <cellStyle name="Normal 4 4 4 2 4 2 6" xfId="44866" xr:uid="{5E57C0F7-BA49-4A15-A9A5-5FF4CF66C352}"/>
    <cellStyle name="Normal 4 4 4 2 4 3" xfId="11156" xr:uid="{DB2CC5C7-5D80-4141-9FE3-AC8DC3FBB52C}"/>
    <cellStyle name="Normal 4 4 4 2 4 3 2" xfId="24846" xr:uid="{5B46C6E4-549B-485C-B9F0-84B3D0DD6ABA}"/>
    <cellStyle name="Normal 4 4 4 2 4 3 2 2" xfId="38538" xr:uid="{3BF3E4DC-E9A9-4FA7-BCE0-E8F18A21668C}"/>
    <cellStyle name="Normal 4 4 4 2 4 3 2 3" xfId="53422" xr:uid="{A9F33C51-2034-4C5A-B7F5-83FAB1B21BD5}"/>
    <cellStyle name="Normal 4 4 4 2 4 3 3" xfId="18002" xr:uid="{8FF389C9-686E-4D73-885B-02E71B59DDE2}"/>
    <cellStyle name="Normal 4 4 4 2 4 3 4" xfId="31692" xr:uid="{7F363198-0C90-4B3A-B8DE-BA298CF8A0A9}"/>
    <cellStyle name="Normal 4 4 4 2 4 3 5" xfId="46576" xr:uid="{DEF84DCD-7379-4864-A1CD-7B1F38B14205}"/>
    <cellStyle name="Normal 4 4 4 2 4 4" xfId="21424" xr:uid="{1CC3A9BB-A715-4D09-8E4A-57028B63F8B8}"/>
    <cellStyle name="Normal 4 4 4 2 4 4 2" xfId="35116" xr:uid="{5B861546-24D7-416B-9CD5-C11300668D24}"/>
    <cellStyle name="Normal 4 4 4 2 4 4 3" xfId="50000" xr:uid="{25754AF4-E9A3-4987-AFBA-32209212896C}"/>
    <cellStyle name="Normal 4 4 4 2 4 5" xfId="14580" xr:uid="{C584E11E-BAFB-4E97-B834-FFD894C4FC21}"/>
    <cellStyle name="Normal 4 4 4 2 4 6" xfId="28270" xr:uid="{8D9C50E8-3052-463A-AB7E-0DFA7875AD4D}"/>
    <cellStyle name="Normal 4 4 4 2 4 7" xfId="43154" xr:uid="{FDDD2DCF-E950-48D0-9690-BCBB6B84C3BE}"/>
    <cellStyle name="Normal 4 4 4 2 5" xfId="9442" xr:uid="{0C5E6CC6-CE93-4C30-AAFA-5A258D316CF2}"/>
    <cellStyle name="Normal 4 4 4 2 5 2" xfId="12864" xr:uid="{082C9372-0735-40D7-9EE6-D0729E402E5C}"/>
    <cellStyle name="Normal 4 4 4 2 5 2 2" xfId="26554" xr:uid="{2C151B49-0EB1-4FA7-936E-3315075A8210}"/>
    <cellStyle name="Normal 4 4 4 2 5 2 2 2" xfId="40246" xr:uid="{7587EC71-EE95-4456-BD87-44F440A4A22F}"/>
    <cellStyle name="Normal 4 4 4 2 5 2 2 3" xfId="55130" xr:uid="{652A0F89-53A4-4A32-9CDE-0D17949AFDAB}"/>
    <cellStyle name="Normal 4 4 4 2 5 2 3" xfId="19710" xr:uid="{25EC6D2E-F295-4B4B-AAEB-0C1171A0D73A}"/>
    <cellStyle name="Normal 4 4 4 2 5 2 4" xfId="33400" xr:uid="{67D01397-67E3-4F74-A28F-4AF467DE86EE}"/>
    <cellStyle name="Normal 4 4 4 2 5 2 5" xfId="48284" xr:uid="{9547265B-5650-495D-BA18-F9D68F53FCE6}"/>
    <cellStyle name="Normal 4 4 4 2 5 3" xfId="23132" xr:uid="{974EA7B7-08CD-4478-8E50-A3169978991F}"/>
    <cellStyle name="Normal 4 4 4 2 5 3 2" xfId="36824" xr:uid="{6F66ADE6-8C28-4643-AE43-8B31D04A61B9}"/>
    <cellStyle name="Normal 4 4 4 2 5 3 3" xfId="51708" xr:uid="{F23654C8-E6D9-45BF-AA91-7FBCEE4BC830}"/>
    <cellStyle name="Normal 4 4 4 2 5 4" xfId="16288" xr:uid="{1E97900B-9F8E-41C8-830C-31D9B400F880}"/>
    <cellStyle name="Normal 4 4 4 2 5 5" xfId="29978" xr:uid="{2242B4D0-B14C-4B91-8DA4-FCE46C268EEE}"/>
    <cellStyle name="Normal 4 4 4 2 5 6" xfId="44862" xr:uid="{1739475B-B39C-4E40-BFE7-CB8C4D2BF7C0}"/>
    <cellStyle name="Normal 4 4 4 2 6" xfId="11152" xr:uid="{C51CD047-A29B-4D7D-88F0-80210F977545}"/>
    <cellStyle name="Normal 4 4 4 2 6 2" xfId="24842" xr:uid="{B683AC1E-C80B-4093-AAF7-A5E7B3398EED}"/>
    <cellStyle name="Normal 4 4 4 2 6 2 2" xfId="38534" xr:uid="{01F107D7-DE68-418B-B633-00FB46CCEE90}"/>
    <cellStyle name="Normal 4 4 4 2 6 2 3" xfId="53418" xr:uid="{270DE3AE-20CD-45F4-B61C-4A99E3E8D4BD}"/>
    <cellStyle name="Normal 4 4 4 2 6 3" xfId="17998" xr:uid="{2E6F52D5-DD7B-48EE-ADBD-DD426F5EAEDF}"/>
    <cellStyle name="Normal 4 4 4 2 6 4" xfId="31688" xr:uid="{D36F98E1-33CB-49DC-8C04-6F24FFB0742A}"/>
    <cellStyle name="Normal 4 4 4 2 6 5" xfId="46572" xr:uid="{CBD7DA62-CE5F-4C43-971E-65B16118B4B7}"/>
    <cellStyle name="Normal 4 4 4 2 7" xfId="21420" xr:uid="{4889416F-E31A-4E66-9512-86C9BAB5E416}"/>
    <cellStyle name="Normal 4 4 4 2 7 2" xfId="35112" xr:uid="{5B7CA8FB-E3F0-4407-AF44-16F2E8CDCDAA}"/>
    <cellStyle name="Normal 4 4 4 2 7 3" xfId="49996" xr:uid="{0FE2AADC-3443-44BD-9823-201C58798C02}"/>
    <cellStyle name="Normal 4 4 4 2 8" xfId="14576" xr:uid="{AEE29916-4E2B-40E7-B5CC-A8409684F709}"/>
    <cellStyle name="Normal 4 4 4 2 9" xfId="28266" xr:uid="{AE589D73-35A8-41B5-9AAE-CB6A69C29DD2}"/>
    <cellStyle name="Normal 4 4 4 3" xfId="7735" xr:uid="{F268958A-5C70-40DF-B51D-A9C68E7AAE6A}"/>
    <cellStyle name="Normal 4 4 4 3 10" xfId="43155" xr:uid="{A8F824C2-53C6-4CA8-8A6E-6E198B373F5D}"/>
    <cellStyle name="Normal 4 4 4 3 2" xfId="7736" xr:uid="{F68E5A6A-4A27-47C2-8FD2-2FB8EA161ABC}"/>
    <cellStyle name="Normal 4 4 4 3 2 2" xfId="7737" xr:uid="{A415A98E-397C-4D8C-83BA-7B358DC9EE32}"/>
    <cellStyle name="Normal 4 4 4 3 2 2 2" xfId="9449" xr:uid="{3A7022E9-EE57-4EB4-ADB0-7A1EE17AB9EC}"/>
    <cellStyle name="Normal 4 4 4 3 2 2 2 2" xfId="12871" xr:uid="{6EF43C0F-FFAE-41FD-BE11-0596CE732D42}"/>
    <cellStyle name="Normal 4 4 4 3 2 2 2 2 2" xfId="26561" xr:uid="{59A95618-9BEF-4C9A-B541-167B81411606}"/>
    <cellStyle name="Normal 4 4 4 3 2 2 2 2 2 2" xfId="40253" xr:uid="{0C62EAF6-66F9-455D-8FEB-C3EA80EBFC4E}"/>
    <cellStyle name="Normal 4 4 4 3 2 2 2 2 2 3" xfId="55137" xr:uid="{0DBECA91-9729-4528-A6A0-CE771DB534A6}"/>
    <cellStyle name="Normal 4 4 4 3 2 2 2 2 3" xfId="19717" xr:uid="{47F91B0E-26A5-456D-86DA-FE7F7EDA718A}"/>
    <cellStyle name="Normal 4 4 4 3 2 2 2 2 4" xfId="33407" xr:uid="{0E8B5748-FC21-42D2-BD51-D0E6D2EB03B5}"/>
    <cellStyle name="Normal 4 4 4 3 2 2 2 2 5" xfId="48291" xr:uid="{0459681D-3818-4C26-A9F1-509AB39CEC9A}"/>
    <cellStyle name="Normal 4 4 4 3 2 2 2 3" xfId="23139" xr:uid="{6C2BEFAB-190F-4323-8EA0-FF93A2BA7A9A}"/>
    <cellStyle name="Normal 4 4 4 3 2 2 2 3 2" xfId="36831" xr:uid="{C13A0C8F-07FA-419F-A749-840EC19047E8}"/>
    <cellStyle name="Normal 4 4 4 3 2 2 2 3 3" xfId="51715" xr:uid="{1DE61006-0FD7-4F83-BD7B-EA82618C24E1}"/>
    <cellStyle name="Normal 4 4 4 3 2 2 2 4" xfId="16295" xr:uid="{337E1DFD-FCA0-43F9-8E04-01D564BA9392}"/>
    <cellStyle name="Normal 4 4 4 3 2 2 2 5" xfId="29985" xr:uid="{960060AA-473D-4E3D-8DF2-25D1A12A92EE}"/>
    <cellStyle name="Normal 4 4 4 3 2 2 2 6" xfId="44869" xr:uid="{1DF29597-61C8-43C3-8A9E-16B1E5889A76}"/>
    <cellStyle name="Normal 4 4 4 3 2 2 3" xfId="11159" xr:uid="{C240E8F1-3D15-4A94-96D1-AB4C8A3B8C93}"/>
    <cellStyle name="Normal 4 4 4 3 2 2 3 2" xfId="24849" xr:uid="{D34880CA-3580-4CFF-B5D0-697A996615C5}"/>
    <cellStyle name="Normal 4 4 4 3 2 2 3 2 2" xfId="38541" xr:uid="{21425F33-26E7-4242-9383-5A19E2A3FD21}"/>
    <cellStyle name="Normal 4 4 4 3 2 2 3 2 3" xfId="53425" xr:uid="{4669B5FD-329E-443A-B02F-B3FE6A0E2AC2}"/>
    <cellStyle name="Normal 4 4 4 3 2 2 3 3" xfId="18005" xr:uid="{C4062688-91CB-4D6D-87BE-A27FD7A7AC55}"/>
    <cellStyle name="Normal 4 4 4 3 2 2 3 4" xfId="31695" xr:uid="{749A9A69-0622-48AA-8FFA-F68D264F3EE6}"/>
    <cellStyle name="Normal 4 4 4 3 2 2 3 5" xfId="46579" xr:uid="{CAD6855B-C199-4F6A-83B8-4AC1908E05F2}"/>
    <cellStyle name="Normal 4 4 4 3 2 2 4" xfId="21427" xr:uid="{88C093AB-7B27-4BCA-87B2-2524AD48BF25}"/>
    <cellStyle name="Normal 4 4 4 3 2 2 4 2" xfId="35119" xr:uid="{9110C35B-F7E1-448D-8C61-C5E36434F3D1}"/>
    <cellStyle name="Normal 4 4 4 3 2 2 4 3" xfId="50003" xr:uid="{E988625D-3F20-40DD-8C52-63136B3F08E1}"/>
    <cellStyle name="Normal 4 4 4 3 2 2 5" xfId="14583" xr:uid="{A8CAC379-411D-45BE-B206-14D8CA2E8317}"/>
    <cellStyle name="Normal 4 4 4 3 2 2 6" xfId="28273" xr:uid="{FBEE87BE-9E2A-445C-9740-7A19F79C8BAF}"/>
    <cellStyle name="Normal 4 4 4 3 2 2 7" xfId="43157" xr:uid="{D963E625-AA3B-4456-BC90-8CA128EBCFEB}"/>
    <cellStyle name="Normal 4 4 4 3 2 3" xfId="9448" xr:uid="{403F71AF-A342-4DEC-B40A-EB5B4BD468AA}"/>
    <cellStyle name="Normal 4 4 4 3 2 3 2" xfId="12870" xr:uid="{6891EA7E-C56D-47DF-BC05-88C475444CA7}"/>
    <cellStyle name="Normal 4 4 4 3 2 3 2 2" xfId="26560" xr:uid="{C332EF73-1EA2-4277-90E3-84AD988918A2}"/>
    <cellStyle name="Normal 4 4 4 3 2 3 2 2 2" xfId="40252" xr:uid="{16F5A7C9-BD31-4FB9-9C0A-C5E98E7B1014}"/>
    <cellStyle name="Normal 4 4 4 3 2 3 2 2 3" xfId="55136" xr:uid="{2FBA9A1F-2BFE-4707-8260-CC806F621383}"/>
    <cellStyle name="Normal 4 4 4 3 2 3 2 3" xfId="19716" xr:uid="{5B3BAE93-1EF1-4B14-9CA1-6043D1026235}"/>
    <cellStyle name="Normal 4 4 4 3 2 3 2 4" xfId="33406" xr:uid="{B4F747D4-95F4-40E2-B801-740C2841D7D6}"/>
    <cellStyle name="Normal 4 4 4 3 2 3 2 5" xfId="48290" xr:uid="{26E135D1-88EF-46DA-9772-39B77961C87B}"/>
    <cellStyle name="Normal 4 4 4 3 2 3 3" xfId="23138" xr:uid="{427B51AF-13CF-4503-B8D8-40C1F522D27A}"/>
    <cellStyle name="Normal 4 4 4 3 2 3 3 2" xfId="36830" xr:uid="{A9C849B2-787B-422C-AB77-B4C6FAE4DB0A}"/>
    <cellStyle name="Normal 4 4 4 3 2 3 3 3" xfId="51714" xr:uid="{606A5471-E31A-4D65-8699-3B4A0BD50291}"/>
    <cellStyle name="Normal 4 4 4 3 2 3 4" xfId="16294" xr:uid="{3142DADE-2649-4FFE-951B-85287AA33C49}"/>
    <cellStyle name="Normal 4 4 4 3 2 3 5" xfId="29984" xr:uid="{82E51B8D-A895-40F3-8F89-66B78D2D439A}"/>
    <cellStyle name="Normal 4 4 4 3 2 3 6" xfId="44868" xr:uid="{82997F16-A3ED-40E9-8F7F-E7FAC2BFF1C1}"/>
    <cellStyle name="Normal 4 4 4 3 2 4" xfId="11158" xr:uid="{316BCF4D-7283-4C74-B87D-19A792DEA2CC}"/>
    <cellStyle name="Normal 4 4 4 3 2 4 2" xfId="24848" xr:uid="{797D514E-C276-45B4-9F94-96709091200F}"/>
    <cellStyle name="Normal 4 4 4 3 2 4 2 2" xfId="38540" xr:uid="{0B8EBDD7-7520-4BA6-97A1-2463935D937B}"/>
    <cellStyle name="Normal 4 4 4 3 2 4 2 3" xfId="53424" xr:uid="{4E80C4AE-04FD-4DF4-A6B5-6F8D0048027A}"/>
    <cellStyle name="Normal 4 4 4 3 2 4 3" xfId="18004" xr:uid="{21D742DC-88C9-4E73-B31F-EABB9D3C8C52}"/>
    <cellStyle name="Normal 4 4 4 3 2 4 4" xfId="31694" xr:uid="{2EB17C64-E3FC-4AE4-B4B0-2E86407F1A64}"/>
    <cellStyle name="Normal 4 4 4 3 2 4 5" xfId="46578" xr:uid="{34505BF1-242B-4059-A921-073507C14426}"/>
    <cellStyle name="Normal 4 4 4 3 2 5" xfId="21426" xr:uid="{F08FAB73-E1ED-46BB-98F6-4432EAE89CB3}"/>
    <cellStyle name="Normal 4 4 4 3 2 5 2" xfId="35118" xr:uid="{9DEA1986-F4E5-4232-A252-02AC5C6AAE5B}"/>
    <cellStyle name="Normal 4 4 4 3 2 5 3" xfId="50002" xr:uid="{F5DFF679-6B07-432E-BB72-BEAE5D0A002F}"/>
    <cellStyle name="Normal 4 4 4 3 2 6" xfId="14582" xr:uid="{4A553B40-7008-4CEE-8681-375CEA14BEAE}"/>
    <cellStyle name="Normal 4 4 4 3 2 7" xfId="28272" xr:uid="{FB42D54B-D2FD-4666-9EA9-3FB3869DCC75}"/>
    <cellStyle name="Normal 4 4 4 3 2 8" xfId="43156" xr:uid="{7E2CE77A-83A9-49A1-B024-C508AF43E70C}"/>
    <cellStyle name="Normal 4 4 4 3 3" xfId="7738" xr:uid="{77D668A9-47EA-4AD0-817F-93EEC4ECBC1C}"/>
    <cellStyle name="Normal 4 4 4 3 3 2" xfId="9450" xr:uid="{C1C1D3A3-670E-49D8-A0E6-EA52D8AC18E0}"/>
    <cellStyle name="Normal 4 4 4 3 3 2 2" xfId="12872" xr:uid="{C87FA5A5-90CB-43DF-863C-6AA954C62DDC}"/>
    <cellStyle name="Normal 4 4 4 3 3 2 2 2" xfId="26562" xr:uid="{ADA29B07-DBE7-4CEB-8543-15878170ADF8}"/>
    <cellStyle name="Normal 4 4 4 3 3 2 2 2 2" xfId="40254" xr:uid="{E4962A02-E7F1-4039-8840-52332CB9E508}"/>
    <cellStyle name="Normal 4 4 4 3 3 2 2 2 3" xfId="55138" xr:uid="{A4C40716-5BE8-4865-9F89-0D2174E751C8}"/>
    <cellStyle name="Normal 4 4 4 3 3 2 2 3" xfId="19718" xr:uid="{30B70501-0D60-4458-BC80-FA1BD69C15EB}"/>
    <cellStyle name="Normal 4 4 4 3 3 2 2 4" xfId="33408" xr:uid="{D750D4AB-EE85-4BE4-85D6-27FF5EC752E2}"/>
    <cellStyle name="Normal 4 4 4 3 3 2 2 5" xfId="48292" xr:uid="{3B98C97C-BAC8-4F7A-AC85-D1F150A44053}"/>
    <cellStyle name="Normal 4 4 4 3 3 2 3" xfId="23140" xr:uid="{238A201A-A96A-47E3-8271-AFFACA8049D2}"/>
    <cellStyle name="Normal 4 4 4 3 3 2 3 2" xfId="36832" xr:uid="{9686FAF9-AD9C-4BC9-8BA6-9875D50832DD}"/>
    <cellStyle name="Normal 4 4 4 3 3 2 3 3" xfId="51716" xr:uid="{6BC79321-5C4F-4781-9C02-0EF25444EEA8}"/>
    <cellStyle name="Normal 4 4 4 3 3 2 4" xfId="16296" xr:uid="{753FEF14-D1AE-41D9-BE96-88B9FBD4DADB}"/>
    <cellStyle name="Normal 4 4 4 3 3 2 5" xfId="29986" xr:uid="{8ED98550-6C43-4954-8F38-C32CC3983D7C}"/>
    <cellStyle name="Normal 4 4 4 3 3 2 6" xfId="44870" xr:uid="{28BC99E9-2344-4229-8E9E-FFEF4DD1EEE2}"/>
    <cellStyle name="Normal 4 4 4 3 3 3" xfId="11160" xr:uid="{8D4A5198-D0D3-4554-9AFB-CA2569714B63}"/>
    <cellStyle name="Normal 4 4 4 3 3 3 2" xfId="24850" xr:uid="{A5150C40-11BC-4A66-9A72-DA0E0EBBDF7C}"/>
    <cellStyle name="Normal 4 4 4 3 3 3 2 2" xfId="38542" xr:uid="{CD8D492D-9260-4131-8C7C-FADE1E89D4EC}"/>
    <cellStyle name="Normal 4 4 4 3 3 3 2 3" xfId="53426" xr:uid="{17F1C8B0-6633-46FA-9E13-AFFD855A5730}"/>
    <cellStyle name="Normal 4 4 4 3 3 3 3" xfId="18006" xr:uid="{EC6E14AE-9284-47B4-BB0D-D10E28D30F47}"/>
    <cellStyle name="Normal 4 4 4 3 3 3 4" xfId="31696" xr:uid="{8D9C5142-8BB4-4CC4-9865-E28C673AE92D}"/>
    <cellStyle name="Normal 4 4 4 3 3 3 5" xfId="46580" xr:uid="{78E499F1-FCC1-44FF-B75F-EEB52F993DEF}"/>
    <cellStyle name="Normal 4 4 4 3 3 4" xfId="21428" xr:uid="{1B8043E3-436D-4CBD-9E16-AA3B59FD38DB}"/>
    <cellStyle name="Normal 4 4 4 3 3 4 2" xfId="35120" xr:uid="{A6763A8D-F410-4D58-8E5C-10ADEE21CB9F}"/>
    <cellStyle name="Normal 4 4 4 3 3 4 3" xfId="50004" xr:uid="{B1B9922B-7832-456B-AE09-54F7D1FD4F3F}"/>
    <cellStyle name="Normal 4 4 4 3 3 5" xfId="14584" xr:uid="{8B406533-1765-44BD-B2E4-1300C29A7A45}"/>
    <cellStyle name="Normal 4 4 4 3 3 6" xfId="28274" xr:uid="{64BDAB17-8B90-4B04-B3AD-98C37D98B4AC}"/>
    <cellStyle name="Normal 4 4 4 3 3 7" xfId="43158" xr:uid="{35BCF84F-EA88-4C90-AC9E-19484ADA7C78}"/>
    <cellStyle name="Normal 4 4 4 3 4" xfId="7739" xr:uid="{BEBD4D47-8DFC-452D-8210-EED57B23B90F}"/>
    <cellStyle name="Normal 4 4 4 3 4 2" xfId="9451" xr:uid="{C52FED49-3F7A-4C7B-A89B-47C2FA501AFA}"/>
    <cellStyle name="Normal 4 4 4 3 4 2 2" xfId="12873" xr:uid="{1D90DC32-9E77-4086-8EE8-B1EE5E1597F0}"/>
    <cellStyle name="Normal 4 4 4 3 4 2 2 2" xfId="26563" xr:uid="{3E7F2E15-2DBF-4E08-A791-83A541D8F06C}"/>
    <cellStyle name="Normal 4 4 4 3 4 2 2 2 2" xfId="40255" xr:uid="{6E7002B8-A7FC-4FE2-9839-BC3B36BE8A72}"/>
    <cellStyle name="Normal 4 4 4 3 4 2 2 2 3" xfId="55139" xr:uid="{70E81FB9-F77A-4EF6-94D0-4DFF2ED616AC}"/>
    <cellStyle name="Normal 4 4 4 3 4 2 2 3" xfId="19719" xr:uid="{77D2A65B-C9BF-4430-ABE9-3E9A0CEE6A26}"/>
    <cellStyle name="Normal 4 4 4 3 4 2 2 4" xfId="33409" xr:uid="{E58F6C67-06FA-487C-B017-07587A5292A3}"/>
    <cellStyle name="Normal 4 4 4 3 4 2 2 5" xfId="48293" xr:uid="{D66F5B0D-6FFD-4190-840B-457DA2A94B9B}"/>
    <cellStyle name="Normal 4 4 4 3 4 2 3" xfId="23141" xr:uid="{DB43AFD0-7E00-427E-BB9C-FA47E0795491}"/>
    <cellStyle name="Normal 4 4 4 3 4 2 3 2" xfId="36833" xr:uid="{B014BB2E-A891-4D27-9DF4-0BB266246AA7}"/>
    <cellStyle name="Normal 4 4 4 3 4 2 3 3" xfId="51717" xr:uid="{9E7B9F98-B13C-4D13-ACCB-040F753190D7}"/>
    <cellStyle name="Normal 4 4 4 3 4 2 4" xfId="16297" xr:uid="{CF887A41-32C1-4AFC-9391-2C82ECB3DB92}"/>
    <cellStyle name="Normal 4 4 4 3 4 2 5" xfId="29987" xr:uid="{01003748-2172-4359-8996-2DAC457083E4}"/>
    <cellStyle name="Normal 4 4 4 3 4 2 6" xfId="44871" xr:uid="{E9B105AA-EF28-4EC9-8A36-BD0B34CF9DE6}"/>
    <cellStyle name="Normal 4 4 4 3 4 3" xfId="11161" xr:uid="{F745F1D3-8C12-47FF-9C51-84A9B3652112}"/>
    <cellStyle name="Normal 4 4 4 3 4 3 2" xfId="24851" xr:uid="{4B9158D8-0457-4441-A651-38E28380D091}"/>
    <cellStyle name="Normal 4 4 4 3 4 3 2 2" xfId="38543" xr:uid="{985C592F-93A3-484A-B557-DD387213AD06}"/>
    <cellStyle name="Normal 4 4 4 3 4 3 2 3" xfId="53427" xr:uid="{42FCA70F-B530-4180-9242-5D7C74C6CD16}"/>
    <cellStyle name="Normal 4 4 4 3 4 3 3" xfId="18007" xr:uid="{2788291D-CA04-446D-8346-4E53C2B29616}"/>
    <cellStyle name="Normal 4 4 4 3 4 3 4" xfId="31697" xr:uid="{4107306D-4DC9-431E-BAC7-8994674D0E81}"/>
    <cellStyle name="Normal 4 4 4 3 4 3 5" xfId="46581" xr:uid="{05679F9E-58B9-4297-8AB7-978D530F1052}"/>
    <cellStyle name="Normal 4 4 4 3 4 4" xfId="21429" xr:uid="{22B015CE-EE6B-418B-BEDD-2D3384BC5EF7}"/>
    <cellStyle name="Normal 4 4 4 3 4 4 2" xfId="35121" xr:uid="{8E01D038-48AE-41BC-9A57-F9D2AA521821}"/>
    <cellStyle name="Normal 4 4 4 3 4 4 3" xfId="50005" xr:uid="{FAA8E356-0627-4237-A330-D0458D0FB451}"/>
    <cellStyle name="Normal 4 4 4 3 4 5" xfId="14585" xr:uid="{A70A11D2-8900-4693-9C4C-4FE30C826300}"/>
    <cellStyle name="Normal 4 4 4 3 4 6" xfId="28275" xr:uid="{287A18F1-B5DD-4418-BDC3-3B9287297B36}"/>
    <cellStyle name="Normal 4 4 4 3 4 7" xfId="43159" xr:uid="{20DA60BE-B0EB-4F72-B923-8E51CAE73861}"/>
    <cellStyle name="Normal 4 4 4 3 5" xfId="9447" xr:uid="{D85831CA-C0D0-4CDD-9E71-9995FA3E7D5D}"/>
    <cellStyle name="Normal 4 4 4 3 5 2" xfId="12869" xr:uid="{3505AF29-EB72-4DD5-B7BC-B642123CA80F}"/>
    <cellStyle name="Normal 4 4 4 3 5 2 2" xfId="26559" xr:uid="{E4EFFF65-C043-4661-B50C-84FE13169C5D}"/>
    <cellStyle name="Normal 4 4 4 3 5 2 2 2" xfId="40251" xr:uid="{C33F4AAD-5414-42E0-81BB-291753BB9547}"/>
    <cellStyle name="Normal 4 4 4 3 5 2 2 3" xfId="55135" xr:uid="{653C0650-99AB-4456-8EC9-DFC5245AE610}"/>
    <cellStyle name="Normal 4 4 4 3 5 2 3" xfId="19715" xr:uid="{1D6A045F-534F-4849-A098-69AF81A47B03}"/>
    <cellStyle name="Normal 4 4 4 3 5 2 4" xfId="33405" xr:uid="{FA5461C2-AB1F-4EED-BCCC-366E835B32FC}"/>
    <cellStyle name="Normal 4 4 4 3 5 2 5" xfId="48289" xr:uid="{468C2CBF-1A7E-4AEB-BBD8-B3CECCC77E2E}"/>
    <cellStyle name="Normal 4 4 4 3 5 3" xfId="23137" xr:uid="{E67EDF55-5E63-4DE0-9F53-34CBD4AB56E2}"/>
    <cellStyle name="Normal 4 4 4 3 5 3 2" xfId="36829" xr:uid="{AC8FF945-51A9-47AF-BB60-90CBD9174053}"/>
    <cellStyle name="Normal 4 4 4 3 5 3 3" xfId="51713" xr:uid="{EF26E64B-11C8-414A-A1E0-7A23B8B32663}"/>
    <cellStyle name="Normal 4 4 4 3 5 4" xfId="16293" xr:uid="{7F8448BA-479F-4DB2-9E2E-602113B0F204}"/>
    <cellStyle name="Normal 4 4 4 3 5 5" xfId="29983" xr:uid="{858D91C6-840D-4563-A983-0C0661F9AE6C}"/>
    <cellStyle name="Normal 4 4 4 3 5 6" xfId="44867" xr:uid="{DF2E4C2F-F464-46A8-A3E8-EC8C035E9D9B}"/>
    <cellStyle name="Normal 4 4 4 3 6" xfId="11157" xr:uid="{5D8B5C21-E4D3-4645-8C40-EAD89AFCCC87}"/>
    <cellStyle name="Normal 4 4 4 3 6 2" xfId="24847" xr:uid="{93765D06-E4C8-4CCC-BAC4-3FBC3D04795F}"/>
    <cellStyle name="Normal 4 4 4 3 6 2 2" xfId="38539" xr:uid="{F43F6FFA-6E2B-4898-9079-6E0FF8D23CEF}"/>
    <cellStyle name="Normal 4 4 4 3 6 2 3" xfId="53423" xr:uid="{67F2F905-F715-4953-80CA-F7932862CA18}"/>
    <cellStyle name="Normal 4 4 4 3 6 3" xfId="18003" xr:uid="{C46F87D7-5B76-44DF-ADEC-11E7E70EDBE4}"/>
    <cellStyle name="Normal 4 4 4 3 6 4" xfId="31693" xr:uid="{04084023-8BE5-4F2C-A464-3704A98E7C93}"/>
    <cellStyle name="Normal 4 4 4 3 6 5" xfId="46577" xr:uid="{C1A95B9F-5006-464A-AEBC-590245647E45}"/>
    <cellStyle name="Normal 4 4 4 3 7" xfId="21425" xr:uid="{FF479330-866F-46E1-8CBB-96E43A424011}"/>
    <cellStyle name="Normal 4 4 4 3 7 2" xfId="35117" xr:uid="{AE88C99D-194C-43D0-BF1C-EC203A534E4D}"/>
    <cellStyle name="Normal 4 4 4 3 7 3" xfId="50001" xr:uid="{5131BD6D-E75A-4C20-B411-C26DA661876D}"/>
    <cellStyle name="Normal 4 4 4 3 8" xfId="14581" xr:uid="{62BC2F75-5433-4808-B559-8E1D9B733709}"/>
    <cellStyle name="Normal 4 4 4 3 9" xfId="28271" xr:uid="{1F32D98F-2A8C-4BE4-B211-065364E35CEA}"/>
    <cellStyle name="Normal 4 4 4 4" xfId="7740" xr:uid="{E35B6E42-8CCF-4667-9F92-5F8427B8CB52}"/>
    <cellStyle name="Normal 4 4 4 4 2" xfId="7741" xr:uid="{D16D1E13-6451-40AA-869A-CCB55C054A0B}"/>
    <cellStyle name="Normal 4 4 4 4 2 2" xfId="9453" xr:uid="{2D8230E5-7E5D-4BEC-BFB4-799A19CF47FD}"/>
    <cellStyle name="Normal 4 4 4 4 2 2 2" xfId="12875" xr:uid="{582983D1-62A0-423F-82B9-5569A9FA7164}"/>
    <cellStyle name="Normal 4 4 4 4 2 2 2 2" xfId="26565" xr:uid="{9137EB3D-A8FE-4C3B-AF67-E184F8C1759A}"/>
    <cellStyle name="Normal 4 4 4 4 2 2 2 2 2" xfId="40257" xr:uid="{CC3F431F-BFEA-44AA-85CD-3501FFC61036}"/>
    <cellStyle name="Normal 4 4 4 4 2 2 2 2 3" xfId="55141" xr:uid="{09FB704D-CA2C-4A76-A106-FDA8F9F90D98}"/>
    <cellStyle name="Normal 4 4 4 4 2 2 2 3" xfId="19721" xr:uid="{BBA5463C-3C0B-4E73-9FB0-1D6766214BC3}"/>
    <cellStyle name="Normal 4 4 4 4 2 2 2 4" xfId="33411" xr:uid="{B1A58EFC-BD6C-40E5-8EC3-CEBB7300315F}"/>
    <cellStyle name="Normal 4 4 4 4 2 2 2 5" xfId="48295" xr:uid="{2AC7B780-F2FB-40E3-B444-B64DBB6FDBD1}"/>
    <cellStyle name="Normal 4 4 4 4 2 2 3" xfId="23143" xr:uid="{2CCD32F0-833F-480C-A284-86DBEB871A29}"/>
    <cellStyle name="Normal 4 4 4 4 2 2 3 2" xfId="36835" xr:uid="{C098201D-0FFC-4A5B-B6CE-96658E880734}"/>
    <cellStyle name="Normal 4 4 4 4 2 2 3 3" xfId="51719" xr:uid="{05215591-AC43-4FE8-AEA2-C284360EA5AC}"/>
    <cellStyle name="Normal 4 4 4 4 2 2 4" xfId="16299" xr:uid="{95E56EE2-AFBE-4D64-A843-8A9B719450A5}"/>
    <cellStyle name="Normal 4 4 4 4 2 2 5" xfId="29989" xr:uid="{EA1CDEB9-D935-434C-8C51-2464E0A73264}"/>
    <cellStyle name="Normal 4 4 4 4 2 2 6" xfId="44873" xr:uid="{1BD80BC0-FEF9-437C-B92C-74068E8C4F4C}"/>
    <cellStyle name="Normal 4 4 4 4 2 3" xfId="11163" xr:uid="{795C9146-0B78-4B99-AD95-7FA91678CFD2}"/>
    <cellStyle name="Normal 4 4 4 4 2 3 2" xfId="24853" xr:uid="{11F44E4C-79EF-4CE8-8CB3-122B3A0AB062}"/>
    <cellStyle name="Normal 4 4 4 4 2 3 2 2" xfId="38545" xr:uid="{F9DF140C-998F-4C93-B609-5E4907347A19}"/>
    <cellStyle name="Normal 4 4 4 4 2 3 2 3" xfId="53429" xr:uid="{199EBC18-1B65-4CAB-B42D-97EF68D476FD}"/>
    <cellStyle name="Normal 4 4 4 4 2 3 3" xfId="18009" xr:uid="{BE16CA02-67E1-43AB-B970-3A9FA1684A3E}"/>
    <cellStyle name="Normal 4 4 4 4 2 3 4" xfId="31699" xr:uid="{61B60EE7-D2E3-4E1F-95E3-519B95B6650C}"/>
    <cellStyle name="Normal 4 4 4 4 2 3 5" xfId="46583" xr:uid="{B4F9346F-2A2E-40AA-96F7-14EC4808797E}"/>
    <cellStyle name="Normal 4 4 4 4 2 4" xfId="21431" xr:uid="{52AC766E-7594-4146-A38E-D829474B775F}"/>
    <cellStyle name="Normal 4 4 4 4 2 4 2" xfId="35123" xr:uid="{A6699D0F-8C22-4360-8178-95AF98FDE58C}"/>
    <cellStyle name="Normal 4 4 4 4 2 4 3" xfId="50007" xr:uid="{105B5270-53BA-4BEA-AAEE-3C82F7FBC02A}"/>
    <cellStyle name="Normal 4 4 4 4 2 5" xfId="14587" xr:uid="{3A0A95D4-DD24-49C0-88AA-01ABDEA7468E}"/>
    <cellStyle name="Normal 4 4 4 4 2 6" xfId="28277" xr:uid="{A5129765-0AED-4EFF-9BF5-77C8DF1AC9BA}"/>
    <cellStyle name="Normal 4 4 4 4 2 7" xfId="43161" xr:uid="{0F5E5C1B-6290-400C-906B-85AA07B8CAE5}"/>
    <cellStyle name="Normal 4 4 4 4 3" xfId="9452" xr:uid="{4CFD0D53-47D1-418F-BDCA-88DCF6493872}"/>
    <cellStyle name="Normal 4 4 4 4 3 2" xfId="12874" xr:uid="{E73CD6AA-04FB-4432-A440-B0F6608901E2}"/>
    <cellStyle name="Normal 4 4 4 4 3 2 2" xfId="26564" xr:uid="{AF39878C-2565-4916-AD0B-0EF2CA192933}"/>
    <cellStyle name="Normal 4 4 4 4 3 2 2 2" xfId="40256" xr:uid="{C93DA96E-A5FD-4C0F-877F-54E692E22132}"/>
    <cellStyle name="Normal 4 4 4 4 3 2 2 3" xfId="55140" xr:uid="{29AB935F-7FFF-4F12-83B8-EADD724C5C89}"/>
    <cellStyle name="Normal 4 4 4 4 3 2 3" xfId="19720" xr:uid="{0665F5A3-4EBA-4825-A043-86713BFBA67F}"/>
    <cellStyle name="Normal 4 4 4 4 3 2 4" xfId="33410" xr:uid="{87018DD9-5209-41E2-8BF8-145C45F3BE02}"/>
    <cellStyle name="Normal 4 4 4 4 3 2 5" xfId="48294" xr:uid="{9549AE3F-1977-4F98-9D4E-8C75AE9E5697}"/>
    <cellStyle name="Normal 4 4 4 4 3 3" xfId="23142" xr:uid="{66A9A4F7-5161-4055-81F4-BF6C44C565A3}"/>
    <cellStyle name="Normal 4 4 4 4 3 3 2" xfId="36834" xr:uid="{0EE444B0-23C4-42CB-A537-ED02089D3B91}"/>
    <cellStyle name="Normal 4 4 4 4 3 3 3" xfId="51718" xr:uid="{F4886606-A31B-4EFB-9F0E-138CDEC0D76B}"/>
    <cellStyle name="Normal 4 4 4 4 3 4" xfId="16298" xr:uid="{149F5F25-A3A3-4072-B7E0-831D85B3B82C}"/>
    <cellStyle name="Normal 4 4 4 4 3 5" xfId="29988" xr:uid="{6CE38CC6-4AB1-4276-81C8-30DB3104B23B}"/>
    <cellStyle name="Normal 4 4 4 4 3 6" xfId="44872" xr:uid="{3CEDADAD-45AB-4769-B46F-FEC13B3829E1}"/>
    <cellStyle name="Normal 4 4 4 4 4" xfId="11162" xr:uid="{B7060752-5267-471D-9E33-238ACBFD6718}"/>
    <cellStyle name="Normal 4 4 4 4 4 2" xfId="24852" xr:uid="{A258AF9E-04D0-47C8-9B9C-F7CDDFBFABC2}"/>
    <cellStyle name="Normal 4 4 4 4 4 2 2" xfId="38544" xr:uid="{EACD1215-509F-427E-93FA-E11F174F7CA5}"/>
    <cellStyle name="Normal 4 4 4 4 4 2 3" xfId="53428" xr:uid="{CCFF7FF0-7B2A-42C2-89CF-6DF4DACA731A}"/>
    <cellStyle name="Normal 4 4 4 4 4 3" xfId="18008" xr:uid="{075866B9-DEEB-4798-A751-0B658E97A6B2}"/>
    <cellStyle name="Normal 4 4 4 4 4 4" xfId="31698" xr:uid="{DEA33150-1B05-42AB-BDCE-A0BB883D9B7E}"/>
    <cellStyle name="Normal 4 4 4 4 4 5" xfId="46582" xr:uid="{BCF52779-0F1F-4F69-A7FF-C30A36188083}"/>
    <cellStyle name="Normal 4 4 4 4 5" xfId="21430" xr:uid="{DA94532B-A3EA-478A-91C9-5535A95EFA91}"/>
    <cellStyle name="Normal 4 4 4 4 5 2" xfId="35122" xr:uid="{80CD1FD3-BF5C-4F66-8195-9348FC4559C4}"/>
    <cellStyle name="Normal 4 4 4 4 5 3" xfId="50006" xr:uid="{8F3869B3-2318-40CD-8030-9B13C3DACCD6}"/>
    <cellStyle name="Normal 4 4 4 4 6" xfId="14586" xr:uid="{7FDA43CE-38B2-49D0-8A36-E93C81830D48}"/>
    <cellStyle name="Normal 4 4 4 4 7" xfId="28276" xr:uid="{F3FDCEBB-1CF8-46AD-99F1-C83026990A64}"/>
    <cellStyle name="Normal 4 4 4 4 8" xfId="43160" xr:uid="{7BF66200-F172-49EA-8C3E-3F319ED93B91}"/>
    <cellStyle name="Normal 4 4 4 5" xfId="7742" xr:uid="{90CF15CF-A727-4C8E-8445-822192A4E72A}"/>
    <cellStyle name="Normal 4 4 4 5 2" xfId="9454" xr:uid="{65BD518A-F2F3-410B-83D3-2EABFB64BEF1}"/>
    <cellStyle name="Normal 4 4 4 5 2 2" xfId="12876" xr:uid="{B49D05B6-80DD-45D6-A672-4BD118FF99FF}"/>
    <cellStyle name="Normal 4 4 4 5 2 2 2" xfId="26566" xr:uid="{F41D2F3A-3BE5-4F31-B0E6-05E024F5F48A}"/>
    <cellStyle name="Normal 4 4 4 5 2 2 2 2" xfId="40258" xr:uid="{28754EBF-33E7-4F48-A10A-123C9BBFB4E5}"/>
    <cellStyle name="Normal 4 4 4 5 2 2 2 3" xfId="55142" xr:uid="{DBC394C8-330B-49D4-8493-8B24CDD392B8}"/>
    <cellStyle name="Normal 4 4 4 5 2 2 3" xfId="19722" xr:uid="{C434186C-6B6B-4388-A550-9D69F4E285F7}"/>
    <cellStyle name="Normal 4 4 4 5 2 2 4" xfId="33412" xr:uid="{324267DE-87AB-4315-B1F7-08748D4BFB42}"/>
    <cellStyle name="Normal 4 4 4 5 2 2 5" xfId="48296" xr:uid="{0B42B556-5627-46B9-8A38-42C8F26BD981}"/>
    <cellStyle name="Normal 4 4 4 5 2 3" xfId="23144" xr:uid="{1F203049-2684-4AE9-AF92-3B3326037477}"/>
    <cellStyle name="Normal 4 4 4 5 2 3 2" xfId="36836" xr:uid="{0CB9DB84-2B7C-4330-816C-8B53AC5C5FCC}"/>
    <cellStyle name="Normal 4 4 4 5 2 3 3" xfId="51720" xr:uid="{BB5B5A08-713C-4A62-80FF-487A20AB5C7D}"/>
    <cellStyle name="Normal 4 4 4 5 2 4" xfId="16300" xr:uid="{45DAA3A0-E996-4D2E-85F6-0FC70C189105}"/>
    <cellStyle name="Normal 4 4 4 5 2 5" xfId="29990" xr:uid="{8F4EEB61-AF75-4EAF-A129-B0C3C38AD6CF}"/>
    <cellStyle name="Normal 4 4 4 5 2 6" xfId="44874" xr:uid="{4B6A71F6-51C5-4EF6-B6CD-CD0850E609FD}"/>
    <cellStyle name="Normal 4 4 4 5 3" xfId="11164" xr:uid="{81098E5D-EEFD-4824-B882-B9F581113593}"/>
    <cellStyle name="Normal 4 4 4 5 3 2" xfId="24854" xr:uid="{1B8C4E8D-929A-4255-9C85-3BF0C09B500E}"/>
    <cellStyle name="Normal 4 4 4 5 3 2 2" xfId="38546" xr:uid="{78A8ADF0-A56B-4EFD-B968-DC7B68EA45FD}"/>
    <cellStyle name="Normal 4 4 4 5 3 2 3" xfId="53430" xr:uid="{C1777537-4DBC-4BDA-BD32-CCF87EDD7671}"/>
    <cellStyle name="Normal 4 4 4 5 3 3" xfId="18010" xr:uid="{AC3942CB-6D88-44DD-9497-9A9D8D86C5FB}"/>
    <cellStyle name="Normal 4 4 4 5 3 4" xfId="31700" xr:uid="{C792CB7E-7B8A-49CE-A961-1F15DE59F13E}"/>
    <cellStyle name="Normal 4 4 4 5 3 5" xfId="46584" xr:uid="{F4028359-6D52-4E29-B080-1CBCE3B59065}"/>
    <cellStyle name="Normal 4 4 4 5 4" xfId="21432" xr:uid="{9E6BAF52-4DD9-479D-8EC7-E8E9BDDC2251}"/>
    <cellStyle name="Normal 4 4 4 5 4 2" xfId="35124" xr:uid="{2EC6D09A-4C76-40D7-BB60-BFF5FD87A101}"/>
    <cellStyle name="Normal 4 4 4 5 4 3" xfId="50008" xr:uid="{FC993B23-F5D1-479B-A511-781AF840A10F}"/>
    <cellStyle name="Normal 4 4 4 5 5" xfId="14588" xr:uid="{8BAE56DE-9AF7-4454-9241-499AC69EADEB}"/>
    <cellStyle name="Normal 4 4 4 5 6" xfId="28278" xr:uid="{5755C40F-6E92-410F-9F35-4B70A79B14B4}"/>
    <cellStyle name="Normal 4 4 4 5 7" xfId="43162" xr:uid="{CC6F59C2-4722-4E7A-B9B2-7A256064EC78}"/>
    <cellStyle name="Normal 4 4 4 6" xfId="7743" xr:uid="{3072468E-8FC2-4E92-94D7-CBEB261FAAC5}"/>
    <cellStyle name="Normal 4 4 4 6 2" xfId="9455" xr:uid="{579B1C63-4FB0-4D15-A200-78CAF9F9961F}"/>
    <cellStyle name="Normal 4 4 4 6 2 2" xfId="12877" xr:uid="{5EB40EBD-987B-4C85-BA2D-B7E39EE901FE}"/>
    <cellStyle name="Normal 4 4 4 6 2 2 2" xfId="26567" xr:uid="{F9C41EE1-C32D-48F4-835E-11134696CB61}"/>
    <cellStyle name="Normal 4 4 4 6 2 2 2 2" xfId="40259" xr:uid="{1B7364EA-71E5-473C-9B8E-469CEF2AA70C}"/>
    <cellStyle name="Normal 4 4 4 6 2 2 2 3" xfId="55143" xr:uid="{64E23E4E-DF34-4C48-BEE9-BDE34050399D}"/>
    <cellStyle name="Normal 4 4 4 6 2 2 3" xfId="19723" xr:uid="{B197797D-21AD-40FA-A3F9-1EE73A97B36F}"/>
    <cellStyle name="Normal 4 4 4 6 2 2 4" xfId="33413" xr:uid="{0651C6E3-00D6-4130-B620-6FB2C9FF0256}"/>
    <cellStyle name="Normal 4 4 4 6 2 2 5" xfId="48297" xr:uid="{91915AF6-4250-451F-9513-0BC98FA4E52D}"/>
    <cellStyle name="Normal 4 4 4 6 2 3" xfId="23145" xr:uid="{C85B87EE-D45D-412A-8ABF-BE7DE152E94C}"/>
    <cellStyle name="Normal 4 4 4 6 2 3 2" xfId="36837" xr:uid="{FC957D9B-B06D-46D0-8660-F854D907AB7A}"/>
    <cellStyle name="Normal 4 4 4 6 2 3 3" xfId="51721" xr:uid="{37392F64-4BBA-4FE6-900D-A8E3A4C40DA6}"/>
    <cellStyle name="Normal 4 4 4 6 2 4" xfId="16301" xr:uid="{7D70AEBE-7400-4080-996D-E75B1C256759}"/>
    <cellStyle name="Normal 4 4 4 6 2 5" xfId="29991" xr:uid="{2A7C8A31-A32A-4951-99A1-908AB59C81C4}"/>
    <cellStyle name="Normal 4 4 4 6 2 6" xfId="44875" xr:uid="{63948255-EE34-438C-9F96-25718F63F5F4}"/>
    <cellStyle name="Normal 4 4 4 6 3" xfId="11165" xr:uid="{F1DEE654-E54B-4D28-B0D4-C739C4AAAC0A}"/>
    <cellStyle name="Normal 4 4 4 6 3 2" xfId="24855" xr:uid="{E5788B03-7714-43AC-8F30-2289AAC2EA04}"/>
    <cellStyle name="Normal 4 4 4 6 3 2 2" xfId="38547" xr:uid="{AD305B4E-5950-4821-A66F-18E35932F83E}"/>
    <cellStyle name="Normal 4 4 4 6 3 2 3" xfId="53431" xr:uid="{7CDEC797-9E71-44D8-88CD-238149D1CC1F}"/>
    <cellStyle name="Normal 4 4 4 6 3 3" xfId="18011" xr:uid="{1CFAA7D4-B53E-4C23-88E1-5EDA0862DB94}"/>
    <cellStyle name="Normal 4 4 4 6 3 4" xfId="31701" xr:uid="{8AD7514C-0D74-455F-895C-8903D3167B66}"/>
    <cellStyle name="Normal 4 4 4 6 3 5" xfId="46585" xr:uid="{E55BBF29-3CB7-4254-897D-17E400FB8D7B}"/>
    <cellStyle name="Normal 4 4 4 6 4" xfId="21433" xr:uid="{B2D1B018-9544-4C17-BA35-4248A2F67E62}"/>
    <cellStyle name="Normal 4 4 4 6 4 2" xfId="35125" xr:uid="{A6E267C9-673C-49ED-9A52-D57B89516F42}"/>
    <cellStyle name="Normal 4 4 4 6 4 3" xfId="50009" xr:uid="{2DABF975-E26C-4744-8B1F-EDB091F30F00}"/>
    <cellStyle name="Normal 4 4 4 6 5" xfId="14589" xr:uid="{D9BA82AB-C8C1-4996-B349-AC591C10C90B}"/>
    <cellStyle name="Normal 4 4 4 6 6" xfId="28279" xr:uid="{910AABE4-303F-4414-B637-6627B7FEC32D}"/>
    <cellStyle name="Normal 4 4 4 6 7" xfId="43163" xr:uid="{E7AFF29B-0166-4F9A-AA95-2D3AEB33D8DE}"/>
    <cellStyle name="Normal 4 4 4 7" xfId="9441" xr:uid="{5169F502-0BC5-44F4-9374-5D1DF2795220}"/>
    <cellStyle name="Normal 4 4 4 7 2" xfId="12863" xr:uid="{CC3D6DD7-4C60-4A02-A897-7C4EADC4BACF}"/>
    <cellStyle name="Normal 4 4 4 7 2 2" xfId="26553" xr:uid="{EBE402D5-D400-4EEE-BF53-779E0204A22E}"/>
    <cellStyle name="Normal 4 4 4 7 2 2 2" xfId="40245" xr:uid="{7061AE63-8EC0-4054-947D-6619BCC89722}"/>
    <cellStyle name="Normal 4 4 4 7 2 2 3" xfId="55129" xr:uid="{3A5B512F-889A-4961-8F99-664E9001EC43}"/>
    <cellStyle name="Normal 4 4 4 7 2 3" xfId="19709" xr:uid="{19451262-FC7E-4B23-9879-7A6E452EBB3D}"/>
    <cellStyle name="Normal 4 4 4 7 2 4" xfId="33399" xr:uid="{421E157E-EF91-4D0D-91DE-B84B95BC8072}"/>
    <cellStyle name="Normal 4 4 4 7 2 5" xfId="48283" xr:uid="{360C7000-DB01-4223-A9FA-20E1FD7293B0}"/>
    <cellStyle name="Normal 4 4 4 7 3" xfId="23131" xr:uid="{E3E8242D-C430-433E-B2CF-54ED324C517B}"/>
    <cellStyle name="Normal 4 4 4 7 3 2" xfId="36823" xr:uid="{F8BAF563-FC39-4D1C-9C7B-7E6A2E670E51}"/>
    <cellStyle name="Normal 4 4 4 7 3 3" xfId="51707" xr:uid="{1C70A2ED-DAE3-4332-A9F8-54DFA022FC94}"/>
    <cellStyle name="Normal 4 4 4 7 4" xfId="16287" xr:uid="{8E818150-9247-4DBE-BDA0-BE3270F6B524}"/>
    <cellStyle name="Normal 4 4 4 7 5" xfId="29977" xr:uid="{1D2D01C3-0D11-4215-946B-1F9C97DD01FA}"/>
    <cellStyle name="Normal 4 4 4 7 6" xfId="44861" xr:uid="{F8B57CA7-4BD8-4EEC-AD5C-AD2CFFC841B9}"/>
    <cellStyle name="Normal 4 4 4 8" xfId="11151" xr:uid="{A18E1FAD-01D2-4A83-9CD3-0D9D27D40242}"/>
    <cellStyle name="Normal 4 4 4 8 2" xfId="24841" xr:uid="{563C3F6C-DBE6-4F75-B3B5-DFB9509240C3}"/>
    <cellStyle name="Normal 4 4 4 8 2 2" xfId="38533" xr:uid="{1CC07012-04EB-492B-940C-4D0B50170FAE}"/>
    <cellStyle name="Normal 4 4 4 8 2 3" xfId="53417" xr:uid="{5F91C9A3-C6AE-40C1-B95B-FF5F8D312634}"/>
    <cellStyle name="Normal 4 4 4 8 3" xfId="17997" xr:uid="{F69382BD-F492-43AC-AD97-C1CA6689E204}"/>
    <cellStyle name="Normal 4 4 4 8 4" xfId="31687" xr:uid="{0FDE418D-6ACD-4F17-9FD9-CA6248657D12}"/>
    <cellStyle name="Normal 4 4 4 8 5" xfId="46571" xr:uid="{D8BB0A39-1E55-4924-AD7B-EE1A79132C68}"/>
    <cellStyle name="Normal 4 4 4 9" xfId="21419" xr:uid="{93CD8DB2-C8DB-48D2-9B1B-B881C2FB7853}"/>
    <cellStyle name="Normal 4 4 4 9 2" xfId="35111" xr:uid="{CB371989-F0CD-4945-8223-7C1A8BEE6A2D}"/>
    <cellStyle name="Normal 4 4 4 9 3" xfId="49995" xr:uid="{20E32C6B-BA29-42A8-A362-991DF7753158}"/>
    <cellStyle name="Normal 4 4 5" xfId="7744" xr:uid="{D6487C93-E2C6-4FB8-9B2C-EA2AF6B54515}"/>
    <cellStyle name="Normal 4 4 5 10" xfId="43164" xr:uid="{571EBC6B-8A94-4E25-95A4-76ECECAF8637}"/>
    <cellStyle name="Normal 4 4 5 2" xfId="7745" xr:uid="{443AB6E6-CDC2-4084-B150-24D6A4FEC6E2}"/>
    <cellStyle name="Normal 4 4 5 2 2" xfId="7746" xr:uid="{337E4D23-6115-406D-81C2-98281D27490E}"/>
    <cellStyle name="Normal 4 4 5 2 2 2" xfId="9458" xr:uid="{5BFBE42D-59FC-4D02-A969-81337C8E8857}"/>
    <cellStyle name="Normal 4 4 5 2 2 2 2" xfId="12880" xr:uid="{4AAD17CE-B2FB-4C97-A293-330320B2A218}"/>
    <cellStyle name="Normal 4 4 5 2 2 2 2 2" xfId="26570" xr:uid="{4F89539E-ABBC-4D3F-9706-ADC892D34D66}"/>
    <cellStyle name="Normal 4 4 5 2 2 2 2 2 2" xfId="40262" xr:uid="{18681995-F112-4524-9F25-7BADDB0936BF}"/>
    <cellStyle name="Normal 4 4 5 2 2 2 2 2 3" xfId="55146" xr:uid="{56BB3925-E6C2-4970-A4E2-3ACC47EE6C2C}"/>
    <cellStyle name="Normal 4 4 5 2 2 2 2 3" xfId="19726" xr:uid="{6A0785BA-5A4E-4BD6-BE0A-D69DFD27DCA5}"/>
    <cellStyle name="Normal 4 4 5 2 2 2 2 4" xfId="33416" xr:uid="{430FE4C5-FB85-4D0F-BB81-BF72C27F0D92}"/>
    <cellStyle name="Normal 4 4 5 2 2 2 2 5" xfId="48300" xr:uid="{53D47C65-BC1C-4F06-9517-0D6716920A81}"/>
    <cellStyle name="Normal 4 4 5 2 2 2 3" xfId="23148" xr:uid="{CB078A2C-2700-4CB6-B7D8-B711D48F565B}"/>
    <cellStyle name="Normal 4 4 5 2 2 2 3 2" xfId="36840" xr:uid="{FABA5207-3881-4A58-BF0D-8DB76B76AD85}"/>
    <cellStyle name="Normal 4 4 5 2 2 2 3 3" xfId="51724" xr:uid="{3C22234C-ADE2-4535-967A-E8EB22CD02EF}"/>
    <cellStyle name="Normal 4 4 5 2 2 2 4" xfId="16304" xr:uid="{EF834C3C-5CA9-4212-8B8A-2032994BD120}"/>
    <cellStyle name="Normal 4 4 5 2 2 2 5" xfId="29994" xr:uid="{EAEEF995-AC8B-479D-B366-75A16483D650}"/>
    <cellStyle name="Normal 4 4 5 2 2 2 6" xfId="44878" xr:uid="{7E4BD1D6-37FF-453F-B6F7-1D0767693432}"/>
    <cellStyle name="Normal 4 4 5 2 2 3" xfId="11168" xr:uid="{D9B4CAE5-2D4C-4880-AF35-FE723FE4D025}"/>
    <cellStyle name="Normal 4 4 5 2 2 3 2" xfId="24858" xr:uid="{168ACEF1-1BA3-4A84-A9D0-296409FD15E5}"/>
    <cellStyle name="Normal 4 4 5 2 2 3 2 2" xfId="38550" xr:uid="{F48CC4C0-9C2C-4DAE-8B66-F6E7970BC584}"/>
    <cellStyle name="Normal 4 4 5 2 2 3 2 3" xfId="53434" xr:uid="{657B0250-FE99-47C9-8141-AEDC2B3DB4FE}"/>
    <cellStyle name="Normal 4 4 5 2 2 3 3" xfId="18014" xr:uid="{EE77DDAB-64C1-4409-ADA9-2BD703D0971D}"/>
    <cellStyle name="Normal 4 4 5 2 2 3 4" xfId="31704" xr:uid="{FDFB2B6D-36A0-4A7D-A8BB-E1A3003CDF2B}"/>
    <cellStyle name="Normal 4 4 5 2 2 3 5" xfId="46588" xr:uid="{6706889D-8D35-46D2-ABC3-191FB261D5E7}"/>
    <cellStyle name="Normal 4 4 5 2 2 4" xfId="21436" xr:uid="{E661E426-DAB4-4DC3-81AB-6F3609EFCE48}"/>
    <cellStyle name="Normal 4 4 5 2 2 4 2" xfId="35128" xr:uid="{49169191-84F6-47BC-AEEE-9E12BA745964}"/>
    <cellStyle name="Normal 4 4 5 2 2 4 3" xfId="50012" xr:uid="{BE9BE798-B9DB-4861-BE99-B88823F06ADE}"/>
    <cellStyle name="Normal 4 4 5 2 2 5" xfId="14592" xr:uid="{95132D93-6309-425F-994C-F6EB3ACAA1A2}"/>
    <cellStyle name="Normal 4 4 5 2 2 6" xfId="28282" xr:uid="{57882994-6CC3-4786-BFC1-1F112C900BFD}"/>
    <cellStyle name="Normal 4 4 5 2 2 7" xfId="43166" xr:uid="{14BD337E-4A91-418E-B610-7B502D41D23B}"/>
    <cellStyle name="Normal 4 4 5 2 3" xfId="9457" xr:uid="{F151388B-82AA-4578-B715-324D1C00CCC3}"/>
    <cellStyle name="Normal 4 4 5 2 3 2" xfId="12879" xr:uid="{45AA4C4B-3D64-4A49-B935-EF4618DF033F}"/>
    <cellStyle name="Normal 4 4 5 2 3 2 2" xfId="26569" xr:uid="{C78CFB23-759A-4607-8B46-1951A664397E}"/>
    <cellStyle name="Normal 4 4 5 2 3 2 2 2" xfId="40261" xr:uid="{FECBB58B-9738-4CA5-A084-F5AE8845F4E1}"/>
    <cellStyle name="Normal 4 4 5 2 3 2 2 3" xfId="55145" xr:uid="{A776296D-6765-4B69-9A6B-41266715F24E}"/>
    <cellStyle name="Normal 4 4 5 2 3 2 3" xfId="19725" xr:uid="{30CDEB59-4255-4444-82F6-C4FB779CA52C}"/>
    <cellStyle name="Normal 4 4 5 2 3 2 4" xfId="33415" xr:uid="{C843A0F2-CBC8-4B6C-AD6B-C2CCBE7AE6C8}"/>
    <cellStyle name="Normal 4 4 5 2 3 2 5" xfId="48299" xr:uid="{E373E694-3BC6-421F-B737-2AA14EC12676}"/>
    <cellStyle name="Normal 4 4 5 2 3 3" xfId="23147" xr:uid="{A794F000-E944-47A1-B4F8-9D44D1D4BE42}"/>
    <cellStyle name="Normal 4 4 5 2 3 3 2" xfId="36839" xr:uid="{B26D8BC4-24ED-45B4-9367-8FC13AEB2B30}"/>
    <cellStyle name="Normal 4 4 5 2 3 3 3" xfId="51723" xr:uid="{A34D4C32-C609-423A-A335-1B060CE660AF}"/>
    <cellStyle name="Normal 4 4 5 2 3 4" xfId="16303" xr:uid="{D39FE17B-BF9F-483E-9204-ADA9173837DF}"/>
    <cellStyle name="Normal 4 4 5 2 3 5" xfId="29993" xr:uid="{53E2F356-3388-4599-97AA-1C84F2753254}"/>
    <cellStyle name="Normal 4 4 5 2 3 6" xfId="44877" xr:uid="{6146DFA1-0BF3-40D7-A28B-07A81358F9A5}"/>
    <cellStyle name="Normal 4 4 5 2 4" xfId="11167" xr:uid="{33980147-DFC1-4BEF-AEAE-DCC63C35743B}"/>
    <cellStyle name="Normal 4 4 5 2 4 2" xfId="24857" xr:uid="{C2EDBE13-56E8-4832-BDFC-35467E0C7F52}"/>
    <cellStyle name="Normal 4 4 5 2 4 2 2" xfId="38549" xr:uid="{E7FD46EA-7EB5-4207-AE8D-41D512EA200D}"/>
    <cellStyle name="Normal 4 4 5 2 4 2 3" xfId="53433" xr:uid="{7ACD2219-5110-4C81-8C85-AFC5860788ED}"/>
    <cellStyle name="Normal 4 4 5 2 4 3" xfId="18013" xr:uid="{7C0C0234-2A39-466A-B233-93E182CE60C5}"/>
    <cellStyle name="Normal 4 4 5 2 4 4" xfId="31703" xr:uid="{7ABC3CEA-12A7-4F04-9C1B-AD47719F76FD}"/>
    <cellStyle name="Normal 4 4 5 2 4 5" xfId="46587" xr:uid="{99672D42-A166-4940-A35B-709962007938}"/>
    <cellStyle name="Normal 4 4 5 2 5" xfId="21435" xr:uid="{F8FABA0F-1A98-467A-9675-B0C4CFEEE8BC}"/>
    <cellStyle name="Normal 4 4 5 2 5 2" xfId="35127" xr:uid="{6BE5A8BD-639F-43E4-BDE8-FB025DD46981}"/>
    <cellStyle name="Normal 4 4 5 2 5 3" xfId="50011" xr:uid="{837B1ED9-8319-45E0-9576-BCBA6174CD1A}"/>
    <cellStyle name="Normal 4 4 5 2 6" xfId="14591" xr:uid="{604BF3C1-A626-4C3F-BE9D-755BFBF922BF}"/>
    <cellStyle name="Normal 4 4 5 2 7" xfId="28281" xr:uid="{9BB16EA1-8537-4318-AF81-1CAF24F17B47}"/>
    <cellStyle name="Normal 4 4 5 2 8" xfId="43165" xr:uid="{1FF6A57E-8DF9-4A28-A908-8091E4623AF7}"/>
    <cellStyle name="Normal 4 4 5 3" xfId="7747" xr:uid="{6FAA34AA-0CDB-40FB-B645-0ACF1D1448AA}"/>
    <cellStyle name="Normal 4 4 5 3 2" xfId="9459" xr:uid="{17502316-6B4D-4067-9B02-87F9FD52C455}"/>
    <cellStyle name="Normal 4 4 5 3 2 2" xfId="12881" xr:uid="{52E25773-F7EA-4F69-9CC2-AE4B819D71BE}"/>
    <cellStyle name="Normal 4 4 5 3 2 2 2" xfId="26571" xr:uid="{EA0421E3-AED2-438A-922A-6452ED6BD288}"/>
    <cellStyle name="Normal 4 4 5 3 2 2 2 2" xfId="40263" xr:uid="{55D195BD-3EBE-43E4-BD15-78480B8DDA23}"/>
    <cellStyle name="Normal 4 4 5 3 2 2 2 3" xfId="55147" xr:uid="{05966E47-277F-4666-91AA-F926C59B51E9}"/>
    <cellStyle name="Normal 4 4 5 3 2 2 3" xfId="19727" xr:uid="{540B28F1-F1B9-4A02-838E-B8469DF18A1E}"/>
    <cellStyle name="Normal 4 4 5 3 2 2 4" xfId="33417" xr:uid="{5441A34B-F4D2-4EFF-9479-BB0A793BD781}"/>
    <cellStyle name="Normal 4 4 5 3 2 2 5" xfId="48301" xr:uid="{2D6254A8-58FB-4392-998B-430B97D51D2F}"/>
    <cellStyle name="Normal 4 4 5 3 2 3" xfId="23149" xr:uid="{639C4BA3-C08B-4507-AD13-80AA36ED52A5}"/>
    <cellStyle name="Normal 4 4 5 3 2 3 2" xfId="36841" xr:uid="{BD433B3B-0397-4012-A619-4C9517265ED4}"/>
    <cellStyle name="Normal 4 4 5 3 2 3 3" xfId="51725" xr:uid="{C1E12F0C-6B69-4060-834D-0E7F0C68E912}"/>
    <cellStyle name="Normal 4 4 5 3 2 4" xfId="16305" xr:uid="{36A82D9A-EE2F-4C61-B918-1F6480B508D1}"/>
    <cellStyle name="Normal 4 4 5 3 2 5" xfId="29995" xr:uid="{EA65C6DB-0FBE-4201-A112-D53030006A1F}"/>
    <cellStyle name="Normal 4 4 5 3 2 6" xfId="44879" xr:uid="{975A14C3-4236-449C-A8FF-CCBDCDAC4379}"/>
    <cellStyle name="Normal 4 4 5 3 3" xfId="11169" xr:uid="{69AD6B4C-130D-4F84-816B-BCAB3AC6AE57}"/>
    <cellStyle name="Normal 4 4 5 3 3 2" xfId="24859" xr:uid="{D49653FE-FD95-452F-B934-EFECAED1B2F1}"/>
    <cellStyle name="Normal 4 4 5 3 3 2 2" xfId="38551" xr:uid="{1B749D8D-C877-4B4C-86B4-1D1B599D9F55}"/>
    <cellStyle name="Normal 4 4 5 3 3 2 3" xfId="53435" xr:uid="{A5E112AE-7993-4007-8DBB-72B85E816714}"/>
    <cellStyle name="Normal 4 4 5 3 3 3" xfId="18015" xr:uid="{0EDC3F2B-C6A3-417C-855E-39F35E95700B}"/>
    <cellStyle name="Normal 4 4 5 3 3 4" xfId="31705" xr:uid="{6E40EACD-D0F0-4550-A2A4-9BB31D18FEFF}"/>
    <cellStyle name="Normal 4 4 5 3 3 5" xfId="46589" xr:uid="{D5FF3ADA-D9C0-4B00-A7C1-D83D8E6F6409}"/>
    <cellStyle name="Normal 4 4 5 3 4" xfId="21437" xr:uid="{8BD4046C-58BF-4AEF-8758-DA71E8C131E6}"/>
    <cellStyle name="Normal 4 4 5 3 4 2" xfId="35129" xr:uid="{0AA41125-A823-44D1-BFE8-C45CC1478C66}"/>
    <cellStyle name="Normal 4 4 5 3 4 3" xfId="50013" xr:uid="{D97FECC8-0C03-4AA0-AB7C-E9B8C64B0027}"/>
    <cellStyle name="Normal 4 4 5 3 5" xfId="14593" xr:uid="{CC6B9961-07C1-40F8-A50F-76C5D853456A}"/>
    <cellStyle name="Normal 4 4 5 3 6" xfId="28283" xr:uid="{63BC09A2-A788-4B9B-B5BB-F643952F4450}"/>
    <cellStyle name="Normal 4 4 5 3 7" xfId="43167" xr:uid="{B15313C7-5F5C-4005-B3FD-194EA9904C0B}"/>
    <cellStyle name="Normal 4 4 5 4" xfId="7748" xr:uid="{C53EFE3A-FC4F-4822-B84D-F3AA76C7340C}"/>
    <cellStyle name="Normal 4 4 5 4 2" xfId="9460" xr:uid="{993545D8-B7E7-4B03-A545-3F983FD555BC}"/>
    <cellStyle name="Normal 4 4 5 4 2 2" xfId="12882" xr:uid="{D139D06B-4C66-4BC8-B37C-A42F4D5FFCBE}"/>
    <cellStyle name="Normal 4 4 5 4 2 2 2" xfId="26572" xr:uid="{0279A559-3200-4DD3-8113-22C9CCDE3CB9}"/>
    <cellStyle name="Normal 4 4 5 4 2 2 2 2" xfId="40264" xr:uid="{FF1752C7-DA7A-401E-8235-6515CCA3508B}"/>
    <cellStyle name="Normal 4 4 5 4 2 2 2 3" xfId="55148" xr:uid="{8D8E1C76-4756-4A3D-AF21-AECA13FBD602}"/>
    <cellStyle name="Normal 4 4 5 4 2 2 3" xfId="19728" xr:uid="{EFE3DDFA-E218-4616-99BB-FFFC366B5C68}"/>
    <cellStyle name="Normal 4 4 5 4 2 2 4" xfId="33418" xr:uid="{0DC1EF64-F8A9-48DA-8D01-1A6E1ECB6DEE}"/>
    <cellStyle name="Normal 4 4 5 4 2 2 5" xfId="48302" xr:uid="{A8FE58FF-5680-4A6A-88FC-3B608A5AEFFA}"/>
    <cellStyle name="Normal 4 4 5 4 2 3" xfId="23150" xr:uid="{F6F4C9EF-8F19-4F13-AAD5-71069B0205D2}"/>
    <cellStyle name="Normal 4 4 5 4 2 3 2" xfId="36842" xr:uid="{67ED5BB5-9466-4957-8B41-F8DA9143D60D}"/>
    <cellStyle name="Normal 4 4 5 4 2 3 3" xfId="51726" xr:uid="{031A3E53-012D-47C0-994A-CE568A1D7FBD}"/>
    <cellStyle name="Normal 4 4 5 4 2 4" xfId="16306" xr:uid="{E3B6D863-A7A9-4762-8B1D-54395CD264EE}"/>
    <cellStyle name="Normal 4 4 5 4 2 5" xfId="29996" xr:uid="{D9EFFD6F-8706-4B11-9C05-E293F19DB016}"/>
    <cellStyle name="Normal 4 4 5 4 2 6" xfId="44880" xr:uid="{754BF519-0A34-461F-A883-B797C9DA4739}"/>
    <cellStyle name="Normal 4 4 5 4 3" xfId="11170" xr:uid="{86BC877C-96CA-43B5-8197-36F2A16356BF}"/>
    <cellStyle name="Normal 4 4 5 4 3 2" xfId="24860" xr:uid="{59E6FC04-A457-4E70-B60B-90199F951EC1}"/>
    <cellStyle name="Normal 4 4 5 4 3 2 2" xfId="38552" xr:uid="{8FD83554-D349-41A8-9AA3-B0D7BC64C8AF}"/>
    <cellStyle name="Normal 4 4 5 4 3 2 3" xfId="53436" xr:uid="{D2726098-7761-4775-865B-9E40910A0608}"/>
    <cellStyle name="Normal 4 4 5 4 3 3" xfId="18016" xr:uid="{36D9C0A5-D2E4-4625-B276-3EF4111DDBC0}"/>
    <cellStyle name="Normal 4 4 5 4 3 4" xfId="31706" xr:uid="{A43583F7-E41F-43DC-A90D-EDA18CBB42C7}"/>
    <cellStyle name="Normal 4 4 5 4 3 5" xfId="46590" xr:uid="{8D33671E-34F8-43C6-9FD8-7BECE810FFFF}"/>
    <cellStyle name="Normal 4 4 5 4 4" xfId="21438" xr:uid="{41B96CF2-5C3A-438E-8893-C293FC78D770}"/>
    <cellStyle name="Normal 4 4 5 4 4 2" xfId="35130" xr:uid="{6A81349F-E87B-444A-9F33-8BCB1ACBDBE7}"/>
    <cellStyle name="Normal 4 4 5 4 4 3" xfId="50014" xr:uid="{989799E1-1CA2-4666-BF63-76679B3DA151}"/>
    <cellStyle name="Normal 4 4 5 4 5" xfId="14594" xr:uid="{67F5E205-B642-46B3-8915-0D6F3119D529}"/>
    <cellStyle name="Normal 4 4 5 4 6" xfId="28284" xr:uid="{DA48BE9B-8353-474B-98BB-002D7C1CF628}"/>
    <cellStyle name="Normal 4 4 5 4 7" xfId="43168" xr:uid="{2B7B9D42-E056-4B9A-B053-986B3C88F6AB}"/>
    <cellStyle name="Normal 4 4 5 5" xfId="9456" xr:uid="{F1E8AA8C-7FA7-49D9-9622-F95215D18086}"/>
    <cellStyle name="Normal 4 4 5 5 2" xfId="12878" xr:uid="{7E42740B-BDEF-4164-AE46-7A0336CE2D36}"/>
    <cellStyle name="Normal 4 4 5 5 2 2" xfId="26568" xr:uid="{5391E859-41E8-4738-983C-250548550BA0}"/>
    <cellStyle name="Normal 4 4 5 5 2 2 2" xfId="40260" xr:uid="{BCF69E90-4C50-4F66-AEE9-9FD928B951DA}"/>
    <cellStyle name="Normal 4 4 5 5 2 2 3" xfId="55144" xr:uid="{46BF98F1-7FED-4949-B142-7241B4017F5C}"/>
    <cellStyle name="Normal 4 4 5 5 2 3" xfId="19724" xr:uid="{8ECD25A9-4AFE-4EEC-AD38-C0AC89C13D26}"/>
    <cellStyle name="Normal 4 4 5 5 2 4" xfId="33414" xr:uid="{25356AC3-E789-4F4D-B1C2-CBDC17922043}"/>
    <cellStyle name="Normal 4 4 5 5 2 5" xfId="48298" xr:uid="{5B58DBEC-527D-4652-AEE4-71CB6AB2AD6F}"/>
    <cellStyle name="Normal 4 4 5 5 3" xfId="23146" xr:uid="{97FE637C-43A8-4DFB-80A7-0178E7D94E1A}"/>
    <cellStyle name="Normal 4 4 5 5 3 2" xfId="36838" xr:uid="{E3749E69-53C7-4690-9A40-CCFFF57FFC98}"/>
    <cellStyle name="Normal 4 4 5 5 3 3" xfId="51722" xr:uid="{7E67179E-AF8C-4498-9D41-3C60E6BB29BB}"/>
    <cellStyle name="Normal 4 4 5 5 4" xfId="16302" xr:uid="{AD55F8CA-8E97-48D9-8001-D87D71513FB0}"/>
    <cellStyle name="Normal 4 4 5 5 5" xfId="29992" xr:uid="{68EA1074-9F47-4DEE-950E-A104422CEFAF}"/>
    <cellStyle name="Normal 4 4 5 5 6" xfId="44876" xr:uid="{3E7B5B97-16C7-4562-AF29-0C44A7D49236}"/>
    <cellStyle name="Normal 4 4 5 6" xfId="11166" xr:uid="{C3C1818E-EBC4-4B90-9544-3342028CE0E6}"/>
    <cellStyle name="Normal 4 4 5 6 2" xfId="24856" xr:uid="{11CDBD16-6A73-4873-96AF-6A39D9C3AE3D}"/>
    <cellStyle name="Normal 4 4 5 6 2 2" xfId="38548" xr:uid="{E1E5D51E-EB18-436A-9471-D5B036D08142}"/>
    <cellStyle name="Normal 4 4 5 6 2 3" xfId="53432" xr:uid="{8E8E2582-42EC-4452-AAE9-063039B640C4}"/>
    <cellStyle name="Normal 4 4 5 6 3" xfId="18012" xr:uid="{FE6DDF64-55DE-411C-BB51-7245C794383C}"/>
    <cellStyle name="Normal 4 4 5 6 4" xfId="31702" xr:uid="{32899038-CA7B-4C46-A661-B30E39D39CAE}"/>
    <cellStyle name="Normal 4 4 5 6 5" xfId="46586" xr:uid="{42592E9C-944E-45DF-B5E5-0028C71DDB54}"/>
    <cellStyle name="Normal 4 4 5 7" xfId="21434" xr:uid="{E3E63E03-8633-4A5F-92D5-B13774F907EC}"/>
    <cellStyle name="Normal 4 4 5 7 2" xfId="35126" xr:uid="{02B67815-361D-416D-B91F-325403076E83}"/>
    <cellStyle name="Normal 4 4 5 7 3" xfId="50010" xr:uid="{924A5E66-4EF4-4166-BCAD-084C75B5A1D7}"/>
    <cellStyle name="Normal 4 4 5 8" xfId="14590" xr:uid="{759EFDDA-FBD1-439F-B478-7D9DEF25A83E}"/>
    <cellStyle name="Normal 4 4 5 9" xfId="28280" xr:uid="{1B6DB1B9-9D1F-4E8D-B5DC-798943A6876A}"/>
    <cellStyle name="Normal 4 4 6" xfId="7749" xr:uid="{87F44EEA-E3C4-4D2E-86FE-592AD8412827}"/>
    <cellStyle name="Normal 4 4 6 10" xfId="43169" xr:uid="{39E01AD4-C535-4AD6-91B7-1BF398F502C0}"/>
    <cellStyle name="Normal 4 4 6 2" xfId="7750" xr:uid="{AB9F7435-2F30-4766-9D0E-5C503AED7BBD}"/>
    <cellStyle name="Normal 4 4 6 2 2" xfId="7751" xr:uid="{EC319A4F-A353-4087-81ED-3F38E0373274}"/>
    <cellStyle name="Normal 4 4 6 2 2 2" xfId="9463" xr:uid="{3444F6BE-7576-4F97-AAA5-25A47BC13FB2}"/>
    <cellStyle name="Normal 4 4 6 2 2 2 2" xfId="12885" xr:uid="{C1DEB262-A337-4089-AEAB-9358ADE74969}"/>
    <cellStyle name="Normal 4 4 6 2 2 2 2 2" xfId="26575" xr:uid="{EDF463B8-EA75-4E16-A488-F7A807F41B54}"/>
    <cellStyle name="Normal 4 4 6 2 2 2 2 2 2" xfId="40267" xr:uid="{B1473E06-D31D-436A-B5A9-15490FE12661}"/>
    <cellStyle name="Normal 4 4 6 2 2 2 2 2 3" xfId="55151" xr:uid="{BD85B365-9E24-4591-BAE5-CABC4DFFCAAD}"/>
    <cellStyle name="Normal 4 4 6 2 2 2 2 3" xfId="19731" xr:uid="{57A22F1D-36C4-497E-8C57-B4FE982C0857}"/>
    <cellStyle name="Normal 4 4 6 2 2 2 2 4" xfId="33421" xr:uid="{BBCF989D-DCF6-4B2A-8888-73147928D74F}"/>
    <cellStyle name="Normal 4 4 6 2 2 2 2 5" xfId="48305" xr:uid="{69A4CD9B-67EF-451F-B879-B68F1CFBD04E}"/>
    <cellStyle name="Normal 4 4 6 2 2 2 3" xfId="23153" xr:uid="{05C31C3D-9A93-423F-9CC9-B905D954B515}"/>
    <cellStyle name="Normal 4 4 6 2 2 2 3 2" xfId="36845" xr:uid="{EC5F83FD-F63E-40A6-B32A-5EA66C8965F4}"/>
    <cellStyle name="Normal 4 4 6 2 2 2 3 3" xfId="51729" xr:uid="{BB6E3145-DE08-467B-BD34-804A15F12FC7}"/>
    <cellStyle name="Normal 4 4 6 2 2 2 4" xfId="16309" xr:uid="{6B4A5F2A-C202-4DFD-881B-7A581A85D85F}"/>
    <cellStyle name="Normal 4 4 6 2 2 2 5" xfId="29999" xr:uid="{93EA2A95-0436-4C4B-AE2C-AE9F5D6E437B}"/>
    <cellStyle name="Normal 4 4 6 2 2 2 6" xfId="44883" xr:uid="{E2AA26D3-20E5-4FE6-9AD9-E5938BAB48DE}"/>
    <cellStyle name="Normal 4 4 6 2 2 3" xfId="11173" xr:uid="{1BF27DD1-72F0-4591-A7ED-800C5AD6E19D}"/>
    <cellStyle name="Normal 4 4 6 2 2 3 2" xfId="24863" xr:uid="{E5C75300-F54C-4B00-BE7C-5D8285B23A7E}"/>
    <cellStyle name="Normal 4 4 6 2 2 3 2 2" xfId="38555" xr:uid="{104D20F8-3BD0-4980-8C7A-9C213B6D26A0}"/>
    <cellStyle name="Normal 4 4 6 2 2 3 2 3" xfId="53439" xr:uid="{B6F60EB0-5924-4922-BB5B-EA96C7DF6F81}"/>
    <cellStyle name="Normal 4 4 6 2 2 3 3" xfId="18019" xr:uid="{A9ADA1AC-3B69-4948-9FD9-77A684C97314}"/>
    <cellStyle name="Normal 4 4 6 2 2 3 4" xfId="31709" xr:uid="{0969B0D2-38A6-4C56-88C1-DB67674A320B}"/>
    <cellStyle name="Normal 4 4 6 2 2 3 5" xfId="46593" xr:uid="{58D10B57-F3E8-4EE8-9D68-7ECB3DD4A18D}"/>
    <cellStyle name="Normal 4 4 6 2 2 4" xfId="21441" xr:uid="{D2C51498-F3CE-419E-A948-F9936F3FAB6A}"/>
    <cellStyle name="Normal 4 4 6 2 2 4 2" xfId="35133" xr:uid="{F4D09DD3-1E21-44DE-BD78-1634CA6E56ED}"/>
    <cellStyle name="Normal 4 4 6 2 2 4 3" xfId="50017" xr:uid="{8D07ADC8-C165-49E5-9F23-5D83A8DCEB32}"/>
    <cellStyle name="Normal 4 4 6 2 2 5" xfId="14597" xr:uid="{53B358FC-6FEB-4761-80FD-752EC8AF7E46}"/>
    <cellStyle name="Normal 4 4 6 2 2 6" xfId="28287" xr:uid="{CAB92317-0BB4-4D8A-B5A2-9DF61245564C}"/>
    <cellStyle name="Normal 4 4 6 2 2 7" xfId="43171" xr:uid="{B62A5723-0A5E-40AD-89B6-6C421108C2A6}"/>
    <cellStyle name="Normal 4 4 6 2 3" xfId="9462" xr:uid="{92C19018-5819-4186-AF05-7D8E46927BA3}"/>
    <cellStyle name="Normal 4 4 6 2 3 2" xfId="12884" xr:uid="{A0DCD815-6751-4904-81AE-0FAE632189EF}"/>
    <cellStyle name="Normal 4 4 6 2 3 2 2" xfId="26574" xr:uid="{F2C03CB5-B7AF-4D91-AE18-81D4A214412C}"/>
    <cellStyle name="Normal 4 4 6 2 3 2 2 2" xfId="40266" xr:uid="{9F8D5B5D-4B33-41E1-A22B-AE09A2C6A0BE}"/>
    <cellStyle name="Normal 4 4 6 2 3 2 2 3" xfId="55150" xr:uid="{75FCFDE1-5A86-4E30-A3DB-17CEE94F0CF3}"/>
    <cellStyle name="Normal 4 4 6 2 3 2 3" xfId="19730" xr:uid="{A896093D-FAFC-4B20-9E99-D2F4C54FC3EB}"/>
    <cellStyle name="Normal 4 4 6 2 3 2 4" xfId="33420" xr:uid="{FE13DFF5-EEEE-4AA2-A15D-EEB4BEFCD73B}"/>
    <cellStyle name="Normal 4 4 6 2 3 2 5" xfId="48304" xr:uid="{DDDBC8C9-EFED-4866-A524-EDF97036C56E}"/>
    <cellStyle name="Normal 4 4 6 2 3 3" xfId="23152" xr:uid="{2C1BC2D9-AD01-4348-B8A3-0E8418981831}"/>
    <cellStyle name="Normal 4 4 6 2 3 3 2" xfId="36844" xr:uid="{D0B13CAA-5899-41B3-B5E5-B65157D790D0}"/>
    <cellStyle name="Normal 4 4 6 2 3 3 3" xfId="51728" xr:uid="{D0C24756-A6BE-419B-B627-450EE6266FDD}"/>
    <cellStyle name="Normal 4 4 6 2 3 4" xfId="16308" xr:uid="{C275186B-4F95-4B0A-A53F-9FFA02AB0209}"/>
    <cellStyle name="Normal 4 4 6 2 3 5" xfId="29998" xr:uid="{E1FA1579-516E-4A84-B03C-4DBA3FA5ACB1}"/>
    <cellStyle name="Normal 4 4 6 2 3 6" xfId="44882" xr:uid="{B9E9406D-545D-4858-BD89-DF660B88A830}"/>
    <cellStyle name="Normal 4 4 6 2 4" xfId="11172" xr:uid="{555142EB-6168-421B-B14F-F561079F0652}"/>
    <cellStyle name="Normal 4 4 6 2 4 2" xfId="24862" xr:uid="{824F4DBE-5581-4985-8727-71104DE0FB05}"/>
    <cellStyle name="Normal 4 4 6 2 4 2 2" xfId="38554" xr:uid="{FF13E670-5CB8-42EA-8BAD-8B4638CE3E26}"/>
    <cellStyle name="Normal 4 4 6 2 4 2 3" xfId="53438" xr:uid="{B48B2AD3-2D0C-43D6-B862-6339BF47037B}"/>
    <cellStyle name="Normal 4 4 6 2 4 3" xfId="18018" xr:uid="{C918C4B4-D8D9-4934-9A73-90535A5D45FD}"/>
    <cellStyle name="Normal 4 4 6 2 4 4" xfId="31708" xr:uid="{6ED58EC0-D395-4863-B344-BBD273CC99EE}"/>
    <cellStyle name="Normal 4 4 6 2 4 5" xfId="46592" xr:uid="{A38D0295-0DE2-4B1A-ABDD-C8E32A88AE44}"/>
    <cellStyle name="Normal 4 4 6 2 5" xfId="21440" xr:uid="{CEB1B482-7E1F-415E-884F-0CC3BBB8A147}"/>
    <cellStyle name="Normal 4 4 6 2 5 2" xfId="35132" xr:uid="{53554FAE-75C1-48E1-A895-CD22AAD5C217}"/>
    <cellStyle name="Normal 4 4 6 2 5 3" xfId="50016" xr:uid="{B9C241AA-0A69-4775-B925-D44AE44BA852}"/>
    <cellStyle name="Normal 4 4 6 2 6" xfId="14596" xr:uid="{6DA4D69E-895B-47FD-8805-228C12FEE975}"/>
    <cellStyle name="Normal 4 4 6 2 7" xfId="28286" xr:uid="{1E2EB10B-BE57-4B8C-A3EF-31875D6DCBF6}"/>
    <cellStyle name="Normal 4 4 6 2 8" xfId="43170" xr:uid="{A49766FF-7A85-4B12-88C4-C67EC9F06270}"/>
    <cellStyle name="Normal 4 4 6 3" xfId="7752" xr:uid="{C6063AC1-8034-4513-8552-C640AAE7FFB1}"/>
    <cellStyle name="Normal 4 4 6 3 2" xfId="9464" xr:uid="{487A5745-AED5-4DC8-88FA-36E6B435F03F}"/>
    <cellStyle name="Normal 4 4 6 3 2 2" xfId="12886" xr:uid="{3447A9B2-E099-40C7-851A-ED85BA1287E9}"/>
    <cellStyle name="Normal 4 4 6 3 2 2 2" xfId="26576" xr:uid="{EDBA877D-7257-4044-8DEC-621327964F88}"/>
    <cellStyle name="Normal 4 4 6 3 2 2 2 2" xfId="40268" xr:uid="{9C340596-A842-4E97-8609-0DAA80BC766E}"/>
    <cellStyle name="Normal 4 4 6 3 2 2 2 3" xfId="55152" xr:uid="{D7175132-A1E4-4CA2-AA60-DA77B9870D1D}"/>
    <cellStyle name="Normal 4 4 6 3 2 2 3" xfId="19732" xr:uid="{EA242672-D2AB-40C7-A91F-93D0B146744D}"/>
    <cellStyle name="Normal 4 4 6 3 2 2 4" xfId="33422" xr:uid="{A03ECCB2-B24E-4323-BB54-70B4D59AB74A}"/>
    <cellStyle name="Normal 4 4 6 3 2 2 5" xfId="48306" xr:uid="{F796501F-C3CC-4AE4-B36A-4B3ED8EA3F31}"/>
    <cellStyle name="Normal 4 4 6 3 2 3" xfId="23154" xr:uid="{1718E977-FB52-494C-B180-054AF3BD08E1}"/>
    <cellStyle name="Normal 4 4 6 3 2 3 2" xfId="36846" xr:uid="{B3BF0803-AF63-4B43-B209-679184E81190}"/>
    <cellStyle name="Normal 4 4 6 3 2 3 3" xfId="51730" xr:uid="{621A6C74-3F31-470A-BAFD-E622106F9AD1}"/>
    <cellStyle name="Normal 4 4 6 3 2 4" xfId="16310" xr:uid="{A7CB8972-931F-4D1C-AF1F-64E77A6AEDFB}"/>
    <cellStyle name="Normal 4 4 6 3 2 5" xfId="30000" xr:uid="{4C31BA18-5AC1-42A8-9662-6A960FC31907}"/>
    <cellStyle name="Normal 4 4 6 3 2 6" xfId="44884" xr:uid="{EC901A9F-209B-4253-A1B0-A87F67BE00F6}"/>
    <cellStyle name="Normal 4 4 6 3 3" xfId="11174" xr:uid="{658DCED6-EDC9-43D5-8599-F1E0A9BB70F4}"/>
    <cellStyle name="Normal 4 4 6 3 3 2" xfId="24864" xr:uid="{C0709497-8769-484D-AF35-15DCAA4C8690}"/>
    <cellStyle name="Normal 4 4 6 3 3 2 2" xfId="38556" xr:uid="{BE3F841C-123E-4096-B8EA-C23D7665609B}"/>
    <cellStyle name="Normal 4 4 6 3 3 2 3" xfId="53440" xr:uid="{2FEB3017-EFA1-480B-A68A-A346704A4035}"/>
    <cellStyle name="Normal 4 4 6 3 3 3" xfId="18020" xr:uid="{6DDB46E5-545F-4480-A078-D3D6F469CABB}"/>
    <cellStyle name="Normal 4 4 6 3 3 4" xfId="31710" xr:uid="{885291C1-E9B7-4E72-8F02-60465FB47968}"/>
    <cellStyle name="Normal 4 4 6 3 3 5" xfId="46594" xr:uid="{96437FE7-1A85-4E6F-B5F2-3F7F269FE848}"/>
    <cellStyle name="Normal 4 4 6 3 4" xfId="21442" xr:uid="{1313791B-5FAB-4294-B7F9-FC2F73680D77}"/>
    <cellStyle name="Normal 4 4 6 3 4 2" xfId="35134" xr:uid="{65813485-E04D-4F43-BF2E-A6137C6DAB45}"/>
    <cellStyle name="Normal 4 4 6 3 4 3" xfId="50018" xr:uid="{F2EDC324-A92E-4AB4-B4E3-77EECDD22069}"/>
    <cellStyle name="Normal 4 4 6 3 5" xfId="14598" xr:uid="{49528A96-52E6-49F9-A6BF-11DB54360AFC}"/>
    <cellStyle name="Normal 4 4 6 3 6" xfId="28288" xr:uid="{868BE4A7-529D-4322-A52A-71A990482871}"/>
    <cellStyle name="Normal 4 4 6 3 7" xfId="43172" xr:uid="{68D05FDF-DDB7-48B0-92DE-7AC1A7778D83}"/>
    <cellStyle name="Normal 4 4 6 4" xfId="7753" xr:uid="{B0B0712B-324F-492D-B737-98B7EADE9327}"/>
    <cellStyle name="Normal 4 4 6 4 2" xfId="9465" xr:uid="{8F3AA021-7DC4-4CCE-BD8F-DF11BE25886C}"/>
    <cellStyle name="Normal 4 4 6 4 2 2" xfId="12887" xr:uid="{257FB907-13EC-4759-81B5-B220844DF369}"/>
    <cellStyle name="Normal 4 4 6 4 2 2 2" xfId="26577" xr:uid="{C2A2C35D-C167-4372-9909-49134C9D7F94}"/>
    <cellStyle name="Normal 4 4 6 4 2 2 2 2" xfId="40269" xr:uid="{EFC83086-3372-4B2E-804A-ED5A9717BCA6}"/>
    <cellStyle name="Normal 4 4 6 4 2 2 2 3" xfId="55153" xr:uid="{1D2AEC69-75E5-42B1-81C6-2C7ACFCF1082}"/>
    <cellStyle name="Normal 4 4 6 4 2 2 3" xfId="19733" xr:uid="{6B597223-8CC8-4F5A-88B9-06794BAD90A6}"/>
    <cellStyle name="Normal 4 4 6 4 2 2 4" xfId="33423" xr:uid="{0AF38149-04EE-4B3B-BD77-FDD4AA5FCEED}"/>
    <cellStyle name="Normal 4 4 6 4 2 2 5" xfId="48307" xr:uid="{448BF018-F60A-4DC8-B0F1-012996A96875}"/>
    <cellStyle name="Normal 4 4 6 4 2 3" xfId="23155" xr:uid="{BFC02431-E73F-451B-9512-99415E8B3B24}"/>
    <cellStyle name="Normal 4 4 6 4 2 3 2" xfId="36847" xr:uid="{6C81105A-F8F5-46E6-92FF-8C82C08ACCE8}"/>
    <cellStyle name="Normal 4 4 6 4 2 3 3" xfId="51731" xr:uid="{99DA2BA4-4FC8-4AD7-A842-F34DE5E86F38}"/>
    <cellStyle name="Normal 4 4 6 4 2 4" xfId="16311" xr:uid="{0E87F540-6AE3-4739-A277-27726D54E0A4}"/>
    <cellStyle name="Normal 4 4 6 4 2 5" xfId="30001" xr:uid="{B1344AA9-8A08-4E51-B006-204D26625E00}"/>
    <cellStyle name="Normal 4 4 6 4 2 6" xfId="44885" xr:uid="{D7014CD1-529A-4188-B35B-9522BAF2B4AD}"/>
    <cellStyle name="Normal 4 4 6 4 3" xfId="11175" xr:uid="{A1B047EC-3509-4F92-B114-35FE32C68909}"/>
    <cellStyle name="Normal 4 4 6 4 3 2" xfId="24865" xr:uid="{B32D9192-BAD9-4A62-AEEE-A4ABBF3C104E}"/>
    <cellStyle name="Normal 4 4 6 4 3 2 2" xfId="38557" xr:uid="{7E428692-4817-48D8-A19F-690E2BCEF744}"/>
    <cellStyle name="Normal 4 4 6 4 3 2 3" xfId="53441" xr:uid="{07103037-DE2B-4A47-8A25-EF712E5CA6A4}"/>
    <cellStyle name="Normal 4 4 6 4 3 3" xfId="18021" xr:uid="{89188A17-0BEF-4850-9485-04AA1D830C0C}"/>
    <cellStyle name="Normal 4 4 6 4 3 4" xfId="31711" xr:uid="{2D50F56C-AB58-4AF3-B7A8-5E65A47D788F}"/>
    <cellStyle name="Normal 4 4 6 4 3 5" xfId="46595" xr:uid="{9E73435B-72E9-45DE-9261-AB3B754F6B71}"/>
    <cellStyle name="Normal 4 4 6 4 4" xfId="21443" xr:uid="{1D537529-67F5-4E41-BA07-90E06A9243A0}"/>
    <cellStyle name="Normal 4 4 6 4 4 2" xfId="35135" xr:uid="{665B3BF4-CEE1-4E8E-B982-5CB9C22681FC}"/>
    <cellStyle name="Normal 4 4 6 4 4 3" xfId="50019" xr:uid="{1AFF65F1-0333-4C2D-AE81-245CDA206490}"/>
    <cellStyle name="Normal 4 4 6 4 5" xfId="14599" xr:uid="{FD544FF3-A2F9-4B3A-96DF-72C7FA0954F5}"/>
    <cellStyle name="Normal 4 4 6 4 6" xfId="28289" xr:uid="{CECB5745-B6A7-474C-9DD0-7825EB2EB3DF}"/>
    <cellStyle name="Normal 4 4 6 4 7" xfId="43173" xr:uid="{5B33E222-ECB2-43F0-A67A-82E575E99BA9}"/>
    <cellStyle name="Normal 4 4 6 5" xfId="9461" xr:uid="{7BC16ADC-A517-4881-88CA-3B1564E4E3AE}"/>
    <cellStyle name="Normal 4 4 6 5 2" xfId="12883" xr:uid="{3D0AAB97-F242-457E-A134-4415C5B6AF49}"/>
    <cellStyle name="Normal 4 4 6 5 2 2" xfId="26573" xr:uid="{2E7F70E1-C8FA-459C-9C21-32C07C2AC163}"/>
    <cellStyle name="Normal 4 4 6 5 2 2 2" xfId="40265" xr:uid="{48DFE2B8-B74C-4C17-838A-D4C918195BEF}"/>
    <cellStyle name="Normal 4 4 6 5 2 2 3" xfId="55149" xr:uid="{AEEFA893-6278-4F75-938A-37116E7490FB}"/>
    <cellStyle name="Normal 4 4 6 5 2 3" xfId="19729" xr:uid="{598BE89D-B998-48AE-82D4-407D79E311CD}"/>
    <cellStyle name="Normal 4 4 6 5 2 4" xfId="33419" xr:uid="{BBF2CA2F-8A76-497E-A711-7DA43188D4D7}"/>
    <cellStyle name="Normal 4 4 6 5 2 5" xfId="48303" xr:uid="{C33542FB-474B-4ABC-964F-1467F61B7255}"/>
    <cellStyle name="Normal 4 4 6 5 3" xfId="23151" xr:uid="{69A26ED1-DC4E-4219-B339-11B177029163}"/>
    <cellStyle name="Normal 4 4 6 5 3 2" xfId="36843" xr:uid="{9ED89A48-87D9-468B-9125-EF036BE229B8}"/>
    <cellStyle name="Normal 4 4 6 5 3 3" xfId="51727" xr:uid="{5AA3BFEB-C60D-4DC3-B000-58A07F0FB264}"/>
    <cellStyle name="Normal 4 4 6 5 4" xfId="16307" xr:uid="{EC920719-6283-439F-A1BD-AF2EBD176BCD}"/>
    <cellStyle name="Normal 4 4 6 5 5" xfId="29997" xr:uid="{09C7251A-75B0-44AB-9424-0E49312FF702}"/>
    <cellStyle name="Normal 4 4 6 5 6" xfId="44881" xr:uid="{4DD120A8-BA45-4205-AE85-B1831391ADE3}"/>
    <cellStyle name="Normal 4 4 6 6" xfId="11171" xr:uid="{CC0EEEB2-538A-4238-AD43-74C2CFF1F1E0}"/>
    <cellStyle name="Normal 4 4 6 6 2" xfId="24861" xr:uid="{E870F14D-7F78-47AF-9EC4-8E2AE138AD34}"/>
    <cellStyle name="Normal 4 4 6 6 2 2" xfId="38553" xr:uid="{183B37F4-7CDD-4879-A25B-83D3119679D7}"/>
    <cellStyle name="Normal 4 4 6 6 2 3" xfId="53437" xr:uid="{11B552E8-75F3-4FC6-B7F0-0E17F3FED8DC}"/>
    <cellStyle name="Normal 4 4 6 6 3" xfId="18017" xr:uid="{33A4E4F8-31C1-4C1A-AEDD-A48688140AF7}"/>
    <cellStyle name="Normal 4 4 6 6 4" xfId="31707" xr:uid="{5EDD3DA4-46ED-4599-A2D4-8129B87901BD}"/>
    <cellStyle name="Normal 4 4 6 6 5" xfId="46591" xr:uid="{B3C619C7-FD2C-4297-B71B-78227578969B}"/>
    <cellStyle name="Normal 4 4 6 7" xfId="21439" xr:uid="{D1321675-A4DE-447C-99D9-1CE6998CAD8A}"/>
    <cellStyle name="Normal 4 4 6 7 2" xfId="35131" xr:uid="{AD9D5E2F-A029-4ABE-AFF5-AA5050A9013F}"/>
    <cellStyle name="Normal 4 4 6 7 3" xfId="50015" xr:uid="{E35C78BC-67C0-4002-BAAA-F7E78E87FA4B}"/>
    <cellStyle name="Normal 4 4 6 8" xfId="14595" xr:uid="{D737313D-B75E-47ED-A2E1-16953950CF2F}"/>
    <cellStyle name="Normal 4 4 6 9" xfId="28285" xr:uid="{7A6493F6-6F0D-466B-862F-92B8B233E27F}"/>
    <cellStyle name="Normal 4 4 7" xfId="7754" xr:uid="{71DDB1CB-442E-4762-970B-67F45745B3E5}"/>
    <cellStyle name="Normal 4 4 7 2" xfId="7755" xr:uid="{D40173A1-F918-4766-AF9B-8DA9A5D2FA6A}"/>
    <cellStyle name="Normal 4 4 7 2 2" xfId="9467" xr:uid="{C84ABC9A-6E60-4E1E-9D9A-3D4021C2B742}"/>
    <cellStyle name="Normal 4 4 7 2 2 2" xfId="12889" xr:uid="{9AD42FAA-2374-4350-9CF1-CA9D7C831BAD}"/>
    <cellStyle name="Normal 4 4 7 2 2 2 2" xfId="26579" xr:uid="{C39D89E6-6C59-4100-A0C4-B2C806E62A0D}"/>
    <cellStyle name="Normal 4 4 7 2 2 2 2 2" xfId="40271" xr:uid="{C2B10EDB-4EFD-4DB3-A19E-65614CC757BD}"/>
    <cellStyle name="Normal 4 4 7 2 2 2 2 3" xfId="55155" xr:uid="{220C5CDB-502F-405C-B2A2-BAAEF38182DB}"/>
    <cellStyle name="Normal 4 4 7 2 2 2 3" xfId="19735" xr:uid="{7F325E06-D43E-40BC-8A4C-437F9B4F5DE0}"/>
    <cellStyle name="Normal 4 4 7 2 2 2 4" xfId="33425" xr:uid="{AAE3CF86-C4A2-4307-B489-A265034C0181}"/>
    <cellStyle name="Normal 4 4 7 2 2 2 5" xfId="48309" xr:uid="{BF598A09-52AB-49EA-977B-8103EFC9A139}"/>
    <cellStyle name="Normal 4 4 7 2 2 3" xfId="23157" xr:uid="{AF95A1EE-6C57-4BAC-85B8-0F52383AEE96}"/>
    <cellStyle name="Normal 4 4 7 2 2 3 2" xfId="36849" xr:uid="{B23F6D80-3557-4CF5-9861-B9F04AEA2BE7}"/>
    <cellStyle name="Normal 4 4 7 2 2 3 3" xfId="51733" xr:uid="{9BCB0184-49D9-4E29-A235-763E6719BEFA}"/>
    <cellStyle name="Normal 4 4 7 2 2 4" xfId="16313" xr:uid="{C507FBB4-AF0B-4402-8E06-9D97639AA167}"/>
    <cellStyle name="Normal 4 4 7 2 2 5" xfId="30003" xr:uid="{4865B231-1018-49B8-9494-6C81910104D3}"/>
    <cellStyle name="Normal 4 4 7 2 2 6" xfId="44887" xr:uid="{D4B89A75-A6ED-4E06-A59D-B16AC39A3D93}"/>
    <cellStyle name="Normal 4 4 7 2 3" xfId="11177" xr:uid="{79D6F6A1-93A7-43EA-97B8-E0A28C759D13}"/>
    <cellStyle name="Normal 4 4 7 2 3 2" xfId="24867" xr:uid="{E0B3489F-B63E-41CF-AF11-C85D20718743}"/>
    <cellStyle name="Normal 4 4 7 2 3 2 2" xfId="38559" xr:uid="{84548AA8-6D04-4AFC-AE81-3745B4F81BE9}"/>
    <cellStyle name="Normal 4 4 7 2 3 2 3" xfId="53443" xr:uid="{A137A1DE-7936-4966-BDCD-78FB0293BBE9}"/>
    <cellStyle name="Normal 4 4 7 2 3 3" xfId="18023" xr:uid="{8EE61AF4-8454-47C3-815E-C8517E8AAC0F}"/>
    <cellStyle name="Normal 4 4 7 2 3 4" xfId="31713" xr:uid="{908AB102-434A-4AD6-AAA6-E69658305C05}"/>
    <cellStyle name="Normal 4 4 7 2 3 5" xfId="46597" xr:uid="{22E69C6B-99DF-43C0-83AA-A6AFD9197268}"/>
    <cellStyle name="Normal 4 4 7 2 4" xfId="21445" xr:uid="{1A2F3F60-4FEB-4965-AE28-8A99A9BE8F17}"/>
    <cellStyle name="Normal 4 4 7 2 4 2" xfId="35137" xr:uid="{C416646D-B6AF-42AE-9799-870A7CD94E46}"/>
    <cellStyle name="Normal 4 4 7 2 4 3" xfId="50021" xr:uid="{4454D1D8-D09B-44C1-9CB6-37DAC0F8D9BF}"/>
    <cellStyle name="Normal 4 4 7 2 5" xfId="14601" xr:uid="{11A6E90A-74B5-4E43-A7DE-30C19F9DE28B}"/>
    <cellStyle name="Normal 4 4 7 2 6" xfId="28291" xr:uid="{4C7F41F1-16F3-415C-AF55-2EDCC1A6985D}"/>
    <cellStyle name="Normal 4 4 7 2 7" xfId="43175" xr:uid="{C1808D5B-6686-4156-BB05-9536EA1BB7AB}"/>
    <cellStyle name="Normal 4 4 7 3" xfId="9466" xr:uid="{4E35F27C-784B-4D87-AB0F-90CAB14D0F32}"/>
    <cellStyle name="Normal 4 4 7 3 2" xfId="12888" xr:uid="{2BB50AF3-CC10-40E9-91A1-3EA4F10466DC}"/>
    <cellStyle name="Normal 4 4 7 3 2 2" xfId="26578" xr:uid="{A5D76666-C3B3-4209-BE74-8FD867AD1E98}"/>
    <cellStyle name="Normal 4 4 7 3 2 2 2" xfId="40270" xr:uid="{0FBBF327-5F8A-492A-9AB2-F0F84DF41EDF}"/>
    <cellStyle name="Normal 4 4 7 3 2 2 3" xfId="55154" xr:uid="{F400D6DF-1F9E-4FDA-9DCF-B2FC6F27AD62}"/>
    <cellStyle name="Normal 4 4 7 3 2 3" xfId="19734" xr:uid="{1FA3B1AE-00EA-4B76-B22B-9B6DEAB51583}"/>
    <cellStyle name="Normal 4 4 7 3 2 4" xfId="33424" xr:uid="{B08A788A-51D2-4850-BB68-E2E450BCEE14}"/>
    <cellStyle name="Normal 4 4 7 3 2 5" xfId="48308" xr:uid="{DBF533C3-05B4-4A0C-B38A-A523A39767C4}"/>
    <cellStyle name="Normal 4 4 7 3 3" xfId="23156" xr:uid="{B7D111D2-4212-474D-9BA4-DACFD2FDAFE2}"/>
    <cellStyle name="Normal 4 4 7 3 3 2" xfId="36848" xr:uid="{7AC34DAC-3A41-4BC2-A0A6-11AEF9E7ACFA}"/>
    <cellStyle name="Normal 4 4 7 3 3 3" xfId="51732" xr:uid="{2877B339-6E80-4FC0-9EC9-BEF239B8123C}"/>
    <cellStyle name="Normal 4 4 7 3 4" xfId="16312" xr:uid="{9CE0E5FC-7043-43F7-ADD7-E6386942E386}"/>
    <cellStyle name="Normal 4 4 7 3 5" xfId="30002" xr:uid="{7C2560AC-862C-41A8-B640-D9481B81EA9F}"/>
    <cellStyle name="Normal 4 4 7 3 6" xfId="44886" xr:uid="{9CE10734-C893-40BF-991B-567B795D0B29}"/>
    <cellStyle name="Normal 4 4 7 4" xfId="11176" xr:uid="{5035AF82-8EE9-4E20-A944-7FE46C989010}"/>
    <cellStyle name="Normal 4 4 7 4 2" xfId="24866" xr:uid="{E70BBC77-DAA2-4131-9ACB-8AE380BC74A6}"/>
    <cellStyle name="Normal 4 4 7 4 2 2" xfId="38558" xr:uid="{5E264928-9ED7-4385-93FA-1D9B26D75D0F}"/>
    <cellStyle name="Normal 4 4 7 4 2 3" xfId="53442" xr:uid="{AB25D841-D4C0-4B28-8E20-E7685319D4F1}"/>
    <cellStyle name="Normal 4 4 7 4 3" xfId="18022" xr:uid="{6AF0CC30-4335-45A6-BD38-20C4EAAB3134}"/>
    <cellStyle name="Normal 4 4 7 4 4" xfId="31712" xr:uid="{D9403A30-5F1F-4DD6-9DDC-A062EE0D3533}"/>
    <cellStyle name="Normal 4 4 7 4 5" xfId="46596" xr:uid="{C18BD18F-3022-4561-89E2-944AEFC82454}"/>
    <cellStyle name="Normal 4 4 7 5" xfId="21444" xr:uid="{86E9D1C7-ABB8-48B3-A1D4-498AC4FC696C}"/>
    <cellStyle name="Normal 4 4 7 5 2" xfId="35136" xr:uid="{F0313ED4-A3B3-4106-9798-7CE771F5E9FA}"/>
    <cellStyle name="Normal 4 4 7 5 3" xfId="50020" xr:uid="{6BDC54AC-A327-4E11-A51E-F11967A212C0}"/>
    <cellStyle name="Normal 4 4 7 6" xfId="14600" xr:uid="{C731204C-71E3-4564-B5F0-B18B46FD8898}"/>
    <cellStyle name="Normal 4 4 7 7" xfId="28290" xr:uid="{5990A683-B3D4-4469-84E4-F4E5007D7C44}"/>
    <cellStyle name="Normal 4 4 7 8" xfId="43174" xr:uid="{B90BBC22-191A-4B14-9206-4B7E8CFED406}"/>
    <cellStyle name="Normal 4 4 8" xfId="7756" xr:uid="{47836DF2-3C32-4776-9F4D-9717779636A3}"/>
    <cellStyle name="Normal 4 4 8 2" xfId="9468" xr:uid="{F8A87E5E-4416-459E-8FEF-A34435DED7C6}"/>
    <cellStyle name="Normal 4 4 8 2 2" xfId="12890" xr:uid="{46E4F6F4-D777-435A-90DD-08E10A17E765}"/>
    <cellStyle name="Normal 4 4 8 2 2 2" xfId="26580" xr:uid="{E81E7CC5-6120-45AA-A271-1876A486B077}"/>
    <cellStyle name="Normal 4 4 8 2 2 2 2" xfId="40272" xr:uid="{37F3D018-E3DC-465B-9145-F27D5BAC27E0}"/>
    <cellStyle name="Normal 4 4 8 2 2 2 3" xfId="55156" xr:uid="{BC4AE3EB-00FA-4ED8-BDDC-8671F71DA4F1}"/>
    <cellStyle name="Normal 4 4 8 2 2 3" xfId="19736" xr:uid="{CE9F05C0-831E-4629-B544-42E8E17273EA}"/>
    <cellStyle name="Normal 4 4 8 2 2 4" xfId="33426" xr:uid="{3F28EB04-4449-42E4-A6AB-5F8FC7467EE7}"/>
    <cellStyle name="Normal 4 4 8 2 2 5" xfId="48310" xr:uid="{CB69238B-77D7-44D8-AEF0-02623DF283D6}"/>
    <cellStyle name="Normal 4 4 8 2 3" xfId="23158" xr:uid="{220A28C3-1ED3-4416-8B36-F96B5E08122E}"/>
    <cellStyle name="Normal 4 4 8 2 3 2" xfId="36850" xr:uid="{6BE2F506-0170-427A-A3E3-2C20D075E37F}"/>
    <cellStyle name="Normal 4 4 8 2 3 3" xfId="51734" xr:uid="{69CE8CAE-16EF-49EA-8A9D-37BA9787E739}"/>
    <cellStyle name="Normal 4 4 8 2 4" xfId="16314" xr:uid="{2379FD30-486F-4775-9F1C-DFAC68A30D74}"/>
    <cellStyle name="Normal 4 4 8 2 5" xfId="30004" xr:uid="{040B6D8A-6D84-43EE-A4A3-8721167E484D}"/>
    <cellStyle name="Normal 4 4 8 2 6" xfId="44888" xr:uid="{4FE055E3-FA6B-4521-845B-A21AAD5A8382}"/>
    <cellStyle name="Normal 4 4 8 3" xfId="11178" xr:uid="{FE32402B-0A24-49E6-9500-FF32485F4E9D}"/>
    <cellStyle name="Normal 4 4 8 3 2" xfId="24868" xr:uid="{6A111423-8A22-4784-82D9-290DC0A04C94}"/>
    <cellStyle name="Normal 4 4 8 3 2 2" xfId="38560" xr:uid="{6A782C79-B01A-45F3-BFC2-25052F3659E5}"/>
    <cellStyle name="Normal 4 4 8 3 2 3" xfId="53444" xr:uid="{33B0D892-2085-4623-8535-463B26582680}"/>
    <cellStyle name="Normal 4 4 8 3 3" xfId="18024" xr:uid="{1FE1F68D-9957-4D6C-B9CA-8C991534CFE9}"/>
    <cellStyle name="Normal 4 4 8 3 4" xfId="31714" xr:uid="{827C3712-78D8-4CF3-AEE0-355237FED0D9}"/>
    <cellStyle name="Normal 4 4 8 3 5" xfId="46598" xr:uid="{F7184347-3638-40AB-B062-F7DD2FF1CBE4}"/>
    <cellStyle name="Normal 4 4 8 4" xfId="21446" xr:uid="{DDD96FAD-B722-49DB-9F6F-2B06EC0A23BA}"/>
    <cellStyle name="Normal 4 4 8 4 2" xfId="35138" xr:uid="{A58C8603-B24D-4CF0-9D1E-B4386D58E110}"/>
    <cellStyle name="Normal 4 4 8 4 3" xfId="50022" xr:uid="{3CD71F10-95A0-4167-B621-D21A8A1F95E5}"/>
    <cellStyle name="Normal 4 4 8 5" xfId="14602" xr:uid="{82F4BA95-213F-4EF1-9370-12D0FDDD9CCF}"/>
    <cellStyle name="Normal 4 4 8 6" xfId="28292" xr:uid="{45BB1668-1849-46E5-8F28-36649D0BF9DF}"/>
    <cellStyle name="Normal 4 4 8 7" xfId="43176" xr:uid="{BF731C57-CEF5-49EF-B300-223D182762D5}"/>
    <cellStyle name="Normal 4 4 9" xfId="7757" xr:uid="{602A8098-3E1F-4A7F-99BF-A135269B84F0}"/>
    <cellStyle name="Normal 4 4 9 2" xfId="9469" xr:uid="{8B468E1F-6CA2-4BBF-A5A7-FFF8D0189EA3}"/>
    <cellStyle name="Normal 4 4 9 2 2" xfId="12891" xr:uid="{D72A5D1A-185C-42F0-A43A-35F137BEC090}"/>
    <cellStyle name="Normal 4 4 9 2 2 2" xfId="26581" xr:uid="{F0A1493E-C72C-4CDA-813B-2C2A211365B2}"/>
    <cellStyle name="Normal 4 4 9 2 2 2 2" xfId="40273" xr:uid="{CC065C68-C6BD-4FAB-B0AF-A62A21C1D51F}"/>
    <cellStyle name="Normal 4 4 9 2 2 2 3" xfId="55157" xr:uid="{3FAF8E6E-ED8A-4F56-80ED-F035C9410893}"/>
    <cellStyle name="Normal 4 4 9 2 2 3" xfId="19737" xr:uid="{B791D3BA-C650-4592-A121-A32BF721118B}"/>
    <cellStyle name="Normal 4 4 9 2 2 4" xfId="33427" xr:uid="{ADCF6803-DA11-4C22-BFF2-49F728B61C39}"/>
    <cellStyle name="Normal 4 4 9 2 2 5" xfId="48311" xr:uid="{6ADC9196-F352-4033-8619-B5AE3F9743F2}"/>
    <cellStyle name="Normal 4 4 9 2 3" xfId="23159" xr:uid="{4A9039C3-0585-4B07-A1A9-F3A625258205}"/>
    <cellStyle name="Normal 4 4 9 2 3 2" xfId="36851" xr:uid="{52B29E25-9DF3-4FDD-B6FA-4C5953262AAC}"/>
    <cellStyle name="Normal 4 4 9 2 3 3" xfId="51735" xr:uid="{27C22E8C-8235-4F51-986C-096F185CC7DA}"/>
    <cellStyle name="Normal 4 4 9 2 4" xfId="16315" xr:uid="{64841EE2-878D-4933-AABD-83E29D2BC798}"/>
    <cellStyle name="Normal 4 4 9 2 5" xfId="30005" xr:uid="{89619DDA-FFCD-46C3-B89F-E91C00AB5E78}"/>
    <cellStyle name="Normal 4 4 9 2 6" xfId="44889" xr:uid="{6A3596EE-5836-4BCE-9920-16EE4DC8026C}"/>
    <cellStyle name="Normal 4 4 9 3" xfId="11179" xr:uid="{EB036F4C-FA66-4855-8147-31323977124F}"/>
    <cellStyle name="Normal 4 4 9 3 2" xfId="24869" xr:uid="{9471E616-9C2C-4495-875D-159FFE484DDB}"/>
    <cellStyle name="Normal 4 4 9 3 2 2" xfId="38561" xr:uid="{1B509E5E-A0F2-4C5E-9BB3-649B6B856E48}"/>
    <cellStyle name="Normal 4 4 9 3 2 3" xfId="53445" xr:uid="{8F4F1EFA-0FE4-4A2F-A31C-103AB0E9D3E8}"/>
    <cellStyle name="Normal 4 4 9 3 3" xfId="18025" xr:uid="{A91D03A0-6C97-4559-A46F-BD79029E2E2E}"/>
    <cellStyle name="Normal 4 4 9 3 4" xfId="31715" xr:uid="{F832562E-C920-41CA-AD0B-B1B8FA0935CC}"/>
    <cellStyle name="Normal 4 4 9 3 5" xfId="46599" xr:uid="{AC8D9C83-FFAC-471A-8384-6DBC0C90B415}"/>
    <cellStyle name="Normal 4 4 9 4" xfId="21447" xr:uid="{5CB25397-3E7F-44AA-B124-6904DE706581}"/>
    <cellStyle name="Normal 4 4 9 4 2" xfId="35139" xr:uid="{C8669760-EF44-469E-A8D9-95CC794FBC36}"/>
    <cellStyle name="Normal 4 4 9 4 3" xfId="50023" xr:uid="{4167A858-21DC-443D-A969-4EFDF94ABE0D}"/>
    <cellStyle name="Normal 4 4 9 5" xfId="14603" xr:uid="{91518452-1AA5-4F37-84F7-DD606B656F90}"/>
    <cellStyle name="Normal 4 4 9 6" xfId="28293" xr:uid="{4327731A-2563-4D8B-BA65-57501B44FD19}"/>
    <cellStyle name="Normal 4 4 9 7" xfId="43177" xr:uid="{B0D3ACE7-EA92-4F58-9A45-7E2A2A051E57}"/>
    <cellStyle name="Normal 4 5" xfId="2500" xr:uid="{5130C43B-C132-4DD9-AB9D-5894237AFC57}"/>
    <cellStyle name="Normal 4 5 10" xfId="21448" xr:uid="{D8A13EF6-7653-4D12-BE68-953FA0A661C5}"/>
    <cellStyle name="Normal 4 5 10 2" xfId="35140" xr:uid="{FD0CE3F3-595D-4454-8852-152B9F0D7C8E}"/>
    <cellStyle name="Normal 4 5 10 3" xfId="50024" xr:uid="{71C848F6-D004-4F60-B708-EF758275FD22}"/>
    <cellStyle name="Normal 4 5 11" xfId="14604" xr:uid="{A506A958-A375-4E35-A9C5-8F912D68745D}"/>
    <cellStyle name="Normal 4 5 11 2" xfId="41114" xr:uid="{C8E64760-E024-4D57-8977-6ECDE738CDA9}"/>
    <cellStyle name="Normal 4 5 12" xfId="28294" xr:uid="{05F1D3A5-6A6D-45FB-90A2-6E148ADA4A52}"/>
    <cellStyle name="Normal 4 5 13" xfId="43178" xr:uid="{3B217473-9C3C-414E-B107-C04B235407E2}"/>
    <cellStyle name="Normal 4 5 14" xfId="7758" xr:uid="{F9B078BF-07C8-47C6-AA6C-5F242614F7F5}"/>
    <cellStyle name="Normal 4 5 2" xfId="4394" xr:uid="{6F4D9DCA-E98F-48C0-929D-69685CB84B48}"/>
    <cellStyle name="Normal 4 5 2 10" xfId="14605" xr:uid="{1A193B61-7765-4266-BEDE-38352661F985}"/>
    <cellStyle name="Normal 4 5 2 10 2" xfId="41337" xr:uid="{A407E527-F6C4-4E95-AA0D-A908C5895A2E}"/>
    <cellStyle name="Normal 4 5 2 11" xfId="28295" xr:uid="{6EFE6509-4644-4431-B704-5E2746353503}"/>
    <cellStyle name="Normal 4 5 2 12" xfId="43179" xr:uid="{E011FBD3-3396-4FDD-802A-5A3480373C5F}"/>
    <cellStyle name="Normal 4 5 2 13" xfId="7759" xr:uid="{B5CF4E49-DD8C-41AC-AA06-59B2827A12A9}"/>
    <cellStyle name="Normal 4 5 2 2" xfId="7760" xr:uid="{9CD64E5B-D1D4-4AB5-94E3-BDCA595CB704}"/>
    <cellStyle name="Normal 4 5 2 2 10" xfId="43180" xr:uid="{21B7F0AF-28F0-475C-97E4-E1A8830F6895}"/>
    <cellStyle name="Normal 4 5 2 2 2" xfId="7761" xr:uid="{DDD6DC59-9A8D-4FC1-AE2D-A4CF4E0D6C9C}"/>
    <cellStyle name="Normal 4 5 2 2 2 2" xfId="7762" xr:uid="{EEFFFEEA-058A-452A-ACB6-0D5491CE4553}"/>
    <cellStyle name="Normal 4 5 2 2 2 2 2" xfId="9474" xr:uid="{124C0EAD-50A1-41C7-B329-A2C9FF9018E8}"/>
    <cellStyle name="Normal 4 5 2 2 2 2 2 2" xfId="12896" xr:uid="{AC17A86F-BA9C-44E4-B8FB-3249EC548BEA}"/>
    <cellStyle name="Normal 4 5 2 2 2 2 2 2 2" xfId="26586" xr:uid="{336DB7E1-F7AE-4BB0-849C-8DE62DBC4006}"/>
    <cellStyle name="Normal 4 5 2 2 2 2 2 2 2 2" xfId="40278" xr:uid="{0649E21A-F1BA-4EF8-B6EB-F36D90798A4B}"/>
    <cellStyle name="Normal 4 5 2 2 2 2 2 2 2 3" xfId="55162" xr:uid="{9F0C65E0-FB43-4762-AFDB-F5531C783C82}"/>
    <cellStyle name="Normal 4 5 2 2 2 2 2 2 3" xfId="19742" xr:uid="{4EBF598A-C469-4DBC-84C3-CE32525757D0}"/>
    <cellStyle name="Normal 4 5 2 2 2 2 2 2 4" xfId="33432" xr:uid="{AFD5852F-0100-477F-A7DA-6C23D4CFD057}"/>
    <cellStyle name="Normal 4 5 2 2 2 2 2 2 5" xfId="48316" xr:uid="{7F896589-B641-49CC-8B63-249861E46634}"/>
    <cellStyle name="Normal 4 5 2 2 2 2 2 3" xfId="23164" xr:uid="{3DBB13CC-5A64-4263-BCC6-6AD0E42B8B5C}"/>
    <cellStyle name="Normal 4 5 2 2 2 2 2 3 2" xfId="36856" xr:uid="{7B4E8C6C-E5BA-4241-ACF1-58564967C982}"/>
    <cellStyle name="Normal 4 5 2 2 2 2 2 3 3" xfId="51740" xr:uid="{B7D748D7-419D-44FB-ABF8-5D85360EFC43}"/>
    <cellStyle name="Normal 4 5 2 2 2 2 2 4" xfId="16320" xr:uid="{82B2231F-8D68-4F1C-9374-3EACD7187776}"/>
    <cellStyle name="Normal 4 5 2 2 2 2 2 5" xfId="30010" xr:uid="{3BAEBEAA-5A94-47D6-89F3-DD5C69C9C194}"/>
    <cellStyle name="Normal 4 5 2 2 2 2 2 6" xfId="44894" xr:uid="{E732FE0A-7CC4-42AB-9671-588237035D30}"/>
    <cellStyle name="Normal 4 5 2 2 2 2 3" xfId="11184" xr:uid="{E765B8F4-02CA-4EA7-B7F3-052F377C5C71}"/>
    <cellStyle name="Normal 4 5 2 2 2 2 3 2" xfId="24874" xr:uid="{A7B06F41-0377-486C-A96D-DAF41E983973}"/>
    <cellStyle name="Normal 4 5 2 2 2 2 3 2 2" xfId="38566" xr:uid="{5EC8383C-EA8C-419A-93C2-0040AB70D50F}"/>
    <cellStyle name="Normal 4 5 2 2 2 2 3 2 3" xfId="53450" xr:uid="{57E5B77A-2ADC-4281-944D-5392CEC07B5A}"/>
    <cellStyle name="Normal 4 5 2 2 2 2 3 3" xfId="18030" xr:uid="{FAD77F07-E4B7-4E16-9048-37250A0C255F}"/>
    <cellStyle name="Normal 4 5 2 2 2 2 3 4" xfId="31720" xr:uid="{C25B2442-DD9A-4355-876D-966D0707050F}"/>
    <cellStyle name="Normal 4 5 2 2 2 2 3 5" xfId="46604" xr:uid="{11D99821-1922-459D-824F-E96371DFF163}"/>
    <cellStyle name="Normal 4 5 2 2 2 2 4" xfId="21452" xr:uid="{A42032A8-9C11-45ED-A63B-20BF407A6A3B}"/>
    <cellStyle name="Normal 4 5 2 2 2 2 4 2" xfId="35144" xr:uid="{DC6F939D-ECB2-48A2-8150-EAC219A7812C}"/>
    <cellStyle name="Normal 4 5 2 2 2 2 4 3" xfId="50028" xr:uid="{86A98371-2A43-4D3E-B3B7-209BB81C23AD}"/>
    <cellStyle name="Normal 4 5 2 2 2 2 5" xfId="14608" xr:uid="{2DE2E02D-EE31-4E75-A5BB-894DF51FBAAE}"/>
    <cellStyle name="Normal 4 5 2 2 2 2 6" xfId="28298" xr:uid="{F0F41DAE-A87F-428F-B985-57354C56BD4F}"/>
    <cellStyle name="Normal 4 5 2 2 2 2 7" xfId="43182" xr:uid="{78243ED2-C374-438A-BA22-674B185B5777}"/>
    <cellStyle name="Normal 4 5 2 2 2 3" xfId="9473" xr:uid="{52201F32-38AA-4931-92EE-11F30DF77AB5}"/>
    <cellStyle name="Normal 4 5 2 2 2 3 2" xfId="12895" xr:uid="{43C0CC8A-F9DD-48C9-8FB3-9213B3184235}"/>
    <cellStyle name="Normal 4 5 2 2 2 3 2 2" xfId="26585" xr:uid="{0AF0B8AA-F9C3-4E8C-9D05-A32DB4E54129}"/>
    <cellStyle name="Normal 4 5 2 2 2 3 2 2 2" xfId="40277" xr:uid="{F9D93A6A-B5F6-4420-9FB2-6D90C48E203E}"/>
    <cellStyle name="Normal 4 5 2 2 2 3 2 2 3" xfId="55161" xr:uid="{F02F5CF5-3AEB-47A9-B62B-3BA4EE82ADCE}"/>
    <cellStyle name="Normal 4 5 2 2 2 3 2 3" xfId="19741" xr:uid="{450127F2-CA73-442F-87CF-7FF1D42559B4}"/>
    <cellStyle name="Normal 4 5 2 2 2 3 2 4" xfId="33431" xr:uid="{2BDC25DA-CE7E-4A99-99DF-FAF8C13E9BAB}"/>
    <cellStyle name="Normal 4 5 2 2 2 3 2 5" xfId="48315" xr:uid="{2CB17C79-52DF-46E3-A9AD-D58E5D3C9D4E}"/>
    <cellStyle name="Normal 4 5 2 2 2 3 3" xfId="23163" xr:uid="{E0C526C1-4A59-4C40-A6B5-A28AE6BAD591}"/>
    <cellStyle name="Normal 4 5 2 2 2 3 3 2" xfId="36855" xr:uid="{9C4ABCEC-DCD5-46FD-BB88-B5375DB42FA4}"/>
    <cellStyle name="Normal 4 5 2 2 2 3 3 3" xfId="51739" xr:uid="{5F732737-FC4B-4C44-BD3A-B6D93187EBAD}"/>
    <cellStyle name="Normal 4 5 2 2 2 3 4" xfId="16319" xr:uid="{8F5D038E-68E7-4C6E-AED5-5204F8B60F40}"/>
    <cellStyle name="Normal 4 5 2 2 2 3 5" xfId="30009" xr:uid="{C489E658-9D82-4EBE-9D85-3BF997B45B75}"/>
    <cellStyle name="Normal 4 5 2 2 2 3 6" xfId="44893" xr:uid="{419B3524-E671-48FE-9FDE-286A76FF442A}"/>
    <cellStyle name="Normal 4 5 2 2 2 4" xfId="11183" xr:uid="{E7AC004D-8E07-4ED0-B604-8CB2FCE3BFEB}"/>
    <cellStyle name="Normal 4 5 2 2 2 4 2" xfId="24873" xr:uid="{DDBA5FB9-EAA0-42E6-ACA8-A208E51456B1}"/>
    <cellStyle name="Normal 4 5 2 2 2 4 2 2" xfId="38565" xr:uid="{180FD1BA-3EAC-4116-A67E-39D500FD066C}"/>
    <cellStyle name="Normal 4 5 2 2 2 4 2 3" xfId="53449" xr:uid="{9669E92D-A0EC-45A4-8423-BE81732C2A48}"/>
    <cellStyle name="Normal 4 5 2 2 2 4 3" xfId="18029" xr:uid="{E25E6FD4-CE71-441B-8E23-9788EF18F021}"/>
    <cellStyle name="Normal 4 5 2 2 2 4 4" xfId="31719" xr:uid="{8271E0CF-01A9-48E2-A5FE-AA3B26E73519}"/>
    <cellStyle name="Normal 4 5 2 2 2 4 5" xfId="46603" xr:uid="{EA0E5719-1697-4B6D-880B-992F615CCB05}"/>
    <cellStyle name="Normal 4 5 2 2 2 5" xfId="21451" xr:uid="{EECDC134-9422-4773-BEA1-C06F1623EDDA}"/>
    <cellStyle name="Normal 4 5 2 2 2 5 2" xfId="35143" xr:uid="{A61DA0B0-314A-4C5D-883E-615DB238D6BF}"/>
    <cellStyle name="Normal 4 5 2 2 2 5 3" xfId="50027" xr:uid="{AEA820E0-495A-4C0E-A887-D29DB6E55C14}"/>
    <cellStyle name="Normal 4 5 2 2 2 6" xfId="14607" xr:uid="{F3F0B4E2-F096-47FD-8B83-981892717C68}"/>
    <cellStyle name="Normal 4 5 2 2 2 7" xfId="28297" xr:uid="{14BEC86C-145A-4A11-97D2-F495ED640B53}"/>
    <cellStyle name="Normal 4 5 2 2 2 8" xfId="43181" xr:uid="{D2A3206D-BF48-402C-A644-654202A761EA}"/>
    <cellStyle name="Normal 4 5 2 2 3" xfId="7763" xr:uid="{919DF05F-EE39-424D-AF34-D9A84897C9EE}"/>
    <cellStyle name="Normal 4 5 2 2 3 2" xfId="9475" xr:uid="{B9E72218-CDB3-4431-9293-B13696C05F8D}"/>
    <cellStyle name="Normal 4 5 2 2 3 2 2" xfId="12897" xr:uid="{4946923F-7652-4052-AF5F-12C47EFB565D}"/>
    <cellStyle name="Normal 4 5 2 2 3 2 2 2" xfId="26587" xr:uid="{90274D03-1623-47C8-8870-710E3151F549}"/>
    <cellStyle name="Normal 4 5 2 2 3 2 2 2 2" xfId="40279" xr:uid="{A91C3D21-EB08-4BD8-AD55-31BC2D48CA23}"/>
    <cellStyle name="Normal 4 5 2 2 3 2 2 2 3" xfId="55163" xr:uid="{3141F4AD-AB3B-45AB-81A4-C51D3E34DFE8}"/>
    <cellStyle name="Normal 4 5 2 2 3 2 2 3" xfId="19743" xr:uid="{41C0C7AB-4BA6-4B4B-A8A0-B6B07095DAC8}"/>
    <cellStyle name="Normal 4 5 2 2 3 2 2 4" xfId="33433" xr:uid="{F5AF99B3-3604-4AA4-885E-733EEABDACAF}"/>
    <cellStyle name="Normal 4 5 2 2 3 2 2 5" xfId="48317" xr:uid="{F5F6EEDC-D31E-4029-B2FF-7B2DC35B9879}"/>
    <cellStyle name="Normal 4 5 2 2 3 2 3" xfId="23165" xr:uid="{C3179EDD-5E4A-49DA-B695-88645D4291A6}"/>
    <cellStyle name="Normal 4 5 2 2 3 2 3 2" xfId="36857" xr:uid="{D16558DD-929E-49CA-9598-1D7DE9308826}"/>
    <cellStyle name="Normal 4 5 2 2 3 2 3 3" xfId="51741" xr:uid="{489A66DF-7F5F-423C-A453-FAA2F9630AD7}"/>
    <cellStyle name="Normal 4 5 2 2 3 2 4" xfId="16321" xr:uid="{00E20601-23CB-489E-A924-54ABE29E8B2C}"/>
    <cellStyle name="Normal 4 5 2 2 3 2 5" xfId="30011" xr:uid="{65AB0FEF-6D65-4762-8711-AE3F510528B2}"/>
    <cellStyle name="Normal 4 5 2 2 3 2 6" xfId="44895" xr:uid="{276A0813-26F1-4261-AF4D-1F778B5D125D}"/>
    <cellStyle name="Normal 4 5 2 2 3 3" xfId="11185" xr:uid="{888E4012-08CD-4863-B05D-83C49A069DAC}"/>
    <cellStyle name="Normal 4 5 2 2 3 3 2" xfId="24875" xr:uid="{75413C64-761B-49F8-B9FA-7581D5D6B212}"/>
    <cellStyle name="Normal 4 5 2 2 3 3 2 2" xfId="38567" xr:uid="{43F6FC0A-BEF2-46B1-B49C-2BBB3603BB55}"/>
    <cellStyle name="Normal 4 5 2 2 3 3 2 3" xfId="53451" xr:uid="{6A7FFF2B-FDD0-436B-9017-5135D80EB743}"/>
    <cellStyle name="Normal 4 5 2 2 3 3 3" xfId="18031" xr:uid="{734E45C4-83A6-4879-8050-4D4A40FAD683}"/>
    <cellStyle name="Normal 4 5 2 2 3 3 4" xfId="31721" xr:uid="{1BC8B855-7067-4F36-BE3D-046F02F17AD7}"/>
    <cellStyle name="Normal 4 5 2 2 3 3 5" xfId="46605" xr:uid="{78CAFC3A-291E-44FF-8DD7-72D131E01654}"/>
    <cellStyle name="Normal 4 5 2 2 3 4" xfId="21453" xr:uid="{4CEAD3CD-8C0B-4DE5-AFBB-788CB6095E42}"/>
    <cellStyle name="Normal 4 5 2 2 3 4 2" xfId="35145" xr:uid="{50AC07CD-D0CA-4B5C-B0E2-6D88AFE61729}"/>
    <cellStyle name="Normal 4 5 2 2 3 4 3" xfId="50029" xr:uid="{42A0004D-3621-4B63-BCD5-30A672CC579B}"/>
    <cellStyle name="Normal 4 5 2 2 3 5" xfId="14609" xr:uid="{1083008A-E47B-43EA-BDB6-B9746496E690}"/>
    <cellStyle name="Normal 4 5 2 2 3 6" xfId="28299" xr:uid="{19358B04-E6EE-4177-B9AE-8DEA13D87E80}"/>
    <cellStyle name="Normal 4 5 2 2 3 7" xfId="43183" xr:uid="{90B83BAE-47B1-4292-9AFE-7B28F9209DA9}"/>
    <cellStyle name="Normal 4 5 2 2 4" xfId="7764" xr:uid="{F7935928-8047-4F04-9C9A-D15DA569ABA3}"/>
    <cellStyle name="Normal 4 5 2 2 4 2" xfId="9476" xr:uid="{2831277E-1372-46BB-9A10-6BB3BF1F8DB1}"/>
    <cellStyle name="Normal 4 5 2 2 4 2 2" xfId="12898" xr:uid="{AC2AEE31-188D-4925-9FED-8B718DA10E92}"/>
    <cellStyle name="Normal 4 5 2 2 4 2 2 2" xfId="26588" xr:uid="{341B0DF6-2D73-4806-8AF6-B24C75F42E39}"/>
    <cellStyle name="Normal 4 5 2 2 4 2 2 2 2" xfId="40280" xr:uid="{D9B26515-CD95-4E17-8979-91F613D65420}"/>
    <cellStyle name="Normal 4 5 2 2 4 2 2 2 3" xfId="55164" xr:uid="{2E9D0A64-DBA2-418A-AFD3-C34C7816C791}"/>
    <cellStyle name="Normal 4 5 2 2 4 2 2 3" xfId="19744" xr:uid="{82459AC0-4A55-4A2D-8884-4D45C5D2F96C}"/>
    <cellStyle name="Normal 4 5 2 2 4 2 2 4" xfId="33434" xr:uid="{F1E95CEE-1734-4962-B277-1DEE155B0160}"/>
    <cellStyle name="Normal 4 5 2 2 4 2 2 5" xfId="48318" xr:uid="{4127E8EB-92A6-4A4A-98B1-89AF62389743}"/>
    <cellStyle name="Normal 4 5 2 2 4 2 3" xfId="23166" xr:uid="{2C4CB557-37C1-4F1E-BB31-AFB8963863F1}"/>
    <cellStyle name="Normal 4 5 2 2 4 2 3 2" xfId="36858" xr:uid="{4A006D0E-F876-4077-AE0C-581193DDBA64}"/>
    <cellStyle name="Normal 4 5 2 2 4 2 3 3" xfId="51742" xr:uid="{47E7F2FD-FBA7-490E-B477-AC837CC9BF05}"/>
    <cellStyle name="Normal 4 5 2 2 4 2 4" xfId="16322" xr:uid="{4F8D13D4-1023-4EC3-97FE-4B745416404B}"/>
    <cellStyle name="Normal 4 5 2 2 4 2 5" xfId="30012" xr:uid="{5722F4E5-EBB1-408B-894E-E2B2FE08AA97}"/>
    <cellStyle name="Normal 4 5 2 2 4 2 6" xfId="44896" xr:uid="{81AF7C0B-360E-4985-821C-9A72AB8827C0}"/>
    <cellStyle name="Normal 4 5 2 2 4 3" xfId="11186" xr:uid="{D04E73E4-3294-453A-B2AF-751CC48E7B64}"/>
    <cellStyle name="Normal 4 5 2 2 4 3 2" xfId="24876" xr:uid="{742E747C-D259-4B10-9208-BDC9BDB4A389}"/>
    <cellStyle name="Normal 4 5 2 2 4 3 2 2" xfId="38568" xr:uid="{5FC72914-CA51-4464-8C86-7EA7C7F207DB}"/>
    <cellStyle name="Normal 4 5 2 2 4 3 2 3" xfId="53452" xr:uid="{B676FBAF-E352-4409-9E27-986451ED23F1}"/>
    <cellStyle name="Normal 4 5 2 2 4 3 3" xfId="18032" xr:uid="{8A08CE2D-4340-4BFC-B99D-0B4FECE8D8C5}"/>
    <cellStyle name="Normal 4 5 2 2 4 3 4" xfId="31722" xr:uid="{9CCAF1DB-4382-43F9-A300-4BFC4849A8F4}"/>
    <cellStyle name="Normal 4 5 2 2 4 3 5" xfId="46606" xr:uid="{971B5E89-76B5-42B1-A178-E57A2AFD1727}"/>
    <cellStyle name="Normal 4 5 2 2 4 4" xfId="21454" xr:uid="{6788C9E1-B204-4A35-ABAA-64A6211AF8ED}"/>
    <cellStyle name="Normal 4 5 2 2 4 4 2" xfId="35146" xr:uid="{C95FE38E-ADD5-43F8-BA37-F3FB1D79A2DD}"/>
    <cellStyle name="Normal 4 5 2 2 4 4 3" xfId="50030" xr:uid="{0525B8C8-D6BD-4024-AE23-F6E52C5BF161}"/>
    <cellStyle name="Normal 4 5 2 2 4 5" xfId="14610" xr:uid="{EF6144BA-4AEE-47DA-AE32-553976CB9617}"/>
    <cellStyle name="Normal 4 5 2 2 4 6" xfId="28300" xr:uid="{63AE8AF4-5334-43DF-83E5-554EC50E5F5C}"/>
    <cellStyle name="Normal 4 5 2 2 4 7" xfId="43184" xr:uid="{663A19B9-3E55-4991-806C-90AC458BAFA8}"/>
    <cellStyle name="Normal 4 5 2 2 5" xfId="9472" xr:uid="{2C7114F5-88E4-4BAA-82CC-84FF60A1D11A}"/>
    <cellStyle name="Normal 4 5 2 2 5 2" xfId="12894" xr:uid="{7013BB24-99D3-485C-9333-B86764590CB1}"/>
    <cellStyle name="Normal 4 5 2 2 5 2 2" xfId="26584" xr:uid="{5C5E133F-E524-4616-B323-8E107E262F6A}"/>
    <cellStyle name="Normal 4 5 2 2 5 2 2 2" xfId="40276" xr:uid="{B4543682-1D34-4AA1-9BFD-C25DBC6960AE}"/>
    <cellStyle name="Normal 4 5 2 2 5 2 2 3" xfId="55160" xr:uid="{B63B4086-AC21-420F-8A4E-9F977149403C}"/>
    <cellStyle name="Normal 4 5 2 2 5 2 3" xfId="19740" xr:uid="{2713D44A-113D-40A9-9061-CA4988C43DFC}"/>
    <cellStyle name="Normal 4 5 2 2 5 2 4" xfId="33430" xr:uid="{85A44E79-2643-40A9-987F-BDBDFEAA5315}"/>
    <cellStyle name="Normal 4 5 2 2 5 2 5" xfId="48314" xr:uid="{8691EBCA-401C-449C-971A-F737EDC39407}"/>
    <cellStyle name="Normal 4 5 2 2 5 3" xfId="23162" xr:uid="{B2503FC0-9BA6-40BD-9FCC-D9DC96D25B25}"/>
    <cellStyle name="Normal 4 5 2 2 5 3 2" xfId="36854" xr:uid="{C07BD2A6-48C7-42E9-895F-D87944275B22}"/>
    <cellStyle name="Normal 4 5 2 2 5 3 3" xfId="51738" xr:uid="{8B8B2E55-6AD4-461E-A41E-329BE5FA87AB}"/>
    <cellStyle name="Normal 4 5 2 2 5 4" xfId="16318" xr:uid="{7A17A843-E470-40FE-8811-74EE45AF2FF5}"/>
    <cellStyle name="Normal 4 5 2 2 5 5" xfId="30008" xr:uid="{D86332A0-9A13-4B25-BE5A-05173EE0626A}"/>
    <cellStyle name="Normal 4 5 2 2 5 6" xfId="44892" xr:uid="{D78C4EF4-BAE3-4FB8-B9EA-EFCBE201D4B7}"/>
    <cellStyle name="Normal 4 5 2 2 6" xfId="11182" xr:uid="{02E5EF64-8A01-489D-9D7D-A4EDB33B1DC8}"/>
    <cellStyle name="Normal 4 5 2 2 6 2" xfId="24872" xr:uid="{4F92D04B-7C6E-424B-8439-01DBCEE997FF}"/>
    <cellStyle name="Normal 4 5 2 2 6 2 2" xfId="38564" xr:uid="{27948635-00A9-4B3B-8B44-B1C4640DEA72}"/>
    <cellStyle name="Normal 4 5 2 2 6 2 3" xfId="53448" xr:uid="{8E3FDDA7-F804-4841-84ED-1F351EB9C934}"/>
    <cellStyle name="Normal 4 5 2 2 6 3" xfId="18028" xr:uid="{5CEC50E5-7C77-42C2-8177-C5387ECA3F34}"/>
    <cellStyle name="Normal 4 5 2 2 6 4" xfId="31718" xr:uid="{D4565AE2-25D5-4F25-93C2-E0DAD1C19FBA}"/>
    <cellStyle name="Normal 4 5 2 2 6 5" xfId="46602" xr:uid="{E8FBC2E9-2252-4B9A-AFCF-B40DCD2132BD}"/>
    <cellStyle name="Normal 4 5 2 2 7" xfId="21450" xr:uid="{883C7730-A055-44C9-BDCF-4350E869609A}"/>
    <cellStyle name="Normal 4 5 2 2 7 2" xfId="35142" xr:uid="{0D9B68DA-F152-4267-A399-1F39742FDC3A}"/>
    <cellStyle name="Normal 4 5 2 2 7 3" xfId="50026" xr:uid="{AB3A1E5F-ABDC-4E02-BDD9-546E75E65FB8}"/>
    <cellStyle name="Normal 4 5 2 2 8" xfId="14606" xr:uid="{C578A67C-70E2-4CC9-81C8-4F7FEB317432}"/>
    <cellStyle name="Normal 4 5 2 2 9" xfId="28296" xr:uid="{B4128EE3-598A-4E09-9D3F-D65D11E0C9CE}"/>
    <cellStyle name="Normal 4 5 2 3" xfId="7765" xr:uid="{F086507F-B4B0-4D2A-BA5B-AA046E36A7A5}"/>
    <cellStyle name="Normal 4 5 2 3 10" xfId="43185" xr:uid="{7BCCB380-C3B1-4B3B-A3A7-EC134D8C2C21}"/>
    <cellStyle name="Normal 4 5 2 3 2" xfId="7766" xr:uid="{A9029C36-91F9-42E4-B024-88C5ED17B8E5}"/>
    <cellStyle name="Normal 4 5 2 3 2 2" xfId="7767" xr:uid="{5BA46300-31E5-4BD3-9895-CC75A0563D40}"/>
    <cellStyle name="Normal 4 5 2 3 2 2 2" xfId="9479" xr:uid="{32AAE377-EE08-4D22-9C0C-17A99956E60C}"/>
    <cellStyle name="Normal 4 5 2 3 2 2 2 2" xfId="12901" xr:uid="{68250F1D-F29E-4780-9747-7C543922D98A}"/>
    <cellStyle name="Normal 4 5 2 3 2 2 2 2 2" xfId="26591" xr:uid="{A30E48FC-C645-4C26-BD87-58CF105C15F3}"/>
    <cellStyle name="Normal 4 5 2 3 2 2 2 2 2 2" xfId="40283" xr:uid="{DFA32172-F684-4D9E-8120-17F460559EED}"/>
    <cellStyle name="Normal 4 5 2 3 2 2 2 2 2 3" xfId="55167" xr:uid="{E6BEAD71-5BF4-4655-8C89-29D407066DCE}"/>
    <cellStyle name="Normal 4 5 2 3 2 2 2 2 3" xfId="19747" xr:uid="{437CDB99-CFF2-427E-9D70-65F48C8F892D}"/>
    <cellStyle name="Normal 4 5 2 3 2 2 2 2 4" xfId="33437" xr:uid="{52B1520B-90B2-4E67-AD6C-6BC18DE4FEC1}"/>
    <cellStyle name="Normal 4 5 2 3 2 2 2 2 5" xfId="48321" xr:uid="{4DF53E65-3E1B-43A2-9D5B-146DA8C7FD8A}"/>
    <cellStyle name="Normal 4 5 2 3 2 2 2 3" xfId="23169" xr:uid="{313AA1FF-1B95-4E02-B1AF-69CA5D82F850}"/>
    <cellStyle name="Normal 4 5 2 3 2 2 2 3 2" xfId="36861" xr:uid="{691B76F0-5509-49A1-A4FE-79D2AAB44391}"/>
    <cellStyle name="Normal 4 5 2 3 2 2 2 3 3" xfId="51745" xr:uid="{4BF9A790-19F6-4F50-B7A9-140DF1F835FB}"/>
    <cellStyle name="Normal 4 5 2 3 2 2 2 4" xfId="16325" xr:uid="{DB6FB75A-6044-4987-BDEA-6AFE4AC41019}"/>
    <cellStyle name="Normal 4 5 2 3 2 2 2 5" xfId="30015" xr:uid="{C64F2AC3-0E75-4CBE-BEB4-33F4FA9B2577}"/>
    <cellStyle name="Normal 4 5 2 3 2 2 2 6" xfId="44899" xr:uid="{3803AD7D-55B5-48D1-9910-16496FF995D8}"/>
    <cellStyle name="Normal 4 5 2 3 2 2 3" xfId="11189" xr:uid="{B0E4AC02-6631-4D1B-B2C3-93093CA98546}"/>
    <cellStyle name="Normal 4 5 2 3 2 2 3 2" xfId="24879" xr:uid="{AEAD2983-B3AA-4678-8068-C5745AE4077B}"/>
    <cellStyle name="Normal 4 5 2 3 2 2 3 2 2" xfId="38571" xr:uid="{35D15FA1-658A-42A0-BBB0-C9A5DAD8E865}"/>
    <cellStyle name="Normal 4 5 2 3 2 2 3 2 3" xfId="53455" xr:uid="{24CDB72A-6F5B-4E8B-A751-F6F2FB1BF239}"/>
    <cellStyle name="Normal 4 5 2 3 2 2 3 3" xfId="18035" xr:uid="{3550DD99-6976-47C3-BB45-120BCDF26C98}"/>
    <cellStyle name="Normal 4 5 2 3 2 2 3 4" xfId="31725" xr:uid="{D7734A91-C924-4450-96D8-B3D8C10A8D2C}"/>
    <cellStyle name="Normal 4 5 2 3 2 2 3 5" xfId="46609" xr:uid="{1846F763-F271-4192-9B32-BE9E1A9130DD}"/>
    <cellStyle name="Normal 4 5 2 3 2 2 4" xfId="21457" xr:uid="{31548005-AE0A-4B5F-80D4-C6B4BA7D20B0}"/>
    <cellStyle name="Normal 4 5 2 3 2 2 4 2" xfId="35149" xr:uid="{BCC35F12-606D-4E09-AEE6-1BC4FC44D00E}"/>
    <cellStyle name="Normal 4 5 2 3 2 2 4 3" xfId="50033" xr:uid="{D1C42133-FC83-47C3-A3EF-65677E7926AA}"/>
    <cellStyle name="Normal 4 5 2 3 2 2 5" xfId="14613" xr:uid="{A90A211F-C2BE-4F79-864A-0DC99CF4D5B6}"/>
    <cellStyle name="Normal 4 5 2 3 2 2 6" xfId="28303" xr:uid="{87DC6F2E-C113-40F9-B996-8A6260ADCC01}"/>
    <cellStyle name="Normal 4 5 2 3 2 2 7" xfId="43187" xr:uid="{CA7AC0A8-E84E-4E97-8EF2-F926592C6880}"/>
    <cellStyle name="Normal 4 5 2 3 2 3" xfId="9478" xr:uid="{3757E853-D1C9-4FA5-9984-AD68ACB7A3EE}"/>
    <cellStyle name="Normal 4 5 2 3 2 3 2" xfId="12900" xr:uid="{D7C86A11-B375-4AB6-9045-0AD795A3DCBA}"/>
    <cellStyle name="Normal 4 5 2 3 2 3 2 2" xfId="26590" xr:uid="{A32A3143-4C04-4C0B-9D21-B7729CF27A00}"/>
    <cellStyle name="Normal 4 5 2 3 2 3 2 2 2" xfId="40282" xr:uid="{CAD4C3C8-2634-4E5E-8F1E-9DE978DFAE74}"/>
    <cellStyle name="Normal 4 5 2 3 2 3 2 2 3" xfId="55166" xr:uid="{4F34AFC4-14F7-4CCB-BA28-5E8F8D0171F2}"/>
    <cellStyle name="Normal 4 5 2 3 2 3 2 3" xfId="19746" xr:uid="{A3D04FBF-9DB6-4A7C-9D12-124B1892EE09}"/>
    <cellStyle name="Normal 4 5 2 3 2 3 2 4" xfId="33436" xr:uid="{9F7DCF81-9A4F-484F-AA1A-EDC64C6E4CB3}"/>
    <cellStyle name="Normal 4 5 2 3 2 3 2 5" xfId="48320" xr:uid="{786CC6ED-3A3C-48EC-949C-F2880EEBE5C6}"/>
    <cellStyle name="Normal 4 5 2 3 2 3 3" xfId="23168" xr:uid="{4617AED7-6191-478F-8C18-163552AA12C7}"/>
    <cellStyle name="Normal 4 5 2 3 2 3 3 2" xfId="36860" xr:uid="{9F61D398-13CF-4617-8883-CEBBC47DA9F7}"/>
    <cellStyle name="Normal 4 5 2 3 2 3 3 3" xfId="51744" xr:uid="{F8F0C63E-E97B-4D39-9965-2131B1550A5D}"/>
    <cellStyle name="Normal 4 5 2 3 2 3 4" xfId="16324" xr:uid="{E8695B79-E371-40E7-A727-73F96D495208}"/>
    <cellStyle name="Normal 4 5 2 3 2 3 5" xfId="30014" xr:uid="{0DEDB5F0-C50D-4081-AF0F-0AEF29F6426C}"/>
    <cellStyle name="Normal 4 5 2 3 2 3 6" xfId="44898" xr:uid="{78A25908-3E7E-45C5-BEE6-E23761768224}"/>
    <cellStyle name="Normal 4 5 2 3 2 4" xfId="11188" xr:uid="{F22344D5-D4F0-47D1-948F-6498BC221552}"/>
    <cellStyle name="Normal 4 5 2 3 2 4 2" xfId="24878" xr:uid="{204D4A48-598C-4B23-9570-11EB25C9E310}"/>
    <cellStyle name="Normal 4 5 2 3 2 4 2 2" xfId="38570" xr:uid="{4397968B-DBC1-4327-B397-C6C6296B68EE}"/>
    <cellStyle name="Normal 4 5 2 3 2 4 2 3" xfId="53454" xr:uid="{0FC6951F-ACE8-4868-8A52-1DBFC819F625}"/>
    <cellStyle name="Normal 4 5 2 3 2 4 3" xfId="18034" xr:uid="{450D1C80-ADFD-4F97-AF9F-D60CAAB2248E}"/>
    <cellStyle name="Normal 4 5 2 3 2 4 4" xfId="31724" xr:uid="{1E2A82DD-CE2E-4121-951F-6FEDACEC2666}"/>
    <cellStyle name="Normal 4 5 2 3 2 4 5" xfId="46608" xr:uid="{29F5A5A4-9A66-4D05-B54E-AE1CB4A4CF59}"/>
    <cellStyle name="Normal 4 5 2 3 2 5" xfId="21456" xr:uid="{3AF505E5-E47E-4942-B8EE-EE7105F3B806}"/>
    <cellStyle name="Normal 4 5 2 3 2 5 2" xfId="35148" xr:uid="{2BB38C56-BECA-4002-B349-E454EE29ABCE}"/>
    <cellStyle name="Normal 4 5 2 3 2 5 3" xfId="50032" xr:uid="{D30FCBFF-8B15-49D3-8352-96DAC93E7FD0}"/>
    <cellStyle name="Normal 4 5 2 3 2 6" xfId="14612" xr:uid="{685A77D8-EAAB-444B-BE5E-56CAAE599032}"/>
    <cellStyle name="Normal 4 5 2 3 2 7" xfId="28302" xr:uid="{CCEFE614-339D-4A50-9A22-89B41196EF50}"/>
    <cellStyle name="Normal 4 5 2 3 2 8" xfId="43186" xr:uid="{3B71F632-88FA-457C-94B3-F38BE471EDDB}"/>
    <cellStyle name="Normal 4 5 2 3 3" xfId="7768" xr:uid="{40CD01CD-F7B0-431C-B4F8-39AD4B2A8529}"/>
    <cellStyle name="Normal 4 5 2 3 3 2" xfId="9480" xr:uid="{6A35C144-EF79-4655-AAF1-F799D62C7D23}"/>
    <cellStyle name="Normal 4 5 2 3 3 2 2" xfId="12902" xr:uid="{2463CC38-C202-439E-A07B-602410ABFAA7}"/>
    <cellStyle name="Normal 4 5 2 3 3 2 2 2" xfId="26592" xr:uid="{10712575-B9AF-488F-92C5-08FBA2909B9A}"/>
    <cellStyle name="Normal 4 5 2 3 3 2 2 2 2" xfId="40284" xr:uid="{1043CD28-E55D-43FC-B1AB-83C0D90AD58D}"/>
    <cellStyle name="Normal 4 5 2 3 3 2 2 2 3" xfId="55168" xr:uid="{14B42C17-D11A-4CFE-A1BD-DE83E34EB537}"/>
    <cellStyle name="Normal 4 5 2 3 3 2 2 3" xfId="19748" xr:uid="{2E359A1C-8963-472A-B386-F9BEC61156CE}"/>
    <cellStyle name="Normal 4 5 2 3 3 2 2 4" xfId="33438" xr:uid="{0FEAFE63-462B-47E8-927C-37DBDC0731F3}"/>
    <cellStyle name="Normal 4 5 2 3 3 2 2 5" xfId="48322" xr:uid="{E9414C2F-CDEC-4AC5-9289-653961539E35}"/>
    <cellStyle name="Normal 4 5 2 3 3 2 3" xfId="23170" xr:uid="{018BBB8D-BD00-437F-82FA-32198DD312AF}"/>
    <cellStyle name="Normal 4 5 2 3 3 2 3 2" xfId="36862" xr:uid="{D03C5002-F19A-45D1-B668-B958218C2634}"/>
    <cellStyle name="Normal 4 5 2 3 3 2 3 3" xfId="51746" xr:uid="{54572F78-3689-48D2-93E2-9B3A3335C15A}"/>
    <cellStyle name="Normal 4 5 2 3 3 2 4" xfId="16326" xr:uid="{88FB59FC-D811-49A1-84C2-9032C829D662}"/>
    <cellStyle name="Normal 4 5 2 3 3 2 5" xfId="30016" xr:uid="{5FF2DB2D-21EB-4775-B2B4-BC58CC68B7F3}"/>
    <cellStyle name="Normal 4 5 2 3 3 2 6" xfId="44900" xr:uid="{E85373DA-28C3-4BA0-A1F7-6824BB5B6859}"/>
    <cellStyle name="Normal 4 5 2 3 3 3" xfId="11190" xr:uid="{388C8397-3A46-4ECE-9263-DFEFC3C44E17}"/>
    <cellStyle name="Normal 4 5 2 3 3 3 2" xfId="24880" xr:uid="{3B7596F1-9F1B-4E09-8E8A-3487C6D0E137}"/>
    <cellStyle name="Normal 4 5 2 3 3 3 2 2" xfId="38572" xr:uid="{3E227F39-4580-4040-A7F4-6D29A86C4834}"/>
    <cellStyle name="Normal 4 5 2 3 3 3 2 3" xfId="53456" xr:uid="{2E400A9C-32C9-4CE0-8DB2-A6BFCE398F63}"/>
    <cellStyle name="Normal 4 5 2 3 3 3 3" xfId="18036" xr:uid="{A6F2E84B-D196-40D8-A16C-0047A25ED765}"/>
    <cellStyle name="Normal 4 5 2 3 3 3 4" xfId="31726" xr:uid="{BDB8760C-D018-4EB6-8F66-8BD2A5858408}"/>
    <cellStyle name="Normal 4 5 2 3 3 3 5" xfId="46610" xr:uid="{50D30F8E-699C-4B73-B0CA-53746C83BB65}"/>
    <cellStyle name="Normal 4 5 2 3 3 4" xfId="21458" xr:uid="{6D28A1FB-EF8D-49AC-B60A-49420341CC70}"/>
    <cellStyle name="Normal 4 5 2 3 3 4 2" xfId="35150" xr:uid="{ACFA1477-7D2E-443F-8177-D4DE829D4008}"/>
    <cellStyle name="Normal 4 5 2 3 3 4 3" xfId="50034" xr:uid="{37645E57-91DF-45A6-B2F2-78E0E97C5D89}"/>
    <cellStyle name="Normal 4 5 2 3 3 5" xfId="14614" xr:uid="{A6D22E3F-D96C-4C32-A46B-17410BA84266}"/>
    <cellStyle name="Normal 4 5 2 3 3 6" xfId="28304" xr:uid="{EB876588-F30E-47AF-8174-ECB9DFCD9ABC}"/>
    <cellStyle name="Normal 4 5 2 3 3 7" xfId="43188" xr:uid="{40A2A80C-1392-45C1-B548-CAC60C223D41}"/>
    <cellStyle name="Normal 4 5 2 3 4" xfId="7769" xr:uid="{14C856DB-6B79-407E-B2BA-C16E925D209A}"/>
    <cellStyle name="Normal 4 5 2 3 4 2" xfId="9481" xr:uid="{71FC89C0-84A7-4B0C-88F7-554C5C0E709A}"/>
    <cellStyle name="Normal 4 5 2 3 4 2 2" xfId="12903" xr:uid="{3374BC08-2058-4523-B0B4-1E0CB37535BA}"/>
    <cellStyle name="Normal 4 5 2 3 4 2 2 2" xfId="26593" xr:uid="{16844C94-AE34-4BB4-8C57-DC00E7000F9D}"/>
    <cellStyle name="Normal 4 5 2 3 4 2 2 2 2" xfId="40285" xr:uid="{B9E65768-4827-433D-A98D-284AB1415748}"/>
    <cellStyle name="Normal 4 5 2 3 4 2 2 2 3" xfId="55169" xr:uid="{2F3F121E-2023-4015-B1C5-28EC2FDBF115}"/>
    <cellStyle name="Normal 4 5 2 3 4 2 2 3" xfId="19749" xr:uid="{977434C7-D7C7-42EB-8321-ABA1BBF3D7E3}"/>
    <cellStyle name="Normal 4 5 2 3 4 2 2 4" xfId="33439" xr:uid="{DC3B6B73-2877-4A8A-88CD-33A33CB6C757}"/>
    <cellStyle name="Normal 4 5 2 3 4 2 2 5" xfId="48323" xr:uid="{DB1CA708-43FA-4C41-BD51-9BFCB1A100E8}"/>
    <cellStyle name="Normal 4 5 2 3 4 2 3" xfId="23171" xr:uid="{B4B8D138-A92E-442A-84B1-B1F257FE438D}"/>
    <cellStyle name="Normal 4 5 2 3 4 2 3 2" xfId="36863" xr:uid="{FE6B6345-0901-40E7-8028-4F29960FCD01}"/>
    <cellStyle name="Normal 4 5 2 3 4 2 3 3" xfId="51747" xr:uid="{CE6887FD-4D3F-4B4B-93A7-037AD8AC03E4}"/>
    <cellStyle name="Normal 4 5 2 3 4 2 4" xfId="16327" xr:uid="{16B1D354-7AD9-4AE9-95D1-A7FE386D38A4}"/>
    <cellStyle name="Normal 4 5 2 3 4 2 5" xfId="30017" xr:uid="{8F1555FA-71AE-4281-AF1B-36ACAD7310F3}"/>
    <cellStyle name="Normal 4 5 2 3 4 2 6" xfId="44901" xr:uid="{7C6E282F-FE71-44F1-B7E1-D1FC7610A1D8}"/>
    <cellStyle name="Normal 4 5 2 3 4 3" xfId="11191" xr:uid="{6EAF43BD-2B20-4394-8BDB-8129526C508E}"/>
    <cellStyle name="Normal 4 5 2 3 4 3 2" xfId="24881" xr:uid="{398991E5-88F6-4108-8461-99C0855283E3}"/>
    <cellStyle name="Normal 4 5 2 3 4 3 2 2" xfId="38573" xr:uid="{0AD901DD-8116-474D-BDBF-7ADB56C67C0E}"/>
    <cellStyle name="Normal 4 5 2 3 4 3 2 3" xfId="53457" xr:uid="{EFBB8194-5A34-4307-833E-4F55A4DAA342}"/>
    <cellStyle name="Normal 4 5 2 3 4 3 3" xfId="18037" xr:uid="{891E7222-5787-4FAB-8011-E45CB0E940A6}"/>
    <cellStyle name="Normal 4 5 2 3 4 3 4" xfId="31727" xr:uid="{7A6534D9-DFDD-47E4-AF26-8F0EF8F60CBA}"/>
    <cellStyle name="Normal 4 5 2 3 4 3 5" xfId="46611" xr:uid="{8F5561D3-7733-481A-82BF-C55D2B2C4282}"/>
    <cellStyle name="Normal 4 5 2 3 4 4" xfId="21459" xr:uid="{D0BF0BB2-CA11-46FE-A920-9AAB7A706E40}"/>
    <cellStyle name="Normal 4 5 2 3 4 4 2" xfId="35151" xr:uid="{675B81AC-1B2C-4BBB-ABEA-E67378F19F76}"/>
    <cellStyle name="Normal 4 5 2 3 4 4 3" xfId="50035" xr:uid="{E7599B7F-8415-4E6A-8397-621D8EF86946}"/>
    <cellStyle name="Normal 4 5 2 3 4 5" xfId="14615" xr:uid="{DB746D27-C798-4B9E-B2BC-D903BCEEBF87}"/>
    <cellStyle name="Normal 4 5 2 3 4 6" xfId="28305" xr:uid="{64A92AFC-E3A9-4220-BB37-C0B26E2E774F}"/>
    <cellStyle name="Normal 4 5 2 3 4 7" xfId="43189" xr:uid="{6701A50E-20DF-4CEC-BC43-6CA313A80858}"/>
    <cellStyle name="Normal 4 5 2 3 5" xfId="9477" xr:uid="{ADCDCB7B-C326-4112-8BDA-C3EBA7D39E70}"/>
    <cellStyle name="Normal 4 5 2 3 5 2" xfId="12899" xr:uid="{1524906A-3FCD-4E90-AE75-764B3403BACF}"/>
    <cellStyle name="Normal 4 5 2 3 5 2 2" xfId="26589" xr:uid="{D7159383-39FE-4380-A374-D0F77CD45566}"/>
    <cellStyle name="Normal 4 5 2 3 5 2 2 2" xfId="40281" xr:uid="{8E8FE471-ED89-4586-B547-B3522163DC57}"/>
    <cellStyle name="Normal 4 5 2 3 5 2 2 3" xfId="55165" xr:uid="{158FB094-9106-4585-9BC7-8CBD819FE747}"/>
    <cellStyle name="Normal 4 5 2 3 5 2 3" xfId="19745" xr:uid="{C3D01093-0CEE-4CD0-BDE5-63E574934952}"/>
    <cellStyle name="Normal 4 5 2 3 5 2 4" xfId="33435" xr:uid="{95DCFD1B-987C-47EC-AEDE-392A5C7F0773}"/>
    <cellStyle name="Normal 4 5 2 3 5 2 5" xfId="48319" xr:uid="{BFF72B9C-104B-4E96-840C-D9DC2A6301E9}"/>
    <cellStyle name="Normal 4 5 2 3 5 3" xfId="23167" xr:uid="{9C187AE1-3C8E-43FC-80CB-B43531FB1CA3}"/>
    <cellStyle name="Normal 4 5 2 3 5 3 2" xfId="36859" xr:uid="{98198B6A-F18A-4F94-A37C-CE2EA5E86585}"/>
    <cellStyle name="Normal 4 5 2 3 5 3 3" xfId="51743" xr:uid="{D118641B-E684-4C46-AE61-869D4D2FC020}"/>
    <cellStyle name="Normal 4 5 2 3 5 4" xfId="16323" xr:uid="{ECE2650E-9854-4AAF-A124-93EF670F4261}"/>
    <cellStyle name="Normal 4 5 2 3 5 5" xfId="30013" xr:uid="{A3245841-10C3-49FF-B0F6-563EA4943D29}"/>
    <cellStyle name="Normal 4 5 2 3 5 6" xfId="44897" xr:uid="{EE649BEF-B414-4741-8E83-CD063EA083AE}"/>
    <cellStyle name="Normal 4 5 2 3 6" xfId="11187" xr:uid="{7871663C-1A09-4021-A0E9-6253E61631F5}"/>
    <cellStyle name="Normal 4 5 2 3 6 2" xfId="24877" xr:uid="{0366AC16-9C99-4341-AC82-A07D4F8B7CE1}"/>
    <cellStyle name="Normal 4 5 2 3 6 2 2" xfId="38569" xr:uid="{002C2E3D-F698-4E0A-9798-BBDD6B4B0604}"/>
    <cellStyle name="Normal 4 5 2 3 6 2 3" xfId="53453" xr:uid="{6ED584E9-1AC5-4E6F-9152-94BD97489D45}"/>
    <cellStyle name="Normal 4 5 2 3 6 3" xfId="18033" xr:uid="{203BAB82-F057-436C-B022-295E71E003E7}"/>
    <cellStyle name="Normal 4 5 2 3 6 4" xfId="31723" xr:uid="{656F53D0-57ED-4CEC-9887-8F9CBD3D2BE0}"/>
    <cellStyle name="Normal 4 5 2 3 6 5" xfId="46607" xr:uid="{9FCD24BD-A9AE-4EF6-B00F-92E50086C440}"/>
    <cellStyle name="Normal 4 5 2 3 7" xfId="21455" xr:uid="{0CAD4B9D-7166-4374-BFE6-06659C15ED0B}"/>
    <cellStyle name="Normal 4 5 2 3 7 2" xfId="35147" xr:uid="{744A7956-AF82-47EB-8444-1C741D31CCAE}"/>
    <cellStyle name="Normal 4 5 2 3 7 3" xfId="50031" xr:uid="{07908EE4-2D98-4820-A174-7AA5AE51E735}"/>
    <cellStyle name="Normal 4 5 2 3 8" xfId="14611" xr:uid="{AF1A05D6-D431-4365-B764-4264158D0B2F}"/>
    <cellStyle name="Normal 4 5 2 3 9" xfId="28301" xr:uid="{F59CA13C-FD00-45AF-A34F-A74B12D013A6}"/>
    <cellStyle name="Normal 4 5 2 4" xfId="7770" xr:uid="{C3EDB339-B17D-4930-AF32-C0F223CB6839}"/>
    <cellStyle name="Normal 4 5 2 4 2" xfId="7771" xr:uid="{63403128-730A-4E06-B652-75B757FA5E24}"/>
    <cellStyle name="Normal 4 5 2 4 2 2" xfId="9483" xr:uid="{422038EE-EBE8-4E93-9B7B-86AA08626DE6}"/>
    <cellStyle name="Normal 4 5 2 4 2 2 2" xfId="12905" xr:uid="{2798D83E-C2FD-4D96-91EC-D9513437DFB1}"/>
    <cellStyle name="Normal 4 5 2 4 2 2 2 2" xfId="26595" xr:uid="{F37F4195-3C38-4751-9D06-629165FFC379}"/>
    <cellStyle name="Normal 4 5 2 4 2 2 2 2 2" xfId="40287" xr:uid="{BB55CBB3-76C3-42CB-B11A-308E9CF5985B}"/>
    <cellStyle name="Normal 4 5 2 4 2 2 2 2 3" xfId="55171" xr:uid="{982757CE-69DF-40C9-A686-85643817636E}"/>
    <cellStyle name="Normal 4 5 2 4 2 2 2 3" xfId="19751" xr:uid="{74EC529A-0CDA-446C-9BE1-8EC1C0F6E4BB}"/>
    <cellStyle name="Normal 4 5 2 4 2 2 2 4" xfId="33441" xr:uid="{B1489F54-3EE5-47F0-90D9-25013DC43475}"/>
    <cellStyle name="Normal 4 5 2 4 2 2 2 5" xfId="48325" xr:uid="{A9A7805B-F72D-4705-8EDD-AC64EAAF480C}"/>
    <cellStyle name="Normal 4 5 2 4 2 2 3" xfId="23173" xr:uid="{5160166A-FEDA-45BA-B7B3-7DA43ED85454}"/>
    <cellStyle name="Normal 4 5 2 4 2 2 3 2" xfId="36865" xr:uid="{25619D10-CBE9-44D6-8498-DCBCBC034E2B}"/>
    <cellStyle name="Normal 4 5 2 4 2 2 3 3" xfId="51749" xr:uid="{4958F9D6-6A02-4638-B579-678C386741FC}"/>
    <cellStyle name="Normal 4 5 2 4 2 2 4" xfId="16329" xr:uid="{5C029491-3427-459B-B41B-6E96F1453688}"/>
    <cellStyle name="Normal 4 5 2 4 2 2 5" xfId="30019" xr:uid="{9EB4B591-401B-4B15-9508-73BA4D409C4A}"/>
    <cellStyle name="Normal 4 5 2 4 2 2 6" xfId="44903" xr:uid="{026532CC-D5B3-494D-959F-87D05F5BEDB3}"/>
    <cellStyle name="Normal 4 5 2 4 2 3" xfId="11193" xr:uid="{185A2414-33E3-4FFC-8E4F-328B1AED5073}"/>
    <cellStyle name="Normal 4 5 2 4 2 3 2" xfId="24883" xr:uid="{96B1A8DD-4DBB-499C-AB31-FF1751C475B9}"/>
    <cellStyle name="Normal 4 5 2 4 2 3 2 2" xfId="38575" xr:uid="{D46F4C8E-0386-4588-BD36-F085F15FC020}"/>
    <cellStyle name="Normal 4 5 2 4 2 3 2 3" xfId="53459" xr:uid="{836A6EC9-9084-45CE-B5DE-FEDF560DB96C}"/>
    <cellStyle name="Normal 4 5 2 4 2 3 3" xfId="18039" xr:uid="{055C3E22-8E77-4221-BB55-BFF354BB57E0}"/>
    <cellStyle name="Normal 4 5 2 4 2 3 4" xfId="31729" xr:uid="{AA14E494-D32A-4EF2-84FE-B54B0EBA0636}"/>
    <cellStyle name="Normal 4 5 2 4 2 3 5" xfId="46613" xr:uid="{DDFCBDFB-AFA8-46C9-B3A0-49991A7F9538}"/>
    <cellStyle name="Normal 4 5 2 4 2 4" xfId="21461" xr:uid="{9AF8FA79-9CAA-4AC4-8968-8AEF1337125B}"/>
    <cellStyle name="Normal 4 5 2 4 2 4 2" xfId="35153" xr:uid="{C074FD59-3A19-42E4-A370-173ADB6F21D4}"/>
    <cellStyle name="Normal 4 5 2 4 2 4 3" xfId="50037" xr:uid="{A8A45DBE-6077-41AE-91C2-034984E8C6D9}"/>
    <cellStyle name="Normal 4 5 2 4 2 5" xfId="14617" xr:uid="{2532A070-22D8-45F9-AA29-B856D3A81A8A}"/>
    <cellStyle name="Normal 4 5 2 4 2 6" xfId="28307" xr:uid="{BF273439-7F69-4A34-8D0C-6E4840CE8BEA}"/>
    <cellStyle name="Normal 4 5 2 4 2 7" xfId="43191" xr:uid="{DA1D7C44-E0B3-46E1-8849-8B6C0F3BA579}"/>
    <cellStyle name="Normal 4 5 2 4 3" xfId="9482" xr:uid="{C96EC812-73C1-458E-9763-20C1504B57B7}"/>
    <cellStyle name="Normal 4 5 2 4 3 2" xfId="12904" xr:uid="{A23A4F19-8082-4766-B9FD-C30B2F0CAC94}"/>
    <cellStyle name="Normal 4 5 2 4 3 2 2" xfId="26594" xr:uid="{BFDF5AA3-66BE-405E-8C47-D1BAFB819192}"/>
    <cellStyle name="Normal 4 5 2 4 3 2 2 2" xfId="40286" xr:uid="{F5C07406-BD54-4562-B331-2CC1AB837B33}"/>
    <cellStyle name="Normal 4 5 2 4 3 2 2 3" xfId="55170" xr:uid="{1CC5A4FC-1F6B-42AA-AA79-61085DBAAEBD}"/>
    <cellStyle name="Normal 4 5 2 4 3 2 3" xfId="19750" xr:uid="{5B69BD3E-DA13-4236-92FB-4FD63D018CBC}"/>
    <cellStyle name="Normal 4 5 2 4 3 2 4" xfId="33440" xr:uid="{C9EA5A8D-1EF9-40A2-B601-F076F6D78304}"/>
    <cellStyle name="Normal 4 5 2 4 3 2 5" xfId="48324" xr:uid="{5F2AFB96-AB2E-43F6-81B4-0DB877A411A0}"/>
    <cellStyle name="Normal 4 5 2 4 3 3" xfId="23172" xr:uid="{6E2E9FF5-88BB-49EE-8FCC-0FA12788B922}"/>
    <cellStyle name="Normal 4 5 2 4 3 3 2" xfId="36864" xr:uid="{11E16C9D-7F78-41D6-A9CE-15DCF6780882}"/>
    <cellStyle name="Normal 4 5 2 4 3 3 3" xfId="51748" xr:uid="{0725D0BC-4B94-441A-8D58-E7479E67FFAE}"/>
    <cellStyle name="Normal 4 5 2 4 3 4" xfId="16328" xr:uid="{0B6EEAA8-5359-41D0-A337-5E52D4263269}"/>
    <cellStyle name="Normal 4 5 2 4 3 5" xfId="30018" xr:uid="{3EF8E57E-F867-4FC7-8668-084A7FE8725F}"/>
    <cellStyle name="Normal 4 5 2 4 3 6" xfId="44902" xr:uid="{0AC2966B-FBF1-4923-A6BF-3FC2FB533B27}"/>
    <cellStyle name="Normal 4 5 2 4 4" xfId="11192" xr:uid="{22C7CD5E-48A4-44E8-9618-2DA3014F0EA3}"/>
    <cellStyle name="Normal 4 5 2 4 4 2" xfId="24882" xr:uid="{A01165D6-694A-48B0-BC42-94785C00751B}"/>
    <cellStyle name="Normal 4 5 2 4 4 2 2" xfId="38574" xr:uid="{7108B5C3-FBA1-4F6D-992F-74B854DF8584}"/>
    <cellStyle name="Normal 4 5 2 4 4 2 3" xfId="53458" xr:uid="{F9EE65D7-2637-45A2-BAF2-257338319ECA}"/>
    <cellStyle name="Normal 4 5 2 4 4 3" xfId="18038" xr:uid="{4AD8AC43-99D5-49F5-BCBA-123A3A32E593}"/>
    <cellStyle name="Normal 4 5 2 4 4 4" xfId="31728" xr:uid="{8F1E2705-0167-4F0B-9C7C-3486BA87FEE5}"/>
    <cellStyle name="Normal 4 5 2 4 4 5" xfId="46612" xr:uid="{0811E400-CE31-418B-942E-F422D07DF074}"/>
    <cellStyle name="Normal 4 5 2 4 5" xfId="21460" xr:uid="{C24D6DC8-0A00-43C8-BF8E-E3493E94CAB9}"/>
    <cellStyle name="Normal 4 5 2 4 5 2" xfId="35152" xr:uid="{3A235054-95A1-4A27-9ACB-F6124D0C6825}"/>
    <cellStyle name="Normal 4 5 2 4 5 3" xfId="50036" xr:uid="{9C57782C-CC76-4657-A0A8-EE1489C8FB9B}"/>
    <cellStyle name="Normal 4 5 2 4 6" xfId="14616" xr:uid="{4FC91696-9309-4111-87E6-A7665205EA57}"/>
    <cellStyle name="Normal 4 5 2 4 7" xfId="28306" xr:uid="{5418251E-5240-4E48-AAAC-54D76A5DFFCC}"/>
    <cellStyle name="Normal 4 5 2 4 8" xfId="43190" xr:uid="{C043DE19-672A-42E4-AC63-90A762082EE7}"/>
    <cellStyle name="Normal 4 5 2 5" xfId="7772" xr:uid="{10CBFFE3-D918-492E-9307-9E5588C2AFFA}"/>
    <cellStyle name="Normal 4 5 2 5 2" xfId="9484" xr:uid="{D5A5BAC5-CEFF-4BDF-B498-3151078E0E11}"/>
    <cellStyle name="Normal 4 5 2 5 2 2" xfId="12906" xr:uid="{E53CE665-FDB0-4A0A-A4C2-8C31AAA40781}"/>
    <cellStyle name="Normal 4 5 2 5 2 2 2" xfId="26596" xr:uid="{4F9053E1-8645-4040-A647-CA73DA473EB3}"/>
    <cellStyle name="Normal 4 5 2 5 2 2 2 2" xfId="40288" xr:uid="{B7276C80-CFAC-4238-8F63-6EE816A916EB}"/>
    <cellStyle name="Normal 4 5 2 5 2 2 2 3" xfId="55172" xr:uid="{36BDD4EB-2EF1-4249-A445-78BCA5BF13BD}"/>
    <cellStyle name="Normal 4 5 2 5 2 2 3" xfId="19752" xr:uid="{B04FA51A-939E-4B31-A2BD-3BF6B67BF0E8}"/>
    <cellStyle name="Normal 4 5 2 5 2 2 4" xfId="33442" xr:uid="{8DA61170-BF43-4E87-8FAF-76852B1140D7}"/>
    <cellStyle name="Normal 4 5 2 5 2 2 5" xfId="48326" xr:uid="{03485DF6-85E7-471E-AAB0-05D0B49734F9}"/>
    <cellStyle name="Normal 4 5 2 5 2 3" xfId="23174" xr:uid="{74EE102C-5C7C-42F4-AAB0-41A893410182}"/>
    <cellStyle name="Normal 4 5 2 5 2 3 2" xfId="36866" xr:uid="{8BA0C17D-105B-4A8B-AFF8-49BF192B3105}"/>
    <cellStyle name="Normal 4 5 2 5 2 3 3" xfId="51750" xr:uid="{7025EB24-1A36-4CCC-92B0-1C0726BDA57F}"/>
    <cellStyle name="Normal 4 5 2 5 2 4" xfId="16330" xr:uid="{00C3BC20-4605-4C3C-9C96-E7B7ED0D59DF}"/>
    <cellStyle name="Normal 4 5 2 5 2 5" xfId="30020" xr:uid="{21C25C08-96EE-49AA-BB75-BC48576696EB}"/>
    <cellStyle name="Normal 4 5 2 5 2 6" xfId="44904" xr:uid="{B0ACFDD3-73AB-4E3B-A1F3-9BAAB036B714}"/>
    <cellStyle name="Normal 4 5 2 5 3" xfId="11194" xr:uid="{D44A94CE-38FC-4F0D-93DE-0408AB9054DE}"/>
    <cellStyle name="Normal 4 5 2 5 3 2" xfId="24884" xr:uid="{FF3B2754-2EDC-4EB8-AF81-A061A1B5FC63}"/>
    <cellStyle name="Normal 4 5 2 5 3 2 2" xfId="38576" xr:uid="{A04C971F-76F2-45DC-86EF-38AE8FD9D3CE}"/>
    <cellStyle name="Normal 4 5 2 5 3 2 3" xfId="53460" xr:uid="{114A7CD5-5C7D-4277-B900-8D15F1CF9FF0}"/>
    <cellStyle name="Normal 4 5 2 5 3 3" xfId="18040" xr:uid="{444AF96C-CB26-444F-B747-82960EAD0226}"/>
    <cellStyle name="Normal 4 5 2 5 3 4" xfId="31730" xr:uid="{0E5A3A9F-A5EC-49A3-8C9C-8030A764A360}"/>
    <cellStyle name="Normal 4 5 2 5 3 5" xfId="46614" xr:uid="{35F58CA2-5771-4587-AC2E-2D87E6FF2947}"/>
    <cellStyle name="Normal 4 5 2 5 4" xfId="21462" xr:uid="{FE06B5CC-DE01-4543-BF20-28B97ABF0A86}"/>
    <cellStyle name="Normal 4 5 2 5 4 2" xfId="35154" xr:uid="{506C15E6-F363-498F-89B8-903347A454A6}"/>
    <cellStyle name="Normal 4 5 2 5 4 3" xfId="50038" xr:uid="{183CAF46-241C-4DC8-8C81-478EE1CC226C}"/>
    <cellStyle name="Normal 4 5 2 5 5" xfId="14618" xr:uid="{AD944B99-B603-4BA2-85AC-4A16A938A353}"/>
    <cellStyle name="Normal 4 5 2 5 6" xfId="28308" xr:uid="{EF40E77E-F573-4C54-92FC-DC53257D21EB}"/>
    <cellStyle name="Normal 4 5 2 5 7" xfId="43192" xr:uid="{A936AD5D-3074-4332-ADB1-317092883F9F}"/>
    <cellStyle name="Normal 4 5 2 6" xfId="7773" xr:uid="{9DB1CA6B-9616-4BA5-A2C9-CF32A01EBB90}"/>
    <cellStyle name="Normal 4 5 2 6 2" xfId="9485" xr:uid="{58C72CB4-13EE-4091-A1C3-6F389DB12167}"/>
    <cellStyle name="Normal 4 5 2 6 2 2" xfId="12907" xr:uid="{32B4F258-24CC-4D9C-908D-1D3AB4A7C4BB}"/>
    <cellStyle name="Normal 4 5 2 6 2 2 2" xfId="26597" xr:uid="{1973B5D1-14A8-478D-91E8-FE71345AED9F}"/>
    <cellStyle name="Normal 4 5 2 6 2 2 2 2" xfId="40289" xr:uid="{2215C656-7680-48DE-A2CA-FB99EE9A6932}"/>
    <cellStyle name="Normal 4 5 2 6 2 2 2 3" xfId="55173" xr:uid="{1351711C-79A5-4851-97C6-ABF7DAB5B546}"/>
    <cellStyle name="Normal 4 5 2 6 2 2 3" xfId="19753" xr:uid="{BBB6D14B-3ED0-44D0-A3EA-4330630DD5A2}"/>
    <cellStyle name="Normal 4 5 2 6 2 2 4" xfId="33443" xr:uid="{1FEA791C-5F52-459F-93B0-BFA1A580A0AE}"/>
    <cellStyle name="Normal 4 5 2 6 2 2 5" xfId="48327" xr:uid="{6C06B25C-1B37-4045-A368-D11C63F32E61}"/>
    <cellStyle name="Normal 4 5 2 6 2 3" xfId="23175" xr:uid="{7631E99B-EABD-41DA-996C-6B6412C6DE95}"/>
    <cellStyle name="Normal 4 5 2 6 2 3 2" xfId="36867" xr:uid="{18BD13BA-4CB8-425C-9351-874D3937CC5D}"/>
    <cellStyle name="Normal 4 5 2 6 2 3 3" xfId="51751" xr:uid="{85EFE7DF-6E6B-4953-ABB3-F0580B7E76D1}"/>
    <cellStyle name="Normal 4 5 2 6 2 4" xfId="16331" xr:uid="{43F6E483-1353-4CBF-AD8C-F3CFBE14951D}"/>
    <cellStyle name="Normal 4 5 2 6 2 5" xfId="30021" xr:uid="{13CF81D9-6EDB-446A-871B-C6ABB9660FDC}"/>
    <cellStyle name="Normal 4 5 2 6 2 6" xfId="44905" xr:uid="{3E5F8611-ABEE-4A30-A649-824E6D34CF71}"/>
    <cellStyle name="Normal 4 5 2 6 3" xfId="11195" xr:uid="{0838686D-014D-4171-869D-95E73E9CBCAC}"/>
    <cellStyle name="Normal 4 5 2 6 3 2" xfId="24885" xr:uid="{D5D509BC-3A25-4B1E-84EF-CA478FC82DF6}"/>
    <cellStyle name="Normal 4 5 2 6 3 2 2" xfId="38577" xr:uid="{F7C746DE-FBE9-4B51-BA31-C5BD41BED298}"/>
    <cellStyle name="Normal 4 5 2 6 3 2 3" xfId="53461" xr:uid="{9BC21189-DC73-4E5B-9434-98955032608D}"/>
    <cellStyle name="Normal 4 5 2 6 3 3" xfId="18041" xr:uid="{A1350282-9676-4E82-97B5-ED5980050BB4}"/>
    <cellStyle name="Normal 4 5 2 6 3 4" xfId="31731" xr:uid="{1F410FA4-3711-4A1D-A8FC-CA315ED1BBF3}"/>
    <cellStyle name="Normal 4 5 2 6 3 5" xfId="46615" xr:uid="{AD65437D-8AA6-4515-9F5A-DDA0543D27D9}"/>
    <cellStyle name="Normal 4 5 2 6 4" xfId="21463" xr:uid="{2599F035-B34F-4C1D-8E8C-EC3C8782E75D}"/>
    <cellStyle name="Normal 4 5 2 6 4 2" xfId="35155" xr:uid="{42A79652-0AF4-4523-A8BF-870C079545DF}"/>
    <cellStyle name="Normal 4 5 2 6 4 3" xfId="50039" xr:uid="{987C903A-B93A-4EF2-9E24-7B0EDA9F71A8}"/>
    <cellStyle name="Normal 4 5 2 6 5" xfId="14619" xr:uid="{BDDA735B-C75B-4DE4-BC3D-01D3EE8DC99C}"/>
    <cellStyle name="Normal 4 5 2 6 6" xfId="28309" xr:uid="{7F53BDAC-592B-43DB-8320-E9C814EE7602}"/>
    <cellStyle name="Normal 4 5 2 6 7" xfId="43193" xr:uid="{173C3F6C-FE7F-477E-A463-AC85E43E4D6A}"/>
    <cellStyle name="Normal 4 5 2 7" xfId="9471" xr:uid="{070C59FB-1C39-4573-BD5E-7F03724C5C2A}"/>
    <cellStyle name="Normal 4 5 2 7 2" xfId="12893" xr:uid="{56D50A59-D91C-48D6-B1FC-3225D5FB4F84}"/>
    <cellStyle name="Normal 4 5 2 7 2 2" xfId="26583" xr:uid="{41908381-8293-4238-966E-3A1AB885B4F7}"/>
    <cellStyle name="Normal 4 5 2 7 2 2 2" xfId="40275" xr:uid="{C253EB89-030E-401D-BF82-0E1FBF93987A}"/>
    <cellStyle name="Normal 4 5 2 7 2 2 3" xfId="55159" xr:uid="{9643C1D8-3D2C-45EC-91BD-A9382B6787C5}"/>
    <cellStyle name="Normal 4 5 2 7 2 3" xfId="19739" xr:uid="{4C940CF3-8C19-4016-9305-9719CBB24D49}"/>
    <cellStyle name="Normal 4 5 2 7 2 4" xfId="33429" xr:uid="{E75E55EC-B083-4D54-A3F0-78B5FA269CA2}"/>
    <cellStyle name="Normal 4 5 2 7 2 5" xfId="48313" xr:uid="{0B9DEBB2-5502-4E66-A956-FEA384409E31}"/>
    <cellStyle name="Normal 4 5 2 7 3" xfId="23161" xr:uid="{FC90A850-F038-4722-9A08-5EE40ED71FC0}"/>
    <cellStyle name="Normal 4 5 2 7 3 2" xfId="36853" xr:uid="{49BCCDDE-75F5-4403-B3DE-813FBA52586E}"/>
    <cellStyle name="Normal 4 5 2 7 3 3" xfId="51737" xr:uid="{3D7EB05B-0212-4B2A-B854-3E901915EFFA}"/>
    <cellStyle name="Normal 4 5 2 7 4" xfId="16317" xr:uid="{27AA31FE-B393-40A1-8AD3-B7E287C2F557}"/>
    <cellStyle name="Normal 4 5 2 7 5" xfId="30007" xr:uid="{F64CCF99-5263-42EC-A150-6368F70C231C}"/>
    <cellStyle name="Normal 4 5 2 7 6" xfId="44891" xr:uid="{31DF6593-D5DA-4822-9C96-A1CF4B11F4CD}"/>
    <cellStyle name="Normal 4 5 2 8" xfId="11181" xr:uid="{B6C384CF-0AF0-46E4-BF3B-AC7543BED876}"/>
    <cellStyle name="Normal 4 5 2 8 2" xfId="24871" xr:uid="{45B5A760-DAD6-4833-9BD1-AAE2AEA1A04A}"/>
    <cellStyle name="Normal 4 5 2 8 2 2" xfId="38563" xr:uid="{B277E4C7-8C5D-46D2-B1E0-FAF6BE42824D}"/>
    <cellStyle name="Normal 4 5 2 8 2 3" xfId="53447" xr:uid="{0A826061-8E44-45B4-A485-FD7295CB8667}"/>
    <cellStyle name="Normal 4 5 2 8 3" xfId="18027" xr:uid="{CACD4C24-2B06-4C73-987E-771288912331}"/>
    <cellStyle name="Normal 4 5 2 8 4" xfId="31717" xr:uid="{A3BA3D84-0B85-491C-A883-E02861B11BBC}"/>
    <cellStyle name="Normal 4 5 2 8 5" xfId="46601" xr:uid="{900494D0-DF03-40E5-83CF-006A0863D8CE}"/>
    <cellStyle name="Normal 4 5 2 9" xfId="21449" xr:uid="{1535D587-E2EC-4C91-8B44-8965E260BE08}"/>
    <cellStyle name="Normal 4 5 2 9 2" xfId="35141" xr:uid="{66B7FEE1-FDF9-4C31-B1FD-2790B742D50F}"/>
    <cellStyle name="Normal 4 5 2 9 3" xfId="50025" xr:uid="{A5AB89E7-E02D-4B08-B0F2-26AD6EB9EDA6}"/>
    <cellStyle name="Normal 4 5 3" xfId="7774" xr:uid="{35A98E7D-345B-4C3E-9713-2F12F43CDD12}"/>
    <cellStyle name="Normal 4 5 3 10" xfId="43194" xr:uid="{6EE4DD0E-BF44-48B3-8D20-1C375CF65494}"/>
    <cellStyle name="Normal 4 5 3 2" xfId="7775" xr:uid="{8583EF56-191D-41A2-B1CE-22BD2FBF747E}"/>
    <cellStyle name="Normal 4 5 3 2 2" xfId="7776" xr:uid="{2A74967D-BE0D-4622-A067-5A98F2A1A3B2}"/>
    <cellStyle name="Normal 4 5 3 2 2 2" xfId="9488" xr:uid="{FB70A88E-A6FE-4CBE-B706-DB8C6616F269}"/>
    <cellStyle name="Normal 4 5 3 2 2 2 2" xfId="12910" xr:uid="{29A2A63C-B7CA-42F3-8ED6-19EA7D7B778D}"/>
    <cellStyle name="Normal 4 5 3 2 2 2 2 2" xfId="26600" xr:uid="{D62AFC1D-14FF-43EF-AE2F-020B2C489895}"/>
    <cellStyle name="Normal 4 5 3 2 2 2 2 2 2" xfId="40292" xr:uid="{A3B9D66D-7203-48F2-BAC2-D31C23D4E472}"/>
    <cellStyle name="Normal 4 5 3 2 2 2 2 2 3" xfId="55176" xr:uid="{BA0FDEEF-19D2-4B73-81AE-E1AC1A38F5A5}"/>
    <cellStyle name="Normal 4 5 3 2 2 2 2 3" xfId="19756" xr:uid="{63ACAA0A-175B-430F-9978-5E48DB22ACE2}"/>
    <cellStyle name="Normal 4 5 3 2 2 2 2 4" xfId="33446" xr:uid="{1B7F1EFD-B906-4D26-BEC3-7DF416770C65}"/>
    <cellStyle name="Normal 4 5 3 2 2 2 2 5" xfId="48330" xr:uid="{2075CA38-3E84-4830-8DB8-732E7867EBBB}"/>
    <cellStyle name="Normal 4 5 3 2 2 2 3" xfId="23178" xr:uid="{D37D083F-CE46-44F7-BD69-10DB780FD779}"/>
    <cellStyle name="Normal 4 5 3 2 2 2 3 2" xfId="36870" xr:uid="{F9919065-1640-4C65-B87C-DBEDCA0FC0FB}"/>
    <cellStyle name="Normal 4 5 3 2 2 2 3 3" xfId="51754" xr:uid="{97BAFD15-8C78-4ACA-9C4E-8C3EAC05A449}"/>
    <cellStyle name="Normal 4 5 3 2 2 2 4" xfId="16334" xr:uid="{C1D9D84A-4AC9-4203-8129-824B56ECB0B7}"/>
    <cellStyle name="Normal 4 5 3 2 2 2 5" xfId="30024" xr:uid="{51BAAD4F-933C-4E73-BD07-90A0EDA1F4C2}"/>
    <cellStyle name="Normal 4 5 3 2 2 2 6" xfId="44908" xr:uid="{CDBCF918-A486-434C-8243-96FD6915D90D}"/>
    <cellStyle name="Normal 4 5 3 2 2 3" xfId="11198" xr:uid="{7D1DCB0F-4D55-4D1A-B280-8A8953464524}"/>
    <cellStyle name="Normal 4 5 3 2 2 3 2" xfId="24888" xr:uid="{5408346B-8EA0-4493-B1A1-1CC9A153FA62}"/>
    <cellStyle name="Normal 4 5 3 2 2 3 2 2" xfId="38580" xr:uid="{9DCC4987-4512-4B0B-82F6-743DCB74BD1C}"/>
    <cellStyle name="Normal 4 5 3 2 2 3 2 3" xfId="53464" xr:uid="{2218576A-2D0A-471B-85C1-53FD528E07D4}"/>
    <cellStyle name="Normal 4 5 3 2 2 3 3" xfId="18044" xr:uid="{B9A09CCD-511C-46AF-8196-2BF0A3EC7A5D}"/>
    <cellStyle name="Normal 4 5 3 2 2 3 4" xfId="31734" xr:uid="{43B8CD59-49CD-4874-B8DC-848D092764FF}"/>
    <cellStyle name="Normal 4 5 3 2 2 3 5" xfId="46618" xr:uid="{1371C6CF-5111-4246-ABAF-04D5167D1C01}"/>
    <cellStyle name="Normal 4 5 3 2 2 4" xfId="21466" xr:uid="{83A8EBAE-A38D-4BA2-A9DC-FB92AB427EFD}"/>
    <cellStyle name="Normal 4 5 3 2 2 4 2" xfId="35158" xr:uid="{D2D9DFB1-9C78-44D6-821C-16AFD8D1AA53}"/>
    <cellStyle name="Normal 4 5 3 2 2 4 3" xfId="50042" xr:uid="{66CCE534-102D-4CDF-8D1D-4B5F4822DA31}"/>
    <cellStyle name="Normal 4 5 3 2 2 5" xfId="14622" xr:uid="{F7D0C3DA-9CC8-4E69-84F5-D9436F0783B8}"/>
    <cellStyle name="Normal 4 5 3 2 2 6" xfId="28312" xr:uid="{8685F707-E665-4F2A-811D-2FD9AB6A60F8}"/>
    <cellStyle name="Normal 4 5 3 2 2 7" xfId="43196" xr:uid="{4C0B7900-56C4-41E0-BD7E-1FEFDD206615}"/>
    <cellStyle name="Normal 4 5 3 2 3" xfId="9487" xr:uid="{97B9D112-EB09-4D33-99AE-FEA49213FFED}"/>
    <cellStyle name="Normal 4 5 3 2 3 2" xfId="12909" xr:uid="{C5E8ED06-60AF-4539-8D6C-D4A023DD45B0}"/>
    <cellStyle name="Normal 4 5 3 2 3 2 2" xfId="26599" xr:uid="{E1B3829A-1232-4BEC-A1A6-52FF6629D4BB}"/>
    <cellStyle name="Normal 4 5 3 2 3 2 2 2" xfId="40291" xr:uid="{A4CD2749-64AF-4D6D-AED8-32FC31C077B6}"/>
    <cellStyle name="Normal 4 5 3 2 3 2 2 3" xfId="55175" xr:uid="{07F8EE6B-5176-49ED-9911-6C3B7DC0343B}"/>
    <cellStyle name="Normal 4 5 3 2 3 2 3" xfId="19755" xr:uid="{26F49F3C-F011-4317-9694-61A99178BC8C}"/>
    <cellStyle name="Normal 4 5 3 2 3 2 4" xfId="33445" xr:uid="{91E2436D-1898-4AC3-A44F-68DD8104D4C7}"/>
    <cellStyle name="Normal 4 5 3 2 3 2 5" xfId="48329" xr:uid="{BCCC3879-82A9-471C-B604-18B1C4824794}"/>
    <cellStyle name="Normal 4 5 3 2 3 3" xfId="23177" xr:uid="{18C45ECA-0739-4943-9DD7-959A30286A9D}"/>
    <cellStyle name="Normal 4 5 3 2 3 3 2" xfId="36869" xr:uid="{C0A67F37-0A21-4BC7-99E2-85DC58FDD4D2}"/>
    <cellStyle name="Normal 4 5 3 2 3 3 3" xfId="51753" xr:uid="{E7527DEA-8CB4-4D8E-8628-C2390D08BE8E}"/>
    <cellStyle name="Normal 4 5 3 2 3 4" xfId="16333" xr:uid="{0B76ED88-2E99-4CFA-B1A2-74701F993F4F}"/>
    <cellStyle name="Normal 4 5 3 2 3 5" xfId="30023" xr:uid="{14294434-977C-4E2B-A5A8-CF55291E349C}"/>
    <cellStyle name="Normal 4 5 3 2 3 6" xfId="44907" xr:uid="{091A0CC5-816D-4BA7-9AE2-D744408EBBA8}"/>
    <cellStyle name="Normal 4 5 3 2 4" xfId="11197" xr:uid="{E8ABC9DA-9465-4B35-87A4-53680421AB04}"/>
    <cellStyle name="Normal 4 5 3 2 4 2" xfId="24887" xr:uid="{E8E7098D-4D0F-4EA4-9BC7-6C6A05CB06B2}"/>
    <cellStyle name="Normal 4 5 3 2 4 2 2" xfId="38579" xr:uid="{8D15D1AF-FE67-42A1-B74D-894369BE85D9}"/>
    <cellStyle name="Normal 4 5 3 2 4 2 3" xfId="53463" xr:uid="{3BD88962-FA28-48A9-B4C9-D58C05CBE9CB}"/>
    <cellStyle name="Normal 4 5 3 2 4 3" xfId="18043" xr:uid="{D3BB31CC-30A4-4C3C-9A77-C1A4DFEAB004}"/>
    <cellStyle name="Normal 4 5 3 2 4 4" xfId="31733" xr:uid="{44338F7B-9C1E-4703-A816-470D93C0FF07}"/>
    <cellStyle name="Normal 4 5 3 2 4 5" xfId="46617" xr:uid="{0594E614-3B68-4D27-AE5A-45BAC5A5CB62}"/>
    <cellStyle name="Normal 4 5 3 2 5" xfId="21465" xr:uid="{CB8B0E31-CC7D-43B4-AF4E-454825C7737B}"/>
    <cellStyle name="Normal 4 5 3 2 5 2" xfId="35157" xr:uid="{1CA58D56-2FA5-4688-BE17-90DEFB3A584C}"/>
    <cellStyle name="Normal 4 5 3 2 5 3" xfId="50041" xr:uid="{F1A2C612-99DA-45A0-A4AF-14A7D4A089C4}"/>
    <cellStyle name="Normal 4 5 3 2 6" xfId="14621" xr:uid="{F9ECEDCD-AA05-4EBC-968D-B1392534D47B}"/>
    <cellStyle name="Normal 4 5 3 2 7" xfId="28311" xr:uid="{693C8689-3ADB-4B23-9545-96FE0D69FA21}"/>
    <cellStyle name="Normal 4 5 3 2 8" xfId="43195" xr:uid="{CE3B6713-1461-42DF-8DF6-7F8BE69E72B9}"/>
    <cellStyle name="Normal 4 5 3 3" xfId="7777" xr:uid="{4417BCC5-6B86-4E0E-A52E-36D48D1D7594}"/>
    <cellStyle name="Normal 4 5 3 3 2" xfId="9489" xr:uid="{33EA6148-B09A-4D10-BED7-4B7FA10A07EA}"/>
    <cellStyle name="Normal 4 5 3 3 2 2" xfId="12911" xr:uid="{3F3D58A8-E2AC-42BE-A33A-CB7E159F5DA8}"/>
    <cellStyle name="Normal 4 5 3 3 2 2 2" xfId="26601" xr:uid="{56C2B335-74F4-41BC-BA12-857DDEAEEE77}"/>
    <cellStyle name="Normal 4 5 3 3 2 2 2 2" xfId="40293" xr:uid="{821FAA21-8BDC-4477-B081-5D0831D7A076}"/>
    <cellStyle name="Normal 4 5 3 3 2 2 2 3" xfId="55177" xr:uid="{F0136641-ABA0-4779-9A88-1D1DAA3EB395}"/>
    <cellStyle name="Normal 4 5 3 3 2 2 3" xfId="19757" xr:uid="{DFB29C24-DC6A-4AD0-B841-92F083B58B98}"/>
    <cellStyle name="Normal 4 5 3 3 2 2 4" xfId="33447" xr:uid="{81E4307F-8E75-415F-938A-A7118D11169A}"/>
    <cellStyle name="Normal 4 5 3 3 2 2 5" xfId="48331" xr:uid="{5FA83FEC-1994-4961-8829-0508D5F7DF9A}"/>
    <cellStyle name="Normal 4 5 3 3 2 3" xfId="23179" xr:uid="{B137A955-64D0-4B77-B9D2-8CC3C6CF5310}"/>
    <cellStyle name="Normal 4 5 3 3 2 3 2" xfId="36871" xr:uid="{4F4DAEC5-E18F-403C-AD33-39ED5ED60EFD}"/>
    <cellStyle name="Normal 4 5 3 3 2 3 3" xfId="51755" xr:uid="{9A9E064D-4635-4EBF-8B55-DA5D74C60521}"/>
    <cellStyle name="Normal 4 5 3 3 2 4" xfId="16335" xr:uid="{C810F4B4-739E-4A14-8E25-811E6B5F240B}"/>
    <cellStyle name="Normal 4 5 3 3 2 5" xfId="30025" xr:uid="{FAC0AE13-5663-43E1-A903-17025C369983}"/>
    <cellStyle name="Normal 4 5 3 3 2 6" xfId="44909" xr:uid="{71D4DFCE-85A5-427A-9A70-45DE0CDC9561}"/>
    <cellStyle name="Normal 4 5 3 3 3" xfId="11199" xr:uid="{1E2F8A48-FC48-4EC1-9032-0F23D4D6C007}"/>
    <cellStyle name="Normal 4 5 3 3 3 2" xfId="24889" xr:uid="{470DC18E-D3FB-43B9-9D44-7287DD3EC9AF}"/>
    <cellStyle name="Normal 4 5 3 3 3 2 2" xfId="38581" xr:uid="{61D48513-78FB-43D7-810B-69358D5DD322}"/>
    <cellStyle name="Normal 4 5 3 3 3 2 3" xfId="53465" xr:uid="{506C8D68-0EB4-4781-8068-CA4E3517F585}"/>
    <cellStyle name="Normal 4 5 3 3 3 3" xfId="18045" xr:uid="{FF784755-58F3-4C52-BF7F-2D2306E4DBDF}"/>
    <cellStyle name="Normal 4 5 3 3 3 4" xfId="31735" xr:uid="{5A15441D-360C-4345-A906-419056C8AB25}"/>
    <cellStyle name="Normal 4 5 3 3 3 5" xfId="46619" xr:uid="{9879D999-8943-4D85-92FE-CCDC1FBA0C65}"/>
    <cellStyle name="Normal 4 5 3 3 4" xfId="21467" xr:uid="{8D9A175D-86C1-44B6-9C6A-B84B8F8D6FF0}"/>
    <cellStyle name="Normal 4 5 3 3 4 2" xfId="35159" xr:uid="{8D2F8BDC-03F9-4370-B984-577ADDC234ED}"/>
    <cellStyle name="Normal 4 5 3 3 4 3" xfId="50043" xr:uid="{26FAD5F7-55DE-4DED-96D0-CC263494EFD4}"/>
    <cellStyle name="Normal 4 5 3 3 5" xfId="14623" xr:uid="{5D3E984F-4709-4BAE-BB8D-29070A1A3C1B}"/>
    <cellStyle name="Normal 4 5 3 3 6" xfId="28313" xr:uid="{AD9C2096-707A-472A-9CFC-E88D3BDF54C9}"/>
    <cellStyle name="Normal 4 5 3 3 7" xfId="43197" xr:uid="{E8AD8CE1-F5F9-4826-9593-7C56D93CD07B}"/>
    <cellStyle name="Normal 4 5 3 4" xfId="7778" xr:uid="{D2E786AB-341E-4239-992B-EFBB17D4A860}"/>
    <cellStyle name="Normal 4 5 3 4 2" xfId="9490" xr:uid="{AF545CAB-E612-4143-A834-3AC6F9DF599A}"/>
    <cellStyle name="Normal 4 5 3 4 2 2" xfId="12912" xr:uid="{A65DEA52-F95D-43E8-84BA-582425DF6E44}"/>
    <cellStyle name="Normal 4 5 3 4 2 2 2" xfId="26602" xr:uid="{FD45522F-7CB4-43ED-B7D3-E4DF75C420A0}"/>
    <cellStyle name="Normal 4 5 3 4 2 2 2 2" xfId="40294" xr:uid="{6F499A20-6EA7-4729-A38C-F30BEBA79936}"/>
    <cellStyle name="Normal 4 5 3 4 2 2 2 3" xfId="55178" xr:uid="{FE8ADD88-FECB-4719-9C6A-C9E37B7A21B1}"/>
    <cellStyle name="Normal 4 5 3 4 2 2 3" xfId="19758" xr:uid="{7CFB1128-1F5D-457C-B620-D8454BDE207F}"/>
    <cellStyle name="Normal 4 5 3 4 2 2 4" xfId="33448" xr:uid="{0F8056CD-1F41-4C62-84D7-20E7660F3A5E}"/>
    <cellStyle name="Normal 4 5 3 4 2 2 5" xfId="48332" xr:uid="{16E51378-85A3-4E60-928A-F7A28459B827}"/>
    <cellStyle name="Normal 4 5 3 4 2 3" xfId="23180" xr:uid="{CE89681D-2621-4944-A54F-25240A6CF540}"/>
    <cellStyle name="Normal 4 5 3 4 2 3 2" xfId="36872" xr:uid="{FF97B85E-784B-4DA4-8BB5-4AE7DA8D786A}"/>
    <cellStyle name="Normal 4 5 3 4 2 3 3" xfId="51756" xr:uid="{6BA15A4B-8B81-41F1-9F58-39C99E813C53}"/>
    <cellStyle name="Normal 4 5 3 4 2 4" xfId="16336" xr:uid="{E8E04F9E-C0FC-46DC-BF24-0A2B55FC395E}"/>
    <cellStyle name="Normal 4 5 3 4 2 5" xfId="30026" xr:uid="{F41B42F5-67AE-40B1-9BC9-5301CC76F730}"/>
    <cellStyle name="Normal 4 5 3 4 2 6" xfId="44910" xr:uid="{99DF9A78-0192-4EC3-8B59-8EFBC5A44B46}"/>
    <cellStyle name="Normal 4 5 3 4 3" xfId="11200" xr:uid="{C92CCA48-15E8-48E2-8732-A45AB9C0100E}"/>
    <cellStyle name="Normal 4 5 3 4 3 2" xfId="24890" xr:uid="{3E90338B-C9C9-445A-9EA4-12567F3A55C0}"/>
    <cellStyle name="Normal 4 5 3 4 3 2 2" xfId="38582" xr:uid="{B5A3D563-992C-4E34-BFD7-B7FA087EAAA8}"/>
    <cellStyle name="Normal 4 5 3 4 3 2 3" xfId="53466" xr:uid="{D94B60F4-4341-4A15-9CB8-688FFA3035E3}"/>
    <cellStyle name="Normal 4 5 3 4 3 3" xfId="18046" xr:uid="{EA63DC2B-AF0A-4C2D-894A-7EF7AB15F780}"/>
    <cellStyle name="Normal 4 5 3 4 3 4" xfId="31736" xr:uid="{BC927A79-F364-4B22-B347-5D665694570F}"/>
    <cellStyle name="Normal 4 5 3 4 3 5" xfId="46620" xr:uid="{5FE14C2E-B613-49F7-93DC-E0BDEA4B7750}"/>
    <cellStyle name="Normal 4 5 3 4 4" xfId="21468" xr:uid="{19DECED1-8D7A-4530-985D-3C44D65C93A3}"/>
    <cellStyle name="Normal 4 5 3 4 4 2" xfId="35160" xr:uid="{CC83E907-AF51-4FEE-927B-102DBCC390A8}"/>
    <cellStyle name="Normal 4 5 3 4 4 3" xfId="50044" xr:uid="{244BBABB-BC11-4E05-BF52-60B978A9F9FE}"/>
    <cellStyle name="Normal 4 5 3 4 5" xfId="14624" xr:uid="{5934EEC4-75E5-440F-B7E5-28F9816C4283}"/>
    <cellStyle name="Normal 4 5 3 4 6" xfId="28314" xr:uid="{3AACCE26-2658-46A5-A816-880E081F6EC1}"/>
    <cellStyle name="Normal 4 5 3 4 7" xfId="43198" xr:uid="{0063D141-ED9A-4C9D-80DC-6E8E3A6E3AA3}"/>
    <cellStyle name="Normal 4 5 3 5" xfId="9486" xr:uid="{84E97386-8729-4893-9212-E2ABB3D14531}"/>
    <cellStyle name="Normal 4 5 3 5 2" xfId="12908" xr:uid="{C812403A-9EB9-41B2-BB1D-629B05E0CFE7}"/>
    <cellStyle name="Normal 4 5 3 5 2 2" xfId="26598" xr:uid="{14E4B3F5-E9E9-4C4F-A0E0-E20CE9845840}"/>
    <cellStyle name="Normal 4 5 3 5 2 2 2" xfId="40290" xr:uid="{20FD5488-B1EA-45F6-8CBC-A05A9B530EF0}"/>
    <cellStyle name="Normal 4 5 3 5 2 2 3" xfId="55174" xr:uid="{2EE1FFB2-81BB-4E10-A2CA-E12D078AD47E}"/>
    <cellStyle name="Normal 4 5 3 5 2 3" xfId="19754" xr:uid="{6C2F99B4-C8A1-4547-A138-E43B1D62B01E}"/>
    <cellStyle name="Normal 4 5 3 5 2 4" xfId="33444" xr:uid="{BE73D2D6-4FAD-427B-B6EB-CAA414820074}"/>
    <cellStyle name="Normal 4 5 3 5 2 5" xfId="48328" xr:uid="{26BE7347-EE73-4613-948E-E1399A9572FF}"/>
    <cellStyle name="Normal 4 5 3 5 3" xfId="23176" xr:uid="{E0F82258-566A-4D39-9A78-085059DAD459}"/>
    <cellStyle name="Normal 4 5 3 5 3 2" xfId="36868" xr:uid="{F81F00F0-6A03-4D76-B2C8-4AE18429414E}"/>
    <cellStyle name="Normal 4 5 3 5 3 3" xfId="51752" xr:uid="{5498F439-DC40-4ACB-8757-6FBEFC4FAB25}"/>
    <cellStyle name="Normal 4 5 3 5 4" xfId="16332" xr:uid="{994AFFAA-06D9-45E3-A78E-906C2BA8868F}"/>
    <cellStyle name="Normal 4 5 3 5 5" xfId="30022" xr:uid="{D6C6E55D-51B9-49B7-BC92-246A57F7D22A}"/>
    <cellStyle name="Normal 4 5 3 5 6" xfId="44906" xr:uid="{5D81AF07-306B-4592-B3B1-26248CFA8D20}"/>
    <cellStyle name="Normal 4 5 3 6" xfId="11196" xr:uid="{8B97DE15-AC1E-4CA2-AE0B-0EF467D70CF1}"/>
    <cellStyle name="Normal 4 5 3 6 2" xfId="24886" xr:uid="{78049D2D-460B-40C6-A751-04445B207971}"/>
    <cellStyle name="Normal 4 5 3 6 2 2" xfId="38578" xr:uid="{AB00D624-283D-4B1B-81AF-D549A19AB620}"/>
    <cellStyle name="Normal 4 5 3 6 2 3" xfId="53462" xr:uid="{1339D9CD-4103-4A5B-9015-2ABB3BFE8A2A}"/>
    <cellStyle name="Normal 4 5 3 6 3" xfId="18042" xr:uid="{576D97E4-B5A7-476B-9DF5-1585C3903A83}"/>
    <cellStyle name="Normal 4 5 3 6 4" xfId="31732" xr:uid="{7B2DA6B4-B4A2-43A0-A22D-69146B673A71}"/>
    <cellStyle name="Normal 4 5 3 6 5" xfId="46616" xr:uid="{4938C2F3-C678-4B64-9D6A-E989999B5B5F}"/>
    <cellStyle name="Normal 4 5 3 7" xfId="21464" xr:uid="{ECB40B41-F3B9-4B4A-927D-F5D473BE416F}"/>
    <cellStyle name="Normal 4 5 3 7 2" xfId="35156" xr:uid="{864C7226-A7E8-44EB-B4A3-7DF0D412762B}"/>
    <cellStyle name="Normal 4 5 3 7 3" xfId="50040" xr:uid="{8D5A3E09-ABFB-475E-89AA-0F7D65F87BD1}"/>
    <cellStyle name="Normal 4 5 3 8" xfId="14620" xr:uid="{92ACE2AF-0D23-4824-A030-C3489B82285C}"/>
    <cellStyle name="Normal 4 5 3 9" xfId="28310" xr:uid="{DEA854F3-7011-4B82-89C8-636DF8032E53}"/>
    <cellStyle name="Normal 4 5 4" xfId="7779" xr:uid="{AB009B62-0347-42FE-B257-B67ACAB95BBC}"/>
    <cellStyle name="Normal 4 5 4 10" xfId="43199" xr:uid="{4C435E83-CC56-42CF-9A1F-3D6860575350}"/>
    <cellStyle name="Normal 4 5 4 2" xfId="7780" xr:uid="{B7AB6A13-D217-4A2B-ACA3-EFDC72738B9B}"/>
    <cellStyle name="Normal 4 5 4 2 2" xfId="7781" xr:uid="{58001B44-434C-479E-A9AE-6D367A8EA2F1}"/>
    <cellStyle name="Normal 4 5 4 2 2 2" xfId="9493" xr:uid="{2FF0C090-A376-4A50-B6FC-BAA029992DD1}"/>
    <cellStyle name="Normal 4 5 4 2 2 2 2" xfId="12915" xr:uid="{6C2026B8-5416-44B3-BF4B-A0B097E02C5A}"/>
    <cellStyle name="Normal 4 5 4 2 2 2 2 2" xfId="26605" xr:uid="{55154F7C-FC9B-4B63-BF55-511777B8EEAA}"/>
    <cellStyle name="Normal 4 5 4 2 2 2 2 2 2" xfId="40297" xr:uid="{1DF49B3B-9AE4-45FB-80B8-7274F6D7F741}"/>
    <cellStyle name="Normal 4 5 4 2 2 2 2 2 3" xfId="55181" xr:uid="{4030BBB6-B3CD-4EEE-AC35-CEA83C00904B}"/>
    <cellStyle name="Normal 4 5 4 2 2 2 2 3" xfId="19761" xr:uid="{B851A267-B862-4642-87CA-3F11E3AB83D0}"/>
    <cellStyle name="Normal 4 5 4 2 2 2 2 4" xfId="33451" xr:uid="{AEC4BAEA-FBED-4F72-AED1-F14069DBDDB9}"/>
    <cellStyle name="Normal 4 5 4 2 2 2 2 5" xfId="48335" xr:uid="{4FC1A322-A2ED-4A46-B18F-25CCDC6AB9F5}"/>
    <cellStyle name="Normal 4 5 4 2 2 2 3" xfId="23183" xr:uid="{EF3A4161-EF10-473F-B092-AB2FA7E4EA4C}"/>
    <cellStyle name="Normal 4 5 4 2 2 2 3 2" xfId="36875" xr:uid="{12E38137-5FBC-4343-AE38-0E5C6E331868}"/>
    <cellStyle name="Normal 4 5 4 2 2 2 3 3" xfId="51759" xr:uid="{69280F24-A205-4177-AA69-54CB076342FF}"/>
    <cellStyle name="Normal 4 5 4 2 2 2 4" xfId="16339" xr:uid="{1023C5C2-948B-45CC-98FF-5E645DCC63E9}"/>
    <cellStyle name="Normal 4 5 4 2 2 2 5" xfId="30029" xr:uid="{C25B98A0-33AD-412B-9463-A197110B58AD}"/>
    <cellStyle name="Normal 4 5 4 2 2 2 6" xfId="44913" xr:uid="{F73919C3-4B87-41B8-B443-ED283E30867E}"/>
    <cellStyle name="Normal 4 5 4 2 2 3" xfId="11203" xr:uid="{3468FB43-D6AB-49DB-8887-B054C288A862}"/>
    <cellStyle name="Normal 4 5 4 2 2 3 2" xfId="24893" xr:uid="{0B97B3FD-A02D-48EB-8C41-8CB35D02E8B1}"/>
    <cellStyle name="Normal 4 5 4 2 2 3 2 2" xfId="38585" xr:uid="{C305ADC6-BF46-4460-991F-E765DB2DD0A5}"/>
    <cellStyle name="Normal 4 5 4 2 2 3 2 3" xfId="53469" xr:uid="{9832E1BA-06C7-4711-85B9-29208FB991FE}"/>
    <cellStyle name="Normal 4 5 4 2 2 3 3" xfId="18049" xr:uid="{1E681FED-C148-41A9-90B8-A7ED0CA81071}"/>
    <cellStyle name="Normal 4 5 4 2 2 3 4" xfId="31739" xr:uid="{FA3E6F51-16D8-49CA-ACAC-11FC184D8088}"/>
    <cellStyle name="Normal 4 5 4 2 2 3 5" xfId="46623" xr:uid="{B08CC7FA-55F7-41C9-8B70-029DE2359349}"/>
    <cellStyle name="Normal 4 5 4 2 2 4" xfId="21471" xr:uid="{90C7C192-50F0-4B0F-AAC9-B061C38A3F43}"/>
    <cellStyle name="Normal 4 5 4 2 2 4 2" xfId="35163" xr:uid="{6715358A-2FE0-41F5-B9CB-D15DD4A8F07A}"/>
    <cellStyle name="Normal 4 5 4 2 2 4 3" xfId="50047" xr:uid="{526B17FD-8E6A-4A23-873E-44A8503B4EBD}"/>
    <cellStyle name="Normal 4 5 4 2 2 5" xfId="14627" xr:uid="{EB07D1A7-1CEE-4150-8422-EC3642695FA8}"/>
    <cellStyle name="Normal 4 5 4 2 2 6" xfId="28317" xr:uid="{A0E69388-F225-4047-B51E-BA8F4DD7988E}"/>
    <cellStyle name="Normal 4 5 4 2 2 7" xfId="43201" xr:uid="{8F3F333A-7480-49CC-B1DD-DE6A8857E1EE}"/>
    <cellStyle name="Normal 4 5 4 2 3" xfId="9492" xr:uid="{9F0CC180-C518-4A90-8B10-A303BA9C5A90}"/>
    <cellStyle name="Normal 4 5 4 2 3 2" xfId="12914" xr:uid="{809E3831-7873-47EB-B59D-B916BB83FEE1}"/>
    <cellStyle name="Normal 4 5 4 2 3 2 2" xfId="26604" xr:uid="{055AED2A-7F79-4C7C-A681-A02F09E88641}"/>
    <cellStyle name="Normal 4 5 4 2 3 2 2 2" xfId="40296" xr:uid="{5379442E-AE63-4B93-B0CC-67204C23C803}"/>
    <cellStyle name="Normal 4 5 4 2 3 2 2 3" xfId="55180" xr:uid="{9AB2BE18-7D5E-4927-9F89-DCE6A23D0D75}"/>
    <cellStyle name="Normal 4 5 4 2 3 2 3" xfId="19760" xr:uid="{057D7660-F961-42B3-B862-C9F6B1118038}"/>
    <cellStyle name="Normal 4 5 4 2 3 2 4" xfId="33450" xr:uid="{12F050A4-7D48-40F2-826B-37935154BB59}"/>
    <cellStyle name="Normal 4 5 4 2 3 2 5" xfId="48334" xr:uid="{E9CCE033-928A-4C2E-89FA-6AA6EA128406}"/>
    <cellStyle name="Normal 4 5 4 2 3 3" xfId="23182" xr:uid="{8A077C3E-85AC-49BF-86DE-DC95992D8266}"/>
    <cellStyle name="Normal 4 5 4 2 3 3 2" xfId="36874" xr:uid="{BA2E1721-058C-48AD-9102-F074854C105E}"/>
    <cellStyle name="Normal 4 5 4 2 3 3 3" xfId="51758" xr:uid="{70844B7A-8239-4F6D-B2B2-D04BCA392C3C}"/>
    <cellStyle name="Normal 4 5 4 2 3 4" xfId="16338" xr:uid="{9D3752AA-8423-4D77-8858-BFDC91B4B363}"/>
    <cellStyle name="Normal 4 5 4 2 3 5" xfId="30028" xr:uid="{ACD9824B-8050-4659-AE0F-5A1055DF18BB}"/>
    <cellStyle name="Normal 4 5 4 2 3 6" xfId="44912" xr:uid="{33268DEF-145B-4A94-ACD6-C4D59A36719A}"/>
    <cellStyle name="Normal 4 5 4 2 4" xfId="11202" xr:uid="{B8EAFEE4-7325-4E62-9976-F8CC877687E3}"/>
    <cellStyle name="Normal 4 5 4 2 4 2" xfId="24892" xr:uid="{EECFB7E3-B21D-401A-BC1C-924ADB5A5A03}"/>
    <cellStyle name="Normal 4 5 4 2 4 2 2" xfId="38584" xr:uid="{C31CD748-83EC-471D-96B0-0552E81C5D8E}"/>
    <cellStyle name="Normal 4 5 4 2 4 2 3" xfId="53468" xr:uid="{5D1DF4BE-10B6-4465-92F5-0D185FBBE275}"/>
    <cellStyle name="Normal 4 5 4 2 4 3" xfId="18048" xr:uid="{0EA357F5-68F4-44DF-9AB1-1F27230B67D6}"/>
    <cellStyle name="Normal 4 5 4 2 4 4" xfId="31738" xr:uid="{2521CC73-DDCC-4319-B926-26EB7B24BEB1}"/>
    <cellStyle name="Normal 4 5 4 2 4 5" xfId="46622" xr:uid="{5C1D7DC1-B6D8-42B2-A440-58D1099C3116}"/>
    <cellStyle name="Normal 4 5 4 2 5" xfId="21470" xr:uid="{B495D1A0-DB77-4F7C-9757-2A7884E5728E}"/>
    <cellStyle name="Normal 4 5 4 2 5 2" xfId="35162" xr:uid="{8D974B84-F169-4716-9943-102D8A6DC7ED}"/>
    <cellStyle name="Normal 4 5 4 2 5 3" xfId="50046" xr:uid="{26E8F85B-E6EF-4376-B3DA-FEED7464099F}"/>
    <cellStyle name="Normal 4 5 4 2 6" xfId="14626" xr:uid="{B14E5941-18FE-469C-81C6-13CC4304B25E}"/>
    <cellStyle name="Normal 4 5 4 2 7" xfId="28316" xr:uid="{36682D26-10EC-4633-BB6D-AFD7BB8BC942}"/>
    <cellStyle name="Normal 4 5 4 2 8" xfId="43200" xr:uid="{47288B81-AF59-4E4D-9A02-A06822CF3C0B}"/>
    <cellStyle name="Normal 4 5 4 3" xfId="7782" xr:uid="{3FE8DBB4-4528-4BBF-AD17-902280F5EA8D}"/>
    <cellStyle name="Normal 4 5 4 3 2" xfId="9494" xr:uid="{59CE2F2F-4AF9-4E5B-8B39-E2E10429BAA0}"/>
    <cellStyle name="Normal 4 5 4 3 2 2" xfId="12916" xr:uid="{83F66B49-53A4-4BA3-92CE-3485094467D1}"/>
    <cellStyle name="Normal 4 5 4 3 2 2 2" xfId="26606" xr:uid="{82AFF3FB-E9D0-45B9-AB0D-8A2A26D08BB6}"/>
    <cellStyle name="Normal 4 5 4 3 2 2 2 2" xfId="40298" xr:uid="{9769EED0-ED02-4227-923E-9D91B31ECF90}"/>
    <cellStyle name="Normal 4 5 4 3 2 2 2 3" xfId="55182" xr:uid="{8FBAA697-B6FD-4217-9E55-04BD22C5B631}"/>
    <cellStyle name="Normal 4 5 4 3 2 2 3" xfId="19762" xr:uid="{F538C5F4-1437-4732-AB27-341F7F0D53E5}"/>
    <cellStyle name="Normal 4 5 4 3 2 2 4" xfId="33452" xr:uid="{AC4E3AE7-EB90-42E7-B7CB-B7797F9945D5}"/>
    <cellStyle name="Normal 4 5 4 3 2 2 5" xfId="48336" xr:uid="{52D76C3F-D081-4D74-A19F-921534191841}"/>
    <cellStyle name="Normal 4 5 4 3 2 3" xfId="23184" xr:uid="{C91EFF07-8D7A-4DF1-A7BA-5C9D2DC4AB5E}"/>
    <cellStyle name="Normal 4 5 4 3 2 3 2" xfId="36876" xr:uid="{9D63724F-4853-4B93-83BD-740498498030}"/>
    <cellStyle name="Normal 4 5 4 3 2 3 3" xfId="51760" xr:uid="{994D6931-86E9-4A6D-B607-6EBC2B5516E3}"/>
    <cellStyle name="Normal 4 5 4 3 2 4" xfId="16340" xr:uid="{1AC2F1BA-90A8-4428-BB42-D8CF2AF8FF59}"/>
    <cellStyle name="Normal 4 5 4 3 2 5" xfId="30030" xr:uid="{D55D743B-21B3-4B41-8F96-5B580991D64C}"/>
    <cellStyle name="Normal 4 5 4 3 2 6" xfId="44914" xr:uid="{15E52D6D-3030-4BBF-BA49-45F824414E15}"/>
    <cellStyle name="Normal 4 5 4 3 3" xfId="11204" xr:uid="{30A8DF6F-014A-4D52-953F-844F36CAA59F}"/>
    <cellStyle name="Normal 4 5 4 3 3 2" xfId="24894" xr:uid="{9ED5BC6F-1C2D-4FDC-BD68-54237FFB2127}"/>
    <cellStyle name="Normal 4 5 4 3 3 2 2" xfId="38586" xr:uid="{16AB5BDC-2CFC-4977-B6B8-851948105B58}"/>
    <cellStyle name="Normal 4 5 4 3 3 2 3" xfId="53470" xr:uid="{1475987A-8475-49B9-AAB9-C0BC38A18F3A}"/>
    <cellStyle name="Normal 4 5 4 3 3 3" xfId="18050" xr:uid="{726AC4E3-03C7-4717-9811-B4834E9DE7CC}"/>
    <cellStyle name="Normal 4 5 4 3 3 4" xfId="31740" xr:uid="{5E1C2FEA-20EA-4ADE-B553-629FDC07428A}"/>
    <cellStyle name="Normal 4 5 4 3 3 5" xfId="46624" xr:uid="{B302B202-7B17-40E9-9F7A-76FE677BB964}"/>
    <cellStyle name="Normal 4 5 4 3 4" xfId="21472" xr:uid="{F76E3963-ED43-4614-91CD-6117786DCF95}"/>
    <cellStyle name="Normal 4 5 4 3 4 2" xfId="35164" xr:uid="{398362E5-85DE-4BCF-AF9F-29B488A6824F}"/>
    <cellStyle name="Normal 4 5 4 3 4 3" xfId="50048" xr:uid="{E8EA7741-D4E5-462B-8324-0C8A70D2D2B7}"/>
    <cellStyle name="Normal 4 5 4 3 5" xfId="14628" xr:uid="{CD79ACD4-FDB5-4D16-AA81-83A78611DF7A}"/>
    <cellStyle name="Normal 4 5 4 3 6" xfId="28318" xr:uid="{C302DCEB-73D0-4B75-9368-27532EBD3F29}"/>
    <cellStyle name="Normal 4 5 4 3 7" xfId="43202" xr:uid="{E638FA3B-68FC-4007-9469-83EE87EE49A5}"/>
    <cellStyle name="Normal 4 5 4 4" xfId="7783" xr:uid="{2917DB4B-32DF-42AF-970A-9D6934AA1B87}"/>
    <cellStyle name="Normal 4 5 4 4 2" xfId="9495" xr:uid="{B75BED3D-2436-4259-9552-099D1502980D}"/>
    <cellStyle name="Normal 4 5 4 4 2 2" xfId="12917" xr:uid="{53A55B8E-CE31-43D7-B103-BB50C9C53B4A}"/>
    <cellStyle name="Normal 4 5 4 4 2 2 2" xfId="26607" xr:uid="{75BCF178-2885-4033-9A2E-7F444EB7864A}"/>
    <cellStyle name="Normal 4 5 4 4 2 2 2 2" xfId="40299" xr:uid="{C3D6B710-85DB-4BB1-B18A-600CF1202E66}"/>
    <cellStyle name="Normal 4 5 4 4 2 2 2 3" xfId="55183" xr:uid="{3482EE8F-8848-413F-A1C7-46FE81F3C99F}"/>
    <cellStyle name="Normal 4 5 4 4 2 2 3" xfId="19763" xr:uid="{F5F6C78A-4D8D-49D8-B60D-F8C3425DFCFE}"/>
    <cellStyle name="Normal 4 5 4 4 2 2 4" xfId="33453" xr:uid="{A4BD26DE-3CA2-4561-B91B-AA365117C51D}"/>
    <cellStyle name="Normal 4 5 4 4 2 2 5" xfId="48337" xr:uid="{D9855C73-30E7-4DFD-AB1B-4D55CA2CB06E}"/>
    <cellStyle name="Normal 4 5 4 4 2 3" xfId="23185" xr:uid="{E1D50F5C-B9DE-4613-8580-F17D2CB9174E}"/>
    <cellStyle name="Normal 4 5 4 4 2 3 2" xfId="36877" xr:uid="{804B534A-5394-4369-BDB4-AAEDDB4E1413}"/>
    <cellStyle name="Normal 4 5 4 4 2 3 3" xfId="51761" xr:uid="{11A3E172-AAB7-42CB-A618-03693E37F26D}"/>
    <cellStyle name="Normal 4 5 4 4 2 4" xfId="16341" xr:uid="{D7088BA1-C109-4076-BF06-65E8D7902DEF}"/>
    <cellStyle name="Normal 4 5 4 4 2 5" xfId="30031" xr:uid="{AED48BB2-89D9-49D7-A080-3B5ED92C62A2}"/>
    <cellStyle name="Normal 4 5 4 4 2 6" xfId="44915" xr:uid="{340412C9-CBD7-44C1-A162-F2DF2091CD22}"/>
    <cellStyle name="Normal 4 5 4 4 3" xfId="11205" xr:uid="{5E3649DD-A89F-414C-AC56-186978C4DA29}"/>
    <cellStyle name="Normal 4 5 4 4 3 2" xfId="24895" xr:uid="{1C45A9B0-498C-4BDB-A407-DF049E9CF65A}"/>
    <cellStyle name="Normal 4 5 4 4 3 2 2" xfId="38587" xr:uid="{8B0F4BC1-C478-4344-B0B4-9673E92A9094}"/>
    <cellStyle name="Normal 4 5 4 4 3 2 3" xfId="53471" xr:uid="{E7A3C410-1AF6-4209-A307-49ACC368A5F9}"/>
    <cellStyle name="Normal 4 5 4 4 3 3" xfId="18051" xr:uid="{18DB53E6-DE0E-4E7D-87ED-79770F4073C6}"/>
    <cellStyle name="Normal 4 5 4 4 3 4" xfId="31741" xr:uid="{B1B84652-88C5-4571-A8DE-9E4CCB711927}"/>
    <cellStyle name="Normal 4 5 4 4 3 5" xfId="46625" xr:uid="{C065DCFE-82EE-491C-A65C-65887AEF3171}"/>
    <cellStyle name="Normal 4 5 4 4 4" xfId="21473" xr:uid="{920F6B3B-C4A1-4C34-A106-0A5DBD375186}"/>
    <cellStyle name="Normal 4 5 4 4 4 2" xfId="35165" xr:uid="{44B517A5-5130-4C22-A9C1-6CF5E83F98B8}"/>
    <cellStyle name="Normal 4 5 4 4 4 3" xfId="50049" xr:uid="{E851B88F-8AA1-4EE3-9B14-F27F0FB77DE4}"/>
    <cellStyle name="Normal 4 5 4 4 5" xfId="14629" xr:uid="{22C6FC60-50CA-4683-B715-F6B0CF0FD5C6}"/>
    <cellStyle name="Normal 4 5 4 4 6" xfId="28319" xr:uid="{B47F45D9-BACA-433F-A6F1-F29EA42D29F8}"/>
    <cellStyle name="Normal 4 5 4 4 7" xfId="43203" xr:uid="{F4854B6C-10F8-420E-9F61-273F070E32A1}"/>
    <cellStyle name="Normal 4 5 4 5" xfId="9491" xr:uid="{0AEBA03F-7E5F-4054-9E50-40A1E036592D}"/>
    <cellStyle name="Normal 4 5 4 5 2" xfId="12913" xr:uid="{0702C2F9-D54A-46E7-92AB-F9E41A78C1A3}"/>
    <cellStyle name="Normal 4 5 4 5 2 2" xfId="26603" xr:uid="{76F079A2-55E3-4939-8689-932DFA7ABCB2}"/>
    <cellStyle name="Normal 4 5 4 5 2 2 2" xfId="40295" xr:uid="{083D4DE3-535F-4F18-804C-0EF0629489BC}"/>
    <cellStyle name="Normal 4 5 4 5 2 2 3" xfId="55179" xr:uid="{D85F9BCB-77E1-4D7C-9AFA-32B1D3115623}"/>
    <cellStyle name="Normal 4 5 4 5 2 3" xfId="19759" xr:uid="{DB5EE655-8213-4EDC-8173-38CD9D4A6B48}"/>
    <cellStyle name="Normal 4 5 4 5 2 4" xfId="33449" xr:uid="{D48A366F-20FD-4041-BF8F-C66558EF1D0D}"/>
    <cellStyle name="Normal 4 5 4 5 2 5" xfId="48333" xr:uid="{02FE79B4-1F06-4F47-98F4-56E6CC4B56DA}"/>
    <cellStyle name="Normal 4 5 4 5 3" xfId="23181" xr:uid="{CB11D580-6E8D-470A-BA3E-4F4724D3B64C}"/>
    <cellStyle name="Normal 4 5 4 5 3 2" xfId="36873" xr:uid="{72167544-9AF6-4C98-A174-7005D5E37610}"/>
    <cellStyle name="Normal 4 5 4 5 3 3" xfId="51757" xr:uid="{7AE4433A-F795-4C2A-9F0F-A942431F53B9}"/>
    <cellStyle name="Normal 4 5 4 5 4" xfId="16337" xr:uid="{A14EB5C8-B7F9-4431-9DC1-35C3D0F58C12}"/>
    <cellStyle name="Normal 4 5 4 5 5" xfId="30027" xr:uid="{04F2D5D3-5D70-4D88-8E2D-66E17551EC90}"/>
    <cellStyle name="Normal 4 5 4 5 6" xfId="44911" xr:uid="{30D403C4-826D-410D-9D09-3682539AF3E3}"/>
    <cellStyle name="Normal 4 5 4 6" xfId="11201" xr:uid="{C7C8824D-5BDB-426C-B5E4-813E8CC9F21C}"/>
    <cellStyle name="Normal 4 5 4 6 2" xfId="24891" xr:uid="{753A1D92-EE02-4288-9F86-8700A6DD6771}"/>
    <cellStyle name="Normal 4 5 4 6 2 2" xfId="38583" xr:uid="{687ADE2D-533A-40E1-8CA8-5687FD807F8A}"/>
    <cellStyle name="Normal 4 5 4 6 2 3" xfId="53467" xr:uid="{58F5E75D-D201-4338-B6F9-58B881436DC2}"/>
    <cellStyle name="Normal 4 5 4 6 3" xfId="18047" xr:uid="{79CD6E0F-2930-4422-980A-C828D3CBABC2}"/>
    <cellStyle name="Normal 4 5 4 6 4" xfId="31737" xr:uid="{59D6280B-12E9-4469-866D-7FC2B26CB124}"/>
    <cellStyle name="Normal 4 5 4 6 5" xfId="46621" xr:uid="{D0DD5861-8456-41CB-8D01-57F6650F1B63}"/>
    <cellStyle name="Normal 4 5 4 7" xfId="21469" xr:uid="{6656BECC-E632-4821-B6C1-BF5E7213D861}"/>
    <cellStyle name="Normal 4 5 4 7 2" xfId="35161" xr:uid="{42C960BB-3EAD-4449-8C06-7DE4F36F9D3C}"/>
    <cellStyle name="Normal 4 5 4 7 3" xfId="50045" xr:uid="{0DBA1EE7-CBFB-4148-A501-DA8799B7CEFF}"/>
    <cellStyle name="Normal 4 5 4 8" xfId="14625" xr:uid="{850F6A30-3204-44F8-88D1-DA7FA38EBBB6}"/>
    <cellStyle name="Normal 4 5 4 9" xfId="28315" xr:uid="{5AFD542D-EF4A-4D24-A9D7-DDF6D119F1AD}"/>
    <cellStyle name="Normal 4 5 5" xfId="7784" xr:uid="{78742900-1846-43F7-98F9-45C06C2350D1}"/>
    <cellStyle name="Normal 4 5 5 2" xfId="7785" xr:uid="{D7B3BDDB-4EDF-4233-AA6C-A53130599E53}"/>
    <cellStyle name="Normal 4 5 5 2 2" xfId="9497" xr:uid="{608557CB-6B5F-4766-9D6C-6171CBF11821}"/>
    <cellStyle name="Normal 4 5 5 2 2 2" xfId="12919" xr:uid="{29ABAA58-CABF-446A-A2FF-EC675F7E7AE6}"/>
    <cellStyle name="Normal 4 5 5 2 2 2 2" xfId="26609" xr:uid="{308993E6-D324-4019-B818-ED84D9BD42E6}"/>
    <cellStyle name="Normal 4 5 5 2 2 2 2 2" xfId="40301" xr:uid="{05E4C794-359F-4042-9AD4-F4F369A67646}"/>
    <cellStyle name="Normal 4 5 5 2 2 2 2 3" xfId="55185" xr:uid="{104BC643-45A9-4C55-A233-FD20E5B769F7}"/>
    <cellStyle name="Normal 4 5 5 2 2 2 3" xfId="19765" xr:uid="{B4CD76DB-9313-4E49-AB2A-FDEEEEBC78D1}"/>
    <cellStyle name="Normal 4 5 5 2 2 2 4" xfId="33455" xr:uid="{3EFA0381-5ACE-4EBF-94FC-35AF40A7217A}"/>
    <cellStyle name="Normal 4 5 5 2 2 2 5" xfId="48339" xr:uid="{23B5929C-673B-4C1C-8202-E07EEAEF7484}"/>
    <cellStyle name="Normal 4 5 5 2 2 3" xfId="23187" xr:uid="{E7BEF6D1-5823-4B15-AE92-C9682F9A3471}"/>
    <cellStyle name="Normal 4 5 5 2 2 3 2" xfId="36879" xr:uid="{D7784837-EB02-41F1-98C8-1C3C60810E23}"/>
    <cellStyle name="Normal 4 5 5 2 2 3 3" xfId="51763" xr:uid="{485A7CD4-7973-4E04-9C28-52494EB8D640}"/>
    <cellStyle name="Normal 4 5 5 2 2 4" xfId="16343" xr:uid="{CF8FE2BD-8BA2-4A3E-97AB-82863ACB5496}"/>
    <cellStyle name="Normal 4 5 5 2 2 5" xfId="30033" xr:uid="{01ADE80E-B1B0-4CC3-803A-9794C813612A}"/>
    <cellStyle name="Normal 4 5 5 2 2 6" xfId="44917" xr:uid="{2F2BE1D5-A8C0-46B5-8DB2-EFE57E6BC33F}"/>
    <cellStyle name="Normal 4 5 5 2 3" xfId="11207" xr:uid="{65B5BE78-A719-4AB3-81BD-AFF762CE71FF}"/>
    <cellStyle name="Normal 4 5 5 2 3 2" xfId="24897" xr:uid="{20FC014F-8F63-4B04-98BE-08C2229E8082}"/>
    <cellStyle name="Normal 4 5 5 2 3 2 2" xfId="38589" xr:uid="{FBA442F1-F22A-48E5-A2D7-08360D5F9699}"/>
    <cellStyle name="Normal 4 5 5 2 3 2 3" xfId="53473" xr:uid="{E36CFEF7-D97C-4D1D-A54F-700B60EFB271}"/>
    <cellStyle name="Normal 4 5 5 2 3 3" xfId="18053" xr:uid="{EA85C220-3EF4-451A-ACB6-07A3B734012E}"/>
    <cellStyle name="Normal 4 5 5 2 3 4" xfId="31743" xr:uid="{FE14F564-4DA1-4266-AA51-39B2ABBA870E}"/>
    <cellStyle name="Normal 4 5 5 2 3 5" xfId="46627" xr:uid="{65D6B271-228B-4DE2-A51F-93BCAC9C1F58}"/>
    <cellStyle name="Normal 4 5 5 2 4" xfId="21475" xr:uid="{CE6CC1EF-87BC-41B8-BDFA-E6DE64DE3304}"/>
    <cellStyle name="Normal 4 5 5 2 4 2" xfId="35167" xr:uid="{8F573A96-BBC0-47A9-A27C-314C395CFFDC}"/>
    <cellStyle name="Normal 4 5 5 2 4 3" xfId="50051" xr:uid="{A0D77E4B-357F-4524-9D31-BFA556BB5CED}"/>
    <cellStyle name="Normal 4 5 5 2 5" xfId="14631" xr:uid="{89C9B1F3-EE59-47B0-82AC-AD55B515BBE4}"/>
    <cellStyle name="Normal 4 5 5 2 6" xfId="28321" xr:uid="{07253449-B79B-466C-A4A5-856A563E256A}"/>
    <cellStyle name="Normal 4 5 5 2 7" xfId="43205" xr:uid="{9450CBE9-85D8-4B6C-8D16-800ECC0D09C8}"/>
    <cellStyle name="Normal 4 5 5 3" xfId="9496" xr:uid="{A5C01007-660F-4DCC-BF09-441FB54DB62E}"/>
    <cellStyle name="Normal 4 5 5 3 2" xfId="12918" xr:uid="{CEF64022-8A9F-490D-8105-5E69887E6F3B}"/>
    <cellStyle name="Normal 4 5 5 3 2 2" xfId="26608" xr:uid="{89CDB4BA-8777-4CFC-8202-B5CD389694A0}"/>
    <cellStyle name="Normal 4 5 5 3 2 2 2" xfId="40300" xr:uid="{80CCF7FD-1ED1-4B3E-BEB0-510C2B6B9B32}"/>
    <cellStyle name="Normal 4 5 5 3 2 2 3" xfId="55184" xr:uid="{163DEBF2-A2C9-4271-9D82-449DF51C410E}"/>
    <cellStyle name="Normal 4 5 5 3 2 3" xfId="19764" xr:uid="{6F3E504B-D93E-4850-825B-9D1BF750EB9B}"/>
    <cellStyle name="Normal 4 5 5 3 2 4" xfId="33454" xr:uid="{772BA13B-70F6-4466-B716-101599668BFC}"/>
    <cellStyle name="Normal 4 5 5 3 2 5" xfId="48338" xr:uid="{E767E2DD-430E-4B3A-8230-FBAD8A731AA5}"/>
    <cellStyle name="Normal 4 5 5 3 3" xfId="23186" xr:uid="{CDA9E84C-02E9-49AC-B2EF-53B0A00ABF48}"/>
    <cellStyle name="Normal 4 5 5 3 3 2" xfId="36878" xr:uid="{DE18A06D-DFED-4A88-A347-9F9BFD3609DD}"/>
    <cellStyle name="Normal 4 5 5 3 3 3" xfId="51762" xr:uid="{4C9C152E-7DA5-48B2-B181-7920E61CF030}"/>
    <cellStyle name="Normal 4 5 5 3 4" xfId="16342" xr:uid="{1F6AFD07-857D-4C14-905A-AE366F21CA1D}"/>
    <cellStyle name="Normal 4 5 5 3 5" xfId="30032" xr:uid="{DF7CCC28-E8C4-4F3B-BE48-EDAD3DF2C742}"/>
    <cellStyle name="Normal 4 5 5 3 6" xfId="44916" xr:uid="{B67257C9-9098-406B-8915-66C4997E1A33}"/>
    <cellStyle name="Normal 4 5 5 4" xfId="11206" xr:uid="{B745F2B3-A394-411F-957A-A0CEF0E160B9}"/>
    <cellStyle name="Normal 4 5 5 4 2" xfId="24896" xr:uid="{79E9D505-93C5-44DC-B832-E2B6BBC2C2C2}"/>
    <cellStyle name="Normal 4 5 5 4 2 2" xfId="38588" xr:uid="{79D3B1AE-1155-4686-B5DC-056A51F725F3}"/>
    <cellStyle name="Normal 4 5 5 4 2 3" xfId="53472" xr:uid="{07E4C9B1-319B-4202-B504-0AB098126F33}"/>
    <cellStyle name="Normal 4 5 5 4 3" xfId="18052" xr:uid="{1877E665-F2E1-4A8E-B4C8-8620865F9B9F}"/>
    <cellStyle name="Normal 4 5 5 4 4" xfId="31742" xr:uid="{66086417-12EC-40CF-879E-03357E270865}"/>
    <cellStyle name="Normal 4 5 5 4 5" xfId="46626" xr:uid="{C7B0FE43-CEFA-4E08-95E3-395AD9D884BF}"/>
    <cellStyle name="Normal 4 5 5 5" xfId="21474" xr:uid="{8A9F8084-D5AE-467B-AAB5-4E54445E3213}"/>
    <cellStyle name="Normal 4 5 5 5 2" xfId="35166" xr:uid="{057ABC7A-E381-42C1-97EC-4AB8B6B19097}"/>
    <cellStyle name="Normal 4 5 5 5 3" xfId="50050" xr:uid="{100ED71C-F0E9-4947-A091-B72DFDA12B4E}"/>
    <cellStyle name="Normal 4 5 5 6" xfId="14630" xr:uid="{D47545E8-DBF0-4242-96D5-A9BE542D58EC}"/>
    <cellStyle name="Normal 4 5 5 7" xfId="28320" xr:uid="{D7947354-21EB-48A1-B1E6-33CDE99C58A9}"/>
    <cellStyle name="Normal 4 5 5 8" xfId="43204" xr:uid="{7C3BCB9D-54CA-483F-9703-84FE6508FD92}"/>
    <cellStyle name="Normal 4 5 6" xfId="7786" xr:uid="{E6C3C2EC-36BF-47EE-8DE0-8912DC302425}"/>
    <cellStyle name="Normal 4 5 6 2" xfId="9498" xr:uid="{AD3FB2E7-8666-46AA-9541-885A451E4CD9}"/>
    <cellStyle name="Normal 4 5 6 2 2" xfId="12920" xr:uid="{1BB9A8C8-B264-4AE8-B85D-B0CB73F8DF9E}"/>
    <cellStyle name="Normal 4 5 6 2 2 2" xfId="26610" xr:uid="{F4284433-BD42-4CD2-902B-86F55AA05558}"/>
    <cellStyle name="Normal 4 5 6 2 2 2 2" xfId="40302" xr:uid="{4595A5F7-A5E7-460C-9E95-5FD527E7A30A}"/>
    <cellStyle name="Normal 4 5 6 2 2 2 3" xfId="55186" xr:uid="{5C33E71C-B5CD-4B9F-A9EC-44196AD18391}"/>
    <cellStyle name="Normal 4 5 6 2 2 3" xfId="19766" xr:uid="{8D126E41-2294-401C-AE5A-06A14A1DDAB6}"/>
    <cellStyle name="Normal 4 5 6 2 2 4" xfId="33456" xr:uid="{18ACBE6C-30DF-410F-93FB-54C9CEEDCD70}"/>
    <cellStyle name="Normal 4 5 6 2 2 5" xfId="48340" xr:uid="{00A7EB89-F10D-4278-A335-951ECE0D1454}"/>
    <cellStyle name="Normal 4 5 6 2 3" xfId="23188" xr:uid="{237C7BBC-1A18-42F0-B8AD-050115DD9E7D}"/>
    <cellStyle name="Normal 4 5 6 2 3 2" xfId="36880" xr:uid="{E071DE02-CAED-4856-B4E3-7E9E32B41292}"/>
    <cellStyle name="Normal 4 5 6 2 3 3" xfId="51764" xr:uid="{10B00740-FC71-4869-B69B-177CA9425F7B}"/>
    <cellStyle name="Normal 4 5 6 2 4" xfId="16344" xr:uid="{70FBA24B-5D86-4C19-B961-F0E421315550}"/>
    <cellStyle name="Normal 4 5 6 2 5" xfId="30034" xr:uid="{2D4669AC-050F-4C96-8808-E6B2BA4B3A24}"/>
    <cellStyle name="Normal 4 5 6 2 6" xfId="44918" xr:uid="{760DD2F1-7F4D-4B5E-8620-31439143680F}"/>
    <cellStyle name="Normal 4 5 6 3" xfId="11208" xr:uid="{2C2B43B9-D802-4E71-8BA1-FF3B11F01303}"/>
    <cellStyle name="Normal 4 5 6 3 2" xfId="24898" xr:uid="{AB5B6D1A-02CB-4F50-BD38-7501C5B5CE0F}"/>
    <cellStyle name="Normal 4 5 6 3 2 2" xfId="38590" xr:uid="{36C14BE2-2AE4-4E4E-99B2-9B3993970502}"/>
    <cellStyle name="Normal 4 5 6 3 2 3" xfId="53474" xr:uid="{771952D6-141D-4CF5-A92B-7FBFDCC387F7}"/>
    <cellStyle name="Normal 4 5 6 3 3" xfId="18054" xr:uid="{E6A7A07F-DB45-4BC2-9C09-7673E2D238B1}"/>
    <cellStyle name="Normal 4 5 6 3 4" xfId="31744" xr:uid="{FB6B5E86-F682-4FF2-B052-11B8341ABE99}"/>
    <cellStyle name="Normal 4 5 6 3 5" xfId="46628" xr:uid="{195EB83C-1C0D-456D-A198-63750C34E271}"/>
    <cellStyle name="Normal 4 5 6 4" xfId="21476" xr:uid="{7CCC796F-B998-407B-A2B2-E4646D59E30E}"/>
    <cellStyle name="Normal 4 5 6 4 2" xfId="35168" xr:uid="{A1644E04-F1DA-433A-B583-A66F977211EB}"/>
    <cellStyle name="Normal 4 5 6 4 3" xfId="50052" xr:uid="{C4BD1C77-5F49-4FE1-9890-5F0DC31D69E7}"/>
    <cellStyle name="Normal 4 5 6 5" xfId="14632" xr:uid="{D1A5F6F8-9F5D-4CC5-B691-AE932EE8F8BF}"/>
    <cellStyle name="Normal 4 5 6 6" xfId="28322" xr:uid="{C54E93CC-BC2B-4201-88F0-9834C06F3689}"/>
    <cellStyle name="Normal 4 5 6 7" xfId="43206" xr:uid="{E7974EE9-695F-4451-8AA2-2794F3C520C5}"/>
    <cellStyle name="Normal 4 5 7" xfId="7787" xr:uid="{547CA2BE-6C2D-4386-AA1B-1F1B68BD68E9}"/>
    <cellStyle name="Normal 4 5 7 2" xfId="9499" xr:uid="{BFEA3853-7E60-4C14-B3E0-554A781F54CE}"/>
    <cellStyle name="Normal 4 5 7 2 2" xfId="12921" xr:uid="{4A12EC95-E728-4A4F-A152-0C4338B143FF}"/>
    <cellStyle name="Normal 4 5 7 2 2 2" xfId="26611" xr:uid="{6E043F4A-DAC5-46D0-BBCA-CAB5729378A8}"/>
    <cellStyle name="Normal 4 5 7 2 2 2 2" xfId="40303" xr:uid="{2303BD81-5279-49C5-90E3-404376CFC86F}"/>
    <cellStyle name="Normal 4 5 7 2 2 2 3" xfId="55187" xr:uid="{625403A4-4700-4336-ADFC-592BBE3D35F8}"/>
    <cellStyle name="Normal 4 5 7 2 2 3" xfId="19767" xr:uid="{0F8D7D56-6377-4859-ABF0-8D6CC230F3C4}"/>
    <cellStyle name="Normal 4 5 7 2 2 4" xfId="33457" xr:uid="{2A075912-F3CE-450D-93F7-B6C6DDC44056}"/>
    <cellStyle name="Normal 4 5 7 2 2 5" xfId="48341" xr:uid="{1B6967AC-C4C5-459D-B5F3-DDC69B064698}"/>
    <cellStyle name="Normal 4 5 7 2 3" xfId="23189" xr:uid="{FDEAA038-DCCB-4493-A9A0-F50DCCF109BA}"/>
    <cellStyle name="Normal 4 5 7 2 3 2" xfId="36881" xr:uid="{0B42086E-CA21-4760-A05D-A63F2FB032EC}"/>
    <cellStyle name="Normal 4 5 7 2 3 3" xfId="51765" xr:uid="{D4A089CB-6F0B-4F32-BBEE-7479321A4390}"/>
    <cellStyle name="Normal 4 5 7 2 4" xfId="16345" xr:uid="{4F259EB6-3053-4038-B389-CAC899F010FF}"/>
    <cellStyle name="Normal 4 5 7 2 5" xfId="30035" xr:uid="{07E96EB9-0C98-4A00-8C18-435E0675FE5B}"/>
    <cellStyle name="Normal 4 5 7 2 6" xfId="44919" xr:uid="{C635E154-460F-4618-AC0F-A83CBB6EFB57}"/>
    <cellStyle name="Normal 4 5 7 3" xfId="11209" xr:uid="{24B2609D-9D5F-4581-8A94-A6F722AA7F68}"/>
    <cellStyle name="Normal 4 5 7 3 2" xfId="24899" xr:uid="{98ACBDB5-483A-4758-B26F-9CAA4D9A4862}"/>
    <cellStyle name="Normal 4 5 7 3 2 2" xfId="38591" xr:uid="{B0D4C1AD-224E-4961-8AFC-F531149DE243}"/>
    <cellStyle name="Normal 4 5 7 3 2 3" xfId="53475" xr:uid="{FFD12FD2-798B-4171-A06B-7CD996830B1A}"/>
    <cellStyle name="Normal 4 5 7 3 3" xfId="18055" xr:uid="{DDFDC5F4-A3C7-4AC1-BD45-C609F664A422}"/>
    <cellStyle name="Normal 4 5 7 3 4" xfId="31745" xr:uid="{83617725-8484-4F89-AF7B-2B35E0683E7A}"/>
    <cellStyle name="Normal 4 5 7 3 5" xfId="46629" xr:uid="{A3055BD6-E53C-4664-A547-AE69FA1AAD58}"/>
    <cellStyle name="Normal 4 5 7 4" xfId="21477" xr:uid="{932906F3-6E07-43BD-85C4-988E57974410}"/>
    <cellStyle name="Normal 4 5 7 4 2" xfId="35169" xr:uid="{8CD1C89E-F099-4769-8AF8-165A37ED9215}"/>
    <cellStyle name="Normal 4 5 7 4 3" xfId="50053" xr:uid="{5F74C0A6-DBE6-46AC-A2B1-E07D17F8A18F}"/>
    <cellStyle name="Normal 4 5 7 5" xfId="14633" xr:uid="{BEB3F926-0E92-4338-9AA7-5CCB3346C76C}"/>
    <cellStyle name="Normal 4 5 7 6" xfId="28323" xr:uid="{DC563DBC-BD3B-4554-A7FC-BEDCE3C9BF8F}"/>
    <cellStyle name="Normal 4 5 7 7" xfId="43207" xr:uid="{A24C6033-CFBF-49CC-82C5-F8BEF7B19459}"/>
    <cellStyle name="Normal 4 5 8" xfId="9470" xr:uid="{D539336B-7783-4E74-9372-C9E3492A087C}"/>
    <cellStyle name="Normal 4 5 8 2" xfId="12892" xr:uid="{8D5DC491-9D3F-4FF8-AD0C-865B8EFFB132}"/>
    <cellStyle name="Normal 4 5 8 2 2" xfId="26582" xr:uid="{FF66655E-5D90-4792-8D20-91434250C443}"/>
    <cellStyle name="Normal 4 5 8 2 2 2" xfId="40274" xr:uid="{BC53EDE4-F1D7-40E6-944A-06A5CDA23197}"/>
    <cellStyle name="Normal 4 5 8 2 2 3" xfId="55158" xr:uid="{FB0BF595-350F-4944-A5CF-367A8FB8896D}"/>
    <cellStyle name="Normal 4 5 8 2 3" xfId="19738" xr:uid="{A33A3F39-61BA-4C5A-A3A1-F62D829914D0}"/>
    <cellStyle name="Normal 4 5 8 2 4" xfId="33428" xr:uid="{9E7DA4FE-A694-410F-AAE9-0796B0CF147F}"/>
    <cellStyle name="Normal 4 5 8 2 5" xfId="48312" xr:uid="{3807248F-A81D-4814-A36B-C40B58633358}"/>
    <cellStyle name="Normal 4 5 8 3" xfId="23160" xr:uid="{33B7C78E-7208-48E4-9C7D-7B2EF61E4F3A}"/>
    <cellStyle name="Normal 4 5 8 3 2" xfId="36852" xr:uid="{7BE07DC5-2C1C-4A0A-9305-3B92C2E3DD8E}"/>
    <cellStyle name="Normal 4 5 8 3 3" xfId="51736" xr:uid="{3F4F0ABC-8316-42D6-82A6-8EE3D702495C}"/>
    <cellStyle name="Normal 4 5 8 4" xfId="16316" xr:uid="{EBBE6027-D14E-4183-9D42-DAF672C98E9C}"/>
    <cellStyle name="Normal 4 5 8 5" xfId="30006" xr:uid="{B9840889-9F78-4DFF-9F9D-71FCE901AAB9}"/>
    <cellStyle name="Normal 4 5 8 6" xfId="44890" xr:uid="{8B740116-E743-44C6-8510-95272A826430}"/>
    <cellStyle name="Normal 4 5 9" xfId="11180" xr:uid="{564D4867-D56C-4AF9-B4C6-3F753C0CF1A7}"/>
    <cellStyle name="Normal 4 5 9 2" xfId="24870" xr:uid="{B8DD0D30-5105-435F-A5C5-480EEC78F4D9}"/>
    <cellStyle name="Normal 4 5 9 2 2" xfId="38562" xr:uid="{2D7941E1-91CA-4C32-8704-88EC88E5C9F6}"/>
    <cellStyle name="Normal 4 5 9 2 3" xfId="53446" xr:uid="{251C62C4-AD66-4CF4-9627-51DD0A5A5F70}"/>
    <cellStyle name="Normal 4 5 9 3" xfId="18026" xr:uid="{9D552365-E905-4424-BA71-291A00B117F5}"/>
    <cellStyle name="Normal 4 5 9 4" xfId="31716" xr:uid="{863CC6D9-DE79-4EDD-AC66-6166F8A072A1}"/>
    <cellStyle name="Normal 4 5 9 5" xfId="46600" xr:uid="{D2B9056B-6077-4736-A247-18D661176031}"/>
    <cellStyle name="Normal 4 6" xfId="2501" xr:uid="{35F2D322-5AA1-477C-B8B7-7BD570C31431}"/>
    <cellStyle name="Normal 4 6 10" xfId="14634" xr:uid="{43D7BCC5-4F02-4E71-9723-66CF8DDD52C0}"/>
    <cellStyle name="Normal 4 6 10 2" xfId="41115" xr:uid="{96BB1521-8A14-4B23-A104-DD79B4A47142}"/>
    <cellStyle name="Normal 4 6 11" xfId="28324" xr:uid="{645D7CD0-5CAB-4DAB-8370-61B8A3252BBF}"/>
    <cellStyle name="Normal 4 6 12" xfId="43208" xr:uid="{E0D6AC6D-B50E-48DE-90E5-B8DFA264112C}"/>
    <cellStyle name="Normal 4 6 13" xfId="7788" xr:uid="{90E8711C-A6D6-4BB8-8D08-06A1B1923735}"/>
    <cellStyle name="Normal 4 6 2" xfId="7789" xr:uid="{AA6CC720-FCDE-4284-B1F0-BF48491F9C72}"/>
    <cellStyle name="Normal 4 6 2 10" xfId="43209" xr:uid="{EF9EB309-9DD4-4C9C-B21F-8342DD3D8A13}"/>
    <cellStyle name="Normal 4 6 2 2" xfId="7790" xr:uid="{977B081A-63B5-4F6E-961E-FB07DC87BFCE}"/>
    <cellStyle name="Normal 4 6 2 2 2" xfId="7791" xr:uid="{4FFBFC1F-88BE-457D-8B51-DFDEA274E0C5}"/>
    <cellStyle name="Normal 4 6 2 2 2 2" xfId="9503" xr:uid="{67E52D3E-5975-4401-AF63-D75953EA817E}"/>
    <cellStyle name="Normal 4 6 2 2 2 2 2" xfId="12925" xr:uid="{F73E4B6B-D60B-46A7-90E6-5B04781F8E64}"/>
    <cellStyle name="Normal 4 6 2 2 2 2 2 2" xfId="26615" xr:uid="{DD350843-9E31-48BA-A05C-92BC73FB4CBC}"/>
    <cellStyle name="Normal 4 6 2 2 2 2 2 2 2" xfId="40307" xr:uid="{20D8A90E-72EF-4C0B-9534-50633554267C}"/>
    <cellStyle name="Normal 4 6 2 2 2 2 2 2 3" xfId="55191" xr:uid="{2CA777FF-E603-4FAF-9CBA-96ED091872E8}"/>
    <cellStyle name="Normal 4 6 2 2 2 2 2 3" xfId="19771" xr:uid="{20675871-D529-4275-8E30-E6136F790888}"/>
    <cellStyle name="Normal 4 6 2 2 2 2 2 4" xfId="33461" xr:uid="{6DE212D4-3481-4444-BD64-0D16532F6DAC}"/>
    <cellStyle name="Normal 4 6 2 2 2 2 2 5" xfId="48345" xr:uid="{3ACC2788-5C96-4F9B-A3A6-F9E3B68B0127}"/>
    <cellStyle name="Normal 4 6 2 2 2 2 3" xfId="23193" xr:uid="{98CFF80D-CFB0-4164-AD40-4E35F0FBE6B9}"/>
    <cellStyle name="Normal 4 6 2 2 2 2 3 2" xfId="36885" xr:uid="{3C6C9C48-BD80-4C3D-81E7-ADDFB0363330}"/>
    <cellStyle name="Normal 4 6 2 2 2 2 3 3" xfId="51769" xr:uid="{48360A42-B63E-4402-9F69-3E7333F098FB}"/>
    <cellStyle name="Normal 4 6 2 2 2 2 4" xfId="16349" xr:uid="{A8455DA0-06B4-4155-8B78-38D59D6BC623}"/>
    <cellStyle name="Normal 4 6 2 2 2 2 5" xfId="30039" xr:uid="{68155201-078F-4109-BCA8-09060F72E7BB}"/>
    <cellStyle name="Normal 4 6 2 2 2 2 6" xfId="44923" xr:uid="{55DB9277-D8E4-4490-B69A-BF3C5DB257D9}"/>
    <cellStyle name="Normal 4 6 2 2 2 3" xfId="11213" xr:uid="{BA61C42A-D1E8-4E3B-B2B3-480900576724}"/>
    <cellStyle name="Normal 4 6 2 2 2 3 2" xfId="24903" xr:uid="{389AC7CC-6050-4C23-B56D-8EB2C318656B}"/>
    <cellStyle name="Normal 4 6 2 2 2 3 2 2" xfId="38595" xr:uid="{3AD04DF5-C8C4-48B1-8BA4-6EADDA0554BD}"/>
    <cellStyle name="Normal 4 6 2 2 2 3 2 3" xfId="53479" xr:uid="{D6AF75D5-69F1-43BA-B24B-BFCFB3258B30}"/>
    <cellStyle name="Normal 4 6 2 2 2 3 3" xfId="18059" xr:uid="{1755CEC7-1CD5-4FEC-ABB5-9499EA131A4B}"/>
    <cellStyle name="Normal 4 6 2 2 2 3 4" xfId="31749" xr:uid="{602C87D3-D041-4A1D-9FF5-0160E1E401DC}"/>
    <cellStyle name="Normal 4 6 2 2 2 3 5" xfId="46633" xr:uid="{7EEEA667-0D45-4B58-87B0-50332C6C77D7}"/>
    <cellStyle name="Normal 4 6 2 2 2 4" xfId="21481" xr:uid="{0B8AEED2-AE8A-42A2-8424-0D7FA0815752}"/>
    <cellStyle name="Normal 4 6 2 2 2 4 2" xfId="35173" xr:uid="{4E6BAE96-361B-43BC-BFAC-1011B8418530}"/>
    <cellStyle name="Normal 4 6 2 2 2 4 3" xfId="50057" xr:uid="{7422F874-7144-4EF8-B17F-95826C71C596}"/>
    <cellStyle name="Normal 4 6 2 2 2 5" xfId="14637" xr:uid="{1F1875F5-6CCC-4547-8963-EE7299DE68E2}"/>
    <cellStyle name="Normal 4 6 2 2 2 6" xfId="28327" xr:uid="{CF0288EB-2F49-4159-96DC-36465AA84061}"/>
    <cellStyle name="Normal 4 6 2 2 2 7" xfId="43211" xr:uid="{80C432E9-4D0A-4569-BF27-17A83E414917}"/>
    <cellStyle name="Normal 4 6 2 2 3" xfId="9502" xr:uid="{70D0605B-7A2F-41D6-9C9A-0DC2D276F0C4}"/>
    <cellStyle name="Normal 4 6 2 2 3 2" xfId="12924" xr:uid="{03BB2A66-195D-4329-A9B7-5AD23863C49E}"/>
    <cellStyle name="Normal 4 6 2 2 3 2 2" xfId="26614" xr:uid="{D281F6D8-B567-4211-8319-3623C85D359D}"/>
    <cellStyle name="Normal 4 6 2 2 3 2 2 2" xfId="40306" xr:uid="{44BDFB3C-2267-451A-A908-5F396C26E6E5}"/>
    <cellStyle name="Normal 4 6 2 2 3 2 2 3" xfId="55190" xr:uid="{BD19CB70-CB53-4B95-871B-8351F2C484EA}"/>
    <cellStyle name="Normal 4 6 2 2 3 2 3" xfId="19770" xr:uid="{27A39758-F940-4778-915C-64F3B8B0BA69}"/>
    <cellStyle name="Normal 4 6 2 2 3 2 4" xfId="33460" xr:uid="{FA4D7107-97F1-4286-A49E-7EB1D992F69D}"/>
    <cellStyle name="Normal 4 6 2 2 3 2 5" xfId="48344" xr:uid="{549181E1-C7F0-484C-A437-FB3C6E04B5A7}"/>
    <cellStyle name="Normal 4 6 2 2 3 3" xfId="23192" xr:uid="{235C443D-AF6B-4EB6-9B2A-93E0C300D8CE}"/>
    <cellStyle name="Normal 4 6 2 2 3 3 2" xfId="36884" xr:uid="{B79DA708-3133-4195-8071-1E80DD6DECBE}"/>
    <cellStyle name="Normal 4 6 2 2 3 3 3" xfId="51768" xr:uid="{E8D5D0D1-ACFD-4660-9E37-8A3A28331BBB}"/>
    <cellStyle name="Normal 4 6 2 2 3 4" xfId="16348" xr:uid="{743C4B54-B990-443E-9F8C-D113DF867F3E}"/>
    <cellStyle name="Normal 4 6 2 2 3 5" xfId="30038" xr:uid="{2E2EA1A6-093E-4B93-9536-49039980EF1F}"/>
    <cellStyle name="Normal 4 6 2 2 3 6" xfId="44922" xr:uid="{914A7F41-049C-4455-9E06-CD54DE752415}"/>
    <cellStyle name="Normal 4 6 2 2 4" xfId="11212" xr:uid="{E6BE8680-A4B6-4210-A979-303BBD0E86C8}"/>
    <cellStyle name="Normal 4 6 2 2 4 2" xfId="24902" xr:uid="{39E63339-5670-49A2-AB67-0634C71E7C59}"/>
    <cellStyle name="Normal 4 6 2 2 4 2 2" xfId="38594" xr:uid="{E0E2B44E-B0F5-4B75-9055-1EF84B1A77B2}"/>
    <cellStyle name="Normal 4 6 2 2 4 2 3" xfId="53478" xr:uid="{4854AAE1-F23E-458E-88B4-573C49C0CB1A}"/>
    <cellStyle name="Normal 4 6 2 2 4 3" xfId="18058" xr:uid="{9B4277AC-9670-47DE-BFD1-257017549F10}"/>
    <cellStyle name="Normal 4 6 2 2 4 4" xfId="31748" xr:uid="{886995CB-E803-4272-9229-2E0525B8E541}"/>
    <cellStyle name="Normal 4 6 2 2 4 5" xfId="46632" xr:uid="{94B1384D-20C5-4D4C-881E-DE35651F1C42}"/>
    <cellStyle name="Normal 4 6 2 2 5" xfId="21480" xr:uid="{A7312C3A-AA20-44E6-A4DB-2D3B5CCF6972}"/>
    <cellStyle name="Normal 4 6 2 2 5 2" xfId="35172" xr:uid="{16136057-1344-4754-B86E-09204906E94F}"/>
    <cellStyle name="Normal 4 6 2 2 5 3" xfId="50056" xr:uid="{4AEF1100-2FAE-4153-ADD2-6D0FA1D02AA7}"/>
    <cellStyle name="Normal 4 6 2 2 6" xfId="14636" xr:uid="{3D337EC7-E3B2-40E6-942E-E3114AEA0E27}"/>
    <cellStyle name="Normal 4 6 2 2 7" xfId="28326" xr:uid="{2B5276DE-5067-409D-933E-F71156EDD2EF}"/>
    <cellStyle name="Normal 4 6 2 2 8" xfId="43210" xr:uid="{F688263D-27B8-4C79-AAF4-6B68F541D57B}"/>
    <cellStyle name="Normal 4 6 2 3" xfId="7792" xr:uid="{42ED056C-01B2-40DF-AAEC-55191AFD8A98}"/>
    <cellStyle name="Normal 4 6 2 3 2" xfId="9504" xr:uid="{B556CE29-A1A8-4997-8864-1766F97F25FA}"/>
    <cellStyle name="Normal 4 6 2 3 2 2" xfId="12926" xr:uid="{B2BEC759-5026-45C3-BE2E-FDA4CEE2C5AD}"/>
    <cellStyle name="Normal 4 6 2 3 2 2 2" xfId="26616" xr:uid="{7612DC3F-5B12-4AC1-98DB-B898A89BFC08}"/>
    <cellStyle name="Normal 4 6 2 3 2 2 2 2" xfId="40308" xr:uid="{CD40D080-71EF-4D13-B719-4D8F9023C37B}"/>
    <cellStyle name="Normal 4 6 2 3 2 2 2 3" xfId="55192" xr:uid="{AE0541AD-80A6-4B11-BA75-F1D1A857B0E0}"/>
    <cellStyle name="Normal 4 6 2 3 2 2 3" xfId="19772" xr:uid="{120D20FF-C93B-4DDA-A763-A7E3D1438DC4}"/>
    <cellStyle name="Normal 4 6 2 3 2 2 4" xfId="33462" xr:uid="{EBA01800-7EEC-4A3E-84E3-25BECD24754E}"/>
    <cellStyle name="Normal 4 6 2 3 2 2 5" xfId="48346" xr:uid="{366D5A9D-882B-4B7B-8AAA-5CE7BD41426E}"/>
    <cellStyle name="Normal 4 6 2 3 2 3" xfId="23194" xr:uid="{74454996-E957-49B8-B5D2-03DB7D1D231D}"/>
    <cellStyle name="Normal 4 6 2 3 2 3 2" xfId="36886" xr:uid="{CD02687C-87FC-4A32-A15C-F255FBE2723D}"/>
    <cellStyle name="Normal 4 6 2 3 2 3 3" xfId="51770" xr:uid="{20EB2CB2-5787-47AB-9209-4321FC853D08}"/>
    <cellStyle name="Normal 4 6 2 3 2 4" xfId="16350" xr:uid="{73A0E597-C702-45E1-9977-BB7E5DD8136E}"/>
    <cellStyle name="Normal 4 6 2 3 2 5" xfId="30040" xr:uid="{D6B4614D-5A72-4761-A1FD-F232F01742D6}"/>
    <cellStyle name="Normal 4 6 2 3 2 6" xfId="44924" xr:uid="{8CB35EF0-B75E-40CE-8CE1-6826E2D4B39F}"/>
    <cellStyle name="Normal 4 6 2 3 3" xfId="11214" xr:uid="{BA74F29C-B49F-47F9-A43E-8048BF0D92C9}"/>
    <cellStyle name="Normal 4 6 2 3 3 2" xfId="24904" xr:uid="{439D2463-6778-4DE1-A53A-6383C31CA26D}"/>
    <cellStyle name="Normal 4 6 2 3 3 2 2" xfId="38596" xr:uid="{8AF1DBC3-26BE-4DB2-915A-99F936766E6F}"/>
    <cellStyle name="Normal 4 6 2 3 3 2 3" xfId="53480" xr:uid="{018FE52D-C95B-460D-BF21-BFCEBEB0BF74}"/>
    <cellStyle name="Normal 4 6 2 3 3 3" xfId="18060" xr:uid="{6B78361F-195B-4BAD-9435-F44AC58CB95A}"/>
    <cellStyle name="Normal 4 6 2 3 3 4" xfId="31750" xr:uid="{4C5001AF-9AE1-4971-A4A2-98649A820FD9}"/>
    <cellStyle name="Normal 4 6 2 3 3 5" xfId="46634" xr:uid="{68A45E57-9DAA-42B1-A277-81B886CF9CF0}"/>
    <cellStyle name="Normal 4 6 2 3 4" xfId="21482" xr:uid="{838FD53B-C836-4A9F-992C-D9F45CA4AE4C}"/>
    <cellStyle name="Normal 4 6 2 3 4 2" xfId="35174" xr:uid="{84C622E2-FD51-452F-B449-F88D1CEA3010}"/>
    <cellStyle name="Normal 4 6 2 3 4 3" xfId="50058" xr:uid="{3D22D723-6AEF-4B3D-AABC-25C603335957}"/>
    <cellStyle name="Normal 4 6 2 3 5" xfId="14638" xr:uid="{09FC7DD9-0CF6-4EA2-BDA3-4F3634AAFDAD}"/>
    <cellStyle name="Normal 4 6 2 3 6" xfId="28328" xr:uid="{3906804E-12D0-448C-9AC5-FF1979F7092D}"/>
    <cellStyle name="Normal 4 6 2 3 7" xfId="43212" xr:uid="{1495B69C-9CE1-41BB-8B7A-2C6D32A8C759}"/>
    <cellStyle name="Normal 4 6 2 4" xfId="7793" xr:uid="{37F22C8C-1ABB-4034-8038-372DB36718DD}"/>
    <cellStyle name="Normal 4 6 2 4 2" xfId="9505" xr:uid="{F67FA139-9620-471D-8C92-1F2005E52D2D}"/>
    <cellStyle name="Normal 4 6 2 4 2 2" xfId="12927" xr:uid="{E3A5DBF9-E3D1-406A-A59E-DAE7CDAA49AF}"/>
    <cellStyle name="Normal 4 6 2 4 2 2 2" xfId="26617" xr:uid="{1F463A3B-7DAD-4A00-9A92-3CDC88799605}"/>
    <cellStyle name="Normal 4 6 2 4 2 2 2 2" xfId="40309" xr:uid="{5FB0EBD3-4330-4B70-BA36-ADEFCEE30A75}"/>
    <cellStyle name="Normal 4 6 2 4 2 2 2 3" xfId="55193" xr:uid="{8015D241-2758-4E50-B67A-FBBEF6C9F110}"/>
    <cellStyle name="Normal 4 6 2 4 2 2 3" xfId="19773" xr:uid="{A84EF8D6-14E9-492E-9C85-F86A19FE4DDC}"/>
    <cellStyle name="Normal 4 6 2 4 2 2 4" xfId="33463" xr:uid="{51D00D88-3362-4B34-A630-E1595D6BD881}"/>
    <cellStyle name="Normal 4 6 2 4 2 2 5" xfId="48347" xr:uid="{C876C8A8-E82D-4C1D-94D6-5F32C7AC261B}"/>
    <cellStyle name="Normal 4 6 2 4 2 3" xfId="23195" xr:uid="{F266716F-1EC9-412A-B868-B395A19B174F}"/>
    <cellStyle name="Normal 4 6 2 4 2 3 2" xfId="36887" xr:uid="{D56E1F5D-AADA-4B54-B36F-0AC8AA0DED95}"/>
    <cellStyle name="Normal 4 6 2 4 2 3 3" xfId="51771" xr:uid="{528F6411-7B15-471A-B2E0-DDA07F8AA9D9}"/>
    <cellStyle name="Normal 4 6 2 4 2 4" xfId="16351" xr:uid="{8193C75E-D1DA-4C84-821B-DE79F612121F}"/>
    <cellStyle name="Normal 4 6 2 4 2 5" xfId="30041" xr:uid="{20F09D50-C385-4C69-9CC4-917D87B1FBFA}"/>
    <cellStyle name="Normal 4 6 2 4 2 6" xfId="44925" xr:uid="{84773088-56F2-4E45-86DF-699608E88028}"/>
    <cellStyle name="Normal 4 6 2 4 3" xfId="11215" xr:uid="{1E4FF974-FAFC-4129-AA8A-7250A3DF7229}"/>
    <cellStyle name="Normal 4 6 2 4 3 2" xfId="24905" xr:uid="{89DB39B0-9736-490A-B686-04DDC0F39956}"/>
    <cellStyle name="Normal 4 6 2 4 3 2 2" xfId="38597" xr:uid="{9DA4CE2A-C1B8-43F0-BFBC-34750572427A}"/>
    <cellStyle name="Normal 4 6 2 4 3 2 3" xfId="53481" xr:uid="{C0A7CA69-81D0-4F37-B082-4DE8D38476DF}"/>
    <cellStyle name="Normal 4 6 2 4 3 3" xfId="18061" xr:uid="{9E5605B1-EA0B-4DFF-B475-9A5BF66FC79E}"/>
    <cellStyle name="Normal 4 6 2 4 3 4" xfId="31751" xr:uid="{0E3C0E52-5EFD-4711-9BA9-21E3DCB78439}"/>
    <cellStyle name="Normal 4 6 2 4 3 5" xfId="46635" xr:uid="{86D8A849-484D-4F55-9B48-89282821C340}"/>
    <cellStyle name="Normal 4 6 2 4 4" xfId="21483" xr:uid="{ABB766BC-9788-45BD-95CC-3490777527E1}"/>
    <cellStyle name="Normal 4 6 2 4 4 2" xfId="35175" xr:uid="{60836ABC-1FAE-4AE2-AE8F-548A86E4CC26}"/>
    <cellStyle name="Normal 4 6 2 4 4 3" xfId="50059" xr:uid="{10FA5DD2-7102-46EB-95F7-6BFD78E3E0AA}"/>
    <cellStyle name="Normal 4 6 2 4 5" xfId="14639" xr:uid="{364CE35F-CEDA-4068-A934-5A03E769FFBE}"/>
    <cellStyle name="Normal 4 6 2 4 6" xfId="28329" xr:uid="{8EA88153-9795-4B71-BE22-72B5647DBDF1}"/>
    <cellStyle name="Normal 4 6 2 4 7" xfId="43213" xr:uid="{AD409A1C-8E31-4FC9-B660-91880510F070}"/>
    <cellStyle name="Normal 4 6 2 5" xfId="9501" xr:uid="{0D0739D4-6983-453B-BB52-D7133246057E}"/>
    <cellStyle name="Normal 4 6 2 5 2" xfId="12923" xr:uid="{DD52A840-E808-4308-A885-695055EE58D4}"/>
    <cellStyle name="Normal 4 6 2 5 2 2" xfId="26613" xr:uid="{EA0C76FD-91EC-4EC7-8F41-D109BD7198B1}"/>
    <cellStyle name="Normal 4 6 2 5 2 2 2" xfId="40305" xr:uid="{917301BA-9D38-4500-AD02-6275FBC8EB83}"/>
    <cellStyle name="Normal 4 6 2 5 2 2 3" xfId="55189" xr:uid="{3A02C260-2B03-4743-87FA-BA7BF290229D}"/>
    <cellStyle name="Normal 4 6 2 5 2 3" xfId="19769" xr:uid="{835FBC31-A8BD-4B86-AB82-47AF2FEA8BDB}"/>
    <cellStyle name="Normal 4 6 2 5 2 4" xfId="33459" xr:uid="{C0264B52-BB6F-4DD5-AEA4-F8F817858F54}"/>
    <cellStyle name="Normal 4 6 2 5 2 5" xfId="48343" xr:uid="{62F2F21D-F5C9-40E2-B22D-4158FCF13A7D}"/>
    <cellStyle name="Normal 4 6 2 5 3" xfId="23191" xr:uid="{5113AAF0-F009-4E6D-B947-D2C36D775913}"/>
    <cellStyle name="Normal 4 6 2 5 3 2" xfId="36883" xr:uid="{7387E2A5-DA6F-4B43-BC18-8B7782B0182A}"/>
    <cellStyle name="Normal 4 6 2 5 3 3" xfId="51767" xr:uid="{773DAA36-E2D0-40E1-BBB7-17CC89F88168}"/>
    <cellStyle name="Normal 4 6 2 5 4" xfId="16347" xr:uid="{E09623FF-B072-4A57-8443-2F6B140C488D}"/>
    <cellStyle name="Normal 4 6 2 5 5" xfId="30037" xr:uid="{51083E79-A210-4ED5-AE61-DE3BE4EE57B4}"/>
    <cellStyle name="Normal 4 6 2 5 6" xfId="44921" xr:uid="{8F611994-4E50-462A-A922-299A368675BE}"/>
    <cellStyle name="Normal 4 6 2 6" xfId="11211" xr:uid="{7E2C9912-FCB0-4500-AA9D-4245AB8903C2}"/>
    <cellStyle name="Normal 4 6 2 6 2" xfId="24901" xr:uid="{7C7A7D0F-3A66-47A4-9374-BF6B2315B605}"/>
    <cellStyle name="Normal 4 6 2 6 2 2" xfId="38593" xr:uid="{113F3885-A022-49F9-B965-B9F231131ACC}"/>
    <cellStyle name="Normal 4 6 2 6 2 3" xfId="53477" xr:uid="{A870A3A8-7692-4A1C-89F1-87A87A652FD7}"/>
    <cellStyle name="Normal 4 6 2 6 3" xfId="18057" xr:uid="{9AC9DF4C-F64F-449C-A986-EBC0E8EEC3E0}"/>
    <cellStyle name="Normal 4 6 2 6 4" xfId="31747" xr:uid="{2BBB152D-2165-4A6A-9E6D-50A891E68FC3}"/>
    <cellStyle name="Normal 4 6 2 6 5" xfId="46631" xr:uid="{65E9C4B7-41DB-4D72-B9D3-F22651F686DC}"/>
    <cellStyle name="Normal 4 6 2 7" xfId="21479" xr:uid="{4EAA5BC2-663D-49F8-9C83-0D3339A4CF43}"/>
    <cellStyle name="Normal 4 6 2 7 2" xfId="35171" xr:uid="{02AF3EA6-5101-4EE5-B3D5-D6E2F6F5FD26}"/>
    <cellStyle name="Normal 4 6 2 7 3" xfId="50055" xr:uid="{1393C023-EF11-4D7B-9CCD-94F6D13D0C82}"/>
    <cellStyle name="Normal 4 6 2 8" xfId="14635" xr:uid="{7DB761BC-F9C1-4461-9737-776AFECC4A6D}"/>
    <cellStyle name="Normal 4 6 2 9" xfId="28325" xr:uid="{AA786821-29E2-4568-BC16-CA9A8D732BE8}"/>
    <cellStyle name="Normal 4 6 3" xfId="7794" xr:uid="{6EE2D426-D27C-4C71-933A-4DFFE16E44F4}"/>
    <cellStyle name="Normal 4 6 3 10" xfId="43214" xr:uid="{F6090DEE-AD18-41E8-9F0C-804999850F0C}"/>
    <cellStyle name="Normal 4 6 3 2" xfId="7795" xr:uid="{DB797E26-634C-48BA-BABE-1E5A6BA5A7E8}"/>
    <cellStyle name="Normal 4 6 3 2 2" xfId="7796" xr:uid="{40A974E5-1CE3-4047-BB7D-D9545CB71959}"/>
    <cellStyle name="Normal 4 6 3 2 2 2" xfId="9508" xr:uid="{CDDDC9DF-1F6A-488E-B1D1-603F660F46A0}"/>
    <cellStyle name="Normal 4 6 3 2 2 2 2" xfId="12930" xr:uid="{58C799C9-EF6E-4D54-AFB5-729040C3DBEB}"/>
    <cellStyle name="Normal 4 6 3 2 2 2 2 2" xfId="26620" xr:uid="{000D27AF-D050-4C7B-A6D7-F8530D5E36A6}"/>
    <cellStyle name="Normal 4 6 3 2 2 2 2 2 2" xfId="40312" xr:uid="{ADC35BDE-68F4-4165-851E-012E3AAC78FF}"/>
    <cellStyle name="Normal 4 6 3 2 2 2 2 2 3" xfId="55196" xr:uid="{75BB02E1-2ED1-45B6-B903-A63F8F94E442}"/>
    <cellStyle name="Normal 4 6 3 2 2 2 2 3" xfId="19776" xr:uid="{E4055860-679F-4CEB-AA58-CEB35A0F3E40}"/>
    <cellStyle name="Normal 4 6 3 2 2 2 2 4" xfId="33466" xr:uid="{1FBDDEDD-39E6-4385-80EC-BC5247AC35DF}"/>
    <cellStyle name="Normal 4 6 3 2 2 2 2 5" xfId="48350" xr:uid="{758414E6-106F-41FD-A747-97272D21C48D}"/>
    <cellStyle name="Normal 4 6 3 2 2 2 3" xfId="23198" xr:uid="{6ABF6771-32E9-4F55-89E4-B5F1307F8322}"/>
    <cellStyle name="Normal 4 6 3 2 2 2 3 2" xfId="36890" xr:uid="{BF39AEC7-1888-49D0-86E5-497E7DE64A92}"/>
    <cellStyle name="Normal 4 6 3 2 2 2 3 3" xfId="51774" xr:uid="{8062E6D4-6FE7-4195-90BB-26504111BEFE}"/>
    <cellStyle name="Normal 4 6 3 2 2 2 4" xfId="16354" xr:uid="{F622C60B-7AFA-4364-B5B0-979A1966DCEA}"/>
    <cellStyle name="Normal 4 6 3 2 2 2 5" xfId="30044" xr:uid="{D842AC89-C2AA-43D0-860D-650DCAB3A591}"/>
    <cellStyle name="Normal 4 6 3 2 2 2 6" xfId="44928" xr:uid="{80C1366D-CE0A-4435-A6D9-36C27B19B54D}"/>
    <cellStyle name="Normal 4 6 3 2 2 3" xfId="11218" xr:uid="{446892BD-E04A-4A2F-A95B-2525394CF2C2}"/>
    <cellStyle name="Normal 4 6 3 2 2 3 2" xfId="24908" xr:uid="{FC75A3C1-A17C-4220-AC07-079CDCEE0C05}"/>
    <cellStyle name="Normal 4 6 3 2 2 3 2 2" xfId="38600" xr:uid="{83062FCC-69FA-4DBD-B0CA-D7679BC56EDF}"/>
    <cellStyle name="Normal 4 6 3 2 2 3 2 3" xfId="53484" xr:uid="{8579651F-E025-47D5-B0B2-991C1789525C}"/>
    <cellStyle name="Normal 4 6 3 2 2 3 3" xfId="18064" xr:uid="{45FA9EB5-DF55-4E46-A93F-D03F4FE865D4}"/>
    <cellStyle name="Normal 4 6 3 2 2 3 4" xfId="31754" xr:uid="{95DD9A08-FD5C-4FBB-914B-4C57FF026AE5}"/>
    <cellStyle name="Normal 4 6 3 2 2 3 5" xfId="46638" xr:uid="{8D407F94-FD1B-4099-9909-A3773193A068}"/>
    <cellStyle name="Normal 4 6 3 2 2 4" xfId="21486" xr:uid="{EEA7191C-A082-4A6A-BBA9-EFF88FBC88B9}"/>
    <cellStyle name="Normal 4 6 3 2 2 4 2" xfId="35178" xr:uid="{9C95BD49-E750-4FD2-9877-D05922FCC2D7}"/>
    <cellStyle name="Normal 4 6 3 2 2 4 3" xfId="50062" xr:uid="{EBB38BA5-F9E7-49BE-BEDE-6CFCC01CD12F}"/>
    <cellStyle name="Normal 4 6 3 2 2 5" xfId="14642" xr:uid="{9390F19B-8C7D-4890-88BB-6695D9EA664C}"/>
    <cellStyle name="Normal 4 6 3 2 2 6" xfId="28332" xr:uid="{72617032-2A3C-4E49-8EB0-A2286C11E88C}"/>
    <cellStyle name="Normal 4 6 3 2 2 7" xfId="43216" xr:uid="{2783266C-16EB-4B27-8918-F41672AF48D0}"/>
    <cellStyle name="Normal 4 6 3 2 3" xfId="9507" xr:uid="{FE3F1968-670B-4250-A9B4-BAF2DB4E1F6C}"/>
    <cellStyle name="Normal 4 6 3 2 3 2" xfId="12929" xr:uid="{8A51EC24-3145-46E5-928A-733992D1E0E5}"/>
    <cellStyle name="Normal 4 6 3 2 3 2 2" xfId="26619" xr:uid="{B2ED8983-D250-45D7-B5AC-D1C943D8DA3B}"/>
    <cellStyle name="Normal 4 6 3 2 3 2 2 2" xfId="40311" xr:uid="{F0AA26DD-1BE7-4FBE-BD87-F9D9489B2039}"/>
    <cellStyle name="Normal 4 6 3 2 3 2 2 3" xfId="55195" xr:uid="{E37522CB-FD6D-4FA0-AA67-0DAA036FEB95}"/>
    <cellStyle name="Normal 4 6 3 2 3 2 3" xfId="19775" xr:uid="{A0198B15-1E79-4E36-8E9D-BC5BFC381E2B}"/>
    <cellStyle name="Normal 4 6 3 2 3 2 4" xfId="33465" xr:uid="{D04D0299-C916-41D1-97DE-9DF2E87F21CE}"/>
    <cellStyle name="Normal 4 6 3 2 3 2 5" xfId="48349" xr:uid="{21B74A04-90F9-4078-9DB2-1BE1DA84E564}"/>
    <cellStyle name="Normal 4 6 3 2 3 3" xfId="23197" xr:uid="{849B423F-89C3-4AD7-AEFA-2926661356E1}"/>
    <cellStyle name="Normal 4 6 3 2 3 3 2" xfId="36889" xr:uid="{51EBA4A1-D709-486E-89A2-455CF85F5D12}"/>
    <cellStyle name="Normal 4 6 3 2 3 3 3" xfId="51773" xr:uid="{950186F1-73E1-4766-B68D-03E1BB18FA6E}"/>
    <cellStyle name="Normal 4 6 3 2 3 4" xfId="16353" xr:uid="{503E7211-2E9C-426F-9CD8-49EEB86CB5FB}"/>
    <cellStyle name="Normal 4 6 3 2 3 5" xfId="30043" xr:uid="{E900A7ED-CD06-43A9-8326-BF06EA7A954D}"/>
    <cellStyle name="Normal 4 6 3 2 3 6" xfId="44927" xr:uid="{291FED7B-1EE1-4DDB-8515-C3C7181BBEBA}"/>
    <cellStyle name="Normal 4 6 3 2 4" xfId="11217" xr:uid="{4956328F-7CD9-42C7-B52C-1C574207218C}"/>
    <cellStyle name="Normal 4 6 3 2 4 2" xfId="24907" xr:uid="{5384825E-6B33-480F-ABF1-FA7F5CCC2FF3}"/>
    <cellStyle name="Normal 4 6 3 2 4 2 2" xfId="38599" xr:uid="{792E79F6-F926-4CD8-A553-51B22BB2F0F1}"/>
    <cellStyle name="Normal 4 6 3 2 4 2 3" xfId="53483" xr:uid="{2CBC54D8-E230-4E33-AFAF-FAB22DD3255C}"/>
    <cellStyle name="Normal 4 6 3 2 4 3" xfId="18063" xr:uid="{4D2E8BED-2568-48BA-8A15-C9066CAA56CB}"/>
    <cellStyle name="Normal 4 6 3 2 4 4" xfId="31753" xr:uid="{6759D29A-16B6-4ACC-9B9C-A5265EF41ED7}"/>
    <cellStyle name="Normal 4 6 3 2 4 5" xfId="46637" xr:uid="{C8F38E48-911E-496C-810A-8A6ABD8A2C85}"/>
    <cellStyle name="Normal 4 6 3 2 5" xfId="21485" xr:uid="{1C7FC58C-2AB3-4DAF-A352-799E9D29A59A}"/>
    <cellStyle name="Normal 4 6 3 2 5 2" xfId="35177" xr:uid="{F4E9DDCA-B7C6-457B-BB17-60CBCE6781E8}"/>
    <cellStyle name="Normal 4 6 3 2 5 3" xfId="50061" xr:uid="{2A149BB0-5CE8-40D5-88B3-EC2F94B50659}"/>
    <cellStyle name="Normal 4 6 3 2 6" xfId="14641" xr:uid="{C31E79A5-F785-46CB-AF05-72E8327531C8}"/>
    <cellStyle name="Normal 4 6 3 2 7" xfId="28331" xr:uid="{1E35B4A7-07D1-427A-B848-9E9159B7547B}"/>
    <cellStyle name="Normal 4 6 3 2 8" xfId="43215" xr:uid="{2A4069FB-98F0-41DC-9368-AA270404DE84}"/>
    <cellStyle name="Normal 4 6 3 3" xfId="7797" xr:uid="{8B7450F2-E4BF-465B-8B22-ABE4EA6F03FA}"/>
    <cellStyle name="Normal 4 6 3 3 2" xfId="9509" xr:uid="{ACC36F3F-FF93-4079-A416-8D4FCBF505AD}"/>
    <cellStyle name="Normal 4 6 3 3 2 2" xfId="12931" xr:uid="{0D5EDDF4-0C93-46D8-B65B-30C0D2181E0B}"/>
    <cellStyle name="Normal 4 6 3 3 2 2 2" xfId="26621" xr:uid="{90B18BD8-5BCC-4309-863C-11E156BE98A5}"/>
    <cellStyle name="Normal 4 6 3 3 2 2 2 2" xfId="40313" xr:uid="{91DBB264-69E0-4877-8B80-671E4116088F}"/>
    <cellStyle name="Normal 4 6 3 3 2 2 2 3" xfId="55197" xr:uid="{B914A586-6F1B-466F-B0DA-A1E89E53B88E}"/>
    <cellStyle name="Normal 4 6 3 3 2 2 3" xfId="19777" xr:uid="{59AA593E-AFF4-4003-A0AD-E4703BC674B0}"/>
    <cellStyle name="Normal 4 6 3 3 2 2 4" xfId="33467" xr:uid="{6A9505D4-DB66-47E1-9F54-BD165366D0A1}"/>
    <cellStyle name="Normal 4 6 3 3 2 2 5" xfId="48351" xr:uid="{5446939D-0F70-4426-B2E2-455DB83E9B04}"/>
    <cellStyle name="Normal 4 6 3 3 2 3" xfId="23199" xr:uid="{C08AFC8B-22D7-42EB-8563-28F868F2E3AF}"/>
    <cellStyle name="Normal 4 6 3 3 2 3 2" xfId="36891" xr:uid="{A0645C04-83A7-4372-A6B5-459B9F9FC386}"/>
    <cellStyle name="Normal 4 6 3 3 2 3 3" xfId="51775" xr:uid="{E596E93C-B807-449A-9EE7-9BFFC18EBC53}"/>
    <cellStyle name="Normal 4 6 3 3 2 4" xfId="16355" xr:uid="{68795812-64E6-496F-BC2A-B626979C293F}"/>
    <cellStyle name="Normal 4 6 3 3 2 5" xfId="30045" xr:uid="{8CADBB6B-8F92-4D37-9A0F-6D9CD8A61D25}"/>
    <cellStyle name="Normal 4 6 3 3 2 6" xfId="44929" xr:uid="{020DC094-180E-4EBF-9A08-2FB450EEA233}"/>
    <cellStyle name="Normal 4 6 3 3 3" xfId="11219" xr:uid="{2F9602EE-6524-4726-96D5-B3A053B12E31}"/>
    <cellStyle name="Normal 4 6 3 3 3 2" xfId="24909" xr:uid="{5E36AEDA-160B-4E5B-A6E0-BA3BD06744BD}"/>
    <cellStyle name="Normal 4 6 3 3 3 2 2" xfId="38601" xr:uid="{50A09E5B-C464-43A3-8904-EDE52DDCF28F}"/>
    <cellStyle name="Normal 4 6 3 3 3 2 3" xfId="53485" xr:uid="{F244F4C4-4524-453F-B12E-94EF44DF1DD7}"/>
    <cellStyle name="Normal 4 6 3 3 3 3" xfId="18065" xr:uid="{26B5A042-C90E-46F2-B7B3-30F7F3741F55}"/>
    <cellStyle name="Normal 4 6 3 3 3 4" xfId="31755" xr:uid="{F0A91637-E741-4C70-B589-2A81781E77FD}"/>
    <cellStyle name="Normal 4 6 3 3 3 5" xfId="46639" xr:uid="{101A2E37-44C0-4AF8-A87C-7A0ECE4B8149}"/>
    <cellStyle name="Normal 4 6 3 3 4" xfId="21487" xr:uid="{3A068B8F-FA34-46F6-A58E-608998D8EF43}"/>
    <cellStyle name="Normal 4 6 3 3 4 2" xfId="35179" xr:uid="{836CE8B0-D671-487C-8CDC-CFFCF75DB40E}"/>
    <cellStyle name="Normal 4 6 3 3 4 3" xfId="50063" xr:uid="{E5A631C5-2587-423E-9A34-8131473511C4}"/>
    <cellStyle name="Normal 4 6 3 3 5" xfId="14643" xr:uid="{427C906F-C726-4848-BD5D-D32E832CBC8F}"/>
    <cellStyle name="Normal 4 6 3 3 6" xfId="28333" xr:uid="{48581819-2247-4E44-A22C-308D42BCEAFA}"/>
    <cellStyle name="Normal 4 6 3 3 7" xfId="43217" xr:uid="{B0CE8BAE-16DF-4BF4-BEE6-F50B44A29D9E}"/>
    <cellStyle name="Normal 4 6 3 4" xfId="7798" xr:uid="{E62173A0-CCBD-4DB2-8AF5-68CBA68AC32B}"/>
    <cellStyle name="Normal 4 6 3 4 2" xfId="9510" xr:uid="{27DD0273-514F-4A66-929E-3E1962841F84}"/>
    <cellStyle name="Normal 4 6 3 4 2 2" xfId="12932" xr:uid="{2303C566-F083-48C1-A093-C1E173BA2441}"/>
    <cellStyle name="Normal 4 6 3 4 2 2 2" xfId="26622" xr:uid="{CDB5550F-1E38-4F25-989A-D310E1A11769}"/>
    <cellStyle name="Normal 4 6 3 4 2 2 2 2" xfId="40314" xr:uid="{19AD94F2-F7BA-4502-96DA-7E0051CAFBF0}"/>
    <cellStyle name="Normal 4 6 3 4 2 2 2 3" xfId="55198" xr:uid="{60459402-FD17-4C68-B728-95AADAB6D7EC}"/>
    <cellStyle name="Normal 4 6 3 4 2 2 3" xfId="19778" xr:uid="{1A0DA3F7-2C45-404D-98A6-6FFC7647849E}"/>
    <cellStyle name="Normal 4 6 3 4 2 2 4" xfId="33468" xr:uid="{36800865-A0DA-439F-AC75-FD9E584F5136}"/>
    <cellStyle name="Normal 4 6 3 4 2 2 5" xfId="48352" xr:uid="{BB57759D-1701-4D62-965F-EBFF38B43D47}"/>
    <cellStyle name="Normal 4 6 3 4 2 3" xfId="23200" xr:uid="{9C2BD706-B187-4682-9A93-F194EC782CAC}"/>
    <cellStyle name="Normal 4 6 3 4 2 3 2" xfId="36892" xr:uid="{EBD59206-B6A2-4117-A405-F23B00B07259}"/>
    <cellStyle name="Normal 4 6 3 4 2 3 3" xfId="51776" xr:uid="{33F3928C-35A4-4E78-9EC2-EFA0129CF414}"/>
    <cellStyle name="Normal 4 6 3 4 2 4" xfId="16356" xr:uid="{BE9C7C92-25F0-4927-9156-8F4771A37404}"/>
    <cellStyle name="Normal 4 6 3 4 2 5" xfId="30046" xr:uid="{21D460EA-8CA3-4937-9EA1-C88B6A78FBDF}"/>
    <cellStyle name="Normal 4 6 3 4 2 6" xfId="44930" xr:uid="{13892184-8E21-4181-90A0-44DC66304E26}"/>
    <cellStyle name="Normal 4 6 3 4 3" xfId="11220" xr:uid="{17B5E7CE-2300-40F1-865B-419EDB4CD4A1}"/>
    <cellStyle name="Normal 4 6 3 4 3 2" xfId="24910" xr:uid="{4F653A94-D455-4B9D-AEE9-0C95E6834152}"/>
    <cellStyle name="Normal 4 6 3 4 3 2 2" xfId="38602" xr:uid="{3B9F88ED-D52E-482C-A704-E9CB95ECE67B}"/>
    <cellStyle name="Normal 4 6 3 4 3 2 3" xfId="53486" xr:uid="{5C9C94D5-CD23-40CB-B9B0-8543E4ED2030}"/>
    <cellStyle name="Normal 4 6 3 4 3 3" xfId="18066" xr:uid="{BADB251C-D661-4ADF-8F0C-0785A974BD73}"/>
    <cellStyle name="Normal 4 6 3 4 3 4" xfId="31756" xr:uid="{35C3314D-3C8C-45A3-9E88-F8AACB165AB6}"/>
    <cellStyle name="Normal 4 6 3 4 3 5" xfId="46640" xr:uid="{845DE4C5-4F25-4A8E-92F6-2AE43357DACD}"/>
    <cellStyle name="Normal 4 6 3 4 4" xfId="21488" xr:uid="{61D48B1D-B221-4FE6-B69D-1815894BB797}"/>
    <cellStyle name="Normal 4 6 3 4 4 2" xfId="35180" xr:uid="{A7250D4A-0AD0-4C9B-91D9-5F636B8434BC}"/>
    <cellStyle name="Normal 4 6 3 4 4 3" xfId="50064" xr:uid="{BA7E7265-34B8-4370-B0BB-4190357D5FA5}"/>
    <cellStyle name="Normal 4 6 3 4 5" xfId="14644" xr:uid="{734F19A0-EC8F-4323-8523-9D557541D7DF}"/>
    <cellStyle name="Normal 4 6 3 4 6" xfId="28334" xr:uid="{0A95E020-7A03-410D-A623-0F46F11227F4}"/>
    <cellStyle name="Normal 4 6 3 4 7" xfId="43218" xr:uid="{2A29C96C-CBAA-4AAB-9156-7A97F423C289}"/>
    <cellStyle name="Normal 4 6 3 5" xfId="9506" xr:uid="{35434125-C1E4-4EDB-B493-40D576BBBD64}"/>
    <cellStyle name="Normal 4 6 3 5 2" xfId="12928" xr:uid="{C1ED3C78-75AA-4BFB-AC27-6B81A32B07C1}"/>
    <cellStyle name="Normal 4 6 3 5 2 2" xfId="26618" xr:uid="{A72F0AA1-AFE3-45D3-B81F-EAD920F01C0B}"/>
    <cellStyle name="Normal 4 6 3 5 2 2 2" xfId="40310" xr:uid="{D1283510-A4C5-4A62-B6AC-389542CFA22C}"/>
    <cellStyle name="Normal 4 6 3 5 2 2 3" xfId="55194" xr:uid="{17A5557F-E1E5-43B4-9CC3-74EDC4CA75D9}"/>
    <cellStyle name="Normal 4 6 3 5 2 3" xfId="19774" xr:uid="{E6CEC625-E848-4285-81A2-3F0A6FDEEDF0}"/>
    <cellStyle name="Normal 4 6 3 5 2 4" xfId="33464" xr:uid="{7DF5D11B-0CE1-4EDA-9E35-F44EA23BB3F3}"/>
    <cellStyle name="Normal 4 6 3 5 2 5" xfId="48348" xr:uid="{F7010D95-0A52-4BA2-A57F-4F0E5C1B3D13}"/>
    <cellStyle name="Normal 4 6 3 5 3" xfId="23196" xr:uid="{414D8E55-AB69-468F-9E46-43340B1EF737}"/>
    <cellStyle name="Normal 4 6 3 5 3 2" xfId="36888" xr:uid="{8235A85D-881A-488C-AE5B-51017E84A1C7}"/>
    <cellStyle name="Normal 4 6 3 5 3 3" xfId="51772" xr:uid="{950DBC2E-A39F-45A9-A6CE-1F9DA331DB1D}"/>
    <cellStyle name="Normal 4 6 3 5 4" xfId="16352" xr:uid="{01C06129-78E8-4425-805D-6976F595EBCA}"/>
    <cellStyle name="Normal 4 6 3 5 5" xfId="30042" xr:uid="{350E23A9-932B-4CC8-B712-D720C3556F84}"/>
    <cellStyle name="Normal 4 6 3 5 6" xfId="44926" xr:uid="{2E8E2150-D795-491E-B8FF-E668155FF02C}"/>
    <cellStyle name="Normal 4 6 3 6" xfId="11216" xr:uid="{70A090A2-A8B2-487F-B3AF-F526ECAFEE53}"/>
    <cellStyle name="Normal 4 6 3 6 2" xfId="24906" xr:uid="{E20A7F3A-B2B5-48B0-BB73-96E580A350A1}"/>
    <cellStyle name="Normal 4 6 3 6 2 2" xfId="38598" xr:uid="{1B108E6A-C431-4297-A878-351C7B069B56}"/>
    <cellStyle name="Normal 4 6 3 6 2 3" xfId="53482" xr:uid="{35700141-2D14-4854-8A52-0522AC293443}"/>
    <cellStyle name="Normal 4 6 3 6 3" xfId="18062" xr:uid="{B196E338-50F6-4D46-8FD2-DCFDC561C019}"/>
    <cellStyle name="Normal 4 6 3 6 4" xfId="31752" xr:uid="{4340CD15-32DC-41E6-8E65-6D0E871DA3C0}"/>
    <cellStyle name="Normal 4 6 3 6 5" xfId="46636" xr:uid="{F749537A-CF2E-425F-B37F-83CDE783AFFE}"/>
    <cellStyle name="Normal 4 6 3 7" xfId="21484" xr:uid="{3B314932-D7B0-430A-96BC-FF8290EFF558}"/>
    <cellStyle name="Normal 4 6 3 7 2" xfId="35176" xr:uid="{93C4BC1D-C8BD-48EA-A968-8DE9DA16D0BD}"/>
    <cellStyle name="Normal 4 6 3 7 3" xfId="50060" xr:uid="{DEC00713-896C-4647-A37B-DCCE602E93D3}"/>
    <cellStyle name="Normal 4 6 3 8" xfId="14640" xr:uid="{43721480-496D-4D6A-8463-C1144AF0B077}"/>
    <cellStyle name="Normal 4 6 3 9" xfId="28330" xr:uid="{09FB5312-6E13-4614-94A9-BC918E9A19B8}"/>
    <cellStyle name="Normal 4 6 4" xfId="7799" xr:uid="{22CF2B06-33A4-431D-82FA-3341AD406E57}"/>
    <cellStyle name="Normal 4 6 4 2" xfId="7800" xr:uid="{D9B6A151-279D-4D60-B412-6C32F1E04F98}"/>
    <cellStyle name="Normal 4 6 4 2 2" xfId="9512" xr:uid="{F80185DB-A7DE-4A28-91E9-AA17389B61E2}"/>
    <cellStyle name="Normal 4 6 4 2 2 2" xfId="12934" xr:uid="{D38AABB5-09AB-45FA-93BF-8960E01500D9}"/>
    <cellStyle name="Normal 4 6 4 2 2 2 2" xfId="26624" xr:uid="{6ACA2720-A148-4016-91EB-72C3A09F3A52}"/>
    <cellStyle name="Normal 4 6 4 2 2 2 2 2" xfId="40316" xr:uid="{57A89A38-F0B4-423C-849B-E458A6C32210}"/>
    <cellStyle name="Normal 4 6 4 2 2 2 2 3" xfId="55200" xr:uid="{932E7D70-F924-4B52-98CD-95CAA03E3806}"/>
    <cellStyle name="Normal 4 6 4 2 2 2 3" xfId="19780" xr:uid="{A69E460E-DBDC-4811-B7EF-B80B981AF53B}"/>
    <cellStyle name="Normal 4 6 4 2 2 2 4" xfId="33470" xr:uid="{EA2D150D-C4C5-4BB4-AA5B-CEB6AB88E3C2}"/>
    <cellStyle name="Normal 4 6 4 2 2 2 5" xfId="48354" xr:uid="{0F085EB1-632A-4B5A-B30C-02F67AD7CA7C}"/>
    <cellStyle name="Normal 4 6 4 2 2 3" xfId="23202" xr:uid="{B71613F0-0866-4889-B8C6-18F7B6EAE3F0}"/>
    <cellStyle name="Normal 4 6 4 2 2 3 2" xfId="36894" xr:uid="{CF3A21FA-2B58-4977-AF78-3C8819D2808E}"/>
    <cellStyle name="Normal 4 6 4 2 2 3 3" xfId="51778" xr:uid="{21E916F2-8B46-4A96-9301-47D8CFA7BC43}"/>
    <cellStyle name="Normal 4 6 4 2 2 4" xfId="16358" xr:uid="{D02BFBDD-9ABE-4F86-8654-0AC00B271AA1}"/>
    <cellStyle name="Normal 4 6 4 2 2 5" xfId="30048" xr:uid="{0CBBC1E1-25F1-4ADC-B6B5-0CF4CE0503D5}"/>
    <cellStyle name="Normal 4 6 4 2 2 6" xfId="44932" xr:uid="{2181C3AB-BF71-4CA3-9DE3-CD13401F9413}"/>
    <cellStyle name="Normal 4 6 4 2 3" xfId="11222" xr:uid="{02EBA174-568B-4649-970F-2DF448BF4E0A}"/>
    <cellStyle name="Normal 4 6 4 2 3 2" xfId="24912" xr:uid="{757014A4-B527-4B5F-9F4A-F08CF7C8D6D8}"/>
    <cellStyle name="Normal 4 6 4 2 3 2 2" xfId="38604" xr:uid="{1809D3B1-4F5F-48EA-86CF-FD9FA8D28A18}"/>
    <cellStyle name="Normal 4 6 4 2 3 2 3" xfId="53488" xr:uid="{1BFE69A8-A217-4A71-B34A-FEA2154E69B2}"/>
    <cellStyle name="Normal 4 6 4 2 3 3" xfId="18068" xr:uid="{C7BB2B2F-BA62-4068-B1FE-09A86AB12F82}"/>
    <cellStyle name="Normal 4 6 4 2 3 4" xfId="31758" xr:uid="{A75DD7C9-1623-4C14-93F4-F210D3B86B0A}"/>
    <cellStyle name="Normal 4 6 4 2 3 5" xfId="46642" xr:uid="{DDC723C4-6A11-447B-9E19-239466A4C953}"/>
    <cellStyle name="Normal 4 6 4 2 4" xfId="21490" xr:uid="{672F127F-F6E9-4E06-88F9-6DF057C63903}"/>
    <cellStyle name="Normal 4 6 4 2 4 2" xfId="35182" xr:uid="{5826FDAC-172C-4C3A-B604-527F051BB26D}"/>
    <cellStyle name="Normal 4 6 4 2 4 3" xfId="50066" xr:uid="{E7D4DAD1-9056-40E7-82F1-657DD618AD79}"/>
    <cellStyle name="Normal 4 6 4 2 5" xfId="14646" xr:uid="{B97A2B38-FD46-48C4-BC9B-D45519BF51C2}"/>
    <cellStyle name="Normal 4 6 4 2 6" xfId="28336" xr:uid="{259A5B81-E8C7-49F7-BDF4-BB3167FEB2EB}"/>
    <cellStyle name="Normal 4 6 4 2 7" xfId="43220" xr:uid="{A3C335A4-1102-4CDC-B97B-B2434CF7EEED}"/>
    <cellStyle name="Normal 4 6 4 3" xfId="9511" xr:uid="{34F91BFD-765A-4681-93AE-146D4E919CE9}"/>
    <cellStyle name="Normal 4 6 4 3 2" xfId="12933" xr:uid="{21B29923-C5B5-46EF-A6DC-0C085201A99F}"/>
    <cellStyle name="Normal 4 6 4 3 2 2" xfId="26623" xr:uid="{A6C2D3DB-6E58-4D4A-9BB1-8B5B03C811AC}"/>
    <cellStyle name="Normal 4 6 4 3 2 2 2" xfId="40315" xr:uid="{7BE679FB-411B-436D-A5A8-65B43B90F22C}"/>
    <cellStyle name="Normal 4 6 4 3 2 2 3" xfId="55199" xr:uid="{354BEE9B-24CD-4D3C-8349-9567DD38274E}"/>
    <cellStyle name="Normal 4 6 4 3 2 3" xfId="19779" xr:uid="{DF46FCBA-45A4-49A8-BCB5-635E060A9782}"/>
    <cellStyle name="Normal 4 6 4 3 2 4" xfId="33469" xr:uid="{EE261523-413A-4BCC-A964-1064F47A02BC}"/>
    <cellStyle name="Normal 4 6 4 3 2 5" xfId="48353" xr:uid="{0261C885-2A32-48B4-8564-7FA41A2792ED}"/>
    <cellStyle name="Normal 4 6 4 3 3" xfId="23201" xr:uid="{D230AF4D-B1EB-4F53-A6EE-6E6AD89B1F47}"/>
    <cellStyle name="Normal 4 6 4 3 3 2" xfId="36893" xr:uid="{CC932E00-912B-47B6-887D-503D8306C955}"/>
    <cellStyle name="Normal 4 6 4 3 3 3" xfId="51777" xr:uid="{129D7617-9AF2-45CE-9030-15461501F827}"/>
    <cellStyle name="Normal 4 6 4 3 4" xfId="16357" xr:uid="{0060BECA-7D29-4647-A315-2B1DED7C71DE}"/>
    <cellStyle name="Normal 4 6 4 3 5" xfId="30047" xr:uid="{A9C3D606-2784-4F02-BE6B-54F08A0400BF}"/>
    <cellStyle name="Normal 4 6 4 3 6" xfId="44931" xr:uid="{F9363235-BFD8-48D8-BD96-79C80F5EBBCE}"/>
    <cellStyle name="Normal 4 6 4 4" xfId="11221" xr:uid="{233DC46F-17B5-4BAE-B7AD-9EA0562F5BC9}"/>
    <cellStyle name="Normal 4 6 4 4 2" xfId="24911" xr:uid="{903EC23D-F5BC-4DD9-8DFF-2AD209E29618}"/>
    <cellStyle name="Normal 4 6 4 4 2 2" xfId="38603" xr:uid="{CBDB6A05-28A6-4F57-9FAD-D1BA174AC3B6}"/>
    <cellStyle name="Normal 4 6 4 4 2 3" xfId="53487" xr:uid="{4A1F1979-80C6-42B0-833F-2E730BA9DD51}"/>
    <cellStyle name="Normal 4 6 4 4 3" xfId="18067" xr:uid="{A5329685-AA9B-4829-8323-6A4556DC7516}"/>
    <cellStyle name="Normal 4 6 4 4 4" xfId="31757" xr:uid="{FA2378F3-AD3C-46EC-8F6D-34593397FEB7}"/>
    <cellStyle name="Normal 4 6 4 4 5" xfId="46641" xr:uid="{488F1029-A087-4C28-81CF-223C71C5C1D1}"/>
    <cellStyle name="Normal 4 6 4 5" xfId="21489" xr:uid="{CA6D2C7A-CAA9-45E3-A061-33B7DFF2E3AB}"/>
    <cellStyle name="Normal 4 6 4 5 2" xfId="35181" xr:uid="{2CD026EA-89EE-4B6E-AE5B-D8470CE3750D}"/>
    <cellStyle name="Normal 4 6 4 5 3" xfId="50065" xr:uid="{42BAAA14-0F7A-4741-A378-9C2B1193D422}"/>
    <cellStyle name="Normal 4 6 4 6" xfId="14645" xr:uid="{B39499E1-3D31-46C2-B280-7AFA920561C4}"/>
    <cellStyle name="Normal 4 6 4 7" xfId="28335" xr:uid="{D8370D6E-4DEE-4370-BC36-4BF25DB3466C}"/>
    <cellStyle name="Normal 4 6 4 8" xfId="43219" xr:uid="{8286200C-7A06-49DB-9996-E8B2E84F2D91}"/>
    <cellStyle name="Normal 4 6 5" xfId="7801" xr:uid="{8359CB97-721E-4151-88A9-8B5BC15FF1A6}"/>
    <cellStyle name="Normal 4 6 5 2" xfId="9513" xr:uid="{581EF8AA-6ADF-47EF-A76E-307DE376DEFE}"/>
    <cellStyle name="Normal 4 6 5 2 2" xfId="12935" xr:uid="{F0C030AE-9D60-4413-ACEE-FD2F9B786530}"/>
    <cellStyle name="Normal 4 6 5 2 2 2" xfId="26625" xr:uid="{3BF6A6D1-AFEA-46E3-940E-481AF83D27C7}"/>
    <cellStyle name="Normal 4 6 5 2 2 2 2" xfId="40317" xr:uid="{04F745CF-1990-451B-BBC2-A5E8920B5D9B}"/>
    <cellStyle name="Normal 4 6 5 2 2 2 3" xfId="55201" xr:uid="{949A1937-22C4-48D1-9840-BBB13BF84F2B}"/>
    <cellStyle name="Normal 4 6 5 2 2 3" xfId="19781" xr:uid="{9CE7E9D9-EEDE-4B22-A96C-3477EF626703}"/>
    <cellStyle name="Normal 4 6 5 2 2 4" xfId="33471" xr:uid="{DA2753C8-5E2C-4693-8C8E-BA26962A6849}"/>
    <cellStyle name="Normal 4 6 5 2 2 5" xfId="48355" xr:uid="{D9E427B2-2926-480C-8E42-52AA214818C0}"/>
    <cellStyle name="Normal 4 6 5 2 3" xfId="23203" xr:uid="{15337FB5-A3A0-4A63-901C-68EF5FB24EF6}"/>
    <cellStyle name="Normal 4 6 5 2 3 2" xfId="36895" xr:uid="{A592D881-0902-451F-8B1F-85BA3EA4B35D}"/>
    <cellStyle name="Normal 4 6 5 2 3 3" xfId="51779" xr:uid="{ECD80AE3-83E5-4B6C-BFA8-334A72267FDA}"/>
    <cellStyle name="Normal 4 6 5 2 4" xfId="16359" xr:uid="{631A98D7-E6D8-40F8-8622-BD2F7C47D67D}"/>
    <cellStyle name="Normal 4 6 5 2 5" xfId="30049" xr:uid="{E9A91D4E-0321-4716-AF74-7DCB4B08A4CC}"/>
    <cellStyle name="Normal 4 6 5 2 6" xfId="44933" xr:uid="{841E5CF7-0830-4BF8-B827-CF5CB3D731B6}"/>
    <cellStyle name="Normal 4 6 5 3" xfId="11223" xr:uid="{F3EBD7C8-D4F2-4810-809D-ADA8C9204C7C}"/>
    <cellStyle name="Normal 4 6 5 3 2" xfId="24913" xr:uid="{5411EEA3-4188-477F-9668-474D228F9E12}"/>
    <cellStyle name="Normal 4 6 5 3 2 2" xfId="38605" xr:uid="{1AB39F99-9F19-4274-B766-EB6040025473}"/>
    <cellStyle name="Normal 4 6 5 3 2 3" xfId="53489" xr:uid="{534592B5-3A26-4BE7-879F-50F5507B40CD}"/>
    <cellStyle name="Normal 4 6 5 3 3" xfId="18069" xr:uid="{391029BA-F480-421A-AB69-3388B857823B}"/>
    <cellStyle name="Normal 4 6 5 3 4" xfId="31759" xr:uid="{BEB12148-8F76-4E42-AFE4-D23461B644E6}"/>
    <cellStyle name="Normal 4 6 5 3 5" xfId="46643" xr:uid="{4E1B302C-841F-47CF-95A9-5ADDB76A1C20}"/>
    <cellStyle name="Normal 4 6 5 4" xfId="21491" xr:uid="{28258A74-7F33-451C-AE28-2E9DD99AC2C0}"/>
    <cellStyle name="Normal 4 6 5 4 2" xfId="35183" xr:uid="{803BE55D-7812-4313-9743-1267E45101FF}"/>
    <cellStyle name="Normal 4 6 5 4 3" xfId="50067" xr:uid="{B4E2A7FA-3244-47EF-BB2F-6FABFC2E2746}"/>
    <cellStyle name="Normal 4 6 5 5" xfId="14647" xr:uid="{AB9BD8BB-E91B-471D-ACB7-492E16E34241}"/>
    <cellStyle name="Normal 4 6 5 6" xfId="28337" xr:uid="{9234EDFF-79EE-45C8-B5C8-344F77E7E630}"/>
    <cellStyle name="Normal 4 6 5 7" xfId="43221" xr:uid="{6CAEC64E-960E-4B3E-8226-BDC4AD0D48A7}"/>
    <cellStyle name="Normal 4 6 6" xfId="7802" xr:uid="{1039E5EE-E1AC-4CF7-AA18-1EB3F23A0775}"/>
    <cellStyle name="Normal 4 6 6 2" xfId="9514" xr:uid="{41A7D0D8-1EC5-4578-A2D6-1C04211EC976}"/>
    <cellStyle name="Normal 4 6 6 2 2" xfId="12936" xr:uid="{80C5872E-5C07-4B93-BED3-D0A2293337DD}"/>
    <cellStyle name="Normal 4 6 6 2 2 2" xfId="26626" xr:uid="{E9E056DD-7072-412A-A945-41311F739BDA}"/>
    <cellStyle name="Normal 4 6 6 2 2 2 2" xfId="40318" xr:uid="{675A96DD-646D-4CA0-AB89-B8FC98F71741}"/>
    <cellStyle name="Normal 4 6 6 2 2 2 3" xfId="55202" xr:uid="{539097E5-6274-4E9F-93E4-D9473101B6E0}"/>
    <cellStyle name="Normal 4 6 6 2 2 3" xfId="19782" xr:uid="{8F64002C-5993-491F-A6AC-C2F41A35819D}"/>
    <cellStyle name="Normal 4 6 6 2 2 4" xfId="33472" xr:uid="{4DE81570-3564-4EC3-B049-C782B8D91C08}"/>
    <cellStyle name="Normal 4 6 6 2 2 5" xfId="48356" xr:uid="{5A59086B-C2BE-4115-B6E0-624697892A8B}"/>
    <cellStyle name="Normal 4 6 6 2 3" xfId="23204" xr:uid="{95562F4C-B476-43F5-99BA-720C85D3864D}"/>
    <cellStyle name="Normal 4 6 6 2 3 2" xfId="36896" xr:uid="{CE83D784-0DCB-4204-A4C8-FE9E94284B74}"/>
    <cellStyle name="Normal 4 6 6 2 3 3" xfId="51780" xr:uid="{44E60D18-1103-4878-8D26-C09CF9DFD189}"/>
    <cellStyle name="Normal 4 6 6 2 4" xfId="16360" xr:uid="{F9A835DD-A4D2-45F5-BB7D-4BB4D1CCD962}"/>
    <cellStyle name="Normal 4 6 6 2 5" xfId="30050" xr:uid="{DDFD71A9-00B4-4802-A9BB-B802CFD9C929}"/>
    <cellStyle name="Normal 4 6 6 2 6" xfId="44934" xr:uid="{D7E640BD-B00F-400C-AA0A-35187A4657C4}"/>
    <cellStyle name="Normal 4 6 6 3" xfId="11224" xr:uid="{F03C466D-7C6C-4A9F-AAB0-07E94348BA88}"/>
    <cellStyle name="Normal 4 6 6 3 2" xfId="24914" xr:uid="{797EA549-272E-4D18-8A3F-096F709FD44D}"/>
    <cellStyle name="Normal 4 6 6 3 2 2" xfId="38606" xr:uid="{6B95BE02-44FE-4DCB-B02E-059510F9BD0F}"/>
    <cellStyle name="Normal 4 6 6 3 2 3" xfId="53490" xr:uid="{7DC16FB3-9C9A-4592-B2A5-3C4066E24FE7}"/>
    <cellStyle name="Normal 4 6 6 3 3" xfId="18070" xr:uid="{EA5B0617-D8A2-4812-AEB8-ECB3417E378B}"/>
    <cellStyle name="Normal 4 6 6 3 4" xfId="31760" xr:uid="{A07DD0C0-8EEE-4784-BA47-363D7C1C22E9}"/>
    <cellStyle name="Normal 4 6 6 3 5" xfId="46644" xr:uid="{7E8E941A-5D82-49CE-879D-43ED0063911A}"/>
    <cellStyle name="Normal 4 6 6 4" xfId="21492" xr:uid="{5289BD62-E25C-4F4F-ACF1-2CAF72C20B6D}"/>
    <cellStyle name="Normal 4 6 6 4 2" xfId="35184" xr:uid="{792D0244-7F26-4BA4-9461-FDFAC5E7D8FA}"/>
    <cellStyle name="Normal 4 6 6 4 3" xfId="50068" xr:uid="{60098858-2A89-4781-B06B-ED211444E120}"/>
    <cellStyle name="Normal 4 6 6 5" xfId="14648" xr:uid="{3A6BDFDA-8ED4-42DD-B2A6-CB0A8AA5178B}"/>
    <cellStyle name="Normal 4 6 6 6" xfId="28338" xr:uid="{6C0CE54A-B0E8-40CD-B6DC-E484F7E452F0}"/>
    <cellStyle name="Normal 4 6 6 7" xfId="43222" xr:uid="{1B1C2E73-FE29-4A94-8342-0A8F6CA335C1}"/>
    <cellStyle name="Normal 4 6 7" xfId="9500" xr:uid="{2D033522-B30E-4CB0-B47F-74B6D942227F}"/>
    <cellStyle name="Normal 4 6 7 2" xfId="12922" xr:uid="{F243B8B9-3090-442F-8C63-EEF6A309FAF0}"/>
    <cellStyle name="Normal 4 6 7 2 2" xfId="26612" xr:uid="{3520854D-DFFC-43C3-B2C4-9FFCAF5689D9}"/>
    <cellStyle name="Normal 4 6 7 2 2 2" xfId="40304" xr:uid="{13D607EA-A8ED-4933-B378-2EAD914E96D4}"/>
    <cellStyle name="Normal 4 6 7 2 2 3" xfId="55188" xr:uid="{972E77CD-FCEE-4D17-B725-843FAC28B5A8}"/>
    <cellStyle name="Normal 4 6 7 2 3" xfId="19768" xr:uid="{EB5ED931-D70D-4427-AC80-1B63C1E9BFCB}"/>
    <cellStyle name="Normal 4 6 7 2 4" xfId="33458" xr:uid="{4545682F-B6DC-4CC3-BE07-CE700A21742F}"/>
    <cellStyle name="Normal 4 6 7 2 5" xfId="48342" xr:uid="{19E60434-8491-4551-A042-81F7269402CC}"/>
    <cellStyle name="Normal 4 6 7 3" xfId="23190" xr:uid="{4676E599-4ADB-4763-8F5D-36698DE367C8}"/>
    <cellStyle name="Normal 4 6 7 3 2" xfId="36882" xr:uid="{89035EB5-B1D0-4E65-B9B2-6D4DA1D0C2F2}"/>
    <cellStyle name="Normal 4 6 7 3 3" xfId="51766" xr:uid="{EA245C52-D2A6-473A-A432-1862319DF86C}"/>
    <cellStyle name="Normal 4 6 7 4" xfId="16346" xr:uid="{031F2494-B97F-450E-8CB4-DB7EE8820D50}"/>
    <cellStyle name="Normal 4 6 7 5" xfId="30036" xr:uid="{476D3614-A44B-424E-8307-9E6A18A889BF}"/>
    <cellStyle name="Normal 4 6 7 6" xfId="44920" xr:uid="{50CE72EE-EB26-44F4-ACDE-0A5A83605AE0}"/>
    <cellStyle name="Normal 4 6 8" xfId="11210" xr:uid="{80143B23-E642-4517-A0CC-FB86DFF1CB69}"/>
    <cellStyle name="Normal 4 6 8 2" xfId="24900" xr:uid="{8BAE1654-863C-411E-B5F9-EF28E85C9E24}"/>
    <cellStyle name="Normal 4 6 8 2 2" xfId="38592" xr:uid="{A3DE3AC8-E7F1-4E7E-9DA6-360064B8C118}"/>
    <cellStyle name="Normal 4 6 8 2 3" xfId="53476" xr:uid="{324D71C1-E3BE-4A68-908A-8B6005AC5E7C}"/>
    <cellStyle name="Normal 4 6 8 3" xfId="18056" xr:uid="{162632CD-9778-489D-B0F4-A9B5D9D187E5}"/>
    <cellStyle name="Normal 4 6 8 4" xfId="31746" xr:uid="{307CB4C0-364D-4C4B-9F48-38C80526B81A}"/>
    <cellStyle name="Normal 4 6 8 5" xfId="46630" xr:uid="{DABA0349-B2A1-46E5-AB1A-5BDCDA077516}"/>
    <cellStyle name="Normal 4 6 9" xfId="21478" xr:uid="{21EC7B1A-A318-4EA9-91EC-F0E749219F8B}"/>
    <cellStyle name="Normal 4 6 9 2" xfId="35170" xr:uid="{4BC6DB26-2EBE-4CCB-B09B-97C8463DE4D4}"/>
    <cellStyle name="Normal 4 6 9 3" xfId="50054" xr:uid="{33992C03-25CF-42C1-8B2A-15AA026AED77}"/>
    <cellStyle name="Normal 4 7" xfId="904" xr:uid="{26D72BCC-C6CC-4061-BEBD-193DB3A3A0EE}"/>
    <cellStyle name="Normal 4 7 10" xfId="14649" xr:uid="{F5E4AC5A-A361-46F7-BEBD-CAAFBF579206}"/>
    <cellStyle name="Normal 4 7 10 2" xfId="40872" xr:uid="{4A772424-2E80-4389-A8B7-A44A629A2294}"/>
    <cellStyle name="Normal 4 7 11" xfId="28339" xr:uid="{2B8AAE49-4581-489C-A730-934822A05E32}"/>
    <cellStyle name="Normal 4 7 12" xfId="43223" xr:uid="{AF222298-CCB8-4383-A811-EC7C34EF2B76}"/>
    <cellStyle name="Normal 4 7 13" xfId="7803" xr:uid="{5937DA90-89DE-4CD4-A032-D4C7961B108E}"/>
    <cellStyle name="Normal 4 7 14" xfId="5940" xr:uid="{55636D2E-2D84-470F-9462-811EE28FBF54}"/>
    <cellStyle name="Normal 4 7 15" xfId="5348" xr:uid="{F1852079-B115-4991-ABC1-C378D456DB6D}"/>
    <cellStyle name="Normal 4 7 2" xfId="7804" xr:uid="{089F65C2-99CB-489D-95D6-AD89DE6060D8}"/>
    <cellStyle name="Normal 4 7 2 10" xfId="43224" xr:uid="{0AAC765A-17B0-4ADA-A735-F67EBF515F1B}"/>
    <cellStyle name="Normal 4 7 2 2" xfId="7805" xr:uid="{F6EA0469-8C54-44B3-B347-281626A66875}"/>
    <cellStyle name="Normal 4 7 2 2 2" xfId="7806" xr:uid="{6CC69329-0356-48FA-9FA1-14B98301380F}"/>
    <cellStyle name="Normal 4 7 2 2 2 2" xfId="9518" xr:uid="{D1EC5CBC-98A7-4686-A25F-755480B95419}"/>
    <cellStyle name="Normal 4 7 2 2 2 2 2" xfId="12940" xr:uid="{8A94F5BF-D940-44DF-9322-DF1D70549D80}"/>
    <cellStyle name="Normal 4 7 2 2 2 2 2 2" xfId="26630" xr:uid="{ED2F12DD-50A1-4C61-91DF-FCC5A3D08099}"/>
    <cellStyle name="Normal 4 7 2 2 2 2 2 2 2" xfId="40322" xr:uid="{0193C2FB-A57A-48CE-AC67-2C495D2DE365}"/>
    <cellStyle name="Normal 4 7 2 2 2 2 2 2 3" xfId="55206" xr:uid="{DD18F001-950C-4777-A988-5332B7EACDD2}"/>
    <cellStyle name="Normal 4 7 2 2 2 2 2 3" xfId="19786" xr:uid="{AB237B45-D0A8-4571-B95C-0CC5BD34E356}"/>
    <cellStyle name="Normal 4 7 2 2 2 2 2 4" xfId="33476" xr:uid="{D3FCC7C4-9AF5-4C0C-A742-2E6F67169925}"/>
    <cellStyle name="Normal 4 7 2 2 2 2 2 5" xfId="48360" xr:uid="{6A97F461-EC1D-4AAE-9688-063951A5D4C9}"/>
    <cellStyle name="Normal 4 7 2 2 2 2 3" xfId="23208" xr:uid="{478FA5DC-431C-48AE-AF14-361B7F28C3C2}"/>
    <cellStyle name="Normal 4 7 2 2 2 2 3 2" xfId="36900" xr:uid="{3C8E4D2C-90B5-416F-B235-1B4BE7090D9D}"/>
    <cellStyle name="Normal 4 7 2 2 2 2 3 3" xfId="51784" xr:uid="{CC376C4D-7C38-475A-B131-9F7D3C6BD5D0}"/>
    <cellStyle name="Normal 4 7 2 2 2 2 4" xfId="16364" xr:uid="{75A848B1-11C6-499F-AC70-0007CB190F5D}"/>
    <cellStyle name="Normal 4 7 2 2 2 2 5" xfId="30054" xr:uid="{EA1D30F4-D3F6-4332-9DCE-90FFC06FB47D}"/>
    <cellStyle name="Normal 4 7 2 2 2 2 6" xfId="44938" xr:uid="{95556C75-4DB6-4620-BC8E-AEDE1EEC7CE2}"/>
    <cellStyle name="Normal 4 7 2 2 2 3" xfId="11228" xr:uid="{078EF52C-CB7B-4CA1-AD59-C9A54AB2AF69}"/>
    <cellStyle name="Normal 4 7 2 2 2 3 2" xfId="24918" xr:uid="{3D89D0BE-2E08-42CE-8012-3D37410599C1}"/>
    <cellStyle name="Normal 4 7 2 2 2 3 2 2" xfId="38610" xr:uid="{1598FA04-4B96-49F8-A9CA-81336F5D62F5}"/>
    <cellStyle name="Normal 4 7 2 2 2 3 2 3" xfId="53494" xr:uid="{26E999C8-B690-4D14-ADFF-B95E5F4EEF40}"/>
    <cellStyle name="Normal 4 7 2 2 2 3 3" xfId="18074" xr:uid="{6E9DAC55-8B85-4CB4-B122-965400C379FC}"/>
    <cellStyle name="Normal 4 7 2 2 2 3 4" xfId="31764" xr:uid="{DD8A3653-5BEC-4FE0-89AA-DEA3D8347B78}"/>
    <cellStyle name="Normal 4 7 2 2 2 3 5" xfId="46648" xr:uid="{DDDF2B2E-4934-4DBF-92FE-CE8CD9BD54E5}"/>
    <cellStyle name="Normal 4 7 2 2 2 4" xfId="21496" xr:uid="{9CFDCD10-B237-4172-A205-F8351787FF07}"/>
    <cellStyle name="Normal 4 7 2 2 2 4 2" xfId="35188" xr:uid="{D32580E4-1FCF-488E-B4A2-8A387B2CD7F8}"/>
    <cellStyle name="Normal 4 7 2 2 2 4 3" xfId="50072" xr:uid="{DCB68C76-0049-40E9-B2D7-9187D0122A29}"/>
    <cellStyle name="Normal 4 7 2 2 2 5" xfId="14652" xr:uid="{C3151C3E-F75F-49D9-AA41-F98E1CF45D5E}"/>
    <cellStyle name="Normal 4 7 2 2 2 6" xfId="28342" xr:uid="{4D1FF484-BF8D-41F6-B6AE-F972E2CDA8BB}"/>
    <cellStyle name="Normal 4 7 2 2 2 7" xfId="43226" xr:uid="{53B226D8-3AC6-45AE-BDE1-3DBAE2104513}"/>
    <cellStyle name="Normal 4 7 2 2 3" xfId="9517" xr:uid="{105A4C2E-1559-4669-B6FC-FB8544B2938D}"/>
    <cellStyle name="Normal 4 7 2 2 3 2" xfId="12939" xr:uid="{67BF2D82-06A4-4D8F-8778-09366A043F03}"/>
    <cellStyle name="Normal 4 7 2 2 3 2 2" xfId="26629" xr:uid="{665DA8D8-CE59-4ECB-866F-5D5E78F63D8D}"/>
    <cellStyle name="Normal 4 7 2 2 3 2 2 2" xfId="40321" xr:uid="{B62E2536-096E-44C9-81FC-D738DE4E48EE}"/>
    <cellStyle name="Normal 4 7 2 2 3 2 2 3" xfId="55205" xr:uid="{672BD440-6540-4AA9-92C9-D6639C5D3EAB}"/>
    <cellStyle name="Normal 4 7 2 2 3 2 3" xfId="19785" xr:uid="{E8C9AC90-36A6-4D92-BC46-CB07DFF5CCC3}"/>
    <cellStyle name="Normal 4 7 2 2 3 2 4" xfId="33475" xr:uid="{7950F131-78D4-4223-B332-E3F4A00E62FA}"/>
    <cellStyle name="Normal 4 7 2 2 3 2 5" xfId="48359" xr:uid="{A716487F-4CA1-4109-8228-D5D4B7ECC2B2}"/>
    <cellStyle name="Normal 4 7 2 2 3 3" xfId="23207" xr:uid="{CBADA33B-511F-4096-A450-E1C000D33DF9}"/>
    <cellStyle name="Normal 4 7 2 2 3 3 2" xfId="36899" xr:uid="{49ECC3B6-92C8-48E8-8F6B-F04534E856D6}"/>
    <cellStyle name="Normal 4 7 2 2 3 3 3" xfId="51783" xr:uid="{38F1FEF2-1BC3-4E12-8274-ACC1DC76F02E}"/>
    <cellStyle name="Normal 4 7 2 2 3 4" xfId="16363" xr:uid="{4270F0F7-D2E3-4DA1-94DD-39A0C17945A1}"/>
    <cellStyle name="Normal 4 7 2 2 3 5" xfId="30053" xr:uid="{0352B6BB-2C5F-4A86-969C-8CDFF5E75BD0}"/>
    <cellStyle name="Normal 4 7 2 2 3 6" xfId="44937" xr:uid="{80AA5BAD-861F-4D8F-B944-721D0DC3FEF0}"/>
    <cellStyle name="Normal 4 7 2 2 4" xfId="11227" xr:uid="{A5D59395-91A8-4C4B-8C0F-BEBBC4B12B4A}"/>
    <cellStyle name="Normal 4 7 2 2 4 2" xfId="24917" xr:uid="{D11D55CA-E4E9-48BE-B9C6-5B47A0103BED}"/>
    <cellStyle name="Normal 4 7 2 2 4 2 2" xfId="38609" xr:uid="{8C0A31FA-7598-4ACB-AA16-3070B36484B9}"/>
    <cellStyle name="Normal 4 7 2 2 4 2 3" xfId="53493" xr:uid="{FCDB4440-5DFB-445E-93A5-C0003ADA795A}"/>
    <cellStyle name="Normal 4 7 2 2 4 3" xfId="18073" xr:uid="{D9C89E8B-1696-4209-87B8-9FAD23320129}"/>
    <cellStyle name="Normal 4 7 2 2 4 4" xfId="31763" xr:uid="{16639933-6907-4B39-B463-2DD1F769C1A8}"/>
    <cellStyle name="Normal 4 7 2 2 4 5" xfId="46647" xr:uid="{E1A5133F-ADE0-4513-A9E5-092FB300394C}"/>
    <cellStyle name="Normal 4 7 2 2 5" xfId="21495" xr:uid="{EE2DE2AC-0E6C-4BA8-87E3-34855DC1FCA0}"/>
    <cellStyle name="Normal 4 7 2 2 5 2" xfId="35187" xr:uid="{D053FA52-396A-4151-A408-C1207005F01C}"/>
    <cellStyle name="Normal 4 7 2 2 5 3" xfId="50071" xr:uid="{2EFFA127-DC0D-48E1-AF46-40D9325CBC6A}"/>
    <cellStyle name="Normal 4 7 2 2 6" xfId="14651" xr:uid="{10456DB8-53EC-477B-A860-2C088BC795F7}"/>
    <cellStyle name="Normal 4 7 2 2 7" xfId="28341" xr:uid="{D236D6FC-7B9D-40A2-B8DA-620A7C8857C6}"/>
    <cellStyle name="Normal 4 7 2 2 8" xfId="43225" xr:uid="{20E0CBD4-9A16-4D12-99F9-7EDB6B48EBF8}"/>
    <cellStyle name="Normal 4 7 2 3" xfId="7807" xr:uid="{1B76A14B-9096-4BAB-97AB-A3340938D42B}"/>
    <cellStyle name="Normal 4 7 2 3 2" xfId="9519" xr:uid="{64BCA545-2363-4DCA-B327-9AB393FF1443}"/>
    <cellStyle name="Normal 4 7 2 3 2 2" xfId="12941" xr:uid="{7B7E1BB1-7B4D-4C3D-B398-301813CEC22B}"/>
    <cellStyle name="Normal 4 7 2 3 2 2 2" xfId="26631" xr:uid="{47E3D693-EE64-43AA-9B80-5CB4C49BE6C8}"/>
    <cellStyle name="Normal 4 7 2 3 2 2 2 2" xfId="40323" xr:uid="{786A441A-4E91-42DE-BD82-940B37D96CDF}"/>
    <cellStyle name="Normal 4 7 2 3 2 2 2 3" xfId="55207" xr:uid="{C1AFDD65-DE97-462A-BAD3-FCB7222AF630}"/>
    <cellStyle name="Normal 4 7 2 3 2 2 3" xfId="19787" xr:uid="{CB0687C1-D23A-4380-AE5F-1528D10F338D}"/>
    <cellStyle name="Normal 4 7 2 3 2 2 4" xfId="33477" xr:uid="{4B66999C-C1E0-471A-91BE-243348715843}"/>
    <cellStyle name="Normal 4 7 2 3 2 2 5" xfId="48361" xr:uid="{2DDA4CC9-E7B6-4721-97F3-06BCBA356780}"/>
    <cellStyle name="Normal 4 7 2 3 2 3" xfId="23209" xr:uid="{98405AC4-C647-4573-8AF7-79BB7A79F2DB}"/>
    <cellStyle name="Normal 4 7 2 3 2 3 2" xfId="36901" xr:uid="{90D2579C-48DA-4AEA-84BD-206C6D470B18}"/>
    <cellStyle name="Normal 4 7 2 3 2 3 3" xfId="51785" xr:uid="{D7DF7AE3-0B80-4022-94EB-9A3215D21A13}"/>
    <cellStyle name="Normal 4 7 2 3 2 4" xfId="16365" xr:uid="{A0D24217-0322-4844-9D63-2155C126722C}"/>
    <cellStyle name="Normal 4 7 2 3 2 5" xfId="30055" xr:uid="{E0AE2213-48E5-4FCA-A864-094BB269EBB1}"/>
    <cellStyle name="Normal 4 7 2 3 2 6" xfId="44939" xr:uid="{AB754D18-29AF-44C7-9CBC-3C5D51E52288}"/>
    <cellStyle name="Normal 4 7 2 3 3" xfId="11229" xr:uid="{F9A051F9-3F6F-4922-9017-31FCCDFD7C24}"/>
    <cellStyle name="Normal 4 7 2 3 3 2" xfId="24919" xr:uid="{EBE80B30-4AA8-4F8B-AB73-9D4659FD77C3}"/>
    <cellStyle name="Normal 4 7 2 3 3 2 2" xfId="38611" xr:uid="{38A76870-7EEA-44AB-AC18-5912A9A38444}"/>
    <cellStyle name="Normal 4 7 2 3 3 2 3" xfId="53495" xr:uid="{FA529E34-6C44-4E8F-A698-837C1DED440F}"/>
    <cellStyle name="Normal 4 7 2 3 3 3" xfId="18075" xr:uid="{D38D7A3E-CF40-4824-900F-928B4DE5B8D1}"/>
    <cellStyle name="Normal 4 7 2 3 3 4" xfId="31765" xr:uid="{E2547994-5E49-495D-89AC-A25756169500}"/>
    <cellStyle name="Normal 4 7 2 3 3 5" xfId="46649" xr:uid="{1EAF792D-2CEF-49AD-B7C5-2D76B3388503}"/>
    <cellStyle name="Normal 4 7 2 3 4" xfId="21497" xr:uid="{57C5DEAF-B1F2-4AA6-8A47-59972810B96A}"/>
    <cellStyle name="Normal 4 7 2 3 4 2" xfId="35189" xr:uid="{7694DFDD-0F5F-4E53-A6E8-4F6D53CB541C}"/>
    <cellStyle name="Normal 4 7 2 3 4 3" xfId="50073" xr:uid="{EECF6D70-D024-420B-BB8E-1D0C8F7521EC}"/>
    <cellStyle name="Normal 4 7 2 3 5" xfId="14653" xr:uid="{D8217CC4-914C-4FFD-AF75-F1249B2F4DE7}"/>
    <cellStyle name="Normal 4 7 2 3 6" xfId="28343" xr:uid="{3391DE1E-1330-44C4-A7A5-3B65517092E1}"/>
    <cellStyle name="Normal 4 7 2 3 7" xfId="43227" xr:uid="{42EEE88E-40B7-4DA3-A5DE-EA8BABA0DC5E}"/>
    <cellStyle name="Normal 4 7 2 4" xfId="7808" xr:uid="{AF79DE63-76FA-43E3-A639-40BAABA325B5}"/>
    <cellStyle name="Normal 4 7 2 4 2" xfId="9520" xr:uid="{70C73AD3-08F5-43C8-A551-64C86EB98055}"/>
    <cellStyle name="Normal 4 7 2 4 2 2" xfId="12942" xr:uid="{2A6E0FD4-87E2-488D-84AE-8BAA5FA5A626}"/>
    <cellStyle name="Normal 4 7 2 4 2 2 2" xfId="26632" xr:uid="{92251B98-EAA6-40F6-83F3-422DECE49783}"/>
    <cellStyle name="Normal 4 7 2 4 2 2 2 2" xfId="40324" xr:uid="{B9F286D9-86A0-48B2-AAD4-D2F5572FFC2C}"/>
    <cellStyle name="Normal 4 7 2 4 2 2 2 3" xfId="55208" xr:uid="{56739163-9F92-4482-BE6B-9EE5D713BE39}"/>
    <cellStyle name="Normal 4 7 2 4 2 2 3" xfId="19788" xr:uid="{39AC4AC4-CA10-4030-A7DF-5FAFF01DCA79}"/>
    <cellStyle name="Normal 4 7 2 4 2 2 4" xfId="33478" xr:uid="{A2608B27-3F36-49BD-9CEE-5A209D1EB79F}"/>
    <cellStyle name="Normal 4 7 2 4 2 2 5" xfId="48362" xr:uid="{974D8526-9535-4CC6-9051-242EA29FC185}"/>
    <cellStyle name="Normal 4 7 2 4 2 3" xfId="23210" xr:uid="{AF101EF5-22C4-4267-8635-ED7BA55FB30F}"/>
    <cellStyle name="Normal 4 7 2 4 2 3 2" xfId="36902" xr:uid="{277810AB-005C-454D-BAB5-3936C3EBF162}"/>
    <cellStyle name="Normal 4 7 2 4 2 3 3" xfId="51786" xr:uid="{975D2D97-0E99-4ECC-8C35-44DA5E425D53}"/>
    <cellStyle name="Normal 4 7 2 4 2 4" xfId="16366" xr:uid="{273D3C56-0C36-4B31-BBD5-87BAED157027}"/>
    <cellStyle name="Normal 4 7 2 4 2 5" xfId="30056" xr:uid="{95329053-8CD8-4945-A6B3-FE3696B9C25F}"/>
    <cellStyle name="Normal 4 7 2 4 2 6" xfId="44940" xr:uid="{6D0E680F-1C92-4C3F-AB79-8D639C134302}"/>
    <cellStyle name="Normal 4 7 2 4 3" xfId="11230" xr:uid="{6CEC5F4B-EBDB-4010-8C12-387D40730B13}"/>
    <cellStyle name="Normal 4 7 2 4 3 2" xfId="24920" xr:uid="{B53B965F-F8EC-460B-AE1A-EFCB2B1655F2}"/>
    <cellStyle name="Normal 4 7 2 4 3 2 2" xfId="38612" xr:uid="{D32949C4-F6DF-43D0-BB5C-4664AFBB5857}"/>
    <cellStyle name="Normal 4 7 2 4 3 2 3" xfId="53496" xr:uid="{9092C86C-5F8E-4581-972E-83DC48034EA4}"/>
    <cellStyle name="Normal 4 7 2 4 3 3" xfId="18076" xr:uid="{00983CD2-4616-4EDC-A971-162CCC091AA7}"/>
    <cellStyle name="Normal 4 7 2 4 3 4" xfId="31766" xr:uid="{84B5CF35-B5ED-4D02-818C-9556F6206847}"/>
    <cellStyle name="Normal 4 7 2 4 3 5" xfId="46650" xr:uid="{E73AA041-79FD-4933-8EB3-B5832456A601}"/>
    <cellStyle name="Normal 4 7 2 4 4" xfId="21498" xr:uid="{4D094E2C-825F-4E30-AB69-46055913801D}"/>
    <cellStyle name="Normal 4 7 2 4 4 2" xfId="35190" xr:uid="{D9327C45-8A6D-4928-A801-C295E84A75F7}"/>
    <cellStyle name="Normal 4 7 2 4 4 3" xfId="50074" xr:uid="{E57C00D0-7D18-462B-9730-C425E294E0F5}"/>
    <cellStyle name="Normal 4 7 2 4 5" xfId="14654" xr:uid="{FD149FE1-F606-4EE8-9B41-0DA59CF4DA80}"/>
    <cellStyle name="Normal 4 7 2 4 6" xfId="28344" xr:uid="{1FDF9527-2BA2-4A04-8285-E01FB2C3CF00}"/>
    <cellStyle name="Normal 4 7 2 4 7" xfId="43228" xr:uid="{8DC2F320-EBBD-4759-8C3F-6E9EE4F16BD5}"/>
    <cellStyle name="Normal 4 7 2 5" xfId="9516" xr:uid="{B84312B2-B5FB-4F93-BF86-3B8675F4D0C3}"/>
    <cellStyle name="Normal 4 7 2 5 2" xfId="12938" xr:uid="{530D6E61-48D0-420E-9135-5A9E775B3B2D}"/>
    <cellStyle name="Normal 4 7 2 5 2 2" xfId="26628" xr:uid="{D349DA16-56DC-4215-921A-E75C14F59527}"/>
    <cellStyle name="Normal 4 7 2 5 2 2 2" xfId="40320" xr:uid="{6F0CE356-E0CC-412E-9BFB-60166C3F1D1F}"/>
    <cellStyle name="Normal 4 7 2 5 2 2 3" xfId="55204" xr:uid="{06BAA108-975C-4A07-AE80-A12384FEA53E}"/>
    <cellStyle name="Normal 4 7 2 5 2 3" xfId="19784" xr:uid="{F2F41B84-8527-4815-B364-569376E7332D}"/>
    <cellStyle name="Normal 4 7 2 5 2 4" xfId="33474" xr:uid="{D0FB7AD6-5159-4886-8AD2-78DBF95A4264}"/>
    <cellStyle name="Normal 4 7 2 5 2 5" xfId="48358" xr:uid="{3B39E163-3C0F-4354-A1D1-190D2B7D9962}"/>
    <cellStyle name="Normal 4 7 2 5 3" xfId="23206" xr:uid="{4A955ACB-6340-4DAA-8DC0-CD94F3A7E47E}"/>
    <cellStyle name="Normal 4 7 2 5 3 2" xfId="36898" xr:uid="{6A7E3B12-40A2-4051-8F81-D3B79426E2DE}"/>
    <cellStyle name="Normal 4 7 2 5 3 3" xfId="51782" xr:uid="{CC76E7B8-4812-4FC4-B2B4-3E8F04EE50DF}"/>
    <cellStyle name="Normal 4 7 2 5 4" xfId="16362" xr:uid="{F3101C0A-53D3-416A-8B9B-719FB33A2BEF}"/>
    <cellStyle name="Normal 4 7 2 5 5" xfId="30052" xr:uid="{8CB6A694-14A1-44C9-A152-DDCF05C56894}"/>
    <cellStyle name="Normal 4 7 2 5 6" xfId="44936" xr:uid="{63E08BA5-E32E-4A8F-B5D7-FAADAF3DE02A}"/>
    <cellStyle name="Normal 4 7 2 6" xfId="11226" xr:uid="{DBA8D16E-943E-4DF3-889D-1BEEBEBA3CA5}"/>
    <cellStyle name="Normal 4 7 2 6 2" xfId="24916" xr:uid="{362E2C16-F357-4D6B-A787-7B21F856943E}"/>
    <cellStyle name="Normal 4 7 2 6 2 2" xfId="38608" xr:uid="{14AC8A24-EA08-41DC-99F6-10D71C06E390}"/>
    <cellStyle name="Normal 4 7 2 6 2 3" xfId="53492" xr:uid="{FA891C07-EA13-4895-ABC7-AD1383E11307}"/>
    <cellStyle name="Normal 4 7 2 6 3" xfId="18072" xr:uid="{1E16B2E7-D8C1-4201-8170-D57DF6192338}"/>
    <cellStyle name="Normal 4 7 2 6 4" xfId="31762" xr:uid="{93DFC7FC-EAF1-44CA-BD81-B95F0106B450}"/>
    <cellStyle name="Normal 4 7 2 6 5" xfId="46646" xr:uid="{B94F8347-DD0B-47A0-B799-C515958C50C2}"/>
    <cellStyle name="Normal 4 7 2 7" xfId="21494" xr:uid="{793FB734-A9F9-4B6F-9AB3-48C5640BF0A8}"/>
    <cellStyle name="Normal 4 7 2 7 2" xfId="35186" xr:uid="{9DCD2C69-3357-4E55-9BA6-D0A14C2D449F}"/>
    <cellStyle name="Normal 4 7 2 7 3" xfId="50070" xr:uid="{BA61090E-F3E3-43D4-B7F3-D8FB7B66173C}"/>
    <cellStyle name="Normal 4 7 2 8" xfId="14650" xr:uid="{0FAF7E10-B2D3-43CD-9275-18A239F944CF}"/>
    <cellStyle name="Normal 4 7 2 9" xfId="28340" xr:uid="{35C8BC1D-057D-4092-8B7F-CE1566E9BF30}"/>
    <cellStyle name="Normal 4 7 3" xfId="7809" xr:uid="{776BD048-4316-4BA2-BE31-AD1130D1766B}"/>
    <cellStyle name="Normal 4 7 3 10" xfId="43229" xr:uid="{73181593-50BC-4D7F-B67E-36B424E7C072}"/>
    <cellStyle name="Normal 4 7 3 2" xfId="7810" xr:uid="{47D261FF-81E1-4801-B31E-C651880AFFDF}"/>
    <cellStyle name="Normal 4 7 3 2 2" xfId="7811" xr:uid="{352A0177-09E8-4A71-8C18-E673D3EFD0FC}"/>
    <cellStyle name="Normal 4 7 3 2 2 2" xfId="9523" xr:uid="{D48E1098-999F-4E48-98D4-8613196C61AA}"/>
    <cellStyle name="Normal 4 7 3 2 2 2 2" xfId="12945" xr:uid="{40AE0EF0-5E37-4E7C-B9A6-21679DBE2FA0}"/>
    <cellStyle name="Normal 4 7 3 2 2 2 2 2" xfId="26635" xr:uid="{8A5E65FE-6983-40CC-8D44-ED9635FF5F5D}"/>
    <cellStyle name="Normal 4 7 3 2 2 2 2 2 2" xfId="40327" xr:uid="{64089DFB-4E7D-44F5-BD15-390DE6B31D59}"/>
    <cellStyle name="Normal 4 7 3 2 2 2 2 2 3" xfId="55211" xr:uid="{3382B6E1-C27B-4BD3-9C1E-9E4AE8D08044}"/>
    <cellStyle name="Normal 4 7 3 2 2 2 2 3" xfId="19791" xr:uid="{DB59BDDD-3653-4546-9EB0-4838A3B21F45}"/>
    <cellStyle name="Normal 4 7 3 2 2 2 2 4" xfId="33481" xr:uid="{91384283-DB8E-4AAD-82C9-6C8DF2556389}"/>
    <cellStyle name="Normal 4 7 3 2 2 2 2 5" xfId="48365" xr:uid="{5B38C326-6273-4503-AD40-0D464A45D3E2}"/>
    <cellStyle name="Normal 4 7 3 2 2 2 3" xfId="23213" xr:uid="{A3C514AA-7793-4BE5-9FB4-396830B0FA29}"/>
    <cellStyle name="Normal 4 7 3 2 2 2 3 2" xfId="36905" xr:uid="{B98A7434-259C-472C-91C4-7ABE2CA569AA}"/>
    <cellStyle name="Normal 4 7 3 2 2 2 3 3" xfId="51789" xr:uid="{E335E2FF-93B6-41A7-B23C-62549460D4C0}"/>
    <cellStyle name="Normal 4 7 3 2 2 2 4" xfId="16369" xr:uid="{7F04DDB8-C6F0-4562-8873-3E9711AEB944}"/>
    <cellStyle name="Normal 4 7 3 2 2 2 5" xfId="30059" xr:uid="{51E835E6-A621-4F16-8495-FE27195F1BF8}"/>
    <cellStyle name="Normal 4 7 3 2 2 2 6" xfId="44943" xr:uid="{9076B75A-8A0E-4AFE-830C-98004D5BE974}"/>
    <cellStyle name="Normal 4 7 3 2 2 3" xfId="11233" xr:uid="{22DD4997-015E-4623-B581-E0E2AECAB28E}"/>
    <cellStyle name="Normal 4 7 3 2 2 3 2" xfId="24923" xr:uid="{9879AEC3-3AB9-4020-A9AA-7148834B7338}"/>
    <cellStyle name="Normal 4 7 3 2 2 3 2 2" xfId="38615" xr:uid="{AD4D854A-1BC7-4A6B-9F7B-241A359EE386}"/>
    <cellStyle name="Normal 4 7 3 2 2 3 2 3" xfId="53499" xr:uid="{9B576BC4-D3D7-40F0-A1D6-A3D01AAA9FB8}"/>
    <cellStyle name="Normal 4 7 3 2 2 3 3" xfId="18079" xr:uid="{F7E90D08-D148-4A0B-809C-0607300FFCA2}"/>
    <cellStyle name="Normal 4 7 3 2 2 3 4" xfId="31769" xr:uid="{4E190EB2-134A-45E7-B6EF-8091918C4D3C}"/>
    <cellStyle name="Normal 4 7 3 2 2 3 5" xfId="46653" xr:uid="{996D2AC5-A194-4B5E-8602-8867849A9065}"/>
    <cellStyle name="Normal 4 7 3 2 2 4" xfId="21501" xr:uid="{88129BE7-1A5F-4CB3-AF35-C0B414FA90E4}"/>
    <cellStyle name="Normal 4 7 3 2 2 4 2" xfId="35193" xr:uid="{6A27ADCF-96B5-4557-843C-864F042FEB7B}"/>
    <cellStyle name="Normal 4 7 3 2 2 4 3" xfId="50077" xr:uid="{198890F9-CA39-46F4-B1FB-62801229A2EF}"/>
    <cellStyle name="Normal 4 7 3 2 2 5" xfId="14657" xr:uid="{26E5B9C5-F34F-483E-BCB7-BA69D5BE1776}"/>
    <cellStyle name="Normal 4 7 3 2 2 6" xfId="28347" xr:uid="{AF2FE4B1-89BF-441C-9E26-9B06793CA2F8}"/>
    <cellStyle name="Normal 4 7 3 2 2 7" xfId="43231" xr:uid="{C2390919-0594-4E3C-825D-2B6A7DD79C4A}"/>
    <cellStyle name="Normal 4 7 3 2 3" xfId="9522" xr:uid="{5F648855-93DE-4FF5-909D-74527EE02613}"/>
    <cellStyle name="Normal 4 7 3 2 3 2" xfId="12944" xr:uid="{090D0AC9-35CA-4E02-A6D1-16821E73FDBE}"/>
    <cellStyle name="Normal 4 7 3 2 3 2 2" xfId="26634" xr:uid="{A56FCBCC-8148-4220-9400-1EA7B41FE04A}"/>
    <cellStyle name="Normal 4 7 3 2 3 2 2 2" xfId="40326" xr:uid="{EAEC548B-5A64-4068-918B-7880F748574E}"/>
    <cellStyle name="Normal 4 7 3 2 3 2 2 3" xfId="55210" xr:uid="{F1B6E9E4-BDCB-43C7-9044-19211FE0A8B3}"/>
    <cellStyle name="Normal 4 7 3 2 3 2 3" xfId="19790" xr:uid="{D0B2142A-1122-4A48-8228-B3BD87A69F74}"/>
    <cellStyle name="Normal 4 7 3 2 3 2 4" xfId="33480" xr:uid="{15534ED0-943B-4C73-931F-85EB4C987C5F}"/>
    <cellStyle name="Normal 4 7 3 2 3 2 5" xfId="48364" xr:uid="{D3E14FA5-96A1-4B2E-84CE-8F10BCD14AF1}"/>
    <cellStyle name="Normal 4 7 3 2 3 3" xfId="23212" xr:uid="{B7C12F6B-184B-4AE8-851A-73857C48AC30}"/>
    <cellStyle name="Normal 4 7 3 2 3 3 2" xfId="36904" xr:uid="{1287CA6C-D96B-402E-B3BC-90966FABBD24}"/>
    <cellStyle name="Normal 4 7 3 2 3 3 3" xfId="51788" xr:uid="{235E0339-E392-4A2B-B323-2E40A8A460A2}"/>
    <cellStyle name="Normal 4 7 3 2 3 4" xfId="16368" xr:uid="{A1CEAB17-892B-4A02-836C-D1E997266889}"/>
    <cellStyle name="Normal 4 7 3 2 3 5" xfId="30058" xr:uid="{9AAEFC22-E3B6-4196-A523-079FBE3D45DB}"/>
    <cellStyle name="Normal 4 7 3 2 3 6" xfId="44942" xr:uid="{9D851B5E-9805-4D25-A1B1-402A37F12C9B}"/>
    <cellStyle name="Normal 4 7 3 2 4" xfId="11232" xr:uid="{12F49576-B913-4B4D-9DD2-E93F27F89E5B}"/>
    <cellStyle name="Normal 4 7 3 2 4 2" xfId="24922" xr:uid="{51FF8CFD-55E0-4DF1-A826-B4982AFA2481}"/>
    <cellStyle name="Normal 4 7 3 2 4 2 2" xfId="38614" xr:uid="{CC0100EE-A90C-47A2-ABEA-B359721F3BEF}"/>
    <cellStyle name="Normal 4 7 3 2 4 2 3" xfId="53498" xr:uid="{DC5220ED-9A50-4E23-AFA6-7A42F1946A74}"/>
    <cellStyle name="Normal 4 7 3 2 4 3" xfId="18078" xr:uid="{942C1EE8-35B5-4027-851B-EC6BC56AA54E}"/>
    <cellStyle name="Normal 4 7 3 2 4 4" xfId="31768" xr:uid="{9F5B628A-BFC2-47E8-AB3E-C74D446671C9}"/>
    <cellStyle name="Normal 4 7 3 2 4 5" xfId="46652" xr:uid="{CFE11259-ABC4-4BC0-9B56-25555B303FF2}"/>
    <cellStyle name="Normal 4 7 3 2 5" xfId="21500" xr:uid="{B8B5703E-C9F6-48F2-80DF-ABCE393F26B4}"/>
    <cellStyle name="Normal 4 7 3 2 5 2" xfId="35192" xr:uid="{F695D3B0-B84D-4DB4-92C4-5185E0054597}"/>
    <cellStyle name="Normal 4 7 3 2 5 3" xfId="50076" xr:uid="{54727BD0-89E9-4602-B8C5-AEAC4AB702EB}"/>
    <cellStyle name="Normal 4 7 3 2 6" xfId="14656" xr:uid="{3FB3F480-BD32-4754-A1AC-AF2B4F519A15}"/>
    <cellStyle name="Normal 4 7 3 2 7" xfId="28346" xr:uid="{C0E6A107-2833-4A38-B0CA-6945683363C9}"/>
    <cellStyle name="Normal 4 7 3 2 8" xfId="43230" xr:uid="{6AFD33CD-975A-4F49-B7AF-443671957DD6}"/>
    <cellStyle name="Normal 4 7 3 3" xfId="7812" xr:uid="{F1F773E9-6D27-4081-982C-6B4A43BA0EF8}"/>
    <cellStyle name="Normal 4 7 3 3 2" xfId="9524" xr:uid="{AEF1BA72-7521-4708-955B-35E50041E3FC}"/>
    <cellStyle name="Normal 4 7 3 3 2 2" xfId="12946" xr:uid="{0BB2DA86-C474-4CF2-BEBB-1843E399C9CC}"/>
    <cellStyle name="Normal 4 7 3 3 2 2 2" xfId="26636" xr:uid="{CC67C259-E8E7-4227-AF19-86948351196A}"/>
    <cellStyle name="Normal 4 7 3 3 2 2 2 2" xfId="40328" xr:uid="{99368EAF-4EB9-459B-A7EA-1F708A1B0C81}"/>
    <cellStyle name="Normal 4 7 3 3 2 2 2 3" xfId="55212" xr:uid="{E1858330-520B-4CA1-8462-A9814EC8D8AD}"/>
    <cellStyle name="Normal 4 7 3 3 2 2 3" xfId="19792" xr:uid="{1658F25D-AA36-423D-9D7B-33D011B0EA4C}"/>
    <cellStyle name="Normal 4 7 3 3 2 2 4" xfId="33482" xr:uid="{1B557980-5A8B-4864-B56A-B7C033DDE21A}"/>
    <cellStyle name="Normal 4 7 3 3 2 2 5" xfId="48366" xr:uid="{340576A4-6974-4764-B22C-76056B0EC06E}"/>
    <cellStyle name="Normal 4 7 3 3 2 3" xfId="23214" xr:uid="{8CC8B4CE-C979-4DF6-BE69-9D30E391AE8E}"/>
    <cellStyle name="Normal 4 7 3 3 2 3 2" xfId="36906" xr:uid="{8A22D50C-E055-42AD-8E65-15F122543441}"/>
    <cellStyle name="Normal 4 7 3 3 2 3 3" xfId="51790" xr:uid="{16A15C3B-F2A3-429D-A9AE-D2B9D2236040}"/>
    <cellStyle name="Normal 4 7 3 3 2 4" xfId="16370" xr:uid="{75FCF829-8A17-4B40-844D-CB31CE0A6E72}"/>
    <cellStyle name="Normal 4 7 3 3 2 5" xfId="30060" xr:uid="{F5E43223-DE5E-4B30-8F77-C2C8F9C95B1B}"/>
    <cellStyle name="Normal 4 7 3 3 2 6" xfId="44944" xr:uid="{C32BFB95-6E97-4F52-AA50-23B15C83CBBC}"/>
    <cellStyle name="Normal 4 7 3 3 3" xfId="11234" xr:uid="{7E26692C-B75F-40EA-8F22-CFABBEE1BA96}"/>
    <cellStyle name="Normal 4 7 3 3 3 2" xfId="24924" xr:uid="{494F7CBE-B11A-43D6-873B-994E4C50D425}"/>
    <cellStyle name="Normal 4 7 3 3 3 2 2" xfId="38616" xr:uid="{13429442-BD52-4A71-86B4-BC671E42E14F}"/>
    <cellStyle name="Normal 4 7 3 3 3 2 3" xfId="53500" xr:uid="{88674D4B-6225-4704-9443-943B377EC68B}"/>
    <cellStyle name="Normal 4 7 3 3 3 3" xfId="18080" xr:uid="{CEA5AA12-AAEF-4627-A5F9-9C0A328C7D12}"/>
    <cellStyle name="Normal 4 7 3 3 3 4" xfId="31770" xr:uid="{9F987079-DD27-4D14-88D7-B5D90069ACB7}"/>
    <cellStyle name="Normal 4 7 3 3 3 5" xfId="46654" xr:uid="{868C711C-DEFB-466A-BA9D-9B1E132FA24B}"/>
    <cellStyle name="Normal 4 7 3 3 4" xfId="21502" xr:uid="{0E1AF43F-2897-47CC-BA9F-9B35D9EBF027}"/>
    <cellStyle name="Normal 4 7 3 3 4 2" xfId="35194" xr:uid="{9EA59705-B603-4367-9CDB-8E006764FD06}"/>
    <cellStyle name="Normal 4 7 3 3 4 3" xfId="50078" xr:uid="{CE292D39-48BB-4CC1-800F-F61908023876}"/>
    <cellStyle name="Normal 4 7 3 3 5" xfId="14658" xr:uid="{C7B973CA-9559-473C-BADD-85CCBD5EE76A}"/>
    <cellStyle name="Normal 4 7 3 3 6" xfId="28348" xr:uid="{3B1D1AC5-07E7-4334-9FED-9429974CC234}"/>
    <cellStyle name="Normal 4 7 3 3 7" xfId="43232" xr:uid="{4F43F105-6B57-458C-AE47-75B0C74AF688}"/>
    <cellStyle name="Normal 4 7 3 4" xfId="7813" xr:uid="{8C5A0A4B-B8EE-4C15-938F-47006E3728E1}"/>
    <cellStyle name="Normal 4 7 3 4 2" xfId="9525" xr:uid="{AA7780C9-CDDB-4C44-AF46-F2F19EE63284}"/>
    <cellStyle name="Normal 4 7 3 4 2 2" xfId="12947" xr:uid="{8FA4EC96-303F-4F70-8E1C-96DE52B9E016}"/>
    <cellStyle name="Normal 4 7 3 4 2 2 2" xfId="26637" xr:uid="{25F65AF6-07E1-47B9-873A-09631EDD3100}"/>
    <cellStyle name="Normal 4 7 3 4 2 2 2 2" xfId="40329" xr:uid="{0AB7FE37-9129-4E67-8F60-48BEF401F054}"/>
    <cellStyle name="Normal 4 7 3 4 2 2 2 3" xfId="55213" xr:uid="{38FA2D34-A0A1-4D59-A410-2E5A2648FB88}"/>
    <cellStyle name="Normal 4 7 3 4 2 2 3" xfId="19793" xr:uid="{140E3DC5-E176-4B25-B068-8F1933EFB8C5}"/>
    <cellStyle name="Normal 4 7 3 4 2 2 4" xfId="33483" xr:uid="{6940E054-D67F-4844-AB9A-55ED22AC7C34}"/>
    <cellStyle name="Normal 4 7 3 4 2 2 5" xfId="48367" xr:uid="{22EFC94D-084D-45AA-909A-2D98E0822CFD}"/>
    <cellStyle name="Normal 4 7 3 4 2 3" xfId="23215" xr:uid="{B279F3D5-9320-4150-8B81-75F906053CE5}"/>
    <cellStyle name="Normal 4 7 3 4 2 3 2" xfId="36907" xr:uid="{176B10D6-B638-4C7F-BAFD-259C5D9C9927}"/>
    <cellStyle name="Normal 4 7 3 4 2 3 3" xfId="51791" xr:uid="{6AFA2EE6-6893-410D-A1B8-34F3CBD26D9C}"/>
    <cellStyle name="Normal 4 7 3 4 2 4" xfId="16371" xr:uid="{A6076B22-66F7-4306-92D4-20F525464590}"/>
    <cellStyle name="Normal 4 7 3 4 2 5" xfId="30061" xr:uid="{88E9F687-B7D8-4244-91B7-1159312C0713}"/>
    <cellStyle name="Normal 4 7 3 4 2 6" xfId="44945" xr:uid="{52DDFFF6-E919-457C-B1E9-F881E5DFFEAC}"/>
    <cellStyle name="Normal 4 7 3 4 3" xfId="11235" xr:uid="{3F3B7B08-1B45-4029-9C28-73E8DEB7C349}"/>
    <cellStyle name="Normal 4 7 3 4 3 2" xfId="24925" xr:uid="{6C5CCC5A-1A35-4C5D-AD18-F104E06EC4FE}"/>
    <cellStyle name="Normal 4 7 3 4 3 2 2" xfId="38617" xr:uid="{07524F07-3123-4C32-8AE4-EC357305069D}"/>
    <cellStyle name="Normal 4 7 3 4 3 2 3" xfId="53501" xr:uid="{DB5AB860-FDF6-437F-838D-2D63CB268C9D}"/>
    <cellStyle name="Normal 4 7 3 4 3 3" xfId="18081" xr:uid="{9AD603C8-319B-4F75-AE3D-5760503B52C2}"/>
    <cellStyle name="Normal 4 7 3 4 3 4" xfId="31771" xr:uid="{C6BF18F6-1E84-4C87-9C1D-743F159D9E42}"/>
    <cellStyle name="Normal 4 7 3 4 3 5" xfId="46655" xr:uid="{A4709744-01B2-444A-9267-BD4F0AAE89EA}"/>
    <cellStyle name="Normal 4 7 3 4 4" xfId="21503" xr:uid="{B500E011-55DB-4B5C-856C-E746597C6B10}"/>
    <cellStyle name="Normal 4 7 3 4 4 2" xfId="35195" xr:uid="{362B5AB3-614A-4047-BCA3-BC30933FBEBE}"/>
    <cellStyle name="Normal 4 7 3 4 4 3" xfId="50079" xr:uid="{33F24498-D2ED-49E8-A2C6-B68921673262}"/>
    <cellStyle name="Normal 4 7 3 4 5" xfId="14659" xr:uid="{4AFC430A-30AF-4213-9EFB-155809F92910}"/>
    <cellStyle name="Normal 4 7 3 4 6" xfId="28349" xr:uid="{CB717550-0FB1-46F9-AF12-04CFC4019EDD}"/>
    <cellStyle name="Normal 4 7 3 4 7" xfId="43233" xr:uid="{4BE49ECA-35D3-4427-A911-169555016DE2}"/>
    <cellStyle name="Normal 4 7 3 5" xfId="9521" xr:uid="{BBF7F605-0662-4AA8-87B8-14C7BC8AC3A3}"/>
    <cellStyle name="Normal 4 7 3 5 2" xfId="12943" xr:uid="{7CAC4DDB-5724-4AE9-BF59-9E7B839527A1}"/>
    <cellStyle name="Normal 4 7 3 5 2 2" xfId="26633" xr:uid="{86005802-1FE5-48E6-82AE-C3DA75C0B1A1}"/>
    <cellStyle name="Normal 4 7 3 5 2 2 2" xfId="40325" xr:uid="{4BDB611A-9BF9-43A6-897D-AAF888390E96}"/>
    <cellStyle name="Normal 4 7 3 5 2 2 3" xfId="55209" xr:uid="{0CBCC0AC-EB12-43BD-AB62-F1D5FF25CEE8}"/>
    <cellStyle name="Normal 4 7 3 5 2 3" xfId="19789" xr:uid="{554BE504-D564-4F9C-9F69-2974C49482FA}"/>
    <cellStyle name="Normal 4 7 3 5 2 4" xfId="33479" xr:uid="{94D2FF88-DB81-48A4-8CE3-101FDBFB8EDF}"/>
    <cellStyle name="Normal 4 7 3 5 2 5" xfId="48363" xr:uid="{11EB4638-AB6D-4F2C-955B-5349F1EC158A}"/>
    <cellStyle name="Normal 4 7 3 5 3" xfId="23211" xr:uid="{653E6881-E13B-47D4-80A8-9C9B9E1292D0}"/>
    <cellStyle name="Normal 4 7 3 5 3 2" xfId="36903" xr:uid="{FDEC4ECE-8658-4B75-B33D-F2141CBD0F07}"/>
    <cellStyle name="Normal 4 7 3 5 3 3" xfId="51787" xr:uid="{2CC93925-B7DD-492F-A2DF-41F2C4BE0704}"/>
    <cellStyle name="Normal 4 7 3 5 4" xfId="16367" xr:uid="{39B33A60-E59C-4056-B5DE-B7F0F71340E1}"/>
    <cellStyle name="Normal 4 7 3 5 5" xfId="30057" xr:uid="{A8C5878E-9B92-4661-802F-61218305ED56}"/>
    <cellStyle name="Normal 4 7 3 5 6" xfId="44941" xr:uid="{A1D8A626-3475-476D-8EC3-7931E901F28A}"/>
    <cellStyle name="Normal 4 7 3 6" xfId="11231" xr:uid="{E929F396-F25D-424F-A9EB-FED5FF89AE7F}"/>
    <cellStyle name="Normal 4 7 3 6 2" xfId="24921" xr:uid="{E3BDF721-0604-4CE6-B7CD-961BC062E05B}"/>
    <cellStyle name="Normal 4 7 3 6 2 2" xfId="38613" xr:uid="{BB2F8518-6FC7-427E-8249-6FEC88A99635}"/>
    <cellStyle name="Normal 4 7 3 6 2 3" xfId="53497" xr:uid="{AA0C0459-8CA1-400E-A57C-0299AB8A4FED}"/>
    <cellStyle name="Normal 4 7 3 6 3" xfId="18077" xr:uid="{8D2C3865-9EC9-4E32-A880-498B756E3F6F}"/>
    <cellStyle name="Normal 4 7 3 6 4" xfId="31767" xr:uid="{835AE1C3-EECA-4003-86C1-DEEFAD9C5014}"/>
    <cellStyle name="Normal 4 7 3 6 5" xfId="46651" xr:uid="{396558B4-62E7-4D97-A897-8C9EA46A8324}"/>
    <cellStyle name="Normal 4 7 3 7" xfId="21499" xr:uid="{C9A37C84-AE31-43CE-A5AE-F595BB3EF085}"/>
    <cellStyle name="Normal 4 7 3 7 2" xfId="35191" xr:uid="{2F4BE2CE-F168-4D89-99C1-8750E46F931C}"/>
    <cellStyle name="Normal 4 7 3 7 3" xfId="50075" xr:uid="{93AB0DDD-087C-41E4-89A8-247E751EC7F6}"/>
    <cellStyle name="Normal 4 7 3 8" xfId="14655" xr:uid="{7B62AA4C-04BC-4DA1-B2DC-5A8A90461CCA}"/>
    <cellStyle name="Normal 4 7 3 9" xfId="28345" xr:uid="{71730FE6-4FD7-41A8-962F-C825B060944F}"/>
    <cellStyle name="Normal 4 7 4" xfId="7814" xr:uid="{070AD9EC-148E-4EA7-BB68-9E0B34D8506B}"/>
    <cellStyle name="Normal 4 7 4 2" xfId="7815" xr:uid="{84BA90BE-A388-4A85-9244-B4DA6C12804E}"/>
    <cellStyle name="Normal 4 7 4 2 2" xfId="9527" xr:uid="{02A49B37-81C6-4BD6-ADFA-7A13867420BF}"/>
    <cellStyle name="Normal 4 7 4 2 2 2" xfId="12949" xr:uid="{97E7F1C4-A7A3-46D8-9385-C528E646FF22}"/>
    <cellStyle name="Normal 4 7 4 2 2 2 2" xfId="26639" xr:uid="{FFE7C20E-D43A-4E35-8298-851B4762002B}"/>
    <cellStyle name="Normal 4 7 4 2 2 2 2 2" xfId="40331" xr:uid="{C6A0895C-12B5-4571-8D29-D4981443C49D}"/>
    <cellStyle name="Normal 4 7 4 2 2 2 2 3" xfId="55215" xr:uid="{57CDD4E5-B39F-464F-9516-528A593B35B5}"/>
    <cellStyle name="Normal 4 7 4 2 2 2 3" xfId="19795" xr:uid="{169ECD25-D111-4624-AC1B-E8E9C31462A0}"/>
    <cellStyle name="Normal 4 7 4 2 2 2 4" xfId="33485" xr:uid="{6E760801-B5C0-464A-A5D7-BD154704500E}"/>
    <cellStyle name="Normal 4 7 4 2 2 2 5" xfId="48369" xr:uid="{6BB1F3C5-4395-4A87-82FA-955908AFE4A9}"/>
    <cellStyle name="Normal 4 7 4 2 2 3" xfId="23217" xr:uid="{2E3D5DBF-F8F7-481D-9E7C-3BE9F1A1F90B}"/>
    <cellStyle name="Normal 4 7 4 2 2 3 2" xfId="36909" xr:uid="{6387C69F-0B78-4049-A38F-AC03BA987332}"/>
    <cellStyle name="Normal 4 7 4 2 2 3 3" xfId="51793" xr:uid="{F0F8409F-DCBA-4061-992C-B3FC62866246}"/>
    <cellStyle name="Normal 4 7 4 2 2 4" xfId="16373" xr:uid="{6950CEFC-5D7D-409E-B4DD-49DB10B2D0FC}"/>
    <cellStyle name="Normal 4 7 4 2 2 5" xfId="30063" xr:uid="{8A7836C7-C30D-48A6-9D4D-41C9C3F3E3AB}"/>
    <cellStyle name="Normal 4 7 4 2 2 6" xfId="44947" xr:uid="{5E8C2346-0969-47E5-A58D-41C72B9BA768}"/>
    <cellStyle name="Normal 4 7 4 2 3" xfId="11237" xr:uid="{CEB2865A-98A8-43C0-BE28-49421C6FAA2C}"/>
    <cellStyle name="Normal 4 7 4 2 3 2" xfId="24927" xr:uid="{BC0F4286-CFC3-4FBF-9A3C-3E14ABC88676}"/>
    <cellStyle name="Normal 4 7 4 2 3 2 2" xfId="38619" xr:uid="{E624AFE5-F10B-4686-8E4F-C6A73559024F}"/>
    <cellStyle name="Normal 4 7 4 2 3 2 3" xfId="53503" xr:uid="{EBD97217-88E2-4ECA-A284-BA145492F782}"/>
    <cellStyle name="Normal 4 7 4 2 3 3" xfId="18083" xr:uid="{BFA741D4-CB87-4442-BF3E-C3296C869B1B}"/>
    <cellStyle name="Normal 4 7 4 2 3 4" xfId="31773" xr:uid="{9F0046A4-77DA-4646-944F-D4CE70EE4512}"/>
    <cellStyle name="Normal 4 7 4 2 3 5" xfId="46657" xr:uid="{D8919005-95B7-4DF2-BE6A-C3A04952593E}"/>
    <cellStyle name="Normal 4 7 4 2 4" xfId="21505" xr:uid="{324CEABE-F144-463E-863F-F2C84442CFFB}"/>
    <cellStyle name="Normal 4 7 4 2 4 2" xfId="35197" xr:uid="{E0ADC8FF-F629-49DA-8471-62EC1BCD64F0}"/>
    <cellStyle name="Normal 4 7 4 2 4 3" xfId="50081" xr:uid="{EAE031C2-4DC8-4F4D-8C20-554B9A9D6B3E}"/>
    <cellStyle name="Normal 4 7 4 2 5" xfId="14661" xr:uid="{38B82FF1-6954-42F7-B4A1-D789DD2B5095}"/>
    <cellStyle name="Normal 4 7 4 2 6" xfId="28351" xr:uid="{DDD73553-FA74-4E80-8407-D0710E3B5C74}"/>
    <cellStyle name="Normal 4 7 4 2 7" xfId="43235" xr:uid="{7574FBE3-22E6-44E7-9CE1-840B96CE5916}"/>
    <cellStyle name="Normal 4 7 4 3" xfId="9526" xr:uid="{5E9BE854-7D18-443E-9BCB-BE6AC8BEA218}"/>
    <cellStyle name="Normal 4 7 4 3 2" xfId="12948" xr:uid="{1FAAC3C6-013C-4D0A-813D-228599D5F3FA}"/>
    <cellStyle name="Normal 4 7 4 3 2 2" xfId="26638" xr:uid="{590CDBC9-B459-4366-90A5-BC579A29BBEE}"/>
    <cellStyle name="Normal 4 7 4 3 2 2 2" xfId="40330" xr:uid="{8696004C-C36B-4EB6-A99A-D60B2E4009B2}"/>
    <cellStyle name="Normal 4 7 4 3 2 2 3" xfId="55214" xr:uid="{375E61BE-F2EA-4922-84CE-301CB5234C27}"/>
    <cellStyle name="Normal 4 7 4 3 2 3" xfId="19794" xr:uid="{C68470E4-2456-413A-853E-C6A27A6046D5}"/>
    <cellStyle name="Normal 4 7 4 3 2 4" xfId="33484" xr:uid="{B02393A7-9E50-495F-943C-5AA77A6E1983}"/>
    <cellStyle name="Normal 4 7 4 3 2 5" xfId="48368" xr:uid="{D7D04C83-8C6D-44ED-BA54-C34A0FA62BF8}"/>
    <cellStyle name="Normal 4 7 4 3 3" xfId="23216" xr:uid="{56CA32CC-FED1-471F-B474-D7268F982AD1}"/>
    <cellStyle name="Normal 4 7 4 3 3 2" xfId="36908" xr:uid="{AFF16FE5-4BF9-4E3F-B3DF-CC7433C0FE30}"/>
    <cellStyle name="Normal 4 7 4 3 3 3" xfId="51792" xr:uid="{56AC7101-A7C0-46B2-8454-A37D4958590F}"/>
    <cellStyle name="Normal 4 7 4 3 4" xfId="16372" xr:uid="{9855B207-0DAD-4EBA-A427-6D576BFEAD18}"/>
    <cellStyle name="Normal 4 7 4 3 5" xfId="30062" xr:uid="{1CDC45DD-FCB9-455D-A846-B2698E2BD965}"/>
    <cellStyle name="Normal 4 7 4 3 6" xfId="44946" xr:uid="{44DB7519-E973-4F6A-B8FF-966CBDFA0C1A}"/>
    <cellStyle name="Normal 4 7 4 4" xfId="11236" xr:uid="{96280C13-4D7E-43C2-BED5-2D80FD1CBBC0}"/>
    <cellStyle name="Normal 4 7 4 4 2" xfId="24926" xr:uid="{2D0935FA-5461-49D3-B6B8-26EF96C3DABF}"/>
    <cellStyle name="Normal 4 7 4 4 2 2" xfId="38618" xr:uid="{1AE16B7F-7CFD-44B1-9A0F-B28CF26C8A80}"/>
    <cellStyle name="Normal 4 7 4 4 2 3" xfId="53502" xr:uid="{6F0A9A19-6704-4A00-AC48-587126CDA510}"/>
    <cellStyle name="Normal 4 7 4 4 3" xfId="18082" xr:uid="{29B39C8D-FE72-4162-BA2E-981F7835FC06}"/>
    <cellStyle name="Normal 4 7 4 4 4" xfId="31772" xr:uid="{62A8CA70-78A1-4206-8969-E1DBDDA7EBA3}"/>
    <cellStyle name="Normal 4 7 4 4 5" xfId="46656" xr:uid="{FB97ACBD-4DC6-4D38-BDCD-83CB535EC096}"/>
    <cellStyle name="Normal 4 7 4 5" xfId="21504" xr:uid="{C54C6CA7-D9E4-42D6-B2ED-2CB9AAFAC6A5}"/>
    <cellStyle name="Normal 4 7 4 5 2" xfId="35196" xr:uid="{283518A2-60DA-49AF-8CE9-4E2BC2784237}"/>
    <cellStyle name="Normal 4 7 4 5 3" xfId="50080" xr:uid="{FA173A2C-339E-4849-9AF5-A95487FEF718}"/>
    <cellStyle name="Normal 4 7 4 6" xfId="14660" xr:uid="{94359B61-05D6-4D94-84CF-2C623B0CDB39}"/>
    <cellStyle name="Normal 4 7 4 7" xfId="28350" xr:uid="{A563F9E7-52A5-4873-A69A-74045A235F58}"/>
    <cellStyle name="Normal 4 7 4 8" xfId="43234" xr:uid="{F704AA30-8B2D-4E56-8A5D-B6F58DE391C7}"/>
    <cellStyle name="Normal 4 7 5" xfId="7816" xr:uid="{18115915-5467-4CBF-B3CA-671FBCEAE227}"/>
    <cellStyle name="Normal 4 7 5 2" xfId="9528" xr:uid="{97E91187-4A73-47E3-8F4C-B17C53799740}"/>
    <cellStyle name="Normal 4 7 5 2 2" xfId="12950" xr:uid="{3B75E32B-5B27-479A-97B8-4F34933D0403}"/>
    <cellStyle name="Normal 4 7 5 2 2 2" xfId="26640" xr:uid="{C97F71AF-EB9D-4553-9F29-E52336C96286}"/>
    <cellStyle name="Normal 4 7 5 2 2 2 2" xfId="40332" xr:uid="{2CA08901-16E8-42A1-B721-F91F6B943B10}"/>
    <cellStyle name="Normal 4 7 5 2 2 2 3" xfId="55216" xr:uid="{E703BCC0-8894-43DE-AAC8-8C5397BFFFEB}"/>
    <cellStyle name="Normal 4 7 5 2 2 3" xfId="19796" xr:uid="{3D7448F9-3840-457C-BBD7-49C6CA3F1908}"/>
    <cellStyle name="Normal 4 7 5 2 2 4" xfId="33486" xr:uid="{143FE8BB-86B1-498C-9A74-9B1073CD651E}"/>
    <cellStyle name="Normal 4 7 5 2 2 5" xfId="48370" xr:uid="{67E0DD1C-CB4E-43F7-9E78-87B29BC2DC2C}"/>
    <cellStyle name="Normal 4 7 5 2 3" xfId="23218" xr:uid="{1747F7CA-3860-4E74-901A-9D1D9CE45B02}"/>
    <cellStyle name="Normal 4 7 5 2 3 2" xfId="36910" xr:uid="{45A4D727-2F47-4FE8-B5F3-573EBFBAC27C}"/>
    <cellStyle name="Normal 4 7 5 2 3 3" xfId="51794" xr:uid="{3BF3BB57-93D1-4D00-9624-5A5CCE7D2EB4}"/>
    <cellStyle name="Normal 4 7 5 2 4" xfId="16374" xr:uid="{79BC891D-E42F-4112-8B93-2197E6140031}"/>
    <cellStyle name="Normal 4 7 5 2 5" xfId="30064" xr:uid="{C2C1359C-8F92-42A9-881E-C249337D0A0C}"/>
    <cellStyle name="Normal 4 7 5 2 6" xfId="44948" xr:uid="{E37F1AA9-DE28-425E-B29A-7626B3066592}"/>
    <cellStyle name="Normal 4 7 5 3" xfId="11238" xr:uid="{6E6C33D0-A721-4471-82C1-5C0E8216B89D}"/>
    <cellStyle name="Normal 4 7 5 3 2" xfId="24928" xr:uid="{19EC5860-4A84-44CF-AC51-ACA30E767500}"/>
    <cellStyle name="Normal 4 7 5 3 2 2" xfId="38620" xr:uid="{D593CF80-DE72-4444-845F-C8719DDF0034}"/>
    <cellStyle name="Normal 4 7 5 3 2 3" xfId="53504" xr:uid="{36EA6AC6-C25B-439F-85E8-E52FAB7320F6}"/>
    <cellStyle name="Normal 4 7 5 3 3" xfId="18084" xr:uid="{73046FDC-A46F-41B6-B274-ABD09A8424D4}"/>
    <cellStyle name="Normal 4 7 5 3 4" xfId="31774" xr:uid="{40AC1164-9BD8-4D41-9E18-6A886C1F0952}"/>
    <cellStyle name="Normal 4 7 5 3 5" xfId="46658" xr:uid="{44008724-93EC-489A-8F98-C3047FB93593}"/>
    <cellStyle name="Normal 4 7 5 4" xfId="21506" xr:uid="{0DC75596-C895-42A4-B712-CE87FFE55454}"/>
    <cellStyle name="Normal 4 7 5 4 2" xfId="35198" xr:uid="{325054FF-B884-4959-8014-2FF80A6C78BC}"/>
    <cellStyle name="Normal 4 7 5 4 3" xfId="50082" xr:uid="{7F217FF8-91BD-4664-9DFF-3DA1FF781108}"/>
    <cellStyle name="Normal 4 7 5 5" xfId="14662" xr:uid="{D18E91AA-2C24-4C22-85BA-72B30AF50BB4}"/>
    <cellStyle name="Normal 4 7 5 6" xfId="28352" xr:uid="{4C6F2EBA-58E7-4611-B79E-56327A05A9DB}"/>
    <cellStyle name="Normal 4 7 5 7" xfId="43236" xr:uid="{0BEF80A3-30D7-41EF-A827-1416C1D92056}"/>
    <cellStyle name="Normal 4 7 6" xfId="7817" xr:uid="{E2E0A301-7A9B-4DF8-A19C-0D1BB67506B1}"/>
    <cellStyle name="Normal 4 7 6 2" xfId="9529" xr:uid="{77FF43EF-E68E-473C-BB1C-0574EDA7996E}"/>
    <cellStyle name="Normal 4 7 6 2 2" xfId="12951" xr:uid="{6CAB4F2C-EDA0-405F-98DC-0393722995A4}"/>
    <cellStyle name="Normal 4 7 6 2 2 2" xfId="26641" xr:uid="{27D544CD-2D67-4555-A4F3-672CCD42DF30}"/>
    <cellStyle name="Normal 4 7 6 2 2 2 2" xfId="40333" xr:uid="{B9522651-90AE-4FD8-8ABB-91866FD2A80C}"/>
    <cellStyle name="Normal 4 7 6 2 2 2 3" xfId="55217" xr:uid="{BC4035E6-F88C-456A-BF91-648974FECE5D}"/>
    <cellStyle name="Normal 4 7 6 2 2 3" xfId="19797" xr:uid="{B937BAC7-E56F-472D-B611-0E81D18410D7}"/>
    <cellStyle name="Normal 4 7 6 2 2 4" xfId="33487" xr:uid="{BAEF64F2-9956-47BA-8161-88E31DF9FBA3}"/>
    <cellStyle name="Normal 4 7 6 2 2 5" xfId="48371" xr:uid="{FA60277B-38CA-43E6-AD21-60DA0268474E}"/>
    <cellStyle name="Normal 4 7 6 2 3" xfId="23219" xr:uid="{378FEDD7-63D9-47F4-8119-E97800A424B0}"/>
    <cellStyle name="Normal 4 7 6 2 3 2" xfId="36911" xr:uid="{CA90582A-5E6B-425D-8F72-0195A2DD207A}"/>
    <cellStyle name="Normal 4 7 6 2 3 3" xfId="51795" xr:uid="{C7F79385-9C89-4AB2-8FFD-65EC5EF25288}"/>
    <cellStyle name="Normal 4 7 6 2 4" xfId="16375" xr:uid="{ACE3583D-D498-41DD-837E-E911C9A37AE9}"/>
    <cellStyle name="Normal 4 7 6 2 5" xfId="30065" xr:uid="{2590A373-B464-4369-A66F-946E8ADDC460}"/>
    <cellStyle name="Normal 4 7 6 2 6" xfId="44949" xr:uid="{AFCEB73A-75F5-4404-AD35-49DF804B5C7C}"/>
    <cellStyle name="Normal 4 7 6 3" xfId="11239" xr:uid="{BB0D27CC-AAC7-4243-93F4-5B34A6D487EF}"/>
    <cellStyle name="Normal 4 7 6 3 2" xfId="24929" xr:uid="{14638C03-5FAB-4965-A14C-3609C5938E51}"/>
    <cellStyle name="Normal 4 7 6 3 2 2" xfId="38621" xr:uid="{4583D965-3998-4D86-BA0C-196FC4208A22}"/>
    <cellStyle name="Normal 4 7 6 3 2 3" xfId="53505" xr:uid="{D431EEF7-F8D2-416E-BA33-33FB609D0A89}"/>
    <cellStyle name="Normal 4 7 6 3 3" xfId="18085" xr:uid="{7E405A82-E3EE-4555-8FB7-95BD0C6837E2}"/>
    <cellStyle name="Normal 4 7 6 3 4" xfId="31775" xr:uid="{829DE392-B1D8-4C3B-A0BD-08928093D912}"/>
    <cellStyle name="Normal 4 7 6 3 5" xfId="46659" xr:uid="{0D96B66A-032A-4D37-B50E-A940A77E6925}"/>
    <cellStyle name="Normal 4 7 6 4" xfId="21507" xr:uid="{19CBD5C8-E06F-460A-8771-76007C4A08EA}"/>
    <cellStyle name="Normal 4 7 6 4 2" xfId="35199" xr:uid="{7E5FE311-FCE1-4466-8B0E-C409619B0242}"/>
    <cellStyle name="Normal 4 7 6 4 3" xfId="50083" xr:uid="{94276400-4932-4C8B-A00E-0017EEB4ACE7}"/>
    <cellStyle name="Normal 4 7 6 5" xfId="14663" xr:uid="{DD161D22-661C-4299-B760-732459935E78}"/>
    <cellStyle name="Normal 4 7 6 6" xfId="28353" xr:uid="{7F380C37-D0CA-4813-AF02-1A5E56B95CE6}"/>
    <cellStyle name="Normal 4 7 6 7" xfId="43237" xr:uid="{5180DC36-313A-4B26-A08D-82779EF36992}"/>
    <cellStyle name="Normal 4 7 7" xfId="9515" xr:uid="{6545FAC9-9175-49EE-B096-DACB3238A518}"/>
    <cellStyle name="Normal 4 7 7 2" xfId="12937" xr:uid="{5166AA85-1C9F-4E40-B5A9-9299B56AA6BF}"/>
    <cellStyle name="Normal 4 7 7 2 2" xfId="26627" xr:uid="{57CB16B0-9896-4B8F-BFAD-57951ECB7144}"/>
    <cellStyle name="Normal 4 7 7 2 2 2" xfId="40319" xr:uid="{5AD44DA0-314C-41E4-8282-7141DCEEA568}"/>
    <cellStyle name="Normal 4 7 7 2 2 3" xfId="55203" xr:uid="{CC761F2D-580B-45AC-AC26-057A496E112E}"/>
    <cellStyle name="Normal 4 7 7 2 3" xfId="19783" xr:uid="{F49D3478-77A5-4B4C-B4F8-66F7FE0FCFB1}"/>
    <cellStyle name="Normal 4 7 7 2 4" xfId="33473" xr:uid="{165ACC06-DE08-49BC-B296-5FBD1D4346BA}"/>
    <cellStyle name="Normal 4 7 7 2 5" xfId="48357" xr:uid="{377B5957-A80B-4DF4-BF46-CED9E78A76EF}"/>
    <cellStyle name="Normal 4 7 7 3" xfId="23205" xr:uid="{1B56A12A-3BAD-4CA4-AC6E-A8F462EDC94C}"/>
    <cellStyle name="Normal 4 7 7 3 2" xfId="36897" xr:uid="{219EEC54-2EB3-424F-BFC5-148D42B86F96}"/>
    <cellStyle name="Normal 4 7 7 3 3" xfId="51781" xr:uid="{EC047978-AFC3-4E71-BF51-973D655615AA}"/>
    <cellStyle name="Normal 4 7 7 4" xfId="16361" xr:uid="{8882ADCC-11E4-4188-92E1-A20FCB7F98E7}"/>
    <cellStyle name="Normal 4 7 7 5" xfId="30051" xr:uid="{EF958FE9-9DCF-4149-9B31-86E605783BDC}"/>
    <cellStyle name="Normal 4 7 7 6" xfId="44935" xr:uid="{094A6FFB-BB5F-4685-A6D1-37AE4812E883}"/>
    <cellStyle name="Normal 4 7 8" xfId="11225" xr:uid="{F3E8002A-82D1-4861-B654-79AE983C56F0}"/>
    <cellStyle name="Normal 4 7 8 2" xfId="24915" xr:uid="{873155AD-B41D-4710-8180-C407B3A037AC}"/>
    <cellStyle name="Normal 4 7 8 2 2" xfId="38607" xr:uid="{FA700EB2-248A-4C54-A1DF-23524438CE68}"/>
    <cellStyle name="Normal 4 7 8 2 3" xfId="53491" xr:uid="{07D49F4E-2D4D-43F7-B413-24934013FE37}"/>
    <cellStyle name="Normal 4 7 8 3" xfId="18071" xr:uid="{A26B9510-4E95-4FE8-8CE4-E1AC17CA60A0}"/>
    <cellStyle name="Normal 4 7 8 4" xfId="31761" xr:uid="{2930637C-EA60-41A7-BE7E-2AAC75662927}"/>
    <cellStyle name="Normal 4 7 8 5" xfId="46645" xr:uid="{515A81CA-3519-4235-855A-1EB7C617D187}"/>
    <cellStyle name="Normal 4 7 9" xfId="21493" xr:uid="{B7BD3347-14CB-42BA-A680-C568350C150A}"/>
    <cellStyle name="Normal 4 7 9 2" xfId="35185" xr:uid="{9829538A-A761-4AF7-9BFD-88FE26C78ECA}"/>
    <cellStyle name="Normal 4 7 9 3" xfId="50069" xr:uid="{5791A034-2019-4072-9A86-AC4AA50DF2FD}"/>
    <cellStyle name="Normal 4 8" xfId="7818" xr:uid="{575EFBA8-AA8B-40C0-AEE2-78756464A618}"/>
    <cellStyle name="Normal 4 8 10" xfId="43238" xr:uid="{78FEFF8F-2727-4F87-B017-BCDFE3C63897}"/>
    <cellStyle name="Normal 4 8 2" xfId="7819" xr:uid="{36316A5A-B8FD-4FCD-9714-A7A0FE65FAC9}"/>
    <cellStyle name="Normal 4 8 2 2" xfId="7820" xr:uid="{5EC567C0-857A-4358-B03C-604BA03A63F1}"/>
    <cellStyle name="Normal 4 8 2 2 2" xfId="9532" xr:uid="{D14CB418-578A-4341-9569-EF9F36E287F3}"/>
    <cellStyle name="Normal 4 8 2 2 2 2" xfId="12954" xr:uid="{BAA27729-1611-4AC8-B0F3-97AFEAD670CF}"/>
    <cellStyle name="Normal 4 8 2 2 2 2 2" xfId="26644" xr:uid="{9956C077-D55E-4F86-8E7E-62996247D41B}"/>
    <cellStyle name="Normal 4 8 2 2 2 2 2 2" xfId="40336" xr:uid="{4A9DB298-50A7-4B15-8F54-41B0674F3DE2}"/>
    <cellStyle name="Normal 4 8 2 2 2 2 2 3" xfId="55220" xr:uid="{59B10B64-561C-4F7D-AC8A-7D7998323D20}"/>
    <cellStyle name="Normal 4 8 2 2 2 2 3" xfId="19800" xr:uid="{7015FAAD-9938-478D-B97A-532621800B10}"/>
    <cellStyle name="Normal 4 8 2 2 2 2 4" xfId="33490" xr:uid="{8DF28D10-1DE8-48AD-BB1F-A750C45F02F0}"/>
    <cellStyle name="Normal 4 8 2 2 2 2 5" xfId="48374" xr:uid="{99C34A9C-F77E-4C27-B829-6B1B654D9D5C}"/>
    <cellStyle name="Normal 4 8 2 2 2 3" xfId="23222" xr:uid="{6E94D135-E9AB-43AF-98B3-03D10B3082D5}"/>
    <cellStyle name="Normal 4 8 2 2 2 3 2" xfId="36914" xr:uid="{B1A09EC7-346D-4C6C-A812-03E22F9DB1BB}"/>
    <cellStyle name="Normal 4 8 2 2 2 3 3" xfId="51798" xr:uid="{A63587CE-78F8-4931-808D-1E365EC4A950}"/>
    <cellStyle name="Normal 4 8 2 2 2 4" xfId="16378" xr:uid="{50BC8815-EFAF-445C-85F7-2F33BA25197D}"/>
    <cellStyle name="Normal 4 8 2 2 2 5" xfId="30068" xr:uid="{9650DE52-3B48-4F17-9D47-560BB5B93169}"/>
    <cellStyle name="Normal 4 8 2 2 2 6" xfId="44952" xr:uid="{0968AC58-D57D-4534-89EA-EE6853F9E253}"/>
    <cellStyle name="Normal 4 8 2 2 3" xfId="11242" xr:uid="{4F1B410F-7481-4724-9437-4D128C79EF0B}"/>
    <cellStyle name="Normal 4 8 2 2 3 2" xfId="24932" xr:uid="{F1274915-04D3-473C-B197-0D2ABB949DBE}"/>
    <cellStyle name="Normal 4 8 2 2 3 2 2" xfId="38624" xr:uid="{DF06FF27-CC7C-4687-9DA4-3467965BD4C4}"/>
    <cellStyle name="Normal 4 8 2 2 3 2 3" xfId="53508" xr:uid="{DEFA4EDB-E41A-44D7-8E1C-36A32E2463A1}"/>
    <cellStyle name="Normal 4 8 2 2 3 3" xfId="18088" xr:uid="{D893FCBC-064E-4C46-909F-1BBABCE160DD}"/>
    <cellStyle name="Normal 4 8 2 2 3 4" xfId="31778" xr:uid="{D8639703-F91F-451B-99C4-1FF2618ADD4B}"/>
    <cellStyle name="Normal 4 8 2 2 3 5" xfId="46662" xr:uid="{3CB706B8-C2BC-4EC0-A776-AF3CDA3261E4}"/>
    <cellStyle name="Normal 4 8 2 2 4" xfId="21510" xr:uid="{C75135C8-50C9-46E8-AD81-0A6C944082D4}"/>
    <cellStyle name="Normal 4 8 2 2 4 2" xfId="35202" xr:uid="{1B40375A-81A7-4393-A000-441F87584193}"/>
    <cellStyle name="Normal 4 8 2 2 4 3" xfId="50086" xr:uid="{8A7FD1ED-ED32-4011-AE4F-261A0ED8290E}"/>
    <cellStyle name="Normal 4 8 2 2 5" xfId="14666" xr:uid="{0CB25B23-D11D-406A-BA87-52EFE933F32E}"/>
    <cellStyle name="Normal 4 8 2 2 6" xfId="28356" xr:uid="{5586DB1C-4C20-4E5E-9AAD-A75253C6F22C}"/>
    <cellStyle name="Normal 4 8 2 2 7" xfId="43240" xr:uid="{8298A06D-7C6A-496E-A097-D38BEF0A36C8}"/>
    <cellStyle name="Normal 4 8 2 3" xfId="9531" xr:uid="{C4070A2C-3B9F-45E0-8051-D3B23DAB98B4}"/>
    <cellStyle name="Normal 4 8 2 3 2" xfId="12953" xr:uid="{1371FDAE-AE9A-447C-B2B3-1FBD259FAB27}"/>
    <cellStyle name="Normal 4 8 2 3 2 2" xfId="26643" xr:uid="{E212AF99-14E5-4CE6-B762-0CD1317388D9}"/>
    <cellStyle name="Normal 4 8 2 3 2 2 2" xfId="40335" xr:uid="{29847658-AA86-4F99-8D89-855D2CA77797}"/>
    <cellStyle name="Normal 4 8 2 3 2 2 3" xfId="55219" xr:uid="{6CEA365C-9CB2-4133-BD9F-927714332E93}"/>
    <cellStyle name="Normal 4 8 2 3 2 3" xfId="19799" xr:uid="{71503A29-183D-4BF7-8092-1018383DE72D}"/>
    <cellStyle name="Normal 4 8 2 3 2 4" xfId="33489" xr:uid="{F4AFB47C-DB1F-405E-933E-407C441BB247}"/>
    <cellStyle name="Normal 4 8 2 3 2 5" xfId="48373" xr:uid="{F22E14E1-834E-45FE-8AD3-D391559168FB}"/>
    <cellStyle name="Normal 4 8 2 3 3" xfId="23221" xr:uid="{B83E5691-79BE-4589-9F88-FDB360099615}"/>
    <cellStyle name="Normal 4 8 2 3 3 2" xfId="36913" xr:uid="{474822A1-B811-4503-94AA-AFD33104EE13}"/>
    <cellStyle name="Normal 4 8 2 3 3 3" xfId="51797" xr:uid="{8C083171-670E-4216-99B3-842899485F27}"/>
    <cellStyle name="Normal 4 8 2 3 4" xfId="16377" xr:uid="{7CB263A7-56F9-46C1-9C39-5CD4523BA432}"/>
    <cellStyle name="Normal 4 8 2 3 5" xfId="30067" xr:uid="{70A4F5C9-1FD7-4E81-BEEB-EC575E691AB0}"/>
    <cellStyle name="Normal 4 8 2 3 6" xfId="44951" xr:uid="{BA5C50DE-C49A-41B0-8739-1505E9548509}"/>
    <cellStyle name="Normal 4 8 2 4" xfId="11241" xr:uid="{A630853F-5FFB-4094-97FB-A8776DD549F9}"/>
    <cellStyle name="Normal 4 8 2 4 2" xfId="24931" xr:uid="{1B36B28B-8FD3-491E-9451-F241B75D8DD5}"/>
    <cellStyle name="Normal 4 8 2 4 2 2" xfId="38623" xr:uid="{7443862E-2EA0-48FE-8B03-BF6BE97BB0CA}"/>
    <cellStyle name="Normal 4 8 2 4 2 3" xfId="53507" xr:uid="{757070FF-3A37-4AD1-8C29-944B33492ABE}"/>
    <cellStyle name="Normal 4 8 2 4 3" xfId="18087" xr:uid="{132F7CB4-2839-4BCE-A1D4-3549AB97D4F5}"/>
    <cellStyle name="Normal 4 8 2 4 4" xfId="31777" xr:uid="{E321A3CC-E1C5-48FB-B617-8061F351BB43}"/>
    <cellStyle name="Normal 4 8 2 4 5" xfId="46661" xr:uid="{A73C0CE4-1DA7-47DE-969F-C957DDA47809}"/>
    <cellStyle name="Normal 4 8 2 5" xfId="21509" xr:uid="{488F8395-B54A-4419-BCF6-7BEB4BD3E556}"/>
    <cellStyle name="Normal 4 8 2 5 2" xfId="35201" xr:uid="{25A56C8C-A884-4201-84AE-909C49011EB2}"/>
    <cellStyle name="Normal 4 8 2 5 3" xfId="50085" xr:uid="{A2F9C057-9624-4889-901E-71740B037BE7}"/>
    <cellStyle name="Normal 4 8 2 6" xfId="14665" xr:uid="{3CD51213-ADA9-4440-A848-9C0E72276CE9}"/>
    <cellStyle name="Normal 4 8 2 7" xfId="28355" xr:uid="{85CA4CAA-3C03-44A5-BCD0-EADAADEECC59}"/>
    <cellStyle name="Normal 4 8 2 8" xfId="43239" xr:uid="{A406891A-E302-4BA4-8856-F920A4525A53}"/>
    <cellStyle name="Normal 4 8 3" xfId="7821" xr:uid="{8D6B0CB5-2F35-461A-8351-21A2402484DB}"/>
    <cellStyle name="Normal 4 8 3 2" xfId="9533" xr:uid="{FBC110CD-DFF6-45BD-A730-BE0A260140AC}"/>
    <cellStyle name="Normal 4 8 3 2 2" xfId="12955" xr:uid="{CF07D9BE-7F45-4C7E-A369-44B2F4F637D5}"/>
    <cellStyle name="Normal 4 8 3 2 2 2" xfId="26645" xr:uid="{4B1508A5-3A70-4E7C-A085-6DD2ACBC998C}"/>
    <cellStyle name="Normal 4 8 3 2 2 2 2" xfId="40337" xr:uid="{1D3E77F3-D94C-4CE3-975E-ECB69E2009FD}"/>
    <cellStyle name="Normal 4 8 3 2 2 2 3" xfId="55221" xr:uid="{E3CE1BD7-35C1-46F6-96C1-45A8F49B8BA5}"/>
    <cellStyle name="Normal 4 8 3 2 2 3" xfId="19801" xr:uid="{890FEA25-7D3E-48F3-B8D6-7FD5C2F32705}"/>
    <cellStyle name="Normal 4 8 3 2 2 4" xfId="33491" xr:uid="{0368E486-0F24-47C4-A0E9-A10BC7B69DBA}"/>
    <cellStyle name="Normal 4 8 3 2 2 5" xfId="48375" xr:uid="{A1834716-CD9B-4A37-9342-1F81E4F80966}"/>
    <cellStyle name="Normal 4 8 3 2 3" xfId="23223" xr:uid="{DE51B00F-B6E3-4C7C-9471-9DBB3B1C00AB}"/>
    <cellStyle name="Normal 4 8 3 2 3 2" xfId="36915" xr:uid="{70E64DE1-2670-4859-B896-78247508C1B4}"/>
    <cellStyle name="Normal 4 8 3 2 3 3" xfId="51799" xr:uid="{FEEE9CC4-9D52-41FB-B15A-009AA6B7547A}"/>
    <cellStyle name="Normal 4 8 3 2 4" xfId="16379" xr:uid="{679C4472-00CD-4856-AEC8-158E82C41883}"/>
    <cellStyle name="Normal 4 8 3 2 5" xfId="30069" xr:uid="{502B07C8-DB1B-41F0-A815-F39F7176D87B}"/>
    <cellStyle name="Normal 4 8 3 2 6" xfId="44953" xr:uid="{B7342D69-80C1-4C89-9BA5-730235A98988}"/>
    <cellStyle name="Normal 4 8 3 3" xfId="11243" xr:uid="{624FFB96-9483-4BAE-A3CA-4C5959EE7A16}"/>
    <cellStyle name="Normal 4 8 3 3 2" xfId="24933" xr:uid="{A67A7768-A3D3-4ACF-87AE-55BC7EC8C7D4}"/>
    <cellStyle name="Normal 4 8 3 3 2 2" xfId="38625" xr:uid="{3E354769-BEF4-49BE-B580-075CAC0FD404}"/>
    <cellStyle name="Normal 4 8 3 3 2 3" xfId="53509" xr:uid="{94972FF6-3FEE-4B01-99A1-05916589468E}"/>
    <cellStyle name="Normal 4 8 3 3 3" xfId="18089" xr:uid="{E4F7A3D5-FD92-4B33-B643-B639860BA83A}"/>
    <cellStyle name="Normal 4 8 3 3 4" xfId="31779" xr:uid="{B7C498D1-C5FA-4018-AE20-F3C9DA7C4111}"/>
    <cellStyle name="Normal 4 8 3 3 5" xfId="46663" xr:uid="{1DE0E0A8-537D-4D00-B1F6-FF84AF17D14D}"/>
    <cellStyle name="Normal 4 8 3 4" xfId="21511" xr:uid="{C9F6F66A-05B1-4180-A550-1564585C66BA}"/>
    <cellStyle name="Normal 4 8 3 4 2" xfId="35203" xr:uid="{7C55100E-D3D1-47E0-829E-E8C753F82E5C}"/>
    <cellStyle name="Normal 4 8 3 4 3" xfId="50087" xr:uid="{78E1C92A-7F38-47F3-A8F3-1EFDA8238262}"/>
    <cellStyle name="Normal 4 8 3 5" xfId="14667" xr:uid="{85CCE00F-6732-4C84-A0A3-3D65F86EFD89}"/>
    <cellStyle name="Normal 4 8 3 6" xfId="28357" xr:uid="{7F13501B-17E5-42AF-B392-4E9CA3F05FB6}"/>
    <cellStyle name="Normal 4 8 3 7" xfId="43241" xr:uid="{CAB55176-A9AF-472E-8D89-C4416B6556B4}"/>
    <cellStyle name="Normal 4 8 4" xfId="7822" xr:uid="{27A1A0AF-5A92-47B7-8BF4-9ABDC29918CF}"/>
    <cellStyle name="Normal 4 8 4 2" xfId="9534" xr:uid="{22DB1C11-F0D0-4EB7-8572-BA7F0E8D1B85}"/>
    <cellStyle name="Normal 4 8 4 2 2" xfId="12956" xr:uid="{61080A87-151D-4511-A238-795D9BB0D456}"/>
    <cellStyle name="Normal 4 8 4 2 2 2" xfId="26646" xr:uid="{CA787124-9211-486E-9D53-0C4055A88951}"/>
    <cellStyle name="Normal 4 8 4 2 2 2 2" xfId="40338" xr:uid="{865413FB-7682-410F-A947-C22CB93AF0FD}"/>
    <cellStyle name="Normal 4 8 4 2 2 2 3" xfId="55222" xr:uid="{F4FF1B1F-1E5F-47DA-B95F-5EF89A6A38F0}"/>
    <cellStyle name="Normal 4 8 4 2 2 3" xfId="19802" xr:uid="{3AC4315F-1265-4AEB-BE1A-F4413997FE16}"/>
    <cellStyle name="Normal 4 8 4 2 2 4" xfId="33492" xr:uid="{DB32BE82-F46F-4D5C-8E69-2B0B11091606}"/>
    <cellStyle name="Normal 4 8 4 2 2 5" xfId="48376" xr:uid="{FF293A8E-1563-4148-9DF8-659D27F88C00}"/>
    <cellStyle name="Normal 4 8 4 2 3" xfId="23224" xr:uid="{28E33D1A-14DE-4925-B51E-EBA4D2B6AE06}"/>
    <cellStyle name="Normal 4 8 4 2 3 2" xfId="36916" xr:uid="{B9CACBA5-AE26-4603-AE04-A1123F744E75}"/>
    <cellStyle name="Normal 4 8 4 2 3 3" xfId="51800" xr:uid="{29E8FE82-6ED9-4F9C-8E08-C83349DD9562}"/>
    <cellStyle name="Normal 4 8 4 2 4" xfId="16380" xr:uid="{84CE7743-B284-4C13-947E-158E691E5EAB}"/>
    <cellStyle name="Normal 4 8 4 2 5" xfId="30070" xr:uid="{987DED68-FF2B-4356-AD5C-98B6700868EF}"/>
    <cellStyle name="Normal 4 8 4 2 6" xfId="44954" xr:uid="{33317859-5738-4410-8B81-9A57EABE05A6}"/>
    <cellStyle name="Normal 4 8 4 3" xfId="11244" xr:uid="{BD4635BB-A181-4166-86AC-E648709B745A}"/>
    <cellStyle name="Normal 4 8 4 3 2" xfId="24934" xr:uid="{A1FBB06A-4C41-41F5-9B5C-9378F9743165}"/>
    <cellStyle name="Normal 4 8 4 3 2 2" xfId="38626" xr:uid="{C3FD5780-020D-4C38-9613-4F31709AB857}"/>
    <cellStyle name="Normal 4 8 4 3 2 3" xfId="53510" xr:uid="{AD6D3564-FD90-4A28-896E-936C388EEE97}"/>
    <cellStyle name="Normal 4 8 4 3 3" xfId="18090" xr:uid="{BA26DCE6-39BF-4787-8541-6A6F28B88C87}"/>
    <cellStyle name="Normal 4 8 4 3 4" xfId="31780" xr:uid="{61011A73-7C0A-49F7-A227-5842D7897948}"/>
    <cellStyle name="Normal 4 8 4 3 5" xfId="46664" xr:uid="{7019E101-5352-47D1-939F-79EB2029D596}"/>
    <cellStyle name="Normal 4 8 4 4" xfId="21512" xr:uid="{AA9D1089-570E-4A38-B557-7AAD50149A49}"/>
    <cellStyle name="Normal 4 8 4 4 2" xfId="35204" xr:uid="{3CB5DC2C-1EC5-469B-BC90-3B997B91EF53}"/>
    <cellStyle name="Normal 4 8 4 4 3" xfId="50088" xr:uid="{E4569DF5-268B-460C-B6A9-85CC25A1AABC}"/>
    <cellStyle name="Normal 4 8 4 5" xfId="14668" xr:uid="{9032D70D-0969-466A-9273-528DFF960A60}"/>
    <cellStyle name="Normal 4 8 4 6" xfId="28358" xr:uid="{03AA0521-4E92-481C-AB20-2CA47121C386}"/>
    <cellStyle name="Normal 4 8 4 7" xfId="43242" xr:uid="{7F14E389-662F-4643-AE37-C7248BFEDFBB}"/>
    <cellStyle name="Normal 4 8 5" xfId="9530" xr:uid="{6709AAEF-CF2C-435D-96B0-55A345AD9EAF}"/>
    <cellStyle name="Normal 4 8 5 2" xfId="12952" xr:uid="{42BABA1C-9F58-47ED-9E30-27E764A077D0}"/>
    <cellStyle name="Normal 4 8 5 2 2" xfId="26642" xr:uid="{4CB7BE86-772A-4C16-AB13-EE59654C4539}"/>
    <cellStyle name="Normal 4 8 5 2 2 2" xfId="40334" xr:uid="{01F5C397-A83B-457C-99A0-3856BCFE7C07}"/>
    <cellStyle name="Normal 4 8 5 2 2 3" xfId="55218" xr:uid="{597EDA51-B819-4E20-8CC6-EE01BF1DA9FE}"/>
    <cellStyle name="Normal 4 8 5 2 3" xfId="19798" xr:uid="{616A0F9A-6867-4C2A-AAB3-D2FFD05D34BD}"/>
    <cellStyle name="Normal 4 8 5 2 4" xfId="33488" xr:uid="{CB0C73D0-8A4B-47C3-8A9F-4E6A8BC6CEBF}"/>
    <cellStyle name="Normal 4 8 5 2 5" xfId="48372" xr:uid="{F08188D4-E043-4874-A35F-506277AA28FA}"/>
    <cellStyle name="Normal 4 8 5 3" xfId="23220" xr:uid="{E457745E-B27A-4E20-AE14-CE19FE3269B9}"/>
    <cellStyle name="Normal 4 8 5 3 2" xfId="36912" xr:uid="{9F6B6833-67B3-4126-AC43-50FE7CAEEF90}"/>
    <cellStyle name="Normal 4 8 5 3 3" xfId="51796" xr:uid="{71FF1582-CD6B-4388-A065-31203FA5B5EA}"/>
    <cellStyle name="Normal 4 8 5 4" xfId="16376" xr:uid="{26370ACA-7717-48E7-9F46-EBC58C3F3A3C}"/>
    <cellStyle name="Normal 4 8 5 5" xfId="30066" xr:uid="{100BC684-9342-4235-B0D4-F9194C9D4E5C}"/>
    <cellStyle name="Normal 4 8 5 6" xfId="44950" xr:uid="{00959E74-E8D6-4D21-B4C0-54A68976A9D6}"/>
    <cellStyle name="Normal 4 8 6" xfId="11240" xr:uid="{FE25CBAB-BA0F-44B4-A4B1-76BBE897564B}"/>
    <cellStyle name="Normal 4 8 6 2" xfId="24930" xr:uid="{0AD7CE66-9AF4-4EC0-A1BA-B2826C569E21}"/>
    <cellStyle name="Normal 4 8 6 2 2" xfId="38622" xr:uid="{E40D1FD5-017C-47E1-81B1-75656BACC43D}"/>
    <cellStyle name="Normal 4 8 6 2 3" xfId="53506" xr:uid="{D25B1659-D69D-426E-8271-3B2388195C26}"/>
    <cellStyle name="Normal 4 8 6 3" xfId="18086" xr:uid="{F7A00386-72DD-4840-9E04-EAE9E048167E}"/>
    <cellStyle name="Normal 4 8 6 4" xfId="31776" xr:uid="{BA122E1B-E852-4780-8BBF-2A76352E8FF1}"/>
    <cellStyle name="Normal 4 8 6 5" xfId="46660" xr:uid="{B6363C5E-8F6E-417D-9844-C69657164894}"/>
    <cellStyle name="Normal 4 8 7" xfId="21508" xr:uid="{D98748E3-1540-4DCF-8675-EC84284707F4}"/>
    <cellStyle name="Normal 4 8 7 2" xfId="35200" xr:uid="{DDE529DB-7733-47CE-B544-69DF70965C78}"/>
    <cellStyle name="Normal 4 8 7 3" xfId="50084" xr:uid="{8A26346A-A0D9-474F-B092-42DBDB37A98A}"/>
    <cellStyle name="Normal 4 8 8" xfId="14664" xr:uid="{DF74EBF1-667C-44F8-8AB4-6950EAEA6669}"/>
    <cellStyle name="Normal 4 8 9" xfId="28354" xr:uid="{FF2BD87C-5DC7-4E13-A940-CD9B358BDCDB}"/>
    <cellStyle name="Normal 4 9" xfId="7823" xr:uid="{79F31410-7957-4C1D-97DD-85E5C5285510}"/>
    <cellStyle name="Normal 4 9 10" xfId="43243" xr:uid="{5C81F89E-CABC-446E-9C33-BCA9F256DA40}"/>
    <cellStyle name="Normal 4 9 2" xfId="7824" xr:uid="{54343430-45C0-49D5-B0D0-B74BE5810760}"/>
    <cellStyle name="Normal 4 9 2 2" xfId="7825" xr:uid="{162ED207-C8AF-4617-8FC7-8D11BF66D3E9}"/>
    <cellStyle name="Normal 4 9 2 2 2" xfId="9537" xr:uid="{E0887A3F-15E1-4F1A-88E6-8F7BC85A40DC}"/>
    <cellStyle name="Normal 4 9 2 2 2 2" xfId="12959" xr:uid="{F44B344C-B77B-40DA-BAF7-19AA02E7EA33}"/>
    <cellStyle name="Normal 4 9 2 2 2 2 2" xfId="26649" xr:uid="{F2FE54CE-602E-4B82-B891-E73C08AFF1BE}"/>
    <cellStyle name="Normal 4 9 2 2 2 2 2 2" xfId="40341" xr:uid="{C7C1E734-1A6C-449F-B844-FCE5873C8360}"/>
    <cellStyle name="Normal 4 9 2 2 2 2 2 3" xfId="55225" xr:uid="{E318B9A1-17F9-4696-BF24-B37B00823CA7}"/>
    <cellStyle name="Normal 4 9 2 2 2 2 3" xfId="19805" xr:uid="{37528FAB-4997-46C2-818F-A4E082EE330B}"/>
    <cellStyle name="Normal 4 9 2 2 2 2 4" xfId="33495" xr:uid="{62C72AC3-A888-4C30-974B-AD4831C39C96}"/>
    <cellStyle name="Normal 4 9 2 2 2 2 5" xfId="48379" xr:uid="{A6ADA858-0042-4012-80B3-9D8EBD74CC4B}"/>
    <cellStyle name="Normal 4 9 2 2 2 3" xfId="23227" xr:uid="{9A1BD95B-EC8B-454A-8E46-4F6803AFC371}"/>
    <cellStyle name="Normal 4 9 2 2 2 3 2" xfId="36919" xr:uid="{ED57D8A2-E0C3-4CBD-AAF6-EF5B53873408}"/>
    <cellStyle name="Normal 4 9 2 2 2 3 3" xfId="51803" xr:uid="{D92AE157-CDD9-4E12-A7A3-1F896A0108E7}"/>
    <cellStyle name="Normal 4 9 2 2 2 4" xfId="16383" xr:uid="{6456E2C1-2296-4585-BDD0-EA10DC623216}"/>
    <cellStyle name="Normal 4 9 2 2 2 5" xfId="30073" xr:uid="{78A73017-B4B0-4247-A74A-D1D6E72AA433}"/>
    <cellStyle name="Normal 4 9 2 2 2 6" xfId="44957" xr:uid="{BB2024B3-895E-4A77-A063-41D2B70239EB}"/>
    <cellStyle name="Normal 4 9 2 2 3" xfId="11247" xr:uid="{0C380AA2-E001-4631-B632-C01695C8B76B}"/>
    <cellStyle name="Normal 4 9 2 2 3 2" xfId="24937" xr:uid="{99E9A2D8-E6EE-4B35-8712-818F0BD5D74F}"/>
    <cellStyle name="Normal 4 9 2 2 3 2 2" xfId="38629" xr:uid="{F8E135AF-5BB6-4A5E-A091-4227EE5EA335}"/>
    <cellStyle name="Normal 4 9 2 2 3 2 3" xfId="53513" xr:uid="{EB0BCE75-022A-455D-A544-78D236E72CA5}"/>
    <cellStyle name="Normal 4 9 2 2 3 3" xfId="18093" xr:uid="{AA3BB8FB-9567-49D6-9A99-5708DF8F1F27}"/>
    <cellStyle name="Normal 4 9 2 2 3 4" xfId="31783" xr:uid="{A1261EE4-286C-4D97-9CF6-09199203C9B4}"/>
    <cellStyle name="Normal 4 9 2 2 3 5" xfId="46667" xr:uid="{AF8F4C06-166F-4D1A-8B77-B5B034AE9903}"/>
    <cellStyle name="Normal 4 9 2 2 4" xfId="21515" xr:uid="{6EC60DDA-C18C-4B8E-82CC-AFA013D5D9B3}"/>
    <cellStyle name="Normal 4 9 2 2 4 2" xfId="35207" xr:uid="{6C8286AE-AF50-4812-9A3F-D8C3B8D161D6}"/>
    <cellStyle name="Normal 4 9 2 2 4 3" xfId="50091" xr:uid="{B1DAB9D4-2239-457F-9B48-DE570DBDE1B0}"/>
    <cellStyle name="Normal 4 9 2 2 5" xfId="14671" xr:uid="{0D99B773-22FC-4302-A6DB-74FD94FB1E9B}"/>
    <cellStyle name="Normal 4 9 2 2 6" xfId="28361" xr:uid="{B15FE4EE-AB85-4B3F-9FF6-21A05D3C7A92}"/>
    <cellStyle name="Normal 4 9 2 2 7" xfId="43245" xr:uid="{BFF9D1D8-53BB-4024-BB61-237E9520CED3}"/>
    <cellStyle name="Normal 4 9 2 3" xfId="9536" xr:uid="{35B76354-303B-4DA3-9683-8806BE1E4963}"/>
    <cellStyle name="Normal 4 9 2 3 2" xfId="12958" xr:uid="{830EDDA0-9052-4161-BF23-E598B8AD136C}"/>
    <cellStyle name="Normal 4 9 2 3 2 2" xfId="26648" xr:uid="{486A466F-A740-4425-9FA2-2E6E9C07E3AD}"/>
    <cellStyle name="Normal 4 9 2 3 2 2 2" xfId="40340" xr:uid="{58418DE8-AACD-43BD-A0DE-2BC9CE32FBC1}"/>
    <cellStyle name="Normal 4 9 2 3 2 2 3" xfId="55224" xr:uid="{6704C685-7348-4E20-BB33-E2A3BFAA922D}"/>
    <cellStyle name="Normal 4 9 2 3 2 3" xfId="19804" xr:uid="{B35A358E-54E6-4986-A052-5CCA6A8D9FAC}"/>
    <cellStyle name="Normal 4 9 2 3 2 4" xfId="33494" xr:uid="{FF572A1B-025D-4BEE-B38F-D12116CC57E5}"/>
    <cellStyle name="Normal 4 9 2 3 2 5" xfId="48378" xr:uid="{62CABE6A-FF29-43FA-AC47-96EA34CCC698}"/>
    <cellStyle name="Normal 4 9 2 3 3" xfId="23226" xr:uid="{6E672D72-B63B-4A1A-AE9F-D29AA0BB9E04}"/>
    <cellStyle name="Normal 4 9 2 3 3 2" xfId="36918" xr:uid="{7613CF8D-F3A4-4944-BE45-2984ED71ADF5}"/>
    <cellStyle name="Normal 4 9 2 3 3 3" xfId="51802" xr:uid="{62672D98-C8DC-42F4-BE2E-55CAC0785E4F}"/>
    <cellStyle name="Normal 4 9 2 3 4" xfId="16382" xr:uid="{809DD642-A840-42AB-A749-6960E4D93FD6}"/>
    <cellStyle name="Normal 4 9 2 3 5" xfId="30072" xr:uid="{626465DF-F4C1-413A-BB49-B3193CEFE442}"/>
    <cellStyle name="Normal 4 9 2 3 6" xfId="44956" xr:uid="{1E0F4B6E-BDAC-450E-AEAB-FCEE147CABDE}"/>
    <cellStyle name="Normal 4 9 2 4" xfId="11246" xr:uid="{B8C78833-1698-4382-872A-AC98CC1F4F83}"/>
    <cellStyle name="Normal 4 9 2 4 2" xfId="24936" xr:uid="{D4123E00-7559-4127-B6C9-D4C603A21C9F}"/>
    <cellStyle name="Normal 4 9 2 4 2 2" xfId="38628" xr:uid="{5864C6AC-771B-45F8-B48B-E3DC872086CD}"/>
    <cellStyle name="Normal 4 9 2 4 2 3" xfId="53512" xr:uid="{4D16683F-ECAF-4090-BA24-40F41796FF1E}"/>
    <cellStyle name="Normal 4 9 2 4 3" xfId="18092" xr:uid="{D84F0C63-8B95-45FE-932B-4F73FBE344DA}"/>
    <cellStyle name="Normal 4 9 2 4 4" xfId="31782" xr:uid="{60BCE9D5-658C-48F3-A6BE-CB3E9E97EBF0}"/>
    <cellStyle name="Normal 4 9 2 4 5" xfId="46666" xr:uid="{A608DB82-AC12-4DA3-B7B7-952FC5DBCE69}"/>
    <cellStyle name="Normal 4 9 2 5" xfId="21514" xr:uid="{E6500FCA-E71E-4C60-AA68-AF5B751C6B2E}"/>
    <cellStyle name="Normal 4 9 2 5 2" xfId="35206" xr:uid="{943C65B5-9969-4E6F-AAC3-4EF3A9669FDB}"/>
    <cellStyle name="Normal 4 9 2 5 3" xfId="50090" xr:uid="{A115365B-774F-43D4-8EA6-1E97796BF192}"/>
    <cellStyle name="Normal 4 9 2 6" xfId="14670" xr:uid="{881FE022-1A3D-47B3-A299-7B65FEA95F95}"/>
    <cellStyle name="Normal 4 9 2 7" xfId="28360" xr:uid="{3D25E1EE-5DFE-44B9-8E23-897879350A88}"/>
    <cellStyle name="Normal 4 9 2 8" xfId="43244" xr:uid="{D5F826B6-312F-4368-B4AE-97CBB5E08B21}"/>
    <cellStyle name="Normal 4 9 3" xfId="7826" xr:uid="{C8D8A945-C291-4674-84B7-D84F09D6BABE}"/>
    <cellStyle name="Normal 4 9 3 2" xfId="9538" xr:uid="{33F451F6-3453-4D95-8790-5B91815D213D}"/>
    <cellStyle name="Normal 4 9 3 2 2" xfId="12960" xr:uid="{5F1AE543-ADB8-484A-ACE1-50EC9A31E4B8}"/>
    <cellStyle name="Normal 4 9 3 2 2 2" xfId="26650" xr:uid="{43FA0D37-22CF-4488-B452-41B72252AE07}"/>
    <cellStyle name="Normal 4 9 3 2 2 2 2" xfId="40342" xr:uid="{4D9B1533-990B-443A-BF27-5C9E4A7BDBD0}"/>
    <cellStyle name="Normal 4 9 3 2 2 2 3" xfId="55226" xr:uid="{5F11EAD9-3997-4249-A685-24F9339059B1}"/>
    <cellStyle name="Normal 4 9 3 2 2 3" xfId="19806" xr:uid="{719ECA12-9D2E-47E0-872E-B36FB1D7AD06}"/>
    <cellStyle name="Normal 4 9 3 2 2 4" xfId="33496" xr:uid="{D2CB31F9-9D1C-411B-B613-F4FA2C0C798E}"/>
    <cellStyle name="Normal 4 9 3 2 2 5" xfId="48380" xr:uid="{90AD0E61-D120-41F7-AD2F-A4032747C76F}"/>
    <cellStyle name="Normal 4 9 3 2 3" xfId="23228" xr:uid="{28662444-DB18-4D3B-8865-59C5910DD5CA}"/>
    <cellStyle name="Normal 4 9 3 2 3 2" xfId="36920" xr:uid="{A6E7336B-346E-46DE-866F-F967A9A32F3E}"/>
    <cellStyle name="Normal 4 9 3 2 3 3" xfId="51804" xr:uid="{D8C73970-1D4F-4AE0-BC56-B368857FCFF9}"/>
    <cellStyle name="Normal 4 9 3 2 4" xfId="16384" xr:uid="{6B500D45-4461-4FDB-8DC5-E40BB8FBB426}"/>
    <cellStyle name="Normal 4 9 3 2 5" xfId="30074" xr:uid="{5A20E803-CC12-4088-BFE9-643F15EE7560}"/>
    <cellStyle name="Normal 4 9 3 2 6" xfId="44958" xr:uid="{33C7B4B5-CE8A-4ED2-9C97-B0230EAC578C}"/>
    <cellStyle name="Normal 4 9 3 3" xfId="11248" xr:uid="{A69856B2-C4A5-4FB0-9849-36564EE24804}"/>
    <cellStyle name="Normal 4 9 3 3 2" xfId="24938" xr:uid="{F3B4AB42-8164-41D7-8749-D294F7F8CDBF}"/>
    <cellStyle name="Normal 4 9 3 3 2 2" xfId="38630" xr:uid="{27FF22B8-E721-4322-B0B3-0ED121EC9BD4}"/>
    <cellStyle name="Normal 4 9 3 3 2 3" xfId="53514" xr:uid="{1331C8DD-9268-4578-B612-3504CAC58ABB}"/>
    <cellStyle name="Normal 4 9 3 3 3" xfId="18094" xr:uid="{B04468FA-8FE6-47CA-8C15-9F51C4C05089}"/>
    <cellStyle name="Normal 4 9 3 3 4" xfId="31784" xr:uid="{634BDC9C-BBC6-4F3D-8044-1BD7A3BA2CD3}"/>
    <cellStyle name="Normal 4 9 3 3 5" xfId="46668" xr:uid="{526530C5-521A-4AAF-8AAE-23040E23F9E7}"/>
    <cellStyle name="Normal 4 9 3 4" xfId="21516" xr:uid="{E78CF44A-388E-4490-99B9-2D872F7E542C}"/>
    <cellStyle name="Normal 4 9 3 4 2" xfId="35208" xr:uid="{86B7775F-2D6E-4E81-93E9-A7670D5ACF25}"/>
    <cellStyle name="Normal 4 9 3 4 3" xfId="50092" xr:uid="{D616E4E3-C445-4825-9638-00DFDC265F9E}"/>
    <cellStyle name="Normal 4 9 3 5" xfId="14672" xr:uid="{88C30D42-3C18-4361-9BB5-BD7DCC6BE80D}"/>
    <cellStyle name="Normal 4 9 3 6" xfId="28362" xr:uid="{247B576F-2A34-4F0B-B070-9FFB5FB423C3}"/>
    <cellStyle name="Normal 4 9 3 7" xfId="43246" xr:uid="{63BB8970-8F0B-442B-9149-95A637AD1F0A}"/>
    <cellStyle name="Normal 4 9 4" xfId="7827" xr:uid="{7954E014-4791-4ABE-B06B-8600A497C33F}"/>
    <cellStyle name="Normal 4 9 4 2" xfId="9539" xr:uid="{FA4587C0-27DB-40D6-A395-D1AF76EB0168}"/>
    <cellStyle name="Normal 4 9 4 2 2" xfId="12961" xr:uid="{334D5EB6-A8EF-4E85-A38C-40309720733A}"/>
    <cellStyle name="Normal 4 9 4 2 2 2" xfId="26651" xr:uid="{6C132D0E-227E-4665-8667-FC98100F20DE}"/>
    <cellStyle name="Normal 4 9 4 2 2 2 2" xfId="40343" xr:uid="{251F06CC-67EA-48E6-B7F6-D1BAD87B653F}"/>
    <cellStyle name="Normal 4 9 4 2 2 2 3" xfId="55227" xr:uid="{95DBB966-0257-4697-A7E0-EACFC8062AC8}"/>
    <cellStyle name="Normal 4 9 4 2 2 3" xfId="19807" xr:uid="{4DC554CB-1154-40AE-B996-2503740D5289}"/>
    <cellStyle name="Normal 4 9 4 2 2 4" xfId="33497" xr:uid="{CF1E5474-9A5C-4D64-A7A0-9E3E7649FBBF}"/>
    <cellStyle name="Normal 4 9 4 2 2 5" xfId="48381" xr:uid="{E96D4682-9B91-45E3-A2B6-3B2E70E0B680}"/>
    <cellStyle name="Normal 4 9 4 2 3" xfId="23229" xr:uid="{6A016389-6C8F-45D4-8871-4A377EE8CABA}"/>
    <cellStyle name="Normal 4 9 4 2 3 2" xfId="36921" xr:uid="{7082169E-AD30-4342-B3A4-48DC4391409E}"/>
    <cellStyle name="Normal 4 9 4 2 3 3" xfId="51805" xr:uid="{4AB4BDF2-DBA8-46A1-A5D3-1029EFB6C7FE}"/>
    <cellStyle name="Normal 4 9 4 2 4" xfId="16385" xr:uid="{A934304A-F312-402C-8181-9488EC62F316}"/>
    <cellStyle name="Normal 4 9 4 2 5" xfId="30075" xr:uid="{6EE189E8-CBF1-4653-965C-237EB62445EE}"/>
    <cellStyle name="Normal 4 9 4 2 6" xfId="44959" xr:uid="{40D4BCD7-0E4B-4373-8E4D-D7DE1A17BA53}"/>
    <cellStyle name="Normal 4 9 4 3" xfId="11249" xr:uid="{91F5D86E-A713-4EA5-BFBA-71EBCBC37576}"/>
    <cellStyle name="Normal 4 9 4 3 2" xfId="24939" xr:uid="{717EF409-3D48-43F8-9821-9218B283F626}"/>
    <cellStyle name="Normal 4 9 4 3 2 2" xfId="38631" xr:uid="{488A21BA-65A3-4987-B42B-E3668AFF7280}"/>
    <cellStyle name="Normal 4 9 4 3 2 3" xfId="53515" xr:uid="{5D7F6C2C-CAA2-4044-A629-018068A66460}"/>
    <cellStyle name="Normal 4 9 4 3 3" xfId="18095" xr:uid="{72693027-516E-4971-B069-633DBA09A91D}"/>
    <cellStyle name="Normal 4 9 4 3 4" xfId="31785" xr:uid="{248D9D57-EF64-4439-96FA-90955C9D8F34}"/>
    <cellStyle name="Normal 4 9 4 3 5" xfId="46669" xr:uid="{47320DCA-8BEE-4800-8D1F-5E12DCD193D0}"/>
    <cellStyle name="Normal 4 9 4 4" xfId="21517" xr:uid="{AC601E75-590A-4789-9E76-6738B65EA52F}"/>
    <cellStyle name="Normal 4 9 4 4 2" xfId="35209" xr:uid="{DBBB6079-D213-4460-BBD3-433B92E76A8D}"/>
    <cellStyle name="Normal 4 9 4 4 3" xfId="50093" xr:uid="{DD7FF05B-E773-46D7-B862-8D1FA6CC5372}"/>
    <cellStyle name="Normal 4 9 4 5" xfId="14673" xr:uid="{CFBA1BCB-1007-4111-8BE4-6F2138C69CAA}"/>
    <cellStyle name="Normal 4 9 4 6" xfId="28363" xr:uid="{BA45E41F-A407-49A6-9FC0-9CA1C7149ED7}"/>
    <cellStyle name="Normal 4 9 4 7" xfId="43247" xr:uid="{C673FC0C-42C1-4BA4-B788-10065DDE01A0}"/>
    <cellStyle name="Normal 4 9 5" xfId="9535" xr:uid="{96F2FDEF-9FF6-4D23-BE8D-912DFEE6BFDE}"/>
    <cellStyle name="Normal 4 9 5 2" xfId="12957" xr:uid="{FDF5489F-950D-4BE7-828B-87D2EBE43BEE}"/>
    <cellStyle name="Normal 4 9 5 2 2" xfId="26647" xr:uid="{7A14BAC3-918B-42C5-ADFE-10907A22664A}"/>
    <cellStyle name="Normal 4 9 5 2 2 2" xfId="40339" xr:uid="{1DD46DD2-0645-4986-8DC5-DBC2EA3BA9C5}"/>
    <cellStyle name="Normal 4 9 5 2 2 3" xfId="55223" xr:uid="{83F5BAAA-247D-48EB-8217-AB70E82646F8}"/>
    <cellStyle name="Normal 4 9 5 2 3" xfId="19803" xr:uid="{441938C3-3D77-42BB-8F07-B10F3D7D478D}"/>
    <cellStyle name="Normal 4 9 5 2 4" xfId="33493" xr:uid="{8E64A984-337C-4896-8836-1FD2C6D06B60}"/>
    <cellStyle name="Normal 4 9 5 2 5" xfId="48377" xr:uid="{39006C68-DA70-4217-84CF-C856FE5097AF}"/>
    <cellStyle name="Normal 4 9 5 3" xfId="23225" xr:uid="{A0E6352A-779B-4DE3-A445-23BF9564BC81}"/>
    <cellStyle name="Normal 4 9 5 3 2" xfId="36917" xr:uid="{1EF4ADA6-C274-4A37-963E-7D9AD3208952}"/>
    <cellStyle name="Normal 4 9 5 3 3" xfId="51801" xr:uid="{F41DEF04-953E-4EED-BFAE-9CE3EA6C180F}"/>
    <cellStyle name="Normal 4 9 5 4" xfId="16381" xr:uid="{6647A8E7-B298-45AC-924E-6D52B1724F93}"/>
    <cellStyle name="Normal 4 9 5 5" xfId="30071" xr:uid="{915E1A89-2C6E-438F-B4B5-F89A300C8656}"/>
    <cellStyle name="Normal 4 9 5 6" xfId="44955" xr:uid="{79AE3731-4892-4B73-ABC5-2AE508172F5A}"/>
    <cellStyle name="Normal 4 9 6" xfId="11245" xr:uid="{E9E195AA-05B0-4CF6-AE51-8FBCF931BB56}"/>
    <cellStyle name="Normal 4 9 6 2" xfId="24935" xr:uid="{9B8A6823-5096-4D0F-A228-AADDEA8892FA}"/>
    <cellStyle name="Normal 4 9 6 2 2" xfId="38627" xr:uid="{6B59F59E-49C3-45DE-8DAA-852127C24440}"/>
    <cellStyle name="Normal 4 9 6 2 3" xfId="53511" xr:uid="{A6D7BD4E-908A-4568-99B2-BCAD9D0A120E}"/>
    <cellStyle name="Normal 4 9 6 3" xfId="18091" xr:uid="{905D2D02-B085-43E8-B24D-90D504FE52AB}"/>
    <cellStyle name="Normal 4 9 6 4" xfId="31781" xr:uid="{E6EEC140-E2B4-4C63-A14B-9FA72948AF7A}"/>
    <cellStyle name="Normal 4 9 6 5" xfId="46665" xr:uid="{6882970F-E0FC-4F39-B2AD-C9EA2F3F62C1}"/>
    <cellStyle name="Normal 4 9 7" xfId="21513" xr:uid="{412FBC76-982A-4853-9C04-1F26C5212D5B}"/>
    <cellStyle name="Normal 4 9 7 2" xfId="35205" xr:uid="{1CEF5D8E-486D-42A0-93A7-195ABB672767}"/>
    <cellStyle name="Normal 4 9 7 3" xfId="50089" xr:uid="{02C1A29A-644F-4D93-9636-4E9C4AB8818E}"/>
    <cellStyle name="Normal 4 9 8" xfId="14669" xr:uid="{B3ED78E0-B68C-4F25-8CED-AB760D4626D7}"/>
    <cellStyle name="Normal 4 9 9" xfId="28359" xr:uid="{A66593A3-FC04-4D3E-9504-DEAEA02E6243}"/>
    <cellStyle name="Normal 40" xfId="4396" xr:uid="{DA1E735A-7E9E-48E4-8272-6A5704372B0C}"/>
    <cellStyle name="Normal 40 2" xfId="4397" xr:uid="{C3337A1A-3D21-427C-BEF1-6D5C4AA2F5AE}"/>
    <cellStyle name="Normal 40 2 2" xfId="4398" xr:uid="{C4258FEA-A206-4020-8085-55DA1C925E3A}"/>
    <cellStyle name="Normal 40 3" xfId="4399" xr:uid="{840B706C-7498-4742-A2C4-63DA8D208B8D}"/>
    <cellStyle name="Normal 41" xfId="4400" xr:uid="{14FC4DF1-E19D-447C-8549-1681EF8D4AB1}"/>
    <cellStyle name="Normal 41 2" xfId="4401" xr:uid="{999906C5-E1DC-40B8-82D8-39956EC83733}"/>
    <cellStyle name="Normal 42" xfId="4402" xr:uid="{3B007702-92BB-449F-924B-97050AA3702F}"/>
    <cellStyle name="Normal 42 2" xfId="4403" xr:uid="{8E2618E7-05D1-4900-94F5-0B502262CFBB}"/>
    <cellStyle name="Normal 43" xfId="4404" xr:uid="{3F62F683-35E7-4987-8DBA-629205081A8F}"/>
    <cellStyle name="Normal 43 2" xfId="4405" xr:uid="{B22F45F3-64F1-4CC0-BE2C-20A7C85E57FC}"/>
    <cellStyle name="Normal 44" xfId="4415" xr:uid="{D4DAD9A3-7B8C-43A7-A5F5-7BCC69CC12CE}"/>
    <cellStyle name="Normal 44 2" xfId="4416" xr:uid="{3BDADBBA-C48A-4041-BA4C-CF7B5BE970B9}"/>
    <cellStyle name="Normal 45" xfId="4677" xr:uid="{C3081EDE-6F5F-44F9-8262-80FF06FF3729}"/>
    <cellStyle name="Normal 45 2" xfId="5327" xr:uid="{0B32DF4C-C4E8-48BF-8319-26F543169314}"/>
    <cellStyle name="Normal 45 3" xfId="5326" xr:uid="{5D7B946A-34E0-4594-AA7D-D1B2F90AC979}"/>
    <cellStyle name="Normal 45 4" xfId="5336" xr:uid="{59C9E787-12AC-4D29-9FC6-BD60141B690F}"/>
    <cellStyle name="Normal 45 4 2" xfId="6520" xr:uid="{E0944066-2404-4F27-8188-4843478A2CE8}"/>
    <cellStyle name="Normal 45 4 3" xfId="5928" xr:uid="{4DE60EF0-CBD7-4720-834C-E651388D0836}"/>
    <cellStyle name="Normal 46" xfId="5" xr:uid="{3E901E47-2444-46FA-B5E3-F2FE27CF88A3}"/>
    <cellStyle name="Normal 46 2" xfId="40751" xr:uid="{05E232F9-6FDE-4EB7-ACA9-BAC6D14B0F41}"/>
    <cellStyle name="Normal 46 3" xfId="5929" xr:uid="{6E01A41F-3139-4ECF-A02C-E0D2B593B463}"/>
    <cellStyle name="Normal 46 4" xfId="5337" xr:uid="{69F6466C-E0E8-4A75-8C75-244CCBA61B08}"/>
    <cellStyle name="Normal 5" xfId="93" xr:uid="{55B10652-EB39-4585-A1A2-39E069DB5950}"/>
    <cellStyle name="Normal 5 10" xfId="295" xr:uid="{1394C8A3-8BD8-47BA-B4FD-8375990F299F}"/>
    <cellStyle name="Normal 5 10 2" xfId="533" xr:uid="{82EDF268-4DDD-46C0-B734-00EA39E434E2}"/>
    <cellStyle name="Normal 5 10 2 2" xfId="1177" xr:uid="{6E6C4F4A-205D-4341-A147-74635049C3F2}"/>
    <cellStyle name="Normal 5 10 2 3" xfId="2821" xr:uid="{C008DA54-9637-4F70-9C22-9E60912E151E}"/>
    <cellStyle name="Normal 5 10 2 4" xfId="2822" xr:uid="{B18B882D-4D55-401A-8F57-ED046A982825}"/>
    <cellStyle name="Normal 5 10 3" xfId="1178" xr:uid="{0F031729-7A35-4D7D-BA43-F9ADF719D887}"/>
    <cellStyle name="Normal 5 10 3 2" xfId="2823" xr:uid="{6D55322E-56C2-42AE-99C2-BDDFE2269DBA}"/>
    <cellStyle name="Normal 5 10 3 3" xfId="2824" xr:uid="{9CA7ACBD-5585-439C-BDE2-E6402774ACF4}"/>
    <cellStyle name="Normal 5 10 3 4" xfId="2825" xr:uid="{171797B6-35F3-48AB-9449-E981ED424615}"/>
    <cellStyle name="Normal 5 10 4" xfId="2826" xr:uid="{3EFC0313-0ADA-4799-B5EB-C092D9E6D691}"/>
    <cellStyle name="Normal 5 10 5" xfId="2827" xr:uid="{5A965940-BB4E-4119-BE18-96D1093C2C1C}"/>
    <cellStyle name="Normal 5 10 6" xfId="2828" xr:uid="{178A25F6-5376-4BBD-8EF2-72A815578197}"/>
    <cellStyle name="Normal 5 11" xfId="296" xr:uid="{1C1FBDF6-D758-4EB6-B32A-DF1E70E19343}"/>
    <cellStyle name="Normal 5 11 2" xfId="1179" xr:uid="{30E01EED-4A29-4E38-9C3C-771543EFD470}"/>
    <cellStyle name="Normal 5 11 2 2" xfId="2829" xr:uid="{B89C04C9-D025-49B1-8677-7C746F175F5A}"/>
    <cellStyle name="Normal 5 11 2 2 2" xfId="4406" xr:uid="{BAB328E6-1694-46CC-ABFE-6EECA03A1780}"/>
    <cellStyle name="Normal 5 11 2 2 3" xfId="4684" xr:uid="{344C16DF-BB62-4BB5-A72F-9350FBDCBCA8}"/>
    <cellStyle name="Normal 5 11 2 3" xfId="2830" xr:uid="{F209F24A-A3A9-4CBD-A628-877EDD3EA952}"/>
    <cellStyle name="Normal 5 11 2 4" xfId="2831" xr:uid="{105A5119-4DAC-46E2-BF09-4D903FC672B8}"/>
    <cellStyle name="Normal 5 11 3" xfId="2832" xr:uid="{45444005-A5A2-4638-97A2-79D880C246C2}"/>
    <cellStyle name="Normal 5 11 4" xfId="2833" xr:uid="{E5531615-F5FC-4218-911C-F8649D310083}"/>
    <cellStyle name="Normal 5 11 4 2" xfId="4580" xr:uid="{46441672-F5FF-4226-B1E4-2239D1FFFB03}"/>
    <cellStyle name="Normal 5 11 4 3" xfId="4685" xr:uid="{112AFCFB-AA2B-4C88-AF00-63A4D23875BF}"/>
    <cellStyle name="Normal 5 11 4 4" xfId="4609" xr:uid="{99F1D14F-A22F-4A33-A241-423904871ACC}"/>
    <cellStyle name="Normal 5 11 5" xfId="2834" xr:uid="{445DADFF-AB17-4504-A363-9394825A01CE}"/>
    <cellStyle name="Normal 5 12" xfId="1180" xr:uid="{964D40E7-448F-4C09-A239-AD25ACD8A23E}"/>
    <cellStyle name="Normal 5 12 2" xfId="2835" xr:uid="{44F16B7B-79AC-462C-9508-5CBED25726AB}"/>
    <cellStyle name="Normal 5 12 3" xfId="2836" xr:uid="{1BDD84EE-8E3D-403E-A666-0B22F37EAF64}"/>
    <cellStyle name="Normal 5 12 4" xfId="2837" xr:uid="{DABCC44D-198D-49B2-8359-5C3756B36FBA}"/>
    <cellStyle name="Normal 5 13" xfId="905" xr:uid="{172BD37B-0A98-468D-AB63-879916E3DA7D}"/>
    <cellStyle name="Normal 5 13 2" xfId="2838" xr:uid="{209461B3-BA78-46B7-9250-29E1BC17A362}"/>
    <cellStyle name="Normal 5 13 3" xfId="2839" xr:uid="{E00A8EB0-B3E4-406E-A0C9-8041ED1188BA}"/>
    <cellStyle name="Normal 5 13 4" xfId="2840" xr:uid="{22D12125-73BE-4F79-AD05-91012A1B16B3}"/>
    <cellStyle name="Normal 5 14" xfId="2841" xr:uid="{37F7CC55-9C24-4613-9733-5378DCA9F7BA}"/>
    <cellStyle name="Normal 5 14 2" xfId="2842" xr:uid="{6C4A1BF2-DA4D-4AB6-91B7-D4CBD7945FC4}"/>
    <cellStyle name="Normal 5 15" xfId="2843" xr:uid="{7415877D-BEFF-4A30-BFA1-EE6B90DE926F}"/>
    <cellStyle name="Normal 5 16" xfId="2844" xr:uid="{B3E2DC0F-D287-4D43-882E-5BB56674DDB9}"/>
    <cellStyle name="Normal 5 17" xfId="2845" xr:uid="{CF378DE1-5B4E-43E0-B544-1E265110DB8B}"/>
    <cellStyle name="Normal 5 2" xfId="94" xr:uid="{C7055155-323F-417B-AFDB-9D97FD0C60A5}"/>
    <cellStyle name="Normal 5 2 2" xfId="191" xr:uid="{DC404A5E-3635-4151-A420-2637BB269513}"/>
    <cellStyle name="Normal 5 2 2 2" xfId="192" xr:uid="{A0A041B0-B223-442E-822D-9A34B3F31257}"/>
    <cellStyle name="Normal 5 2 2 2 2" xfId="193" xr:uid="{FB739DA0-1B9B-4834-90A0-875960523591}"/>
    <cellStyle name="Normal 5 2 2 2 2 2" xfId="194" xr:uid="{2AC96432-A4F8-43E7-BD11-B3EE994D84AB}"/>
    <cellStyle name="Normal 5 2 2 2 3" xfId="195" xr:uid="{CD2114BF-BD12-4FB6-99DE-EA535D22B5E8}"/>
    <cellStyle name="Normal 5 2 2 2 4" xfId="4673" xr:uid="{C33A767B-B566-48C4-9843-405E723D9CCE}"/>
    <cellStyle name="Normal 5 2 2 2 5" xfId="5303" xr:uid="{40259992-2789-4E83-BF7E-54FF57313834}"/>
    <cellStyle name="Normal 5 2 2 3" xfId="196" xr:uid="{DB00C166-2AF9-4B65-BA49-05FBBDBD04BD}"/>
    <cellStyle name="Normal 5 2 2 3 2" xfId="197" xr:uid="{6E3ECF9B-522B-41A0-91FD-D9AABF09CD68}"/>
    <cellStyle name="Normal 5 2 2 4" xfId="198" xr:uid="{DC92019E-46E0-46FE-A669-B7A43CE4DC9E}"/>
    <cellStyle name="Normal 5 2 2 5" xfId="297" xr:uid="{49EE9B80-BC79-4D8A-9654-3ACF3D9C12FE}"/>
    <cellStyle name="Normal 5 2 2 6" xfId="4599" xr:uid="{6E9F31CA-EC5C-4CC4-BB34-FC7314C93A33}"/>
    <cellStyle name="Normal 5 2 2 7" xfId="5332" xr:uid="{A904202D-414F-4F1F-8B06-4104D0C8238D}"/>
    <cellStyle name="Normal 5 2 3" xfId="199" xr:uid="{F0E54FF4-4360-479D-BD3B-AC9F4C3DC803}"/>
    <cellStyle name="Normal 5 2 3 2" xfId="200" xr:uid="{281D9494-F533-40C3-B297-83937BE88BC8}"/>
    <cellStyle name="Normal 5 2 3 2 2" xfId="201" xr:uid="{DA11267B-5570-4A37-99F9-CF49B749D738}"/>
    <cellStyle name="Normal 5 2 3 2 3" xfId="4562" xr:uid="{ED9D726F-AD8E-4A00-A23B-A94C4CD73103}"/>
    <cellStyle name="Normal 5 2 3 2 4" xfId="5304" xr:uid="{A409A3C9-9C97-4A68-B1DC-C29B084490C6}"/>
    <cellStyle name="Normal 5 2 3 3" xfId="202" xr:uid="{46D584E9-FCB2-4359-BAA1-2B38546F70F2}"/>
    <cellStyle name="Normal 5 2 3 3 2" xfId="4745" xr:uid="{ADE27A0F-BD12-467C-B607-405AF73DFB76}"/>
    <cellStyle name="Normal 5 2 3 4" xfId="4407" xr:uid="{EEEB9A74-B291-4D4B-9BB9-C1F542D458C1}"/>
    <cellStyle name="Normal 5 2 3 4 2" xfId="4718" xr:uid="{1047B367-639C-4A72-8D31-A6F15F9E4073}"/>
    <cellStyle name="Normal 5 2 3 5" xfId="4600" xr:uid="{D3ACD25D-3067-4F2D-A7C2-E88E38EEE42C}"/>
    <cellStyle name="Normal 5 2 3 6" xfId="5324" xr:uid="{1EE11473-1FB9-4FA7-A09E-D0961189CB64}"/>
    <cellStyle name="Normal 5 2 3 7" xfId="5333" xr:uid="{D8D2ACE6-836F-4931-9798-224495367EEF}"/>
    <cellStyle name="Normal 5 2 4" xfId="203" xr:uid="{47A89437-2F51-478C-8B20-039787DAD8DA}"/>
    <cellStyle name="Normal 5 2 4 2" xfId="204" xr:uid="{0EB4452E-B8D9-4F48-B6AD-CFCC929AF9BB}"/>
    <cellStyle name="Normal 5 2 5" xfId="205" xr:uid="{26EFE0B4-79AD-47C2-A1DA-7CB265ED792A}"/>
    <cellStyle name="Normal 5 2 6" xfId="190" xr:uid="{AD86066D-286F-4F1C-83CE-C99233325F32}"/>
    <cellStyle name="Normal 5 3" xfId="95" xr:uid="{71815A71-877C-4E01-A585-66BA9B3BF84E}"/>
    <cellStyle name="Normal 5 3 2" xfId="4409" xr:uid="{7E7898A8-1CBA-4272-898C-3A7AABD8E9C3}"/>
    <cellStyle name="Normal 5 3 3" xfId="4408" xr:uid="{7AA8734F-3E47-448C-8716-FE3112953BB2}"/>
    <cellStyle name="Normal 5 4" xfId="96" xr:uid="{48A9504F-42C6-4813-B193-B98641008D16}"/>
    <cellStyle name="Normal 5 4 10" xfId="2846" xr:uid="{7D4A07EF-152B-46DC-813A-AB5E5E889514}"/>
    <cellStyle name="Normal 5 4 10 2" xfId="9541" xr:uid="{87AC51C9-E3E7-4EE7-954B-7EB0A4497161}"/>
    <cellStyle name="Normal 5 4 10 2 2" xfId="12963" xr:uid="{E8D172C5-CDEE-4EDE-AD40-DBFE7BBDB29D}"/>
    <cellStyle name="Normal 5 4 10 2 2 2" xfId="26653" xr:uid="{5ECFC8CE-B36A-4463-B053-E42F31041A37}"/>
    <cellStyle name="Normal 5 4 10 2 2 2 2" xfId="40345" xr:uid="{95EF437F-FF01-48E9-AA87-0A4D5B6D69A1}"/>
    <cellStyle name="Normal 5 4 10 2 2 2 3" xfId="55229" xr:uid="{A5ABEE7E-7ECA-48F9-B64E-3A135A49C2E4}"/>
    <cellStyle name="Normal 5 4 10 2 2 3" xfId="19809" xr:uid="{0C2259E5-BFC8-4D8D-87DA-CF75618C0229}"/>
    <cellStyle name="Normal 5 4 10 2 2 4" xfId="33499" xr:uid="{35A05F40-B65B-4A13-97D5-288B841168D3}"/>
    <cellStyle name="Normal 5 4 10 2 2 5" xfId="48383" xr:uid="{3791B721-036A-42BF-91CF-CE94F04F491C}"/>
    <cellStyle name="Normal 5 4 10 2 3" xfId="23231" xr:uid="{1C5FDC1E-5C1F-4473-B282-830DCC5DB727}"/>
    <cellStyle name="Normal 5 4 10 2 3 2" xfId="36923" xr:uid="{25E605F5-0D1D-4E78-A4CB-07078B4F4B82}"/>
    <cellStyle name="Normal 5 4 10 2 3 3" xfId="51807" xr:uid="{71F7AA95-A87C-49D1-808D-B1E6861C3466}"/>
    <cellStyle name="Normal 5 4 10 2 4" xfId="16387" xr:uid="{2B3333B3-2F5B-434D-ABB7-A603D3C79DB1}"/>
    <cellStyle name="Normal 5 4 10 2 5" xfId="30077" xr:uid="{6068C34F-6EAE-4705-9FF7-46E6F704F9B0}"/>
    <cellStyle name="Normal 5 4 10 2 6" xfId="44961" xr:uid="{C0387ED4-388D-48DA-A533-64B5CC200D27}"/>
    <cellStyle name="Normal 5 4 10 3" xfId="11251" xr:uid="{B49AEE27-4994-4B2B-9DD8-A653F3A809A5}"/>
    <cellStyle name="Normal 5 4 10 3 2" xfId="24941" xr:uid="{DD8AA978-7536-4E7D-AF42-1EC77213AFB3}"/>
    <cellStyle name="Normal 5 4 10 3 2 2" xfId="38633" xr:uid="{C9E11ED5-F7DF-46C9-9871-2A122D7F827A}"/>
    <cellStyle name="Normal 5 4 10 3 2 3" xfId="53517" xr:uid="{727C541C-D0C4-42E1-8C75-243E606DA715}"/>
    <cellStyle name="Normal 5 4 10 3 3" xfId="18097" xr:uid="{E98ED775-34A7-453C-B9AA-5225B47F6816}"/>
    <cellStyle name="Normal 5 4 10 3 4" xfId="31787" xr:uid="{91DA3D8A-92A0-4190-AEDC-2A082599189A}"/>
    <cellStyle name="Normal 5 4 10 3 5" xfId="46671" xr:uid="{79F0D195-40F5-48DA-ABEA-43E1ED76816F}"/>
    <cellStyle name="Normal 5 4 10 4" xfId="21519" xr:uid="{F5AFE8B0-7EFA-40DE-B653-C9617EDEAE56}"/>
    <cellStyle name="Normal 5 4 10 4 2" xfId="35211" xr:uid="{720CBC5C-57F6-4BDF-8E03-F98B699B9807}"/>
    <cellStyle name="Normal 5 4 10 4 3" xfId="50095" xr:uid="{25635357-74C4-4B78-90C9-8064B1D7652C}"/>
    <cellStyle name="Normal 5 4 10 5" xfId="14675" xr:uid="{FFCA0C0E-2DC1-4A5B-83C9-8156FCE15294}"/>
    <cellStyle name="Normal 5 4 10 5 2" xfId="41121" xr:uid="{AC2993A0-9B78-44B3-8B02-9C1EFC3D7AD6}"/>
    <cellStyle name="Normal 5 4 10 6" xfId="28365" xr:uid="{0BF3CC09-9234-463F-8F72-B1E2A09594CF}"/>
    <cellStyle name="Normal 5 4 10 7" xfId="43249" xr:uid="{0849111C-E4DE-4066-9AFE-557C28553C56}"/>
    <cellStyle name="Normal 5 4 10 8" xfId="7829" xr:uid="{FCD3408D-176A-4557-BC40-0A337B11ABD4}"/>
    <cellStyle name="Normal 5 4 11" xfId="2847" xr:uid="{2F0F1F24-B4FA-4884-9636-C6041F2AEA1C}"/>
    <cellStyle name="Normal 5 4 11 2" xfId="12962" xr:uid="{4F5C6AA8-5A92-48AC-A6D1-48ED928B35E1}"/>
    <cellStyle name="Normal 5 4 11 2 2" xfId="26652" xr:uid="{A1F88FCB-D393-412A-8C95-19884E02051B}"/>
    <cellStyle name="Normal 5 4 11 2 2 2" xfId="40344" xr:uid="{0D62EE58-1827-4D01-A0F0-7547C57DE80B}"/>
    <cellStyle name="Normal 5 4 11 2 2 3" xfId="55228" xr:uid="{8B271A26-0606-4E13-BC28-2EC6FAF43C9F}"/>
    <cellStyle name="Normal 5 4 11 2 3" xfId="19808" xr:uid="{E8502247-87FD-4C33-9709-7F0A968CF21F}"/>
    <cellStyle name="Normal 5 4 11 2 4" xfId="33498" xr:uid="{2C119CE1-A9FC-467E-80B3-CF6B2D184F75}"/>
    <cellStyle name="Normal 5 4 11 2 5" xfId="48382" xr:uid="{C46458C5-0EB1-4D9E-A187-5CC90F0233CF}"/>
    <cellStyle name="Normal 5 4 11 3" xfId="23230" xr:uid="{CED22793-52D6-44FE-8B51-726809CA08A1}"/>
    <cellStyle name="Normal 5 4 11 3 2" xfId="36922" xr:uid="{158CD7EC-2A0F-45F0-9E22-41DB5213C413}"/>
    <cellStyle name="Normal 5 4 11 3 3" xfId="51806" xr:uid="{23806E3D-49BF-41FD-8E49-E3AAD406CDA8}"/>
    <cellStyle name="Normal 5 4 11 4" xfId="16386" xr:uid="{49C66B4C-D966-4370-AECC-74DCD1A5651C}"/>
    <cellStyle name="Normal 5 4 11 4 2" xfId="41122" xr:uid="{F533CDEA-5904-4DF9-8745-2EC6B64B29B1}"/>
    <cellStyle name="Normal 5 4 11 5" xfId="30076" xr:uid="{F3CBFA90-F156-41D4-9C51-FAAC89428715}"/>
    <cellStyle name="Normal 5 4 11 6" xfId="44960" xr:uid="{7202D71C-562F-413B-A51B-1A4C76103ED6}"/>
    <cellStyle name="Normal 5 4 11 7" xfId="9540" xr:uid="{6352A2C8-68E2-41E7-A4C8-C39B20B65AC0}"/>
    <cellStyle name="Normal 5 4 12" xfId="11250" xr:uid="{EE9E5287-68CD-40F2-94F7-895E1D98871A}"/>
    <cellStyle name="Normal 5 4 12 2" xfId="24940" xr:uid="{6624F9F9-32A7-4436-BAA7-99E987A22EDE}"/>
    <cellStyle name="Normal 5 4 12 2 2" xfId="38632" xr:uid="{96D22A27-83EB-42FC-890E-FDC334281308}"/>
    <cellStyle name="Normal 5 4 12 2 3" xfId="53516" xr:uid="{4209522D-4123-4A8D-A347-E33DDCBFAEEF}"/>
    <cellStyle name="Normal 5 4 12 3" xfId="18096" xr:uid="{D0ABDFB4-64C6-453F-A2B1-2F6E0C3100A9}"/>
    <cellStyle name="Normal 5 4 12 4" xfId="31786" xr:uid="{6B9DC264-4E07-4649-ADEE-90B67FED590F}"/>
    <cellStyle name="Normal 5 4 12 5" xfId="46670" xr:uid="{63582444-C91C-430B-88D0-D6864B5A1202}"/>
    <cellStyle name="Normal 5 4 13" xfId="21518" xr:uid="{386F9485-64D1-41CC-8342-6AA1083DF127}"/>
    <cellStyle name="Normal 5 4 13 2" xfId="35210" xr:uid="{4BA07774-4992-4FCB-8E18-F8F16B9C5B43}"/>
    <cellStyle name="Normal 5 4 13 3" xfId="50094" xr:uid="{B692F51D-CA17-43A0-AC91-2B753D502309}"/>
    <cellStyle name="Normal 5 4 14" xfId="14674" xr:uid="{CB5FD708-69CC-4AAC-B0FA-4D9656102A3E}"/>
    <cellStyle name="Normal 5 4 14 2" xfId="40761" xr:uid="{8CAA8E50-0DA1-4841-8593-92E79B6CA280}"/>
    <cellStyle name="Normal 5 4 15" xfId="28364" xr:uid="{9B681758-3397-472C-BB6E-48B8C98CB0FF}"/>
    <cellStyle name="Normal 5 4 16" xfId="43248" xr:uid="{51DD0AD1-494F-44BF-9AA3-FFE70ED8E515}"/>
    <cellStyle name="Normal 5 4 17" xfId="7828" xr:uid="{BF99E998-0261-4677-B9F9-56AAF994AF64}"/>
    <cellStyle name="Normal 5 4 2" xfId="97" xr:uid="{D271FA3B-9C55-4F24-AF80-EBD89772FE17}"/>
    <cellStyle name="Normal 5 4 2 10" xfId="9542" xr:uid="{62BDF3CB-0A87-4B86-B9BF-3CE5EA9798F7}"/>
    <cellStyle name="Normal 5 4 2 10 2" xfId="12964" xr:uid="{110A3636-6B4B-4771-A8AD-8DCE34873505}"/>
    <cellStyle name="Normal 5 4 2 10 2 2" xfId="26654" xr:uid="{0AF04CC9-D0F8-46F4-93FE-BB5DD2916E7D}"/>
    <cellStyle name="Normal 5 4 2 10 2 2 2" xfId="40346" xr:uid="{59294E3B-898F-4C97-9176-86FE29C318F0}"/>
    <cellStyle name="Normal 5 4 2 10 2 2 3" xfId="55230" xr:uid="{0C026410-D7FC-47D8-8BD5-BF5158ADB94D}"/>
    <cellStyle name="Normal 5 4 2 10 2 3" xfId="19810" xr:uid="{D3804E18-BE39-48DE-BA03-53BF7A71800F}"/>
    <cellStyle name="Normal 5 4 2 10 2 4" xfId="33500" xr:uid="{CF0EC1A4-311F-4052-AE5A-E8514A30DB7D}"/>
    <cellStyle name="Normal 5 4 2 10 2 5" xfId="48384" xr:uid="{951EEEEE-6C6F-48EA-BD92-DD57DBAB8972}"/>
    <cellStyle name="Normal 5 4 2 10 3" xfId="23232" xr:uid="{F729B233-32B9-481D-BAB2-30DB4E551350}"/>
    <cellStyle name="Normal 5 4 2 10 3 2" xfId="36924" xr:uid="{F5676979-8AB1-488E-8D8E-6514198BF979}"/>
    <cellStyle name="Normal 5 4 2 10 3 3" xfId="51808" xr:uid="{B02C16D9-6C3F-4748-B17C-FB1F209F433C}"/>
    <cellStyle name="Normal 5 4 2 10 4" xfId="16388" xr:uid="{0DA08556-80F4-4014-914A-3E5F9C27FF2F}"/>
    <cellStyle name="Normal 5 4 2 10 5" xfId="30078" xr:uid="{6D71D448-9B16-46B0-916B-6EBCABD7B020}"/>
    <cellStyle name="Normal 5 4 2 10 6" xfId="44962" xr:uid="{EF452726-8DCF-4D97-B4AA-756EC0FF5766}"/>
    <cellStyle name="Normal 5 4 2 11" xfId="11252" xr:uid="{80DBC4FB-8427-4DB3-913F-42A61FB27BE4}"/>
    <cellStyle name="Normal 5 4 2 11 2" xfId="24942" xr:uid="{542F50B9-8D70-4852-9EFD-88E345AB0281}"/>
    <cellStyle name="Normal 5 4 2 11 2 2" xfId="38634" xr:uid="{E6535645-9221-4D14-AB67-0D5F2534E7DD}"/>
    <cellStyle name="Normal 5 4 2 11 2 3" xfId="53518" xr:uid="{AB2DD313-4B14-4783-904A-44C412D39835}"/>
    <cellStyle name="Normal 5 4 2 11 3" xfId="18098" xr:uid="{4A2D30EA-021E-4CE8-B957-FE21B48AAD7C}"/>
    <cellStyle name="Normal 5 4 2 11 4" xfId="31788" xr:uid="{DBF3BCF2-05C3-4EEE-8399-93FD9B13ACEB}"/>
    <cellStyle name="Normal 5 4 2 11 5" xfId="46672" xr:uid="{A80DFB54-5406-45D3-995A-4BD55942431A}"/>
    <cellStyle name="Normal 5 4 2 12" xfId="21520" xr:uid="{CB82EDD1-BA4E-4F10-A75D-055751C39319}"/>
    <cellStyle name="Normal 5 4 2 12 2" xfId="35212" xr:uid="{4F599EE0-4B03-42F6-9263-3F0A767B457C}"/>
    <cellStyle name="Normal 5 4 2 12 3" xfId="50096" xr:uid="{1372C0D5-2137-47C4-9E7A-56B7FA01EA49}"/>
    <cellStyle name="Normal 5 4 2 13" xfId="14676" xr:uid="{C04E2175-8EAB-49CB-82E2-42CC9A2632D8}"/>
    <cellStyle name="Normal 5 4 2 13 2" xfId="40762" xr:uid="{2D2368A4-DC08-48F7-BCA9-E125EE5EB1D5}"/>
    <cellStyle name="Normal 5 4 2 14" xfId="28366" xr:uid="{6FC9BBDA-2306-4797-9039-0A67FBECB479}"/>
    <cellStyle name="Normal 5 4 2 15" xfId="43250" xr:uid="{C1A4D729-0EE1-413F-84D2-D4C4838766E4}"/>
    <cellStyle name="Normal 5 4 2 16" xfId="7830" xr:uid="{9C40D4B8-F7A0-4DB7-AE44-55880F254C63}"/>
    <cellStyle name="Normal 5 4 2 2" xfId="98" xr:uid="{37E3F686-8964-4E6F-8C48-F14AD52C43E8}"/>
    <cellStyle name="Normal 5 4 2 2 10" xfId="21521" xr:uid="{1C41F6F0-2227-45E5-8488-2F9CDA9060A0}"/>
    <cellStyle name="Normal 5 4 2 2 10 2" xfId="35213" xr:uid="{A44CDDDB-1445-4098-9603-49046B6A2C64}"/>
    <cellStyle name="Normal 5 4 2 2 10 3" xfId="50097" xr:uid="{E48B3BAA-D230-4A78-B4B0-A53147BDABFF}"/>
    <cellStyle name="Normal 5 4 2 2 11" xfId="14677" xr:uid="{B27CA9FE-C2E4-4A2B-BE48-A13E8519FF1F}"/>
    <cellStyle name="Normal 5 4 2 2 11 2" xfId="40763" xr:uid="{5B743462-B720-484E-BADC-13D4392FAEB9}"/>
    <cellStyle name="Normal 5 4 2 2 12" xfId="28367" xr:uid="{0F783929-29ED-4C45-B03A-7D687D48B82D}"/>
    <cellStyle name="Normal 5 4 2 2 13" xfId="43251" xr:uid="{C7C7D73D-91B9-430D-9D3F-FDE03B49B703}"/>
    <cellStyle name="Normal 5 4 2 2 14" xfId="7831" xr:uid="{B317E980-BD6B-4FBC-85EE-90167203594D}"/>
    <cellStyle name="Normal 5 4 2 2 2" xfId="298" xr:uid="{B33D5F9C-4B11-4486-89CA-017A82B3BA1E}"/>
    <cellStyle name="Normal 5 4 2 2 2 10" xfId="14678" xr:uid="{6564E979-5D9B-4511-9264-8A0AEDD5AF61}"/>
    <cellStyle name="Normal 5 4 2 2 2 10 2" xfId="40779" xr:uid="{39922377-1181-4FC0-ADD0-490E546740A8}"/>
    <cellStyle name="Normal 5 4 2 2 2 11" xfId="28368" xr:uid="{9BA33D83-DD85-472F-BE3A-D8CBEB0D8A2B}"/>
    <cellStyle name="Normal 5 4 2 2 2 12" xfId="43252" xr:uid="{3456BC67-79D3-42ED-A514-C5FA5CB051C1}"/>
    <cellStyle name="Normal 5 4 2 2 2 13" xfId="7832" xr:uid="{C7463963-683C-42C0-A577-C327BF324E91}"/>
    <cellStyle name="Normal 5 4 2 2 2 2" xfId="534" xr:uid="{A609A3BB-35B6-443D-930A-AE887A3DCE02}"/>
    <cellStyle name="Normal 5 4 2 2 2 2 10" xfId="43253" xr:uid="{1AEBB968-C90E-43E8-A6C7-E1CA060B9349}"/>
    <cellStyle name="Normal 5 4 2 2 2 2 11" xfId="7833" xr:uid="{EBA493FA-DAB3-4CC8-AF25-2A7646C6ACF4}"/>
    <cellStyle name="Normal 5 4 2 2 2 2 2" xfId="535" xr:uid="{AEB6E29F-FC51-47B5-9EA1-2C8D7F5C4427}"/>
    <cellStyle name="Normal 5 4 2 2 2 2 2 2" xfId="1181" xr:uid="{0BC5CA3F-AAC1-489F-8C35-C95D7B017B37}"/>
    <cellStyle name="Normal 5 4 2 2 2 2 2 2 2" xfId="1182" xr:uid="{750832F7-87A0-41A8-9A7F-453FAB73041A}"/>
    <cellStyle name="Normal 5 4 2 2 2 2 2 2 2 2" xfId="12969" xr:uid="{0C36E7F6-D069-4A60-A0E1-A3709DA6DDD0}"/>
    <cellStyle name="Normal 5 4 2 2 2 2 2 2 2 2 2" xfId="26659" xr:uid="{410552F0-4C14-4FD0-AB42-0F9DAEED3CCF}"/>
    <cellStyle name="Normal 5 4 2 2 2 2 2 2 2 2 2 2" xfId="40351" xr:uid="{14CF92AA-0228-4010-8DBA-AFCAEDCE8A98}"/>
    <cellStyle name="Normal 5 4 2 2 2 2 2 2 2 2 2 3" xfId="55235" xr:uid="{5E6936A4-34C3-4A9A-9352-05948AD7AA84}"/>
    <cellStyle name="Normal 5 4 2 2 2 2 2 2 2 2 3" xfId="19815" xr:uid="{AADF8EE6-3D4E-409D-92AC-31D2CBE0FEB9}"/>
    <cellStyle name="Normal 5 4 2 2 2 2 2 2 2 2 4" xfId="33505" xr:uid="{03981D7C-ABBA-446B-818B-8610295B2A35}"/>
    <cellStyle name="Normal 5 4 2 2 2 2 2 2 2 2 5" xfId="48389" xr:uid="{46F9FD28-BD55-44F7-802D-6E342364C7F8}"/>
    <cellStyle name="Normal 5 4 2 2 2 2 2 2 2 3" xfId="23237" xr:uid="{688EB074-F032-444A-9593-CB7E8430CF82}"/>
    <cellStyle name="Normal 5 4 2 2 2 2 2 2 2 3 2" xfId="36929" xr:uid="{764479BB-3106-4971-9C6E-C9A4835DC56E}"/>
    <cellStyle name="Normal 5 4 2 2 2 2 2 2 2 3 3" xfId="51813" xr:uid="{85C409A6-DB52-4B4F-989E-4598DA5BEB9D}"/>
    <cellStyle name="Normal 5 4 2 2 2 2 2 2 2 4" xfId="16393" xr:uid="{3CFA88C3-7E0C-4BCB-81DC-ABB3FE99092B}"/>
    <cellStyle name="Normal 5 4 2 2 2 2 2 2 2 4 2" xfId="40874" xr:uid="{25F7A069-9917-481D-891A-639969E97942}"/>
    <cellStyle name="Normal 5 4 2 2 2 2 2 2 2 5" xfId="30083" xr:uid="{F87001CF-4359-4E31-A350-E6C3378AA66E}"/>
    <cellStyle name="Normal 5 4 2 2 2 2 2 2 2 6" xfId="44967" xr:uid="{7BE0681D-A429-45B0-865C-F5132C4A17E5}"/>
    <cellStyle name="Normal 5 4 2 2 2 2 2 2 2 7" xfId="9547" xr:uid="{DCB5F6EE-A3F3-4924-9062-81AF0E899518}"/>
    <cellStyle name="Normal 5 4 2 2 2 2 2 2 3" xfId="11257" xr:uid="{CBE15398-90D6-4226-B398-519889E64E20}"/>
    <cellStyle name="Normal 5 4 2 2 2 2 2 2 3 2" xfId="24947" xr:uid="{1436F1E5-A687-4FD4-BC19-ACE3E758402A}"/>
    <cellStyle name="Normal 5 4 2 2 2 2 2 2 3 2 2" xfId="38639" xr:uid="{E6D58AFD-5003-4ADF-B669-2649615A28AA}"/>
    <cellStyle name="Normal 5 4 2 2 2 2 2 2 3 2 3" xfId="53523" xr:uid="{33190B9C-1768-4463-9FE6-AE33A678211F}"/>
    <cellStyle name="Normal 5 4 2 2 2 2 2 2 3 3" xfId="18103" xr:uid="{4C7E6F51-2073-4168-8556-2CC21C48EF3D}"/>
    <cellStyle name="Normal 5 4 2 2 2 2 2 2 3 4" xfId="31793" xr:uid="{2B729D00-89E9-4712-9EFD-EB134D12CD51}"/>
    <cellStyle name="Normal 5 4 2 2 2 2 2 2 3 5" xfId="46677" xr:uid="{F690F73B-A479-4D75-89A8-094EB816E84B}"/>
    <cellStyle name="Normal 5 4 2 2 2 2 2 2 4" xfId="21525" xr:uid="{6CCB7F60-4665-4DFF-9EE2-B49A1A4CD94C}"/>
    <cellStyle name="Normal 5 4 2 2 2 2 2 2 4 2" xfId="35217" xr:uid="{640ADFEB-57AF-463D-B24C-4B1C532BBBFF}"/>
    <cellStyle name="Normal 5 4 2 2 2 2 2 2 4 3" xfId="50101" xr:uid="{C0E7AD02-B853-4C11-BF02-B6B82938CEAF}"/>
    <cellStyle name="Normal 5 4 2 2 2 2 2 2 5" xfId="14681" xr:uid="{A8B188A7-B03D-4E9E-B507-336A2A7D9375}"/>
    <cellStyle name="Normal 5 4 2 2 2 2 2 2 5 2" xfId="40873" xr:uid="{5EE9D847-D62E-4826-BC17-2DC32A099E65}"/>
    <cellStyle name="Normal 5 4 2 2 2 2 2 2 6" xfId="28371" xr:uid="{58843269-564F-4734-AFDB-134E2A418B67}"/>
    <cellStyle name="Normal 5 4 2 2 2 2 2 2 7" xfId="43255" xr:uid="{A50CBE75-BC8B-4011-B4A9-A5C724CA5E0B}"/>
    <cellStyle name="Normal 5 4 2 2 2 2 2 2 8" xfId="7835" xr:uid="{F5C49BD3-34B1-4AF7-9097-3C0449C6C396}"/>
    <cellStyle name="Normal 5 4 2 2 2 2 2 3" xfId="1183" xr:uid="{DA715C18-1751-4275-98BB-9DD2486F36CA}"/>
    <cellStyle name="Normal 5 4 2 2 2 2 2 3 2" xfId="12968" xr:uid="{03A95757-A92A-49C7-BC7A-604D3EB7E77C}"/>
    <cellStyle name="Normal 5 4 2 2 2 2 2 3 2 2" xfId="26658" xr:uid="{B4A65803-7D52-47D7-88BA-0814C89CC00E}"/>
    <cellStyle name="Normal 5 4 2 2 2 2 2 3 2 2 2" xfId="40350" xr:uid="{A2A8A458-4553-4ED5-B5EC-1A02F70D9D55}"/>
    <cellStyle name="Normal 5 4 2 2 2 2 2 3 2 2 3" xfId="55234" xr:uid="{4D1A4BB5-2F2E-475F-A084-BA4F920D4075}"/>
    <cellStyle name="Normal 5 4 2 2 2 2 2 3 2 3" xfId="19814" xr:uid="{6D22FDD5-86D3-4720-AB0B-F36C4193B6C3}"/>
    <cellStyle name="Normal 5 4 2 2 2 2 2 3 2 4" xfId="33504" xr:uid="{6A537A73-2E02-4903-8FA5-A40425D846A2}"/>
    <cellStyle name="Normal 5 4 2 2 2 2 2 3 2 5" xfId="48388" xr:uid="{AC7F0519-8FB5-4986-891D-D2B2DFF36E51}"/>
    <cellStyle name="Normal 5 4 2 2 2 2 2 3 3" xfId="23236" xr:uid="{68CEB697-B731-49FD-AAC2-B583E5CAB796}"/>
    <cellStyle name="Normal 5 4 2 2 2 2 2 3 3 2" xfId="36928" xr:uid="{C4E52F53-58B0-4EA1-BBC1-D3ACE6E2776E}"/>
    <cellStyle name="Normal 5 4 2 2 2 2 2 3 3 3" xfId="51812" xr:uid="{F9F7B14C-68AF-46C7-8C06-D08B69DB78AE}"/>
    <cellStyle name="Normal 5 4 2 2 2 2 2 3 4" xfId="16392" xr:uid="{F7AF25A1-7D80-41B4-BEC3-6A3AD7DB813A}"/>
    <cellStyle name="Normal 5 4 2 2 2 2 2 3 4 2" xfId="40875" xr:uid="{937052AF-DA79-4585-B691-D62322F328C2}"/>
    <cellStyle name="Normal 5 4 2 2 2 2 2 3 5" xfId="30082" xr:uid="{42607613-2A81-415F-9317-BF31EDF47830}"/>
    <cellStyle name="Normal 5 4 2 2 2 2 2 3 6" xfId="44966" xr:uid="{D2E13BB8-4B43-472C-85CA-D0CBA59D2BE6}"/>
    <cellStyle name="Normal 5 4 2 2 2 2 2 3 7" xfId="9546" xr:uid="{320215A1-D51D-4F86-9472-F73B59A01DA2}"/>
    <cellStyle name="Normal 5 4 2 2 2 2 2 4" xfId="11256" xr:uid="{2F8E1F91-5C4B-42EA-8279-24BCEA31430F}"/>
    <cellStyle name="Normal 5 4 2 2 2 2 2 4 2" xfId="24946" xr:uid="{BDB18C17-93F6-4940-A1FF-CDFECBADB7E8}"/>
    <cellStyle name="Normal 5 4 2 2 2 2 2 4 2 2" xfId="38638" xr:uid="{501052A7-6F08-4E71-8D26-6E8E6BCAA094}"/>
    <cellStyle name="Normal 5 4 2 2 2 2 2 4 2 3" xfId="53522" xr:uid="{A5273259-07BB-4086-811E-52D2D46DEB64}"/>
    <cellStyle name="Normal 5 4 2 2 2 2 2 4 3" xfId="18102" xr:uid="{5420142C-D585-448A-90D1-9A6D3BAFC550}"/>
    <cellStyle name="Normal 5 4 2 2 2 2 2 4 4" xfId="31792" xr:uid="{7A67604E-B786-4041-9253-733AEE7CDC2E}"/>
    <cellStyle name="Normal 5 4 2 2 2 2 2 4 5" xfId="46676" xr:uid="{09DEBFF8-297A-4DD4-8EA5-ED7A9DEB347C}"/>
    <cellStyle name="Normal 5 4 2 2 2 2 2 5" xfId="21524" xr:uid="{958A7BF0-5546-450F-985A-C8AC6A74817B}"/>
    <cellStyle name="Normal 5 4 2 2 2 2 2 5 2" xfId="35216" xr:uid="{6A56AC16-2682-4A12-AF37-1BF09C0A6E8A}"/>
    <cellStyle name="Normal 5 4 2 2 2 2 2 5 3" xfId="50100" xr:uid="{247448FF-32FB-479C-96B4-0429B40DC32E}"/>
    <cellStyle name="Normal 5 4 2 2 2 2 2 6" xfId="14680" xr:uid="{39328DB0-6487-4C4F-BAB1-050E2932BD2A}"/>
    <cellStyle name="Normal 5 4 2 2 2 2 2 6 2" xfId="40811" xr:uid="{31643E62-1999-45FF-A9D6-E78DF6D35E21}"/>
    <cellStyle name="Normal 5 4 2 2 2 2 2 7" xfId="28370" xr:uid="{A93D00B9-143F-4506-B687-0AF8700E996D}"/>
    <cellStyle name="Normal 5 4 2 2 2 2 2 8" xfId="43254" xr:uid="{798425FD-B4FC-443E-A4DC-61716723DE08}"/>
    <cellStyle name="Normal 5 4 2 2 2 2 2 9" xfId="7834" xr:uid="{1A3BBBF6-83D3-4209-928B-BF8AA1D1BCFD}"/>
    <cellStyle name="Normal 5 4 2 2 2 2 3" xfId="1184" xr:uid="{54A923DB-FC84-4620-A089-372E2449FFE7}"/>
    <cellStyle name="Normal 5 4 2 2 2 2 3 2" xfId="1185" xr:uid="{BE87773D-4CEE-45F5-9B23-8DA58F77D752}"/>
    <cellStyle name="Normal 5 4 2 2 2 2 3 2 2" xfId="12970" xr:uid="{E1C75E0C-7DF9-45EB-88F6-A71E64F6A43C}"/>
    <cellStyle name="Normal 5 4 2 2 2 2 3 2 2 2" xfId="26660" xr:uid="{5C3AC041-A7CE-4D8D-ABCD-967349B2BE5D}"/>
    <cellStyle name="Normal 5 4 2 2 2 2 3 2 2 2 2" xfId="40352" xr:uid="{0A12639C-5A51-4EC0-BFA3-07870F980ADF}"/>
    <cellStyle name="Normal 5 4 2 2 2 2 3 2 2 2 3" xfId="55236" xr:uid="{4EF6A241-E3EE-4C8C-B3E7-23E9326116EE}"/>
    <cellStyle name="Normal 5 4 2 2 2 2 3 2 2 3" xfId="19816" xr:uid="{42179B20-C7BD-4CC0-89CA-E577561D48BF}"/>
    <cellStyle name="Normal 5 4 2 2 2 2 3 2 2 4" xfId="33506" xr:uid="{3FB79A67-CF3B-4CDA-8103-63D9F98180A9}"/>
    <cellStyle name="Normal 5 4 2 2 2 2 3 2 2 5" xfId="48390" xr:uid="{CEF96CF0-7ED7-4C9B-B3A6-334E17FD100A}"/>
    <cellStyle name="Normal 5 4 2 2 2 2 3 2 3" xfId="23238" xr:uid="{2E038F37-68E4-4115-BC9C-47E231D55C37}"/>
    <cellStyle name="Normal 5 4 2 2 2 2 3 2 3 2" xfId="36930" xr:uid="{E46B6242-F418-4A1D-A4F6-6FE8B582DC3E}"/>
    <cellStyle name="Normal 5 4 2 2 2 2 3 2 3 3" xfId="51814" xr:uid="{260B0CC6-14E4-43E8-8F33-F60AD0E8C8D8}"/>
    <cellStyle name="Normal 5 4 2 2 2 2 3 2 4" xfId="16394" xr:uid="{B44B8A22-AE64-4A6F-8B7D-5F51ED8B1C19}"/>
    <cellStyle name="Normal 5 4 2 2 2 2 3 2 4 2" xfId="40877" xr:uid="{3E796C8C-2229-4A7D-BEBC-7EC0BD2D71F2}"/>
    <cellStyle name="Normal 5 4 2 2 2 2 3 2 5" xfId="30084" xr:uid="{8498FBA8-0E52-4280-AF14-047489BF9BC5}"/>
    <cellStyle name="Normal 5 4 2 2 2 2 3 2 6" xfId="44968" xr:uid="{6C75F88A-DC53-47AC-93FB-082A84C486E1}"/>
    <cellStyle name="Normal 5 4 2 2 2 2 3 2 7" xfId="9548" xr:uid="{F4E6E04B-A5D0-4EF0-A7F0-7305B8FB77AC}"/>
    <cellStyle name="Normal 5 4 2 2 2 2 3 3" xfId="11258" xr:uid="{D29394ED-6B73-4B22-9930-635F49F56643}"/>
    <cellStyle name="Normal 5 4 2 2 2 2 3 3 2" xfId="24948" xr:uid="{AEC8FA3F-02B6-405C-BF11-464316CBDFB6}"/>
    <cellStyle name="Normal 5 4 2 2 2 2 3 3 2 2" xfId="38640" xr:uid="{0720E0A7-8F6B-4D8A-B450-3A25A688343C}"/>
    <cellStyle name="Normal 5 4 2 2 2 2 3 3 2 3" xfId="53524" xr:uid="{297E67BD-4A4D-4DAB-A7EE-4A881186EE57}"/>
    <cellStyle name="Normal 5 4 2 2 2 2 3 3 3" xfId="18104" xr:uid="{F09677F2-2A2E-4486-B646-F345E94C8B95}"/>
    <cellStyle name="Normal 5 4 2 2 2 2 3 3 4" xfId="31794" xr:uid="{27A56FE0-B2C5-4F31-BEC7-6AF630607B20}"/>
    <cellStyle name="Normal 5 4 2 2 2 2 3 3 5" xfId="46678" xr:uid="{139CB040-5334-4BC3-A037-27A29E7BFFB4}"/>
    <cellStyle name="Normal 5 4 2 2 2 2 3 4" xfId="21526" xr:uid="{72880982-0AF0-434E-AF88-05C9B324AA8A}"/>
    <cellStyle name="Normal 5 4 2 2 2 2 3 4 2" xfId="35218" xr:uid="{323D5FED-44E4-462C-8C10-87A899485F93}"/>
    <cellStyle name="Normal 5 4 2 2 2 2 3 4 3" xfId="50102" xr:uid="{EC1C62F0-0370-4CB9-855E-EC1B51175429}"/>
    <cellStyle name="Normal 5 4 2 2 2 2 3 5" xfId="14682" xr:uid="{A81197DF-102B-4E60-944C-FC378DCCECDC}"/>
    <cellStyle name="Normal 5 4 2 2 2 2 3 5 2" xfId="40876" xr:uid="{CB3A7A0E-79EE-42A2-8E05-023DE490CE9C}"/>
    <cellStyle name="Normal 5 4 2 2 2 2 3 6" xfId="28372" xr:uid="{A2593FC1-0DD9-4190-B59D-541DBD9A2494}"/>
    <cellStyle name="Normal 5 4 2 2 2 2 3 7" xfId="43256" xr:uid="{D6E40CBA-9FE6-4A3F-ABA3-843CB5CA1C42}"/>
    <cellStyle name="Normal 5 4 2 2 2 2 3 8" xfId="7836" xr:uid="{5AA30635-5622-48F0-9864-CC6774B0E742}"/>
    <cellStyle name="Normal 5 4 2 2 2 2 4" xfId="1186" xr:uid="{299C98E4-C9AA-41FA-90BF-844F33ABB8D7}"/>
    <cellStyle name="Normal 5 4 2 2 2 2 4 2" xfId="9549" xr:uid="{2F0AB74D-20A5-4017-9961-74C0D24A9B63}"/>
    <cellStyle name="Normal 5 4 2 2 2 2 4 2 2" xfId="12971" xr:uid="{4A0FBE2D-D1DD-420B-A614-82AA878716ED}"/>
    <cellStyle name="Normal 5 4 2 2 2 2 4 2 2 2" xfId="26661" xr:uid="{4F0EA8C7-A3F1-4379-80A1-64F0EA2A2F7E}"/>
    <cellStyle name="Normal 5 4 2 2 2 2 4 2 2 2 2" xfId="40353" xr:uid="{9E9B6714-45AA-4297-BB09-BDC31E9DF92A}"/>
    <cellStyle name="Normal 5 4 2 2 2 2 4 2 2 2 3" xfId="55237" xr:uid="{3EC698E8-6897-4ADE-BDE2-1F77F13CD713}"/>
    <cellStyle name="Normal 5 4 2 2 2 2 4 2 2 3" xfId="19817" xr:uid="{71CAD72C-1281-49DA-A245-EB53C8A31589}"/>
    <cellStyle name="Normal 5 4 2 2 2 2 4 2 2 4" xfId="33507" xr:uid="{D9F4ED25-DF01-44D8-92F2-E514D5C28A81}"/>
    <cellStyle name="Normal 5 4 2 2 2 2 4 2 2 5" xfId="48391" xr:uid="{207947CE-1048-487D-9944-21EFC834CBEC}"/>
    <cellStyle name="Normal 5 4 2 2 2 2 4 2 3" xfId="23239" xr:uid="{DDDCFB3C-6CBB-4297-826C-E9762BD659DE}"/>
    <cellStyle name="Normal 5 4 2 2 2 2 4 2 3 2" xfId="36931" xr:uid="{60568775-33B9-4E0F-B910-13194D3498DA}"/>
    <cellStyle name="Normal 5 4 2 2 2 2 4 2 3 3" xfId="51815" xr:uid="{3D8E137A-98A0-4B69-B444-2634A29CF0E2}"/>
    <cellStyle name="Normal 5 4 2 2 2 2 4 2 4" xfId="16395" xr:uid="{2643C119-E103-4078-9CFA-C38F3396FE18}"/>
    <cellStyle name="Normal 5 4 2 2 2 2 4 2 5" xfId="30085" xr:uid="{DBBCDE8F-879A-4A4F-B37A-9903F3D23179}"/>
    <cellStyle name="Normal 5 4 2 2 2 2 4 2 6" xfId="44969" xr:uid="{7A28E827-BF8E-4109-82DB-062ED9473E39}"/>
    <cellStyle name="Normal 5 4 2 2 2 2 4 3" xfId="11259" xr:uid="{F97D46C1-367B-417B-992C-37B784B70A1E}"/>
    <cellStyle name="Normal 5 4 2 2 2 2 4 3 2" xfId="24949" xr:uid="{281BB650-39EE-497F-964A-716F75126F52}"/>
    <cellStyle name="Normal 5 4 2 2 2 2 4 3 2 2" xfId="38641" xr:uid="{61D222DA-4DE3-4763-9325-C8761D25A300}"/>
    <cellStyle name="Normal 5 4 2 2 2 2 4 3 2 3" xfId="53525" xr:uid="{14BDE869-AA18-4969-8DB2-04FC3019C00B}"/>
    <cellStyle name="Normal 5 4 2 2 2 2 4 3 3" xfId="18105" xr:uid="{1284D06F-E479-4709-BCF8-544885D7BF4D}"/>
    <cellStyle name="Normal 5 4 2 2 2 2 4 3 4" xfId="31795" xr:uid="{A3162A6D-BF4F-40CF-B2A7-B6CB3F76B770}"/>
    <cellStyle name="Normal 5 4 2 2 2 2 4 3 5" xfId="46679" xr:uid="{E3762888-3446-4B01-86FE-149976D45C08}"/>
    <cellStyle name="Normal 5 4 2 2 2 2 4 4" xfId="21527" xr:uid="{A4597403-49CE-4B1C-83FA-736228C9198D}"/>
    <cellStyle name="Normal 5 4 2 2 2 2 4 4 2" xfId="35219" xr:uid="{D424B1C2-B62B-4118-97AC-A0C1EE96CBCF}"/>
    <cellStyle name="Normal 5 4 2 2 2 2 4 4 3" xfId="50103" xr:uid="{985622C0-7BB1-427E-BBF4-D428E55DFB13}"/>
    <cellStyle name="Normal 5 4 2 2 2 2 4 5" xfId="14683" xr:uid="{03202818-FA40-4D5E-817D-4D1A2A847F92}"/>
    <cellStyle name="Normal 5 4 2 2 2 2 4 5 2" xfId="40878" xr:uid="{D0F184F8-C9A9-4E2F-BAEF-D04634D4F753}"/>
    <cellStyle name="Normal 5 4 2 2 2 2 4 6" xfId="28373" xr:uid="{C3942791-7F5B-4848-B39C-D4C9423DD3F6}"/>
    <cellStyle name="Normal 5 4 2 2 2 2 4 7" xfId="43257" xr:uid="{83267AE5-2FA2-44F1-9088-F39A5AE9F85C}"/>
    <cellStyle name="Normal 5 4 2 2 2 2 4 8" xfId="7837" xr:uid="{3B28F719-0F64-41AB-873E-466AFF20750C}"/>
    <cellStyle name="Normal 5 4 2 2 2 2 5" xfId="9545" xr:uid="{3B42B581-40BD-43E1-967E-94A2174B3379}"/>
    <cellStyle name="Normal 5 4 2 2 2 2 5 2" xfId="12967" xr:uid="{B8273A30-F379-4C6F-98D9-AEA290374F2F}"/>
    <cellStyle name="Normal 5 4 2 2 2 2 5 2 2" xfId="26657" xr:uid="{0A8E2DF6-8F6B-4BC3-8960-5593932879B6}"/>
    <cellStyle name="Normal 5 4 2 2 2 2 5 2 2 2" xfId="40349" xr:uid="{C6AAFBB8-7EBA-4489-B08A-23FA8F5A4DCC}"/>
    <cellStyle name="Normal 5 4 2 2 2 2 5 2 2 3" xfId="55233" xr:uid="{3259D8B9-CB27-420E-812A-302B43D4DDCE}"/>
    <cellStyle name="Normal 5 4 2 2 2 2 5 2 3" xfId="19813" xr:uid="{F30952B9-97A9-49B8-A83C-47048223A8C8}"/>
    <cellStyle name="Normal 5 4 2 2 2 2 5 2 4" xfId="33503" xr:uid="{D00603D0-DC26-4C4F-BA14-072C40C7CD4B}"/>
    <cellStyle name="Normal 5 4 2 2 2 2 5 2 5" xfId="48387" xr:uid="{48B8CBDA-D2FB-4638-95E0-254987F0AD08}"/>
    <cellStyle name="Normal 5 4 2 2 2 2 5 3" xfId="23235" xr:uid="{889DBEDB-5CE9-4D85-980E-7B3EA385E6C7}"/>
    <cellStyle name="Normal 5 4 2 2 2 2 5 3 2" xfId="36927" xr:uid="{2818847A-BB6A-4F5B-BD80-B78A50FE4BCC}"/>
    <cellStyle name="Normal 5 4 2 2 2 2 5 3 3" xfId="51811" xr:uid="{E54B5B39-6F33-4ADB-95C7-76F0A5741ABA}"/>
    <cellStyle name="Normal 5 4 2 2 2 2 5 4" xfId="16391" xr:uid="{D8B6E5F4-6F0E-4F86-A709-C2E14BFC1AF6}"/>
    <cellStyle name="Normal 5 4 2 2 2 2 5 5" xfId="30081" xr:uid="{5BCDD5DC-5A6F-4492-833E-B54D0B66EAE7}"/>
    <cellStyle name="Normal 5 4 2 2 2 2 5 6" xfId="44965" xr:uid="{CC1BFA91-CA27-4574-9D7D-E7F3FA520408}"/>
    <cellStyle name="Normal 5 4 2 2 2 2 6" xfId="11255" xr:uid="{57259CBC-290E-4474-BD09-19F9B94B6957}"/>
    <cellStyle name="Normal 5 4 2 2 2 2 6 2" xfId="24945" xr:uid="{FBBE8CE2-9413-413B-8022-E3D83F29A1C9}"/>
    <cellStyle name="Normal 5 4 2 2 2 2 6 2 2" xfId="38637" xr:uid="{52966874-CA4D-4063-8DC8-A31EE88D85BB}"/>
    <cellStyle name="Normal 5 4 2 2 2 2 6 2 3" xfId="53521" xr:uid="{2D022438-891E-4313-B10C-9D43F56E42C3}"/>
    <cellStyle name="Normal 5 4 2 2 2 2 6 3" xfId="18101" xr:uid="{71D94C84-B2AE-409F-9CB3-B891169B7D4A}"/>
    <cellStyle name="Normal 5 4 2 2 2 2 6 4" xfId="31791" xr:uid="{D811B706-853F-489C-9CB6-6868A74447CE}"/>
    <cellStyle name="Normal 5 4 2 2 2 2 6 5" xfId="46675" xr:uid="{0DBA7AD3-B314-400C-A602-F3B9C36D611E}"/>
    <cellStyle name="Normal 5 4 2 2 2 2 7" xfId="21523" xr:uid="{D622C21D-59E2-4D1C-B564-D05EA0E756AA}"/>
    <cellStyle name="Normal 5 4 2 2 2 2 7 2" xfId="35215" xr:uid="{F16629AE-0B04-4F68-8326-04EEC38247A0}"/>
    <cellStyle name="Normal 5 4 2 2 2 2 7 3" xfId="50099" xr:uid="{D97A084D-F00B-4486-ADCB-144FF9AAD91F}"/>
    <cellStyle name="Normal 5 4 2 2 2 2 8" xfId="14679" xr:uid="{07EDEFE9-A918-4B7D-8816-AC9CF7814035}"/>
    <cellStyle name="Normal 5 4 2 2 2 2 8 2" xfId="40810" xr:uid="{82CD7F48-6915-488D-BD59-42B5058BA923}"/>
    <cellStyle name="Normal 5 4 2 2 2 2 9" xfId="28369" xr:uid="{6CD146F7-F310-457E-8D0E-DAC003E34FE6}"/>
    <cellStyle name="Normal 5 4 2 2 2 3" xfId="536" xr:uid="{02CAEF1A-1D88-4EBD-AD21-C9B0D80933D9}"/>
    <cellStyle name="Normal 5 4 2 2 2 3 10" xfId="43258" xr:uid="{12EDEE84-A6CB-46CD-B5D7-7F12C79FD0B9}"/>
    <cellStyle name="Normal 5 4 2 2 2 3 11" xfId="7838" xr:uid="{B5D7D445-A479-43C4-8A3A-C11A1E89EA79}"/>
    <cellStyle name="Normal 5 4 2 2 2 3 2" xfId="1187" xr:uid="{7D3EF7E1-8473-41C6-8CBB-EEE445C9B819}"/>
    <cellStyle name="Normal 5 4 2 2 2 3 2 2" xfId="1188" xr:uid="{5E3BB049-CC4D-4AA7-A1A4-FDD1F25DB267}"/>
    <cellStyle name="Normal 5 4 2 2 2 3 2 2 2" xfId="9552" xr:uid="{22F0EED2-61EA-435E-985A-D6CBE9816C6B}"/>
    <cellStyle name="Normal 5 4 2 2 2 3 2 2 2 2" xfId="12974" xr:uid="{5D25F167-9A18-4523-90E7-B24980D12C13}"/>
    <cellStyle name="Normal 5 4 2 2 2 3 2 2 2 2 2" xfId="26664" xr:uid="{7724EA6E-FA93-4F22-8E1C-E422988C9507}"/>
    <cellStyle name="Normal 5 4 2 2 2 3 2 2 2 2 2 2" xfId="40356" xr:uid="{862B99C0-DA5C-45D0-94FF-6528D29D98E6}"/>
    <cellStyle name="Normal 5 4 2 2 2 3 2 2 2 2 2 3" xfId="55240" xr:uid="{6A7DE4E2-88DA-41D8-890C-442564C69F11}"/>
    <cellStyle name="Normal 5 4 2 2 2 3 2 2 2 2 3" xfId="19820" xr:uid="{44C54A29-69D0-448A-9BC3-638A845A9912}"/>
    <cellStyle name="Normal 5 4 2 2 2 3 2 2 2 2 4" xfId="33510" xr:uid="{FF89F3E9-64FB-4FBE-A4DA-DBF885F28222}"/>
    <cellStyle name="Normal 5 4 2 2 2 3 2 2 2 2 5" xfId="48394" xr:uid="{AEFF2816-4227-449F-88E5-3296EEA22813}"/>
    <cellStyle name="Normal 5 4 2 2 2 3 2 2 2 3" xfId="23242" xr:uid="{9EDC095B-555D-4D15-99CC-B317089E4BC5}"/>
    <cellStyle name="Normal 5 4 2 2 2 3 2 2 2 3 2" xfId="36934" xr:uid="{A8008BEE-88A6-4487-B39F-42CEEED0307E}"/>
    <cellStyle name="Normal 5 4 2 2 2 3 2 2 2 3 3" xfId="51818" xr:uid="{206024F5-86F0-4F1B-919C-130FF1926B0E}"/>
    <cellStyle name="Normal 5 4 2 2 2 3 2 2 2 4" xfId="16398" xr:uid="{DB7845C3-FA41-427F-8778-5FE472F10016}"/>
    <cellStyle name="Normal 5 4 2 2 2 3 2 2 2 5" xfId="30088" xr:uid="{7AD16CAD-F510-486C-88DF-0B2C525495DF}"/>
    <cellStyle name="Normal 5 4 2 2 2 3 2 2 2 6" xfId="44972" xr:uid="{CBF29FEB-CA02-4C43-964F-70F85257400A}"/>
    <cellStyle name="Normal 5 4 2 2 2 3 2 2 3" xfId="11262" xr:uid="{5E8A0ADE-DC4A-4145-8C5D-094A53D64EA0}"/>
    <cellStyle name="Normal 5 4 2 2 2 3 2 2 3 2" xfId="24952" xr:uid="{E1817350-0FE1-4C46-BCC5-D9E62476F59E}"/>
    <cellStyle name="Normal 5 4 2 2 2 3 2 2 3 2 2" xfId="38644" xr:uid="{75880CBD-3F8D-4799-8D40-C6D030AA7793}"/>
    <cellStyle name="Normal 5 4 2 2 2 3 2 2 3 2 3" xfId="53528" xr:uid="{FF5F21D2-09D6-4A2D-9133-6E5CCB2D5202}"/>
    <cellStyle name="Normal 5 4 2 2 2 3 2 2 3 3" xfId="18108" xr:uid="{6ACCE50E-59A2-4C34-BD4E-E4F561189A35}"/>
    <cellStyle name="Normal 5 4 2 2 2 3 2 2 3 4" xfId="31798" xr:uid="{86D81AC4-C624-40AF-B617-2578B349C5EE}"/>
    <cellStyle name="Normal 5 4 2 2 2 3 2 2 3 5" xfId="46682" xr:uid="{BCB993FB-F2F9-471C-869E-7B03327AAC2D}"/>
    <cellStyle name="Normal 5 4 2 2 2 3 2 2 4" xfId="21530" xr:uid="{09F4E49F-DE56-4CAD-990B-84D5BD56DF22}"/>
    <cellStyle name="Normal 5 4 2 2 2 3 2 2 4 2" xfId="35222" xr:uid="{743EA653-ED69-4B27-9FFB-F12C951BAB73}"/>
    <cellStyle name="Normal 5 4 2 2 2 3 2 2 4 3" xfId="50106" xr:uid="{4746C3D2-96CB-4E55-B4AD-2A2705E0A388}"/>
    <cellStyle name="Normal 5 4 2 2 2 3 2 2 5" xfId="14686" xr:uid="{5EE69B91-6171-4B6F-B4CB-76B3021A3A72}"/>
    <cellStyle name="Normal 5 4 2 2 2 3 2 2 5 2" xfId="40880" xr:uid="{6EF5BE12-8759-47E0-9B42-96202EDE451B}"/>
    <cellStyle name="Normal 5 4 2 2 2 3 2 2 6" xfId="28376" xr:uid="{23165342-8F17-4DA0-898F-BE359910D5C3}"/>
    <cellStyle name="Normal 5 4 2 2 2 3 2 2 7" xfId="43260" xr:uid="{7317401A-8162-406A-B40A-679DC2DA2ACB}"/>
    <cellStyle name="Normal 5 4 2 2 2 3 2 2 8" xfId="7840" xr:uid="{89C7B939-F758-4F15-9EE6-9220FEA01D9A}"/>
    <cellStyle name="Normal 5 4 2 2 2 3 2 3" xfId="9551" xr:uid="{E4D9C8EE-EDB4-4F81-9991-FE6D60C485C5}"/>
    <cellStyle name="Normal 5 4 2 2 2 3 2 3 2" xfId="12973" xr:uid="{3E70BFCA-20F7-47A2-95BA-63B2C2E74543}"/>
    <cellStyle name="Normal 5 4 2 2 2 3 2 3 2 2" xfId="26663" xr:uid="{F0397544-908E-456C-9160-79AE7D0956B7}"/>
    <cellStyle name="Normal 5 4 2 2 2 3 2 3 2 2 2" xfId="40355" xr:uid="{45ED5C47-614F-4B94-9449-9647AB9CCC94}"/>
    <cellStyle name="Normal 5 4 2 2 2 3 2 3 2 2 3" xfId="55239" xr:uid="{9B9C9D19-F9FA-42AA-9E62-E88D12055578}"/>
    <cellStyle name="Normal 5 4 2 2 2 3 2 3 2 3" xfId="19819" xr:uid="{DC7789B2-C6CE-4B0D-A8C0-B6E8CB18CEEA}"/>
    <cellStyle name="Normal 5 4 2 2 2 3 2 3 2 4" xfId="33509" xr:uid="{773ED114-D6CA-4189-A2A3-45FB3C0351DB}"/>
    <cellStyle name="Normal 5 4 2 2 2 3 2 3 2 5" xfId="48393" xr:uid="{AE4A91FE-77D3-4AF6-9456-17A8C846CA87}"/>
    <cellStyle name="Normal 5 4 2 2 2 3 2 3 3" xfId="23241" xr:uid="{2BF4C110-1900-4331-9E27-7A779C062D92}"/>
    <cellStyle name="Normal 5 4 2 2 2 3 2 3 3 2" xfId="36933" xr:uid="{DDF9DDD1-11B0-4DAA-81BA-172700133BE6}"/>
    <cellStyle name="Normal 5 4 2 2 2 3 2 3 3 3" xfId="51817" xr:uid="{7A5C0204-AAC1-4D2A-B3E2-C69016C83F5A}"/>
    <cellStyle name="Normal 5 4 2 2 2 3 2 3 4" xfId="16397" xr:uid="{17EA2EB8-EE7C-49F3-BA50-E588898A227B}"/>
    <cellStyle name="Normal 5 4 2 2 2 3 2 3 5" xfId="30087" xr:uid="{99BD5F00-F8CE-4D5C-A1CB-E460A53C9E37}"/>
    <cellStyle name="Normal 5 4 2 2 2 3 2 3 6" xfId="44971" xr:uid="{6737163E-BA30-43C8-A9E2-933CA628C1B8}"/>
    <cellStyle name="Normal 5 4 2 2 2 3 2 4" xfId="11261" xr:uid="{9AC7E484-8D82-4719-95B3-F6AEF9F2D254}"/>
    <cellStyle name="Normal 5 4 2 2 2 3 2 4 2" xfId="24951" xr:uid="{BAC6D083-6E1E-451C-8693-B432D4AA32F2}"/>
    <cellStyle name="Normal 5 4 2 2 2 3 2 4 2 2" xfId="38643" xr:uid="{17E86060-C9C4-46DA-B78D-9AA6AF93E71A}"/>
    <cellStyle name="Normal 5 4 2 2 2 3 2 4 2 3" xfId="53527" xr:uid="{F35FFF8B-7E97-455A-B184-AB308F38FF6E}"/>
    <cellStyle name="Normal 5 4 2 2 2 3 2 4 3" xfId="18107" xr:uid="{64E27AA5-EB41-4854-9F00-51E715FE76FB}"/>
    <cellStyle name="Normal 5 4 2 2 2 3 2 4 4" xfId="31797" xr:uid="{2B857BC5-6C51-45E6-9B63-24EC2E3C4C99}"/>
    <cellStyle name="Normal 5 4 2 2 2 3 2 4 5" xfId="46681" xr:uid="{22D96468-0745-4D42-A902-EF3106498414}"/>
    <cellStyle name="Normal 5 4 2 2 2 3 2 5" xfId="21529" xr:uid="{FA2BAD35-3E7D-405A-AE68-6B37A57838B4}"/>
    <cellStyle name="Normal 5 4 2 2 2 3 2 5 2" xfId="35221" xr:uid="{90D4956E-D2AD-4621-9CC7-3ED4B2971540}"/>
    <cellStyle name="Normal 5 4 2 2 2 3 2 5 3" xfId="50105" xr:uid="{77F2D616-533E-43C2-9BFB-B768DB8E5CA8}"/>
    <cellStyle name="Normal 5 4 2 2 2 3 2 6" xfId="14685" xr:uid="{7ADC22F5-DED1-45E8-8DAB-7CF3B50873D5}"/>
    <cellStyle name="Normal 5 4 2 2 2 3 2 6 2" xfId="40879" xr:uid="{CAFFB5BA-149A-4A55-BC82-D839D6CF8359}"/>
    <cellStyle name="Normal 5 4 2 2 2 3 2 7" xfId="28375" xr:uid="{E4CE815E-C32C-4411-B617-7CD950CA5BEE}"/>
    <cellStyle name="Normal 5 4 2 2 2 3 2 8" xfId="43259" xr:uid="{8D5F9DBE-1546-469D-B5A1-6F74A9270B07}"/>
    <cellStyle name="Normal 5 4 2 2 2 3 2 9" xfId="7839" xr:uid="{ADF5EDC5-AB24-43DC-9CF2-EFBC1A9EBCA6}"/>
    <cellStyle name="Normal 5 4 2 2 2 3 3" xfId="1189" xr:uid="{1A8D748F-81AE-4777-8730-F38256AC586F}"/>
    <cellStyle name="Normal 5 4 2 2 2 3 3 2" xfId="9553" xr:uid="{0424ECCE-EF41-47FB-8489-135BCDC9FB30}"/>
    <cellStyle name="Normal 5 4 2 2 2 3 3 2 2" xfId="12975" xr:uid="{7EC17036-D69E-4ACD-9FDF-81C08DFE5DCB}"/>
    <cellStyle name="Normal 5 4 2 2 2 3 3 2 2 2" xfId="26665" xr:uid="{A34FFF53-3E8E-4F13-9466-14C6D0D8515F}"/>
    <cellStyle name="Normal 5 4 2 2 2 3 3 2 2 2 2" xfId="40357" xr:uid="{768CFA19-AE02-42AE-9C99-D0A8ACD48E69}"/>
    <cellStyle name="Normal 5 4 2 2 2 3 3 2 2 2 3" xfId="55241" xr:uid="{0A01967E-6FFF-4AC6-BA29-AF041B399BE6}"/>
    <cellStyle name="Normal 5 4 2 2 2 3 3 2 2 3" xfId="19821" xr:uid="{C95D6E8D-81A8-45D1-A3C7-4EAF8F8A7ACB}"/>
    <cellStyle name="Normal 5 4 2 2 2 3 3 2 2 4" xfId="33511" xr:uid="{7D11C395-D783-4F70-B7D5-1EBC3BFB27F1}"/>
    <cellStyle name="Normal 5 4 2 2 2 3 3 2 2 5" xfId="48395" xr:uid="{A68BD546-38FF-443E-8CCA-CFCE99540172}"/>
    <cellStyle name="Normal 5 4 2 2 2 3 3 2 3" xfId="23243" xr:uid="{95C0846B-AFBB-4020-A075-F66FC20FEE3E}"/>
    <cellStyle name="Normal 5 4 2 2 2 3 3 2 3 2" xfId="36935" xr:uid="{E60CE66D-14D3-4569-9F18-56966DC6E7D5}"/>
    <cellStyle name="Normal 5 4 2 2 2 3 3 2 3 3" xfId="51819" xr:uid="{502F3546-0057-4714-B7A2-668722B6EFAF}"/>
    <cellStyle name="Normal 5 4 2 2 2 3 3 2 4" xfId="16399" xr:uid="{3BA3FCF6-0780-439E-9F6F-CF32141AD8E4}"/>
    <cellStyle name="Normal 5 4 2 2 2 3 3 2 5" xfId="30089" xr:uid="{7C09ED20-67C8-4836-9FF4-67FEE9876133}"/>
    <cellStyle name="Normal 5 4 2 2 2 3 3 2 6" xfId="44973" xr:uid="{C5E4EEBD-5232-43E2-A653-2F713F110A28}"/>
    <cellStyle name="Normal 5 4 2 2 2 3 3 3" xfId="11263" xr:uid="{C94E5E31-0DE7-47F7-B701-10930BA692C1}"/>
    <cellStyle name="Normal 5 4 2 2 2 3 3 3 2" xfId="24953" xr:uid="{125B8DCC-66F5-4E15-8238-B6A01E2FA709}"/>
    <cellStyle name="Normal 5 4 2 2 2 3 3 3 2 2" xfId="38645" xr:uid="{E3E29ED4-2D0E-4013-9331-42763BF772D0}"/>
    <cellStyle name="Normal 5 4 2 2 2 3 3 3 2 3" xfId="53529" xr:uid="{6EAC7DF1-F935-48CF-B957-C2A4A9A69E85}"/>
    <cellStyle name="Normal 5 4 2 2 2 3 3 3 3" xfId="18109" xr:uid="{D138342F-1DE9-42B2-84A9-780926876014}"/>
    <cellStyle name="Normal 5 4 2 2 2 3 3 3 4" xfId="31799" xr:uid="{99F10889-07A0-402E-B42E-F7B0CA5D4E3C}"/>
    <cellStyle name="Normal 5 4 2 2 2 3 3 3 5" xfId="46683" xr:uid="{7A2941B0-50AC-4A8A-9236-DEE35BFCE98E}"/>
    <cellStyle name="Normal 5 4 2 2 2 3 3 4" xfId="21531" xr:uid="{75EA3159-38BF-4AE0-923B-A16E6A4B2938}"/>
    <cellStyle name="Normal 5 4 2 2 2 3 3 4 2" xfId="35223" xr:uid="{89624087-DFA2-41FD-8AC0-27EC602BA427}"/>
    <cellStyle name="Normal 5 4 2 2 2 3 3 4 3" xfId="50107" xr:uid="{B69A79AF-EA43-4BD9-9F7E-D95737D452F1}"/>
    <cellStyle name="Normal 5 4 2 2 2 3 3 5" xfId="14687" xr:uid="{A2CAF31D-E5B0-4005-8BB7-A0298EA1EBD8}"/>
    <cellStyle name="Normal 5 4 2 2 2 3 3 5 2" xfId="40881" xr:uid="{BCA27A8C-8B5D-42AB-B537-46E8FD10FF29}"/>
    <cellStyle name="Normal 5 4 2 2 2 3 3 6" xfId="28377" xr:uid="{00972DB4-D2B4-41DF-8CED-B4388442985E}"/>
    <cellStyle name="Normal 5 4 2 2 2 3 3 7" xfId="43261" xr:uid="{C0795454-1D66-4937-993B-EF5A5D50BF5D}"/>
    <cellStyle name="Normal 5 4 2 2 2 3 3 8" xfId="7841" xr:uid="{6161BE77-8C5F-4A09-9F4E-D27468AB0B24}"/>
    <cellStyle name="Normal 5 4 2 2 2 3 4" xfId="2848" xr:uid="{225D902E-D480-4BB3-93DC-95CE5DABA46F}"/>
    <cellStyle name="Normal 5 4 2 2 2 3 4 2" xfId="9554" xr:uid="{78070E3F-0DC3-4C44-8428-7DE493EADC2D}"/>
    <cellStyle name="Normal 5 4 2 2 2 3 4 2 2" xfId="12976" xr:uid="{FB06C699-FC30-4389-9B7D-0DE755DCF507}"/>
    <cellStyle name="Normal 5 4 2 2 2 3 4 2 2 2" xfId="26666" xr:uid="{1080A7D8-B3B8-4DA1-BF13-5996C55B518A}"/>
    <cellStyle name="Normal 5 4 2 2 2 3 4 2 2 2 2" xfId="40358" xr:uid="{2E3680E6-8B1F-4665-8D8E-177EFAD55BB9}"/>
    <cellStyle name="Normal 5 4 2 2 2 3 4 2 2 2 3" xfId="55242" xr:uid="{1E76796F-2C14-4C4D-B46B-0677B64E9D04}"/>
    <cellStyle name="Normal 5 4 2 2 2 3 4 2 2 3" xfId="19822" xr:uid="{849F1108-E9DE-4CBD-83C5-115AD94C587C}"/>
    <cellStyle name="Normal 5 4 2 2 2 3 4 2 2 4" xfId="33512" xr:uid="{A4909C9A-5EA5-4A4E-97A6-4788923A0253}"/>
    <cellStyle name="Normal 5 4 2 2 2 3 4 2 2 5" xfId="48396" xr:uid="{3B63C1B4-5E12-4B1F-8278-5FAD55A52FB1}"/>
    <cellStyle name="Normal 5 4 2 2 2 3 4 2 3" xfId="23244" xr:uid="{C291FD46-6C3E-4E3D-803F-2EA6233C8262}"/>
    <cellStyle name="Normal 5 4 2 2 2 3 4 2 3 2" xfId="36936" xr:uid="{E73C2D2F-C09C-4E70-BF5F-6E1A917C6672}"/>
    <cellStyle name="Normal 5 4 2 2 2 3 4 2 3 3" xfId="51820" xr:uid="{B4356FAA-F1EB-49F0-91CB-D8D71B00B02F}"/>
    <cellStyle name="Normal 5 4 2 2 2 3 4 2 4" xfId="16400" xr:uid="{9376FE5E-C419-4C9B-8D6E-3685C9B9E235}"/>
    <cellStyle name="Normal 5 4 2 2 2 3 4 2 5" xfId="30090" xr:uid="{035836B7-275D-4863-94F1-0370F15CE16E}"/>
    <cellStyle name="Normal 5 4 2 2 2 3 4 2 6" xfId="44974" xr:uid="{94778E8F-6534-4723-BAF5-9C095E1C51DE}"/>
    <cellStyle name="Normal 5 4 2 2 2 3 4 3" xfId="11264" xr:uid="{CE315F9D-C93F-4F58-A2B4-00EBE17119F4}"/>
    <cellStyle name="Normal 5 4 2 2 2 3 4 3 2" xfId="24954" xr:uid="{6A289BAF-6732-4286-9188-26268ACAD33E}"/>
    <cellStyle name="Normal 5 4 2 2 2 3 4 3 2 2" xfId="38646" xr:uid="{E857843C-F6E3-4257-9B3C-14253896EACC}"/>
    <cellStyle name="Normal 5 4 2 2 2 3 4 3 2 3" xfId="53530" xr:uid="{9A93ADA4-4482-46C3-93FD-B615A68B98AB}"/>
    <cellStyle name="Normal 5 4 2 2 2 3 4 3 3" xfId="18110" xr:uid="{9D771CAE-5F64-48D6-AE4F-914B85C15FB1}"/>
    <cellStyle name="Normal 5 4 2 2 2 3 4 3 4" xfId="31800" xr:uid="{31FD605B-3792-41DF-8263-87CC29F12D02}"/>
    <cellStyle name="Normal 5 4 2 2 2 3 4 3 5" xfId="46684" xr:uid="{B03F5C61-8B87-4906-A09F-11A62C8D20C7}"/>
    <cellStyle name="Normal 5 4 2 2 2 3 4 4" xfId="21532" xr:uid="{FF93A599-E5E1-41A7-A622-C7D5B1993100}"/>
    <cellStyle name="Normal 5 4 2 2 2 3 4 4 2" xfId="35224" xr:uid="{20A90983-DC98-480C-85C6-E29A01227065}"/>
    <cellStyle name="Normal 5 4 2 2 2 3 4 4 3" xfId="50108" xr:uid="{9CFE3E5B-B3AA-4AA4-A81C-B82614AB84F7}"/>
    <cellStyle name="Normal 5 4 2 2 2 3 4 5" xfId="14688" xr:uid="{7EA9A053-CA72-4043-9A18-62AA77AE2625}"/>
    <cellStyle name="Normal 5 4 2 2 2 3 4 5 2" xfId="41123" xr:uid="{AFBFC043-AAEF-49C7-A74C-6FA00FD3D2AE}"/>
    <cellStyle name="Normal 5 4 2 2 2 3 4 6" xfId="28378" xr:uid="{0939D92E-CD8F-42F0-90B8-BF90973AD6A9}"/>
    <cellStyle name="Normal 5 4 2 2 2 3 4 7" xfId="43262" xr:uid="{FC05181D-417F-4E64-AE12-91C8C45610A1}"/>
    <cellStyle name="Normal 5 4 2 2 2 3 4 8" xfId="7842" xr:uid="{EFAC4C11-F9A0-4375-8C84-DC0CEEDAC3A0}"/>
    <cellStyle name="Normal 5 4 2 2 2 3 5" xfId="9550" xr:uid="{0AE84943-A171-40CA-8EFD-C2B753A821C1}"/>
    <cellStyle name="Normal 5 4 2 2 2 3 5 2" xfId="12972" xr:uid="{CCE9AB3D-43A8-43AC-A3AA-5C64F17AAB0C}"/>
    <cellStyle name="Normal 5 4 2 2 2 3 5 2 2" xfId="26662" xr:uid="{321C02B4-53B7-4F38-9AE4-4D0D9090A3F5}"/>
    <cellStyle name="Normal 5 4 2 2 2 3 5 2 2 2" xfId="40354" xr:uid="{290E5367-C78A-4766-A9A5-9B2D69EA31CE}"/>
    <cellStyle name="Normal 5 4 2 2 2 3 5 2 2 3" xfId="55238" xr:uid="{5AA15600-BDC6-45BA-A02B-9649B37AA00B}"/>
    <cellStyle name="Normal 5 4 2 2 2 3 5 2 3" xfId="19818" xr:uid="{E4E5BF2F-E085-41F1-A8B5-B6A249574802}"/>
    <cellStyle name="Normal 5 4 2 2 2 3 5 2 4" xfId="33508" xr:uid="{43F6FF91-095E-4A6E-9A4F-223A0882D7CA}"/>
    <cellStyle name="Normal 5 4 2 2 2 3 5 2 5" xfId="48392" xr:uid="{C667D72F-6623-4046-9816-F0A9AAF92A76}"/>
    <cellStyle name="Normal 5 4 2 2 2 3 5 3" xfId="23240" xr:uid="{494F5F8D-5058-46D1-BD61-E2D66B35662C}"/>
    <cellStyle name="Normal 5 4 2 2 2 3 5 3 2" xfId="36932" xr:uid="{29B10C98-CE48-4FC3-8ED6-9BF36889BBD1}"/>
    <cellStyle name="Normal 5 4 2 2 2 3 5 3 3" xfId="51816" xr:uid="{68797A9E-C4C4-448F-B0DE-E25681C1D40B}"/>
    <cellStyle name="Normal 5 4 2 2 2 3 5 4" xfId="16396" xr:uid="{324EEA45-5F13-429B-AEC1-F07B7A3F6FBA}"/>
    <cellStyle name="Normal 5 4 2 2 2 3 5 5" xfId="30086" xr:uid="{9BE913D0-1D17-453E-B88D-4EF927FE3848}"/>
    <cellStyle name="Normal 5 4 2 2 2 3 5 6" xfId="44970" xr:uid="{D7CF0F7F-BAC0-46B2-A237-7A718CD68C1E}"/>
    <cellStyle name="Normal 5 4 2 2 2 3 6" xfId="11260" xr:uid="{B9AB3DC9-F382-47C1-A153-8830EF02BCDB}"/>
    <cellStyle name="Normal 5 4 2 2 2 3 6 2" xfId="24950" xr:uid="{5CEDC0DF-06CD-4A52-B2D4-C44FF98A65E8}"/>
    <cellStyle name="Normal 5 4 2 2 2 3 6 2 2" xfId="38642" xr:uid="{3FAA5450-5566-40C6-A2E3-85CF24649EED}"/>
    <cellStyle name="Normal 5 4 2 2 2 3 6 2 3" xfId="53526" xr:uid="{41937BCB-C52E-4914-B53D-D38F5BA3EC06}"/>
    <cellStyle name="Normal 5 4 2 2 2 3 6 3" xfId="18106" xr:uid="{6B3BDD7B-D901-45D7-BC91-CB700745C19D}"/>
    <cellStyle name="Normal 5 4 2 2 2 3 6 4" xfId="31796" xr:uid="{5B09F333-6731-4A20-9973-E14C9E9B5980}"/>
    <cellStyle name="Normal 5 4 2 2 2 3 6 5" xfId="46680" xr:uid="{AEDA9304-D167-41DD-AE4B-0A6B6A23F8E0}"/>
    <cellStyle name="Normal 5 4 2 2 2 3 7" xfId="21528" xr:uid="{EE59CF72-9B75-4425-AC10-1FF2CBF1636A}"/>
    <cellStyle name="Normal 5 4 2 2 2 3 7 2" xfId="35220" xr:uid="{AED2497F-AE1E-49DC-9DFC-11BF592316C7}"/>
    <cellStyle name="Normal 5 4 2 2 2 3 7 3" xfId="50104" xr:uid="{27002BD7-C70F-4494-B1B1-708CC7ED532B}"/>
    <cellStyle name="Normal 5 4 2 2 2 3 8" xfId="14684" xr:uid="{2B490A0F-9BA9-46F0-B124-2815D25C80C9}"/>
    <cellStyle name="Normal 5 4 2 2 2 3 8 2" xfId="40812" xr:uid="{6885E70A-B826-4721-AC4E-C334CF5E7437}"/>
    <cellStyle name="Normal 5 4 2 2 2 3 9" xfId="28374" xr:uid="{F34936C0-734E-40C3-B111-FF9883EB8CDB}"/>
    <cellStyle name="Normal 5 4 2 2 2 4" xfId="1190" xr:uid="{7F4D967F-B646-4858-A489-540FFE6CEDB0}"/>
    <cellStyle name="Normal 5 4 2 2 2 4 2" xfId="1191" xr:uid="{9B5511E2-1B47-4753-A4E7-356544D5E868}"/>
    <cellStyle name="Normal 5 4 2 2 2 4 2 2" xfId="9556" xr:uid="{D0CD2521-01A5-47CE-93C7-961BD3BECE41}"/>
    <cellStyle name="Normal 5 4 2 2 2 4 2 2 2" xfId="12978" xr:uid="{62A507C8-E914-40B7-B91A-D714F5B6C081}"/>
    <cellStyle name="Normal 5 4 2 2 2 4 2 2 2 2" xfId="26668" xr:uid="{BF5AF92C-ADC2-4296-A305-C5E7958A3709}"/>
    <cellStyle name="Normal 5 4 2 2 2 4 2 2 2 2 2" xfId="40360" xr:uid="{C9EFF35A-34ED-4E0C-9AAA-4FE6F2F20CCC}"/>
    <cellStyle name="Normal 5 4 2 2 2 4 2 2 2 2 3" xfId="55244" xr:uid="{17E27E45-8629-4E60-BEAD-AC4FF7466F31}"/>
    <cellStyle name="Normal 5 4 2 2 2 4 2 2 2 3" xfId="19824" xr:uid="{070C8B1F-3D33-4A46-9F0B-52650AF60548}"/>
    <cellStyle name="Normal 5 4 2 2 2 4 2 2 2 4" xfId="33514" xr:uid="{C5C0E9C4-AAB4-41C5-BA1B-F330B2B93FA4}"/>
    <cellStyle name="Normal 5 4 2 2 2 4 2 2 2 5" xfId="48398" xr:uid="{0101CE04-32A1-4793-970D-374C7B032DA5}"/>
    <cellStyle name="Normal 5 4 2 2 2 4 2 2 3" xfId="23246" xr:uid="{18AB3270-BFAB-4C11-8BA2-C6CB225DC8D7}"/>
    <cellStyle name="Normal 5 4 2 2 2 4 2 2 3 2" xfId="36938" xr:uid="{0635A744-8276-408D-BC0B-7BB4AA8F160B}"/>
    <cellStyle name="Normal 5 4 2 2 2 4 2 2 3 3" xfId="51822" xr:uid="{F8E62699-D961-4139-935B-C900229AA951}"/>
    <cellStyle name="Normal 5 4 2 2 2 4 2 2 4" xfId="16402" xr:uid="{78CAA7DD-26E8-4F7E-8B0E-54CCEE425F8A}"/>
    <cellStyle name="Normal 5 4 2 2 2 4 2 2 5" xfId="30092" xr:uid="{7042B228-0A54-4401-BF96-330C2504B459}"/>
    <cellStyle name="Normal 5 4 2 2 2 4 2 2 6" xfId="44976" xr:uid="{C0C7108E-0B22-4B34-974E-3A4964A1768B}"/>
    <cellStyle name="Normal 5 4 2 2 2 4 2 3" xfId="11266" xr:uid="{B2EB7ACF-9E28-4D4B-A27B-809DDAF45846}"/>
    <cellStyle name="Normal 5 4 2 2 2 4 2 3 2" xfId="24956" xr:uid="{45E2A708-2DF9-4646-88B9-6F1BA96DF261}"/>
    <cellStyle name="Normal 5 4 2 2 2 4 2 3 2 2" xfId="38648" xr:uid="{1CDA18F8-A4F7-4DAA-B0CC-68B8B3AB52A4}"/>
    <cellStyle name="Normal 5 4 2 2 2 4 2 3 2 3" xfId="53532" xr:uid="{5FD285F1-808F-4B99-AEF4-37BC7C1359AE}"/>
    <cellStyle name="Normal 5 4 2 2 2 4 2 3 3" xfId="18112" xr:uid="{8A2EC142-3DCE-45E8-A3A6-EA8DDE186D64}"/>
    <cellStyle name="Normal 5 4 2 2 2 4 2 3 4" xfId="31802" xr:uid="{F7BBB849-1A6D-43EF-8016-FE3EB18DF96B}"/>
    <cellStyle name="Normal 5 4 2 2 2 4 2 3 5" xfId="46686" xr:uid="{BCBCB3B8-599B-4F78-B9E4-4FD25CAC3E3C}"/>
    <cellStyle name="Normal 5 4 2 2 2 4 2 4" xfId="21534" xr:uid="{22769CE2-F421-46FC-B128-7C3570D54AE0}"/>
    <cellStyle name="Normal 5 4 2 2 2 4 2 4 2" xfId="35226" xr:uid="{F8F9CF29-8034-4645-93E5-64F39ECCF98C}"/>
    <cellStyle name="Normal 5 4 2 2 2 4 2 4 3" xfId="50110" xr:uid="{00B2909C-B21F-40DE-B91E-2F1A335F137E}"/>
    <cellStyle name="Normal 5 4 2 2 2 4 2 5" xfId="14690" xr:uid="{4585CB53-BFB3-43CF-8D64-FA55B487D1C6}"/>
    <cellStyle name="Normal 5 4 2 2 2 4 2 5 2" xfId="40883" xr:uid="{EFB4654B-CF9F-4BBA-B095-3F1C0D657CF8}"/>
    <cellStyle name="Normal 5 4 2 2 2 4 2 6" xfId="28380" xr:uid="{9A479D73-9828-43EC-B9BA-70FD9D9098B6}"/>
    <cellStyle name="Normal 5 4 2 2 2 4 2 7" xfId="43264" xr:uid="{D8A4D4BE-14FE-4074-8E52-F9ED6C8DE63D}"/>
    <cellStyle name="Normal 5 4 2 2 2 4 2 8" xfId="7844" xr:uid="{3EC883D3-F47B-4F8E-A32E-4833F4A2B727}"/>
    <cellStyle name="Normal 5 4 2 2 2 4 3" xfId="9555" xr:uid="{AF5D78CC-C26E-4136-A9DB-6CF1B4BC7345}"/>
    <cellStyle name="Normal 5 4 2 2 2 4 3 2" xfId="12977" xr:uid="{DC3FCCD1-28C9-4E2B-ACB2-CB044D61B020}"/>
    <cellStyle name="Normal 5 4 2 2 2 4 3 2 2" xfId="26667" xr:uid="{D6958C5E-37C1-42C3-9C3C-28DBCD7A5B24}"/>
    <cellStyle name="Normal 5 4 2 2 2 4 3 2 2 2" xfId="40359" xr:uid="{3CB2B959-8F7E-4EB9-9E4B-F98EC5E25C93}"/>
    <cellStyle name="Normal 5 4 2 2 2 4 3 2 2 3" xfId="55243" xr:uid="{1F2639CF-8F5B-4D53-8BED-D3A8C2080782}"/>
    <cellStyle name="Normal 5 4 2 2 2 4 3 2 3" xfId="19823" xr:uid="{02D6D761-C839-4BC8-B070-1D36472101E4}"/>
    <cellStyle name="Normal 5 4 2 2 2 4 3 2 4" xfId="33513" xr:uid="{6148D5A2-7741-4EE7-B01B-5C68DF7CABB3}"/>
    <cellStyle name="Normal 5 4 2 2 2 4 3 2 5" xfId="48397" xr:uid="{8CA0EA5D-72CB-44B3-8E74-425122BD0763}"/>
    <cellStyle name="Normal 5 4 2 2 2 4 3 3" xfId="23245" xr:uid="{C80563EA-80B6-4E09-8202-6232DD13116D}"/>
    <cellStyle name="Normal 5 4 2 2 2 4 3 3 2" xfId="36937" xr:uid="{29FA7692-77C7-4680-9B37-7C9A6BF8337A}"/>
    <cellStyle name="Normal 5 4 2 2 2 4 3 3 3" xfId="51821" xr:uid="{0F9FD029-59B9-4684-9BFE-5C31738D06FB}"/>
    <cellStyle name="Normal 5 4 2 2 2 4 3 4" xfId="16401" xr:uid="{E66AFC87-8CAC-4805-BE9B-CDA97ECE54C7}"/>
    <cellStyle name="Normal 5 4 2 2 2 4 3 5" xfId="30091" xr:uid="{7FF55C1F-5E59-4676-8B60-6E7643FA2538}"/>
    <cellStyle name="Normal 5 4 2 2 2 4 3 6" xfId="44975" xr:uid="{24BED471-F74A-463F-84AC-01C36EABE2D6}"/>
    <cellStyle name="Normal 5 4 2 2 2 4 4" xfId="11265" xr:uid="{BC44298D-D387-4035-AAA1-520C3FE07C4E}"/>
    <cellStyle name="Normal 5 4 2 2 2 4 4 2" xfId="24955" xr:uid="{1477C303-77F9-4AA9-935C-982F2521A6C9}"/>
    <cellStyle name="Normal 5 4 2 2 2 4 4 2 2" xfId="38647" xr:uid="{8DEAB2A4-D876-4754-90E5-7973168AFC8A}"/>
    <cellStyle name="Normal 5 4 2 2 2 4 4 2 3" xfId="53531" xr:uid="{DB207D7A-AA6A-44AD-9D81-4D5188B33449}"/>
    <cellStyle name="Normal 5 4 2 2 2 4 4 3" xfId="18111" xr:uid="{4F5DF2E4-5354-4872-97B3-65A9D0756997}"/>
    <cellStyle name="Normal 5 4 2 2 2 4 4 4" xfId="31801" xr:uid="{7BEC7F63-B4C3-4E86-AFAB-CA09A06390CA}"/>
    <cellStyle name="Normal 5 4 2 2 2 4 4 5" xfId="46685" xr:uid="{D5F964D6-CE2D-49EB-8711-D854C65EC841}"/>
    <cellStyle name="Normal 5 4 2 2 2 4 5" xfId="21533" xr:uid="{6D28A583-D18A-443F-8C61-9A037B1D015F}"/>
    <cellStyle name="Normal 5 4 2 2 2 4 5 2" xfId="35225" xr:uid="{27D0B86C-6386-4481-B596-5896ED803FA0}"/>
    <cellStyle name="Normal 5 4 2 2 2 4 5 3" xfId="50109" xr:uid="{125C6EBA-7241-4E56-989B-A60E250B7613}"/>
    <cellStyle name="Normal 5 4 2 2 2 4 6" xfId="14689" xr:uid="{3B2A1506-E12A-44E4-A67F-D680215492F6}"/>
    <cellStyle name="Normal 5 4 2 2 2 4 6 2" xfId="40882" xr:uid="{6E9C4300-34B0-4F7B-88C8-5DB5C9B84B4A}"/>
    <cellStyle name="Normal 5 4 2 2 2 4 7" xfId="28379" xr:uid="{B01051B7-9B8E-4047-BA69-08B69F80060E}"/>
    <cellStyle name="Normal 5 4 2 2 2 4 8" xfId="43263" xr:uid="{87D5ED18-D86D-400F-806A-1335F9CA068C}"/>
    <cellStyle name="Normal 5 4 2 2 2 4 9" xfId="7843" xr:uid="{C823686F-1CB2-4624-8DAC-5ECC24D961D0}"/>
    <cellStyle name="Normal 5 4 2 2 2 5" xfId="1192" xr:uid="{9293CE7F-5366-414B-BEF2-0B8B99268875}"/>
    <cellStyle name="Normal 5 4 2 2 2 5 2" xfId="9557" xr:uid="{D21B5413-6AC0-410A-9D58-A8343B0AC0E4}"/>
    <cellStyle name="Normal 5 4 2 2 2 5 2 2" xfId="12979" xr:uid="{A79EA1BD-E675-4581-9C22-69EBF8FBB658}"/>
    <cellStyle name="Normal 5 4 2 2 2 5 2 2 2" xfId="26669" xr:uid="{D3D03214-BD94-45D4-9A60-39E4E3864885}"/>
    <cellStyle name="Normal 5 4 2 2 2 5 2 2 2 2" xfId="40361" xr:uid="{BA464294-CF05-409C-9CE4-4C6BF953A839}"/>
    <cellStyle name="Normal 5 4 2 2 2 5 2 2 2 3" xfId="55245" xr:uid="{6BA1F31C-A3D2-4BD1-871F-F841A276DA31}"/>
    <cellStyle name="Normal 5 4 2 2 2 5 2 2 3" xfId="19825" xr:uid="{43915BE3-C0AF-42CC-8F08-F04C8A9E1605}"/>
    <cellStyle name="Normal 5 4 2 2 2 5 2 2 4" xfId="33515" xr:uid="{7295E9F7-E29D-4EE5-8F96-B1FACEA1F8A8}"/>
    <cellStyle name="Normal 5 4 2 2 2 5 2 2 5" xfId="48399" xr:uid="{54524496-C904-4D92-85DB-19818A2EA028}"/>
    <cellStyle name="Normal 5 4 2 2 2 5 2 3" xfId="23247" xr:uid="{B89ECD25-BC6B-4899-994C-034D68C1B855}"/>
    <cellStyle name="Normal 5 4 2 2 2 5 2 3 2" xfId="36939" xr:uid="{6F4070A6-4694-408B-8C18-70B1545BFFEE}"/>
    <cellStyle name="Normal 5 4 2 2 2 5 2 3 3" xfId="51823" xr:uid="{C0665913-63C5-41B6-82DD-6022476136AD}"/>
    <cellStyle name="Normal 5 4 2 2 2 5 2 4" xfId="16403" xr:uid="{CD57FDBA-2CA7-4E57-863E-8BF3437166DD}"/>
    <cellStyle name="Normal 5 4 2 2 2 5 2 5" xfId="30093" xr:uid="{9974E5C6-19D7-42C0-B74B-13A81579C0AF}"/>
    <cellStyle name="Normal 5 4 2 2 2 5 2 6" xfId="44977" xr:uid="{71FF502A-F110-4037-9844-E1FB492479B7}"/>
    <cellStyle name="Normal 5 4 2 2 2 5 3" xfId="11267" xr:uid="{A089A301-B14E-418D-AEF7-F8F06DD13110}"/>
    <cellStyle name="Normal 5 4 2 2 2 5 3 2" xfId="24957" xr:uid="{110536B0-8F47-4EF6-9ADB-75D31AC0DA95}"/>
    <cellStyle name="Normal 5 4 2 2 2 5 3 2 2" xfId="38649" xr:uid="{32BE15D7-BB15-4A9E-B7FC-8741718B4CA9}"/>
    <cellStyle name="Normal 5 4 2 2 2 5 3 2 3" xfId="53533" xr:uid="{CDFD0FEE-2FCA-4FC9-BF9F-6C6BC73A73C4}"/>
    <cellStyle name="Normal 5 4 2 2 2 5 3 3" xfId="18113" xr:uid="{38D4DDE0-7606-4CA3-862E-5FD9939C5998}"/>
    <cellStyle name="Normal 5 4 2 2 2 5 3 4" xfId="31803" xr:uid="{4A90CD18-613D-4C6B-B90F-BE68F02F80B0}"/>
    <cellStyle name="Normal 5 4 2 2 2 5 3 5" xfId="46687" xr:uid="{998F7CD3-256B-43EA-B8E8-F216C907EB1C}"/>
    <cellStyle name="Normal 5 4 2 2 2 5 4" xfId="21535" xr:uid="{633F4E06-5A8B-48B7-BCFC-48F34AF77535}"/>
    <cellStyle name="Normal 5 4 2 2 2 5 4 2" xfId="35227" xr:uid="{D9B0BB4E-4EA8-430E-A321-E88405319BD3}"/>
    <cellStyle name="Normal 5 4 2 2 2 5 4 3" xfId="50111" xr:uid="{10BBE54B-846E-420E-867A-28B4E97B6F6B}"/>
    <cellStyle name="Normal 5 4 2 2 2 5 5" xfId="14691" xr:uid="{52991AA4-1880-4CB7-8003-5D9BAD13A996}"/>
    <cellStyle name="Normal 5 4 2 2 2 5 5 2" xfId="40884" xr:uid="{DFDFB25C-0F91-4CC8-8A82-40C70FB9DC05}"/>
    <cellStyle name="Normal 5 4 2 2 2 5 6" xfId="28381" xr:uid="{A78ECC2B-E349-41CC-964B-E83FFDA4427E}"/>
    <cellStyle name="Normal 5 4 2 2 2 5 7" xfId="43265" xr:uid="{2950391E-87F6-41A1-BD6D-B435A1CF55E0}"/>
    <cellStyle name="Normal 5 4 2 2 2 5 8" xfId="7845" xr:uid="{2B96CB9D-3792-48DB-93B9-DD6246956608}"/>
    <cellStyle name="Normal 5 4 2 2 2 6" xfId="2849" xr:uid="{C70D0D69-317A-495D-99CF-08C60F3CE860}"/>
    <cellStyle name="Normal 5 4 2 2 2 6 2" xfId="9558" xr:uid="{487AABEE-0D79-481B-9DB1-F37C071A80A1}"/>
    <cellStyle name="Normal 5 4 2 2 2 6 2 2" xfId="12980" xr:uid="{7BA8BBC1-ABF1-41D1-AD85-533F06679C08}"/>
    <cellStyle name="Normal 5 4 2 2 2 6 2 2 2" xfId="26670" xr:uid="{9E3A05A0-588C-4FE1-B8A7-6021FF4A54D3}"/>
    <cellStyle name="Normal 5 4 2 2 2 6 2 2 2 2" xfId="40362" xr:uid="{9F7DDF20-D478-4952-8F69-66E8FB368F1D}"/>
    <cellStyle name="Normal 5 4 2 2 2 6 2 2 2 3" xfId="55246" xr:uid="{FE45C880-48E9-49E7-BA6B-69E472D420BB}"/>
    <cellStyle name="Normal 5 4 2 2 2 6 2 2 3" xfId="19826" xr:uid="{06E77C59-8441-4E00-A5CC-1D24E830B89D}"/>
    <cellStyle name="Normal 5 4 2 2 2 6 2 2 4" xfId="33516" xr:uid="{B0C7798E-C96D-48B0-A961-E8BBAFC9F364}"/>
    <cellStyle name="Normal 5 4 2 2 2 6 2 2 5" xfId="48400" xr:uid="{051724A3-C90E-44E9-895F-63BD426EDAD7}"/>
    <cellStyle name="Normal 5 4 2 2 2 6 2 3" xfId="23248" xr:uid="{447A3925-C571-43FD-9CC9-387FF8541751}"/>
    <cellStyle name="Normal 5 4 2 2 2 6 2 3 2" xfId="36940" xr:uid="{C12CF9A8-0625-4743-A208-B430D6BEF61C}"/>
    <cellStyle name="Normal 5 4 2 2 2 6 2 3 3" xfId="51824" xr:uid="{6E1B1C65-EB3F-4170-ABE0-461DB0100E47}"/>
    <cellStyle name="Normal 5 4 2 2 2 6 2 4" xfId="16404" xr:uid="{BC0ADF13-7BF7-4841-A0F0-D32163238EFC}"/>
    <cellStyle name="Normal 5 4 2 2 2 6 2 5" xfId="30094" xr:uid="{BAEC8B74-5641-4AE7-822F-196E30698750}"/>
    <cellStyle name="Normal 5 4 2 2 2 6 2 6" xfId="44978" xr:uid="{D687F09A-048B-4917-80C1-20FCBDCAD124}"/>
    <cellStyle name="Normal 5 4 2 2 2 6 3" xfId="11268" xr:uid="{2DDEE3B9-0388-4EC2-AC1D-A49188D3489D}"/>
    <cellStyle name="Normal 5 4 2 2 2 6 3 2" xfId="24958" xr:uid="{75A2E5A0-2B4F-4F9A-826E-FABF28FCE907}"/>
    <cellStyle name="Normal 5 4 2 2 2 6 3 2 2" xfId="38650" xr:uid="{524D3251-5D05-464A-A9CF-CFCAC87F90BA}"/>
    <cellStyle name="Normal 5 4 2 2 2 6 3 2 3" xfId="53534" xr:uid="{65D8D807-BB6E-4A6B-B80A-15949B0906F0}"/>
    <cellStyle name="Normal 5 4 2 2 2 6 3 3" xfId="18114" xr:uid="{5CDC3711-D036-4779-AB32-869ACD5BA2A6}"/>
    <cellStyle name="Normal 5 4 2 2 2 6 3 4" xfId="31804" xr:uid="{A1C304D6-48A5-41AE-A202-CC6C9A16F606}"/>
    <cellStyle name="Normal 5 4 2 2 2 6 3 5" xfId="46688" xr:uid="{CA349DC4-F217-43EA-8096-1F0442BCB8E7}"/>
    <cellStyle name="Normal 5 4 2 2 2 6 4" xfId="21536" xr:uid="{D6DF5E7A-AED1-47DF-84FA-14C2EAAD5B5A}"/>
    <cellStyle name="Normal 5 4 2 2 2 6 4 2" xfId="35228" xr:uid="{B477B84A-EE74-4BD7-A418-52945D37B877}"/>
    <cellStyle name="Normal 5 4 2 2 2 6 4 3" xfId="50112" xr:uid="{54DF1278-571E-42A1-81C3-B53BD14D50D7}"/>
    <cellStyle name="Normal 5 4 2 2 2 6 5" xfId="14692" xr:uid="{CE6DEBFE-37C4-4789-843B-291414E7B2AE}"/>
    <cellStyle name="Normal 5 4 2 2 2 6 5 2" xfId="41124" xr:uid="{1C6A588B-0360-4006-9E35-BD96B90B5D41}"/>
    <cellStyle name="Normal 5 4 2 2 2 6 6" xfId="28382" xr:uid="{626E877A-F705-44C2-8073-F534C7BB8048}"/>
    <cellStyle name="Normal 5 4 2 2 2 6 7" xfId="43266" xr:uid="{EC665359-8A1F-4ABE-8CE4-4EA3632CBF5B}"/>
    <cellStyle name="Normal 5 4 2 2 2 6 8" xfId="7846" xr:uid="{F6CF1E49-88E6-430F-BCDE-831D5480D5C0}"/>
    <cellStyle name="Normal 5 4 2 2 2 7" xfId="9544" xr:uid="{F789A956-ACDD-4F07-ACE5-B2C001090ABF}"/>
    <cellStyle name="Normal 5 4 2 2 2 7 2" xfId="12966" xr:uid="{6E398ECE-4CB1-4BC7-A6E3-77BBC697ED29}"/>
    <cellStyle name="Normal 5 4 2 2 2 7 2 2" xfId="26656" xr:uid="{AE569C02-B3FA-4166-B13F-154475F4C163}"/>
    <cellStyle name="Normal 5 4 2 2 2 7 2 2 2" xfId="40348" xr:uid="{90A17E6D-C518-4C93-AEFE-87455B0D159B}"/>
    <cellStyle name="Normal 5 4 2 2 2 7 2 2 3" xfId="55232" xr:uid="{57148360-63EF-4810-B7A7-DAAA5BD95001}"/>
    <cellStyle name="Normal 5 4 2 2 2 7 2 3" xfId="19812" xr:uid="{70540859-09F9-44EC-AC0A-FDD89D03CF7A}"/>
    <cellStyle name="Normal 5 4 2 2 2 7 2 4" xfId="33502" xr:uid="{F91284B9-178B-4DD9-9D32-9FF658D7D040}"/>
    <cellStyle name="Normal 5 4 2 2 2 7 2 5" xfId="48386" xr:uid="{1A5D0269-7CA8-448B-A9F1-26D3E07AAFE4}"/>
    <cellStyle name="Normal 5 4 2 2 2 7 3" xfId="23234" xr:uid="{D15B93ED-ECD8-4DAA-91B9-4455E9E89A8E}"/>
    <cellStyle name="Normal 5 4 2 2 2 7 3 2" xfId="36926" xr:uid="{DC6B55E5-FB65-425A-A62E-A776D62D52D6}"/>
    <cellStyle name="Normal 5 4 2 2 2 7 3 3" xfId="51810" xr:uid="{3B60F90F-F84C-4CD4-952B-2BCA83F922DF}"/>
    <cellStyle name="Normal 5 4 2 2 2 7 4" xfId="16390" xr:uid="{EA7B38DD-0192-4D0E-B41E-E75FA89E192F}"/>
    <cellStyle name="Normal 5 4 2 2 2 7 5" xfId="30080" xr:uid="{BC9B6D46-9071-4AFF-B959-3801536F89EA}"/>
    <cellStyle name="Normal 5 4 2 2 2 7 6" xfId="44964" xr:uid="{D4C2954F-006C-4AF8-BB39-A020FF38F88C}"/>
    <cellStyle name="Normal 5 4 2 2 2 8" xfId="11254" xr:uid="{4DF49FD8-CED5-4DC6-9C9D-D73BE64B2758}"/>
    <cellStyle name="Normal 5 4 2 2 2 8 2" xfId="24944" xr:uid="{1F57617B-2AF7-4F24-97E2-13358ACFFB2F}"/>
    <cellStyle name="Normal 5 4 2 2 2 8 2 2" xfId="38636" xr:uid="{48F589A7-623F-40AC-9902-A01061434741}"/>
    <cellStyle name="Normal 5 4 2 2 2 8 2 3" xfId="53520" xr:uid="{96062727-DA47-4360-97D5-E327381DC7DE}"/>
    <cellStyle name="Normal 5 4 2 2 2 8 3" xfId="18100" xr:uid="{473A56B5-F180-4956-9CFB-1E964BF3A8D1}"/>
    <cellStyle name="Normal 5 4 2 2 2 8 4" xfId="31790" xr:uid="{A292F26A-B359-430A-9350-FF3EDD6AB03B}"/>
    <cellStyle name="Normal 5 4 2 2 2 8 5" xfId="46674" xr:uid="{88D6D862-00FC-4A0F-A8F2-C4E17EA0A3E3}"/>
    <cellStyle name="Normal 5 4 2 2 2 9" xfId="21522" xr:uid="{C9A1335A-2587-4615-AF6F-7F98D82DD55A}"/>
    <cellStyle name="Normal 5 4 2 2 2 9 2" xfId="35214" xr:uid="{68366D39-0FD2-4748-B155-0CF9BC2FD032}"/>
    <cellStyle name="Normal 5 4 2 2 2 9 3" xfId="50098" xr:uid="{4AD84248-F13D-400E-863E-ADD9668EEC7F}"/>
    <cellStyle name="Normal 5 4 2 2 3" xfId="299" xr:uid="{70916C53-EDFF-4BD4-AF1B-82DA13F72985}"/>
    <cellStyle name="Normal 5 4 2 2 3 10" xfId="43267" xr:uid="{751F49D0-AECC-454F-875A-9F10120615D1}"/>
    <cellStyle name="Normal 5 4 2 2 3 11" xfId="7847" xr:uid="{238B8708-8474-487D-BD99-7B0FC6F76A07}"/>
    <cellStyle name="Normal 5 4 2 2 3 2" xfId="537" xr:uid="{E03ACC88-58F4-4EE7-A577-F4C533244CED}"/>
    <cellStyle name="Normal 5 4 2 2 3 2 2" xfId="538" xr:uid="{25817415-B2C3-45F2-83E8-8AAF32D49C7C}"/>
    <cellStyle name="Normal 5 4 2 2 3 2 2 2" xfId="1193" xr:uid="{3602908A-2DA6-4450-B8C9-331867C1EB88}"/>
    <cellStyle name="Normal 5 4 2 2 3 2 2 2 2" xfId="1194" xr:uid="{7F47C3DE-51E5-46AC-A3F1-DBC9D264E2C9}"/>
    <cellStyle name="Normal 5 4 2 2 3 2 2 2 2 2" xfId="26673" xr:uid="{0CCF1476-5777-4416-ABC8-BAE780C5D6E1}"/>
    <cellStyle name="Normal 5 4 2 2 3 2 2 2 2 2 2" xfId="40365" xr:uid="{04B4DD12-62D0-4D94-B789-3A5966926432}"/>
    <cellStyle name="Normal 5 4 2 2 3 2 2 2 2 2 3" xfId="55249" xr:uid="{5F3BFD16-7563-406A-92C5-CF8D68EE4944}"/>
    <cellStyle name="Normal 5 4 2 2 3 2 2 2 2 3" xfId="19829" xr:uid="{ECC36C0F-C682-4FCF-84D5-DF40AED8A4F2}"/>
    <cellStyle name="Normal 5 4 2 2 3 2 2 2 2 3 2" xfId="40886" xr:uid="{3A3F6C48-92D7-4044-B787-50A1B05D5EE8}"/>
    <cellStyle name="Normal 5 4 2 2 3 2 2 2 2 4" xfId="33519" xr:uid="{3682FBB4-BAD8-448E-BDFC-544039D8FDD1}"/>
    <cellStyle name="Normal 5 4 2 2 3 2 2 2 2 5" xfId="48403" xr:uid="{E96010C1-5DC2-486D-B094-13D63ECB2E4E}"/>
    <cellStyle name="Normal 5 4 2 2 3 2 2 2 2 6" xfId="12983" xr:uid="{7BD9F7FF-E51B-42C4-87CC-3B71F6EDD5BB}"/>
    <cellStyle name="Normal 5 4 2 2 3 2 2 2 3" xfId="23251" xr:uid="{B80858CF-2876-4B61-8EC8-6BEBA015D46C}"/>
    <cellStyle name="Normal 5 4 2 2 3 2 2 2 3 2" xfId="36943" xr:uid="{F7882D0C-B046-4E6A-994F-6B9AEAF6D3F2}"/>
    <cellStyle name="Normal 5 4 2 2 3 2 2 2 3 3" xfId="51827" xr:uid="{549B7992-FC5A-4CE0-9E76-8157780157A2}"/>
    <cellStyle name="Normal 5 4 2 2 3 2 2 2 4" xfId="16407" xr:uid="{A95B9F29-F62F-4266-906F-00125E6F6D32}"/>
    <cellStyle name="Normal 5 4 2 2 3 2 2 2 4 2" xfId="40885" xr:uid="{E2CB2464-AECD-4A49-A824-1338FAB85D20}"/>
    <cellStyle name="Normal 5 4 2 2 3 2 2 2 5" xfId="30097" xr:uid="{4FED5BB2-6ACD-4A67-8005-D2EF92EF6BD7}"/>
    <cellStyle name="Normal 5 4 2 2 3 2 2 2 6" xfId="44981" xr:uid="{B8F5CC04-8D0E-4926-A3FD-D7525E2DCA63}"/>
    <cellStyle name="Normal 5 4 2 2 3 2 2 2 7" xfId="9561" xr:uid="{B97239F8-22F4-45EA-80CC-D97F74DB047B}"/>
    <cellStyle name="Normal 5 4 2 2 3 2 2 3" xfId="1195" xr:uid="{E06E08C0-2C79-43F6-86D9-AB65FAA85944}"/>
    <cellStyle name="Normal 5 4 2 2 3 2 2 3 2" xfId="24961" xr:uid="{5A61333C-0C12-4E4A-9F51-F1FF1523CD56}"/>
    <cellStyle name="Normal 5 4 2 2 3 2 2 3 2 2" xfId="38653" xr:uid="{28C0CCB1-7545-409C-862B-DFBE10586636}"/>
    <cellStyle name="Normal 5 4 2 2 3 2 2 3 2 3" xfId="53537" xr:uid="{6299223E-BD9D-4B67-A773-A5C73AF37F50}"/>
    <cellStyle name="Normal 5 4 2 2 3 2 2 3 3" xfId="18117" xr:uid="{19619BE3-288D-4EB5-8330-DBB5965D5255}"/>
    <cellStyle name="Normal 5 4 2 2 3 2 2 3 3 2" xfId="40887" xr:uid="{D35BC019-488C-465D-A82A-7F7E90156929}"/>
    <cellStyle name="Normal 5 4 2 2 3 2 2 3 4" xfId="31807" xr:uid="{18BFDBA1-9D0F-4A4E-BDD1-A26B64BA8451}"/>
    <cellStyle name="Normal 5 4 2 2 3 2 2 3 5" xfId="46691" xr:uid="{7B017AE6-9CF9-49AF-A71A-D2489DE089D9}"/>
    <cellStyle name="Normal 5 4 2 2 3 2 2 3 6" xfId="11271" xr:uid="{BD8F0AAB-0FB4-4270-A922-A8B2FDB5F722}"/>
    <cellStyle name="Normal 5 4 2 2 3 2 2 4" xfId="21539" xr:uid="{91C406F6-8C7E-4DB3-9F40-A8FEE1A4B731}"/>
    <cellStyle name="Normal 5 4 2 2 3 2 2 4 2" xfId="35231" xr:uid="{A1CA5E56-F639-4FB1-88D8-34C9E1E8158B}"/>
    <cellStyle name="Normal 5 4 2 2 3 2 2 4 3" xfId="50115" xr:uid="{67142028-2A3F-4048-B45E-DDF385400B73}"/>
    <cellStyle name="Normal 5 4 2 2 3 2 2 5" xfId="14695" xr:uid="{D36FDAA8-48D6-4432-8F00-6B4777A21D41}"/>
    <cellStyle name="Normal 5 4 2 2 3 2 2 5 2" xfId="40814" xr:uid="{FA7EE9D7-70FF-44CD-A302-2F1913FF3BF0}"/>
    <cellStyle name="Normal 5 4 2 2 3 2 2 6" xfId="28385" xr:uid="{AC431E8A-2370-46C1-8D1F-6CE32F336639}"/>
    <cellStyle name="Normal 5 4 2 2 3 2 2 7" xfId="43269" xr:uid="{18DC07A5-A0C8-491B-B1AD-7CA847CF27C2}"/>
    <cellStyle name="Normal 5 4 2 2 3 2 2 8" xfId="7849" xr:uid="{75EF7211-8CE0-4A9B-81BC-E56F8729D149}"/>
    <cellStyle name="Normal 5 4 2 2 3 2 3" xfId="1196" xr:uid="{E1840CF2-11A8-4472-9387-0991B4384847}"/>
    <cellStyle name="Normal 5 4 2 2 3 2 3 2" xfId="1197" xr:uid="{E5548CC5-1AF2-4748-BE74-B43853413A99}"/>
    <cellStyle name="Normal 5 4 2 2 3 2 3 2 2" xfId="26672" xr:uid="{F185AE14-F039-49A2-A91A-8E36E4FA7856}"/>
    <cellStyle name="Normal 5 4 2 2 3 2 3 2 2 2" xfId="40364" xr:uid="{ECEC0B78-E473-4BDC-92E3-266829F5C162}"/>
    <cellStyle name="Normal 5 4 2 2 3 2 3 2 2 3" xfId="55248" xr:uid="{EEB96E13-E6BE-454A-A430-FD055D2C4833}"/>
    <cellStyle name="Normal 5 4 2 2 3 2 3 2 3" xfId="19828" xr:uid="{DF822576-3385-465F-9C07-7D6D357D4698}"/>
    <cellStyle name="Normal 5 4 2 2 3 2 3 2 3 2" xfId="40889" xr:uid="{EB098CFF-3591-4797-B0B2-6511646A4660}"/>
    <cellStyle name="Normal 5 4 2 2 3 2 3 2 4" xfId="33518" xr:uid="{FCF918BA-AD01-49B3-8F37-9760B12189E0}"/>
    <cellStyle name="Normal 5 4 2 2 3 2 3 2 5" xfId="48402" xr:uid="{2DAE07CC-B2C9-4100-9B1B-6591A6EF26DD}"/>
    <cellStyle name="Normal 5 4 2 2 3 2 3 2 6" xfId="12982" xr:uid="{AE205E2B-2B15-4B8A-A46A-8ADD2219E5F8}"/>
    <cellStyle name="Normal 5 4 2 2 3 2 3 3" xfId="23250" xr:uid="{1C9F43F7-ABE3-48E9-9AF4-5764DD667080}"/>
    <cellStyle name="Normal 5 4 2 2 3 2 3 3 2" xfId="36942" xr:uid="{A9C43553-7C91-415B-87D1-54D2BC0078C4}"/>
    <cellStyle name="Normal 5 4 2 2 3 2 3 3 3" xfId="51826" xr:uid="{907CE776-970B-456D-A22D-36E36DC90C69}"/>
    <cellStyle name="Normal 5 4 2 2 3 2 3 4" xfId="16406" xr:uid="{E29E53FA-904C-42E8-8D2E-836FEE34A26E}"/>
    <cellStyle name="Normal 5 4 2 2 3 2 3 4 2" xfId="40888" xr:uid="{B46DA0B6-2885-468B-B68F-C8151D02DF3D}"/>
    <cellStyle name="Normal 5 4 2 2 3 2 3 5" xfId="30096" xr:uid="{90D6512B-7835-44FA-974F-8D4E5A816021}"/>
    <cellStyle name="Normal 5 4 2 2 3 2 3 6" xfId="44980" xr:uid="{91140F94-7D6D-4F48-AC5B-587448020275}"/>
    <cellStyle name="Normal 5 4 2 2 3 2 3 7" xfId="9560" xr:uid="{833B8F7D-DA5C-4FD2-8543-53EBA9CC9B61}"/>
    <cellStyle name="Normal 5 4 2 2 3 2 4" xfId="1198" xr:uid="{AB46199D-690B-406A-91B0-97100057DB79}"/>
    <cellStyle name="Normal 5 4 2 2 3 2 4 2" xfId="24960" xr:uid="{B423A4E7-58D1-40A8-A95D-9C7F120539BD}"/>
    <cellStyle name="Normal 5 4 2 2 3 2 4 2 2" xfId="38652" xr:uid="{5AFF9323-7C87-432F-B6C2-2975904089D3}"/>
    <cellStyle name="Normal 5 4 2 2 3 2 4 2 3" xfId="53536" xr:uid="{71FF652C-3EF8-4A29-8A54-45580E4E9EAE}"/>
    <cellStyle name="Normal 5 4 2 2 3 2 4 3" xfId="18116" xr:uid="{4E717F1C-4DC0-49DE-A2F1-AAACD54F07FF}"/>
    <cellStyle name="Normal 5 4 2 2 3 2 4 3 2" xfId="40890" xr:uid="{8AE66792-682B-42BB-BBAD-E36659DEEB21}"/>
    <cellStyle name="Normal 5 4 2 2 3 2 4 4" xfId="31806" xr:uid="{600B4870-E638-425F-BA4C-FFB5A961CCC8}"/>
    <cellStyle name="Normal 5 4 2 2 3 2 4 5" xfId="46690" xr:uid="{514303E4-2E28-460C-88FC-F51A63EE67F9}"/>
    <cellStyle name="Normal 5 4 2 2 3 2 4 6" xfId="11270" xr:uid="{B2A87565-52C1-4786-8F69-C1AD00CD5992}"/>
    <cellStyle name="Normal 5 4 2 2 3 2 5" xfId="21538" xr:uid="{EDEB9A74-F744-4EA5-BAB0-82B700406694}"/>
    <cellStyle name="Normal 5 4 2 2 3 2 5 2" xfId="35230" xr:uid="{7DD2A8D0-B8FA-4F50-A140-120B82FC9E76}"/>
    <cellStyle name="Normal 5 4 2 2 3 2 5 3" xfId="50114" xr:uid="{CC30E0EF-6D2D-410C-84DD-E7033AD265EB}"/>
    <cellStyle name="Normal 5 4 2 2 3 2 6" xfId="14694" xr:uid="{6F02BEB6-E50F-4FF2-BB0E-6CC21CA33470}"/>
    <cellStyle name="Normal 5 4 2 2 3 2 6 2" xfId="40813" xr:uid="{8B10A62C-5ED2-40DC-86A0-68DA5ED700F2}"/>
    <cellStyle name="Normal 5 4 2 2 3 2 7" xfId="28384" xr:uid="{9D3A984B-7127-4A68-97D6-B77821C375F1}"/>
    <cellStyle name="Normal 5 4 2 2 3 2 8" xfId="43268" xr:uid="{7FB12B2B-7427-4507-AB8E-5699468F6DD2}"/>
    <cellStyle name="Normal 5 4 2 2 3 2 9" xfId="7848" xr:uid="{F03FC59C-B415-45A3-AF89-0FC862ABB18B}"/>
    <cellStyle name="Normal 5 4 2 2 3 3" xfId="539" xr:uid="{32E36695-89FA-4CFD-915E-C15F5D7165F5}"/>
    <cellStyle name="Normal 5 4 2 2 3 3 2" xfId="1199" xr:uid="{BFDB19DF-032D-4028-8EB2-C3BC6D80CC6B}"/>
    <cellStyle name="Normal 5 4 2 2 3 3 2 2" xfId="1200" xr:uid="{4AEE320B-5EE4-4DCA-A10C-4439F50436B4}"/>
    <cellStyle name="Normal 5 4 2 2 3 3 2 2 2" xfId="26674" xr:uid="{99151AFC-BFBE-4AAA-80EA-1728D64D5DB2}"/>
    <cellStyle name="Normal 5 4 2 2 3 3 2 2 2 2" xfId="40366" xr:uid="{398DABEC-4D16-4A63-BB6D-0B5170B70313}"/>
    <cellStyle name="Normal 5 4 2 2 3 3 2 2 2 3" xfId="55250" xr:uid="{BA28E889-CB88-4F56-8B74-E3EF57CA4B17}"/>
    <cellStyle name="Normal 5 4 2 2 3 3 2 2 3" xfId="19830" xr:uid="{C18E3588-B5FE-44C6-A0E1-51268472AE8D}"/>
    <cellStyle name="Normal 5 4 2 2 3 3 2 2 3 2" xfId="40892" xr:uid="{02C104EC-D017-49CF-A932-EC1B4A4B66D4}"/>
    <cellStyle name="Normal 5 4 2 2 3 3 2 2 4" xfId="33520" xr:uid="{2F105F76-C325-48D0-BB4F-B344505D322E}"/>
    <cellStyle name="Normal 5 4 2 2 3 3 2 2 5" xfId="48404" xr:uid="{9240C285-CEDE-4D09-A406-A380BC31BEAA}"/>
    <cellStyle name="Normal 5 4 2 2 3 3 2 2 6" xfId="12984" xr:uid="{C4D4E13B-71EE-441A-B13C-959517D788C2}"/>
    <cellStyle name="Normal 5 4 2 2 3 3 2 3" xfId="23252" xr:uid="{AD6FC28D-088A-477B-92A5-ED147E724724}"/>
    <cellStyle name="Normal 5 4 2 2 3 3 2 3 2" xfId="36944" xr:uid="{2EED6316-DCE5-402D-85B7-CF90A7946D9B}"/>
    <cellStyle name="Normal 5 4 2 2 3 3 2 3 3" xfId="51828" xr:uid="{1301FB05-1F1E-413D-A278-EACEEC9FC954}"/>
    <cellStyle name="Normal 5 4 2 2 3 3 2 4" xfId="16408" xr:uid="{7ACAA484-CEDE-4655-8B9C-AD213C2DE3D0}"/>
    <cellStyle name="Normal 5 4 2 2 3 3 2 4 2" xfId="40891" xr:uid="{528A5FC1-440C-4254-81B2-B0B213FB5787}"/>
    <cellStyle name="Normal 5 4 2 2 3 3 2 5" xfId="30098" xr:uid="{38F010DF-F080-4761-A61E-4104E001E908}"/>
    <cellStyle name="Normal 5 4 2 2 3 3 2 6" xfId="44982" xr:uid="{340F1082-0638-410D-980E-BC27766E7B23}"/>
    <cellStyle name="Normal 5 4 2 2 3 3 2 7" xfId="9562" xr:uid="{5D8E742B-55B3-4816-B1DA-A9275E46D5C6}"/>
    <cellStyle name="Normal 5 4 2 2 3 3 3" xfId="1201" xr:uid="{71630F50-8D3F-4FDC-8262-BF551C8023D8}"/>
    <cellStyle name="Normal 5 4 2 2 3 3 3 2" xfId="24962" xr:uid="{413CDD1A-A7B2-401A-8F3B-8F19B1059A0E}"/>
    <cellStyle name="Normal 5 4 2 2 3 3 3 2 2" xfId="38654" xr:uid="{7265E41D-67B3-44E2-B06F-6A9D02D738F9}"/>
    <cellStyle name="Normal 5 4 2 2 3 3 3 2 3" xfId="53538" xr:uid="{15C5D707-800F-49CB-9BC9-4855E125CA4C}"/>
    <cellStyle name="Normal 5 4 2 2 3 3 3 3" xfId="18118" xr:uid="{79B3F8D3-64DC-4ACA-BCF7-957F69CAA101}"/>
    <cellStyle name="Normal 5 4 2 2 3 3 3 3 2" xfId="40893" xr:uid="{43B05B43-2417-44A1-BD26-418E24280407}"/>
    <cellStyle name="Normal 5 4 2 2 3 3 3 4" xfId="31808" xr:uid="{04DB1564-536B-451E-8377-0134E8DC5299}"/>
    <cellStyle name="Normal 5 4 2 2 3 3 3 5" xfId="46692" xr:uid="{122E1207-489A-456E-B772-7B864022EF93}"/>
    <cellStyle name="Normal 5 4 2 2 3 3 3 6" xfId="11272" xr:uid="{D6ED472F-CB60-4449-9A2A-2EE6F186D9C3}"/>
    <cellStyle name="Normal 5 4 2 2 3 3 4" xfId="21540" xr:uid="{19758FC1-5329-4982-8718-FDD90C1EA6E4}"/>
    <cellStyle name="Normal 5 4 2 2 3 3 4 2" xfId="35232" xr:uid="{C148DD5C-E0AE-4882-B9F8-21778906D1A8}"/>
    <cellStyle name="Normal 5 4 2 2 3 3 4 3" xfId="50116" xr:uid="{2B3DA89B-BFC2-47B4-8FAF-06DED6E19068}"/>
    <cellStyle name="Normal 5 4 2 2 3 3 5" xfId="14696" xr:uid="{FCDD00BD-2916-43F6-9F27-D89F337C071A}"/>
    <cellStyle name="Normal 5 4 2 2 3 3 5 2" xfId="40815" xr:uid="{03FB4EB5-C293-4D33-8FF7-46D067A8A360}"/>
    <cellStyle name="Normal 5 4 2 2 3 3 6" xfId="28386" xr:uid="{8CFDF714-8855-458F-AEF6-6CE4FFF91180}"/>
    <cellStyle name="Normal 5 4 2 2 3 3 7" xfId="43270" xr:uid="{98646B3B-BC7A-4D70-BEAD-39ECA46FEDC7}"/>
    <cellStyle name="Normal 5 4 2 2 3 3 8" xfId="7850" xr:uid="{DF369B5E-E0A8-4257-9BED-D1DC028D3D8C}"/>
    <cellStyle name="Normal 5 4 2 2 3 4" xfId="1202" xr:uid="{3B17AD66-C5CA-48C4-ADAC-41CDFB5E654B}"/>
    <cellStyle name="Normal 5 4 2 2 3 4 2" xfId="1203" xr:uid="{D7DF3024-6785-48E6-8829-14D3C5C6AAE7}"/>
    <cellStyle name="Normal 5 4 2 2 3 4 2 2" xfId="12985" xr:uid="{94FDBC1C-43C4-4D34-B616-A8F40BBD1B44}"/>
    <cellStyle name="Normal 5 4 2 2 3 4 2 2 2" xfId="26675" xr:uid="{92C72DB2-6418-4E0D-A3F9-C7CF8ACABACD}"/>
    <cellStyle name="Normal 5 4 2 2 3 4 2 2 2 2" xfId="40367" xr:uid="{BCA1A10A-98EF-4E7F-9395-23B4C4221875}"/>
    <cellStyle name="Normal 5 4 2 2 3 4 2 2 2 3" xfId="55251" xr:uid="{7226BFC0-2036-48B9-96E2-C37AFB0D9AD1}"/>
    <cellStyle name="Normal 5 4 2 2 3 4 2 2 3" xfId="19831" xr:uid="{F00C03B6-5EEF-44C5-86E3-6FFD98E8B6E2}"/>
    <cellStyle name="Normal 5 4 2 2 3 4 2 2 4" xfId="33521" xr:uid="{93ECF456-F1E5-4960-BF6F-2A5302FD099F}"/>
    <cellStyle name="Normal 5 4 2 2 3 4 2 2 5" xfId="48405" xr:uid="{1DD8E95C-0945-4671-9F4E-BB3A310B9225}"/>
    <cellStyle name="Normal 5 4 2 2 3 4 2 3" xfId="23253" xr:uid="{07FF9641-727F-428A-A8CB-8C2FAC655599}"/>
    <cellStyle name="Normal 5 4 2 2 3 4 2 3 2" xfId="36945" xr:uid="{6030BE67-79C8-44DC-B235-4C5CC51C91F2}"/>
    <cellStyle name="Normal 5 4 2 2 3 4 2 3 3" xfId="51829" xr:uid="{8A667C2D-52B0-4AAE-A87E-98236A227840}"/>
    <cellStyle name="Normal 5 4 2 2 3 4 2 4" xfId="16409" xr:uid="{D68766AB-5D37-460A-9A0F-A311C594F6DA}"/>
    <cellStyle name="Normal 5 4 2 2 3 4 2 4 2" xfId="40895" xr:uid="{90C029B9-069F-4C41-9F77-50E6B0F19425}"/>
    <cellStyle name="Normal 5 4 2 2 3 4 2 5" xfId="30099" xr:uid="{5832533C-AF60-431C-BF07-D6D2E303D285}"/>
    <cellStyle name="Normal 5 4 2 2 3 4 2 6" xfId="44983" xr:uid="{F829C959-774E-4EA5-BA1E-C55E293C5B47}"/>
    <cellStyle name="Normal 5 4 2 2 3 4 2 7" xfId="9563" xr:uid="{5701C8EE-37FC-49E3-A0FF-9E5516E2ED6C}"/>
    <cellStyle name="Normal 5 4 2 2 3 4 3" xfId="11273" xr:uid="{BFE41752-B95C-4C3A-B0B3-397202739847}"/>
    <cellStyle name="Normal 5 4 2 2 3 4 3 2" xfId="24963" xr:uid="{A0268CD5-6CCF-4CA5-AA9C-AFF3132C1721}"/>
    <cellStyle name="Normal 5 4 2 2 3 4 3 2 2" xfId="38655" xr:uid="{E47B0595-930A-4B91-B07C-CE59A3EB2022}"/>
    <cellStyle name="Normal 5 4 2 2 3 4 3 2 3" xfId="53539" xr:uid="{605DF6BB-7E66-4B05-A29E-17DD33F62E34}"/>
    <cellStyle name="Normal 5 4 2 2 3 4 3 3" xfId="18119" xr:uid="{06453A0B-166C-467C-8560-1B52B6239977}"/>
    <cellStyle name="Normal 5 4 2 2 3 4 3 4" xfId="31809" xr:uid="{0DA29488-DD68-4F9B-9C48-243B9C735C5C}"/>
    <cellStyle name="Normal 5 4 2 2 3 4 3 5" xfId="46693" xr:uid="{1291144E-EF66-42E5-ACD5-57A0FFD39EE5}"/>
    <cellStyle name="Normal 5 4 2 2 3 4 4" xfId="21541" xr:uid="{EB7C3781-D26A-4875-A247-EC4B740D1F08}"/>
    <cellStyle name="Normal 5 4 2 2 3 4 4 2" xfId="35233" xr:uid="{FA97E677-58CE-43AF-BE15-D125604205F9}"/>
    <cellStyle name="Normal 5 4 2 2 3 4 4 3" xfId="50117" xr:uid="{B3D1354F-08C0-4DD4-954C-4FDE388D9DDC}"/>
    <cellStyle name="Normal 5 4 2 2 3 4 5" xfId="14697" xr:uid="{935E1F31-9F45-4523-A551-7C93B868200E}"/>
    <cellStyle name="Normal 5 4 2 2 3 4 5 2" xfId="40894" xr:uid="{3168CB37-68B9-4563-916D-4CCE9729D350}"/>
    <cellStyle name="Normal 5 4 2 2 3 4 6" xfId="28387" xr:uid="{AC01D2FE-A00A-48DF-8ED5-D40E21B94DA5}"/>
    <cellStyle name="Normal 5 4 2 2 3 4 7" xfId="43271" xr:uid="{2E32A8AD-F7B6-41D3-8979-1047B2F26372}"/>
    <cellStyle name="Normal 5 4 2 2 3 4 8" xfId="7851" xr:uid="{6469CA13-4AC7-45AF-9AEE-099DF11CD62E}"/>
    <cellStyle name="Normal 5 4 2 2 3 5" xfId="1204" xr:uid="{D551ED87-21D6-4186-85B8-2B7E94173971}"/>
    <cellStyle name="Normal 5 4 2 2 3 5 2" xfId="12981" xr:uid="{63F8843F-D4D1-452F-AD5E-8262B0289662}"/>
    <cellStyle name="Normal 5 4 2 2 3 5 2 2" xfId="26671" xr:uid="{CF5709D6-219C-4B03-86B7-C96E4418DC02}"/>
    <cellStyle name="Normal 5 4 2 2 3 5 2 2 2" xfId="40363" xr:uid="{15BFE29A-0834-4660-B112-E635B048EE67}"/>
    <cellStyle name="Normal 5 4 2 2 3 5 2 2 3" xfId="55247" xr:uid="{7939B9E9-833D-47DF-9D8A-957CBC712DB8}"/>
    <cellStyle name="Normal 5 4 2 2 3 5 2 3" xfId="19827" xr:uid="{60245AA3-8EE6-4F80-9C6C-E8A8C826C4A1}"/>
    <cellStyle name="Normal 5 4 2 2 3 5 2 4" xfId="33517" xr:uid="{49DCCAD1-9DDB-45AF-B96E-7B6EB1007D59}"/>
    <cellStyle name="Normal 5 4 2 2 3 5 2 5" xfId="48401" xr:uid="{631C9FF0-DED6-4873-A61F-A179BE73F4AB}"/>
    <cellStyle name="Normal 5 4 2 2 3 5 3" xfId="23249" xr:uid="{B207E0F9-8F8A-4E6C-9407-DD3C52ED615E}"/>
    <cellStyle name="Normal 5 4 2 2 3 5 3 2" xfId="36941" xr:uid="{9D43C22E-49D5-493E-BD80-74EE574225AF}"/>
    <cellStyle name="Normal 5 4 2 2 3 5 3 3" xfId="51825" xr:uid="{BE660ADC-BC7F-4F10-A76A-B2796837A518}"/>
    <cellStyle name="Normal 5 4 2 2 3 5 4" xfId="16405" xr:uid="{572FBC6F-C387-4E45-95CA-005611DAC763}"/>
    <cellStyle name="Normal 5 4 2 2 3 5 4 2" xfId="40896" xr:uid="{3F5C75A3-366B-4671-ACF0-11B2277A13BE}"/>
    <cellStyle name="Normal 5 4 2 2 3 5 5" xfId="30095" xr:uid="{F34DDF0E-D7B3-408B-A47F-95D2839AEA7B}"/>
    <cellStyle name="Normal 5 4 2 2 3 5 6" xfId="44979" xr:uid="{DA4B9E11-8253-4251-AA97-5ADE9D0246AE}"/>
    <cellStyle name="Normal 5 4 2 2 3 5 7" xfId="9559" xr:uid="{19364163-4925-4990-A532-8DA52C3B52C2}"/>
    <cellStyle name="Normal 5 4 2 2 3 6" xfId="11269" xr:uid="{075A4329-C102-488C-81BD-3BE08FA67363}"/>
    <cellStyle name="Normal 5 4 2 2 3 6 2" xfId="24959" xr:uid="{3C57F0A3-F3C9-4978-AA6A-9A5EE9DEF21F}"/>
    <cellStyle name="Normal 5 4 2 2 3 6 2 2" xfId="38651" xr:uid="{0ACDC959-7650-45EC-AE77-05AB9B2A8EE8}"/>
    <cellStyle name="Normal 5 4 2 2 3 6 2 3" xfId="53535" xr:uid="{3085C509-84C2-4A98-9ACF-FBBAA3F4EA7F}"/>
    <cellStyle name="Normal 5 4 2 2 3 6 3" xfId="18115" xr:uid="{53FD3EFE-0BDA-4D0D-BD5C-D8ABBEA3112F}"/>
    <cellStyle name="Normal 5 4 2 2 3 6 4" xfId="31805" xr:uid="{EEF4734C-0AA4-4DB4-93B9-AE78CED78AEF}"/>
    <cellStyle name="Normal 5 4 2 2 3 6 5" xfId="46689" xr:uid="{8FB91E57-8245-4564-826A-30ED2398D2D4}"/>
    <cellStyle name="Normal 5 4 2 2 3 7" xfId="21537" xr:uid="{490B5A2E-1CA3-4478-AF09-3C838CF6B66C}"/>
    <cellStyle name="Normal 5 4 2 2 3 7 2" xfId="35229" xr:uid="{7937F3BB-B227-482A-884D-30A368FAEBA1}"/>
    <cellStyle name="Normal 5 4 2 2 3 7 3" xfId="50113" xr:uid="{E2F38889-55E7-404C-921C-46AEE08DF7D4}"/>
    <cellStyle name="Normal 5 4 2 2 3 8" xfId="14693" xr:uid="{5DAE237F-5090-473D-81C7-BEB88943F43B}"/>
    <cellStyle name="Normal 5 4 2 2 3 8 2" xfId="40780" xr:uid="{62680251-8925-4FFD-9007-9BBC5CC7B208}"/>
    <cellStyle name="Normal 5 4 2 2 3 9" xfId="28383" xr:uid="{23808FC4-2FF1-4491-BF7A-A499B8745A0B}"/>
    <cellStyle name="Normal 5 4 2 2 4" xfId="540" xr:uid="{586CA62F-2996-42E4-89D4-153C416403A4}"/>
    <cellStyle name="Normal 5 4 2 2 4 10" xfId="43272" xr:uid="{C604CB43-F88C-4642-91FD-AB0493BA5145}"/>
    <cellStyle name="Normal 5 4 2 2 4 11" xfId="7852" xr:uid="{B5ABABF7-A46D-4445-9D81-3CD608D69A9A}"/>
    <cellStyle name="Normal 5 4 2 2 4 2" xfId="541" xr:uid="{1F5D76EE-EA3D-463D-A0C0-ABF3D5BE49D5}"/>
    <cellStyle name="Normal 5 4 2 2 4 2 2" xfId="1205" xr:uid="{DAB295C8-D4EB-44F2-97D7-B2B69D9B326C}"/>
    <cellStyle name="Normal 5 4 2 2 4 2 2 2" xfId="1206" xr:uid="{C4F4758F-0127-4C6B-AA49-E4DDF2647311}"/>
    <cellStyle name="Normal 5 4 2 2 4 2 2 2 2" xfId="12988" xr:uid="{0D154E9B-BB83-462A-8AE9-E2003FB798E7}"/>
    <cellStyle name="Normal 5 4 2 2 4 2 2 2 2 2" xfId="26678" xr:uid="{023F3BE7-973B-4933-B7DD-6A5B4353CFC3}"/>
    <cellStyle name="Normal 5 4 2 2 4 2 2 2 2 2 2" xfId="40370" xr:uid="{DB05404D-F724-4E6D-AA2A-F8BB06D65532}"/>
    <cellStyle name="Normal 5 4 2 2 4 2 2 2 2 2 3" xfId="55254" xr:uid="{F72AC623-984D-4F29-97DB-462FB7790625}"/>
    <cellStyle name="Normal 5 4 2 2 4 2 2 2 2 3" xfId="19834" xr:uid="{6FF5AB37-F75D-48DF-BFC1-2D22647B374F}"/>
    <cellStyle name="Normal 5 4 2 2 4 2 2 2 2 4" xfId="33524" xr:uid="{897F9DFA-6D92-402C-A42A-7E0C9CDE8490}"/>
    <cellStyle name="Normal 5 4 2 2 4 2 2 2 2 5" xfId="48408" xr:uid="{6E0C8A05-270B-4567-80D3-80C6093AA48C}"/>
    <cellStyle name="Normal 5 4 2 2 4 2 2 2 3" xfId="23256" xr:uid="{727C8438-BF4B-4A86-B202-77D3CFF06CA2}"/>
    <cellStyle name="Normal 5 4 2 2 4 2 2 2 3 2" xfId="36948" xr:uid="{1F76D952-C77E-4093-A4BF-B4411D094212}"/>
    <cellStyle name="Normal 5 4 2 2 4 2 2 2 3 3" xfId="51832" xr:uid="{95044970-C86C-47BE-A80C-41522E09C77E}"/>
    <cellStyle name="Normal 5 4 2 2 4 2 2 2 4" xfId="16412" xr:uid="{9CB4C7EC-F12D-4991-ACCC-DF214E70ABA7}"/>
    <cellStyle name="Normal 5 4 2 2 4 2 2 2 4 2" xfId="40898" xr:uid="{CAC8EE16-5D7B-4A19-BE1A-8B34DF1EF8E6}"/>
    <cellStyle name="Normal 5 4 2 2 4 2 2 2 5" xfId="30102" xr:uid="{44E40BC1-0C56-444B-886E-295D8A2DC7C9}"/>
    <cellStyle name="Normal 5 4 2 2 4 2 2 2 6" xfId="44986" xr:uid="{F4775887-6172-4436-AF8C-4D3A67EFA29A}"/>
    <cellStyle name="Normal 5 4 2 2 4 2 2 2 7" xfId="9566" xr:uid="{DB48258F-3C18-4143-97FE-B043E884255C}"/>
    <cellStyle name="Normal 5 4 2 2 4 2 2 3" xfId="11276" xr:uid="{F3AA8C09-D6D0-49B0-B723-1CE74E0879BF}"/>
    <cellStyle name="Normal 5 4 2 2 4 2 2 3 2" xfId="24966" xr:uid="{A46A2A3D-2714-4DDC-B1EF-A456229EF550}"/>
    <cellStyle name="Normal 5 4 2 2 4 2 2 3 2 2" xfId="38658" xr:uid="{7B110EC6-CE33-46E7-B8C8-4057C4513E0A}"/>
    <cellStyle name="Normal 5 4 2 2 4 2 2 3 2 3" xfId="53542" xr:uid="{8A2CA5C1-1435-46A5-A4FB-13FAD37F9EDB}"/>
    <cellStyle name="Normal 5 4 2 2 4 2 2 3 3" xfId="18122" xr:uid="{DD5D3F05-4839-49D5-9DE0-FB95CA6F8169}"/>
    <cellStyle name="Normal 5 4 2 2 4 2 2 3 4" xfId="31812" xr:uid="{E5D1E511-9582-41D0-B3A9-5226D5C42BB0}"/>
    <cellStyle name="Normal 5 4 2 2 4 2 2 3 5" xfId="46696" xr:uid="{5EAA371A-30A2-4CF7-9BC9-7816274B6BC5}"/>
    <cellStyle name="Normal 5 4 2 2 4 2 2 4" xfId="21544" xr:uid="{90D24DF6-72D2-4D66-BA54-9A3F92CF48D6}"/>
    <cellStyle name="Normal 5 4 2 2 4 2 2 4 2" xfId="35236" xr:uid="{A246DF35-28BD-4D5A-89B8-84E6D6D7E0CE}"/>
    <cellStyle name="Normal 5 4 2 2 4 2 2 4 3" xfId="50120" xr:uid="{80E88A9A-AF21-44E3-8D96-1208DC70C43F}"/>
    <cellStyle name="Normal 5 4 2 2 4 2 2 5" xfId="14700" xr:uid="{03BF9E35-71E8-4E96-AF4B-1F68806114E8}"/>
    <cellStyle name="Normal 5 4 2 2 4 2 2 5 2" xfId="40897" xr:uid="{C87398C4-6CA5-435F-B408-270826268562}"/>
    <cellStyle name="Normal 5 4 2 2 4 2 2 6" xfId="28390" xr:uid="{1282D15F-5D33-486D-A06C-18F07E722A36}"/>
    <cellStyle name="Normal 5 4 2 2 4 2 2 7" xfId="43274" xr:uid="{3CAB9EAA-1DE2-4EFB-A21F-121F34E640A8}"/>
    <cellStyle name="Normal 5 4 2 2 4 2 2 8" xfId="7854" xr:uid="{82B0790E-3CCB-4965-BFE5-D4982858ADCC}"/>
    <cellStyle name="Normal 5 4 2 2 4 2 3" xfId="1207" xr:uid="{4033F154-3A16-4E0B-9AEA-A9F08EFED90D}"/>
    <cellStyle name="Normal 5 4 2 2 4 2 3 2" xfId="12987" xr:uid="{301F837E-AAE0-4ACA-BE39-15122A918AA2}"/>
    <cellStyle name="Normal 5 4 2 2 4 2 3 2 2" xfId="26677" xr:uid="{88907BC4-2AA1-4C25-AAFB-CFAADE8CA484}"/>
    <cellStyle name="Normal 5 4 2 2 4 2 3 2 2 2" xfId="40369" xr:uid="{EEA0018E-AB66-4503-86DA-2F0935123588}"/>
    <cellStyle name="Normal 5 4 2 2 4 2 3 2 2 3" xfId="55253" xr:uid="{6CB83F6C-FEE3-4047-A84B-67677213D51E}"/>
    <cellStyle name="Normal 5 4 2 2 4 2 3 2 3" xfId="19833" xr:uid="{82CC88E9-4DAE-4DBE-ABE0-232831E81DB4}"/>
    <cellStyle name="Normal 5 4 2 2 4 2 3 2 4" xfId="33523" xr:uid="{1A62ABFF-F87C-47A9-8A5D-B951F4160669}"/>
    <cellStyle name="Normal 5 4 2 2 4 2 3 2 5" xfId="48407" xr:uid="{D4E938A0-DDD5-4273-B3C5-A2C85FFB9B96}"/>
    <cellStyle name="Normal 5 4 2 2 4 2 3 3" xfId="23255" xr:uid="{0B52BBA9-0F80-46D1-92DB-4811349C45A5}"/>
    <cellStyle name="Normal 5 4 2 2 4 2 3 3 2" xfId="36947" xr:uid="{E72E4CE3-73E5-4D35-B62A-CE5CB5BDA89A}"/>
    <cellStyle name="Normal 5 4 2 2 4 2 3 3 3" xfId="51831" xr:uid="{98FF3138-5099-472F-AC74-34525E77C533}"/>
    <cellStyle name="Normal 5 4 2 2 4 2 3 4" xfId="16411" xr:uid="{49C038F6-1AA1-4890-8A13-C66A04D4B04D}"/>
    <cellStyle name="Normal 5 4 2 2 4 2 3 4 2" xfId="40899" xr:uid="{00B12E1C-213F-4604-83B6-078EA805C23C}"/>
    <cellStyle name="Normal 5 4 2 2 4 2 3 5" xfId="30101" xr:uid="{0BFC3FC7-B473-4041-867D-4E3EC2E8055D}"/>
    <cellStyle name="Normal 5 4 2 2 4 2 3 6" xfId="44985" xr:uid="{5923D2EB-78CC-4B87-8AF8-6BA8AD65BDED}"/>
    <cellStyle name="Normal 5 4 2 2 4 2 3 7" xfId="9565" xr:uid="{A3241082-6FD1-4E0B-9E6C-713FD61270B3}"/>
    <cellStyle name="Normal 5 4 2 2 4 2 4" xfId="11275" xr:uid="{17490241-16B0-4697-9331-50621AB69506}"/>
    <cellStyle name="Normal 5 4 2 2 4 2 4 2" xfId="24965" xr:uid="{7CD33D4E-1AB9-456F-BF0E-BF4011A4EEBF}"/>
    <cellStyle name="Normal 5 4 2 2 4 2 4 2 2" xfId="38657" xr:uid="{40D78C4C-6E6B-49C4-B90C-C8EBA1BD2A7A}"/>
    <cellStyle name="Normal 5 4 2 2 4 2 4 2 3" xfId="53541" xr:uid="{41754069-D9E0-4C76-8CBC-ADA94064DF9B}"/>
    <cellStyle name="Normal 5 4 2 2 4 2 4 3" xfId="18121" xr:uid="{520D50B6-0089-4052-80E4-326A9BF02A37}"/>
    <cellStyle name="Normal 5 4 2 2 4 2 4 4" xfId="31811" xr:uid="{D47D591C-7DC4-400D-8949-959D717AD2D6}"/>
    <cellStyle name="Normal 5 4 2 2 4 2 4 5" xfId="46695" xr:uid="{0BCD9841-70C1-4421-B943-762533A4BA4D}"/>
    <cellStyle name="Normal 5 4 2 2 4 2 5" xfId="21543" xr:uid="{B0C7EF54-91A5-4D98-80A7-FF0D61E4DBAC}"/>
    <cellStyle name="Normal 5 4 2 2 4 2 5 2" xfId="35235" xr:uid="{7FD6E57E-AF0A-48E1-9470-7E90C575481B}"/>
    <cellStyle name="Normal 5 4 2 2 4 2 5 3" xfId="50119" xr:uid="{64BF2674-58D1-4904-83BC-90839010FAE7}"/>
    <cellStyle name="Normal 5 4 2 2 4 2 6" xfId="14699" xr:uid="{D44972C9-76BB-4524-8BB8-C5C33133A7F9}"/>
    <cellStyle name="Normal 5 4 2 2 4 2 6 2" xfId="40817" xr:uid="{7F202AA0-1A33-47AF-AD03-66359CF757B8}"/>
    <cellStyle name="Normal 5 4 2 2 4 2 7" xfId="28389" xr:uid="{E25F3773-43A1-4A6D-860A-C9A9C79FAF49}"/>
    <cellStyle name="Normal 5 4 2 2 4 2 8" xfId="43273" xr:uid="{6C172A59-87FD-4760-8A27-52DC54CCD851}"/>
    <cellStyle name="Normal 5 4 2 2 4 2 9" xfId="7853" xr:uid="{4A09FD0E-743A-4912-A8BC-45F3C463BAC5}"/>
    <cellStyle name="Normal 5 4 2 2 4 3" xfId="1208" xr:uid="{06D56D4C-9457-4C23-913C-DB995C6ADC6B}"/>
    <cellStyle name="Normal 5 4 2 2 4 3 2" xfId="1209" xr:uid="{A0D8D879-933B-4293-A2AB-7FCF2DBBE2F2}"/>
    <cellStyle name="Normal 5 4 2 2 4 3 2 2" xfId="12989" xr:uid="{FDE8957F-1FFA-479A-8380-D9E3A4C153C0}"/>
    <cellStyle name="Normal 5 4 2 2 4 3 2 2 2" xfId="26679" xr:uid="{37E7EF69-69F5-41E8-9B58-DFBFA307D24E}"/>
    <cellStyle name="Normal 5 4 2 2 4 3 2 2 2 2" xfId="40371" xr:uid="{7EEBF867-A523-4B32-8E76-15E8C806DA4F}"/>
    <cellStyle name="Normal 5 4 2 2 4 3 2 2 2 3" xfId="55255" xr:uid="{CAA0FFDC-D699-4376-B893-27AE01243CD5}"/>
    <cellStyle name="Normal 5 4 2 2 4 3 2 2 3" xfId="19835" xr:uid="{BBCE062E-D012-4DDA-BDF5-3651D5F59857}"/>
    <cellStyle name="Normal 5 4 2 2 4 3 2 2 4" xfId="33525" xr:uid="{91695236-30C4-4BA4-8F6D-C773895BAF9E}"/>
    <cellStyle name="Normal 5 4 2 2 4 3 2 2 5" xfId="48409" xr:uid="{F34E9235-625C-4810-AEEF-519964BE2034}"/>
    <cellStyle name="Normal 5 4 2 2 4 3 2 3" xfId="23257" xr:uid="{4979C2F1-DE75-4B5E-BAB2-09ED2E599588}"/>
    <cellStyle name="Normal 5 4 2 2 4 3 2 3 2" xfId="36949" xr:uid="{46A1CCE8-4B38-45B2-81C9-F86752CF43D8}"/>
    <cellStyle name="Normal 5 4 2 2 4 3 2 3 3" xfId="51833" xr:uid="{EE3284C5-CA43-41CE-880D-49AC050157E3}"/>
    <cellStyle name="Normal 5 4 2 2 4 3 2 4" xfId="16413" xr:uid="{F9017D64-13ED-4D78-9984-E55AE4FC666C}"/>
    <cellStyle name="Normal 5 4 2 2 4 3 2 4 2" xfId="40901" xr:uid="{A473B1F0-1F98-4D19-8BE2-29808F10D2FE}"/>
    <cellStyle name="Normal 5 4 2 2 4 3 2 5" xfId="30103" xr:uid="{107BED6C-977B-4556-BEA4-62A1786900CB}"/>
    <cellStyle name="Normal 5 4 2 2 4 3 2 6" xfId="44987" xr:uid="{EF935315-AB42-4B77-AE89-DCCDE81297CA}"/>
    <cellStyle name="Normal 5 4 2 2 4 3 2 7" xfId="9567" xr:uid="{E1380A4F-D2E6-40AF-AA30-F0CF6348434D}"/>
    <cellStyle name="Normal 5 4 2 2 4 3 3" xfId="11277" xr:uid="{16D1CD79-AC35-47A0-A71C-554853D82CCE}"/>
    <cellStyle name="Normal 5 4 2 2 4 3 3 2" xfId="24967" xr:uid="{C3E3C932-5786-40C3-A154-C2F2204F1FD5}"/>
    <cellStyle name="Normal 5 4 2 2 4 3 3 2 2" xfId="38659" xr:uid="{C6AE718B-071C-4098-8A1B-AF82A239146D}"/>
    <cellStyle name="Normal 5 4 2 2 4 3 3 2 3" xfId="53543" xr:uid="{A2052E30-741D-46C5-911D-93DEE22FEA7D}"/>
    <cellStyle name="Normal 5 4 2 2 4 3 3 3" xfId="18123" xr:uid="{1FDEB812-9DFD-4682-8D51-EA924FEBCB9E}"/>
    <cellStyle name="Normal 5 4 2 2 4 3 3 4" xfId="31813" xr:uid="{3474C382-51A9-48DE-8DBC-0E062E9D609D}"/>
    <cellStyle name="Normal 5 4 2 2 4 3 3 5" xfId="46697" xr:uid="{AAF2B495-8993-4EA7-AF41-42A40E49C606}"/>
    <cellStyle name="Normal 5 4 2 2 4 3 4" xfId="21545" xr:uid="{454EF72F-BA1A-4C25-B24C-9E612B03FC6A}"/>
    <cellStyle name="Normal 5 4 2 2 4 3 4 2" xfId="35237" xr:uid="{5410B2A0-F61C-4B43-AAAE-9E77C3F2E2C4}"/>
    <cellStyle name="Normal 5 4 2 2 4 3 4 3" xfId="50121" xr:uid="{6D129566-0EB9-4C51-9F8A-42C2A50B0901}"/>
    <cellStyle name="Normal 5 4 2 2 4 3 5" xfId="14701" xr:uid="{7CEF6303-751A-412C-8938-C3EBC8E225D8}"/>
    <cellStyle name="Normal 5 4 2 2 4 3 5 2" xfId="40900" xr:uid="{B8333852-FD45-4025-B86C-9B79FB768A21}"/>
    <cellStyle name="Normal 5 4 2 2 4 3 6" xfId="28391" xr:uid="{7E4A68BF-90AA-4B94-B524-06302EDA04A4}"/>
    <cellStyle name="Normal 5 4 2 2 4 3 7" xfId="43275" xr:uid="{FBA85990-91A1-4D58-9E98-DD3349BB8894}"/>
    <cellStyle name="Normal 5 4 2 2 4 3 8" xfId="7855" xr:uid="{253E0761-B680-4421-B5E1-D608E22A1B75}"/>
    <cellStyle name="Normal 5 4 2 2 4 4" xfId="1210" xr:uid="{B751C34D-E034-4FBD-BE11-658556C07493}"/>
    <cellStyle name="Normal 5 4 2 2 4 4 2" xfId="9568" xr:uid="{A66EB185-0F7A-4414-A35E-CAED3ADDB9F2}"/>
    <cellStyle name="Normal 5 4 2 2 4 4 2 2" xfId="12990" xr:uid="{83C1662D-35C7-4F8B-B115-9BC441EF69BF}"/>
    <cellStyle name="Normal 5 4 2 2 4 4 2 2 2" xfId="26680" xr:uid="{ACAEAFE9-D6D7-44A5-89CE-8090D75B7FB9}"/>
    <cellStyle name="Normal 5 4 2 2 4 4 2 2 2 2" xfId="40372" xr:uid="{CB6D07BE-3222-4F0E-AA86-7A7C6F1BC0E4}"/>
    <cellStyle name="Normal 5 4 2 2 4 4 2 2 2 3" xfId="55256" xr:uid="{B88827CC-1D72-4594-AAAA-B016C1FF76CC}"/>
    <cellStyle name="Normal 5 4 2 2 4 4 2 2 3" xfId="19836" xr:uid="{952FBB65-D9F4-4EAC-936E-7F0EA21C41FC}"/>
    <cellStyle name="Normal 5 4 2 2 4 4 2 2 4" xfId="33526" xr:uid="{A72CD479-AAB5-4490-9537-28F39498FD9A}"/>
    <cellStyle name="Normal 5 4 2 2 4 4 2 2 5" xfId="48410" xr:uid="{A8342FD5-C0B7-45C6-98D6-2670BE075C99}"/>
    <cellStyle name="Normal 5 4 2 2 4 4 2 3" xfId="23258" xr:uid="{02691492-5B16-493F-89AC-29760C565272}"/>
    <cellStyle name="Normal 5 4 2 2 4 4 2 3 2" xfId="36950" xr:uid="{E3BCCECF-00D8-4722-B04A-FD8998509282}"/>
    <cellStyle name="Normal 5 4 2 2 4 4 2 3 3" xfId="51834" xr:uid="{080E054D-B2DC-410C-9413-F72B7A48C766}"/>
    <cellStyle name="Normal 5 4 2 2 4 4 2 4" xfId="16414" xr:uid="{BBA95C2B-FAEA-4938-A3F9-DC187C312944}"/>
    <cellStyle name="Normal 5 4 2 2 4 4 2 5" xfId="30104" xr:uid="{BE56F347-FED4-4ACE-A89B-114EC3FB1139}"/>
    <cellStyle name="Normal 5 4 2 2 4 4 2 6" xfId="44988" xr:uid="{29919461-122E-4D12-9842-D4856DA91EF8}"/>
    <cellStyle name="Normal 5 4 2 2 4 4 3" xfId="11278" xr:uid="{F159704B-3156-4284-B0C0-AC32AB24CC7C}"/>
    <cellStyle name="Normal 5 4 2 2 4 4 3 2" xfId="24968" xr:uid="{15674483-1BB8-4434-B92C-881BB31E4DF5}"/>
    <cellStyle name="Normal 5 4 2 2 4 4 3 2 2" xfId="38660" xr:uid="{25331CDD-064F-4142-8673-1CE98B017C05}"/>
    <cellStyle name="Normal 5 4 2 2 4 4 3 2 3" xfId="53544" xr:uid="{B87F3490-CD76-470B-963A-F0ED04ECA8F2}"/>
    <cellStyle name="Normal 5 4 2 2 4 4 3 3" xfId="18124" xr:uid="{45F79B3F-FAC9-4542-9678-8C72DFF4EE9B}"/>
    <cellStyle name="Normal 5 4 2 2 4 4 3 4" xfId="31814" xr:uid="{9C7B5088-83A0-4DFD-B01B-E64A27096EB8}"/>
    <cellStyle name="Normal 5 4 2 2 4 4 3 5" xfId="46698" xr:uid="{44DF42F5-20E6-40D1-B759-571B7D01A9C6}"/>
    <cellStyle name="Normal 5 4 2 2 4 4 4" xfId="21546" xr:uid="{4DE25B45-5C92-46B3-80BE-943320ED383B}"/>
    <cellStyle name="Normal 5 4 2 2 4 4 4 2" xfId="35238" xr:uid="{F3D0FEAD-3974-4830-8D63-77CC02B15A36}"/>
    <cellStyle name="Normal 5 4 2 2 4 4 4 3" xfId="50122" xr:uid="{2DBAED65-8D8B-4F59-AD89-80E9F540E87B}"/>
    <cellStyle name="Normal 5 4 2 2 4 4 5" xfId="14702" xr:uid="{BA8F28E2-DFB2-4923-9BBA-162409414D67}"/>
    <cellStyle name="Normal 5 4 2 2 4 4 5 2" xfId="40902" xr:uid="{15F6F566-7F19-4FA1-8F98-8F3BF165CCE7}"/>
    <cellStyle name="Normal 5 4 2 2 4 4 6" xfId="28392" xr:uid="{1B759048-F098-4218-A932-2207115136F4}"/>
    <cellStyle name="Normal 5 4 2 2 4 4 7" xfId="43276" xr:uid="{C3F3F2E9-3E28-40C4-B982-BE8689659707}"/>
    <cellStyle name="Normal 5 4 2 2 4 4 8" xfId="7856" xr:uid="{AE3863B9-1D03-4054-9542-96A1F7CEF91F}"/>
    <cellStyle name="Normal 5 4 2 2 4 5" xfId="9564" xr:uid="{2308E450-95E9-424E-B646-705351CEE307}"/>
    <cellStyle name="Normal 5 4 2 2 4 5 2" xfId="12986" xr:uid="{4AC0965C-FA96-4A36-B3E9-710623B116AA}"/>
    <cellStyle name="Normal 5 4 2 2 4 5 2 2" xfId="26676" xr:uid="{1FA8D344-3514-47E8-8460-C256B9D587DD}"/>
    <cellStyle name="Normal 5 4 2 2 4 5 2 2 2" xfId="40368" xr:uid="{476D4EC1-14DC-44A8-8152-EF71D46BF63C}"/>
    <cellStyle name="Normal 5 4 2 2 4 5 2 2 3" xfId="55252" xr:uid="{112F8E22-EE21-4F87-B7B7-3EFDCCB5C14D}"/>
    <cellStyle name="Normal 5 4 2 2 4 5 2 3" xfId="19832" xr:uid="{5A8C532C-85C1-48C8-9C96-C3B34D06F3CB}"/>
    <cellStyle name="Normal 5 4 2 2 4 5 2 4" xfId="33522" xr:uid="{765FB938-8B0C-4DCD-9350-B01CC4C246AC}"/>
    <cellStyle name="Normal 5 4 2 2 4 5 2 5" xfId="48406" xr:uid="{698F0272-7CB4-40FB-96CB-88C8216B1EF1}"/>
    <cellStyle name="Normal 5 4 2 2 4 5 3" xfId="23254" xr:uid="{4C117029-5623-45B3-AFB0-974EDAB849E5}"/>
    <cellStyle name="Normal 5 4 2 2 4 5 3 2" xfId="36946" xr:uid="{6EB232EB-D988-4443-8B2F-B4EED55AE3D4}"/>
    <cellStyle name="Normal 5 4 2 2 4 5 3 3" xfId="51830" xr:uid="{EFD8D9F0-396D-42E5-82F7-CD1E6F3C52E6}"/>
    <cellStyle name="Normal 5 4 2 2 4 5 4" xfId="16410" xr:uid="{9CC2F9D3-A5C7-47B6-9B3A-CADF18223B7E}"/>
    <cellStyle name="Normal 5 4 2 2 4 5 5" xfId="30100" xr:uid="{AC70F4C4-D866-40EC-B678-85931415F0E1}"/>
    <cellStyle name="Normal 5 4 2 2 4 5 6" xfId="44984" xr:uid="{CB425376-8BB7-41BC-9A11-41B3671EA7B2}"/>
    <cellStyle name="Normal 5 4 2 2 4 6" xfId="11274" xr:uid="{81B20A9D-3B83-4626-A0CF-168EC468484E}"/>
    <cellStyle name="Normal 5 4 2 2 4 6 2" xfId="24964" xr:uid="{22E51EB1-36DA-40DF-9C76-DFDD756A5821}"/>
    <cellStyle name="Normal 5 4 2 2 4 6 2 2" xfId="38656" xr:uid="{BA1CE9C9-E881-463A-BE93-6366DCD94934}"/>
    <cellStyle name="Normal 5 4 2 2 4 6 2 3" xfId="53540" xr:uid="{005DEAF7-7CB0-4888-9DC1-D39B42C90DE3}"/>
    <cellStyle name="Normal 5 4 2 2 4 6 3" xfId="18120" xr:uid="{8073ED63-CE15-41EB-BA9E-9F4F758D8DE6}"/>
    <cellStyle name="Normal 5 4 2 2 4 6 4" xfId="31810" xr:uid="{874D3935-76DA-4DCE-930F-70E90F20C823}"/>
    <cellStyle name="Normal 5 4 2 2 4 6 5" xfId="46694" xr:uid="{B83E27B8-A9CB-4CBC-A26C-3017436DA75F}"/>
    <cellStyle name="Normal 5 4 2 2 4 7" xfId="21542" xr:uid="{12838F5F-B61C-47CC-AE48-A972193BF4E2}"/>
    <cellStyle name="Normal 5 4 2 2 4 7 2" xfId="35234" xr:uid="{B34DAEAB-B0F0-4279-BB43-88CFDEC9EB15}"/>
    <cellStyle name="Normal 5 4 2 2 4 7 3" xfId="50118" xr:uid="{251AC70D-5519-4F81-8212-86676965AF9B}"/>
    <cellStyle name="Normal 5 4 2 2 4 8" xfId="14698" xr:uid="{7028536F-4F71-4346-ACE4-79A548C704B8}"/>
    <cellStyle name="Normal 5 4 2 2 4 8 2" xfId="40816" xr:uid="{E62DC8DD-EA46-46C5-9601-356413A336C6}"/>
    <cellStyle name="Normal 5 4 2 2 4 9" xfId="28388" xr:uid="{845B7708-EA4B-4246-A554-0DFFCA4FD044}"/>
    <cellStyle name="Normal 5 4 2 2 5" xfId="542" xr:uid="{7CFEA2B3-415A-4C41-95AD-119381324E44}"/>
    <cellStyle name="Normal 5 4 2 2 5 2" xfId="1211" xr:uid="{F4C23202-B543-4A0B-AC0F-52E8E8B9E901}"/>
    <cellStyle name="Normal 5 4 2 2 5 2 2" xfId="1212" xr:uid="{E59C0A51-7630-4B32-9E38-09314AD94F3E}"/>
    <cellStyle name="Normal 5 4 2 2 5 2 2 2" xfId="12992" xr:uid="{01CA6A0E-1602-4715-9C26-FDA463A9F7E8}"/>
    <cellStyle name="Normal 5 4 2 2 5 2 2 2 2" xfId="26682" xr:uid="{7835A070-D9AB-40DF-98AA-8FA08507A521}"/>
    <cellStyle name="Normal 5 4 2 2 5 2 2 2 2 2" xfId="40374" xr:uid="{6FFD6D5A-A9D4-4774-B936-11909591E5EE}"/>
    <cellStyle name="Normal 5 4 2 2 5 2 2 2 2 3" xfId="55258" xr:uid="{EFEC9286-D4D4-4DA1-9607-F25BB9F6001E}"/>
    <cellStyle name="Normal 5 4 2 2 5 2 2 2 3" xfId="19838" xr:uid="{E35B352A-D263-4526-B3DA-071C7255431D}"/>
    <cellStyle name="Normal 5 4 2 2 5 2 2 2 4" xfId="33528" xr:uid="{A3BB30F8-53C4-4788-89A4-412EF3475766}"/>
    <cellStyle name="Normal 5 4 2 2 5 2 2 2 5" xfId="48412" xr:uid="{031BD324-6C3F-4FFD-B4D3-5FA391B57027}"/>
    <cellStyle name="Normal 5 4 2 2 5 2 2 3" xfId="23260" xr:uid="{6AFDACCA-1657-40E2-9038-54B8E7468C10}"/>
    <cellStyle name="Normal 5 4 2 2 5 2 2 3 2" xfId="36952" xr:uid="{595CECD8-4C1C-4666-873A-20FEBA56FAA2}"/>
    <cellStyle name="Normal 5 4 2 2 5 2 2 3 3" xfId="51836" xr:uid="{C8DD378E-A2B3-48E5-B098-A4D6D52BC049}"/>
    <cellStyle name="Normal 5 4 2 2 5 2 2 4" xfId="16416" xr:uid="{C6014B29-DA83-4E45-94AC-FAC26ECEE698}"/>
    <cellStyle name="Normal 5 4 2 2 5 2 2 4 2" xfId="40904" xr:uid="{B30EF04C-A013-4BFB-9A70-2D7BE9E18AD5}"/>
    <cellStyle name="Normal 5 4 2 2 5 2 2 5" xfId="30106" xr:uid="{07257EB1-1C27-4767-9760-0FFDE807BA84}"/>
    <cellStyle name="Normal 5 4 2 2 5 2 2 6" xfId="44990" xr:uid="{01A32113-47FD-45F2-B759-599DDE70ADB6}"/>
    <cellStyle name="Normal 5 4 2 2 5 2 2 7" xfId="9570" xr:uid="{2F6405AF-5D24-4ADE-9DEC-5FD9334FB752}"/>
    <cellStyle name="Normal 5 4 2 2 5 2 3" xfId="11280" xr:uid="{92CA646A-7D4A-42E0-ACD4-14ED67B545E5}"/>
    <cellStyle name="Normal 5 4 2 2 5 2 3 2" xfId="24970" xr:uid="{DCD31BE1-00F1-4AC3-A05B-6C574F9CBB9B}"/>
    <cellStyle name="Normal 5 4 2 2 5 2 3 2 2" xfId="38662" xr:uid="{F3E194CA-5C93-4DC0-872F-03B31587DBB9}"/>
    <cellStyle name="Normal 5 4 2 2 5 2 3 2 3" xfId="53546" xr:uid="{4BDA4D83-CDCA-4E57-B880-31CD122CDDF2}"/>
    <cellStyle name="Normal 5 4 2 2 5 2 3 3" xfId="18126" xr:uid="{ADCF112A-FF73-4BED-B970-2C56E843338A}"/>
    <cellStyle name="Normal 5 4 2 2 5 2 3 4" xfId="31816" xr:uid="{8AE15CDE-E3F6-4775-894F-671E589AB5F2}"/>
    <cellStyle name="Normal 5 4 2 2 5 2 3 5" xfId="46700" xr:uid="{E392C39D-6213-4568-A34F-F8AFBED4AE4A}"/>
    <cellStyle name="Normal 5 4 2 2 5 2 4" xfId="21548" xr:uid="{75729BC4-F0A9-4EBC-9741-D9BEE395C242}"/>
    <cellStyle name="Normal 5 4 2 2 5 2 4 2" xfId="35240" xr:uid="{F942DE35-46CD-4B76-B361-948C0926239B}"/>
    <cellStyle name="Normal 5 4 2 2 5 2 4 3" xfId="50124" xr:uid="{BD677EE9-C6BD-4D68-AEA8-12761681A3C6}"/>
    <cellStyle name="Normal 5 4 2 2 5 2 5" xfId="14704" xr:uid="{C8840E47-F100-4A20-9443-F82F06CB588B}"/>
    <cellStyle name="Normal 5 4 2 2 5 2 5 2" xfId="40903" xr:uid="{94101EB6-BE59-4DA8-A6E4-9639A1BECC37}"/>
    <cellStyle name="Normal 5 4 2 2 5 2 6" xfId="28394" xr:uid="{6367CB1A-4227-4B9A-8DBA-6546B0D6F7AE}"/>
    <cellStyle name="Normal 5 4 2 2 5 2 7" xfId="43278" xr:uid="{D833F83D-F932-4CD2-8412-BCFB851ADBFE}"/>
    <cellStyle name="Normal 5 4 2 2 5 2 8" xfId="7858" xr:uid="{B8E92420-F08B-46E6-8591-5F289A46CC6E}"/>
    <cellStyle name="Normal 5 4 2 2 5 3" xfId="1213" xr:uid="{3843D0A1-F4BE-43D8-8FDE-314B0EB8245A}"/>
    <cellStyle name="Normal 5 4 2 2 5 3 2" xfId="12991" xr:uid="{B8E7C701-B225-454B-8675-09BAE2B9C090}"/>
    <cellStyle name="Normal 5 4 2 2 5 3 2 2" xfId="26681" xr:uid="{F3E7D52F-A899-4D5E-85EB-9844911B2D1A}"/>
    <cellStyle name="Normal 5 4 2 2 5 3 2 2 2" xfId="40373" xr:uid="{6E119994-B487-4AA4-9C0B-62937F141310}"/>
    <cellStyle name="Normal 5 4 2 2 5 3 2 2 3" xfId="55257" xr:uid="{C768662F-11C6-4E22-A2FF-7ED7EFC09A3B}"/>
    <cellStyle name="Normal 5 4 2 2 5 3 2 3" xfId="19837" xr:uid="{BC3A613A-1B80-4B1C-9100-BB0F0765EA5E}"/>
    <cellStyle name="Normal 5 4 2 2 5 3 2 4" xfId="33527" xr:uid="{2F9550E8-FABF-4D7F-9750-2B8FA8BE93DD}"/>
    <cellStyle name="Normal 5 4 2 2 5 3 2 5" xfId="48411" xr:uid="{CB221A58-E87F-40C1-AB7D-CAF9F6CF1E67}"/>
    <cellStyle name="Normal 5 4 2 2 5 3 3" xfId="23259" xr:uid="{12181EB6-8063-4765-A504-1CC8EA7E3D0B}"/>
    <cellStyle name="Normal 5 4 2 2 5 3 3 2" xfId="36951" xr:uid="{75A645D5-8571-420F-A419-80CA1D795F74}"/>
    <cellStyle name="Normal 5 4 2 2 5 3 3 3" xfId="51835" xr:uid="{727AB890-6A23-4B77-B1CC-49B22B316B30}"/>
    <cellStyle name="Normal 5 4 2 2 5 3 4" xfId="16415" xr:uid="{6F7B38CE-8690-4448-BD49-88343BC8E5EC}"/>
    <cellStyle name="Normal 5 4 2 2 5 3 4 2" xfId="40905" xr:uid="{A6B5590C-8968-46CC-84B7-BACE4BD4FD3B}"/>
    <cellStyle name="Normal 5 4 2 2 5 3 5" xfId="30105" xr:uid="{5BEAFBB0-6001-40EA-A95F-DE4587540D5F}"/>
    <cellStyle name="Normal 5 4 2 2 5 3 6" xfId="44989" xr:uid="{F8A59FA7-55BF-4B7F-8BE9-B28D78BDD5F2}"/>
    <cellStyle name="Normal 5 4 2 2 5 3 7" xfId="9569" xr:uid="{28B7ECF1-A47A-494B-8D01-C3F28A2E141D}"/>
    <cellStyle name="Normal 5 4 2 2 5 4" xfId="2850" xr:uid="{836C46CA-A544-47F2-B60A-F2CC9E886579}"/>
    <cellStyle name="Normal 5 4 2 2 5 4 2" xfId="24969" xr:uid="{5EC95085-FCC2-4C06-A61C-B1AE1F92ED3B}"/>
    <cellStyle name="Normal 5 4 2 2 5 4 2 2" xfId="38661" xr:uid="{52AF4F3C-BB80-42D4-9036-33A164CC4B8B}"/>
    <cellStyle name="Normal 5 4 2 2 5 4 2 3" xfId="53545" xr:uid="{1D000C06-BB8C-4349-9C7A-6072F9A28A29}"/>
    <cellStyle name="Normal 5 4 2 2 5 4 3" xfId="18125" xr:uid="{60427750-EF68-40D7-B5E3-BBBF7AD4CBF6}"/>
    <cellStyle name="Normal 5 4 2 2 5 4 3 2" xfId="41125" xr:uid="{C7E9E26D-DAFB-41AB-91E2-50D357608A6A}"/>
    <cellStyle name="Normal 5 4 2 2 5 4 4" xfId="31815" xr:uid="{7FA732CD-F533-412E-85A4-8A5F73A1EBC5}"/>
    <cellStyle name="Normal 5 4 2 2 5 4 5" xfId="46699" xr:uid="{FFC7E51B-1D88-4913-856D-BE9F0D296DAE}"/>
    <cellStyle name="Normal 5 4 2 2 5 4 6" xfId="11279" xr:uid="{8C58A207-0420-44F7-90FB-2578836EECD1}"/>
    <cellStyle name="Normal 5 4 2 2 5 5" xfId="21547" xr:uid="{13DF9492-322C-44B1-9B33-7AA199C126D1}"/>
    <cellStyle name="Normal 5 4 2 2 5 5 2" xfId="35239" xr:uid="{BBF93301-9CEA-4807-8F40-FAE6942F019F}"/>
    <cellStyle name="Normal 5 4 2 2 5 5 3" xfId="50123" xr:uid="{C946C10A-D9E6-4183-9599-94099A5FACD9}"/>
    <cellStyle name="Normal 5 4 2 2 5 6" xfId="14703" xr:uid="{203A1096-21D0-473D-8219-8276B24F9428}"/>
    <cellStyle name="Normal 5 4 2 2 5 6 2" xfId="40818" xr:uid="{5212DB4A-D8C4-4FF9-A435-FBF8C8575825}"/>
    <cellStyle name="Normal 5 4 2 2 5 7" xfId="28393" xr:uid="{1700CA9D-7D89-494F-829A-4578D7AF2683}"/>
    <cellStyle name="Normal 5 4 2 2 5 8" xfId="43277" xr:uid="{E6AB64C5-F4B4-4438-BA27-6E7953D1B313}"/>
    <cellStyle name="Normal 5 4 2 2 5 9" xfId="7857" xr:uid="{F2549264-04F4-4F1C-9238-41ABE65A32D9}"/>
    <cellStyle name="Normal 5 4 2 2 6" xfId="1214" xr:uid="{6A9310AB-1250-436B-88C0-A91F737C4338}"/>
    <cellStyle name="Normal 5 4 2 2 6 2" xfId="1215" xr:uid="{34A94001-3C49-42A9-A46F-85185E6A98C8}"/>
    <cellStyle name="Normal 5 4 2 2 6 2 2" xfId="12993" xr:uid="{B802F00C-A51B-4EC5-8D12-B88C60339273}"/>
    <cellStyle name="Normal 5 4 2 2 6 2 2 2" xfId="26683" xr:uid="{A777FC10-02B5-4023-8625-25AEFAA870D3}"/>
    <cellStyle name="Normal 5 4 2 2 6 2 2 2 2" xfId="40375" xr:uid="{42752A82-1C14-4CA7-A98D-D5137FAFC7B8}"/>
    <cellStyle name="Normal 5 4 2 2 6 2 2 2 3" xfId="55259" xr:uid="{B1244E9C-B1EC-4DEF-B0FB-699C59CE18F1}"/>
    <cellStyle name="Normal 5 4 2 2 6 2 2 3" xfId="19839" xr:uid="{75D71BA0-4494-42D2-A677-94073FE936C1}"/>
    <cellStyle name="Normal 5 4 2 2 6 2 2 4" xfId="33529" xr:uid="{34556A47-5410-4FF6-A2FD-5E9BA39C1CB6}"/>
    <cellStyle name="Normal 5 4 2 2 6 2 2 5" xfId="48413" xr:uid="{29CDCED1-11D3-400A-B7A2-0C1514EFF71A}"/>
    <cellStyle name="Normal 5 4 2 2 6 2 3" xfId="23261" xr:uid="{CD6AE764-B555-461E-BE91-9C6A286AA780}"/>
    <cellStyle name="Normal 5 4 2 2 6 2 3 2" xfId="36953" xr:uid="{1107F3C1-8304-45BF-92AD-D926CD1AF53F}"/>
    <cellStyle name="Normal 5 4 2 2 6 2 3 3" xfId="51837" xr:uid="{02CE4DBE-CCE8-43E1-943B-5A62E78F7EBF}"/>
    <cellStyle name="Normal 5 4 2 2 6 2 4" xfId="16417" xr:uid="{61283FA7-4C00-4E99-9461-219A01C4548A}"/>
    <cellStyle name="Normal 5 4 2 2 6 2 4 2" xfId="40907" xr:uid="{82ACE2B7-8A58-455A-8136-F39AA5ACC83D}"/>
    <cellStyle name="Normal 5 4 2 2 6 2 5" xfId="30107" xr:uid="{C5BE5E11-E8EB-4699-B14E-7CAAA5700C9A}"/>
    <cellStyle name="Normal 5 4 2 2 6 2 6" xfId="44991" xr:uid="{BE97AFB3-C26F-4520-BFB4-8D9089289B9B}"/>
    <cellStyle name="Normal 5 4 2 2 6 2 7" xfId="9571" xr:uid="{F0DE5F0C-07E2-45AC-B17B-5432D6F33C62}"/>
    <cellStyle name="Normal 5 4 2 2 6 3" xfId="11281" xr:uid="{34A87712-A7AF-4166-ACE6-9E36FF547F66}"/>
    <cellStyle name="Normal 5 4 2 2 6 3 2" xfId="24971" xr:uid="{23899D80-7B82-4C87-B253-1730CD1BB44C}"/>
    <cellStyle name="Normal 5 4 2 2 6 3 2 2" xfId="38663" xr:uid="{FCF65B3B-1E15-49ED-AE43-21A6B0E5BA73}"/>
    <cellStyle name="Normal 5 4 2 2 6 3 2 3" xfId="53547" xr:uid="{941D89BA-DD22-4543-BA01-8F4F5C0FC986}"/>
    <cellStyle name="Normal 5 4 2 2 6 3 3" xfId="18127" xr:uid="{3694CF33-3295-41C0-807E-D581307ED79A}"/>
    <cellStyle name="Normal 5 4 2 2 6 3 4" xfId="31817" xr:uid="{4B679796-3CE8-4959-B779-174503761C08}"/>
    <cellStyle name="Normal 5 4 2 2 6 3 5" xfId="46701" xr:uid="{26AD4E0C-49C7-4741-A32A-EC2A2B2F82F9}"/>
    <cellStyle name="Normal 5 4 2 2 6 4" xfId="21549" xr:uid="{20D0A0B9-9EC2-47E8-92E6-409ECFA24439}"/>
    <cellStyle name="Normal 5 4 2 2 6 4 2" xfId="35241" xr:uid="{55BCA29E-6645-40E1-A1F3-F6C7797683F9}"/>
    <cellStyle name="Normal 5 4 2 2 6 4 3" xfId="50125" xr:uid="{DEBF2138-F11F-44E7-9E1E-E420504F545B}"/>
    <cellStyle name="Normal 5 4 2 2 6 5" xfId="14705" xr:uid="{E842441F-9F80-4DD3-8C87-35159A6BEA32}"/>
    <cellStyle name="Normal 5 4 2 2 6 5 2" xfId="40906" xr:uid="{3C938545-B34B-4C30-BD66-413877E18CF3}"/>
    <cellStyle name="Normal 5 4 2 2 6 6" xfId="28395" xr:uid="{DC9E327F-F304-4320-AB0F-949AC7141C9B}"/>
    <cellStyle name="Normal 5 4 2 2 6 7" xfId="43279" xr:uid="{8AE3855A-4B4E-45B7-8F7F-708D6AC188B2}"/>
    <cellStyle name="Normal 5 4 2 2 6 8" xfId="7859" xr:uid="{69AF5A34-F82D-4102-A413-8876C06568BB}"/>
    <cellStyle name="Normal 5 4 2 2 7" xfId="1216" xr:uid="{0D6CB29B-2952-4D2F-83B2-5008B1E17A46}"/>
    <cellStyle name="Normal 5 4 2 2 7 2" xfId="9572" xr:uid="{21A41D5B-6939-4183-A2BA-C59DD087FA2F}"/>
    <cellStyle name="Normal 5 4 2 2 7 2 2" xfId="12994" xr:uid="{E732FB70-1184-4F62-9D58-5FE9AEFCBCF4}"/>
    <cellStyle name="Normal 5 4 2 2 7 2 2 2" xfId="26684" xr:uid="{FB6317B1-6A62-48C8-BC72-6AE5D083D94E}"/>
    <cellStyle name="Normal 5 4 2 2 7 2 2 2 2" xfId="40376" xr:uid="{EF961E17-FE9B-479E-8E6B-4E40B2124012}"/>
    <cellStyle name="Normal 5 4 2 2 7 2 2 2 3" xfId="55260" xr:uid="{0CD4247C-49D0-4F94-9B2B-5716E1ADF0D4}"/>
    <cellStyle name="Normal 5 4 2 2 7 2 2 3" xfId="19840" xr:uid="{98DC69FD-1629-4502-8CE9-99C74397C784}"/>
    <cellStyle name="Normal 5 4 2 2 7 2 2 4" xfId="33530" xr:uid="{59DB38F4-AF09-485A-89F4-2B9FF9AA2395}"/>
    <cellStyle name="Normal 5 4 2 2 7 2 2 5" xfId="48414" xr:uid="{9413C001-AC28-4B12-AC8F-D547146EB3EE}"/>
    <cellStyle name="Normal 5 4 2 2 7 2 3" xfId="23262" xr:uid="{9919AD20-8835-4F33-B877-87509086632A}"/>
    <cellStyle name="Normal 5 4 2 2 7 2 3 2" xfId="36954" xr:uid="{A1F0115E-B694-49DE-9BFA-D34AB75E2065}"/>
    <cellStyle name="Normal 5 4 2 2 7 2 3 3" xfId="51838" xr:uid="{FCF635BB-59FB-4641-8AF6-956F3D39B6C3}"/>
    <cellStyle name="Normal 5 4 2 2 7 2 4" xfId="16418" xr:uid="{FE0E3F77-8FE1-47A0-A482-135F1FA629A3}"/>
    <cellStyle name="Normal 5 4 2 2 7 2 5" xfId="30108" xr:uid="{98B5645F-9C54-49F4-AF74-32C7364B43DB}"/>
    <cellStyle name="Normal 5 4 2 2 7 2 6" xfId="44992" xr:uid="{256565E3-9841-434E-B028-E6EF8DD6B2F2}"/>
    <cellStyle name="Normal 5 4 2 2 7 3" xfId="11282" xr:uid="{9CD6CD99-0073-43C5-9950-C11F13AD5DCC}"/>
    <cellStyle name="Normal 5 4 2 2 7 3 2" xfId="24972" xr:uid="{F4CDC004-EE20-4630-BF40-5EE06C695634}"/>
    <cellStyle name="Normal 5 4 2 2 7 3 2 2" xfId="38664" xr:uid="{9D3DCE10-8266-4EFB-ACAF-0D7161995389}"/>
    <cellStyle name="Normal 5 4 2 2 7 3 2 3" xfId="53548" xr:uid="{BF95B79E-9C21-44BC-9504-EE768D213F4B}"/>
    <cellStyle name="Normal 5 4 2 2 7 3 3" xfId="18128" xr:uid="{52E8150F-43E3-48A4-8712-BADA5FCF9FB2}"/>
    <cellStyle name="Normal 5 4 2 2 7 3 4" xfId="31818" xr:uid="{2EB5DA3D-C00C-4F68-BF6E-041870EA8342}"/>
    <cellStyle name="Normal 5 4 2 2 7 3 5" xfId="46702" xr:uid="{7B2F8E4C-28D2-4566-8D88-90C260E1ED5F}"/>
    <cellStyle name="Normal 5 4 2 2 7 4" xfId="21550" xr:uid="{2DE749B2-835B-4626-927E-EDC7DBEA76C1}"/>
    <cellStyle name="Normal 5 4 2 2 7 4 2" xfId="35242" xr:uid="{13A58DB0-EAA0-408E-BA17-E33DA0EC5666}"/>
    <cellStyle name="Normal 5 4 2 2 7 4 3" xfId="50126" xr:uid="{30F84FEE-7529-4A97-B34D-8403D82AFFBD}"/>
    <cellStyle name="Normal 5 4 2 2 7 5" xfId="14706" xr:uid="{8A619750-7EA0-4C20-854C-35A3AADC55BE}"/>
    <cellStyle name="Normal 5 4 2 2 7 5 2" xfId="40908" xr:uid="{EDC6909B-DF9C-46C1-BB70-F6152757396C}"/>
    <cellStyle name="Normal 5 4 2 2 7 6" xfId="28396" xr:uid="{639F2439-A970-451B-8C6E-C808C1DDF313}"/>
    <cellStyle name="Normal 5 4 2 2 7 7" xfId="43280" xr:uid="{4BD0850C-A3AE-4768-938D-F6A246403832}"/>
    <cellStyle name="Normal 5 4 2 2 7 8" xfId="7860" xr:uid="{219AF707-D193-43B8-BF0D-2B04A619FD80}"/>
    <cellStyle name="Normal 5 4 2 2 8" xfId="2851" xr:uid="{C98BBC81-A267-4846-9A7A-6BDF4D01ED0F}"/>
    <cellStyle name="Normal 5 4 2 2 8 2" xfId="12965" xr:uid="{98CD3B3A-EBFB-49CA-80FA-CCF2A3134D7F}"/>
    <cellStyle name="Normal 5 4 2 2 8 2 2" xfId="26655" xr:uid="{5D587677-2A1D-4A9E-91D9-D84B06B09F4F}"/>
    <cellStyle name="Normal 5 4 2 2 8 2 2 2" xfId="40347" xr:uid="{5212C859-137D-42B3-BC27-201511BF202B}"/>
    <cellStyle name="Normal 5 4 2 2 8 2 2 3" xfId="55231" xr:uid="{C3095ECC-EA5B-4BF2-AC11-CF6DE4B32740}"/>
    <cellStyle name="Normal 5 4 2 2 8 2 3" xfId="19811" xr:uid="{5A18EB3C-6805-4406-A022-BC34CE1BA46F}"/>
    <cellStyle name="Normal 5 4 2 2 8 2 4" xfId="33501" xr:uid="{074319E8-951A-42D3-B72D-425941F9C591}"/>
    <cellStyle name="Normal 5 4 2 2 8 2 5" xfId="48385" xr:uid="{7141F5BF-A46F-453C-B997-332FD2891BC3}"/>
    <cellStyle name="Normal 5 4 2 2 8 3" xfId="23233" xr:uid="{FE6A0997-7A73-44BB-A953-0DA5757EA56D}"/>
    <cellStyle name="Normal 5 4 2 2 8 3 2" xfId="36925" xr:uid="{38761FCA-8B53-4AAD-8915-52381C1A7CD6}"/>
    <cellStyle name="Normal 5 4 2 2 8 3 3" xfId="51809" xr:uid="{09B8CFF9-3930-4088-AD78-082E89586951}"/>
    <cellStyle name="Normal 5 4 2 2 8 4" xfId="16389" xr:uid="{B42C56CD-DCE1-491E-A5D3-01E28A595EB8}"/>
    <cellStyle name="Normal 5 4 2 2 8 4 2" xfId="41126" xr:uid="{A2F7C7E8-7077-4631-827A-16B8CF51B146}"/>
    <cellStyle name="Normal 5 4 2 2 8 5" xfId="30079" xr:uid="{2B8A7E82-B49B-46EB-8226-E4D2EC831A2A}"/>
    <cellStyle name="Normal 5 4 2 2 8 6" xfId="44963" xr:uid="{E9575932-4C6C-40E0-8C45-2BAE656A6F2E}"/>
    <cellStyle name="Normal 5 4 2 2 8 7" xfId="9543" xr:uid="{5A790B39-21B1-45B8-94CC-76D735604C19}"/>
    <cellStyle name="Normal 5 4 2 2 9" xfId="11253" xr:uid="{F7D76FE5-B3E4-41EB-A946-26BC197A8957}"/>
    <cellStyle name="Normal 5 4 2 2 9 2" xfId="24943" xr:uid="{46B3C6AB-F44C-4297-90A6-0B85D121E611}"/>
    <cellStyle name="Normal 5 4 2 2 9 2 2" xfId="38635" xr:uid="{9214A9E6-6F66-4C86-A6CD-5DC0D28D8508}"/>
    <cellStyle name="Normal 5 4 2 2 9 2 3" xfId="53519" xr:uid="{A0422ABF-1BB5-4F66-B5C8-FB7D1D1C4192}"/>
    <cellStyle name="Normal 5 4 2 2 9 3" xfId="18099" xr:uid="{2FE2B1AA-CE91-48CE-A35B-77441E6F0180}"/>
    <cellStyle name="Normal 5 4 2 2 9 4" xfId="31789" xr:uid="{BFD79F45-2AD5-4716-8C4F-2ADADD5CD296}"/>
    <cellStyle name="Normal 5 4 2 2 9 5" xfId="46673" xr:uid="{AEA54EC6-CD67-4FE3-B877-13B7C0C38D7A}"/>
    <cellStyle name="Normal 5 4 2 3" xfId="300" xr:uid="{3D801937-0E42-4B7D-B72C-51D21082FD50}"/>
    <cellStyle name="Normal 5 4 2 3 10" xfId="14707" xr:uid="{3E9E81C6-A763-4F42-990F-8BBC9478400A}"/>
    <cellStyle name="Normal 5 4 2 3 10 2" xfId="40781" xr:uid="{77ADF314-9B37-45ED-B74F-FFBEAB283BAD}"/>
    <cellStyle name="Normal 5 4 2 3 11" xfId="28397" xr:uid="{22D017D3-E920-430F-81EA-88A8ABFB06F3}"/>
    <cellStyle name="Normal 5 4 2 3 12" xfId="43281" xr:uid="{A68179AF-A5E0-4CBA-B6B8-7BB9F240A0AC}"/>
    <cellStyle name="Normal 5 4 2 3 13" xfId="7861" xr:uid="{B567AC30-8345-400C-8225-2764190363BB}"/>
    <cellStyle name="Normal 5 4 2 3 2" xfId="543" xr:uid="{73597D58-0286-4C6F-ABC8-3EEBA898EEDA}"/>
    <cellStyle name="Normal 5 4 2 3 2 10" xfId="43282" xr:uid="{35AC713B-7020-4996-A497-E674F508CA93}"/>
    <cellStyle name="Normal 5 4 2 3 2 11" xfId="7862" xr:uid="{8CE63391-19D1-49CD-A19E-CE417AC93BFA}"/>
    <cellStyle name="Normal 5 4 2 3 2 2" xfId="544" xr:uid="{1E40B74D-94BE-405E-B04E-4893BB7F369C}"/>
    <cellStyle name="Normal 5 4 2 3 2 2 2" xfId="1217" xr:uid="{9E776C5D-C5CF-48F1-AED1-66159D75980E}"/>
    <cellStyle name="Normal 5 4 2 3 2 2 2 2" xfId="1218" xr:uid="{936E5FB2-039E-4E56-A6CE-5DEEA587E671}"/>
    <cellStyle name="Normal 5 4 2 3 2 2 2 2 2" xfId="12998" xr:uid="{F2E473D1-75A6-4FAE-BADF-0C46B6EE02A5}"/>
    <cellStyle name="Normal 5 4 2 3 2 2 2 2 2 2" xfId="26688" xr:uid="{55505696-7AF0-4A24-BBBA-918F19C24D9C}"/>
    <cellStyle name="Normal 5 4 2 3 2 2 2 2 2 2 2" xfId="40380" xr:uid="{D79A508C-8620-43AE-A7FD-BBD39F44BE2B}"/>
    <cellStyle name="Normal 5 4 2 3 2 2 2 2 2 2 3" xfId="55264" xr:uid="{C4DF72BA-281B-46D7-BD30-FC1036D4D46A}"/>
    <cellStyle name="Normal 5 4 2 3 2 2 2 2 2 3" xfId="19844" xr:uid="{7ACB3ACA-FC2D-4F02-BFAC-E191D5B67178}"/>
    <cellStyle name="Normal 5 4 2 3 2 2 2 2 2 4" xfId="33534" xr:uid="{E4D92E2D-C4BA-4EA6-8A5F-C9A616BC48C9}"/>
    <cellStyle name="Normal 5 4 2 3 2 2 2 2 2 5" xfId="48418" xr:uid="{4EF794E6-57F5-42E0-9572-2EAA817BEB65}"/>
    <cellStyle name="Normal 5 4 2 3 2 2 2 2 3" xfId="23266" xr:uid="{5C75C0D8-251C-4EA0-85A6-0AF40E8C263E}"/>
    <cellStyle name="Normal 5 4 2 3 2 2 2 2 3 2" xfId="36958" xr:uid="{71678796-B7FA-492C-97DA-CE58E30E3549}"/>
    <cellStyle name="Normal 5 4 2 3 2 2 2 2 3 3" xfId="51842" xr:uid="{71ED41A9-8358-4470-902E-B488EACF5A70}"/>
    <cellStyle name="Normal 5 4 2 3 2 2 2 2 4" xfId="16422" xr:uid="{03AE83E2-70C6-44C6-BEF7-59845CA7EC2F}"/>
    <cellStyle name="Normal 5 4 2 3 2 2 2 2 4 2" xfId="40910" xr:uid="{D9A7ADC6-F7B9-41D7-A6C0-79A8386EA2C1}"/>
    <cellStyle name="Normal 5 4 2 3 2 2 2 2 5" xfId="30112" xr:uid="{242CDBDA-615B-4BD2-8882-263754D093E5}"/>
    <cellStyle name="Normal 5 4 2 3 2 2 2 2 6" xfId="44996" xr:uid="{8329F1A1-A11E-4495-86C8-99526E2E8E66}"/>
    <cellStyle name="Normal 5 4 2 3 2 2 2 2 7" xfId="9576" xr:uid="{96BF715C-2527-4AD8-8EF3-56BE1382128D}"/>
    <cellStyle name="Normal 5 4 2 3 2 2 2 3" xfId="11286" xr:uid="{75473E49-436A-490D-9E1F-797D14A0D109}"/>
    <cellStyle name="Normal 5 4 2 3 2 2 2 3 2" xfId="24976" xr:uid="{C22F523B-D55A-40CA-90E0-2A559E91D818}"/>
    <cellStyle name="Normal 5 4 2 3 2 2 2 3 2 2" xfId="38668" xr:uid="{7E42BAA4-2146-4425-82A7-A11406BBA083}"/>
    <cellStyle name="Normal 5 4 2 3 2 2 2 3 2 3" xfId="53552" xr:uid="{0BBC14B7-0BF3-40E5-B181-D7E791F80515}"/>
    <cellStyle name="Normal 5 4 2 3 2 2 2 3 3" xfId="18132" xr:uid="{783C97EC-B091-424D-8B09-F13501532E09}"/>
    <cellStyle name="Normal 5 4 2 3 2 2 2 3 4" xfId="31822" xr:uid="{1F47407D-3BAB-4BC8-B716-63D1615D9124}"/>
    <cellStyle name="Normal 5 4 2 3 2 2 2 3 5" xfId="46706" xr:uid="{2AA0A799-5876-4D87-8678-D10E0774BF33}"/>
    <cellStyle name="Normal 5 4 2 3 2 2 2 4" xfId="21554" xr:uid="{3436385E-178F-45E2-9FBF-7A0A103A04EA}"/>
    <cellStyle name="Normal 5 4 2 3 2 2 2 4 2" xfId="35246" xr:uid="{AA9B41B1-2F59-4E7A-AEA7-3058DCF875D0}"/>
    <cellStyle name="Normal 5 4 2 3 2 2 2 4 3" xfId="50130" xr:uid="{7107D7F1-5233-40D8-B16E-33A9D402BCA6}"/>
    <cellStyle name="Normal 5 4 2 3 2 2 2 5" xfId="14710" xr:uid="{C0990A47-160B-4ABF-9390-C77CE9926FF9}"/>
    <cellStyle name="Normal 5 4 2 3 2 2 2 5 2" xfId="40909" xr:uid="{02AE9A3C-88C1-4170-AB85-CCA575C4ED1C}"/>
    <cellStyle name="Normal 5 4 2 3 2 2 2 6" xfId="28400" xr:uid="{C2E2ABCF-2B01-4567-AEF4-A10E81E3DFBC}"/>
    <cellStyle name="Normal 5 4 2 3 2 2 2 7" xfId="43284" xr:uid="{38E06A19-CE37-4E96-A84F-3261164251ED}"/>
    <cellStyle name="Normal 5 4 2 3 2 2 2 8" xfId="7864" xr:uid="{061119DA-ADD6-4BBE-B8A1-230B97BCA6C3}"/>
    <cellStyle name="Normal 5 4 2 3 2 2 3" xfId="1219" xr:uid="{50A76593-7B2A-4F9C-B096-533EF2A0D2A9}"/>
    <cellStyle name="Normal 5 4 2 3 2 2 3 2" xfId="12997" xr:uid="{C70D7070-6CAE-43A8-8CC2-F981B4E09D30}"/>
    <cellStyle name="Normal 5 4 2 3 2 2 3 2 2" xfId="26687" xr:uid="{FA326188-2FBB-4F35-9896-B3B0E0B2367D}"/>
    <cellStyle name="Normal 5 4 2 3 2 2 3 2 2 2" xfId="40379" xr:uid="{8211534A-FCAD-441B-8244-9700D64B9BA1}"/>
    <cellStyle name="Normal 5 4 2 3 2 2 3 2 2 3" xfId="55263" xr:uid="{3AA17D35-5295-47FD-B3E0-9A3D33B7B8B8}"/>
    <cellStyle name="Normal 5 4 2 3 2 2 3 2 3" xfId="19843" xr:uid="{D9985BD7-11F8-4264-8E82-64A94BC5D947}"/>
    <cellStyle name="Normal 5 4 2 3 2 2 3 2 4" xfId="33533" xr:uid="{5B4ECA10-554F-4637-892D-55CEBA1ECF54}"/>
    <cellStyle name="Normal 5 4 2 3 2 2 3 2 5" xfId="48417" xr:uid="{5E0A986D-1305-41BB-9175-940357409BCE}"/>
    <cellStyle name="Normal 5 4 2 3 2 2 3 3" xfId="23265" xr:uid="{94FB01E4-2DF2-4A26-B07E-65692C83863A}"/>
    <cellStyle name="Normal 5 4 2 3 2 2 3 3 2" xfId="36957" xr:uid="{7BC51B9D-98FC-4562-93B3-64274B045D1E}"/>
    <cellStyle name="Normal 5 4 2 3 2 2 3 3 3" xfId="51841" xr:uid="{D7BD2D67-029D-41C3-9E57-D011FFA8734B}"/>
    <cellStyle name="Normal 5 4 2 3 2 2 3 4" xfId="16421" xr:uid="{C21C4CAC-F80B-4CD1-BE43-352F38831AF6}"/>
    <cellStyle name="Normal 5 4 2 3 2 2 3 4 2" xfId="40911" xr:uid="{3DA3AEA0-40EC-4D90-81FE-7D63D8FE680D}"/>
    <cellStyle name="Normal 5 4 2 3 2 2 3 5" xfId="30111" xr:uid="{5C2B686F-C903-4267-B1B5-897CE6A44AEB}"/>
    <cellStyle name="Normal 5 4 2 3 2 2 3 6" xfId="44995" xr:uid="{59C4B398-1872-4712-824E-8B4FA0FAFBF1}"/>
    <cellStyle name="Normal 5 4 2 3 2 2 3 7" xfId="9575" xr:uid="{306547BE-82D9-4920-942C-43D9FB5FBCFF}"/>
    <cellStyle name="Normal 5 4 2 3 2 2 4" xfId="11285" xr:uid="{B2537F89-B3BA-407B-9D67-45327B6789FB}"/>
    <cellStyle name="Normal 5 4 2 3 2 2 4 2" xfId="24975" xr:uid="{552D2E40-D443-4F8E-9D85-F53B185D178B}"/>
    <cellStyle name="Normal 5 4 2 3 2 2 4 2 2" xfId="38667" xr:uid="{0A967F7B-4FA4-4381-9E40-1C216D68C5D0}"/>
    <cellStyle name="Normal 5 4 2 3 2 2 4 2 3" xfId="53551" xr:uid="{5C7868DB-91E6-4CC6-AD67-52A8F60B06D4}"/>
    <cellStyle name="Normal 5 4 2 3 2 2 4 3" xfId="18131" xr:uid="{E2D5988A-2A0C-41EE-A26D-F2E0AFFD72C3}"/>
    <cellStyle name="Normal 5 4 2 3 2 2 4 4" xfId="31821" xr:uid="{3DA3131F-E210-4E6D-ABF9-5B3FC20386F0}"/>
    <cellStyle name="Normal 5 4 2 3 2 2 4 5" xfId="46705" xr:uid="{FA968AD0-23E4-4F5E-A3A8-588BCD3D988A}"/>
    <cellStyle name="Normal 5 4 2 3 2 2 5" xfId="21553" xr:uid="{29DFC232-1ACE-49DC-A43A-18EBC9B627E6}"/>
    <cellStyle name="Normal 5 4 2 3 2 2 5 2" xfId="35245" xr:uid="{0D2E7324-F74E-4F90-AD6F-7B74F3720E80}"/>
    <cellStyle name="Normal 5 4 2 3 2 2 5 3" xfId="50129" xr:uid="{F6F8D799-9C87-42EA-9A58-EE6CE3EDAFBC}"/>
    <cellStyle name="Normal 5 4 2 3 2 2 6" xfId="14709" xr:uid="{0238F58E-CB20-4E7E-9B78-14951BB74111}"/>
    <cellStyle name="Normal 5 4 2 3 2 2 6 2" xfId="40820" xr:uid="{81AE9DB8-68AB-4A01-8531-DFF0AD61E635}"/>
    <cellStyle name="Normal 5 4 2 3 2 2 7" xfId="28399" xr:uid="{0EADD81E-0F6F-4785-904B-8FFCCDB3CB34}"/>
    <cellStyle name="Normal 5 4 2 3 2 2 8" xfId="43283" xr:uid="{7F34C9B6-39E7-4C24-B9DA-FCC6792ACBC7}"/>
    <cellStyle name="Normal 5 4 2 3 2 2 9" xfId="7863" xr:uid="{CF1490D4-2FCB-4283-B1FB-2AF1F8D0AA2A}"/>
    <cellStyle name="Normal 5 4 2 3 2 3" xfId="1220" xr:uid="{6E887918-4FD6-433C-94A5-548C13029ACD}"/>
    <cellStyle name="Normal 5 4 2 3 2 3 2" xfId="1221" xr:uid="{679564E7-8FEE-4163-861E-C66D3F459912}"/>
    <cellStyle name="Normal 5 4 2 3 2 3 2 2" xfId="12999" xr:uid="{8FE2DBAB-58D6-40B6-9786-E34C82197566}"/>
    <cellStyle name="Normal 5 4 2 3 2 3 2 2 2" xfId="26689" xr:uid="{557E8835-DA1D-4045-974D-F693EB31E8F5}"/>
    <cellStyle name="Normal 5 4 2 3 2 3 2 2 2 2" xfId="40381" xr:uid="{BA8AF3C1-56A1-44CE-A52E-04D97FF96846}"/>
    <cellStyle name="Normal 5 4 2 3 2 3 2 2 2 3" xfId="55265" xr:uid="{96F99434-AC7D-4D35-B3A2-82DE3D1CB739}"/>
    <cellStyle name="Normal 5 4 2 3 2 3 2 2 3" xfId="19845" xr:uid="{CDDF34E4-FB45-4076-9BD7-7A3CE13B3DF2}"/>
    <cellStyle name="Normal 5 4 2 3 2 3 2 2 4" xfId="33535" xr:uid="{F03CF6F5-CFD1-4618-8522-8DF133E6CA38}"/>
    <cellStyle name="Normal 5 4 2 3 2 3 2 2 5" xfId="48419" xr:uid="{FDC7D08D-BA57-491C-9F5E-4DF3E09599F4}"/>
    <cellStyle name="Normal 5 4 2 3 2 3 2 3" xfId="23267" xr:uid="{AB2B4188-2BC7-43E9-A08E-293128DDEAF2}"/>
    <cellStyle name="Normal 5 4 2 3 2 3 2 3 2" xfId="36959" xr:uid="{B65B5BC7-7E6E-487C-8A55-5BA71558C5B6}"/>
    <cellStyle name="Normal 5 4 2 3 2 3 2 3 3" xfId="51843" xr:uid="{629193BE-444F-48C8-88C3-136989B0C5C5}"/>
    <cellStyle name="Normal 5 4 2 3 2 3 2 4" xfId="16423" xr:uid="{3A395B34-1B7C-4E4C-9454-0D87B899137F}"/>
    <cellStyle name="Normal 5 4 2 3 2 3 2 4 2" xfId="40913" xr:uid="{16972673-3C18-4D9E-8FA2-E4090BE2B77D}"/>
    <cellStyle name="Normal 5 4 2 3 2 3 2 5" xfId="30113" xr:uid="{2C5F8B77-B6D8-469F-AF20-43C5415F4CEA}"/>
    <cellStyle name="Normal 5 4 2 3 2 3 2 6" xfId="44997" xr:uid="{A59B82ED-DE88-4554-9C66-8E9EABCDDBB7}"/>
    <cellStyle name="Normal 5 4 2 3 2 3 2 7" xfId="9577" xr:uid="{B83217FD-454C-44A0-B7E9-246720110ECA}"/>
    <cellStyle name="Normal 5 4 2 3 2 3 3" xfId="11287" xr:uid="{B3BF0A4D-A0EA-483A-9B3E-9FE0F3B60FD6}"/>
    <cellStyle name="Normal 5 4 2 3 2 3 3 2" xfId="24977" xr:uid="{6A97057D-E7BA-404D-8406-257B8F4AD9B2}"/>
    <cellStyle name="Normal 5 4 2 3 2 3 3 2 2" xfId="38669" xr:uid="{DD987B0A-66CB-4CB4-90B0-32539682E02A}"/>
    <cellStyle name="Normal 5 4 2 3 2 3 3 2 3" xfId="53553" xr:uid="{D993FD43-7159-4A4C-9478-CE13A156230F}"/>
    <cellStyle name="Normal 5 4 2 3 2 3 3 3" xfId="18133" xr:uid="{D7BE5CCE-7420-420A-9C3F-25FDA2B80EB9}"/>
    <cellStyle name="Normal 5 4 2 3 2 3 3 4" xfId="31823" xr:uid="{0670A6EC-11C7-44F0-8831-95AC561DB66E}"/>
    <cellStyle name="Normal 5 4 2 3 2 3 3 5" xfId="46707" xr:uid="{4556348F-E416-4ED3-B37D-559AC128EB3C}"/>
    <cellStyle name="Normal 5 4 2 3 2 3 4" xfId="21555" xr:uid="{B8AC6BBB-B78C-4160-81E3-B4173AE3EB45}"/>
    <cellStyle name="Normal 5 4 2 3 2 3 4 2" xfId="35247" xr:uid="{4319D7BA-3BAE-4082-94A3-B4D8BBB01B7B}"/>
    <cellStyle name="Normal 5 4 2 3 2 3 4 3" xfId="50131" xr:uid="{C628F1E6-D652-4F60-90DE-4F317BAF4782}"/>
    <cellStyle name="Normal 5 4 2 3 2 3 5" xfId="14711" xr:uid="{B87E05AB-45FB-4C37-AAD7-E915206FE601}"/>
    <cellStyle name="Normal 5 4 2 3 2 3 5 2" xfId="40912" xr:uid="{9BAD8FF6-C1B1-4F26-8EDE-A124B591618B}"/>
    <cellStyle name="Normal 5 4 2 3 2 3 6" xfId="28401" xr:uid="{736804A8-9436-401A-8C37-ED5DD5D36BAE}"/>
    <cellStyle name="Normal 5 4 2 3 2 3 7" xfId="43285" xr:uid="{E365222B-1BA0-49EB-81F5-9A568D7E89A7}"/>
    <cellStyle name="Normal 5 4 2 3 2 3 8" xfId="7865" xr:uid="{E3A8DC5B-B79C-4BA2-B1E7-D320720850A6}"/>
    <cellStyle name="Normal 5 4 2 3 2 4" xfId="1222" xr:uid="{131CABF1-0624-4EDF-86AD-375FCCAF41C7}"/>
    <cellStyle name="Normal 5 4 2 3 2 4 2" xfId="9578" xr:uid="{22ABB0AB-8584-417F-958A-D38A289CA82F}"/>
    <cellStyle name="Normal 5 4 2 3 2 4 2 2" xfId="13000" xr:uid="{61268236-6CA2-47D8-9883-8258414D60FF}"/>
    <cellStyle name="Normal 5 4 2 3 2 4 2 2 2" xfId="26690" xr:uid="{34EB2499-5C77-4E06-AFC2-F8FCD132C4D9}"/>
    <cellStyle name="Normal 5 4 2 3 2 4 2 2 2 2" xfId="40382" xr:uid="{5F0AC7DB-5A3B-40F0-A5C5-2A1272CA6427}"/>
    <cellStyle name="Normal 5 4 2 3 2 4 2 2 2 3" xfId="55266" xr:uid="{E1086DE6-309D-4EFE-B541-2D31B348F5B2}"/>
    <cellStyle name="Normal 5 4 2 3 2 4 2 2 3" xfId="19846" xr:uid="{4CA922AD-96AF-4A73-8EC0-A0FC9FB13856}"/>
    <cellStyle name="Normal 5 4 2 3 2 4 2 2 4" xfId="33536" xr:uid="{B91AD0F7-B518-4B92-843D-935E23F6A73E}"/>
    <cellStyle name="Normal 5 4 2 3 2 4 2 2 5" xfId="48420" xr:uid="{F128CAF5-8AF6-40F2-A352-182FA146BC62}"/>
    <cellStyle name="Normal 5 4 2 3 2 4 2 3" xfId="23268" xr:uid="{217A4501-CEBB-4DBA-BD2B-E62A2F928F86}"/>
    <cellStyle name="Normal 5 4 2 3 2 4 2 3 2" xfId="36960" xr:uid="{CBCC490C-8E42-4056-A4C1-864E81842FB6}"/>
    <cellStyle name="Normal 5 4 2 3 2 4 2 3 3" xfId="51844" xr:uid="{2AA4D07D-C4A5-4A52-9333-3F4D9AAB14B6}"/>
    <cellStyle name="Normal 5 4 2 3 2 4 2 4" xfId="16424" xr:uid="{382435BD-3EA3-4440-9AEC-BB3FFF7F8C63}"/>
    <cellStyle name="Normal 5 4 2 3 2 4 2 5" xfId="30114" xr:uid="{5102C053-B3F6-4179-9BD4-6402C42D8905}"/>
    <cellStyle name="Normal 5 4 2 3 2 4 2 6" xfId="44998" xr:uid="{5CDE91D2-83F7-41EA-BDC4-B438382AE292}"/>
    <cellStyle name="Normal 5 4 2 3 2 4 3" xfId="11288" xr:uid="{8C0164C7-105F-4136-85C7-88F962B86525}"/>
    <cellStyle name="Normal 5 4 2 3 2 4 3 2" xfId="24978" xr:uid="{C6335728-BC38-4653-A579-BBD5DD96B140}"/>
    <cellStyle name="Normal 5 4 2 3 2 4 3 2 2" xfId="38670" xr:uid="{65441983-8BF1-4BF5-9DD7-A0FFEDD73282}"/>
    <cellStyle name="Normal 5 4 2 3 2 4 3 2 3" xfId="53554" xr:uid="{0787A952-F121-47C6-9125-C57CDACC14A4}"/>
    <cellStyle name="Normal 5 4 2 3 2 4 3 3" xfId="18134" xr:uid="{CABB347E-1209-427B-957A-FE2E9BE98CED}"/>
    <cellStyle name="Normal 5 4 2 3 2 4 3 4" xfId="31824" xr:uid="{FB2386B1-F1A3-4FA0-BC7E-8497ED9DB90F}"/>
    <cellStyle name="Normal 5 4 2 3 2 4 3 5" xfId="46708" xr:uid="{B0338D3A-E6D0-494E-A690-0CA085128F49}"/>
    <cellStyle name="Normal 5 4 2 3 2 4 4" xfId="21556" xr:uid="{271C03CE-6234-4D07-A826-FFBCA8FED386}"/>
    <cellStyle name="Normal 5 4 2 3 2 4 4 2" xfId="35248" xr:uid="{E367B78D-15EF-48B9-BED5-CBA554EA4707}"/>
    <cellStyle name="Normal 5 4 2 3 2 4 4 3" xfId="50132" xr:uid="{0F8318B2-5001-41EB-9DC9-C47FC4893A05}"/>
    <cellStyle name="Normal 5 4 2 3 2 4 5" xfId="14712" xr:uid="{D338AC98-42C9-4EBB-8B81-DC0C29C24AE7}"/>
    <cellStyle name="Normal 5 4 2 3 2 4 5 2" xfId="40914" xr:uid="{4C4CE761-D473-4D0E-894B-0D8F71FE07DA}"/>
    <cellStyle name="Normal 5 4 2 3 2 4 6" xfId="28402" xr:uid="{124E3319-15E3-4B44-9337-8161CE3ABC31}"/>
    <cellStyle name="Normal 5 4 2 3 2 4 7" xfId="43286" xr:uid="{95C34B04-0B07-4D92-8C23-C5EBCBD9DA19}"/>
    <cellStyle name="Normal 5 4 2 3 2 4 8" xfId="7866" xr:uid="{ECE8E2EF-300F-45B2-9B1A-7178D6C46786}"/>
    <cellStyle name="Normal 5 4 2 3 2 5" xfId="9574" xr:uid="{BA1F9785-B195-4D5B-89FF-2BBD4E016DCE}"/>
    <cellStyle name="Normal 5 4 2 3 2 5 2" xfId="12996" xr:uid="{E9716659-6F56-4DFF-868A-00B7143870C4}"/>
    <cellStyle name="Normal 5 4 2 3 2 5 2 2" xfId="26686" xr:uid="{45590A17-DE3E-4B3C-A001-407105E0F5A8}"/>
    <cellStyle name="Normal 5 4 2 3 2 5 2 2 2" xfId="40378" xr:uid="{BB64BBED-DFEC-46F1-93E7-664F69EE8C27}"/>
    <cellStyle name="Normal 5 4 2 3 2 5 2 2 3" xfId="55262" xr:uid="{4AE5B8F7-2059-480F-9A0A-D341D316F8C7}"/>
    <cellStyle name="Normal 5 4 2 3 2 5 2 3" xfId="19842" xr:uid="{FE665869-D9C3-40ED-8BBC-7ED4CF4BBF8D}"/>
    <cellStyle name="Normal 5 4 2 3 2 5 2 4" xfId="33532" xr:uid="{3FA366D8-B306-4D78-A5E3-6DB080C9F937}"/>
    <cellStyle name="Normal 5 4 2 3 2 5 2 5" xfId="48416" xr:uid="{1727BE80-E07B-466C-8B86-3900F3CAB244}"/>
    <cellStyle name="Normal 5 4 2 3 2 5 3" xfId="23264" xr:uid="{CE2FF303-D87B-4EE4-B409-3133AB793F7F}"/>
    <cellStyle name="Normal 5 4 2 3 2 5 3 2" xfId="36956" xr:uid="{630732BD-86F6-4A81-BE24-87D22A9C9E8B}"/>
    <cellStyle name="Normal 5 4 2 3 2 5 3 3" xfId="51840" xr:uid="{EF4B9751-055F-495F-B41E-266CD43ED51D}"/>
    <cellStyle name="Normal 5 4 2 3 2 5 4" xfId="16420" xr:uid="{A196F128-9793-4BC0-BB35-0A0D34304702}"/>
    <cellStyle name="Normal 5 4 2 3 2 5 5" xfId="30110" xr:uid="{ABD819B3-9787-4CE5-848D-50E8D31E60BC}"/>
    <cellStyle name="Normal 5 4 2 3 2 5 6" xfId="44994" xr:uid="{9301087F-72BE-4298-BBEC-40A0CA176FA4}"/>
    <cellStyle name="Normal 5 4 2 3 2 6" xfId="11284" xr:uid="{6FDDA186-64F2-4A06-BDB3-CBECFE3880E0}"/>
    <cellStyle name="Normal 5 4 2 3 2 6 2" xfId="24974" xr:uid="{EB260CBB-DC81-4F60-9724-06BE82BE8E1C}"/>
    <cellStyle name="Normal 5 4 2 3 2 6 2 2" xfId="38666" xr:uid="{E075D5E6-0187-4238-AA0A-3A531F1422E2}"/>
    <cellStyle name="Normal 5 4 2 3 2 6 2 3" xfId="53550" xr:uid="{93038C12-91C0-4136-946D-F578B75AD0E5}"/>
    <cellStyle name="Normal 5 4 2 3 2 6 3" xfId="18130" xr:uid="{601F111A-68FC-460F-A289-0307DB0A9F2A}"/>
    <cellStyle name="Normal 5 4 2 3 2 6 4" xfId="31820" xr:uid="{2C8F73BD-9DC2-4572-B3A5-0C5BE1F6DF98}"/>
    <cellStyle name="Normal 5 4 2 3 2 6 5" xfId="46704" xr:uid="{66CBF62D-28F3-415E-9FA5-6E16F53F62D2}"/>
    <cellStyle name="Normal 5 4 2 3 2 7" xfId="21552" xr:uid="{CD0B5CE4-BE94-47A5-AC67-D9B76C17BE62}"/>
    <cellStyle name="Normal 5 4 2 3 2 7 2" xfId="35244" xr:uid="{790A9D87-A8D8-443C-8E3D-0D02B478CD63}"/>
    <cellStyle name="Normal 5 4 2 3 2 7 3" xfId="50128" xr:uid="{DBA24639-831B-4F2F-88D7-5E5534B92564}"/>
    <cellStyle name="Normal 5 4 2 3 2 8" xfId="14708" xr:uid="{1160C697-0F9E-4688-B795-8DC248F58E98}"/>
    <cellStyle name="Normal 5 4 2 3 2 8 2" xfId="40819" xr:uid="{4A6C8C43-92EB-4134-B658-4C54D8F9B085}"/>
    <cellStyle name="Normal 5 4 2 3 2 9" xfId="28398" xr:uid="{1F12951C-9967-4540-8BA2-E54A2B747EB9}"/>
    <cellStyle name="Normal 5 4 2 3 3" xfId="545" xr:uid="{0236B3E0-5B62-490D-9125-701D86774A4E}"/>
    <cellStyle name="Normal 5 4 2 3 3 10" xfId="43287" xr:uid="{41154CB6-6271-4896-803E-1C1C00BBAA27}"/>
    <cellStyle name="Normal 5 4 2 3 3 11" xfId="7867" xr:uid="{D0D34CC8-63C9-4659-B6DC-BE16E1BB355D}"/>
    <cellStyle name="Normal 5 4 2 3 3 2" xfId="1223" xr:uid="{0AF19266-3E68-433E-AA93-F6536AC91D8A}"/>
    <cellStyle name="Normal 5 4 2 3 3 2 2" xfId="1224" xr:uid="{E50444FB-F654-4E3C-828C-3F6D47D6EE9E}"/>
    <cellStyle name="Normal 5 4 2 3 3 2 2 2" xfId="9581" xr:uid="{9045C1BC-9A57-4533-9C62-68AEF0C84C4E}"/>
    <cellStyle name="Normal 5 4 2 3 3 2 2 2 2" xfId="13003" xr:uid="{3D01189B-D759-4CFB-8C69-9270CBC4929B}"/>
    <cellStyle name="Normal 5 4 2 3 3 2 2 2 2 2" xfId="26693" xr:uid="{37361698-25CF-408D-8F6D-53B642DC134D}"/>
    <cellStyle name="Normal 5 4 2 3 3 2 2 2 2 2 2" xfId="40385" xr:uid="{4A3D587F-E9AB-4759-91B6-5068AB3A0AAE}"/>
    <cellStyle name="Normal 5 4 2 3 3 2 2 2 2 2 3" xfId="55269" xr:uid="{26A6961A-C383-415F-8825-1816923260A4}"/>
    <cellStyle name="Normal 5 4 2 3 3 2 2 2 2 3" xfId="19849" xr:uid="{8B5BDF05-2A4A-4F90-9652-B22E8FBB1BA0}"/>
    <cellStyle name="Normal 5 4 2 3 3 2 2 2 2 4" xfId="33539" xr:uid="{70096BBB-D77D-4E34-920F-530AD3F35563}"/>
    <cellStyle name="Normal 5 4 2 3 3 2 2 2 2 5" xfId="48423" xr:uid="{9B8BB9E2-DEEC-4823-BE0A-F07B2CF064C2}"/>
    <cellStyle name="Normal 5 4 2 3 3 2 2 2 3" xfId="23271" xr:uid="{DEAEE136-F319-4E4D-A8A8-12954BABBE5A}"/>
    <cellStyle name="Normal 5 4 2 3 3 2 2 2 3 2" xfId="36963" xr:uid="{B42FC2AE-3349-4B70-BD8B-C6AFC57DACFF}"/>
    <cellStyle name="Normal 5 4 2 3 3 2 2 2 3 3" xfId="51847" xr:uid="{E7805B09-5824-41C6-8371-18CC450B4D34}"/>
    <cellStyle name="Normal 5 4 2 3 3 2 2 2 4" xfId="16427" xr:uid="{AC3A282C-1F76-4D76-86D5-B128C1F96E02}"/>
    <cellStyle name="Normal 5 4 2 3 3 2 2 2 5" xfId="30117" xr:uid="{61221D27-8C1A-439E-AD64-2CBDA8604857}"/>
    <cellStyle name="Normal 5 4 2 3 3 2 2 2 6" xfId="45001" xr:uid="{CC3C0EF0-FA3D-47A3-A61C-EDA48070EDB0}"/>
    <cellStyle name="Normal 5 4 2 3 3 2 2 3" xfId="11291" xr:uid="{F3B75364-ED5A-4C5A-9152-9BC542E55F24}"/>
    <cellStyle name="Normal 5 4 2 3 3 2 2 3 2" xfId="24981" xr:uid="{48C1B830-6EEC-4054-B65B-69C1A2DDDD88}"/>
    <cellStyle name="Normal 5 4 2 3 3 2 2 3 2 2" xfId="38673" xr:uid="{9070EC19-3F72-480B-9E3C-8E7F51038B12}"/>
    <cellStyle name="Normal 5 4 2 3 3 2 2 3 2 3" xfId="53557" xr:uid="{0576BA85-296C-476F-B106-BFE7A766204C}"/>
    <cellStyle name="Normal 5 4 2 3 3 2 2 3 3" xfId="18137" xr:uid="{FC197CB9-AB58-405F-A31A-F05C78DF479C}"/>
    <cellStyle name="Normal 5 4 2 3 3 2 2 3 4" xfId="31827" xr:uid="{2BA7979F-41CA-4A28-B0E4-7931C5C7B092}"/>
    <cellStyle name="Normal 5 4 2 3 3 2 2 3 5" xfId="46711" xr:uid="{D1394C14-9824-442F-B238-FE183398CAF8}"/>
    <cellStyle name="Normal 5 4 2 3 3 2 2 4" xfId="21559" xr:uid="{A1D32D5D-7C83-4E91-A302-E40B465E257B}"/>
    <cellStyle name="Normal 5 4 2 3 3 2 2 4 2" xfId="35251" xr:uid="{89AD14F6-8982-48A0-B59E-4A11052FCB1A}"/>
    <cellStyle name="Normal 5 4 2 3 3 2 2 4 3" xfId="50135" xr:uid="{E6DAB093-B88B-4CD2-BDAC-C0663F8F8CC3}"/>
    <cellStyle name="Normal 5 4 2 3 3 2 2 5" xfId="14715" xr:uid="{2E13EF38-6438-402D-9CEA-7E525CA6A46C}"/>
    <cellStyle name="Normal 5 4 2 3 3 2 2 5 2" xfId="40916" xr:uid="{02F29414-A14C-4D16-A1E8-C855003950CC}"/>
    <cellStyle name="Normal 5 4 2 3 3 2 2 6" xfId="28405" xr:uid="{18E1E9BC-81A8-4CC1-8E9B-DD98E65CA97E}"/>
    <cellStyle name="Normal 5 4 2 3 3 2 2 7" xfId="43289" xr:uid="{CF2ECB62-C6DE-41FF-8B74-83441908F528}"/>
    <cellStyle name="Normal 5 4 2 3 3 2 2 8" xfId="7869" xr:uid="{46C72B52-2C4E-4493-837E-1F13FD1732BF}"/>
    <cellStyle name="Normal 5 4 2 3 3 2 3" xfId="9580" xr:uid="{0D77187D-3CE1-464C-9AFC-2F232C4A4936}"/>
    <cellStyle name="Normal 5 4 2 3 3 2 3 2" xfId="13002" xr:uid="{7708B7AC-01CA-4583-81C6-4A3DE0E0CEEA}"/>
    <cellStyle name="Normal 5 4 2 3 3 2 3 2 2" xfId="26692" xr:uid="{325C6AA4-F673-4BDC-8E7B-ACDE472B640D}"/>
    <cellStyle name="Normal 5 4 2 3 3 2 3 2 2 2" xfId="40384" xr:uid="{A574BBC5-6304-4980-981B-966D9404192E}"/>
    <cellStyle name="Normal 5 4 2 3 3 2 3 2 2 3" xfId="55268" xr:uid="{4B2FE257-8C3A-4556-94B1-C6B945CD6AB2}"/>
    <cellStyle name="Normal 5 4 2 3 3 2 3 2 3" xfId="19848" xr:uid="{2980C7CC-AE28-4B72-8CF7-D364BB67EADD}"/>
    <cellStyle name="Normal 5 4 2 3 3 2 3 2 4" xfId="33538" xr:uid="{D040515C-6930-4188-BF7C-0254BB5037BD}"/>
    <cellStyle name="Normal 5 4 2 3 3 2 3 2 5" xfId="48422" xr:uid="{35C0C8DE-9206-44BB-9478-31293EC4BCEE}"/>
    <cellStyle name="Normal 5 4 2 3 3 2 3 3" xfId="23270" xr:uid="{650C4B3E-8FAD-48A8-886C-3778AE7F0308}"/>
    <cellStyle name="Normal 5 4 2 3 3 2 3 3 2" xfId="36962" xr:uid="{620D37DA-C255-40D5-A8AB-95C4BE88ED99}"/>
    <cellStyle name="Normal 5 4 2 3 3 2 3 3 3" xfId="51846" xr:uid="{8ABC22BC-966B-48CB-BF03-BE7AA4C0E020}"/>
    <cellStyle name="Normal 5 4 2 3 3 2 3 4" xfId="16426" xr:uid="{740FE7B2-8163-4211-80A9-B329FB0DC008}"/>
    <cellStyle name="Normal 5 4 2 3 3 2 3 5" xfId="30116" xr:uid="{7C640725-7067-42D7-94AE-AC6B7B16BE0A}"/>
    <cellStyle name="Normal 5 4 2 3 3 2 3 6" xfId="45000" xr:uid="{53A67F82-28AA-4E99-B4EA-950D9C0AD435}"/>
    <cellStyle name="Normal 5 4 2 3 3 2 4" xfId="11290" xr:uid="{117619B9-6330-4B2F-8F86-D7B5EDD4867F}"/>
    <cellStyle name="Normal 5 4 2 3 3 2 4 2" xfId="24980" xr:uid="{5C1AB7F1-6417-4B3D-ADDD-E3012363287E}"/>
    <cellStyle name="Normal 5 4 2 3 3 2 4 2 2" xfId="38672" xr:uid="{5A5B6A97-8BE1-46DD-98D7-D45DBD0991C4}"/>
    <cellStyle name="Normal 5 4 2 3 3 2 4 2 3" xfId="53556" xr:uid="{14BBFFF6-C256-4AA7-8E27-28C89D063D2D}"/>
    <cellStyle name="Normal 5 4 2 3 3 2 4 3" xfId="18136" xr:uid="{D680D70A-C25D-4FA9-9340-6374114F08C4}"/>
    <cellStyle name="Normal 5 4 2 3 3 2 4 4" xfId="31826" xr:uid="{BF9F7F47-2C6F-4D90-A01A-5ADB284ADADB}"/>
    <cellStyle name="Normal 5 4 2 3 3 2 4 5" xfId="46710" xr:uid="{D27CDDB2-75AB-43D7-A7A9-FA1A568B8CB5}"/>
    <cellStyle name="Normal 5 4 2 3 3 2 5" xfId="21558" xr:uid="{2FB81F1C-00C2-4430-A94C-5B9193BC10E6}"/>
    <cellStyle name="Normal 5 4 2 3 3 2 5 2" xfId="35250" xr:uid="{E8935B7E-2FB9-46A6-A4D7-9DCD25759C7F}"/>
    <cellStyle name="Normal 5 4 2 3 3 2 5 3" xfId="50134" xr:uid="{30FCBD21-70B1-4B1A-BE43-3A5FD653BB0A}"/>
    <cellStyle name="Normal 5 4 2 3 3 2 6" xfId="14714" xr:uid="{5A827C67-51BF-4E21-9AD1-B892CF37E3A2}"/>
    <cellStyle name="Normal 5 4 2 3 3 2 6 2" xfId="40915" xr:uid="{B1B21714-CF85-47B5-9619-1CEF13E4E8A7}"/>
    <cellStyle name="Normal 5 4 2 3 3 2 7" xfId="28404" xr:uid="{5EBACA2A-196D-4873-99AB-7950E5FF61CA}"/>
    <cellStyle name="Normal 5 4 2 3 3 2 8" xfId="43288" xr:uid="{C225CFF7-6F16-44E5-82A4-2D70BE9D4EED}"/>
    <cellStyle name="Normal 5 4 2 3 3 2 9" xfId="7868" xr:uid="{8AFD0B92-93AD-4110-AB91-FE6350791663}"/>
    <cellStyle name="Normal 5 4 2 3 3 3" xfId="1225" xr:uid="{679EC0A8-8003-4127-A03D-01DF64E4B04C}"/>
    <cellStyle name="Normal 5 4 2 3 3 3 2" xfId="9582" xr:uid="{453C62A3-1286-49E5-BE12-20DDC8FB43EA}"/>
    <cellStyle name="Normal 5 4 2 3 3 3 2 2" xfId="13004" xr:uid="{3C877B9A-8BCE-4075-91E1-78330C9DCCAA}"/>
    <cellStyle name="Normal 5 4 2 3 3 3 2 2 2" xfId="26694" xr:uid="{DA25E318-062B-478F-8196-B90840F80093}"/>
    <cellStyle name="Normal 5 4 2 3 3 3 2 2 2 2" xfId="40386" xr:uid="{C313F93E-111A-4CE8-ABDB-53EE4C2A8C1E}"/>
    <cellStyle name="Normal 5 4 2 3 3 3 2 2 2 3" xfId="55270" xr:uid="{7C3FA3CC-D611-4FDB-9001-BB9B5601BFD5}"/>
    <cellStyle name="Normal 5 4 2 3 3 3 2 2 3" xfId="19850" xr:uid="{2B1F7257-D25B-44B5-8A81-5681EDBF0593}"/>
    <cellStyle name="Normal 5 4 2 3 3 3 2 2 4" xfId="33540" xr:uid="{8990D113-6CFC-4690-9C54-BBC2889F590D}"/>
    <cellStyle name="Normal 5 4 2 3 3 3 2 2 5" xfId="48424" xr:uid="{2E4F2D95-7128-4B20-B0A9-D866DED232EF}"/>
    <cellStyle name="Normal 5 4 2 3 3 3 2 3" xfId="23272" xr:uid="{08BA7751-1055-493F-B22E-3CCFC9E3B1BF}"/>
    <cellStyle name="Normal 5 4 2 3 3 3 2 3 2" xfId="36964" xr:uid="{7307B99E-5423-4D27-A703-937E6FEA907C}"/>
    <cellStyle name="Normal 5 4 2 3 3 3 2 3 3" xfId="51848" xr:uid="{043F35E3-9654-4EB8-A7FE-94CF28019CF5}"/>
    <cellStyle name="Normal 5 4 2 3 3 3 2 4" xfId="16428" xr:uid="{7D9DC898-05E3-4D9A-82D7-06C588E43F6B}"/>
    <cellStyle name="Normal 5 4 2 3 3 3 2 5" xfId="30118" xr:uid="{FC55300E-511E-4187-9A61-FEDCAC8A98D9}"/>
    <cellStyle name="Normal 5 4 2 3 3 3 2 6" xfId="45002" xr:uid="{F5405DB4-B951-41F0-A6BC-5F2FA0141759}"/>
    <cellStyle name="Normal 5 4 2 3 3 3 3" xfId="11292" xr:uid="{44BB8859-C219-4B9A-9F0B-289988CD5874}"/>
    <cellStyle name="Normal 5 4 2 3 3 3 3 2" xfId="24982" xr:uid="{596A062E-3FCE-4C20-8641-CA1676F62E6D}"/>
    <cellStyle name="Normal 5 4 2 3 3 3 3 2 2" xfId="38674" xr:uid="{C646CA70-0749-46A1-AF59-06A1864441E1}"/>
    <cellStyle name="Normal 5 4 2 3 3 3 3 2 3" xfId="53558" xr:uid="{0E27962D-970A-4A49-AF91-8ECF36ABA60A}"/>
    <cellStyle name="Normal 5 4 2 3 3 3 3 3" xfId="18138" xr:uid="{C65F645F-4DF8-4690-A051-1F17E03BB76F}"/>
    <cellStyle name="Normal 5 4 2 3 3 3 3 4" xfId="31828" xr:uid="{6C544895-C7EB-493C-A74E-C105C47090AA}"/>
    <cellStyle name="Normal 5 4 2 3 3 3 3 5" xfId="46712" xr:uid="{BB5EB7E9-5BF2-4486-B470-49851B906D1E}"/>
    <cellStyle name="Normal 5 4 2 3 3 3 4" xfId="21560" xr:uid="{8FECCF5A-28E7-4064-988C-FFB9AF7B8FAE}"/>
    <cellStyle name="Normal 5 4 2 3 3 3 4 2" xfId="35252" xr:uid="{9270C25C-C033-4F47-BFC2-BF15C490EF4C}"/>
    <cellStyle name="Normal 5 4 2 3 3 3 4 3" xfId="50136" xr:uid="{27F67498-95B6-4011-822F-0F26B05DF3BC}"/>
    <cellStyle name="Normal 5 4 2 3 3 3 5" xfId="14716" xr:uid="{E5813E8A-82F8-4FF1-BA54-AD0AB7D1C7B5}"/>
    <cellStyle name="Normal 5 4 2 3 3 3 5 2" xfId="40917" xr:uid="{FDA32FC8-C6A0-4342-AC77-4CB1E22407B5}"/>
    <cellStyle name="Normal 5 4 2 3 3 3 6" xfId="28406" xr:uid="{C77D6E1F-272B-4D86-8C48-E28AB5073C46}"/>
    <cellStyle name="Normal 5 4 2 3 3 3 7" xfId="43290" xr:uid="{CCF495F6-0BC2-40AD-8C4E-B56569B3D73D}"/>
    <cellStyle name="Normal 5 4 2 3 3 3 8" xfId="7870" xr:uid="{5B02DF46-EB9C-48F4-AF96-2306024FE1B2}"/>
    <cellStyle name="Normal 5 4 2 3 3 4" xfId="2852" xr:uid="{03305B35-5587-4556-BD58-7E8E458693FD}"/>
    <cellStyle name="Normal 5 4 2 3 3 4 2" xfId="9583" xr:uid="{83C0646A-5297-438F-AD06-0562E21804F2}"/>
    <cellStyle name="Normal 5 4 2 3 3 4 2 2" xfId="13005" xr:uid="{8F7B8A34-D1CE-48FB-A3E9-B30B2ADA1DCC}"/>
    <cellStyle name="Normal 5 4 2 3 3 4 2 2 2" xfId="26695" xr:uid="{43AE9636-5944-4B11-B4D5-7166E0EF3638}"/>
    <cellStyle name="Normal 5 4 2 3 3 4 2 2 2 2" xfId="40387" xr:uid="{0560DC86-622D-4441-A6E9-44408F589F1D}"/>
    <cellStyle name="Normal 5 4 2 3 3 4 2 2 2 3" xfId="55271" xr:uid="{25848754-3315-4617-B722-F86ADF800400}"/>
    <cellStyle name="Normal 5 4 2 3 3 4 2 2 3" xfId="19851" xr:uid="{FFE4BF8D-E108-458C-9EC8-54AD33CB1DC3}"/>
    <cellStyle name="Normal 5 4 2 3 3 4 2 2 4" xfId="33541" xr:uid="{DACCE76B-167E-43FD-9283-E48E55347E96}"/>
    <cellStyle name="Normal 5 4 2 3 3 4 2 2 5" xfId="48425" xr:uid="{4B4305ED-EB24-4DA9-AC0B-9D2290F6AB6E}"/>
    <cellStyle name="Normal 5 4 2 3 3 4 2 3" xfId="23273" xr:uid="{EF3EB43C-7D74-45EF-ABF6-84932F2587D9}"/>
    <cellStyle name="Normal 5 4 2 3 3 4 2 3 2" xfId="36965" xr:uid="{00C6FC2C-2385-48D8-983B-92E7FE1B1AC9}"/>
    <cellStyle name="Normal 5 4 2 3 3 4 2 3 3" xfId="51849" xr:uid="{AA543407-4B96-4D15-831A-180E26C89B98}"/>
    <cellStyle name="Normal 5 4 2 3 3 4 2 4" xfId="16429" xr:uid="{10BEFBA7-438F-4DB7-88C4-BA477E7A016C}"/>
    <cellStyle name="Normal 5 4 2 3 3 4 2 5" xfId="30119" xr:uid="{A125ED9D-D4E2-4AA3-965F-17FF32865500}"/>
    <cellStyle name="Normal 5 4 2 3 3 4 2 6" xfId="45003" xr:uid="{9D445210-08EE-45F9-BCFC-894A2E9F48D8}"/>
    <cellStyle name="Normal 5 4 2 3 3 4 3" xfId="11293" xr:uid="{7BA6CBE2-E99B-4ECB-9EC8-DF90DD81A3E3}"/>
    <cellStyle name="Normal 5 4 2 3 3 4 3 2" xfId="24983" xr:uid="{E4345E65-21C0-4A51-ACA2-314840B00DA2}"/>
    <cellStyle name="Normal 5 4 2 3 3 4 3 2 2" xfId="38675" xr:uid="{63E30F3C-2E37-4F60-B136-7AD445833B76}"/>
    <cellStyle name="Normal 5 4 2 3 3 4 3 2 3" xfId="53559" xr:uid="{C1F1E071-52BE-4D1A-999D-E45B98DEE248}"/>
    <cellStyle name="Normal 5 4 2 3 3 4 3 3" xfId="18139" xr:uid="{38842A36-4651-444E-ABC4-33635B41F0E1}"/>
    <cellStyle name="Normal 5 4 2 3 3 4 3 4" xfId="31829" xr:uid="{46E36DD0-F4D1-44E4-AD5E-921AD4D68CA3}"/>
    <cellStyle name="Normal 5 4 2 3 3 4 3 5" xfId="46713" xr:uid="{9F6BAEE9-B27B-40CF-97BE-4BE0C2300C55}"/>
    <cellStyle name="Normal 5 4 2 3 3 4 4" xfId="21561" xr:uid="{7790CA26-C5FC-4082-8930-94621C4F3A7E}"/>
    <cellStyle name="Normal 5 4 2 3 3 4 4 2" xfId="35253" xr:uid="{F7524187-EB26-4DBC-BD4F-D78A5C0E79CC}"/>
    <cellStyle name="Normal 5 4 2 3 3 4 4 3" xfId="50137" xr:uid="{82BAC207-B890-49A0-A221-C86A8130EC31}"/>
    <cellStyle name="Normal 5 4 2 3 3 4 5" xfId="14717" xr:uid="{B32161F5-A6BD-4805-AB9F-D2279E03FB81}"/>
    <cellStyle name="Normal 5 4 2 3 3 4 5 2" xfId="41127" xr:uid="{89475825-A275-481C-85BA-BAAB92131E8E}"/>
    <cellStyle name="Normal 5 4 2 3 3 4 6" xfId="28407" xr:uid="{893EC55C-69F6-4D11-B1C4-DDEFE918FF27}"/>
    <cellStyle name="Normal 5 4 2 3 3 4 7" xfId="43291" xr:uid="{DFEAAE70-C2E0-4B1F-8271-2334555FA3B8}"/>
    <cellStyle name="Normal 5 4 2 3 3 4 8" xfId="7871" xr:uid="{50BB7F7E-F3BF-46BD-9378-9B7B25860749}"/>
    <cellStyle name="Normal 5 4 2 3 3 5" xfId="9579" xr:uid="{543515C2-5B40-484A-8DF3-2800EF8D5100}"/>
    <cellStyle name="Normal 5 4 2 3 3 5 2" xfId="13001" xr:uid="{245AA98D-7DA0-4C3F-BF91-61E80E951A3B}"/>
    <cellStyle name="Normal 5 4 2 3 3 5 2 2" xfId="26691" xr:uid="{9881EF0D-F846-4180-BE68-C260E326630D}"/>
    <cellStyle name="Normal 5 4 2 3 3 5 2 2 2" xfId="40383" xr:uid="{AFF940E9-D7F9-4253-991A-E2E05D1CCDFA}"/>
    <cellStyle name="Normal 5 4 2 3 3 5 2 2 3" xfId="55267" xr:uid="{4C1FEBAC-28A6-4C19-B4EF-29C4AF2B7397}"/>
    <cellStyle name="Normal 5 4 2 3 3 5 2 3" xfId="19847" xr:uid="{16252427-5FF7-4417-BB5A-506A464B5CAC}"/>
    <cellStyle name="Normal 5 4 2 3 3 5 2 4" xfId="33537" xr:uid="{BCDD47FF-DC6C-42A0-98C5-5DB5BF3DC8A2}"/>
    <cellStyle name="Normal 5 4 2 3 3 5 2 5" xfId="48421" xr:uid="{4D14C070-1FB8-4836-BA8B-8481D0F657F9}"/>
    <cellStyle name="Normal 5 4 2 3 3 5 3" xfId="23269" xr:uid="{E6589EF1-1D81-4721-8F51-3B8AB2EA61C2}"/>
    <cellStyle name="Normal 5 4 2 3 3 5 3 2" xfId="36961" xr:uid="{FB87CC08-D764-49D2-9B70-5244EFE38B2B}"/>
    <cellStyle name="Normal 5 4 2 3 3 5 3 3" xfId="51845" xr:uid="{11B1B5B7-0836-45A1-AA13-FD28A5D33D68}"/>
    <cellStyle name="Normal 5 4 2 3 3 5 4" xfId="16425" xr:uid="{1844160E-F398-476D-B876-8875CDB3FBDF}"/>
    <cellStyle name="Normal 5 4 2 3 3 5 5" xfId="30115" xr:uid="{11AF9779-C8C3-40FF-BE2A-AE9B82BCAFCF}"/>
    <cellStyle name="Normal 5 4 2 3 3 5 6" xfId="44999" xr:uid="{2D055FF4-76FB-4C6D-A053-7486B344E99D}"/>
    <cellStyle name="Normal 5 4 2 3 3 6" xfId="11289" xr:uid="{CEF97DF4-08E0-4642-8779-19E5D1F7F391}"/>
    <cellStyle name="Normal 5 4 2 3 3 6 2" xfId="24979" xr:uid="{4A546F1F-981E-4978-BC85-FB9EBD5CA285}"/>
    <cellStyle name="Normal 5 4 2 3 3 6 2 2" xfId="38671" xr:uid="{E0F0D6F5-C4AF-457F-B32F-DF4E1E6D904B}"/>
    <cellStyle name="Normal 5 4 2 3 3 6 2 3" xfId="53555" xr:uid="{BDEB4B3D-D73C-4083-AF99-B02FC2B49C42}"/>
    <cellStyle name="Normal 5 4 2 3 3 6 3" xfId="18135" xr:uid="{C471A192-AECE-4A03-8BB1-B7179C94B453}"/>
    <cellStyle name="Normal 5 4 2 3 3 6 4" xfId="31825" xr:uid="{CD1AFAF4-285E-40D6-9A7A-51856702E2A3}"/>
    <cellStyle name="Normal 5 4 2 3 3 6 5" xfId="46709" xr:uid="{5E1224CA-F74C-4796-B9A0-AB273629F40A}"/>
    <cellStyle name="Normal 5 4 2 3 3 7" xfId="21557" xr:uid="{D2A84960-4730-45AA-86EA-8D02518B5950}"/>
    <cellStyle name="Normal 5 4 2 3 3 7 2" xfId="35249" xr:uid="{1C5E54BF-9B12-41AF-852E-264811109E3C}"/>
    <cellStyle name="Normal 5 4 2 3 3 7 3" xfId="50133" xr:uid="{740B747C-89B0-4720-80D3-EE718ECA72A6}"/>
    <cellStyle name="Normal 5 4 2 3 3 8" xfId="14713" xr:uid="{9E4C08F6-7489-4106-8004-B194F01F4BE4}"/>
    <cellStyle name="Normal 5 4 2 3 3 8 2" xfId="40821" xr:uid="{B57105AC-1B33-4FB4-B118-F7A30E9AFAAE}"/>
    <cellStyle name="Normal 5 4 2 3 3 9" xfId="28403" xr:uid="{C2BA2005-C958-4A79-9852-438EA06136D5}"/>
    <cellStyle name="Normal 5 4 2 3 4" xfId="1226" xr:uid="{E6B925F5-AE24-43F7-8012-14D6C374FDD5}"/>
    <cellStyle name="Normal 5 4 2 3 4 2" xfId="1227" xr:uid="{E0A50131-55EA-4875-8417-98038BC278D1}"/>
    <cellStyle name="Normal 5 4 2 3 4 2 2" xfId="9585" xr:uid="{61839644-E730-49B3-BB89-10074C022F6E}"/>
    <cellStyle name="Normal 5 4 2 3 4 2 2 2" xfId="13007" xr:uid="{DD490567-E23A-472D-861D-9639AAEA07FC}"/>
    <cellStyle name="Normal 5 4 2 3 4 2 2 2 2" xfId="26697" xr:uid="{20F1276A-E469-4C4E-B56C-689C0157F3DB}"/>
    <cellStyle name="Normal 5 4 2 3 4 2 2 2 2 2" xfId="40389" xr:uid="{F2194ADC-AD72-4AE7-AD5C-11B8622229FB}"/>
    <cellStyle name="Normal 5 4 2 3 4 2 2 2 2 3" xfId="55273" xr:uid="{1EC192CF-F094-4024-B5B2-563B5C1A708A}"/>
    <cellStyle name="Normal 5 4 2 3 4 2 2 2 3" xfId="19853" xr:uid="{69E1B22D-07B3-4C57-B326-770F5A44D032}"/>
    <cellStyle name="Normal 5 4 2 3 4 2 2 2 4" xfId="33543" xr:uid="{4C27288F-B6AD-4024-A2C4-B2044527FBD0}"/>
    <cellStyle name="Normal 5 4 2 3 4 2 2 2 5" xfId="48427" xr:uid="{197AB224-63DB-47CA-9E55-15186D01CC8A}"/>
    <cellStyle name="Normal 5 4 2 3 4 2 2 3" xfId="23275" xr:uid="{7BAD2E2E-3ED8-4E08-9C26-764116AF2E52}"/>
    <cellStyle name="Normal 5 4 2 3 4 2 2 3 2" xfId="36967" xr:uid="{FD65D759-DF52-4308-B358-E72EA210C018}"/>
    <cellStyle name="Normal 5 4 2 3 4 2 2 3 3" xfId="51851" xr:uid="{6F9A14A9-896B-4C56-9FFF-F86020F2D4F6}"/>
    <cellStyle name="Normal 5 4 2 3 4 2 2 4" xfId="16431" xr:uid="{512588CF-F11D-4DBE-88BD-9C590D2937AD}"/>
    <cellStyle name="Normal 5 4 2 3 4 2 2 5" xfId="30121" xr:uid="{EC608899-EC5B-4650-B88D-A6D21CA236B2}"/>
    <cellStyle name="Normal 5 4 2 3 4 2 2 6" xfId="45005" xr:uid="{5AE230A3-359B-4024-9090-BEBE1F757EF8}"/>
    <cellStyle name="Normal 5 4 2 3 4 2 3" xfId="11295" xr:uid="{D37AA39B-9185-4228-AE76-51E83A7E4E2D}"/>
    <cellStyle name="Normal 5 4 2 3 4 2 3 2" xfId="24985" xr:uid="{C0FD4681-DCA2-48F3-8546-C701E7CCA014}"/>
    <cellStyle name="Normal 5 4 2 3 4 2 3 2 2" xfId="38677" xr:uid="{D3980BD6-0DD6-4677-8922-EC48F1F25E65}"/>
    <cellStyle name="Normal 5 4 2 3 4 2 3 2 3" xfId="53561" xr:uid="{AD2F657A-98E9-4DD2-BC51-94A5461109AA}"/>
    <cellStyle name="Normal 5 4 2 3 4 2 3 3" xfId="18141" xr:uid="{1E091079-4BC3-46FA-95DC-1E3D961718F7}"/>
    <cellStyle name="Normal 5 4 2 3 4 2 3 4" xfId="31831" xr:uid="{3DC41463-076E-472C-B66D-B9F222715F9C}"/>
    <cellStyle name="Normal 5 4 2 3 4 2 3 5" xfId="46715" xr:uid="{4AD1988B-F73D-4142-892E-063D8825C08B}"/>
    <cellStyle name="Normal 5 4 2 3 4 2 4" xfId="21563" xr:uid="{24A1F8F2-E8B9-46F8-BBD2-075A835A8B4A}"/>
    <cellStyle name="Normal 5 4 2 3 4 2 4 2" xfId="35255" xr:uid="{E40F2640-35A9-4597-8CC2-74B58C874987}"/>
    <cellStyle name="Normal 5 4 2 3 4 2 4 3" xfId="50139" xr:uid="{F87B4522-8A7B-46EB-8DFF-6816E910BDB9}"/>
    <cellStyle name="Normal 5 4 2 3 4 2 5" xfId="14719" xr:uid="{70432241-87A5-4A65-996C-B09BF779C5FE}"/>
    <cellStyle name="Normal 5 4 2 3 4 2 5 2" xfId="40919" xr:uid="{32267F79-DA01-476D-B97B-C75C99A290D1}"/>
    <cellStyle name="Normal 5 4 2 3 4 2 6" xfId="28409" xr:uid="{D20115AB-BBF5-4055-A2A9-7B22F7ED531F}"/>
    <cellStyle name="Normal 5 4 2 3 4 2 7" xfId="43293" xr:uid="{E5578D6F-2D47-4D98-905C-E32DD18D7617}"/>
    <cellStyle name="Normal 5 4 2 3 4 2 8" xfId="7873" xr:uid="{9F451F1F-C885-4FA2-9AE3-F90E7DDF5A83}"/>
    <cellStyle name="Normal 5 4 2 3 4 3" xfId="9584" xr:uid="{AEB7E0AE-5F0C-42C2-8971-94FCD59F7F85}"/>
    <cellStyle name="Normal 5 4 2 3 4 3 2" xfId="13006" xr:uid="{B1FCEA6E-00ED-4001-8C0F-6F19CBC0679E}"/>
    <cellStyle name="Normal 5 4 2 3 4 3 2 2" xfId="26696" xr:uid="{A9C735E7-98D9-4E6A-A327-4DC27C5CE8C1}"/>
    <cellStyle name="Normal 5 4 2 3 4 3 2 2 2" xfId="40388" xr:uid="{3FEE1E61-F072-4207-B781-2DC00126343E}"/>
    <cellStyle name="Normal 5 4 2 3 4 3 2 2 3" xfId="55272" xr:uid="{96592D87-EC1C-4B38-8ADD-FDFBA299441A}"/>
    <cellStyle name="Normal 5 4 2 3 4 3 2 3" xfId="19852" xr:uid="{8DDCBEB5-5188-431E-8890-748517377B66}"/>
    <cellStyle name="Normal 5 4 2 3 4 3 2 4" xfId="33542" xr:uid="{1312710F-643E-431B-8F99-5E25C30A58DE}"/>
    <cellStyle name="Normal 5 4 2 3 4 3 2 5" xfId="48426" xr:uid="{F8D403E9-8D6C-486D-802E-72FDE99183B5}"/>
    <cellStyle name="Normal 5 4 2 3 4 3 3" xfId="23274" xr:uid="{ACE43113-FBE6-4A5A-B23F-EDFDF8BF16DC}"/>
    <cellStyle name="Normal 5 4 2 3 4 3 3 2" xfId="36966" xr:uid="{87D6E77C-156E-4766-9AD6-ECFEBB8144C7}"/>
    <cellStyle name="Normal 5 4 2 3 4 3 3 3" xfId="51850" xr:uid="{82A55D54-CBDC-4338-88BE-1945A1A2A832}"/>
    <cellStyle name="Normal 5 4 2 3 4 3 4" xfId="16430" xr:uid="{75036575-507B-45EF-A22C-65D3415927FE}"/>
    <cellStyle name="Normal 5 4 2 3 4 3 5" xfId="30120" xr:uid="{D358203A-A085-4479-B5DB-100D2492F8DC}"/>
    <cellStyle name="Normal 5 4 2 3 4 3 6" xfId="45004" xr:uid="{C74CAE0F-F4DD-4ABC-8FB1-FA4BDE2D5A40}"/>
    <cellStyle name="Normal 5 4 2 3 4 4" xfId="11294" xr:uid="{7A35294D-3AE6-4C9B-9043-1279F5A2DD5C}"/>
    <cellStyle name="Normal 5 4 2 3 4 4 2" xfId="24984" xr:uid="{36BD8184-97FB-44A2-B47E-2F63BC073E63}"/>
    <cellStyle name="Normal 5 4 2 3 4 4 2 2" xfId="38676" xr:uid="{AE842B05-5CB9-44FD-AEAA-A7C295D3331F}"/>
    <cellStyle name="Normal 5 4 2 3 4 4 2 3" xfId="53560" xr:uid="{31FDDE4D-0DAD-4341-ABF3-EF6F6AEA926B}"/>
    <cellStyle name="Normal 5 4 2 3 4 4 3" xfId="18140" xr:uid="{858E80FC-81A7-4835-8C4F-AD0DDA6E36EC}"/>
    <cellStyle name="Normal 5 4 2 3 4 4 4" xfId="31830" xr:uid="{BE005E1E-82D3-4109-98C0-154ADADF9C4A}"/>
    <cellStyle name="Normal 5 4 2 3 4 4 5" xfId="46714" xr:uid="{15717320-B531-4B57-A47C-9C6C055DD6C6}"/>
    <cellStyle name="Normal 5 4 2 3 4 5" xfId="21562" xr:uid="{A62EFA40-C2A9-4271-85FA-575510E41560}"/>
    <cellStyle name="Normal 5 4 2 3 4 5 2" xfId="35254" xr:uid="{4F5A9D2D-D16D-465A-9415-BA9ABEB20BAD}"/>
    <cellStyle name="Normal 5 4 2 3 4 5 3" xfId="50138" xr:uid="{A6CFD55D-D413-4A56-BA50-177D675F2901}"/>
    <cellStyle name="Normal 5 4 2 3 4 6" xfId="14718" xr:uid="{3E46B6FF-14E8-444B-AEFF-92EDDA0D6B59}"/>
    <cellStyle name="Normal 5 4 2 3 4 6 2" xfId="40918" xr:uid="{AB0C8FF5-EC1A-42EE-A0CC-6FCE18EE434B}"/>
    <cellStyle name="Normal 5 4 2 3 4 7" xfId="28408" xr:uid="{84510E22-7183-415E-B691-5D6FB8A4D341}"/>
    <cellStyle name="Normal 5 4 2 3 4 8" xfId="43292" xr:uid="{4C957F68-F117-40C8-90F5-CA92CA10A2B9}"/>
    <cellStyle name="Normal 5 4 2 3 4 9" xfId="7872" xr:uid="{8132566D-67D0-466C-B432-A743224EC9D4}"/>
    <cellStyle name="Normal 5 4 2 3 5" xfId="1228" xr:uid="{7EC5CCB2-55F3-4F85-AF28-BEFA626A3BDF}"/>
    <cellStyle name="Normal 5 4 2 3 5 2" xfId="9586" xr:uid="{3D3C8346-D4AA-462E-8CD6-0A858AD89C84}"/>
    <cellStyle name="Normal 5 4 2 3 5 2 2" xfId="13008" xr:uid="{7ED6235A-ECAB-4959-A3B7-A2C289A2BE2C}"/>
    <cellStyle name="Normal 5 4 2 3 5 2 2 2" xfId="26698" xr:uid="{681FD493-9597-43AC-8788-AF9E4A0EE9F8}"/>
    <cellStyle name="Normal 5 4 2 3 5 2 2 2 2" xfId="40390" xr:uid="{6447F5C0-2345-44A3-8D1A-70BB61408DE0}"/>
    <cellStyle name="Normal 5 4 2 3 5 2 2 2 3" xfId="55274" xr:uid="{7C09F2D1-9D11-4F2B-8CE4-210B5BC2ACA2}"/>
    <cellStyle name="Normal 5 4 2 3 5 2 2 3" xfId="19854" xr:uid="{26564155-39B2-4A4A-97C5-3CB99BEB156B}"/>
    <cellStyle name="Normal 5 4 2 3 5 2 2 4" xfId="33544" xr:uid="{9759D19D-BC8A-46C6-871D-AE4B04FC7B56}"/>
    <cellStyle name="Normal 5 4 2 3 5 2 2 5" xfId="48428" xr:uid="{FE764C4D-BE56-4103-810C-AF57837935EC}"/>
    <cellStyle name="Normal 5 4 2 3 5 2 3" xfId="23276" xr:uid="{4530FB07-C462-4F29-AE75-091D4D8FDE86}"/>
    <cellStyle name="Normal 5 4 2 3 5 2 3 2" xfId="36968" xr:uid="{119ED8B6-47E0-4EC8-BE22-146B10869E93}"/>
    <cellStyle name="Normal 5 4 2 3 5 2 3 3" xfId="51852" xr:uid="{C61FED56-3F29-40AE-9F96-8C484E9A43EE}"/>
    <cellStyle name="Normal 5 4 2 3 5 2 4" xfId="16432" xr:uid="{55E82051-D778-43CC-B56F-7D3F7952154F}"/>
    <cellStyle name="Normal 5 4 2 3 5 2 5" xfId="30122" xr:uid="{353DED71-2933-4856-B5B1-730CBC744F4E}"/>
    <cellStyle name="Normal 5 4 2 3 5 2 6" xfId="45006" xr:uid="{217DA9D5-9A6B-41DD-A96B-67CD1E9F5FB1}"/>
    <cellStyle name="Normal 5 4 2 3 5 3" xfId="11296" xr:uid="{552D0681-3510-49DE-87FB-30FC4C07F73F}"/>
    <cellStyle name="Normal 5 4 2 3 5 3 2" xfId="24986" xr:uid="{583E33FB-A9A5-4D40-BAA7-B657020D9F7C}"/>
    <cellStyle name="Normal 5 4 2 3 5 3 2 2" xfId="38678" xr:uid="{A6594C11-BBA8-4707-8CFA-16DC9DDBB89D}"/>
    <cellStyle name="Normal 5 4 2 3 5 3 2 3" xfId="53562" xr:uid="{A34FBA59-B83A-4A84-8068-FCBBE43C3DC8}"/>
    <cellStyle name="Normal 5 4 2 3 5 3 3" xfId="18142" xr:uid="{F57828EA-CBB9-40B9-9AB0-DFE3560BECC8}"/>
    <cellStyle name="Normal 5 4 2 3 5 3 4" xfId="31832" xr:uid="{E8696604-4143-4A0C-AE75-F54B12F4B358}"/>
    <cellStyle name="Normal 5 4 2 3 5 3 5" xfId="46716" xr:uid="{2F1F88D6-4F0A-4968-8750-EE03686849C4}"/>
    <cellStyle name="Normal 5 4 2 3 5 4" xfId="21564" xr:uid="{20C28643-B22A-4065-9D40-5545C58F6A0E}"/>
    <cellStyle name="Normal 5 4 2 3 5 4 2" xfId="35256" xr:uid="{4AEBC532-B0D1-497B-A529-0919FAF35B11}"/>
    <cellStyle name="Normal 5 4 2 3 5 4 3" xfId="50140" xr:uid="{C74D805C-A19D-4E4F-BDCB-8AC5CF157708}"/>
    <cellStyle name="Normal 5 4 2 3 5 5" xfId="14720" xr:uid="{8F9C5F7C-04A1-48F8-B09F-9F932437C32E}"/>
    <cellStyle name="Normal 5 4 2 3 5 5 2" xfId="40920" xr:uid="{809700DD-8AB2-4DB7-80EC-09A89668F286}"/>
    <cellStyle name="Normal 5 4 2 3 5 6" xfId="28410" xr:uid="{F3A28CF4-25AC-417B-BB7F-451CB97EEF6E}"/>
    <cellStyle name="Normal 5 4 2 3 5 7" xfId="43294" xr:uid="{EC96DE4A-66FE-4F28-9740-192725F46979}"/>
    <cellStyle name="Normal 5 4 2 3 5 8" xfId="7874" xr:uid="{BAB16715-2936-4023-A8C5-F8FC502EBE02}"/>
    <cellStyle name="Normal 5 4 2 3 6" xfId="2853" xr:uid="{A738E1AE-3DAD-453C-9125-09466650F3EC}"/>
    <cellStyle name="Normal 5 4 2 3 6 2" xfId="9587" xr:uid="{3D370841-9FB7-46CE-8FFE-BF0B17414C12}"/>
    <cellStyle name="Normal 5 4 2 3 6 2 2" xfId="13009" xr:uid="{72D0EB85-D074-47C5-8B93-7A6ADFA91237}"/>
    <cellStyle name="Normal 5 4 2 3 6 2 2 2" xfId="26699" xr:uid="{AEBE6F9D-4766-4E38-9EB7-6645B373B887}"/>
    <cellStyle name="Normal 5 4 2 3 6 2 2 2 2" xfId="40391" xr:uid="{C4AFF92D-89AB-40BB-AF71-64B1BE43B149}"/>
    <cellStyle name="Normal 5 4 2 3 6 2 2 2 3" xfId="55275" xr:uid="{81700EF5-410C-4DD6-8FEB-BA82A75F176E}"/>
    <cellStyle name="Normal 5 4 2 3 6 2 2 3" xfId="19855" xr:uid="{D95909F3-2C9E-4F9A-BA56-63BA0DF3F391}"/>
    <cellStyle name="Normal 5 4 2 3 6 2 2 4" xfId="33545" xr:uid="{7BEC5FD9-467C-4DCA-A719-326B6065901D}"/>
    <cellStyle name="Normal 5 4 2 3 6 2 2 5" xfId="48429" xr:uid="{668C5ECD-FB9B-4724-8741-3E3925D68815}"/>
    <cellStyle name="Normal 5 4 2 3 6 2 3" xfId="23277" xr:uid="{70230A51-6EE8-4228-BE96-66FB9B7267C9}"/>
    <cellStyle name="Normal 5 4 2 3 6 2 3 2" xfId="36969" xr:uid="{081A7D63-87BC-474E-8720-B4E71877152D}"/>
    <cellStyle name="Normal 5 4 2 3 6 2 3 3" xfId="51853" xr:uid="{F4BBCEE0-3F23-41E6-9008-76F827E47FA5}"/>
    <cellStyle name="Normal 5 4 2 3 6 2 4" xfId="16433" xr:uid="{14FE5B69-0C72-4B3D-B4CD-027F477C7FF8}"/>
    <cellStyle name="Normal 5 4 2 3 6 2 5" xfId="30123" xr:uid="{B858EF07-3CEF-4B77-BFC5-3B82F13D4478}"/>
    <cellStyle name="Normal 5 4 2 3 6 2 6" xfId="45007" xr:uid="{19A52ABD-2F0D-4D3D-9CAF-55BFF2F47684}"/>
    <cellStyle name="Normal 5 4 2 3 6 3" xfId="11297" xr:uid="{7442FA8D-FCD1-41F3-91B0-1C2824EF8452}"/>
    <cellStyle name="Normal 5 4 2 3 6 3 2" xfId="24987" xr:uid="{B1BAADA9-E7B5-4F5E-B11A-914B59DCC243}"/>
    <cellStyle name="Normal 5 4 2 3 6 3 2 2" xfId="38679" xr:uid="{8B47E34E-8645-4E3D-AFEF-E55881ADD20A}"/>
    <cellStyle name="Normal 5 4 2 3 6 3 2 3" xfId="53563" xr:uid="{CC48BBD9-014C-43B1-A285-A337F6B0F0F2}"/>
    <cellStyle name="Normal 5 4 2 3 6 3 3" xfId="18143" xr:uid="{FDEAE2B5-CD8C-47A4-AD58-F27250D6C102}"/>
    <cellStyle name="Normal 5 4 2 3 6 3 4" xfId="31833" xr:uid="{6F256A03-BD70-4FD2-A89E-3908C50877F3}"/>
    <cellStyle name="Normal 5 4 2 3 6 3 5" xfId="46717" xr:uid="{B9165A7B-1501-4C54-973A-FFFBE3F54E5C}"/>
    <cellStyle name="Normal 5 4 2 3 6 4" xfId="21565" xr:uid="{1BB8A317-A2B5-42CB-91E5-5CC697170CE0}"/>
    <cellStyle name="Normal 5 4 2 3 6 4 2" xfId="35257" xr:uid="{81D9804D-21A9-47C2-8370-8127CD9418F1}"/>
    <cellStyle name="Normal 5 4 2 3 6 4 3" xfId="50141" xr:uid="{8306E134-86AB-466B-9468-5F3B037A4842}"/>
    <cellStyle name="Normal 5 4 2 3 6 5" xfId="14721" xr:uid="{823496CC-82DB-403D-88DF-3AAAA941F178}"/>
    <cellStyle name="Normal 5 4 2 3 6 5 2" xfId="41128" xr:uid="{D9150E82-97C2-41CB-9E18-2BC2CE0388D8}"/>
    <cellStyle name="Normal 5 4 2 3 6 6" xfId="28411" xr:uid="{2A03797D-559A-4039-9813-46BDFC445064}"/>
    <cellStyle name="Normal 5 4 2 3 6 7" xfId="43295" xr:uid="{427C2859-543F-49A5-84D1-BF124A02B662}"/>
    <cellStyle name="Normal 5 4 2 3 6 8" xfId="7875" xr:uid="{CCD5A3CD-897B-4B4D-B3EC-3D9F67F2DF0E}"/>
    <cellStyle name="Normal 5 4 2 3 7" xfId="9573" xr:uid="{E4FA747E-F99C-4E98-93A4-413A1B1F9755}"/>
    <cellStyle name="Normal 5 4 2 3 7 2" xfId="12995" xr:uid="{9A45F5C7-22C8-4B8C-AC60-5DEEED3B9A23}"/>
    <cellStyle name="Normal 5 4 2 3 7 2 2" xfId="26685" xr:uid="{AD3D10F0-EAB8-48FD-A312-D69FD0275A35}"/>
    <cellStyle name="Normal 5 4 2 3 7 2 2 2" xfId="40377" xr:uid="{2286C160-FD62-4629-8E00-8E2E8A5AA79E}"/>
    <cellStyle name="Normal 5 4 2 3 7 2 2 3" xfId="55261" xr:uid="{558EA2B1-B877-47D4-B541-48B235DA5F14}"/>
    <cellStyle name="Normal 5 4 2 3 7 2 3" xfId="19841" xr:uid="{C8C94B03-165D-42DA-BE9A-35F2E0D5C185}"/>
    <cellStyle name="Normal 5 4 2 3 7 2 4" xfId="33531" xr:uid="{4C8D4854-A196-40CF-B58D-AF3E3A792700}"/>
    <cellStyle name="Normal 5 4 2 3 7 2 5" xfId="48415" xr:uid="{582C3424-D354-4DB2-A292-3108A01C72E7}"/>
    <cellStyle name="Normal 5 4 2 3 7 3" xfId="23263" xr:uid="{19A8C5DA-51C5-4943-AC9B-35F5C5B03962}"/>
    <cellStyle name="Normal 5 4 2 3 7 3 2" xfId="36955" xr:uid="{7F0CAC1C-9CD0-4523-9276-625A84AF9798}"/>
    <cellStyle name="Normal 5 4 2 3 7 3 3" xfId="51839" xr:uid="{4414E9E7-6CD5-4B1D-9EBB-EBCACA976149}"/>
    <cellStyle name="Normal 5 4 2 3 7 4" xfId="16419" xr:uid="{08E09583-A1F9-4D12-9717-F0F21AA67DB2}"/>
    <cellStyle name="Normal 5 4 2 3 7 5" xfId="30109" xr:uid="{B9800705-5FFC-4C2F-B2F4-83771C2BF1F6}"/>
    <cellStyle name="Normal 5 4 2 3 7 6" xfId="44993" xr:uid="{A26DE7AB-5C12-4F0F-A5A5-CC29CEC6E377}"/>
    <cellStyle name="Normal 5 4 2 3 8" xfId="11283" xr:uid="{51B81B4B-3434-4657-84EA-71A43C917345}"/>
    <cellStyle name="Normal 5 4 2 3 8 2" xfId="24973" xr:uid="{6332F642-3A6C-4C56-AF00-F28816490AA9}"/>
    <cellStyle name="Normal 5 4 2 3 8 2 2" xfId="38665" xr:uid="{D224CABB-E873-4B38-AFB4-5E3FA9FD9E7E}"/>
    <cellStyle name="Normal 5 4 2 3 8 2 3" xfId="53549" xr:uid="{BC0F16C2-6DBF-43CC-A388-2B68FB9ADAFA}"/>
    <cellStyle name="Normal 5 4 2 3 8 3" xfId="18129" xr:uid="{F24B3EAB-083C-4756-91EE-00A663202E86}"/>
    <cellStyle name="Normal 5 4 2 3 8 4" xfId="31819" xr:uid="{5B21D642-D72D-4C3F-8F6E-4797A0D9968A}"/>
    <cellStyle name="Normal 5 4 2 3 8 5" xfId="46703" xr:uid="{D46EF290-0D22-40E5-A73C-CB09096ED60D}"/>
    <cellStyle name="Normal 5 4 2 3 9" xfId="21551" xr:uid="{D5B2584C-7DEC-41D6-8BF4-CD35E52725F1}"/>
    <cellStyle name="Normal 5 4 2 3 9 2" xfId="35243" xr:uid="{1C1CCB86-4EFF-402E-835C-9CCCC2029873}"/>
    <cellStyle name="Normal 5 4 2 3 9 3" xfId="50127" xr:uid="{BC30E96F-8F95-4C4A-8F7C-6D1606B64CFE}"/>
    <cellStyle name="Normal 5 4 2 4" xfId="301" xr:uid="{B8C3960E-DD0C-4B78-B096-BC7B720FDAEB}"/>
    <cellStyle name="Normal 5 4 2 4 10" xfId="14722" xr:uid="{AE93E8C9-5FA2-455B-990D-96CC45032B5B}"/>
    <cellStyle name="Normal 5 4 2 4 10 2" xfId="40782" xr:uid="{84E8AB0C-E4EA-4CC6-9032-A284EA37C9AF}"/>
    <cellStyle name="Normal 5 4 2 4 11" xfId="28412" xr:uid="{A5041607-0987-4537-9A1D-61BCFB1121B3}"/>
    <cellStyle name="Normal 5 4 2 4 12" xfId="43296" xr:uid="{AEFB7B42-75E8-4F21-A125-1986CA22357A}"/>
    <cellStyle name="Normal 5 4 2 4 13" xfId="7876" xr:uid="{0905E052-8804-4D37-8E7C-E8138B3CE2AA}"/>
    <cellStyle name="Normal 5 4 2 4 2" xfId="546" xr:uid="{BB3BD623-1A63-47E0-B9D7-01A444C6B3BE}"/>
    <cellStyle name="Normal 5 4 2 4 2 10" xfId="43297" xr:uid="{95EC4377-F732-4E7F-88DE-1981949BBABE}"/>
    <cellStyle name="Normal 5 4 2 4 2 11" xfId="7877" xr:uid="{287D77D3-5661-4FF0-9385-863A4C131E4D}"/>
    <cellStyle name="Normal 5 4 2 4 2 2" xfId="547" xr:uid="{EA5D9F8A-04B1-4594-A40E-9670A2F009C1}"/>
    <cellStyle name="Normal 5 4 2 4 2 2 2" xfId="1229" xr:uid="{2F3F1C6A-3C4E-4DA3-92EB-B1AC4A3D286E}"/>
    <cellStyle name="Normal 5 4 2 4 2 2 2 2" xfId="1230" xr:uid="{48758B29-BA9D-436D-B41E-A4D19AD3FEFC}"/>
    <cellStyle name="Normal 5 4 2 4 2 2 2 2 2" xfId="13013" xr:uid="{A8E80EE0-BCA9-4C34-8AEF-D73A70045CE5}"/>
    <cellStyle name="Normal 5 4 2 4 2 2 2 2 2 2" xfId="26703" xr:uid="{C756961E-72BE-41D7-8392-F2F7416F437F}"/>
    <cellStyle name="Normal 5 4 2 4 2 2 2 2 2 2 2" xfId="40395" xr:uid="{DCBD4796-9040-46AA-8840-0E3220CCC7D2}"/>
    <cellStyle name="Normal 5 4 2 4 2 2 2 2 2 2 3" xfId="55279" xr:uid="{2A3E04F1-F864-4749-9524-51751A751A22}"/>
    <cellStyle name="Normal 5 4 2 4 2 2 2 2 2 3" xfId="19859" xr:uid="{1F215806-C996-464B-B4BD-CBB3D201AD41}"/>
    <cellStyle name="Normal 5 4 2 4 2 2 2 2 2 4" xfId="33549" xr:uid="{E2B7C159-54D2-411D-92CF-281B77B830BE}"/>
    <cellStyle name="Normal 5 4 2 4 2 2 2 2 2 5" xfId="48433" xr:uid="{AC3176F2-DBA6-4856-A241-087402352116}"/>
    <cellStyle name="Normal 5 4 2 4 2 2 2 2 3" xfId="23281" xr:uid="{57B81E52-E38E-422E-8A12-351D74F2C872}"/>
    <cellStyle name="Normal 5 4 2 4 2 2 2 2 3 2" xfId="36973" xr:uid="{13A736B9-74DD-4CA3-AB35-C6EE20ABEA00}"/>
    <cellStyle name="Normal 5 4 2 4 2 2 2 2 3 3" xfId="51857" xr:uid="{BBBFEA3E-A0E4-4763-A41C-9D4D2F6A4098}"/>
    <cellStyle name="Normal 5 4 2 4 2 2 2 2 4" xfId="16437" xr:uid="{0E4A0DB7-9E81-420C-B522-3C35E2133209}"/>
    <cellStyle name="Normal 5 4 2 4 2 2 2 2 4 2" xfId="40922" xr:uid="{7A360FB1-C3FD-4FCC-8133-E6C93AC1A9D4}"/>
    <cellStyle name="Normal 5 4 2 4 2 2 2 2 5" xfId="30127" xr:uid="{347CB195-0B70-424C-B44F-6098F64278CA}"/>
    <cellStyle name="Normal 5 4 2 4 2 2 2 2 6" xfId="45011" xr:uid="{B2EBDF90-FDA7-42F3-8D60-281B84909A99}"/>
    <cellStyle name="Normal 5 4 2 4 2 2 2 2 7" xfId="9591" xr:uid="{01F0F652-F93A-47EE-ABB2-14534E85095C}"/>
    <cellStyle name="Normal 5 4 2 4 2 2 2 3" xfId="11301" xr:uid="{C37F2E79-0D8C-41C0-B60A-796A12D8C2EB}"/>
    <cellStyle name="Normal 5 4 2 4 2 2 2 3 2" xfId="24991" xr:uid="{F3530920-62EA-4FC4-A541-77D2E71A415B}"/>
    <cellStyle name="Normal 5 4 2 4 2 2 2 3 2 2" xfId="38683" xr:uid="{4803D95A-2E05-4090-9BC3-9309DD27EEB3}"/>
    <cellStyle name="Normal 5 4 2 4 2 2 2 3 2 3" xfId="53567" xr:uid="{BAABBB1B-4A70-4F20-9BCF-A2A930183109}"/>
    <cellStyle name="Normal 5 4 2 4 2 2 2 3 3" xfId="18147" xr:uid="{C2620FCA-BB9A-4E07-8D21-45E3C375D68B}"/>
    <cellStyle name="Normal 5 4 2 4 2 2 2 3 4" xfId="31837" xr:uid="{F0071F16-BB84-4590-8F99-4FE7BB2804B3}"/>
    <cellStyle name="Normal 5 4 2 4 2 2 2 3 5" xfId="46721" xr:uid="{09D9F041-86DD-45B3-99A0-2FB758339FE2}"/>
    <cellStyle name="Normal 5 4 2 4 2 2 2 4" xfId="21569" xr:uid="{9A97AD58-761B-47C8-8CC6-878F8DD8C28F}"/>
    <cellStyle name="Normal 5 4 2 4 2 2 2 4 2" xfId="35261" xr:uid="{DAB35800-4BB7-4A0D-9E69-B2E23519952A}"/>
    <cellStyle name="Normal 5 4 2 4 2 2 2 4 3" xfId="50145" xr:uid="{F8BEA1F3-E83A-4748-8C92-40E37E2EB0D7}"/>
    <cellStyle name="Normal 5 4 2 4 2 2 2 5" xfId="14725" xr:uid="{7D993A3D-4B15-45C7-A85F-AF117035941A}"/>
    <cellStyle name="Normal 5 4 2 4 2 2 2 5 2" xfId="40921" xr:uid="{DB884CB5-A002-4ADD-8C82-9FCA4A0D747B}"/>
    <cellStyle name="Normal 5 4 2 4 2 2 2 6" xfId="28415" xr:uid="{F4298D67-A083-42A1-B0CB-24D7436BA9D5}"/>
    <cellStyle name="Normal 5 4 2 4 2 2 2 7" xfId="43299" xr:uid="{B3113582-73FD-438A-8D05-694BCCE54F5D}"/>
    <cellStyle name="Normal 5 4 2 4 2 2 2 8" xfId="7879" xr:uid="{9D494434-5DFA-47C2-BA34-240A5E2C753B}"/>
    <cellStyle name="Normal 5 4 2 4 2 2 3" xfId="1231" xr:uid="{C6ACD9B8-A061-4D5B-9046-7D777CDA9B06}"/>
    <cellStyle name="Normal 5 4 2 4 2 2 3 2" xfId="13012" xr:uid="{DEDF2D16-AEA7-4739-A133-3719CE9A910E}"/>
    <cellStyle name="Normal 5 4 2 4 2 2 3 2 2" xfId="26702" xr:uid="{B6AFDFC8-B4AD-48FF-8AE3-E2339CD19C0C}"/>
    <cellStyle name="Normal 5 4 2 4 2 2 3 2 2 2" xfId="40394" xr:uid="{2D274C85-738D-49EC-9DD2-5538B0BF7F34}"/>
    <cellStyle name="Normal 5 4 2 4 2 2 3 2 2 3" xfId="55278" xr:uid="{19ECA82E-6976-40FD-BE35-08815B762EFA}"/>
    <cellStyle name="Normal 5 4 2 4 2 2 3 2 3" xfId="19858" xr:uid="{4122F96F-8E61-4204-80DF-FB4A88CCC882}"/>
    <cellStyle name="Normal 5 4 2 4 2 2 3 2 4" xfId="33548" xr:uid="{90B018C1-2205-4357-A965-7E3A553142C3}"/>
    <cellStyle name="Normal 5 4 2 4 2 2 3 2 5" xfId="48432" xr:uid="{A323A18F-0897-4FDA-8BE5-9579144EDFA5}"/>
    <cellStyle name="Normal 5 4 2 4 2 2 3 3" xfId="23280" xr:uid="{575372B3-EC4B-4C7A-872B-F4C8FCA62F8A}"/>
    <cellStyle name="Normal 5 4 2 4 2 2 3 3 2" xfId="36972" xr:uid="{08FF891B-2BEC-41F8-8A06-EE78E66D3F2E}"/>
    <cellStyle name="Normal 5 4 2 4 2 2 3 3 3" xfId="51856" xr:uid="{CDFDE967-6034-40FA-AB93-6E64807B6079}"/>
    <cellStyle name="Normal 5 4 2 4 2 2 3 4" xfId="16436" xr:uid="{277F4609-3397-4E05-94B8-3939766D8642}"/>
    <cellStyle name="Normal 5 4 2 4 2 2 3 4 2" xfId="40923" xr:uid="{79534921-A78F-478B-8DFA-B9E533633E11}"/>
    <cellStyle name="Normal 5 4 2 4 2 2 3 5" xfId="30126" xr:uid="{2E9EF720-4C68-4B2D-B13F-BD376BE897FE}"/>
    <cellStyle name="Normal 5 4 2 4 2 2 3 6" xfId="45010" xr:uid="{6772373E-A3A0-4442-9B9A-EC8C10C825B6}"/>
    <cellStyle name="Normal 5 4 2 4 2 2 3 7" xfId="9590" xr:uid="{E24F01FF-AA03-4F39-B217-38B15490F4D8}"/>
    <cellStyle name="Normal 5 4 2 4 2 2 4" xfId="11300" xr:uid="{0E562810-32EB-4417-B627-31A4FED1CE72}"/>
    <cellStyle name="Normal 5 4 2 4 2 2 4 2" xfId="24990" xr:uid="{DF202CE5-CD1B-4839-B6D0-5FDD78BD712D}"/>
    <cellStyle name="Normal 5 4 2 4 2 2 4 2 2" xfId="38682" xr:uid="{6BDB619B-885D-4AC7-9F3A-8B1A17F943F0}"/>
    <cellStyle name="Normal 5 4 2 4 2 2 4 2 3" xfId="53566" xr:uid="{52A973B0-F946-43ED-A22E-8853B2A2EF9A}"/>
    <cellStyle name="Normal 5 4 2 4 2 2 4 3" xfId="18146" xr:uid="{5F088C1D-488A-4E66-97CD-0FFE8210A64F}"/>
    <cellStyle name="Normal 5 4 2 4 2 2 4 4" xfId="31836" xr:uid="{61C76583-F0C9-4860-9E31-052DA6C8611C}"/>
    <cellStyle name="Normal 5 4 2 4 2 2 4 5" xfId="46720" xr:uid="{239E2BC9-4DA8-4109-BC12-3B99301F4C0F}"/>
    <cellStyle name="Normal 5 4 2 4 2 2 5" xfId="21568" xr:uid="{CB8849FD-5CE5-4793-AC88-D0AA5D7E8A7B}"/>
    <cellStyle name="Normal 5 4 2 4 2 2 5 2" xfId="35260" xr:uid="{26A4D00D-D26D-4B37-A353-8995E834209A}"/>
    <cellStyle name="Normal 5 4 2 4 2 2 5 3" xfId="50144" xr:uid="{E713FAD7-6490-492F-878B-D847EB3ED4C5}"/>
    <cellStyle name="Normal 5 4 2 4 2 2 6" xfId="14724" xr:uid="{078ED5BE-4A0B-4650-A76E-0EF755C588B5}"/>
    <cellStyle name="Normal 5 4 2 4 2 2 6 2" xfId="40823" xr:uid="{311B4794-52F2-4A84-A300-B21C14D119EB}"/>
    <cellStyle name="Normal 5 4 2 4 2 2 7" xfId="28414" xr:uid="{C59B23F6-5FD5-40FD-BC4C-164D68E86E2B}"/>
    <cellStyle name="Normal 5 4 2 4 2 2 8" xfId="43298" xr:uid="{2CFD62AA-ECEF-4D89-80AE-DAE09AAA64E4}"/>
    <cellStyle name="Normal 5 4 2 4 2 2 9" xfId="7878" xr:uid="{8FACE5A7-5A9F-4BC2-99E7-B2C28F45B939}"/>
    <cellStyle name="Normal 5 4 2 4 2 3" xfId="1232" xr:uid="{55086295-D8DA-4812-95CC-E742A99C22FB}"/>
    <cellStyle name="Normal 5 4 2 4 2 3 2" xfId="1233" xr:uid="{8ABCE28C-8B96-47AD-9DAC-D669DD3D34EE}"/>
    <cellStyle name="Normal 5 4 2 4 2 3 2 2" xfId="13014" xr:uid="{31A1269F-9E4E-4F48-8F9A-796361D3EE76}"/>
    <cellStyle name="Normal 5 4 2 4 2 3 2 2 2" xfId="26704" xr:uid="{BE0FC978-3A88-4414-9F18-1223A9538493}"/>
    <cellStyle name="Normal 5 4 2 4 2 3 2 2 2 2" xfId="40396" xr:uid="{B2313B3E-46A3-4E42-A060-7891EF047E2E}"/>
    <cellStyle name="Normal 5 4 2 4 2 3 2 2 2 3" xfId="55280" xr:uid="{7DA1C778-4D36-4529-826F-1B0A7E4DBA97}"/>
    <cellStyle name="Normal 5 4 2 4 2 3 2 2 3" xfId="19860" xr:uid="{C2EA9C8A-7647-4E83-9160-A7B1987677D0}"/>
    <cellStyle name="Normal 5 4 2 4 2 3 2 2 4" xfId="33550" xr:uid="{5B52DAD7-238B-4FB6-9C6B-9D3DCB028003}"/>
    <cellStyle name="Normal 5 4 2 4 2 3 2 2 5" xfId="48434" xr:uid="{EE1BCC94-5AA9-4CFB-8ECB-608D480F3041}"/>
    <cellStyle name="Normal 5 4 2 4 2 3 2 3" xfId="23282" xr:uid="{9AD1680A-2867-4B30-9C53-FA40DD7B97FE}"/>
    <cellStyle name="Normal 5 4 2 4 2 3 2 3 2" xfId="36974" xr:uid="{76509617-E37B-4E5C-AD38-37842D839C64}"/>
    <cellStyle name="Normal 5 4 2 4 2 3 2 3 3" xfId="51858" xr:uid="{A6241368-CEB2-4D93-9EE5-2C7D4FB6B006}"/>
    <cellStyle name="Normal 5 4 2 4 2 3 2 4" xfId="16438" xr:uid="{8887DCD2-323F-4049-A6C4-E84672CD61C7}"/>
    <cellStyle name="Normal 5 4 2 4 2 3 2 4 2" xfId="40925" xr:uid="{948D34D3-F227-423D-83BB-B5E201B8F313}"/>
    <cellStyle name="Normal 5 4 2 4 2 3 2 5" xfId="30128" xr:uid="{B21162F5-1D37-4093-AA1E-69B2C3477D43}"/>
    <cellStyle name="Normal 5 4 2 4 2 3 2 6" xfId="45012" xr:uid="{C1675362-9D57-4D05-AF45-8A87CB519013}"/>
    <cellStyle name="Normal 5 4 2 4 2 3 2 7" xfId="9592" xr:uid="{A239C19C-9CE2-4BEA-902C-AA8EA11C727D}"/>
    <cellStyle name="Normal 5 4 2 4 2 3 3" xfId="11302" xr:uid="{03844ACC-D80A-4606-84BA-D14884DF166D}"/>
    <cellStyle name="Normal 5 4 2 4 2 3 3 2" xfId="24992" xr:uid="{079F0643-EBDD-4D6D-9D36-54182F93FAE7}"/>
    <cellStyle name="Normal 5 4 2 4 2 3 3 2 2" xfId="38684" xr:uid="{6DB5A439-B220-49A0-BD0D-E3A8DC277E98}"/>
    <cellStyle name="Normal 5 4 2 4 2 3 3 2 3" xfId="53568" xr:uid="{8D6BC5B4-74C8-4000-92B7-22228FA068A1}"/>
    <cellStyle name="Normal 5 4 2 4 2 3 3 3" xfId="18148" xr:uid="{5F9AF9C7-67EC-478D-A937-0EC36A26F7F8}"/>
    <cellStyle name="Normal 5 4 2 4 2 3 3 4" xfId="31838" xr:uid="{252C0A75-9F6C-4905-8C2A-64D774ABBDC6}"/>
    <cellStyle name="Normal 5 4 2 4 2 3 3 5" xfId="46722" xr:uid="{40B913D4-E0D9-48C8-926F-BD1863A28B06}"/>
    <cellStyle name="Normal 5 4 2 4 2 3 4" xfId="21570" xr:uid="{BD6F4295-29BF-434F-91F5-C9B372F42748}"/>
    <cellStyle name="Normal 5 4 2 4 2 3 4 2" xfId="35262" xr:uid="{058741A4-605A-450A-A4D9-82BE924B393B}"/>
    <cellStyle name="Normal 5 4 2 4 2 3 4 3" xfId="50146" xr:uid="{22589E7F-22EF-434C-869B-AEBEE925C8BC}"/>
    <cellStyle name="Normal 5 4 2 4 2 3 5" xfId="14726" xr:uid="{AB6542CC-56C0-4B9E-8541-C27D1FF4A308}"/>
    <cellStyle name="Normal 5 4 2 4 2 3 5 2" xfId="40924" xr:uid="{5F597174-18A0-4F78-97CB-15815436F2A6}"/>
    <cellStyle name="Normal 5 4 2 4 2 3 6" xfId="28416" xr:uid="{4CC674C5-16B8-4657-BF50-1F8BF7ABD6B7}"/>
    <cellStyle name="Normal 5 4 2 4 2 3 7" xfId="43300" xr:uid="{C3038A0A-9FEC-45BD-9D9D-583C0EBD7B3C}"/>
    <cellStyle name="Normal 5 4 2 4 2 3 8" xfId="7880" xr:uid="{B4012121-508D-41FA-811F-D27EE5A36E0A}"/>
    <cellStyle name="Normal 5 4 2 4 2 4" xfId="1234" xr:uid="{5FA70E2E-B389-4E31-9A58-6DD542E30BD0}"/>
    <cellStyle name="Normal 5 4 2 4 2 4 2" xfId="9593" xr:uid="{27DD35BB-6738-4771-BDF9-241723CD4B97}"/>
    <cellStyle name="Normal 5 4 2 4 2 4 2 2" xfId="13015" xr:uid="{857CB114-026D-4552-B50C-D786C49C5050}"/>
    <cellStyle name="Normal 5 4 2 4 2 4 2 2 2" xfId="26705" xr:uid="{237AB77D-32C7-4A2E-9086-B1F4CC6DE439}"/>
    <cellStyle name="Normal 5 4 2 4 2 4 2 2 2 2" xfId="40397" xr:uid="{09E8DC9D-8A6C-4E18-A471-DF56AE527B4C}"/>
    <cellStyle name="Normal 5 4 2 4 2 4 2 2 2 3" xfId="55281" xr:uid="{D00FE738-8889-4EBC-868C-7EE674D5CC05}"/>
    <cellStyle name="Normal 5 4 2 4 2 4 2 2 3" xfId="19861" xr:uid="{E67CB9A2-5A52-4BC8-A985-48BF2523F54C}"/>
    <cellStyle name="Normal 5 4 2 4 2 4 2 2 4" xfId="33551" xr:uid="{D58B5012-BA5F-4CE5-8533-A5C02E57961B}"/>
    <cellStyle name="Normal 5 4 2 4 2 4 2 2 5" xfId="48435" xr:uid="{B7E778F9-6930-4078-B913-9893C3192DAE}"/>
    <cellStyle name="Normal 5 4 2 4 2 4 2 3" xfId="23283" xr:uid="{6A7FF890-7E00-4820-ABEE-57ABB5784BFE}"/>
    <cellStyle name="Normal 5 4 2 4 2 4 2 3 2" xfId="36975" xr:uid="{82514206-4DF4-4879-952E-C23DED6B393E}"/>
    <cellStyle name="Normal 5 4 2 4 2 4 2 3 3" xfId="51859" xr:uid="{607DAC82-EDA3-4445-B9CA-26413B17442C}"/>
    <cellStyle name="Normal 5 4 2 4 2 4 2 4" xfId="16439" xr:uid="{76213D42-BB99-46E0-9CA5-11A01A0EBF86}"/>
    <cellStyle name="Normal 5 4 2 4 2 4 2 5" xfId="30129" xr:uid="{F01E7267-A64C-46E0-89FA-91BCE9F82262}"/>
    <cellStyle name="Normal 5 4 2 4 2 4 2 6" xfId="45013" xr:uid="{11A06174-81BE-44BF-AA43-6C298D35B733}"/>
    <cellStyle name="Normal 5 4 2 4 2 4 3" xfId="11303" xr:uid="{845503AC-E8F3-416E-9E0F-AA8B1C9B752D}"/>
    <cellStyle name="Normal 5 4 2 4 2 4 3 2" xfId="24993" xr:uid="{351D774D-6EF2-4032-AFEF-8D530DB3FFF9}"/>
    <cellStyle name="Normal 5 4 2 4 2 4 3 2 2" xfId="38685" xr:uid="{B3102D90-62C5-40E8-AC3C-7488A2C87E37}"/>
    <cellStyle name="Normal 5 4 2 4 2 4 3 2 3" xfId="53569" xr:uid="{F85846FB-39D5-4CD7-8D34-0D29EDACA6F2}"/>
    <cellStyle name="Normal 5 4 2 4 2 4 3 3" xfId="18149" xr:uid="{A82C67D8-8571-4DDF-A4B0-F1E537C1F091}"/>
    <cellStyle name="Normal 5 4 2 4 2 4 3 4" xfId="31839" xr:uid="{D8B749C6-4FCE-4865-972E-CD5912157DC3}"/>
    <cellStyle name="Normal 5 4 2 4 2 4 3 5" xfId="46723" xr:uid="{6E4AC9E7-A440-41AF-B160-4E21DDDDA31C}"/>
    <cellStyle name="Normal 5 4 2 4 2 4 4" xfId="21571" xr:uid="{01F8049F-472A-4B5A-8DB9-D37445061BD7}"/>
    <cellStyle name="Normal 5 4 2 4 2 4 4 2" xfId="35263" xr:uid="{A15BC735-1FE7-4BFF-A1AD-0CCABF9C2E13}"/>
    <cellStyle name="Normal 5 4 2 4 2 4 4 3" xfId="50147" xr:uid="{9EC49843-4B19-4E6F-BDC2-C1FC600819B9}"/>
    <cellStyle name="Normal 5 4 2 4 2 4 5" xfId="14727" xr:uid="{ECEC896B-B2D6-4B83-8FCE-2889E397D4D3}"/>
    <cellStyle name="Normal 5 4 2 4 2 4 5 2" xfId="40926" xr:uid="{AD272BA5-43AD-438E-B381-585AF6382EE9}"/>
    <cellStyle name="Normal 5 4 2 4 2 4 6" xfId="28417" xr:uid="{9665B33E-C08D-48B8-9F4C-C19CD9C99660}"/>
    <cellStyle name="Normal 5 4 2 4 2 4 7" xfId="43301" xr:uid="{D1C1E263-2B96-41B1-ACBC-FFCA4E71B8B4}"/>
    <cellStyle name="Normal 5 4 2 4 2 4 8" xfId="7881" xr:uid="{E6E37024-0D8B-4DB8-A93C-04DD795A1A6A}"/>
    <cellStyle name="Normal 5 4 2 4 2 5" xfId="9589" xr:uid="{030ACD02-C1E2-4A02-8E59-5C2E2445DB03}"/>
    <cellStyle name="Normal 5 4 2 4 2 5 2" xfId="13011" xr:uid="{B1679C29-3807-4AB8-918D-1AB50A46EA7D}"/>
    <cellStyle name="Normal 5 4 2 4 2 5 2 2" xfId="26701" xr:uid="{C0087DD3-68C5-4B32-927B-6DA1BCE7EBCE}"/>
    <cellStyle name="Normal 5 4 2 4 2 5 2 2 2" xfId="40393" xr:uid="{76E671DE-5F99-482F-8FA7-078301AA2D97}"/>
    <cellStyle name="Normal 5 4 2 4 2 5 2 2 3" xfId="55277" xr:uid="{211C146F-EC69-42B5-9CBC-F0F6CF6DABFF}"/>
    <cellStyle name="Normal 5 4 2 4 2 5 2 3" xfId="19857" xr:uid="{677B9383-F218-447D-BB5E-36ECDB52318F}"/>
    <cellStyle name="Normal 5 4 2 4 2 5 2 4" xfId="33547" xr:uid="{74368207-94A2-4AFD-B217-49246E44C330}"/>
    <cellStyle name="Normal 5 4 2 4 2 5 2 5" xfId="48431" xr:uid="{957D9BAD-4F33-4D0C-B931-367EB39A55CC}"/>
    <cellStyle name="Normal 5 4 2 4 2 5 3" xfId="23279" xr:uid="{4000179F-1E3B-4278-B076-C70071A4BB3B}"/>
    <cellStyle name="Normal 5 4 2 4 2 5 3 2" xfId="36971" xr:uid="{FB8FF67C-E5CF-4772-8DD0-7B27DC80F877}"/>
    <cellStyle name="Normal 5 4 2 4 2 5 3 3" xfId="51855" xr:uid="{638B4BBD-2371-48FC-A0D0-2AF817FA15C7}"/>
    <cellStyle name="Normal 5 4 2 4 2 5 4" xfId="16435" xr:uid="{971D1FE9-9CB6-4DDB-AA60-F88CD5536407}"/>
    <cellStyle name="Normal 5 4 2 4 2 5 5" xfId="30125" xr:uid="{5AB82E04-F003-4074-9910-047C0711982D}"/>
    <cellStyle name="Normal 5 4 2 4 2 5 6" xfId="45009" xr:uid="{BE0D83B3-694F-41CC-903D-7A9FEFBC7A1E}"/>
    <cellStyle name="Normal 5 4 2 4 2 6" xfId="11299" xr:uid="{852F8ED9-02D3-4516-AAE8-6B2F78D66A05}"/>
    <cellStyle name="Normal 5 4 2 4 2 6 2" xfId="24989" xr:uid="{49BA7227-C643-4ABA-A280-AD4973702293}"/>
    <cellStyle name="Normal 5 4 2 4 2 6 2 2" xfId="38681" xr:uid="{6BF0AE42-6B35-4692-A73A-9EF3ACE11219}"/>
    <cellStyle name="Normal 5 4 2 4 2 6 2 3" xfId="53565" xr:uid="{B1EA9E3D-7E2B-4FF9-A5B1-69AA3F187735}"/>
    <cellStyle name="Normal 5 4 2 4 2 6 3" xfId="18145" xr:uid="{F5F0F8DD-8A23-4192-90F4-B8C5D069187D}"/>
    <cellStyle name="Normal 5 4 2 4 2 6 4" xfId="31835" xr:uid="{32DC6680-3A4F-4B8A-8F04-0D939AD17577}"/>
    <cellStyle name="Normal 5 4 2 4 2 6 5" xfId="46719" xr:uid="{8D0DEE1E-3D14-4AEF-8B71-16B808C5B49B}"/>
    <cellStyle name="Normal 5 4 2 4 2 7" xfId="21567" xr:uid="{F0633702-2DF6-48EB-A439-A5F1C188F5D9}"/>
    <cellStyle name="Normal 5 4 2 4 2 7 2" xfId="35259" xr:uid="{F309AE49-50D7-406C-B7F3-704BD5138BB4}"/>
    <cellStyle name="Normal 5 4 2 4 2 7 3" xfId="50143" xr:uid="{3D1EB3FA-B744-474C-B40D-B02265A225B7}"/>
    <cellStyle name="Normal 5 4 2 4 2 8" xfId="14723" xr:uid="{56242EEB-8652-406A-8405-26D9B885A132}"/>
    <cellStyle name="Normal 5 4 2 4 2 8 2" xfId="40822" xr:uid="{980B3D74-2E28-41C8-8125-D49B171F8971}"/>
    <cellStyle name="Normal 5 4 2 4 2 9" xfId="28413" xr:uid="{10FD949B-B09F-4E43-87EA-4D37F7AF4D97}"/>
    <cellStyle name="Normal 5 4 2 4 3" xfId="548" xr:uid="{325EEF72-2009-4028-AB8E-2025D0BB2447}"/>
    <cellStyle name="Normal 5 4 2 4 3 10" xfId="43302" xr:uid="{0AC2310B-08FA-42BF-8CBA-AA150013E077}"/>
    <cellStyle name="Normal 5 4 2 4 3 11" xfId="7882" xr:uid="{A9F88C9E-8758-4BB0-81D3-9D20E7241857}"/>
    <cellStyle name="Normal 5 4 2 4 3 2" xfId="1235" xr:uid="{54B4B0CC-0893-4EA3-9FB4-306D51A36653}"/>
    <cellStyle name="Normal 5 4 2 4 3 2 2" xfId="1236" xr:uid="{0A1E655D-7324-4EA8-BC5E-572554CC74B2}"/>
    <cellStyle name="Normal 5 4 2 4 3 2 2 2" xfId="9596" xr:uid="{110C1ACE-049B-4EF0-9F4F-1347837B7A91}"/>
    <cellStyle name="Normal 5 4 2 4 3 2 2 2 2" xfId="13018" xr:uid="{11D11AA0-7DF8-4823-A95A-F9826D66F51D}"/>
    <cellStyle name="Normal 5 4 2 4 3 2 2 2 2 2" xfId="26708" xr:uid="{0B918FA1-46E0-4548-8981-55A090393E8D}"/>
    <cellStyle name="Normal 5 4 2 4 3 2 2 2 2 2 2" xfId="40400" xr:uid="{FE0230CC-141F-4DA4-8150-CA7AD524AAB3}"/>
    <cellStyle name="Normal 5 4 2 4 3 2 2 2 2 2 3" xfId="55284" xr:uid="{CD101C9D-AA2D-4C2F-BDA4-EF48612D4845}"/>
    <cellStyle name="Normal 5 4 2 4 3 2 2 2 2 3" xfId="19864" xr:uid="{03F1B02B-474D-41DB-A61F-8FC21451C394}"/>
    <cellStyle name="Normal 5 4 2 4 3 2 2 2 2 4" xfId="33554" xr:uid="{FA66408F-0B21-47E9-A285-53AB6735684B}"/>
    <cellStyle name="Normal 5 4 2 4 3 2 2 2 2 5" xfId="48438" xr:uid="{96492CC4-F868-4980-964B-9421DD7E14CE}"/>
    <cellStyle name="Normal 5 4 2 4 3 2 2 2 3" xfId="23286" xr:uid="{3C9990AA-1688-4BF2-9220-66056386EF75}"/>
    <cellStyle name="Normal 5 4 2 4 3 2 2 2 3 2" xfId="36978" xr:uid="{AD7D3FD2-589E-4A76-9942-0D02D7F53C98}"/>
    <cellStyle name="Normal 5 4 2 4 3 2 2 2 3 3" xfId="51862" xr:uid="{FFCFC1C1-90A6-4283-A5C3-4B6E6B5385BB}"/>
    <cellStyle name="Normal 5 4 2 4 3 2 2 2 4" xfId="16442" xr:uid="{38B7F877-85D2-4222-9562-CCE2788DA036}"/>
    <cellStyle name="Normal 5 4 2 4 3 2 2 2 5" xfId="30132" xr:uid="{6D150101-3DDF-431D-809B-198E1EE0CE9D}"/>
    <cellStyle name="Normal 5 4 2 4 3 2 2 2 6" xfId="45016" xr:uid="{6CDA0701-B8DB-49DB-99B1-C81E0BA649AF}"/>
    <cellStyle name="Normal 5 4 2 4 3 2 2 3" xfId="11306" xr:uid="{AD6DD6E9-A126-472B-B587-E3A7A4CF0502}"/>
    <cellStyle name="Normal 5 4 2 4 3 2 2 3 2" xfId="24996" xr:uid="{FF896F99-EC2B-4945-A95E-D89A07BD52B8}"/>
    <cellStyle name="Normal 5 4 2 4 3 2 2 3 2 2" xfId="38688" xr:uid="{AEDD7AEE-EAD6-4673-99A7-F9C6A10DB67B}"/>
    <cellStyle name="Normal 5 4 2 4 3 2 2 3 2 3" xfId="53572" xr:uid="{2AD38858-7876-4BC4-A39A-8450E14CFEEB}"/>
    <cellStyle name="Normal 5 4 2 4 3 2 2 3 3" xfId="18152" xr:uid="{54B6FF57-32F5-4FBF-A3C5-4DD9069A0350}"/>
    <cellStyle name="Normal 5 4 2 4 3 2 2 3 4" xfId="31842" xr:uid="{7EF9F15D-E29B-48E1-9083-BE3FFBC66CEB}"/>
    <cellStyle name="Normal 5 4 2 4 3 2 2 3 5" xfId="46726" xr:uid="{87C19DA5-EBAD-485F-A7D6-0044F724DFB2}"/>
    <cellStyle name="Normal 5 4 2 4 3 2 2 4" xfId="21574" xr:uid="{AA6C44D0-2095-40DC-B593-DBC398CA02C3}"/>
    <cellStyle name="Normal 5 4 2 4 3 2 2 4 2" xfId="35266" xr:uid="{8EB119D7-CDCB-47D1-A665-F92DE55ACF7A}"/>
    <cellStyle name="Normal 5 4 2 4 3 2 2 4 3" xfId="50150" xr:uid="{0F4730BA-49EC-4A62-9F41-9E3DE637FC19}"/>
    <cellStyle name="Normal 5 4 2 4 3 2 2 5" xfId="14730" xr:uid="{88E9BEAB-C3B0-4BEC-A8A6-3E7278A930A8}"/>
    <cellStyle name="Normal 5 4 2 4 3 2 2 5 2" xfId="40928" xr:uid="{92DD96B8-ED0E-4CAB-934A-0B321DB55879}"/>
    <cellStyle name="Normal 5 4 2 4 3 2 2 6" xfId="28420" xr:uid="{CE501795-8424-4849-9509-1CCD68A2AD2B}"/>
    <cellStyle name="Normal 5 4 2 4 3 2 2 7" xfId="43304" xr:uid="{68C47D4A-F2C9-40F9-8A11-83950311247B}"/>
    <cellStyle name="Normal 5 4 2 4 3 2 2 8" xfId="7884" xr:uid="{7EB59F2E-C904-4F7E-867E-9BBAAD680D99}"/>
    <cellStyle name="Normal 5 4 2 4 3 2 3" xfId="9595" xr:uid="{ABA6BD8E-1547-4DCD-8847-3CB726D4784A}"/>
    <cellStyle name="Normal 5 4 2 4 3 2 3 2" xfId="13017" xr:uid="{4404C1DF-6F62-4FF4-B4F1-638D25431EBD}"/>
    <cellStyle name="Normal 5 4 2 4 3 2 3 2 2" xfId="26707" xr:uid="{CB7DED8A-CA4E-418B-9501-9CE4E112C771}"/>
    <cellStyle name="Normal 5 4 2 4 3 2 3 2 2 2" xfId="40399" xr:uid="{0C8E2BD8-D3BD-4101-A861-54EAEBDC5422}"/>
    <cellStyle name="Normal 5 4 2 4 3 2 3 2 2 3" xfId="55283" xr:uid="{669D179E-5FE5-462C-8589-29B3385432E9}"/>
    <cellStyle name="Normal 5 4 2 4 3 2 3 2 3" xfId="19863" xr:uid="{1F16846C-725F-4EF1-AC62-333A5215C1EC}"/>
    <cellStyle name="Normal 5 4 2 4 3 2 3 2 4" xfId="33553" xr:uid="{59E6ADEE-F4AB-43FE-BB62-0B4142E04F3C}"/>
    <cellStyle name="Normal 5 4 2 4 3 2 3 2 5" xfId="48437" xr:uid="{E4AF4ADD-F8C7-444C-A7C6-4D16BE503009}"/>
    <cellStyle name="Normal 5 4 2 4 3 2 3 3" xfId="23285" xr:uid="{7022AA18-FC17-4E99-B246-426B44CAC41C}"/>
    <cellStyle name="Normal 5 4 2 4 3 2 3 3 2" xfId="36977" xr:uid="{CD5C9F60-A990-41DE-B337-BB12587E6389}"/>
    <cellStyle name="Normal 5 4 2 4 3 2 3 3 3" xfId="51861" xr:uid="{E7D0B083-0B80-4473-A722-E8BA10192F67}"/>
    <cellStyle name="Normal 5 4 2 4 3 2 3 4" xfId="16441" xr:uid="{E6DDE2AE-C600-43B4-BAF8-B39F56A19356}"/>
    <cellStyle name="Normal 5 4 2 4 3 2 3 5" xfId="30131" xr:uid="{A7FEE6A9-13F6-4365-A988-07F32707E9D5}"/>
    <cellStyle name="Normal 5 4 2 4 3 2 3 6" xfId="45015" xr:uid="{EB1A5A04-3D04-48E0-838B-35CBE354AD43}"/>
    <cellStyle name="Normal 5 4 2 4 3 2 4" xfId="11305" xr:uid="{E6B6A9B4-1A20-4BDD-945C-29672A61FB11}"/>
    <cellStyle name="Normal 5 4 2 4 3 2 4 2" xfId="24995" xr:uid="{EF4AB8F2-4A83-4EEC-A8E7-F93439F11D65}"/>
    <cellStyle name="Normal 5 4 2 4 3 2 4 2 2" xfId="38687" xr:uid="{74DBD24C-55B1-4543-814B-FA5C1435861E}"/>
    <cellStyle name="Normal 5 4 2 4 3 2 4 2 3" xfId="53571" xr:uid="{3DC8A8B8-0DA6-40AF-A6B2-20A256E218E2}"/>
    <cellStyle name="Normal 5 4 2 4 3 2 4 3" xfId="18151" xr:uid="{C532DB4D-C180-4A20-BFBA-F732F7E5080C}"/>
    <cellStyle name="Normal 5 4 2 4 3 2 4 4" xfId="31841" xr:uid="{776F46C5-4DAF-43AB-9F5C-2E4005EABF13}"/>
    <cellStyle name="Normal 5 4 2 4 3 2 4 5" xfId="46725" xr:uid="{05F1F19F-F0AD-4008-A9BE-D533E57A5261}"/>
    <cellStyle name="Normal 5 4 2 4 3 2 5" xfId="21573" xr:uid="{D98C97DC-AE7F-469A-8DBA-106B10A101BD}"/>
    <cellStyle name="Normal 5 4 2 4 3 2 5 2" xfId="35265" xr:uid="{A15283A0-2F80-4B71-AA27-7E9BB6D1F1B4}"/>
    <cellStyle name="Normal 5 4 2 4 3 2 5 3" xfId="50149" xr:uid="{40C82F0F-8184-4F34-88C4-625C1E93455A}"/>
    <cellStyle name="Normal 5 4 2 4 3 2 6" xfId="14729" xr:uid="{85F89568-6646-4031-8277-D8C04A5A38C0}"/>
    <cellStyle name="Normal 5 4 2 4 3 2 6 2" xfId="40927" xr:uid="{B35DC299-A50F-4E68-9E5B-8922CFE3E39D}"/>
    <cellStyle name="Normal 5 4 2 4 3 2 7" xfId="28419" xr:uid="{99DEDEBD-6EB7-456E-A159-6210A12ED9DE}"/>
    <cellStyle name="Normal 5 4 2 4 3 2 8" xfId="43303" xr:uid="{8BB0B59D-ECC8-46D0-9801-3ACD040A2E37}"/>
    <cellStyle name="Normal 5 4 2 4 3 2 9" xfId="7883" xr:uid="{C6EA377B-B9E5-41AF-9A51-84A8E60D7337}"/>
    <cellStyle name="Normal 5 4 2 4 3 3" xfId="1237" xr:uid="{ED2B05FD-FB9E-4521-903C-68506EEE9B7E}"/>
    <cellStyle name="Normal 5 4 2 4 3 3 2" xfId="9597" xr:uid="{98922EB1-5147-4A3D-9B30-F1869ED0E1B3}"/>
    <cellStyle name="Normal 5 4 2 4 3 3 2 2" xfId="13019" xr:uid="{468F1864-9815-4A4A-90DA-DFD7A0B7E9D4}"/>
    <cellStyle name="Normal 5 4 2 4 3 3 2 2 2" xfId="26709" xr:uid="{1E505A0B-C7ED-4B34-AF15-9E4B5A82A105}"/>
    <cellStyle name="Normal 5 4 2 4 3 3 2 2 2 2" xfId="40401" xr:uid="{00B28D5F-112E-43D9-9800-88DBFAC1C1CC}"/>
    <cellStyle name="Normal 5 4 2 4 3 3 2 2 2 3" xfId="55285" xr:uid="{612750D3-A785-4E40-8070-85CA18B1EAFA}"/>
    <cellStyle name="Normal 5 4 2 4 3 3 2 2 3" xfId="19865" xr:uid="{3E4BE267-59E2-4578-8621-D42983630AF4}"/>
    <cellStyle name="Normal 5 4 2 4 3 3 2 2 4" xfId="33555" xr:uid="{788ACF71-7F5F-4F4A-B161-20BABEC00EAB}"/>
    <cellStyle name="Normal 5 4 2 4 3 3 2 2 5" xfId="48439" xr:uid="{A408293C-EBE5-471E-936B-9BBD481E02B5}"/>
    <cellStyle name="Normal 5 4 2 4 3 3 2 3" xfId="23287" xr:uid="{32F414A0-23CA-4DAB-896B-661297719583}"/>
    <cellStyle name="Normal 5 4 2 4 3 3 2 3 2" xfId="36979" xr:uid="{42FF486A-88E6-45D3-AA6F-F8F69AF95895}"/>
    <cellStyle name="Normal 5 4 2 4 3 3 2 3 3" xfId="51863" xr:uid="{399FF4E2-69DA-49EF-B755-EFFB1E7DAB9D}"/>
    <cellStyle name="Normal 5 4 2 4 3 3 2 4" xfId="16443" xr:uid="{66324EA7-6EB8-40FE-8C13-A4774ACD3BB7}"/>
    <cellStyle name="Normal 5 4 2 4 3 3 2 5" xfId="30133" xr:uid="{284E1448-519F-438A-9E39-6BEC23E7839A}"/>
    <cellStyle name="Normal 5 4 2 4 3 3 2 6" xfId="45017" xr:uid="{B3A5649E-0C9D-4716-A100-8D2ACD6735A7}"/>
    <cellStyle name="Normal 5 4 2 4 3 3 3" xfId="11307" xr:uid="{EC8A3763-2094-4BC4-9F59-532411243C2D}"/>
    <cellStyle name="Normal 5 4 2 4 3 3 3 2" xfId="24997" xr:uid="{226471CE-3393-40EB-B053-7BE9D26ACDC7}"/>
    <cellStyle name="Normal 5 4 2 4 3 3 3 2 2" xfId="38689" xr:uid="{45F3B181-138B-4451-A040-DB30DB34F09F}"/>
    <cellStyle name="Normal 5 4 2 4 3 3 3 2 3" xfId="53573" xr:uid="{D18F7D51-C62A-4D89-843C-DA8BDA50383F}"/>
    <cellStyle name="Normal 5 4 2 4 3 3 3 3" xfId="18153" xr:uid="{7F346256-9230-41DF-AA8A-64A196271672}"/>
    <cellStyle name="Normal 5 4 2 4 3 3 3 4" xfId="31843" xr:uid="{84E7C727-D507-4661-BB9C-68BC19299B0D}"/>
    <cellStyle name="Normal 5 4 2 4 3 3 3 5" xfId="46727" xr:uid="{8FF4FA67-C506-4FBC-A5B8-0E7655AE1006}"/>
    <cellStyle name="Normal 5 4 2 4 3 3 4" xfId="21575" xr:uid="{75F325F8-226B-4D84-89BC-3BD27A812C22}"/>
    <cellStyle name="Normal 5 4 2 4 3 3 4 2" xfId="35267" xr:uid="{7CF1E5C0-88A6-4EEF-9AE2-612F503D2438}"/>
    <cellStyle name="Normal 5 4 2 4 3 3 4 3" xfId="50151" xr:uid="{CE1C8F60-1AC5-4046-AEC4-E5573E346608}"/>
    <cellStyle name="Normal 5 4 2 4 3 3 5" xfId="14731" xr:uid="{B0A12F59-D95F-430C-A672-906B8D7171D2}"/>
    <cellStyle name="Normal 5 4 2 4 3 3 5 2" xfId="40929" xr:uid="{74130D6F-4544-4482-A5F3-8C775E852D04}"/>
    <cellStyle name="Normal 5 4 2 4 3 3 6" xfId="28421" xr:uid="{0FD40242-083E-4029-B1C6-8A1EA9D3A00C}"/>
    <cellStyle name="Normal 5 4 2 4 3 3 7" xfId="43305" xr:uid="{7D355605-F566-453E-9050-9DABAFD96DB7}"/>
    <cellStyle name="Normal 5 4 2 4 3 3 8" xfId="7885" xr:uid="{31D97996-A1A0-4600-B565-1A69FE015065}"/>
    <cellStyle name="Normal 5 4 2 4 3 4" xfId="7886" xr:uid="{B2A4E272-6A2E-449C-9422-58FA1599D593}"/>
    <cellStyle name="Normal 5 4 2 4 3 4 2" xfId="9598" xr:uid="{02A02CD0-3417-46BF-AC2F-1B1283978105}"/>
    <cellStyle name="Normal 5 4 2 4 3 4 2 2" xfId="13020" xr:uid="{ABB1804B-1DAD-4908-8152-0412CF99F9E8}"/>
    <cellStyle name="Normal 5 4 2 4 3 4 2 2 2" xfId="26710" xr:uid="{F6C9D317-C25C-463C-8069-834B5C8FE504}"/>
    <cellStyle name="Normal 5 4 2 4 3 4 2 2 2 2" xfId="40402" xr:uid="{4E0AF0DC-E1D9-468C-941E-DC6CEAF936F8}"/>
    <cellStyle name="Normal 5 4 2 4 3 4 2 2 2 3" xfId="55286" xr:uid="{86A75A2B-A9F3-478D-AAF0-A2260463AC6D}"/>
    <cellStyle name="Normal 5 4 2 4 3 4 2 2 3" xfId="19866" xr:uid="{0E5D054A-2E34-4916-B006-EA8D2A2F1A48}"/>
    <cellStyle name="Normal 5 4 2 4 3 4 2 2 4" xfId="33556" xr:uid="{1E334E48-9A62-4A1F-96DD-5D56B2097EB7}"/>
    <cellStyle name="Normal 5 4 2 4 3 4 2 2 5" xfId="48440" xr:uid="{13FAA0F1-8640-4090-8F3B-7D730B83D68C}"/>
    <cellStyle name="Normal 5 4 2 4 3 4 2 3" xfId="23288" xr:uid="{C5C82DDD-F6CB-4026-BF88-70663BC6DBD9}"/>
    <cellStyle name="Normal 5 4 2 4 3 4 2 3 2" xfId="36980" xr:uid="{0698571A-EE75-430B-8F51-FE9E665DF245}"/>
    <cellStyle name="Normal 5 4 2 4 3 4 2 3 3" xfId="51864" xr:uid="{9FB11C81-F978-477D-B07E-6ACFA36371FE}"/>
    <cellStyle name="Normal 5 4 2 4 3 4 2 4" xfId="16444" xr:uid="{A8B528B2-425D-4D66-BF98-3A40F6E8A659}"/>
    <cellStyle name="Normal 5 4 2 4 3 4 2 5" xfId="30134" xr:uid="{BEE8437C-02AC-40E2-A9E6-1159CF0E6D49}"/>
    <cellStyle name="Normal 5 4 2 4 3 4 2 6" xfId="45018" xr:uid="{05DCD885-3E99-4135-939D-2089790073A0}"/>
    <cellStyle name="Normal 5 4 2 4 3 4 3" xfId="11308" xr:uid="{AA690E44-F5DE-47A3-A430-AE65C2B13810}"/>
    <cellStyle name="Normal 5 4 2 4 3 4 3 2" xfId="24998" xr:uid="{81FF03EB-0DCB-4C53-B910-436C826F6DF6}"/>
    <cellStyle name="Normal 5 4 2 4 3 4 3 2 2" xfId="38690" xr:uid="{E8C2F25C-582C-484A-9192-FEFB2A2C252B}"/>
    <cellStyle name="Normal 5 4 2 4 3 4 3 2 3" xfId="53574" xr:uid="{9F640B6D-D228-4588-855E-242982187A04}"/>
    <cellStyle name="Normal 5 4 2 4 3 4 3 3" xfId="18154" xr:uid="{36CEECC3-BD79-4CFC-85D9-0EF74180887A}"/>
    <cellStyle name="Normal 5 4 2 4 3 4 3 4" xfId="31844" xr:uid="{5C9565CE-3BA1-485C-B146-CF891632B43C}"/>
    <cellStyle name="Normal 5 4 2 4 3 4 3 5" xfId="46728" xr:uid="{13C6D972-B024-4CEC-B8D4-03431A7A6667}"/>
    <cellStyle name="Normal 5 4 2 4 3 4 4" xfId="21576" xr:uid="{86F05B8F-214D-4E86-91D2-8BAC475D3F38}"/>
    <cellStyle name="Normal 5 4 2 4 3 4 4 2" xfId="35268" xr:uid="{278431C2-563E-4E5B-B559-E0F263B8BE5E}"/>
    <cellStyle name="Normal 5 4 2 4 3 4 4 3" xfId="50152" xr:uid="{DA90362D-B2A7-490D-BECD-3760C2946ABA}"/>
    <cellStyle name="Normal 5 4 2 4 3 4 5" xfId="14732" xr:uid="{29FD92A1-86D9-4F1F-8982-E1D69B85CBA4}"/>
    <cellStyle name="Normal 5 4 2 4 3 4 6" xfId="28422" xr:uid="{CB02E84E-37AD-43F4-B78F-BAEA5C05D471}"/>
    <cellStyle name="Normal 5 4 2 4 3 4 7" xfId="43306" xr:uid="{CFE4B093-FAD7-4E1A-9806-6EC9C5CA5D42}"/>
    <cellStyle name="Normal 5 4 2 4 3 5" xfId="9594" xr:uid="{6A52F937-2814-4A41-BE7F-75AF0FE79CBD}"/>
    <cellStyle name="Normal 5 4 2 4 3 5 2" xfId="13016" xr:uid="{C5001164-188D-4BB3-8FB2-0DA533B9F958}"/>
    <cellStyle name="Normal 5 4 2 4 3 5 2 2" xfId="26706" xr:uid="{0ECFC355-B986-4784-8E7A-19D56A669ABD}"/>
    <cellStyle name="Normal 5 4 2 4 3 5 2 2 2" xfId="40398" xr:uid="{A92EEFC1-1B85-4882-B2E4-36C29F803119}"/>
    <cellStyle name="Normal 5 4 2 4 3 5 2 2 3" xfId="55282" xr:uid="{A652E123-B487-45B2-A487-D165F1540563}"/>
    <cellStyle name="Normal 5 4 2 4 3 5 2 3" xfId="19862" xr:uid="{323FC0ED-27DB-4052-AEAC-7470C4DDD9FB}"/>
    <cellStyle name="Normal 5 4 2 4 3 5 2 4" xfId="33552" xr:uid="{D668C6E8-5E49-41BF-B48F-951C8B37F0F7}"/>
    <cellStyle name="Normal 5 4 2 4 3 5 2 5" xfId="48436" xr:uid="{1A14FD78-DCEB-45AE-A256-8FFEF8670387}"/>
    <cellStyle name="Normal 5 4 2 4 3 5 3" xfId="23284" xr:uid="{84800C24-6E35-47BB-A43D-3F014FEE8D3A}"/>
    <cellStyle name="Normal 5 4 2 4 3 5 3 2" xfId="36976" xr:uid="{42913D64-E93E-4FE4-BDD0-D55EE525D711}"/>
    <cellStyle name="Normal 5 4 2 4 3 5 3 3" xfId="51860" xr:uid="{1295555E-C827-4FDF-880E-621CDF8A9420}"/>
    <cellStyle name="Normal 5 4 2 4 3 5 4" xfId="16440" xr:uid="{584044C2-570C-47B2-9CB0-F4BF39D22554}"/>
    <cellStyle name="Normal 5 4 2 4 3 5 5" xfId="30130" xr:uid="{DCDE5778-9DD9-43AE-87F6-ABAF94824286}"/>
    <cellStyle name="Normal 5 4 2 4 3 5 6" xfId="45014" xr:uid="{4ADAE40E-3F9B-47B5-9BDB-276B7A1D8247}"/>
    <cellStyle name="Normal 5 4 2 4 3 6" xfId="11304" xr:uid="{23DF2E72-FDCB-4BDD-936A-614DFECA03EF}"/>
    <cellStyle name="Normal 5 4 2 4 3 6 2" xfId="24994" xr:uid="{8DD20F9D-B5A4-47DC-89ED-B148FEDE720A}"/>
    <cellStyle name="Normal 5 4 2 4 3 6 2 2" xfId="38686" xr:uid="{E4DCB299-E1F5-4A6A-A598-324743FD66D5}"/>
    <cellStyle name="Normal 5 4 2 4 3 6 2 3" xfId="53570" xr:uid="{18467C48-5102-4026-BC81-102A14C5DEF5}"/>
    <cellStyle name="Normal 5 4 2 4 3 6 3" xfId="18150" xr:uid="{A1646EB8-F655-4308-8BD8-A67F1C742A98}"/>
    <cellStyle name="Normal 5 4 2 4 3 6 4" xfId="31840" xr:uid="{3848C0B2-8C34-4754-95EF-BE94F957C40E}"/>
    <cellStyle name="Normal 5 4 2 4 3 6 5" xfId="46724" xr:uid="{A8767E34-7BDA-4AA4-A120-48E3FE3CA517}"/>
    <cellStyle name="Normal 5 4 2 4 3 7" xfId="21572" xr:uid="{FCCB2827-2D03-401A-813D-DA2A19033650}"/>
    <cellStyle name="Normal 5 4 2 4 3 7 2" xfId="35264" xr:uid="{29A14793-9898-406E-9AB2-DE46C5441797}"/>
    <cellStyle name="Normal 5 4 2 4 3 7 3" xfId="50148" xr:uid="{A6CDF546-F1B7-40B9-B4A4-42CE9B6816F2}"/>
    <cellStyle name="Normal 5 4 2 4 3 8" xfId="14728" xr:uid="{9BC08B43-BAB4-4C8D-84B1-FD06EDA7B826}"/>
    <cellStyle name="Normal 5 4 2 4 3 8 2" xfId="40824" xr:uid="{C49808EC-9C78-4932-A7F7-6B70810F4EBD}"/>
    <cellStyle name="Normal 5 4 2 4 3 9" xfId="28418" xr:uid="{80696AEA-66A9-4087-A9A9-41751B3A6DBF}"/>
    <cellStyle name="Normal 5 4 2 4 4" xfId="1238" xr:uid="{43C02888-1529-40E1-9A1C-08B70B200BB4}"/>
    <cellStyle name="Normal 5 4 2 4 4 2" xfId="1239" xr:uid="{8BFD4031-B63A-4DBD-9461-62811FE54E1E}"/>
    <cellStyle name="Normal 5 4 2 4 4 2 2" xfId="9600" xr:uid="{155A6E66-90FD-4B0B-AC0C-DCBE99BB6680}"/>
    <cellStyle name="Normal 5 4 2 4 4 2 2 2" xfId="13022" xr:uid="{0A3A5008-B5F0-42A3-8394-F22599390C32}"/>
    <cellStyle name="Normal 5 4 2 4 4 2 2 2 2" xfId="26712" xr:uid="{C2CD85BC-EBBD-4FE1-8693-209D460C2CB4}"/>
    <cellStyle name="Normal 5 4 2 4 4 2 2 2 2 2" xfId="40404" xr:uid="{9F829B30-589E-4A40-B707-76FEEC0E7D29}"/>
    <cellStyle name="Normal 5 4 2 4 4 2 2 2 2 3" xfId="55288" xr:uid="{970D57CC-7E94-40F5-8E5A-45E66AA72D7A}"/>
    <cellStyle name="Normal 5 4 2 4 4 2 2 2 3" xfId="19868" xr:uid="{D560D7A3-C27E-4FB4-BB13-40867D263FE1}"/>
    <cellStyle name="Normal 5 4 2 4 4 2 2 2 4" xfId="33558" xr:uid="{3CF247F5-598A-4FBC-9FB3-C3E58F662E7E}"/>
    <cellStyle name="Normal 5 4 2 4 4 2 2 2 5" xfId="48442" xr:uid="{E709EEBA-AD35-4C49-8C19-BE7ECAB91274}"/>
    <cellStyle name="Normal 5 4 2 4 4 2 2 3" xfId="23290" xr:uid="{D316AEC8-D8B1-4268-B3E2-48D36336C42E}"/>
    <cellStyle name="Normal 5 4 2 4 4 2 2 3 2" xfId="36982" xr:uid="{AC830F3D-CCD1-4BC0-9F51-A73719E69627}"/>
    <cellStyle name="Normal 5 4 2 4 4 2 2 3 3" xfId="51866" xr:uid="{9DF9A775-F2D9-4841-816A-01EDEDDA7F8B}"/>
    <cellStyle name="Normal 5 4 2 4 4 2 2 4" xfId="16446" xr:uid="{9C6DB776-E8F9-4AF8-B89D-35F4049C8EE9}"/>
    <cellStyle name="Normal 5 4 2 4 4 2 2 5" xfId="30136" xr:uid="{3002A8D1-C17A-47A7-82E1-1AE230485C91}"/>
    <cellStyle name="Normal 5 4 2 4 4 2 2 6" xfId="45020" xr:uid="{ED25EAF2-906C-4E75-A3E1-C0344BFA80C3}"/>
    <cellStyle name="Normal 5 4 2 4 4 2 3" xfId="11310" xr:uid="{4E1CEEB4-60D0-4EBA-8437-1F498ACAFD0E}"/>
    <cellStyle name="Normal 5 4 2 4 4 2 3 2" xfId="25000" xr:uid="{CF328DA6-FFC1-401B-90CC-DA9D6B0F3EC1}"/>
    <cellStyle name="Normal 5 4 2 4 4 2 3 2 2" xfId="38692" xr:uid="{E074C32A-579E-4AC0-86F2-28F1CEB14597}"/>
    <cellStyle name="Normal 5 4 2 4 4 2 3 2 3" xfId="53576" xr:uid="{40EEBDA8-E7C7-4C34-8FD6-F5D66BA61F47}"/>
    <cellStyle name="Normal 5 4 2 4 4 2 3 3" xfId="18156" xr:uid="{6FC551E3-082C-4FE4-BECC-2D941BAFACEB}"/>
    <cellStyle name="Normal 5 4 2 4 4 2 3 4" xfId="31846" xr:uid="{F617E741-B1E1-4A2F-B343-90B2AC08C7D7}"/>
    <cellStyle name="Normal 5 4 2 4 4 2 3 5" xfId="46730" xr:uid="{9613FFF6-6633-4F69-AF2B-1E6C3E6860C8}"/>
    <cellStyle name="Normal 5 4 2 4 4 2 4" xfId="21578" xr:uid="{46678DF6-13D9-4646-97AE-548FFBEED2F7}"/>
    <cellStyle name="Normal 5 4 2 4 4 2 4 2" xfId="35270" xr:uid="{E042357F-C72E-487E-9F38-9083794DF113}"/>
    <cellStyle name="Normal 5 4 2 4 4 2 4 3" xfId="50154" xr:uid="{D01F869E-467B-4ABF-AEC2-DD41E45FE4A9}"/>
    <cellStyle name="Normal 5 4 2 4 4 2 5" xfId="14734" xr:uid="{81B1B8B3-F6CD-4BB3-9B42-3EFFDE43B193}"/>
    <cellStyle name="Normal 5 4 2 4 4 2 5 2" xfId="40931" xr:uid="{4E9D750F-AEC2-4689-B5C2-73173F8AF76D}"/>
    <cellStyle name="Normal 5 4 2 4 4 2 6" xfId="28424" xr:uid="{E22B8AE5-3153-46BA-BB53-49A8AC3877E2}"/>
    <cellStyle name="Normal 5 4 2 4 4 2 7" xfId="43308" xr:uid="{89D4FACE-124A-46AB-A5EF-07CF9D96726E}"/>
    <cellStyle name="Normal 5 4 2 4 4 2 8" xfId="7888" xr:uid="{8E1A6100-1DEC-4B7F-B88C-45B0214B7FC4}"/>
    <cellStyle name="Normal 5 4 2 4 4 3" xfId="9599" xr:uid="{6382518F-7CE7-4A21-88F9-2051FA610591}"/>
    <cellStyle name="Normal 5 4 2 4 4 3 2" xfId="13021" xr:uid="{117FF27D-8C05-4558-B067-258E0196FB20}"/>
    <cellStyle name="Normal 5 4 2 4 4 3 2 2" xfId="26711" xr:uid="{BA831FAA-97BD-4523-9C9E-DA1C438FE35A}"/>
    <cellStyle name="Normal 5 4 2 4 4 3 2 2 2" xfId="40403" xr:uid="{CF4FC0F0-32E9-4757-89E4-41932FCD543A}"/>
    <cellStyle name="Normal 5 4 2 4 4 3 2 2 3" xfId="55287" xr:uid="{E12F6395-661B-4A9E-826A-7863E67F5D49}"/>
    <cellStyle name="Normal 5 4 2 4 4 3 2 3" xfId="19867" xr:uid="{9AD7C7CF-8662-4C8B-9F66-D904D297AE72}"/>
    <cellStyle name="Normal 5 4 2 4 4 3 2 4" xfId="33557" xr:uid="{17C60020-4FA3-4714-8268-F9788BFFAFE8}"/>
    <cellStyle name="Normal 5 4 2 4 4 3 2 5" xfId="48441" xr:uid="{DFA5940E-8B40-4EBF-ACC0-28D133534846}"/>
    <cellStyle name="Normal 5 4 2 4 4 3 3" xfId="23289" xr:uid="{76C9BFB2-758C-4ED9-AA23-3DFA543A1149}"/>
    <cellStyle name="Normal 5 4 2 4 4 3 3 2" xfId="36981" xr:uid="{D368E4E2-7C66-4F84-9282-3973E54C9E4B}"/>
    <cellStyle name="Normal 5 4 2 4 4 3 3 3" xfId="51865" xr:uid="{D15D1B74-A888-4A87-90E6-6B936965A6B3}"/>
    <cellStyle name="Normal 5 4 2 4 4 3 4" xfId="16445" xr:uid="{34BE59C3-4BA9-48AF-93C0-E1E9E35A574F}"/>
    <cellStyle name="Normal 5 4 2 4 4 3 5" xfId="30135" xr:uid="{A5A3C267-033B-4027-864D-763F277A2798}"/>
    <cellStyle name="Normal 5 4 2 4 4 3 6" xfId="45019" xr:uid="{33900339-2154-426C-9DA3-CB6DBCBAD41B}"/>
    <cellStyle name="Normal 5 4 2 4 4 4" xfId="11309" xr:uid="{707FC482-2B9A-4A5E-960B-933CD67345C1}"/>
    <cellStyle name="Normal 5 4 2 4 4 4 2" xfId="24999" xr:uid="{0625F2E4-7F90-41F6-A370-61910696812A}"/>
    <cellStyle name="Normal 5 4 2 4 4 4 2 2" xfId="38691" xr:uid="{774CF64B-F21C-47BB-B979-3FF81ADCC22C}"/>
    <cellStyle name="Normal 5 4 2 4 4 4 2 3" xfId="53575" xr:uid="{D5210791-622F-49CA-8E00-19225C7261B8}"/>
    <cellStyle name="Normal 5 4 2 4 4 4 3" xfId="18155" xr:uid="{56CD58CD-525F-4B26-9564-D89A04DB6A35}"/>
    <cellStyle name="Normal 5 4 2 4 4 4 4" xfId="31845" xr:uid="{5F8F092C-EFBF-46D6-A6AC-65B55D1CE22E}"/>
    <cellStyle name="Normal 5 4 2 4 4 4 5" xfId="46729" xr:uid="{3E57A205-24CC-4678-9C91-DCD4235F25BA}"/>
    <cellStyle name="Normal 5 4 2 4 4 5" xfId="21577" xr:uid="{A6514AAB-BEBD-422E-B0A6-2F7BDD06BF4F}"/>
    <cellStyle name="Normal 5 4 2 4 4 5 2" xfId="35269" xr:uid="{3EE79DC1-5E50-4D4F-8B3C-02E5B789DD21}"/>
    <cellStyle name="Normal 5 4 2 4 4 5 3" xfId="50153" xr:uid="{DA39D08F-93E3-4674-85F6-9BB44C1D4709}"/>
    <cellStyle name="Normal 5 4 2 4 4 6" xfId="14733" xr:uid="{2BFD9087-4464-4C95-8E89-85EFAF9F664B}"/>
    <cellStyle name="Normal 5 4 2 4 4 6 2" xfId="40930" xr:uid="{C97BC75C-AC1A-4612-9768-A798DADBE842}"/>
    <cellStyle name="Normal 5 4 2 4 4 7" xfId="28423" xr:uid="{7BAD4C62-1DD5-4F85-804F-D4A9F8593396}"/>
    <cellStyle name="Normal 5 4 2 4 4 8" xfId="43307" xr:uid="{2683F7F0-3B56-495B-B2CC-6AF48CF6CD51}"/>
    <cellStyle name="Normal 5 4 2 4 4 9" xfId="7887" xr:uid="{D7A13BAB-1CD8-4902-B67C-0AF47177436E}"/>
    <cellStyle name="Normal 5 4 2 4 5" xfId="1240" xr:uid="{3E1AC12A-73B4-4206-8031-7AF468A3E511}"/>
    <cellStyle name="Normal 5 4 2 4 5 2" xfId="9601" xr:uid="{02F9313A-52A3-4348-93BE-2549BA5F5034}"/>
    <cellStyle name="Normal 5 4 2 4 5 2 2" xfId="13023" xr:uid="{B78F3BF0-1C2E-4BC6-B201-7933FF77FAF4}"/>
    <cellStyle name="Normal 5 4 2 4 5 2 2 2" xfId="26713" xr:uid="{F88FAA5D-AC5D-40C3-8125-A55025C59079}"/>
    <cellStyle name="Normal 5 4 2 4 5 2 2 2 2" xfId="40405" xr:uid="{559E3B17-0C89-4035-8016-30FD2C638ACA}"/>
    <cellStyle name="Normal 5 4 2 4 5 2 2 2 3" xfId="55289" xr:uid="{305C21CD-ED63-4429-AD0F-CCD9388F0DF3}"/>
    <cellStyle name="Normal 5 4 2 4 5 2 2 3" xfId="19869" xr:uid="{F52033C1-0265-4EA3-AE6F-98E27B445DCE}"/>
    <cellStyle name="Normal 5 4 2 4 5 2 2 4" xfId="33559" xr:uid="{B2B00937-892F-467E-931D-95256BFFD271}"/>
    <cellStyle name="Normal 5 4 2 4 5 2 2 5" xfId="48443" xr:uid="{38307AB6-DA02-4BC0-9A45-E90F79E98965}"/>
    <cellStyle name="Normal 5 4 2 4 5 2 3" xfId="23291" xr:uid="{BA6F4111-BED6-4191-B891-386F91DDF7BE}"/>
    <cellStyle name="Normal 5 4 2 4 5 2 3 2" xfId="36983" xr:uid="{6329D27C-C628-47B9-9E57-7A121055BF49}"/>
    <cellStyle name="Normal 5 4 2 4 5 2 3 3" xfId="51867" xr:uid="{5802AF8D-000C-4DB7-9C62-55C001353D8B}"/>
    <cellStyle name="Normal 5 4 2 4 5 2 4" xfId="16447" xr:uid="{7F04FF31-25C8-4144-A110-67ED1302C221}"/>
    <cellStyle name="Normal 5 4 2 4 5 2 5" xfId="30137" xr:uid="{CE0C17D2-9249-4222-A338-022D24647DDF}"/>
    <cellStyle name="Normal 5 4 2 4 5 2 6" xfId="45021" xr:uid="{15F8A008-3D8B-4712-9DAB-AB6B24EA6C4F}"/>
    <cellStyle name="Normal 5 4 2 4 5 3" xfId="11311" xr:uid="{22EB4039-26CE-4008-911E-2EA4348D11B8}"/>
    <cellStyle name="Normal 5 4 2 4 5 3 2" xfId="25001" xr:uid="{0F17AFB9-40F7-4B89-98BA-6172AAF5B885}"/>
    <cellStyle name="Normal 5 4 2 4 5 3 2 2" xfId="38693" xr:uid="{6247F155-0345-4FF9-AE9E-41F5A6692E48}"/>
    <cellStyle name="Normal 5 4 2 4 5 3 2 3" xfId="53577" xr:uid="{00AC9592-AC95-4C34-A9A3-2DF86AF8ECD2}"/>
    <cellStyle name="Normal 5 4 2 4 5 3 3" xfId="18157" xr:uid="{1FBABEF1-6226-4D98-BE4F-DE0D00F3F4E1}"/>
    <cellStyle name="Normal 5 4 2 4 5 3 4" xfId="31847" xr:uid="{0F6ADCBC-0C01-4291-808B-2134F199989C}"/>
    <cellStyle name="Normal 5 4 2 4 5 3 5" xfId="46731" xr:uid="{FD7E8B53-906C-4ACD-A535-FF450AD4E34A}"/>
    <cellStyle name="Normal 5 4 2 4 5 4" xfId="21579" xr:uid="{EF9EDA68-715E-4182-BAB4-987076DB3D26}"/>
    <cellStyle name="Normal 5 4 2 4 5 4 2" xfId="35271" xr:uid="{3E3236EC-BF8D-4052-A9E5-B54EB4337A7D}"/>
    <cellStyle name="Normal 5 4 2 4 5 4 3" xfId="50155" xr:uid="{DCC20D29-88BD-4B07-8486-C385C5E8035C}"/>
    <cellStyle name="Normal 5 4 2 4 5 5" xfId="14735" xr:uid="{60ECB775-9EED-4B00-AC90-5A42E0FA4772}"/>
    <cellStyle name="Normal 5 4 2 4 5 5 2" xfId="40932" xr:uid="{7A5AA00E-D11E-47AB-9196-01791583C5C0}"/>
    <cellStyle name="Normal 5 4 2 4 5 6" xfId="28425" xr:uid="{BD2FE7BF-CC39-4B02-9A7A-908327AAD602}"/>
    <cellStyle name="Normal 5 4 2 4 5 7" xfId="43309" xr:uid="{340D8AC7-76FC-45C1-8FA6-898819535C8E}"/>
    <cellStyle name="Normal 5 4 2 4 5 8" xfId="7889" xr:uid="{79B01D35-4DDC-47CE-99D4-162C142A56FA}"/>
    <cellStyle name="Normal 5 4 2 4 6" xfId="7890" xr:uid="{544B3278-7F39-4FE4-9145-25F8913A516C}"/>
    <cellStyle name="Normal 5 4 2 4 6 2" xfId="9602" xr:uid="{1FB77344-3C55-4BF5-8A44-8E42C5DC4CE5}"/>
    <cellStyle name="Normal 5 4 2 4 6 2 2" xfId="13024" xr:uid="{7BE227DA-8EE7-4654-A5C3-29FEA4222412}"/>
    <cellStyle name="Normal 5 4 2 4 6 2 2 2" xfId="26714" xr:uid="{8940FFCC-D665-4DAE-9C01-2EE099CE3B9A}"/>
    <cellStyle name="Normal 5 4 2 4 6 2 2 2 2" xfId="40406" xr:uid="{E176364C-E546-4216-A75B-E4430694C8EF}"/>
    <cellStyle name="Normal 5 4 2 4 6 2 2 2 3" xfId="55290" xr:uid="{4AA0920F-0762-492C-B939-4BF9C9A39834}"/>
    <cellStyle name="Normal 5 4 2 4 6 2 2 3" xfId="19870" xr:uid="{0219DC24-6F3C-4FEE-A394-5DBFA423EE69}"/>
    <cellStyle name="Normal 5 4 2 4 6 2 2 4" xfId="33560" xr:uid="{1B19B0DC-44AF-4D15-87B3-104EF4D80C86}"/>
    <cellStyle name="Normal 5 4 2 4 6 2 2 5" xfId="48444" xr:uid="{4CBE8153-24DA-4F16-A73D-D5213348D45C}"/>
    <cellStyle name="Normal 5 4 2 4 6 2 3" xfId="23292" xr:uid="{EAB9AE09-3096-4CAD-8C00-CC2DC278BEEE}"/>
    <cellStyle name="Normal 5 4 2 4 6 2 3 2" xfId="36984" xr:uid="{813F5BCC-F82E-4927-8A97-F8777E70CE01}"/>
    <cellStyle name="Normal 5 4 2 4 6 2 3 3" xfId="51868" xr:uid="{C516C309-7DFA-4F7F-BE08-9BDE76425249}"/>
    <cellStyle name="Normal 5 4 2 4 6 2 4" xfId="16448" xr:uid="{99E990DE-F1B6-4945-B687-D40CB8502C68}"/>
    <cellStyle name="Normal 5 4 2 4 6 2 5" xfId="30138" xr:uid="{B11D72A5-43E0-4AFD-BA11-14450046BA09}"/>
    <cellStyle name="Normal 5 4 2 4 6 2 6" xfId="45022" xr:uid="{E2A495A3-720B-4BEA-8D3F-C8E5D91B7F74}"/>
    <cellStyle name="Normal 5 4 2 4 6 3" xfId="11312" xr:uid="{F53E8DCB-DD68-4242-A5E0-33A3CCB2C2E6}"/>
    <cellStyle name="Normal 5 4 2 4 6 3 2" xfId="25002" xr:uid="{DD99FD6F-55F1-4857-A1A8-2B1024B675E7}"/>
    <cellStyle name="Normal 5 4 2 4 6 3 2 2" xfId="38694" xr:uid="{9B41E8A4-74E6-44EC-99E8-321E16AF075A}"/>
    <cellStyle name="Normal 5 4 2 4 6 3 2 3" xfId="53578" xr:uid="{3FE9F198-39AB-4B8E-8048-963B348D9B83}"/>
    <cellStyle name="Normal 5 4 2 4 6 3 3" xfId="18158" xr:uid="{36256455-A1A5-43CF-8DB9-9E7759F4486A}"/>
    <cellStyle name="Normal 5 4 2 4 6 3 4" xfId="31848" xr:uid="{5272A53E-D52D-4606-B2D7-64A140B81391}"/>
    <cellStyle name="Normal 5 4 2 4 6 3 5" xfId="46732" xr:uid="{EAA79D84-9DEE-4509-AE49-DB90AAABEAEC}"/>
    <cellStyle name="Normal 5 4 2 4 6 4" xfId="21580" xr:uid="{F515D056-E1CC-479E-A70A-E12C1A0487BE}"/>
    <cellStyle name="Normal 5 4 2 4 6 4 2" xfId="35272" xr:uid="{107E7EED-C7DF-40A3-B6BE-DE6C1FD03376}"/>
    <cellStyle name="Normal 5 4 2 4 6 4 3" xfId="50156" xr:uid="{8FD68353-234A-423F-A3C0-8952834E82B5}"/>
    <cellStyle name="Normal 5 4 2 4 6 5" xfId="14736" xr:uid="{3799F60D-CCF1-4153-8AF5-9A6C2B426D59}"/>
    <cellStyle name="Normal 5 4 2 4 6 6" xfId="28426" xr:uid="{2F2C39F6-5E28-41ED-8310-4FA7148E2FCE}"/>
    <cellStyle name="Normal 5 4 2 4 6 7" xfId="43310" xr:uid="{B626106D-3B7E-463B-8AE8-749F4A832F85}"/>
    <cellStyle name="Normal 5 4 2 4 7" xfId="9588" xr:uid="{ACFE79AA-20FF-425C-9A27-42ED1AA994E2}"/>
    <cellStyle name="Normal 5 4 2 4 7 2" xfId="13010" xr:uid="{7C37A38C-FA19-4BD0-8DC9-1C5A2A83BDC6}"/>
    <cellStyle name="Normal 5 4 2 4 7 2 2" xfId="26700" xr:uid="{EDD380D3-7B5D-42CB-91E6-E341B4EE7EBA}"/>
    <cellStyle name="Normal 5 4 2 4 7 2 2 2" xfId="40392" xr:uid="{30DF4E32-4F4F-4AA4-8CE9-39748227648F}"/>
    <cellStyle name="Normal 5 4 2 4 7 2 2 3" xfId="55276" xr:uid="{49525F28-CFBB-454F-B94B-63A948950FB5}"/>
    <cellStyle name="Normal 5 4 2 4 7 2 3" xfId="19856" xr:uid="{AC1A00F7-54D3-4D3E-BB69-4ED98AEB42D6}"/>
    <cellStyle name="Normal 5 4 2 4 7 2 4" xfId="33546" xr:uid="{6F70CCED-8BED-4A9D-93F7-34A577558870}"/>
    <cellStyle name="Normal 5 4 2 4 7 2 5" xfId="48430" xr:uid="{332B79F0-E29D-485D-AADA-3F0342D278A0}"/>
    <cellStyle name="Normal 5 4 2 4 7 3" xfId="23278" xr:uid="{469B02BA-56EE-4E5E-8309-0ADF8DA92D35}"/>
    <cellStyle name="Normal 5 4 2 4 7 3 2" xfId="36970" xr:uid="{C42FDFE6-CFD2-42DC-AC6E-C504DCFFC1F9}"/>
    <cellStyle name="Normal 5 4 2 4 7 3 3" xfId="51854" xr:uid="{B1F73317-C57C-4C2A-9900-14D17BEF74F4}"/>
    <cellStyle name="Normal 5 4 2 4 7 4" xfId="16434" xr:uid="{0276F6AE-1909-48A5-BB82-CD98C921629B}"/>
    <cellStyle name="Normal 5 4 2 4 7 5" xfId="30124" xr:uid="{BC20CD76-E430-4490-856F-336EF36B7E99}"/>
    <cellStyle name="Normal 5 4 2 4 7 6" xfId="45008" xr:uid="{11909E67-64AF-4DAF-B223-9A52FC7B575F}"/>
    <cellStyle name="Normal 5 4 2 4 8" xfId="11298" xr:uid="{99D26DA0-EEC7-4B51-8E5F-82318E023A09}"/>
    <cellStyle name="Normal 5 4 2 4 8 2" xfId="24988" xr:uid="{3098CD8A-1EFB-4483-9EAC-C6CBF7D37AB9}"/>
    <cellStyle name="Normal 5 4 2 4 8 2 2" xfId="38680" xr:uid="{71C75D16-E7C4-43E6-A8D8-6D1164E73068}"/>
    <cellStyle name="Normal 5 4 2 4 8 2 3" xfId="53564" xr:uid="{F008F490-94A1-47C0-8F62-8B8593262F73}"/>
    <cellStyle name="Normal 5 4 2 4 8 3" xfId="18144" xr:uid="{770DE476-F59B-4FF8-8364-DB0012D894AC}"/>
    <cellStyle name="Normal 5 4 2 4 8 4" xfId="31834" xr:uid="{834AD590-EE54-4C23-B69E-6C0AA75D0F93}"/>
    <cellStyle name="Normal 5 4 2 4 8 5" xfId="46718" xr:uid="{C6BF3E9D-807B-45BA-8F36-DC5A2D3A00AF}"/>
    <cellStyle name="Normal 5 4 2 4 9" xfId="21566" xr:uid="{C01C7085-EFAE-4FA1-BD5E-5582FCDF4716}"/>
    <cellStyle name="Normal 5 4 2 4 9 2" xfId="35258" xr:uid="{AEB2D421-86E8-476F-A72E-83D0D97E9267}"/>
    <cellStyle name="Normal 5 4 2 4 9 3" xfId="50142" xr:uid="{96E41DD9-02D2-4DEF-A91A-8B7F57521E48}"/>
    <cellStyle name="Normal 5 4 2 5" xfId="302" xr:uid="{C0497CF8-9764-425C-BE20-846497E46019}"/>
    <cellStyle name="Normal 5 4 2 5 10" xfId="43311" xr:uid="{118D37D2-96A6-437E-B620-B8FABDCB77B9}"/>
    <cellStyle name="Normal 5 4 2 5 11" xfId="7891" xr:uid="{8CD42E59-C3F6-4CC1-B0F8-8D84BD721EFB}"/>
    <cellStyle name="Normal 5 4 2 5 2" xfId="549" xr:uid="{52F1B8DC-B601-4B89-A7D0-2D1F3DF8497F}"/>
    <cellStyle name="Normal 5 4 2 5 2 2" xfId="1241" xr:uid="{137C1F59-76B1-4DF1-A1EF-141FF2F55EEE}"/>
    <cellStyle name="Normal 5 4 2 5 2 2 2" xfId="1242" xr:uid="{267AC816-0027-4165-9AB7-1242488AEF2F}"/>
    <cellStyle name="Normal 5 4 2 5 2 2 2 2" xfId="13027" xr:uid="{D9FEE471-2411-4F04-AEB1-41BEE7DACB07}"/>
    <cellStyle name="Normal 5 4 2 5 2 2 2 2 2" xfId="26717" xr:uid="{D80190D4-C5B8-4941-B3A9-40504D114013}"/>
    <cellStyle name="Normal 5 4 2 5 2 2 2 2 2 2" xfId="40409" xr:uid="{1D8ED88D-DC35-4DD0-9864-13A2BD3693FB}"/>
    <cellStyle name="Normal 5 4 2 5 2 2 2 2 2 3" xfId="55293" xr:uid="{A4E143A7-0730-4C1C-B2E3-C9911B938FA0}"/>
    <cellStyle name="Normal 5 4 2 5 2 2 2 2 3" xfId="19873" xr:uid="{503E7B36-14C2-4DB7-9B89-2847330682F1}"/>
    <cellStyle name="Normal 5 4 2 5 2 2 2 2 4" xfId="33563" xr:uid="{6D6F6E07-FE6E-49EB-ACF0-EF409A127A26}"/>
    <cellStyle name="Normal 5 4 2 5 2 2 2 2 5" xfId="48447" xr:uid="{C6314C26-BFA2-468F-8F8A-8AFA7E54BE07}"/>
    <cellStyle name="Normal 5 4 2 5 2 2 2 3" xfId="23295" xr:uid="{84746AF5-4361-480A-BC3F-60349AB7E6EE}"/>
    <cellStyle name="Normal 5 4 2 5 2 2 2 3 2" xfId="36987" xr:uid="{F01FCF92-4F61-4796-8254-1466266F5DD0}"/>
    <cellStyle name="Normal 5 4 2 5 2 2 2 3 3" xfId="51871" xr:uid="{4F0239D9-8196-449B-B72B-9A96BF8E48EF}"/>
    <cellStyle name="Normal 5 4 2 5 2 2 2 4" xfId="16451" xr:uid="{EE1DA247-2BA4-4C94-AA1C-957F40165D92}"/>
    <cellStyle name="Normal 5 4 2 5 2 2 2 4 2" xfId="40934" xr:uid="{280EE8DA-9B6B-40B9-9A87-E498D530C207}"/>
    <cellStyle name="Normal 5 4 2 5 2 2 2 5" xfId="30141" xr:uid="{F0395F0A-9FA7-40EB-8489-D8F705B64C1E}"/>
    <cellStyle name="Normal 5 4 2 5 2 2 2 6" xfId="45025" xr:uid="{016CB6BD-BB5D-4332-B8CE-982B3E0126BE}"/>
    <cellStyle name="Normal 5 4 2 5 2 2 2 7" xfId="9605" xr:uid="{61CEA331-82A6-4D6B-9253-823503CE1A7E}"/>
    <cellStyle name="Normal 5 4 2 5 2 2 3" xfId="11315" xr:uid="{BC6CDF5A-3759-491E-A472-73DB44321F64}"/>
    <cellStyle name="Normal 5 4 2 5 2 2 3 2" xfId="25005" xr:uid="{18DFA731-CDC0-4C7A-9C70-444C1D954AD0}"/>
    <cellStyle name="Normal 5 4 2 5 2 2 3 2 2" xfId="38697" xr:uid="{658649EC-F86A-4F85-9D5C-864B5D396E1F}"/>
    <cellStyle name="Normal 5 4 2 5 2 2 3 2 3" xfId="53581" xr:uid="{E311BB85-C021-4146-84D2-0C49291F2FFA}"/>
    <cellStyle name="Normal 5 4 2 5 2 2 3 3" xfId="18161" xr:uid="{8B82C22D-B908-4594-8298-298609D9B20C}"/>
    <cellStyle name="Normal 5 4 2 5 2 2 3 4" xfId="31851" xr:uid="{F064899E-E3E9-482D-8E81-53EC35076EFD}"/>
    <cellStyle name="Normal 5 4 2 5 2 2 3 5" xfId="46735" xr:uid="{EAB52154-DBE6-4F28-B2E6-E2F94B5E219C}"/>
    <cellStyle name="Normal 5 4 2 5 2 2 4" xfId="21583" xr:uid="{E5643C96-1A70-4F33-845B-FF2B64CA46EC}"/>
    <cellStyle name="Normal 5 4 2 5 2 2 4 2" xfId="35275" xr:uid="{01F62BEF-EEAD-4F91-BB41-11E42AE37BB3}"/>
    <cellStyle name="Normal 5 4 2 5 2 2 4 3" xfId="50159" xr:uid="{744A4CED-5EED-4D8A-8D5D-21AF551EC41F}"/>
    <cellStyle name="Normal 5 4 2 5 2 2 5" xfId="14739" xr:uid="{DF446228-8AAF-4004-A327-CC5FE3969511}"/>
    <cellStyle name="Normal 5 4 2 5 2 2 5 2" xfId="40933" xr:uid="{7A7408A2-C6AF-4B29-9C4A-C9873F10FE78}"/>
    <cellStyle name="Normal 5 4 2 5 2 2 6" xfId="28429" xr:uid="{F9EE1FEA-4748-4E87-BB9E-C15ADCED8CA3}"/>
    <cellStyle name="Normal 5 4 2 5 2 2 7" xfId="43313" xr:uid="{FAA1CD95-A442-4DFB-B111-A32EE1809863}"/>
    <cellStyle name="Normal 5 4 2 5 2 2 8" xfId="7893" xr:uid="{E78205FF-EBA1-442C-8E4B-8C97A1EBB815}"/>
    <cellStyle name="Normal 5 4 2 5 2 3" xfId="1243" xr:uid="{D00F86C5-8B93-48B0-8BDE-018A5CFC89AF}"/>
    <cellStyle name="Normal 5 4 2 5 2 3 2" xfId="13026" xr:uid="{909916F0-41A6-42A2-B196-D370E1C104D7}"/>
    <cellStyle name="Normal 5 4 2 5 2 3 2 2" xfId="26716" xr:uid="{16B809C5-AC22-4233-8978-EE13CD2A3F91}"/>
    <cellStyle name="Normal 5 4 2 5 2 3 2 2 2" xfId="40408" xr:uid="{54DA5F3F-E9D7-492A-909E-08420CB99D80}"/>
    <cellStyle name="Normal 5 4 2 5 2 3 2 2 3" xfId="55292" xr:uid="{7C82EA88-E7F4-456D-B10F-9625B48B0F1D}"/>
    <cellStyle name="Normal 5 4 2 5 2 3 2 3" xfId="19872" xr:uid="{BFAFDD37-63E2-46D4-BDFB-2102A16BBBC0}"/>
    <cellStyle name="Normal 5 4 2 5 2 3 2 4" xfId="33562" xr:uid="{7A8014DC-3AF6-4C05-B518-1BF16F208A56}"/>
    <cellStyle name="Normal 5 4 2 5 2 3 2 5" xfId="48446" xr:uid="{7A81AFA1-2334-42A6-96E9-376F802B6807}"/>
    <cellStyle name="Normal 5 4 2 5 2 3 3" xfId="23294" xr:uid="{F3BF9B9E-347C-483E-B671-63F0881B3863}"/>
    <cellStyle name="Normal 5 4 2 5 2 3 3 2" xfId="36986" xr:uid="{713308C0-39A7-41C2-8D23-9DF36B338875}"/>
    <cellStyle name="Normal 5 4 2 5 2 3 3 3" xfId="51870" xr:uid="{F6F102C3-6DFB-462E-88F7-A41108F81AEA}"/>
    <cellStyle name="Normal 5 4 2 5 2 3 4" xfId="16450" xr:uid="{F60F1C3C-5FC1-4214-BE6B-2B3707EB9160}"/>
    <cellStyle name="Normal 5 4 2 5 2 3 4 2" xfId="40935" xr:uid="{379430F4-A83C-4002-9885-DC0FF0A9B4FD}"/>
    <cellStyle name="Normal 5 4 2 5 2 3 5" xfId="30140" xr:uid="{177A5783-C9B6-4617-977E-46F1B9086477}"/>
    <cellStyle name="Normal 5 4 2 5 2 3 6" xfId="45024" xr:uid="{FB6F2F03-09D5-4DFA-9DDA-B0824C49C5F7}"/>
    <cellStyle name="Normal 5 4 2 5 2 3 7" xfId="9604" xr:uid="{3E61254B-3F58-4082-8D71-BD3ACFC55D71}"/>
    <cellStyle name="Normal 5 4 2 5 2 4" xfId="11314" xr:uid="{D7C87ABA-92FA-485C-B60F-0FA36BE3B422}"/>
    <cellStyle name="Normal 5 4 2 5 2 4 2" xfId="25004" xr:uid="{B16FE387-482D-4A23-B27F-2BBFE49F73FA}"/>
    <cellStyle name="Normal 5 4 2 5 2 4 2 2" xfId="38696" xr:uid="{697621EE-1D2D-478B-8B4B-DA8795A2BA75}"/>
    <cellStyle name="Normal 5 4 2 5 2 4 2 3" xfId="53580" xr:uid="{1B8D917E-3091-421B-AE7C-F985521EF8CE}"/>
    <cellStyle name="Normal 5 4 2 5 2 4 3" xfId="18160" xr:uid="{2B4AE28C-6967-4B92-A0AB-EEA1CE09E536}"/>
    <cellStyle name="Normal 5 4 2 5 2 4 4" xfId="31850" xr:uid="{74CD9B9F-AC34-4B5F-9C29-5FEC8D9314DD}"/>
    <cellStyle name="Normal 5 4 2 5 2 4 5" xfId="46734" xr:uid="{00A83FD6-64BE-4E4B-A728-C7FC5D60D0B3}"/>
    <cellStyle name="Normal 5 4 2 5 2 5" xfId="21582" xr:uid="{3542405B-7B18-458A-82BD-513E8875718E}"/>
    <cellStyle name="Normal 5 4 2 5 2 5 2" xfId="35274" xr:uid="{06AFC096-5838-4D5A-BFF0-CC169ADC3B07}"/>
    <cellStyle name="Normal 5 4 2 5 2 5 3" xfId="50158" xr:uid="{8701D667-71EE-4A59-9FE6-ACDF57A06FFE}"/>
    <cellStyle name="Normal 5 4 2 5 2 6" xfId="14738" xr:uid="{DD9990D6-C04E-4B8D-A193-27C8C81DD767}"/>
    <cellStyle name="Normal 5 4 2 5 2 6 2" xfId="40825" xr:uid="{A9487304-1731-4A58-ABC8-AA47DA22F50C}"/>
    <cellStyle name="Normal 5 4 2 5 2 7" xfId="28428" xr:uid="{6F68130E-F4C8-41B9-99C0-C0CDAA69E0E9}"/>
    <cellStyle name="Normal 5 4 2 5 2 8" xfId="43312" xr:uid="{478AF56A-AA30-47FA-8A13-14F2A6997A78}"/>
    <cellStyle name="Normal 5 4 2 5 2 9" xfId="7892" xr:uid="{F7AF5E7C-F84F-45D3-9EFA-1339D3563865}"/>
    <cellStyle name="Normal 5 4 2 5 3" xfId="1244" xr:uid="{0505CC6D-FDBD-4B31-A95A-FFE413165E23}"/>
    <cellStyle name="Normal 5 4 2 5 3 2" xfId="1245" xr:uid="{826271E6-FEED-4082-B060-C02296042E26}"/>
    <cellStyle name="Normal 5 4 2 5 3 2 2" xfId="13028" xr:uid="{8E4A7D8B-4213-483E-8F46-23441BDA8B52}"/>
    <cellStyle name="Normal 5 4 2 5 3 2 2 2" xfId="26718" xr:uid="{4EDD840C-C451-4DEF-9494-A1226FF4B3CF}"/>
    <cellStyle name="Normal 5 4 2 5 3 2 2 2 2" xfId="40410" xr:uid="{41039CD8-EF72-4CBB-8FAB-9EE58D27FAC3}"/>
    <cellStyle name="Normal 5 4 2 5 3 2 2 2 3" xfId="55294" xr:uid="{33A486B0-FCB7-4CF5-A716-01B474FAC9D9}"/>
    <cellStyle name="Normal 5 4 2 5 3 2 2 3" xfId="19874" xr:uid="{21A83C2C-1B02-4155-8C2A-9CA46F5DDE7E}"/>
    <cellStyle name="Normal 5 4 2 5 3 2 2 4" xfId="33564" xr:uid="{5E2CF4E2-A320-4B39-9391-D2492E7310D6}"/>
    <cellStyle name="Normal 5 4 2 5 3 2 2 5" xfId="48448" xr:uid="{96668EB0-069C-4CBD-9083-B4090A831E73}"/>
    <cellStyle name="Normal 5 4 2 5 3 2 3" xfId="23296" xr:uid="{DC2BA242-FE08-4EE1-8790-596337CDEC87}"/>
    <cellStyle name="Normal 5 4 2 5 3 2 3 2" xfId="36988" xr:uid="{4E305E0C-9B84-4A50-A652-085F56759C07}"/>
    <cellStyle name="Normal 5 4 2 5 3 2 3 3" xfId="51872" xr:uid="{3AF4EF5A-3F22-4583-9190-03EE5D7DFFD2}"/>
    <cellStyle name="Normal 5 4 2 5 3 2 4" xfId="16452" xr:uid="{F5B60FF4-4FD3-4302-9B79-61656604E0C3}"/>
    <cellStyle name="Normal 5 4 2 5 3 2 4 2" xfId="40937" xr:uid="{9EB07A25-4F03-4643-8B71-1415639AACAB}"/>
    <cellStyle name="Normal 5 4 2 5 3 2 5" xfId="30142" xr:uid="{9A219A32-FCE5-4A08-8058-DE8119E52414}"/>
    <cellStyle name="Normal 5 4 2 5 3 2 6" xfId="45026" xr:uid="{C863360E-0056-4C02-90BE-C30DA348D3C9}"/>
    <cellStyle name="Normal 5 4 2 5 3 2 7" xfId="9606" xr:uid="{63F4BC71-A9BC-41D9-BEF6-A89BA0599A07}"/>
    <cellStyle name="Normal 5 4 2 5 3 3" xfId="11316" xr:uid="{C046A6C7-26C1-4998-B373-820366A8EA45}"/>
    <cellStyle name="Normal 5 4 2 5 3 3 2" xfId="25006" xr:uid="{AC52715E-B29C-4B68-B91E-D04FE8611A82}"/>
    <cellStyle name="Normal 5 4 2 5 3 3 2 2" xfId="38698" xr:uid="{70A4DE85-DB65-4571-95F0-1C349B662033}"/>
    <cellStyle name="Normal 5 4 2 5 3 3 2 3" xfId="53582" xr:uid="{C7FE49B8-992A-47B6-B51F-B95666B638E8}"/>
    <cellStyle name="Normal 5 4 2 5 3 3 3" xfId="18162" xr:uid="{96A3A1A0-60B4-423E-A747-3FAB99E12010}"/>
    <cellStyle name="Normal 5 4 2 5 3 3 4" xfId="31852" xr:uid="{6BBA0DDB-EFE7-46C9-B3C6-899F09BF94F2}"/>
    <cellStyle name="Normal 5 4 2 5 3 3 5" xfId="46736" xr:uid="{4C148A5B-BDF4-44FA-B302-374E74C74D17}"/>
    <cellStyle name="Normal 5 4 2 5 3 4" xfId="21584" xr:uid="{05FD509C-8EE7-43A3-B056-92CB11A8861F}"/>
    <cellStyle name="Normal 5 4 2 5 3 4 2" xfId="35276" xr:uid="{33B12B09-EA44-44C9-893D-96AE033629D9}"/>
    <cellStyle name="Normal 5 4 2 5 3 4 3" xfId="50160" xr:uid="{5178EDF2-27E4-46AA-9F0B-A970143D4416}"/>
    <cellStyle name="Normal 5 4 2 5 3 5" xfId="14740" xr:uid="{58F54D55-D8DE-41D7-B9CF-129475C3371F}"/>
    <cellStyle name="Normal 5 4 2 5 3 5 2" xfId="40936" xr:uid="{E37B4FF5-4D4D-4D54-B01C-86C30F9B5B01}"/>
    <cellStyle name="Normal 5 4 2 5 3 6" xfId="28430" xr:uid="{08789227-A5C0-45B4-8B2E-C578605264D2}"/>
    <cellStyle name="Normal 5 4 2 5 3 7" xfId="43314" xr:uid="{167FDC3A-A36F-4640-8DDB-4DA578101F0C}"/>
    <cellStyle name="Normal 5 4 2 5 3 8" xfId="7894" xr:uid="{725A7BE7-E210-436A-80D7-CF0ECA0FA5C2}"/>
    <cellStyle name="Normal 5 4 2 5 4" xfId="1246" xr:uid="{87EF74B8-5CED-4CF9-AC4C-571DCFF48F35}"/>
    <cellStyle name="Normal 5 4 2 5 4 2" xfId="9607" xr:uid="{E16350C3-6353-4B16-BFE9-235697CACA54}"/>
    <cellStyle name="Normal 5 4 2 5 4 2 2" xfId="13029" xr:uid="{6AD369B6-4241-450E-A33D-CF95AD1D8045}"/>
    <cellStyle name="Normal 5 4 2 5 4 2 2 2" xfId="26719" xr:uid="{451F813C-2423-4289-8C5D-BF33D5D33AEB}"/>
    <cellStyle name="Normal 5 4 2 5 4 2 2 2 2" xfId="40411" xr:uid="{42A45A38-BAF2-4EC3-9B18-BB1AD49FDD65}"/>
    <cellStyle name="Normal 5 4 2 5 4 2 2 2 3" xfId="55295" xr:uid="{3BCAEA16-C4B5-466C-A3E7-FBCC727D47F3}"/>
    <cellStyle name="Normal 5 4 2 5 4 2 2 3" xfId="19875" xr:uid="{77C4EEE3-DA2C-469F-8CCA-354454BEDEE8}"/>
    <cellStyle name="Normal 5 4 2 5 4 2 2 4" xfId="33565" xr:uid="{CD101E82-9B2B-4E25-96CC-E41AAE08BFCF}"/>
    <cellStyle name="Normal 5 4 2 5 4 2 2 5" xfId="48449" xr:uid="{67AD1A05-9A1F-48C2-AD94-A7728D12E823}"/>
    <cellStyle name="Normal 5 4 2 5 4 2 3" xfId="23297" xr:uid="{97D96CE4-7AF5-42BB-A12C-0033C0A4953B}"/>
    <cellStyle name="Normal 5 4 2 5 4 2 3 2" xfId="36989" xr:uid="{EF375EC4-8D27-4DBA-98A9-BE397FE2A162}"/>
    <cellStyle name="Normal 5 4 2 5 4 2 3 3" xfId="51873" xr:uid="{7FA80C53-1092-43CC-8AE8-498B5B0707B7}"/>
    <cellStyle name="Normal 5 4 2 5 4 2 4" xfId="16453" xr:uid="{55E14E52-90E6-4FC4-AF86-AB4F443A9179}"/>
    <cellStyle name="Normal 5 4 2 5 4 2 5" xfId="30143" xr:uid="{D02263E5-1D29-4E36-A92E-E0656C319341}"/>
    <cellStyle name="Normal 5 4 2 5 4 2 6" xfId="45027" xr:uid="{4B197EDB-AE25-4FE7-B537-4D1310A85A16}"/>
    <cellStyle name="Normal 5 4 2 5 4 3" xfId="11317" xr:uid="{A94DFFDC-A508-4CD4-8D09-A17C3DF7614B}"/>
    <cellStyle name="Normal 5 4 2 5 4 3 2" xfId="25007" xr:uid="{0B9CE2F4-05AB-48E0-A6BE-703A5D35A74E}"/>
    <cellStyle name="Normal 5 4 2 5 4 3 2 2" xfId="38699" xr:uid="{E1734D26-A1FC-4A7F-8FC5-EBB8846B3887}"/>
    <cellStyle name="Normal 5 4 2 5 4 3 2 3" xfId="53583" xr:uid="{FAD937C0-9D99-4FD8-8034-EB9ADE1C3430}"/>
    <cellStyle name="Normal 5 4 2 5 4 3 3" xfId="18163" xr:uid="{8EACB358-DE4A-467E-81E0-5667F339B021}"/>
    <cellStyle name="Normal 5 4 2 5 4 3 4" xfId="31853" xr:uid="{453BA3E1-4FA2-46AF-A2AF-D305CAFE6280}"/>
    <cellStyle name="Normal 5 4 2 5 4 3 5" xfId="46737" xr:uid="{F0E6A2DA-083F-4BF4-8FD9-4E997C0DE790}"/>
    <cellStyle name="Normal 5 4 2 5 4 4" xfId="21585" xr:uid="{97502F68-3274-4D3E-81FF-14B0D0A0A873}"/>
    <cellStyle name="Normal 5 4 2 5 4 4 2" xfId="35277" xr:uid="{06741F44-88E3-4B51-A5A0-C1EA9DA51134}"/>
    <cellStyle name="Normal 5 4 2 5 4 4 3" xfId="50161" xr:uid="{A8F36C70-5A14-4052-8567-3ED92ADEF270}"/>
    <cellStyle name="Normal 5 4 2 5 4 5" xfId="14741" xr:uid="{DF201FA2-BEEF-4167-B05C-14DFEBBF0A93}"/>
    <cellStyle name="Normal 5 4 2 5 4 5 2" xfId="40938" xr:uid="{045382A4-7881-4ECD-975E-DBBF99D723B4}"/>
    <cellStyle name="Normal 5 4 2 5 4 6" xfId="28431" xr:uid="{690F9B5A-9FFB-4FDA-B508-F4E3BF07901F}"/>
    <cellStyle name="Normal 5 4 2 5 4 7" xfId="43315" xr:uid="{4FB18991-D517-41BF-9B3C-01CFD71BE0B1}"/>
    <cellStyle name="Normal 5 4 2 5 4 8" xfId="7895" xr:uid="{682185A7-9B51-48F0-A870-250610B1F917}"/>
    <cellStyle name="Normal 5 4 2 5 5" xfId="9603" xr:uid="{FDD4F6D8-2B3B-45D6-9938-4EBC85EBF581}"/>
    <cellStyle name="Normal 5 4 2 5 5 2" xfId="13025" xr:uid="{384A2304-072A-4C00-89B0-F9D11037D594}"/>
    <cellStyle name="Normal 5 4 2 5 5 2 2" xfId="26715" xr:uid="{EA7E1AE4-E67C-4386-9FE8-FAB5B4F076B0}"/>
    <cellStyle name="Normal 5 4 2 5 5 2 2 2" xfId="40407" xr:uid="{074FE824-6298-4008-92BE-B796E2E4F64D}"/>
    <cellStyle name="Normal 5 4 2 5 5 2 2 3" xfId="55291" xr:uid="{C5BD8E61-CB91-4232-B448-BFC481D7BD2F}"/>
    <cellStyle name="Normal 5 4 2 5 5 2 3" xfId="19871" xr:uid="{A19E9066-41DE-469D-9397-7524C694B9C1}"/>
    <cellStyle name="Normal 5 4 2 5 5 2 4" xfId="33561" xr:uid="{E1203724-C22C-4004-B6C5-22071F3C4510}"/>
    <cellStyle name="Normal 5 4 2 5 5 2 5" xfId="48445" xr:uid="{D24648BA-F979-4D51-ACB1-5AE3813366E2}"/>
    <cellStyle name="Normal 5 4 2 5 5 3" xfId="23293" xr:uid="{EF730B7D-6A89-4EAC-99BA-005297E11123}"/>
    <cellStyle name="Normal 5 4 2 5 5 3 2" xfId="36985" xr:uid="{AC0FCB02-2A75-4695-BE93-C394F731B9D5}"/>
    <cellStyle name="Normal 5 4 2 5 5 3 3" xfId="51869" xr:uid="{6B6EC2B6-7E9F-47E4-86FB-84F8707D8E4D}"/>
    <cellStyle name="Normal 5 4 2 5 5 4" xfId="16449" xr:uid="{58AB0CAF-9B9D-44DE-8C8D-1F409725E94D}"/>
    <cellStyle name="Normal 5 4 2 5 5 5" xfId="30139" xr:uid="{51FFC746-7BFC-4527-8DFC-2491D2633F1E}"/>
    <cellStyle name="Normal 5 4 2 5 5 6" xfId="45023" xr:uid="{4EDB7133-DE2E-4BEC-AB32-07C1EEC8F39F}"/>
    <cellStyle name="Normal 5 4 2 5 6" xfId="11313" xr:uid="{5747EC96-9083-4DCE-97CD-3648E73E2433}"/>
    <cellStyle name="Normal 5 4 2 5 6 2" xfId="25003" xr:uid="{F0FFA003-3815-4D46-B350-4B30522F96A1}"/>
    <cellStyle name="Normal 5 4 2 5 6 2 2" xfId="38695" xr:uid="{C6271662-7858-4419-BF0D-2244B946BF6E}"/>
    <cellStyle name="Normal 5 4 2 5 6 2 3" xfId="53579" xr:uid="{E0F502DA-5406-4FCE-B779-10DDB4E5F4C5}"/>
    <cellStyle name="Normal 5 4 2 5 6 3" xfId="18159" xr:uid="{E8E2448A-8CFA-4666-9AF2-EAFA2575F754}"/>
    <cellStyle name="Normal 5 4 2 5 6 4" xfId="31849" xr:uid="{297D99CB-ECC5-4791-A394-0DA721A379A2}"/>
    <cellStyle name="Normal 5 4 2 5 6 5" xfId="46733" xr:uid="{C66BF627-8261-4545-BE27-4B1DC8B26994}"/>
    <cellStyle name="Normal 5 4 2 5 7" xfId="21581" xr:uid="{0D19CD61-AE33-49E2-98B4-029168FDEC26}"/>
    <cellStyle name="Normal 5 4 2 5 7 2" xfId="35273" xr:uid="{83582930-1BE1-498C-8511-1F7B1B2CE6E8}"/>
    <cellStyle name="Normal 5 4 2 5 7 3" xfId="50157" xr:uid="{E6F9A1A3-2B80-4A0F-A7FB-FD97A954ABCF}"/>
    <cellStyle name="Normal 5 4 2 5 8" xfId="14737" xr:uid="{649989E4-FE6E-447B-9297-BE2B25DDC91A}"/>
    <cellStyle name="Normal 5 4 2 5 8 2" xfId="40783" xr:uid="{673FB8A7-00D1-4899-984F-5F1FBB6118FE}"/>
    <cellStyle name="Normal 5 4 2 5 9" xfId="28427" xr:uid="{2CEBE202-87F6-4920-AA6E-7CF5B528ACBE}"/>
    <cellStyle name="Normal 5 4 2 6" xfId="550" xr:uid="{09F2377C-26BA-4D7A-AB67-BA6FA6B9005D}"/>
    <cellStyle name="Normal 5 4 2 6 10" xfId="43316" xr:uid="{5E7FACA2-C42D-4154-95F6-809A4F0E1742}"/>
    <cellStyle name="Normal 5 4 2 6 11" xfId="7896" xr:uid="{FC49DAE3-9F1A-4B84-AF16-2BABA58E436E}"/>
    <cellStyle name="Normal 5 4 2 6 2" xfId="1247" xr:uid="{31263783-806A-4CDE-ABF2-135D1ABF9A85}"/>
    <cellStyle name="Normal 5 4 2 6 2 2" xfId="1248" xr:uid="{3E217B62-AF16-461C-9702-61E17352F13E}"/>
    <cellStyle name="Normal 5 4 2 6 2 2 2" xfId="9610" xr:uid="{DA251A67-0AD8-4D82-9D8D-D9B88C1937D4}"/>
    <cellStyle name="Normal 5 4 2 6 2 2 2 2" xfId="13032" xr:uid="{1BBE826C-AECE-47D3-9D24-73FF889C19AE}"/>
    <cellStyle name="Normal 5 4 2 6 2 2 2 2 2" xfId="26722" xr:uid="{AF53FD69-E59A-433C-8175-CA480D36B74C}"/>
    <cellStyle name="Normal 5 4 2 6 2 2 2 2 2 2" xfId="40414" xr:uid="{92668BE4-36B3-45DC-94A6-34A038B6455E}"/>
    <cellStyle name="Normal 5 4 2 6 2 2 2 2 2 3" xfId="55298" xr:uid="{734273A4-400D-4B3C-B1CE-B7C5874CEB0E}"/>
    <cellStyle name="Normal 5 4 2 6 2 2 2 2 3" xfId="19878" xr:uid="{CB6F747D-F501-4EA7-A240-1A5C18DD483B}"/>
    <cellStyle name="Normal 5 4 2 6 2 2 2 2 4" xfId="33568" xr:uid="{2D340EB3-E1B4-464F-868D-1521505061F1}"/>
    <cellStyle name="Normal 5 4 2 6 2 2 2 2 5" xfId="48452" xr:uid="{D9C719F6-BC85-4340-96FE-97FBBABB631B}"/>
    <cellStyle name="Normal 5 4 2 6 2 2 2 3" xfId="23300" xr:uid="{6DC5ADAA-E9E1-4B41-9370-38E76AAD7D59}"/>
    <cellStyle name="Normal 5 4 2 6 2 2 2 3 2" xfId="36992" xr:uid="{1892B9EE-386C-42E3-B61C-17DC1D3EA3CC}"/>
    <cellStyle name="Normal 5 4 2 6 2 2 2 3 3" xfId="51876" xr:uid="{94EFAC4F-91DA-4136-B4A6-8C281A62BDA6}"/>
    <cellStyle name="Normal 5 4 2 6 2 2 2 4" xfId="16456" xr:uid="{6367CA2E-36BF-4641-B55E-303E74CCCEED}"/>
    <cellStyle name="Normal 5 4 2 6 2 2 2 5" xfId="30146" xr:uid="{0799D607-7B77-40EE-A7B3-A1491F63A385}"/>
    <cellStyle name="Normal 5 4 2 6 2 2 2 6" xfId="45030" xr:uid="{AECCE15D-E68F-4E6E-BE7F-5483AC256A9B}"/>
    <cellStyle name="Normal 5 4 2 6 2 2 3" xfId="11320" xr:uid="{5B35BB8B-61BA-40D4-AE5D-A4CE1F102FF3}"/>
    <cellStyle name="Normal 5 4 2 6 2 2 3 2" xfId="25010" xr:uid="{F08FF601-AC95-4314-98A5-78B50C7C2A2E}"/>
    <cellStyle name="Normal 5 4 2 6 2 2 3 2 2" xfId="38702" xr:uid="{CCB5E59B-98B3-4FA6-AFB9-7C280E08104A}"/>
    <cellStyle name="Normal 5 4 2 6 2 2 3 2 3" xfId="53586" xr:uid="{8BE23C5B-CA75-425F-8200-C0286F2C91F9}"/>
    <cellStyle name="Normal 5 4 2 6 2 2 3 3" xfId="18166" xr:uid="{0F22F84F-2BBD-4025-A2D8-B845F72977EC}"/>
    <cellStyle name="Normal 5 4 2 6 2 2 3 4" xfId="31856" xr:uid="{44EBCDD3-2F53-4AC4-AB61-47F607BFB37C}"/>
    <cellStyle name="Normal 5 4 2 6 2 2 3 5" xfId="46740" xr:uid="{B50CB596-1883-494A-B7EE-ED188AA5FE90}"/>
    <cellStyle name="Normal 5 4 2 6 2 2 4" xfId="21588" xr:uid="{F692C12C-70F2-4A4D-BA8D-12C873B3E50C}"/>
    <cellStyle name="Normal 5 4 2 6 2 2 4 2" xfId="35280" xr:uid="{10250749-DDE0-4208-B565-15C9390BD33B}"/>
    <cellStyle name="Normal 5 4 2 6 2 2 4 3" xfId="50164" xr:uid="{EB3752C8-E43D-44D4-9230-6D2F637D0E64}"/>
    <cellStyle name="Normal 5 4 2 6 2 2 5" xfId="14744" xr:uid="{EA172A8F-F25F-433E-92AD-D0151DD18E92}"/>
    <cellStyle name="Normal 5 4 2 6 2 2 5 2" xfId="40940" xr:uid="{288A752E-42EF-41FD-B58D-17A26E493092}"/>
    <cellStyle name="Normal 5 4 2 6 2 2 6" xfId="28434" xr:uid="{D8AD1BAB-7634-431A-BD85-D2123907F31C}"/>
    <cellStyle name="Normal 5 4 2 6 2 2 7" xfId="43318" xr:uid="{976938E2-A7E8-47B8-963A-C75925089DBC}"/>
    <cellStyle name="Normal 5 4 2 6 2 2 8" xfId="7898" xr:uid="{9A89CF55-9F29-4DF7-B3CD-AE4D0BFD4572}"/>
    <cellStyle name="Normal 5 4 2 6 2 3" xfId="4422" xr:uid="{E744BEE6-A106-46B3-BB39-F89869C7B52D}"/>
    <cellStyle name="Normal 5 4 2 6 2 3 2" xfId="13031" xr:uid="{658C8E22-B13E-425B-ACA1-8FB977735990}"/>
    <cellStyle name="Normal 5 4 2 6 2 3 2 2" xfId="26721" xr:uid="{928EEC2C-E0AA-415B-BD33-612A3F6927DD}"/>
    <cellStyle name="Normal 5 4 2 6 2 3 2 2 2" xfId="40413" xr:uid="{8B25B564-5770-4387-8C2F-834C0FC5C553}"/>
    <cellStyle name="Normal 5 4 2 6 2 3 2 2 3" xfId="55297" xr:uid="{9CD4FA39-FEF5-4814-82E6-150FF7431EB0}"/>
    <cellStyle name="Normal 5 4 2 6 2 3 2 3" xfId="19877" xr:uid="{767588C4-F1E8-4401-8F3D-75E5FFD04CCF}"/>
    <cellStyle name="Normal 5 4 2 6 2 3 2 4" xfId="33567" xr:uid="{B55A6F10-631B-4E1E-A3C7-7E590582D59A}"/>
    <cellStyle name="Normal 5 4 2 6 2 3 2 5" xfId="48451" xr:uid="{A9248791-A897-49AC-8852-E415A8D951F9}"/>
    <cellStyle name="Normal 5 4 2 6 2 3 3" xfId="23299" xr:uid="{9C909ABE-3474-41A9-B1C6-80E55D20242C}"/>
    <cellStyle name="Normal 5 4 2 6 2 3 3 2" xfId="36991" xr:uid="{8C14424B-B1A0-47E1-8BFB-9014F8128FA9}"/>
    <cellStyle name="Normal 5 4 2 6 2 3 3 3" xfId="51875" xr:uid="{666E199B-8AEC-40B2-A0CA-432E1B099D52}"/>
    <cellStyle name="Normal 5 4 2 6 2 3 4" xfId="16455" xr:uid="{BE66A4E1-7B2C-4A7A-990E-6BE5231F24E5}"/>
    <cellStyle name="Normal 5 4 2 6 2 3 4 2" xfId="41340" xr:uid="{68C2F263-F26B-48AA-BB3D-4D2696085915}"/>
    <cellStyle name="Normal 5 4 2 6 2 3 5" xfId="30145" xr:uid="{68FB7859-3A8C-4A3B-A13D-DD77730C8629}"/>
    <cellStyle name="Normal 5 4 2 6 2 3 6" xfId="45029" xr:uid="{70E7DB48-3ECE-4DA3-91F5-6E9B5673F617}"/>
    <cellStyle name="Normal 5 4 2 6 2 3 7" xfId="9609" xr:uid="{B24CA085-945C-43F5-8F43-A2F90A0F68FC}"/>
    <cellStyle name="Normal 5 4 2 6 2 4" xfId="11319" xr:uid="{1F3E86BF-5A4B-42D0-953B-3C469953AAE7}"/>
    <cellStyle name="Normal 5 4 2 6 2 4 2" xfId="25009" xr:uid="{E4E7B827-6DE0-4B4A-AF4C-B11949008853}"/>
    <cellStyle name="Normal 5 4 2 6 2 4 2 2" xfId="38701" xr:uid="{1C44B301-9606-4BC3-A966-86C042C0942C}"/>
    <cellStyle name="Normal 5 4 2 6 2 4 2 3" xfId="53585" xr:uid="{BC5E18CE-A934-43B8-9809-809448713E94}"/>
    <cellStyle name="Normal 5 4 2 6 2 4 3" xfId="18165" xr:uid="{4F86BE8B-8853-4234-AEAF-51B41102029F}"/>
    <cellStyle name="Normal 5 4 2 6 2 4 4" xfId="31855" xr:uid="{A2BE4EF3-A613-4755-AC3A-57C5BDE0AAA6}"/>
    <cellStyle name="Normal 5 4 2 6 2 4 5" xfId="46739" xr:uid="{1757F286-1B9D-4D88-9D6D-7DD864EB1A55}"/>
    <cellStyle name="Normal 5 4 2 6 2 5" xfId="21587" xr:uid="{81567EDA-1133-4646-BEDB-17DEE5B4ED04}"/>
    <cellStyle name="Normal 5 4 2 6 2 5 2" xfId="35279" xr:uid="{B1D1A803-F23E-4289-8BF9-D12398A56396}"/>
    <cellStyle name="Normal 5 4 2 6 2 5 3" xfId="50163" xr:uid="{034E962B-FD5F-4D30-86CA-8B9FA1ED0244}"/>
    <cellStyle name="Normal 5 4 2 6 2 6" xfId="14743" xr:uid="{561AB54D-E17A-4790-B6BA-4BA807EBEFA5}"/>
    <cellStyle name="Normal 5 4 2 6 2 6 2" xfId="40939" xr:uid="{5B9088D1-FB67-4D62-A78B-0B7514142A99}"/>
    <cellStyle name="Normal 5 4 2 6 2 7" xfId="28433" xr:uid="{1D668F19-A26A-4A52-9EB6-E295AA15B211}"/>
    <cellStyle name="Normal 5 4 2 6 2 8" xfId="43317" xr:uid="{86E5E7EF-0A20-4476-81B5-F1D2652BB4A1}"/>
    <cellStyle name="Normal 5 4 2 6 2 9" xfId="7897" xr:uid="{A18A52FF-2E98-45F6-A1B4-91593F9D8CA7}"/>
    <cellStyle name="Normal 5 4 2 6 3" xfId="1249" xr:uid="{DC515BCE-972F-4F4C-84DC-4A0795536B38}"/>
    <cellStyle name="Normal 5 4 2 6 3 2" xfId="9611" xr:uid="{B77021C1-14DF-4BAA-88E6-BFD0885E98AB}"/>
    <cellStyle name="Normal 5 4 2 6 3 2 2" xfId="13033" xr:uid="{FC320558-6B08-466B-82F7-79A90CDB403B}"/>
    <cellStyle name="Normal 5 4 2 6 3 2 2 2" xfId="26723" xr:uid="{F8956CFF-3B83-4B66-AC97-D38153597EB2}"/>
    <cellStyle name="Normal 5 4 2 6 3 2 2 2 2" xfId="40415" xr:uid="{79712EE3-2FAB-4B42-80E4-4C5916FFB68C}"/>
    <cellStyle name="Normal 5 4 2 6 3 2 2 2 3" xfId="55299" xr:uid="{CF3BF8A3-D271-4ABA-8F1F-B15BC6A7E218}"/>
    <cellStyle name="Normal 5 4 2 6 3 2 2 3" xfId="19879" xr:uid="{EDDFCC14-DAEC-4BC9-B521-9F0CE2B2C00A}"/>
    <cellStyle name="Normal 5 4 2 6 3 2 2 4" xfId="33569" xr:uid="{CF53C502-CD72-4DDE-B05E-5170D8681186}"/>
    <cellStyle name="Normal 5 4 2 6 3 2 2 5" xfId="48453" xr:uid="{A7319D96-0B8C-4325-B267-4031C3CDF933}"/>
    <cellStyle name="Normal 5 4 2 6 3 2 3" xfId="23301" xr:uid="{33641329-7632-4D97-84A4-FA1083EBA811}"/>
    <cellStyle name="Normal 5 4 2 6 3 2 3 2" xfId="36993" xr:uid="{624FBCDF-47A9-4ADF-B4B8-2C402E05F7FC}"/>
    <cellStyle name="Normal 5 4 2 6 3 2 3 3" xfId="51877" xr:uid="{E93F9660-FD56-4704-BC9C-1A0AF37223C0}"/>
    <cellStyle name="Normal 5 4 2 6 3 2 4" xfId="16457" xr:uid="{6B528705-F7F4-4BE5-94FC-A916FAFC363C}"/>
    <cellStyle name="Normal 5 4 2 6 3 2 5" xfId="30147" xr:uid="{CA5105A0-BC2B-4C1A-8CF3-9E225407B74D}"/>
    <cellStyle name="Normal 5 4 2 6 3 2 6" xfId="45031" xr:uid="{D9CDB29D-C73D-404A-A225-C16068885730}"/>
    <cellStyle name="Normal 5 4 2 6 3 3" xfId="11321" xr:uid="{EEABAA3D-223F-4C1A-88D0-1092024AE1EF}"/>
    <cellStyle name="Normal 5 4 2 6 3 3 2" xfId="25011" xr:uid="{CD2EDC98-9AC2-4258-8738-15DF2E44044C}"/>
    <cellStyle name="Normal 5 4 2 6 3 3 2 2" xfId="38703" xr:uid="{0BB65B24-5C84-4E24-8E62-9FCD00485C6C}"/>
    <cellStyle name="Normal 5 4 2 6 3 3 2 3" xfId="53587" xr:uid="{019E9CD5-0D6D-4224-A759-CAC0B3FB65F9}"/>
    <cellStyle name="Normal 5 4 2 6 3 3 3" xfId="18167" xr:uid="{B4CAE50B-7612-4D89-9FB9-068A4CC41F7B}"/>
    <cellStyle name="Normal 5 4 2 6 3 3 4" xfId="31857" xr:uid="{CC7221DA-D8E0-491E-8765-C0C0F2639BD7}"/>
    <cellStyle name="Normal 5 4 2 6 3 3 5" xfId="46741" xr:uid="{2E8DED02-73B7-46F1-ABAE-73AC7C450EE8}"/>
    <cellStyle name="Normal 5 4 2 6 3 4" xfId="21589" xr:uid="{F5BD6799-F1C1-4F50-8F9E-55DD60D3D126}"/>
    <cellStyle name="Normal 5 4 2 6 3 4 2" xfId="35281" xr:uid="{7F21194F-66FB-45F1-9896-5FB6A1F7C1C5}"/>
    <cellStyle name="Normal 5 4 2 6 3 4 3" xfId="50165" xr:uid="{7E6D5DA4-283D-415C-B229-2F194B5D2C1D}"/>
    <cellStyle name="Normal 5 4 2 6 3 5" xfId="14745" xr:uid="{5B24EDC6-EA5D-4EA8-90F8-20D794738B8E}"/>
    <cellStyle name="Normal 5 4 2 6 3 5 2" xfId="40941" xr:uid="{AA72235B-A3EF-4D22-94B6-72E8FF56AF70}"/>
    <cellStyle name="Normal 5 4 2 6 3 6" xfId="28435" xr:uid="{3334196B-BD26-4320-B2D2-3CDF10C37A77}"/>
    <cellStyle name="Normal 5 4 2 6 3 7" xfId="43319" xr:uid="{7D132C1C-91E0-452A-931D-8083ECAEA1BB}"/>
    <cellStyle name="Normal 5 4 2 6 3 8" xfId="7899" xr:uid="{3043477C-D29F-4A70-844F-1E6684E2FD7C}"/>
    <cellStyle name="Normal 5 4 2 6 4" xfId="2854" xr:uid="{694B8A6E-4842-448C-973B-8A80542D1B08}"/>
    <cellStyle name="Normal 5 4 2 6 4 2" xfId="4587" xr:uid="{0B3EC5DF-4EAB-4E15-A01C-FB47EAB7E26F}"/>
    <cellStyle name="Normal 5 4 2 6 4 2 2" xfId="13034" xr:uid="{57474A98-974C-4F1B-9D1A-70765EADC5D1}"/>
    <cellStyle name="Normal 5 4 2 6 4 2 2 2" xfId="26724" xr:uid="{27735DD3-41E6-4E22-9394-86EB9A063936}"/>
    <cellStyle name="Normal 5 4 2 6 4 2 2 2 2" xfId="40416" xr:uid="{0EBEFAD8-7709-4202-81A9-46FA0BE808F9}"/>
    <cellStyle name="Normal 5 4 2 6 4 2 2 2 3" xfId="55300" xr:uid="{9C8847D4-8E3F-481A-AA15-F229DC208813}"/>
    <cellStyle name="Normal 5 4 2 6 4 2 2 3" xfId="19880" xr:uid="{C84F6F46-5159-432A-A454-AC0B974ED3B8}"/>
    <cellStyle name="Normal 5 4 2 6 4 2 2 4" xfId="33570" xr:uid="{41554D0B-1FE7-4B99-97E6-C6086C34C67C}"/>
    <cellStyle name="Normal 5 4 2 6 4 2 2 5" xfId="48454" xr:uid="{E27756BF-965C-44E9-9D88-D5FE237A46A6}"/>
    <cellStyle name="Normal 5 4 2 6 4 2 3" xfId="23302" xr:uid="{871CE5F0-EA8F-404D-838A-66158F36A861}"/>
    <cellStyle name="Normal 5 4 2 6 4 2 3 2" xfId="36994" xr:uid="{300D1040-7BA7-41AC-A063-6EFA2C0627A5}"/>
    <cellStyle name="Normal 5 4 2 6 4 2 3 3" xfId="51878" xr:uid="{636C9954-DA8B-464D-8A2F-C93E4E6D509C}"/>
    <cellStyle name="Normal 5 4 2 6 4 2 4" xfId="16458" xr:uid="{6366F072-F037-46C0-A490-57BF823D530B}"/>
    <cellStyle name="Normal 5 4 2 6 4 2 4 2" xfId="41361" xr:uid="{70D0CBFA-7890-4EBA-B994-95168472355F}"/>
    <cellStyle name="Normal 5 4 2 6 4 2 5" xfId="30148" xr:uid="{8D3FA397-AE16-4B0E-A71A-0FD0F3E598C1}"/>
    <cellStyle name="Normal 5 4 2 6 4 2 6" xfId="45032" xr:uid="{D55A14C3-2B03-4320-A8C7-99DCC3C02604}"/>
    <cellStyle name="Normal 5 4 2 6 4 2 7" xfId="9612" xr:uid="{92638A78-21C6-44E3-8898-F68D27CAF975}"/>
    <cellStyle name="Normal 5 4 2 6 4 3" xfId="4686" xr:uid="{25255C16-1CD7-4B94-ADDF-1AF2ECF9FC81}"/>
    <cellStyle name="Normal 5 4 2 6 4 3 2" xfId="25012" xr:uid="{FE66C864-D36B-4256-A112-114C5BAF0EC8}"/>
    <cellStyle name="Normal 5 4 2 6 4 3 2 2" xfId="38704" xr:uid="{ACC8DA4F-F9DC-4CE3-A9AC-57B3EB906425}"/>
    <cellStyle name="Normal 5 4 2 6 4 3 2 3" xfId="53588" xr:uid="{A8C3926A-E922-4C31-8C7E-4F7304D88A91}"/>
    <cellStyle name="Normal 5 4 2 6 4 3 3" xfId="18168" xr:uid="{FD2A0059-E855-4042-B490-6D6C80A838CC}"/>
    <cellStyle name="Normal 5 4 2 6 4 3 3 2" xfId="41375" xr:uid="{0CD31428-73A4-4FF9-81BC-77611F7ACBB6}"/>
    <cellStyle name="Normal 5 4 2 6 4 3 4" xfId="31858" xr:uid="{3B06A8A0-7368-4178-943C-ECB9A260B191}"/>
    <cellStyle name="Normal 5 4 2 6 4 3 5" xfId="46742" xr:uid="{CE0E099F-33BB-4B82-A0BA-878EEC8D934C}"/>
    <cellStyle name="Normal 5 4 2 6 4 3 6" xfId="11322" xr:uid="{679B3B97-AD08-434D-B7F7-7F10B8EE19C4}"/>
    <cellStyle name="Normal 5 4 2 6 4 4" xfId="4614" xr:uid="{C4718E9E-C600-4A8E-AFDE-FDE202232937}"/>
    <cellStyle name="Normal 5 4 2 6 4 4 2" xfId="41371" xr:uid="{70A7402D-180F-4F86-A9E4-4465A932A5D3}"/>
    <cellStyle name="Normal 5 4 2 6 4 4 3" xfId="35282" xr:uid="{73A08ADC-B699-4DBA-B1BA-4CD5A09B5995}"/>
    <cellStyle name="Normal 5 4 2 6 4 4 4" xfId="50166" xr:uid="{9CB7B741-1641-4A73-AC95-B1D90A57210D}"/>
    <cellStyle name="Normal 5 4 2 6 4 4 5" xfId="21590" xr:uid="{DFA96345-3185-4004-9012-C3966B6376C5}"/>
    <cellStyle name="Normal 5 4 2 6 4 5" xfId="14746" xr:uid="{B7D95253-5CD4-4FED-9201-132EBE20538F}"/>
    <cellStyle name="Normal 5 4 2 6 4 5 2" xfId="41129" xr:uid="{E27D0332-EA3D-4224-9075-50A7ACA25B19}"/>
    <cellStyle name="Normal 5 4 2 6 4 6" xfId="28436" xr:uid="{B108BBD1-CAAF-43F3-B76C-5582443199C3}"/>
    <cellStyle name="Normal 5 4 2 6 4 7" xfId="43320" xr:uid="{F8BF2760-8CB8-4BB3-A88D-11928F0A2418}"/>
    <cellStyle name="Normal 5 4 2 6 4 8" xfId="7900" xr:uid="{59DA7D2D-248B-4DD5-B683-AAF5488310ED}"/>
    <cellStyle name="Normal 5 4 2 6 5" xfId="9608" xr:uid="{A7E29843-F5AB-4127-BDEF-AB585FB5275A}"/>
    <cellStyle name="Normal 5 4 2 6 5 2" xfId="13030" xr:uid="{07397E9D-16B7-437F-B537-C2C09008B337}"/>
    <cellStyle name="Normal 5 4 2 6 5 2 2" xfId="26720" xr:uid="{9D2D832F-3963-4500-8BF1-5FB6DDD93A07}"/>
    <cellStyle name="Normal 5 4 2 6 5 2 2 2" xfId="40412" xr:uid="{0EBD562E-4ABD-46A8-B420-95E8FC8F3875}"/>
    <cellStyle name="Normal 5 4 2 6 5 2 2 3" xfId="55296" xr:uid="{5EE0722A-7238-46E1-9000-54408AA00CE3}"/>
    <cellStyle name="Normal 5 4 2 6 5 2 3" xfId="19876" xr:uid="{00C94349-A398-4565-BB42-2E466B6A4100}"/>
    <cellStyle name="Normal 5 4 2 6 5 2 4" xfId="33566" xr:uid="{4982C727-4A7D-492B-BF93-FF56A2BC862B}"/>
    <cellStyle name="Normal 5 4 2 6 5 2 5" xfId="48450" xr:uid="{243C99B2-ABCF-4F80-B743-85FCEFDA0A34}"/>
    <cellStyle name="Normal 5 4 2 6 5 3" xfId="23298" xr:uid="{A3FF2FA2-C1B2-43C6-A25C-4EE6357FEB0F}"/>
    <cellStyle name="Normal 5 4 2 6 5 3 2" xfId="36990" xr:uid="{E0072DD2-221C-4D00-AE23-DFDC511634A6}"/>
    <cellStyle name="Normal 5 4 2 6 5 3 3" xfId="51874" xr:uid="{3B669377-20CA-4AE9-8013-E1DE7E57B946}"/>
    <cellStyle name="Normal 5 4 2 6 5 4" xfId="16454" xr:uid="{1582DCDB-BE8C-4417-9875-5B4C87921F04}"/>
    <cellStyle name="Normal 5 4 2 6 5 5" xfId="30144" xr:uid="{3E74A398-DBD7-4888-8DF3-F54035CA2C63}"/>
    <cellStyle name="Normal 5 4 2 6 5 6" xfId="45028" xr:uid="{9D470150-88A0-497D-9C92-B2AF393096C3}"/>
    <cellStyle name="Normal 5 4 2 6 6" xfId="11318" xr:uid="{D6D81497-4404-4054-858D-61A6C88517F3}"/>
    <cellStyle name="Normal 5 4 2 6 6 2" xfId="25008" xr:uid="{01769745-A590-4CD0-B561-3E988A1A7875}"/>
    <cellStyle name="Normal 5 4 2 6 6 2 2" xfId="38700" xr:uid="{37B7815B-F08A-4549-8C39-20E0437D30A3}"/>
    <cellStyle name="Normal 5 4 2 6 6 2 3" xfId="53584" xr:uid="{1A4AC9F1-D611-47A2-BF4F-E2B5800D1A68}"/>
    <cellStyle name="Normal 5 4 2 6 6 3" xfId="18164" xr:uid="{9F9B422D-BF93-4BEB-A899-4B839ACF7931}"/>
    <cellStyle name="Normal 5 4 2 6 6 4" xfId="31854" xr:uid="{2A9F05D9-1E43-41BC-863D-AFA621E5C289}"/>
    <cellStyle name="Normal 5 4 2 6 6 5" xfId="46738" xr:uid="{377EFADE-E7B1-4353-8D97-9D3D3FB09E93}"/>
    <cellStyle name="Normal 5 4 2 6 7" xfId="21586" xr:uid="{66D9673E-7030-4FE0-A9F1-1A3A1A644B27}"/>
    <cellStyle name="Normal 5 4 2 6 7 2" xfId="35278" xr:uid="{91B171F4-6E01-4010-9734-569E3545A0CC}"/>
    <cellStyle name="Normal 5 4 2 6 7 3" xfId="50162" xr:uid="{EB82C039-D8F7-49B6-8FFB-DE6A20E4FB9D}"/>
    <cellStyle name="Normal 5 4 2 6 8" xfId="14742" xr:uid="{676EC0BE-3ECD-4CBB-82E1-D179D4D5C273}"/>
    <cellStyle name="Normal 5 4 2 6 8 2" xfId="40826" xr:uid="{2AE299D9-B882-4BF1-838C-5B99C5AEC5A2}"/>
    <cellStyle name="Normal 5 4 2 6 9" xfId="28432" xr:uid="{1316C13B-8726-4DDE-B90C-559422310566}"/>
    <cellStyle name="Normal 5 4 2 7" xfId="1250" xr:uid="{F43701EF-93D4-46D1-BDC6-B1A126702FFB}"/>
    <cellStyle name="Normal 5 4 2 7 2" xfId="1251" xr:uid="{6B4F1023-5017-442E-AE3B-EC94C8E0921E}"/>
    <cellStyle name="Normal 5 4 2 7 2 2" xfId="9614" xr:uid="{3373C2CC-7876-4E92-885D-ACB4FD348146}"/>
    <cellStyle name="Normal 5 4 2 7 2 2 2" xfId="13036" xr:uid="{87C63A5F-F682-4F35-A312-94E30DD097C5}"/>
    <cellStyle name="Normal 5 4 2 7 2 2 2 2" xfId="26726" xr:uid="{A2A46019-CD91-4232-902F-6FFC7BB15BE7}"/>
    <cellStyle name="Normal 5 4 2 7 2 2 2 2 2" xfId="40418" xr:uid="{D50CED7E-F71A-4616-AB49-4015F218A991}"/>
    <cellStyle name="Normal 5 4 2 7 2 2 2 2 3" xfId="55302" xr:uid="{96C9034A-C391-4546-9392-58409FD4F6A6}"/>
    <cellStyle name="Normal 5 4 2 7 2 2 2 3" xfId="19882" xr:uid="{60F4EB5A-CE0E-4423-899F-5B6F9B13F4E4}"/>
    <cellStyle name="Normal 5 4 2 7 2 2 2 4" xfId="33572" xr:uid="{014A0448-D796-414D-84A1-B63A11A9E644}"/>
    <cellStyle name="Normal 5 4 2 7 2 2 2 5" xfId="48456" xr:uid="{8C88AEF5-F971-4013-BA89-31DB34FED485}"/>
    <cellStyle name="Normal 5 4 2 7 2 2 3" xfId="23304" xr:uid="{EEE64EE3-0B3F-4653-8028-AEB0A1862952}"/>
    <cellStyle name="Normal 5 4 2 7 2 2 3 2" xfId="36996" xr:uid="{676637BE-B8E4-4F74-9056-375939600576}"/>
    <cellStyle name="Normal 5 4 2 7 2 2 3 3" xfId="51880" xr:uid="{C81DCD27-728B-40CA-B070-43C2E2BFAC6E}"/>
    <cellStyle name="Normal 5 4 2 7 2 2 4" xfId="16460" xr:uid="{A407E4B4-AB46-4B03-A547-6EF5F2F58E15}"/>
    <cellStyle name="Normal 5 4 2 7 2 2 5" xfId="30150" xr:uid="{7D670F5E-04CE-4EF9-8B90-107C4B60D7C4}"/>
    <cellStyle name="Normal 5 4 2 7 2 2 6" xfId="45034" xr:uid="{2DD5A739-18A3-42BB-88A2-FC168C7B2EF9}"/>
    <cellStyle name="Normal 5 4 2 7 2 3" xfId="11324" xr:uid="{24F486D1-7DB2-439B-A161-B32573C15C91}"/>
    <cellStyle name="Normal 5 4 2 7 2 3 2" xfId="25014" xr:uid="{BE946FBC-19AD-49A4-B989-BB54967AF1F8}"/>
    <cellStyle name="Normal 5 4 2 7 2 3 2 2" xfId="38706" xr:uid="{33E26A3B-C39A-4E03-9A3F-8E395FCBE8FF}"/>
    <cellStyle name="Normal 5 4 2 7 2 3 2 3" xfId="53590" xr:uid="{7E11A61B-346A-4E99-BE86-AC469150F5D3}"/>
    <cellStyle name="Normal 5 4 2 7 2 3 3" xfId="18170" xr:uid="{A2962F58-3000-4157-88A5-33CF18BFEAE1}"/>
    <cellStyle name="Normal 5 4 2 7 2 3 4" xfId="31860" xr:uid="{BE9EF6D0-936B-4D9E-9189-F1CD35D65BBE}"/>
    <cellStyle name="Normal 5 4 2 7 2 3 5" xfId="46744" xr:uid="{AB3253CE-116E-47D5-B181-D9E3BE0AA022}"/>
    <cellStyle name="Normal 5 4 2 7 2 4" xfId="21592" xr:uid="{075A1304-CC8A-4142-818B-3797CA38A012}"/>
    <cellStyle name="Normal 5 4 2 7 2 4 2" xfId="35284" xr:uid="{6D5C9149-F8EA-4D76-9023-2AAA0D8D6CDE}"/>
    <cellStyle name="Normal 5 4 2 7 2 4 3" xfId="50168" xr:uid="{56030C3B-E374-42B5-AB4D-A11FCE7B2DA3}"/>
    <cellStyle name="Normal 5 4 2 7 2 5" xfId="14748" xr:uid="{1CDE6ACE-5EBF-485E-A693-CDE57B04C016}"/>
    <cellStyle name="Normal 5 4 2 7 2 5 2" xfId="40943" xr:uid="{77BAEF18-063E-4D77-972F-693E37E7D9D6}"/>
    <cellStyle name="Normal 5 4 2 7 2 6" xfId="28438" xr:uid="{C17B2448-900D-417F-8E36-48DECA0E5D82}"/>
    <cellStyle name="Normal 5 4 2 7 2 7" xfId="43322" xr:uid="{510AED84-5DD8-4F52-BCE9-9D936B8EA89D}"/>
    <cellStyle name="Normal 5 4 2 7 2 8" xfId="7902" xr:uid="{D731AB50-9D1B-42AB-9788-81FCB3E056A4}"/>
    <cellStyle name="Normal 5 4 2 7 3" xfId="9613" xr:uid="{61DEC3C4-9414-4E47-A787-91E23C621CB9}"/>
    <cellStyle name="Normal 5 4 2 7 3 2" xfId="13035" xr:uid="{60AD05B3-8F30-4C61-AFD4-BB7CB066EE1D}"/>
    <cellStyle name="Normal 5 4 2 7 3 2 2" xfId="26725" xr:uid="{040FF9D5-2A89-447E-B1C4-359616237705}"/>
    <cellStyle name="Normal 5 4 2 7 3 2 2 2" xfId="40417" xr:uid="{45FF5DD2-F175-4E6C-8996-3244D3840713}"/>
    <cellStyle name="Normal 5 4 2 7 3 2 2 3" xfId="55301" xr:uid="{475D0169-BEF5-493C-BC20-7BC3D41E3717}"/>
    <cellStyle name="Normal 5 4 2 7 3 2 3" xfId="19881" xr:uid="{A1E9E98E-FFE5-46B4-BE6C-6CDD7414A751}"/>
    <cellStyle name="Normal 5 4 2 7 3 2 4" xfId="33571" xr:uid="{1249669D-E4A9-482B-9DA1-F0E6FBCF8867}"/>
    <cellStyle name="Normal 5 4 2 7 3 2 5" xfId="48455" xr:uid="{80BF8905-2902-4CD1-B08E-0D0F75802098}"/>
    <cellStyle name="Normal 5 4 2 7 3 3" xfId="23303" xr:uid="{4EB7BBA0-D0E3-49F9-BC3A-0D164CADDD0D}"/>
    <cellStyle name="Normal 5 4 2 7 3 3 2" xfId="36995" xr:uid="{C2493F6F-11CD-4E8E-96EB-4D0574B7084B}"/>
    <cellStyle name="Normal 5 4 2 7 3 3 3" xfId="51879" xr:uid="{54E0CA4E-6814-4034-8384-DA692C95F88B}"/>
    <cellStyle name="Normal 5 4 2 7 3 4" xfId="16459" xr:uid="{15C4E225-4D16-405E-B7AA-F64E717650F7}"/>
    <cellStyle name="Normal 5 4 2 7 3 5" xfId="30149" xr:uid="{472D6ABC-7C12-4100-9A7E-F087CCDA1D13}"/>
    <cellStyle name="Normal 5 4 2 7 3 6" xfId="45033" xr:uid="{D1EC7551-FB6B-4DE4-8C8D-5748C17C6720}"/>
    <cellStyle name="Normal 5 4 2 7 4" xfId="11323" xr:uid="{68EAF640-E0EE-41DB-B5CF-5E97EE8EEBFD}"/>
    <cellStyle name="Normal 5 4 2 7 4 2" xfId="25013" xr:uid="{23E43CCF-A65F-447B-BA62-091186E8D127}"/>
    <cellStyle name="Normal 5 4 2 7 4 2 2" xfId="38705" xr:uid="{549DF891-EDF5-40FA-8C71-BA3298213EA5}"/>
    <cellStyle name="Normal 5 4 2 7 4 2 3" xfId="53589" xr:uid="{2EEECA2C-2BFF-4803-B6D7-3836E88A2451}"/>
    <cellStyle name="Normal 5 4 2 7 4 3" xfId="18169" xr:uid="{47520492-4B8D-41A8-910E-10F77856E210}"/>
    <cellStyle name="Normal 5 4 2 7 4 4" xfId="31859" xr:uid="{4ED94120-FF91-4E86-BC96-1A13303A7A60}"/>
    <cellStyle name="Normal 5 4 2 7 4 5" xfId="46743" xr:uid="{4DE650CF-BCD1-4F1B-B545-A9468E487157}"/>
    <cellStyle name="Normal 5 4 2 7 5" xfId="21591" xr:uid="{6C68D6FB-6FDD-4C38-841B-1D5E0A83120D}"/>
    <cellStyle name="Normal 5 4 2 7 5 2" xfId="35283" xr:uid="{74D41729-5496-4B8B-8E1B-F4D3B1EDD49B}"/>
    <cellStyle name="Normal 5 4 2 7 5 3" xfId="50167" xr:uid="{469EF84F-A81B-4EF2-8801-FFE3A9D96BB6}"/>
    <cellStyle name="Normal 5 4 2 7 6" xfId="14747" xr:uid="{0090CEC7-9896-4D8E-BFE5-AED8369083F5}"/>
    <cellStyle name="Normal 5 4 2 7 6 2" xfId="40942" xr:uid="{5B44E9AC-0327-4E04-9092-0036CB886D0C}"/>
    <cellStyle name="Normal 5 4 2 7 7" xfId="28437" xr:uid="{5ED925C7-B9FE-4EC2-9B4A-2E082ECCBF16}"/>
    <cellStyle name="Normal 5 4 2 7 8" xfId="43321" xr:uid="{FA8120FE-5E1D-4F6D-B91F-32B4522D4CD8}"/>
    <cellStyle name="Normal 5 4 2 7 9" xfId="7901" xr:uid="{57EA5132-83AC-4A71-B6FC-AA1CE4E18A63}"/>
    <cellStyle name="Normal 5 4 2 8" xfId="1252" xr:uid="{A2AE03BD-42CE-450E-8AD4-E6E71CE00381}"/>
    <cellStyle name="Normal 5 4 2 8 2" xfId="9615" xr:uid="{6C1DDB6E-ACC5-485B-9745-003EF790C641}"/>
    <cellStyle name="Normal 5 4 2 8 2 2" xfId="13037" xr:uid="{09092F4B-3257-43E3-9A02-18A19150E960}"/>
    <cellStyle name="Normal 5 4 2 8 2 2 2" xfId="26727" xr:uid="{4A9E24E7-2B71-413F-8482-6975209EDE67}"/>
    <cellStyle name="Normal 5 4 2 8 2 2 2 2" xfId="40419" xr:uid="{A78710A7-EE5E-4F44-9028-1F078B6D38CD}"/>
    <cellStyle name="Normal 5 4 2 8 2 2 2 3" xfId="55303" xr:uid="{5C7CA67B-67D6-4DF5-8CB2-C767DC6C1F7B}"/>
    <cellStyle name="Normal 5 4 2 8 2 2 3" xfId="19883" xr:uid="{DF1C31BE-E646-4857-ACC5-7AD9503E2C87}"/>
    <cellStyle name="Normal 5 4 2 8 2 2 4" xfId="33573" xr:uid="{BFDBB1E4-2D10-4CE2-AC20-F57F20EF2618}"/>
    <cellStyle name="Normal 5 4 2 8 2 2 5" xfId="48457" xr:uid="{3C38E80F-7428-472A-94AC-31752803E3C3}"/>
    <cellStyle name="Normal 5 4 2 8 2 3" xfId="23305" xr:uid="{8C220008-8938-43D3-9253-6B3E574AE799}"/>
    <cellStyle name="Normal 5 4 2 8 2 3 2" xfId="36997" xr:uid="{36DBEE76-C6E1-46B3-8423-620759499B0A}"/>
    <cellStyle name="Normal 5 4 2 8 2 3 3" xfId="51881" xr:uid="{F0B4744A-AD1B-424E-846F-EA90CF424034}"/>
    <cellStyle name="Normal 5 4 2 8 2 4" xfId="16461" xr:uid="{74F6617C-B2CF-4AF5-B780-92DBA1895DF3}"/>
    <cellStyle name="Normal 5 4 2 8 2 5" xfId="30151" xr:uid="{EACD7E25-1158-42ED-8B7A-A90EAD190AFF}"/>
    <cellStyle name="Normal 5 4 2 8 2 6" xfId="45035" xr:uid="{1D1A09FB-25F3-4A2E-A318-A3C63C48F9BB}"/>
    <cellStyle name="Normal 5 4 2 8 3" xfId="11325" xr:uid="{ECE0BD7B-50D1-40AE-89C4-6F34DA51B660}"/>
    <cellStyle name="Normal 5 4 2 8 3 2" xfId="25015" xr:uid="{B6639DD6-6810-483A-9887-320BE9EE2430}"/>
    <cellStyle name="Normal 5 4 2 8 3 2 2" xfId="38707" xr:uid="{CFF3B09D-6E19-42A4-994E-8B1237140D43}"/>
    <cellStyle name="Normal 5 4 2 8 3 2 3" xfId="53591" xr:uid="{0B00EA62-F05A-4543-98C2-391C48861A1A}"/>
    <cellStyle name="Normal 5 4 2 8 3 3" xfId="18171" xr:uid="{A4D8B69E-8AC6-43E0-B5DA-B712A9687917}"/>
    <cellStyle name="Normal 5 4 2 8 3 4" xfId="31861" xr:uid="{C6A33AA9-D645-403B-A665-39A730B955CD}"/>
    <cellStyle name="Normal 5 4 2 8 3 5" xfId="46745" xr:uid="{29F1844E-85CD-4214-80AB-D0A1A9F5E45F}"/>
    <cellStyle name="Normal 5 4 2 8 4" xfId="21593" xr:uid="{720647DB-CED1-481D-91B3-ADB323914B01}"/>
    <cellStyle name="Normal 5 4 2 8 4 2" xfId="35285" xr:uid="{69958D68-65C5-45F0-A321-8FEBCD815428}"/>
    <cellStyle name="Normal 5 4 2 8 4 3" xfId="50169" xr:uid="{52F3FF96-6BE4-4692-9846-BD5BA3ACAD43}"/>
    <cellStyle name="Normal 5 4 2 8 5" xfId="14749" xr:uid="{BF5A1165-E40C-45B2-8ABA-03614329F056}"/>
    <cellStyle name="Normal 5 4 2 8 5 2" xfId="40944" xr:uid="{5AB7543D-BE2D-4177-B706-A5E04FBC1EDA}"/>
    <cellStyle name="Normal 5 4 2 8 6" xfId="28439" xr:uid="{472D0E2E-E00B-4851-BF24-86E94D13189D}"/>
    <cellStyle name="Normal 5 4 2 8 7" xfId="43323" xr:uid="{E029C55A-87E8-4C0D-B7AF-2E0883364FB2}"/>
    <cellStyle name="Normal 5 4 2 8 8" xfId="7903" xr:uid="{4CEA9EAB-76BC-4B57-BEB2-0032CF74E9B1}"/>
    <cellStyle name="Normal 5 4 2 9" xfId="2855" xr:uid="{DEAFBF7E-B6F0-4A96-99F5-4A3E483FE7A1}"/>
    <cellStyle name="Normal 5 4 2 9 2" xfId="9616" xr:uid="{2EC3D767-E66F-4E85-9AFC-26FB756DF7E1}"/>
    <cellStyle name="Normal 5 4 2 9 2 2" xfId="13038" xr:uid="{8F173AE7-285B-4D91-81CB-206C12B6E8F2}"/>
    <cellStyle name="Normal 5 4 2 9 2 2 2" xfId="26728" xr:uid="{B9D347D3-0785-42C5-B851-F755A159BAEF}"/>
    <cellStyle name="Normal 5 4 2 9 2 2 2 2" xfId="40420" xr:uid="{054797B3-36A7-420A-9D3F-1C48C8A24695}"/>
    <cellStyle name="Normal 5 4 2 9 2 2 2 3" xfId="55304" xr:uid="{E12A667B-246D-47CD-8E9C-4B2C3FB2679F}"/>
    <cellStyle name="Normal 5 4 2 9 2 2 3" xfId="19884" xr:uid="{DC3D826B-4377-45EA-80D1-A168E2A1867F}"/>
    <cellStyle name="Normal 5 4 2 9 2 2 4" xfId="33574" xr:uid="{97108081-E744-4DFB-B604-C2BB009113D4}"/>
    <cellStyle name="Normal 5 4 2 9 2 2 5" xfId="48458" xr:uid="{76336DA9-7F26-4F10-A1BB-2117B2FD01B1}"/>
    <cellStyle name="Normal 5 4 2 9 2 3" xfId="23306" xr:uid="{2C1A35D7-FAEB-4D34-9E51-ADAF98CC7F61}"/>
    <cellStyle name="Normal 5 4 2 9 2 3 2" xfId="36998" xr:uid="{9460454D-E606-4D5A-B6FD-35168108C21C}"/>
    <cellStyle name="Normal 5 4 2 9 2 3 3" xfId="51882" xr:uid="{16A31A3D-8532-4662-A5B2-EE534E176A0A}"/>
    <cellStyle name="Normal 5 4 2 9 2 4" xfId="16462" xr:uid="{69932C22-7744-4029-B579-61C8649801DD}"/>
    <cellStyle name="Normal 5 4 2 9 2 5" xfId="30152" xr:uid="{7D90A4EF-5798-4FB5-B4E6-A5B4D9933597}"/>
    <cellStyle name="Normal 5 4 2 9 2 6" xfId="45036" xr:uid="{DCC041D2-3662-48FE-B3E1-B98B9E64F7F1}"/>
    <cellStyle name="Normal 5 4 2 9 3" xfId="11326" xr:uid="{213244B3-FFEC-46BB-822A-145E0036AC84}"/>
    <cellStyle name="Normal 5 4 2 9 3 2" xfId="25016" xr:uid="{9C9DAB8C-072B-497C-BD89-DC796A5D529C}"/>
    <cellStyle name="Normal 5 4 2 9 3 2 2" xfId="38708" xr:uid="{E043791E-25DC-4915-B3CA-17A95E34AAE0}"/>
    <cellStyle name="Normal 5 4 2 9 3 2 3" xfId="53592" xr:uid="{15AC0667-8974-4C9E-89E3-99E694EA7002}"/>
    <cellStyle name="Normal 5 4 2 9 3 3" xfId="18172" xr:uid="{128EA37F-43C7-49A5-A017-6407F3B76BCF}"/>
    <cellStyle name="Normal 5 4 2 9 3 4" xfId="31862" xr:uid="{67704B03-B94F-418A-888C-4F163E4F55FB}"/>
    <cellStyle name="Normal 5 4 2 9 3 5" xfId="46746" xr:uid="{BCC2E501-54CA-4DD2-8BA3-8139290892C4}"/>
    <cellStyle name="Normal 5 4 2 9 4" xfId="21594" xr:uid="{E5198FD3-24F8-4C62-B6D6-3099D6CF18AE}"/>
    <cellStyle name="Normal 5 4 2 9 4 2" xfId="35286" xr:uid="{926AEF98-C0D2-4CC4-89B1-91E50607327C}"/>
    <cellStyle name="Normal 5 4 2 9 4 3" xfId="50170" xr:uid="{334156E5-4118-414E-88E0-C3924C4952AC}"/>
    <cellStyle name="Normal 5 4 2 9 5" xfId="14750" xr:uid="{31DBDB38-C970-4AB4-8377-58D77D6DA598}"/>
    <cellStyle name="Normal 5 4 2 9 5 2" xfId="41130" xr:uid="{CA299CB1-43C1-4F70-A2E7-AB0E5D4E57FF}"/>
    <cellStyle name="Normal 5 4 2 9 6" xfId="28440" xr:uid="{178E623C-B4BA-4539-B2FB-57D4C06718E5}"/>
    <cellStyle name="Normal 5 4 2 9 7" xfId="43324" xr:uid="{EE8D74AD-1B6E-467B-A234-2BD93320AA72}"/>
    <cellStyle name="Normal 5 4 2 9 8" xfId="7904" xr:uid="{7F26AC9D-1CD8-4024-A70A-BE98FA73BE51}"/>
    <cellStyle name="Normal 5 4 3" xfId="99" xr:uid="{EF61D0DB-4223-4BD2-8540-CFFF4934618B}"/>
    <cellStyle name="Normal 5 4 3 10" xfId="21595" xr:uid="{F15FCC82-6E5E-4A50-AC0C-37C25488EA45}"/>
    <cellStyle name="Normal 5 4 3 10 2" xfId="35287" xr:uid="{F9254B92-D0B4-4A53-B617-E04ABBD52170}"/>
    <cellStyle name="Normal 5 4 3 10 3" xfId="50171" xr:uid="{901875DD-27BC-4C40-B113-8A03B17C325A}"/>
    <cellStyle name="Normal 5 4 3 11" xfId="14751" xr:uid="{A808450A-1F57-4129-A310-A1C51FBEDE8F}"/>
    <cellStyle name="Normal 5 4 3 11 2" xfId="40764" xr:uid="{A37F312F-65F3-4C3A-A150-A3F780956BA1}"/>
    <cellStyle name="Normal 5 4 3 12" xfId="28441" xr:uid="{2A752D1D-3243-4E45-B6E6-9E850CAD6AD0}"/>
    <cellStyle name="Normal 5 4 3 13" xfId="43325" xr:uid="{F45472B4-D3A6-443F-82D5-A4396FB52A10}"/>
    <cellStyle name="Normal 5 4 3 14" xfId="7905" xr:uid="{ACFFB16F-EC2F-4F52-87F0-C8AFCD7985F0}"/>
    <cellStyle name="Normal 5 4 3 2" xfId="100" xr:uid="{94864FF7-FB47-48AC-8745-E1056CC059F7}"/>
    <cellStyle name="Normal 5 4 3 2 10" xfId="14752" xr:uid="{DF61E472-F6B6-409E-B372-08B8678B8BEE}"/>
    <cellStyle name="Normal 5 4 3 2 10 2" xfId="40765" xr:uid="{72DD3254-0896-4D0A-AA93-26C8D3979016}"/>
    <cellStyle name="Normal 5 4 3 2 11" xfId="28442" xr:uid="{CC13332C-8BDD-4786-A49F-3C57E457F33B}"/>
    <cellStyle name="Normal 5 4 3 2 12" xfId="43326" xr:uid="{AC73C01D-2904-4003-83E6-987B23CB3264}"/>
    <cellStyle name="Normal 5 4 3 2 13" xfId="7906" xr:uid="{7F124D56-4DBC-4B4A-B1F6-61280FDFDAC1}"/>
    <cellStyle name="Normal 5 4 3 2 2" xfId="551" xr:uid="{616F4EB7-FDD3-4861-AAF8-5FA56189D1B6}"/>
    <cellStyle name="Normal 5 4 3 2 2 10" xfId="43327" xr:uid="{8CCDEF49-D58D-4141-AFC2-19DD7F5A88CB}"/>
    <cellStyle name="Normal 5 4 3 2 2 11" xfId="7907" xr:uid="{F080EB9C-EBF7-4C21-B5DC-28DA63851641}"/>
    <cellStyle name="Normal 5 4 3 2 2 2" xfId="552" xr:uid="{1E9192D0-BDB4-4B04-95CD-E49AB4E0E8F7}"/>
    <cellStyle name="Normal 5 4 3 2 2 2 2" xfId="1253" xr:uid="{EF7B46E4-EDCD-4B0E-A5A8-3991A76739F7}"/>
    <cellStyle name="Normal 5 4 3 2 2 2 2 2" xfId="1254" xr:uid="{B94E9534-0CF8-4968-8FAB-EA7E89DDF4B7}"/>
    <cellStyle name="Normal 5 4 3 2 2 2 2 2 2" xfId="13043" xr:uid="{859A6E5A-8D4A-4DDE-A4D4-0ED4E9EEE2C1}"/>
    <cellStyle name="Normal 5 4 3 2 2 2 2 2 2 2" xfId="26733" xr:uid="{55268F8E-1BDC-4A27-99D6-CA0A48E98762}"/>
    <cellStyle name="Normal 5 4 3 2 2 2 2 2 2 2 2" xfId="40425" xr:uid="{CF48C952-7D88-4D73-B355-4221B73C5105}"/>
    <cellStyle name="Normal 5 4 3 2 2 2 2 2 2 2 3" xfId="55309" xr:uid="{007B3039-B792-4744-9171-1426AC874121}"/>
    <cellStyle name="Normal 5 4 3 2 2 2 2 2 2 3" xfId="19889" xr:uid="{53EC3F2A-6149-42F7-B877-5D9AF3507200}"/>
    <cellStyle name="Normal 5 4 3 2 2 2 2 2 2 4" xfId="33579" xr:uid="{F7355D31-D2A5-4486-B4D5-F365656A3929}"/>
    <cellStyle name="Normal 5 4 3 2 2 2 2 2 2 5" xfId="48463" xr:uid="{F60C2020-AFF2-4C52-82EE-3961CEDDD9E3}"/>
    <cellStyle name="Normal 5 4 3 2 2 2 2 2 3" xfId="23311" xr:uid="{E1A5156F-0330-4212-8FC5-9A0CB1D937D3}"/>
    <cellStyle name="Normal 5 4 3 2 2 2 2 2 3 2" xfId="37003" xr:uid="{FB05DD7C-32F9-4555-8E36-730BD6739792}"/>
    <cellStyle name="Normal 5 4 3 2 2 2 2 2 3 3" xfId="51887" xr:uid="{016A3AA2-3C8C-4FD8-99D8-4F4918E0A204}"/>
    <cellStyle name="Normal 5 4 3 2 2 2 2 2 4" xfId="16467" xr:uid="{93F5AA87-8B7B-4240-A1AF-79EE9847F7EF}"/>
    <cellStyle name="Normal 5 4 3 2 2 2 2 2 4 2" xfId="40946" xr:uid="{63763BE0-3E1B-47E2-B804-E3B85FA031DA}"/>
    <cellStyle name="Normal 5 4 3 2 2 2 2 2 5" xfId="30157" xr:uid="{2DAEE5B3-4B2F-40EE-96F2-1D4C74618D6C}"/>
    <cellStyle name="Normal 5 4 3 2 2 2 2 2 6" xfId="45041" xr:uid="{32E0972A-2FBF-4F0F-B03F-515FC20B2ED3}"/>
    <cellStyle name="Normal 5 4 3 2 2 2 2 2 7" xfId="9621" xr:uid="{0FEFDABB-1109-435D-B4AB-283664028086}"/>
    <cellStyle name="Normal 5 4 3 2 2 2 2 3" xfId="11331" xr:uid="{CFFEBC36-8532-400A-9C5A-DE8324630405}"/>
    <cellStyle name="Normal 5 4 3 2 2 2 2 3 2" xfId="25021" xr:uid="{9EFCE277-6BEC-43F8-848C-AF017608B37A}"/>
    <cellStyle name="Normal 5 4 3 2 2 2 2 3 2 2" xfId="38713" xr:uid="{40A17824-06C8-4330-95BA-B38CC055627E}"/>
    <cellStyle name="Normal 5 4 3 2 2 2 2 3 2 3" xfId="53597" xr:uid="{79CA813B-6FD7-403A-9351-B6EA22F876BC}"/>
    <cellStyle name="Normal 5 4 3 2 2 2 2 3 3" xfId="18177" xr:uid="{8602A36D-0694-4483-97FA-899ADC033617}"/>
    <cellStyle name="Normal 5 4 3 2 2 2 2 3 4" xfId="31867" xr:uid="{59292F04-B080-4AFC-AF07-8CA38A4F9CAB}"/>
    <cellStyle name="Normal 5 4 3 2 2 2 2 3 5" xfId="46751" xr:uid="{1DDA504D-FF7A-4CF1-88C5-E25470756874}"/>
    <cellStyle name="Normal 5 4 3 2 2 2 2 4" xfId="21599" xr:uid="{8C69504F-80A4-4FC4-BB93-0388F2464BBD}"/>
    <cellStyle name="Normal 5 4 3 2 2 2 2 4 2" xfId="35291" xr:uid="{A5003672-06BA-4053-87CB-FF6EC63BD5E0}"/>
    <cellStyle name="Normal 5 4 3 2 2 2 2 4 3" xfId="50175" xr:uid="{1A34C6AF-B30B-43AC-934A-39E7676156DD}"/>
    <cellStyle name="Normal 5 4 3 2 2 2 2 5" xfId="14755" xr:uid="{5A08E195-D011-4E3F-8BAD-A2C05E4D2BA7}"/>
    <cellStyle name="Normal 5 4 3 2 2 2 2 5 2" xfId="40945" xr:uid="{21824616-FC1B-4B04-867D-4EDCC91F0AEC}"/>
    <cellStyle name="Normal 5 4 3 2 2 2 2 6" xfId="28445" xr:uid="{A6F45E58-FC82-4EFE-909C-6F6FE4F7FBBE}"/>
    <cellStyle name="Normal 5 4 3 2 2 2 2 7" xfId="43329" xr:uid="{77EEA4CA-D45D-4D4A-AEC3-52D912F3F139}"/>
    <cellStyle name="Normal 5 4 3 2 2 2 2 8" xfId="7909" xr:uid="{DA9D2AEC-F174-45A3-85AE-E57AAEF85588}"/>
    <cellStyle name="Normal 5 4 3 2 2 2 3" xfId="1255" xr:uid="{C2B1315B-9B9A-4EDE-8F36-00D7F503EC5F}"/>
    <cellStyle name="Normal 5 4 3 2 2 2 3 2" xfId="13042" xr:uid="{6F72C079-74F1-4975-BF48-5E4CF79F585A}"/>
    <cellStyle name="Normal 5 4 3 2 2 2 3 2 2" xfId="26732" xr:uid="{36BC5F9B-BF51-4C18-9D5F-50D9E7A4CC00}"/>
    <cellStyle name="Normal 5 4 3 2 2 2 3 2 2 2" xfId="40424" xr:uid="{27180824-2A7E-4602-BEC0-FA475B1BC045}"/>
    <cellStyle name="Normal 5 4 3 2 2 2 3 2 2 3" xfId="55308" xr:uid="{5DDCAC84-F3D8-4186-893B-BCC56DC24259}"/>
    <cellStyle name="Normal 5 4 3 2 2 2 3 2 3" xfId="19888" xr:uid="{A38695D9-21B7-4EE7-B49F-9617D1EE122C}"/>
    <cellStyle name="Normal 5 4 3 2 2 2 3 2 4" xfId="33578" xr:uid="{333926EC-766E-4BF0-BDDD-6D882F379BEA}"/>
    <cellStyle name="Normal 5 4 3 2 2 2 3 2 5" xfId="48462" xr:uid="{4C5A112A-6639-4F8D-99EB-B20F0DE7BB6A}"/>
    <cellStyle name="Normal 5 4 3 2 2 2 3 3" xfId="23310" xr:uid="{2B5B3E02-C881-412D-AC09-22805597FB30}"/>
    <cellStyle name="Normal 5 4 3 2 2 2 3 3 2" xfId="37002" xr:uid="{851AE3A6-FF87-4463-8354-27D8723F4CB7}"/>
    <cellStyle name="Normal 5 4 3 2 2 2 3 3 3" xfId="51886" xr:uid="{0C190036-D09A-4545-9075-6E3E5A4DD4E5}"/>
    <cellStyle name="Normal 5 4 3 2 2 2 3 4" xfId="16466" xr:uid="{22CF5485-C609-4EE8-A768-EAC0D22A05C9}"/>
    <cellStyle name="Normal 5 4 3 2 2 2 3 4 2" xfId="40947" xr:uid="{684BFDB0-ABD5-4301-BDCD-B61D48088582}"/>
    <cellStyle name="Normal 5 4 3 2 2 2 3 5" xfId="30156" xr:uid="{0EBAC3BF-AAC6-453F-8FED-586E024728C3}"/>
    <cellStyle name="Normal 5 4 3 2 2 2 3 6" xfId="45040" xr:uid="{E9089DBC-957E-4630-ACA3-A622255B6501}"/>
    <cellStyle name="Normal 5 4 3 2 2 2 3 7" xfId="9620" xr:uid="{EBFE1A86-B2A4-43F2-8A30-C8977F0CE4C7}"/>
    <cellStyle name="Normal 5 4 3 2 2 2 4" xfId="11330" xr:uid="{30EFCA42-3D9E-4715-8498-A036C605A408}"/>
    <cellStyle name="Normal 5 4 3 2 2 2 4 2" xfId="25020" xr:uid="{BCEE49DD-0170-4A1F-AA5D-E0E0509944A7}"/>
    <cellStyle name="Normal 5 4 3 2 2 2 4 2 2" xfId="38712" xr:uid="{F8C5843C-5EAA-4F76-9610-38B4005BB723}"/>
    <cellStyle name="Normal 5 4 3 2 2 2 4 2 3" xfId="53596" xr:uid="{ADD598E9-9D83-4D87-A47D-0D712EF7DF98}"/>
    <cellStyle name="Normal 5 4 3 2 2 2 4 3" xfId="18176" xr:uid="{790AB2EF-2191-4B12-B709-414A63793FBA}"/>
    <cellStyle name="Normal 5 4 3 2 2 2 4 4" xfId="31866" xr:uid="{75AF602A-CE43-4489-A6DC-3F5F730A788A}"/>
    <cellStyle name="Normal 5 4 3 2 2 2 4 5" xfId="46750" xr:uid="{60278CA6-26FF-42C2-8A33-2EE0515DC569}"/>
    <cellStyle name="Normal 5 4 3 2 2 2 5" xfId="21598" xr:uid="{0FA1F17F-35AB-4DFE-8B30-6A4F9D957E1F}"/>
    <cellStyle name="Normal 5 4 3 2 2 2 5 2" xfId="35290" xr:uid="{9CDECFFC-0330-48D0-A3FA-6985B7D9E4DF}"/>
    <cellStyle name="Normal 5 4 3 2 2 2 5 3" xfId="50174" xr:uid="{B1989488-8F71-44B6-8477-66054CB75823}"/>
    <cellStyle name="Normal 5 4 3 2 2 2 6" xfId="14754" xr:uid="{7C6DF793-BE45-4B60-93E6-7AA8DD269881}"/>
    <cellStyle name="Normal 5 4 3 2 2 2 6 2" xfId="40828" xr:uid="{5EF702F2-FE31-46CF-A8DC-34B1EC19DA4E}"/>
    <cellStyle name="Normal 5 4 3 2 2 2 7" xfId="28444" xr:uid="{10DF0257-7BE9-421D-A45F-CFAD7E660780}"/>
    <cellStyle name="Normal 5 4 3 2 2 2 8" xfId="43328" xr:uid="{CFB44E1B-360F-46BB-922A-28DAFC88FF1A}"/>
    <cellStyle name="Normal 5 4 3 2 2 2 9" xfId="7908" xr:uid="{1EDB29C3-478E-4F0C-AAB8-514E9E8DDC46}"/>
    <cellStyle name="Normal 5 4 3 2 2 3" xfId="1256" xr:uid="{FF5B3F94-AF29-4F48-B3C1-0FF81B1FA9A5}"/>
    <cellStyle name="Normal 5 4 3 2 2 3 2" xfId="1257" xr:uid="{5E95D416-6B40-40DC-9D78-33FAF095A9A7}"/>
    <cellStyle name="Normal 5 4 3 2 2 3 2 2" xfId="13044" xr:uid="{7F80CBDD-0A14-4792-9596-25CD994BB085}"/>
    <cellStyle name="Normal 5 4 3 2 2 3 2 2 2" xfId="26734" xr:uid="{81D2EB6C-AE31-4E59-BA37-873999743986}"/>
    <cellStyle name="Normal 5 4 3 2 2 3 2 2 2 2" xfId="40426" xr:uid="{B7AF55C3-1711-4AC9-9CF4-61C0CC0BC9F8}"/>
    <cellStyle name="Normal 5 4 3 2 2 3 2 2 2 3" xfId="55310" xr:uid="{A052A71E-5B89-4117-B175-59058039B637}"/>
    <cellStyle name="Normal 5 4 3 2 2 3 2 2 3" xfId="19890" xr:uid="{A915410C-881C-4358-B168-1A68CE7EA4F9}"/>
    <cellStyle name="Normal 5 4 3 2 2 3 2 2 4" xfId="33580" xr:uid="{516C137A-F88C-4EAD-BAD5-E740EE3160DD}"/>
    <cellStyle name="Normal 5 4 3 2 2 3 2 2 5" xfId="48464" xr:uid="{61742714-2A53-455F-96C0-C8CEE906E61F}"/>
    <cellStyle name="Normal 5 4 3 2 2 3 2 3" xfId="23312" xr:uid="{4A8BFEB6-F61A-4276-AACF-C3664DCBF1A6}"/>
    <cellStyle name="Normal 5 4 3 2 2 3 2 3 2" xfId="37004" xr:uid="{A7821D28-9B16-478C-851A-1B0EB74E7FFD}"/>
    <cellStyle name="Normal 5 4 3 2 2 3 2 3 3" xfId="51888" xr:uid="{231C1C4C-A8C9-41BF-ACCF-2B4FC6B470F9}"/>
    <cellStyle name="Normal 5 4 3 2 2 3 2 4" xfId="16468" xr:uid="{89624DA8-1FF3-43A8-BEB0-C436DF00D05A}"/>
    <cellStyle name="Normal 5 4 3 2 2 3 2 4 2" xfId="40949" xr:uid="{CC6B2039-2823-4FF7-9FCF-C60F25CE539C}"/>
    <cellStyle name="Normal 5 4 3 2 2 3 2 5" xfId="30158" xr:uid="{1C7E5647-6A56-43F6-835B-F05DCCC9B19F}"/>
    <cellStyle name="Normal 5 4 3 2 2 3 2 6" xfId="45042" xr:uid="{44C23C90-8D94-438B-89A6-DCFE89A3D226}"/>
    <cellStyle name="Normal 5 4 3 2 2 3 2 7" xfId="9622" xr:uid="{C13CA21E-DB41-4FA9-987D-3CED4178B223}"/>
    <cellStyle name="Normal 5 4 3 2 2 3 3" xfId="11332" xr:uid="{0495680A-4CA5-481B-8FB5-20FEE28FAA82}"/>
    <cellStyle name="Normal 5 4 3 2 2 3 3 2" xfId="25022" xr:uid="{3CD7B650-61AE-492B-8B6C-E619B673DA7C}"/>
    <cellStyle name="Normal 5 4 3 2 2 3 3 2 2" xfId="38714" xr:uid="{CB10CF77-7674-4F78-9957-F967A1BEBB23}"/>
    <cellStyle name="Normal 5 4 3 2 2 3 3 2 3" xfId="53598" xr:uid="{6EC78022-D211-4B2A-AC09-C4B8C2BABAF9}"/>
    <cellStyle name="Normal 5 4 3 2 2 3 3 3" xfId="18178" xr:uid="{6CFEBA1E-B21E-47AE-9795-DD058EB24943}"/>
    <cellStyle name="Normal 5 4 3 2 2 3 3 4" xfId="31868" xr:uid="{86A3361E-B48A-441A-92D8-0FEB0F85520F}"/>
    <cellStyle name="Normal 5 4 3 2 2 3 3 5" xfId="46752" xr:uid="{667ED768-54D8-42F4-A85A-A3036B85ADAF}"/>
    <cellStyle name="Normal 5 4 3 2 2 3 4" xfId="21600" xr:uid="{6263C24B-087E-4D45-83B3-AD43E264AFD9}"/>
    <cellStyle name="Normal 5 4 3 2 2 3 4 2" xfId="35292" xr:uid="{0A9B521F-24F5-453E-BD3A-9322C2479A94}"/>
    <cellStyle name="Normal 5 4 3 2 2 3 4 3" xfId="50176" xr:uid="{2C13DE06-E604-40AA-8B00-F3808CC11A2E}"/>
    <cellStyle name="Normal 5 4 3 2 2 3 5" xfId="14756" xr:uid="{7559FDDE-B4CE-4EE7-9EC2-D20660DAC8E9}"/>
    <cellStyle name="Normal 5 4 3 2 2 3 5 2" xfId="40948" xr:uid="{D85975A3-C91D-4034-8EFE-087EF5E3BEF3}"/>
    <cellStyle name="Normal 5 4 3 2 2 3 6" xfId="28446" xr:uid="{AB1B0488-2050-4CC0-9C6C-6C273300BC74}"/>
    <cellStyle name="Normal 5 4 3 2 2 3 7" xfId="43330" xr:uid="{9CB38530-9FF5-40FF-8F93-CC94879CBA59}"/>
    <cellStyle name="Normal 5 4 3 2 2 3 8" xfId="7910" xr:uid="{B4092165-E47A-4D08-B5F6-EE198327EEA6}"/>
    <cellStyle name="Normal 5 4 3 2 2 4" xfId="1258" xr:uid="{99B58138-2945-4FED-9167-76F04A0B74F2}"/>
    <cellStyle name="Normal 5 4 3 2 2 4 2" xfId="9623" xr:uid="{E0CCFA15-6BAB-4DCD-AE02-6390F589AE8B}"/>
    <cellStyle name="Normal 5 4 3 2 2 4 2 2" xfId="13045" xr:uid="{A655C9A9-B95F-4B9A-BCF4-21B56C1554EA}"/>
    <cellStyle name="Normal 5 4 3 2 2 4 2 2 2" xfId="26735" xr:uid="{53C9877D-250D-4B4C-A947-0D436E254E2F}"/>
    <cellStyle name="Normal 5 4 3 2 2 4 2 2 2 2" xfId="40427" xr:uid="{89A7DAE4-5227-4E0B-8B94-BC79475E82E3}"/>
    <cellStyle name="Normal 5 4 3 2 2 4 2 2 2 3" xfId="55311" xr:uid="{CB6360FF-8826-4F2E-81C6-8BFEC77B92CE}"/>
    <cellStyle name="Normal 5 4 3 2 2 4 2 2 3" xfId="19891" xr:uid="{2ECA4D30-6829-440B-926F-C7CC81B97F49}"/>
    <cellStyle name="Normal 5 4 3 2 2 4 2 2 4" xfId="33581" xr:uid="{3BDBB710-8F85-4FFF-B21F-0BBC7388060E}"/>
    <cellStyle name="Normal 5 4 3 2 2 4 2 2 5" xfId="48465" xr:uid="{6245DE05-3693-4D03-B8DB-F491F1158F98}"/>
    <cellStyle name="Normal 5 4 3 2 2 4 2 3" xfId="23313" xr:uid="{E67BD7A6-E15B-4825-9358-19AE61EE3DAC}"/>
    <cellStyle name="Normal 5 4 3 2 2 4 2 3 2" xfId="37005" xr:uid="{BFE656B7-4526-476B-9BC2-F34F567D00FC}"/>
    <cellStyle name="Normal 5 4 3 2 2 4 2 3 3" xfId="51889" xr:uid="{DD864F0B-851A-4B61-8FF8-8B8EDDCF88DC}"/>
    <cellStyle name="Normal 5 4 3 2 2 4 2 4" xfId="16469" xr:uid="{C6A885D2-2B1D-412F-BE53-9353B132AD5C}"/>
    <cellStyle name="Normal 5 4 3 2 2 4 2 5" xfId="30159" xr:uid="{B8ACB84E-1E14-4EDB-A987-716BDF0F5B7F}"/>
    <cellStyle name="Normal 5 4 3 2 2 4 2 6" xfId="45043" xr:uid="{1C8E8C10-53F1-4856-ABE0-DA5C3B9664F5}"/>
    <cellStyle name="Normal 5 4 3 2 2 4 3" xfId="11333" xr:uid="{B01DE570-82BE-4357-9300-318C207A5D16}"/>
    <cellStyle name="Normal 5 4 3 2 2 4 3 2" xfId="25023" xr:uid="{6CA8E008-51D6-435C-9411-2435F6715A41}"/>
    <cellStyle name="Normal 5 4 3 2 2 4 3 2 2" xfId="38715" xr:uid="{18F9DA7E-DEE9-4C0A-BAB5-4B8393BE636C}"/>
    <cellStyle name="Normal 5 4 3 2 2 4 3 2 3" xfId="53599" xr:uid="{2972C564-53CE-4148-98C0-DA87E0228C14}"/>
    <cellStyle name="Normal 5 4 3 2 2 4 3 3" xfId="18179" xr:uid="{09590796-38C7-4668-ACF8-BBA7221AF5B1}"/>
    <cellStyle name="Normal 5 4 3 2 2 4 3 4" xfId="31869" xr:uid="{C3A5B083-2704-45B8-8655-37ACEEC5B03C}"/>
    <cellStyle name="Normal 5 4 3 2 2 4 3 5" xfId="46753" xr:uid="{402D1553-282D-411C-8537-56B1D06C81AE}"/>
    <cellStyle name="Normal 5 4 3 2 2 4 4" xfId="21601" xr:uid="{C4D5F556-0605-4CFB-B249-3D03F63EB642}"/>
    <cellStyle name="Normal 5 4 3 2 2 4 4 2" xfId="35293" xr:uid="{DE019631-51D9-45CA-AADD-BB2FE48D08BD}"/>
    <cellStyle name="Normal 5 4 3 2 2 4 4 3" xfId="50177" xr:uid="{70F0FF69-5F1D-4AA3-9384-25477A0EFB87}"/>
    <cellStyle name="Normal 5 4 3 2 2 4 5" xfId="14757" xr:uid="{C89D5413-5BB5-479B-88EA-54F6203367CC}"/>
    <cellStyle name="Normal 5 4 3 2 2 4 5 2" xfId="40950" xr:uid="{B14436BF-3BB5-40F0-97CD-9B3A381F2BC8}"/>
    <cellStyle name="Normal 5 4 3 2 2 4 6" xfId="28447" xr:uid="{478DB1A4-7997-4CE4-B332-37F0DB233EEB}"/>
    <cellStyle name="Normal 5 4 3 2 2 4 7" xfId="43331" xr:uid="{298F7386-1080-4927-90A6-30C903246181}"/>
    <cellStyle name="Normal 5 4 3 2 2 4 8" xfId="7911" xr:uid="{CDA28699-FA49-43F3-82F5-237CD0126D73}"/>
    <cellStyle name="Normal 5 4 3 2 2 5" xfId="9619" xr:uid="{2254358B-70DF-4473-B4D3-214FFFE8FC88}"/>
    <cellStyle name="Normal 5 4 3 2 2 5 2" xfId="13041" xr:uid="{B04B5EE6-EF9A-4F9A-A51A-640E5ECB74D5}"/>
    <cellStyle name="Normal 5 4 3 2 2 5 2 2" xfId="26731" xr:uid="{2763A574-2268-47FC-A9C4-A726303A0756}"/>
    <cellStyle name="Normal 5 4 3 2 2 5 2 2 2" xfId="40423" xr:uid="{54563AF5-C4CF-4FF0-A90F-888FB88E9592}"/>
    <cellStyle name="Normal 5 4 3 2 2 5 2 2 3" xfId="55307" xr:uid="{2FB34D91-DFD7-4B47-B5D9-75BC89BF0FC8}"/>
    <cellStyle name="Normal 5 4 3 2 2 5 2 3" xfId="19887" xr:uid="{9C578BFA-546D-46E5-BA6E-686DD62C5855}"/>
    <cellStyle name="Normal 5 4 3 2 2 5 2 4" xfId="33577" xr:uid="{C6672F00-B28E-4945-9E69-51C57231A36E}"/>
    <cellStyle name="Normal 5 4 3 2 2 5 2 5" xfId="48461" xr:uid="{33305261-996E-4CDD-B3C6-25B892E8FCC7}"/>
    <cellStyle name="Normal 5 4 3 2 2 5 3" xfId="23309" xr:uid="{8725EA0D-F955-4CFE-831D-2A3605C1266F}"/>
    <cellStyle name="Normal 5 4 3 2 2 5 3 2" xfId="37001" xr:uid="{3C30BC14-8DD8-4EF9-AD9F-B595699E2EEB}"/>
    <cellStyle name="Normal 5 4 3 2 2 5 3 3" xfId="51885" xr:uid="{E3E42078-5290-44B1-BC2F-F852D237E847}"/>
    <cellStyle name="Normal 5 4 3 2 2 5 4" xfId="16465" xr:uid="{D2A558E5-BF8F-4237-B979-6E1B73B274CD}"/>
    <cellStyle name="Normal 5 4 3 2 2 5 5" xfId="30155" xr:uid="{D64FB6E6-D797-4A7C-AD6C-D301B91A48C7}"/>
    <cellStyle name="Normal 5 4 3 2 2 5 6" xfId="45039" xr:uid="{180CAB32-256E-4053-9581-B4F286F50CFB}"/>
    <cellStyle name="Normal 5 4 3 2 2 6" xfId="11329" xr:uid="{65B2361E-64F5-4150-BB3F-61EC60D4F404}"/>
    <cellStyle name="Normal 5 4 3 2 2 6 2" xfId="25019" xr:uid="{DDB4111A-CE8D-405A-8B7B-70C8A223EEBF}"/>
    <cellStyle name="Normal 5 4 3 2 2 6 2 2" xfId="38711" xr:uid="{A0CBE450-1960-48DB-98A7-CC83C211E7FE}"/>
    <cellStyle name="Normal 5 4 3 2 2 6 2 3" xfId="53595" xr:uid="{D2302BCE-1647-4820-8C04-17EBBCD5E86A}"/>
    <cellStyle name="Normal 5 4 3 2 2 6 3" xfId="18175" xr:uid="{525AF1F6-F736-4E6C-B0BB-B6783520A940}"/>
    <cellStyle name="Normal 5 4 3 2 2 6 4" xfId="31865" xr:uid="{7F9BADB7-51DF-4829-9162-0DC8E3CA15BA}"/>
    <cellStyle name="Normal 5 4 3 2 2 6 5" xfId="46749" xr:uid="{C1B4FE66-B37F-4A71-832E-B188D07C83B9}"/>
    <cellStyle name="Normal 5 4 3 2 2 7" xfId="21597" xr:uid="{0AF87EF1-D742-4127-BCBC-3CB9EC4D102C}"/>
    <cellStyle name="Normal 5 4 3 2 2 7 2" xfId="35289" xr:uid="{C65724B0-232F-4C78-A66D-6B3D016DB866}"/>
    <cellStyle name="Normal 5 4 3 2 2 7 3" xfId="50173" xr:uid="{1BAB0EA7-287C-4175-92D3-89304E0A24F8}"/>
    <cellStyle name="Normal 5 4 3 2 2 8" xfId="14753" xr:uid="{12490137-D594-47CE-B658-96E24884FA0A}"/>
    <cellStyle name="Normal 5 4 3 2 2 8 2" xfId="40827" xr:uid="{1144F362-8C40-4F39-AA8D-04FEF10764E9}"/>
    <cellStyle name="Normal 5 4 3 2 2 9" xfId="28443" xr:uid="{D4F9E0A4-BD84-457A-9623-0CC0D6BA2370}"/>
    <cellStyle name="Normal 5 4 3 2 3" xfId="553" xr:uid="{F7311855-9425-47D4-ADFD-C778150D9F63}"/>
    <cellStyle name="Normal 5 4 3 2 3 10" xfId="43332" xr:uid="{DB89A63B-8094-4BCC-AE60-45866B9E5E32}"/>
    <cellStyle name="Normal 5 4 3 2 3 11" xfId="7912" xr:uid="{F7097E07-EDC3-4EF0-B47C-D750200FA450}"/>
    <cellStyle name="Normal 5 4 3 2 3 2" xfId="1259" xr:uid="{1B3CFAF8-46B1-4725-B9EC-8AF5128C48F7}"/>
    <cellStyle name="Normal 5 4 3 2 3 2 2" xfId="1260" xr:uid="{DB72B0A0-42F4-48C3-9459-81B2953C9F0C}"/>
    <cellStyle name="Normal 5 4 3 2 3 2 2 2" xfId="9626" xr:uid="{24A96F75-779F-4339-80E9-6ECF5336174D}"/>
    <cellStyle name="Normal 5 4 3 2 3 2 2 2 2" xfId="13048" xr:uid="{C42FB75C-3CB2-4FAE-881A-429D74F5BD85}"/>
    <cellStyle name="Normal 5 4 3 2 3 2 2 2 2 2" xfId="26738" xr:uid="{CF63DB15-BCFE-4108-8EE3-5E266C1378E0}"/>
    <cellStyle name="Normal 5 4 3 2 3 2 2 2 2 2 2" xfId="40430" xr:uid="{9DC16DD4-1183-4E44-9C18-986EEFD87580}"/>
    <cellStyle name="Normal 5 4 3 2 3 2 2 2 2 2 3" xfId="55314" xr:uid="{D256DC85-8025-4446-AF09-A5B1AB5BEAD0}"/>
    <cellStyle name="Normal 5 4 3 2 3 2 2 2 2 3" xfId="19894" xr:uid="{11C6C9A4-32F5-4BB7-B1F6-718C7A6008BE}"/>
    <cellStyle name="Normal 5 4 3 2 3 2 2 2 2 4" xfId="33584" xr:uid="{62D2657F-654C-492D-8C41-B6C9CB3DA340}"/>
    <cellStyle name="Normal 5 4 3 2 3 2 2 2 2 5" xfId="48468" xr:uid="{81389E08-1B95-4C73-9520-EE54501633A3}"/>
    <cellStyle name="Normal 5 4 3 2 3 2 2 2 3" xfId="23316" xr:uid="{CF4D8589-9074-4391-989C-38079FFE0DA5}"/>
    <cellStyle name="Normal 5 4 3 2 3 2 2 2 3 2" xfId="37008" xr:uid="{0960AED2-C13B-40CB-8081-B3C69259C2DE}"/>
    <cellStyle name="Normal 5 4 3 2 3 2 2 2 3 3" xfId="51892" xr:uid="{E3F828D8-938A-4B59-8170-4A2618B81B51}"/>
    <cellStyle name="Normal 5 4 3 2 3 2 2 2 4" xfId="16472" xr:uid="{14A4D38D-1541-4EB8-965F-FE3D7AAA82B4}"/>
    <cellStyle name="Normal 5 4 3 2 3 2 2 2 5" xfId="30162" xr:uid="{F9DA2B7E-01AD-44A0-B780-4E3AB2483918}"/>
    <cellStyle name="Normal 5 4 3 2 3 2 2 2 6" xfId="45046" xr:uid="{B5545BAA-72DE-410B-8C3D-340E26DABF6B}"/>
    <cellStyle name="Normal 5 4 3 2 3 2 2 3" xfId="11336" xr:uid="{D1A4BA93-69F7-462E-BAD1-F6D3F3388F6E}"/>
    <cellStyle name="Normal 5 4 3 2 3 2 2 3 2" xfId="25026" xr:uid="{BBC18B8D-47D3-4997-A21A-D5A6CEACA4D2}"/>
    <cellStyle name="Normal 5 4 3 2 3 2 2 3 2 2" xfId="38718" xr:uid="{B89C15E3-3151-48C8-9708-EB42E807E217}"/>
    <cellStyle name="Normal 5 4 3 2 3 2 2 3 2 3" xfId="53602" xr:uid="{40C41BB1-1422-4C6A-917D-D50D99C7C03D}"/>
    <cellStyle name="Normal 5 4 3 2 3 2 2 3 3" xfId="18182" xr:uid="{1257D890-D7A0-43F8-BE74-28BD5608E567}"/>
    <cellStyle name="Normal 5 4 3 2 3 2 2 3 4" xfId="31872" xr:uid="{1FA8FCDC-6F51-45F5-BF3F-C2A456C0E4BB}"/>
    <cellStyle name="Normal 5 4 3 2 3 2 2 3 5" xfId="46756" xr:uid="{5F2E5E9E-64B3-4FC5-9A50-C097BABED4F9}"/>
    <cellStyle name="Normal 5 4 3 2 3 2 2 4" xfId="21604" xr:uid="{E85FAFC3-B194-49D3-8AFB-736B5C26708B}"/>
    <cellStyle name="Normal 5 4 3 2 3 2 2 4 2" xfId="35296" xr:uid="{8F1D3F95-08F2-408D-9C9D-8005C4149A03}"/>
    <cellStyle name="Normal 5 4 3 2 3 2 2 4 3" xfId="50180" xr:uid="{C20BCF28-7003-4ECE-881F-D29DA94576C5}"/>
    <cellStyle name="Normal 5 4 3 2 3 2 2 5" xfId="14760" xr:uid="{036DE208-938A-4755-89B4-D9C33AF42466}"/>
    <cellStyle name="Normal 5 4 3 2 3 2 2 5 2" xfId="40952" xr:uid="{8882F1E2-D7EF-4B18-B807-086B3EA4D149}"/>
    <cellStyle name="Normal 5 4 3 2 3 2 2 6" xfId="28450" xr:uid="{DA53258D-7C04-4DD6-81D6-6176D97658E8}"/>
    <cellStyle name="Normal 5 4 3 2 3 2 2 7" xfId="43334" xr:uid="{864D3607-9B8C-4D50-888D-029B8A5C9B49}"/>
    <cellStyle name="Normal 5 4 3 2 3 2 2 8" xfId="7914" xr:uid="{DA6AA213-C412-430C-A3B3-D4D7D044CCAD}"/>
    <cellStyle name="Normal 5 4 3 2 3 2 3" xfId="9625" xr:uid="{7D9F87BB-32A1-4436-8349-551FE7FEF50F}"/>
    <cellStyle name="Normal 5 4 3 2 3 2 3 2" xfId="13047" xr:uid="{00D645F3-3284-4A7C-9135-0C1EFDF5092E}"/>
    <cellStyle name="Normal 5 4 3 2 3 2 3 2 2" xfId="26737" xr:uid="{FDE7606A-7507-4A07-A32E-C90E19D8336F}"/>
    <cellStyle name="Normal 5 4 3 2 3 2 3 2 2 2" xfId="40429" xr:uid="{CC34A68D-557E-412E-94C5-2775EE02D000}"/>
    <cellStyle name="Normal 5 4 3 2 3 2 3 2 2 3" xfId="55313" xr:uid="{9315405C-4F93-4A28-9A95-9675DA88953C}"/>
    <cellStyle name="Normal 5 4 3 2 3 2 3 2 3" xfId="19893" xr:uid="{F86033C7-5C3B-48FF-8B8A-F246D67F61A2}"/>
    <cellStyle name="Normal 5 4 3 2 3 2 3 2 4" xfId="33583" xr:uid="{04CC86C7-9D46-4A3B-8C27-78E345B39FF4}"/>
    <cellStyle name="Normal 5 4 3 2 3 2 3 2 5" xfId="48467" xr:uid="{03FA7A29-82DB-421C-AE17-9B70C21841F2}"/>
    <cellStyle name="Normal 5 4 3 2 3 2 3 3" xfId="23315" xr:uid="{50D0BAFB-0A01-45F0-85A7-4AC6D5412F46}"/>
    <cellStyle name="Normal 5 4 3 2 3 2 3 3 2" xfId="37007" xr:uid="{9811C8FE-6C5A-4082-910B-BE7C382CD341}"/>
    <cellStyle name="Normal 5 4 3 2 3 2 3 3 3" xfId="51891" xr:uid="{B470785E-CA0E-4591-86EB-F55F7280EA28}"/>
    <cellStyle name="Normal 5 4 3 2 3 2 3 4" xfId="16471" xr:uid="{A91722D4-7F9F-45D4-90C6-8A850AC0D15F}"/>
    <cellStyle name="Normal 5 4 3 2 3 2 3 5" xfId="30161" xr:uid="{2371AA4B-6E29-49D7-B940-327D39976FE4}"/>
    <cellStyle name="Normal 5 4 3 2 3 2 3 6" xfId="45045" xr:uid="{6183F344-4824-48C7-9022-B07A32DAB460}"/>
    <cellStyle name="Normal 5 4 3 2 3 2 4" xfId="11335" xr:uid="{46E486E0-8FFB-4227-B7FB-3A2D300F0950}"/>
    <cellStyle name="Normal 5 4 3 2 3 2 4 2" xfId="25025" xr:uid="{9BDBA094-ADC2-42F0-B6B1-21147DBCA66D}"/>
    <cellStyle name="Normal 5 4 3 2 3 2 4 2 2" xfId="38717" xr:uid="{02E01710-A023-4715-B5BE-F8AA3BC58B2B}"/>
    <cellStyle name="Normal 5 4 3 2 3 2 4 2 3" xfId="53601" xr:uid="{8EA39388-6C91-434C-AAEB-D0F713A1FC15}"/>
    <cellStyle name="Normal 5 4 3 2 3 2 4 3" xfId="18181" xr:uid="{AAD7CBE6-79E2-494C-934B-16D7EF8235E7}"/>
    <cellStyle name="Normal 5 4 3 2 3 2 4 4" xfId="31871" xr:uid="{0F86388C-0E50-484D-9B2B-658F9D2E89A5}"/>
    <cellStyle name="Normal 5 4 3 2 3 2 4 5" xfId="46755" xr:uid="{A8046394-1EF3-4E60-843A-92E7ACF1CDD9}"/>
    <cellStyle name="Normal 5 4 3 2 3 2 5" xfId="21603" xr:uid="{FAE423CB-226B-4C47-B840-942E2006B138}"/>
    <cellStyle name="Normal 5 4 3 2 3 2 5 2" xfId="35295" xr:uid="{F1661637-307E-4ECC-BB26-5752698A9667}"/>
    <cellStyle name="Normal 5 4 3 2 3 2 5 3" xfId="50179" xr:uid="{FCAA73E8-3887-41EC-9226-1AE85DB3DCE6}"/>
    <cellStyle name="Normal 5 4 3 2 3 2 6" xfId="14759" xr:uid="{45AA8401-8FB3-40E0-A1A6-B0CD8123236F}"/>
    <cellStyle name="Normal 5 4 3 2 3 2 6 2" xfId="40951" xr:uid="{A4AF5061-1A49-4611-9268-52C9D9DBCD55}"/>
    <cellStyle name="Normal 5 4 3 2 3 2 7" xfId="28449" xr:uid="{9ED62C6E-5653-49D6-A23A-77EC17AA80F0}"/>
    <cellStyle name="Normal 5 4 3 2 3 2 8" xfId="43333" xr:uid="{A36E8522-6AF4-4ECE-A864-981BBD5F4185}"/>
    <cellStyle name="Normal 5 4 3 2 3 2 9" xfId="7913" xr:uid="{F5387B15-BDC4-4800-AB9A-28C0E263B268}"/>
    <cellStyle name="Normal 5 4 3 2 3 3" xfId="1261" xr:uid="{AE79F7C3-BD95-4686-A65D-D1AE1A48999A}"/>
    <cellStyle name="Normal 5 4 3 2 3 3 2" xfId="9627" xr:uid="{09FDDF1B-C1FD-45DE-A0B2-8A922AA9F9CB}"/>
    <cellStyle name="Normal 5 4 3 2 3 3 2 2" xfId="13049" xr:uid="{76C0D06D-0C63-4EFE-B62F-C300D9146961}"/>
    <cellStyle name="Normal 5 4 3 2 3 3 2 2 2" xfId="26739" xr:uid="{3C0DFE2D-D8EA-44BE-A546-B156B27AAEC5}"/>
    <cellStyle name="Normal 5 4 3 2 3 3 2 2 2 2" xfId="40431" xr:uid="{358BCE1E-6336-4051-A016-68626986C9DB}"/>
    <cellStyle name="Normal 5 4 3 2 3 3 2 2 2 3" xfId="55315" xr:uid="{C6C0B876-DE1C-483E-B846-EA28A7A121FE}"/>
    <cellStyle name="Normal 5 4 3 2 3 3 2 2 3" xfId="19895" xr:uid="{25DAF94A-F108-4078-A758-4C6722B5B0A8}"/>
    <cellStyle name="Normal 5 4 3 2 3 3 2 2 4" xfId="33585" xr:uid="{B66F65B1-DA71-4885-93A7-3A8290B897B3}"/>
    <cellStyle name="Normal 5 4 3 2 3 3 2 2 5" xfId="48469" xr:uid="{7B7DBA16-C181-4AF3-A9DA-1DB6387BE2E5}"/>
    <cellStyle name="Normal 5 4 3 2 3 3 2 3" xfId="23317" xr:uid="{3AA5F4FA-383E-46FD-9762-E4572819F3E2}"/>
    <cellStyle name="Normal 5 4 3 2 3 3 2 3 2" xfId="37009" xr:uid="{63F3FC2F-3BE4-4601-A3D2-06DC606D64F9}"/>
    <cellStyle name="Normal 5 4 3 2 3 3 2 3 3" xfId="51893" xr:uid="{A4F84D3C-2D1D-4A53-BAF6-FB64D59B493F}"/>
    <cellStyle name="Normal 5 4 3 2 3 3 2 4" xfId="16473" xr:uid="{56270F92-5901-47EB-8D74-137A12B65407}"/>
    <cellStyle name="Normal 5 4 3 2 3 3 2 5" xfId="30163" xr:uid="{75E2E8F5-BDDD-4D6A-BE3A-F27946224C65}"/>
    <cellStyle name="Normal 5 4 3 2 3 3 2 6" xfId="45047" xr:uid="{FD0DB796-783B-488D-A801-2DBB0220A1B2}"/>
    <cellStyle name="Normal 5 4 3 2 3 3 3" xfId="11337" xr:uid="{4A8433E1-80B8-4335-A51B-FD37B3A38435}"/>
    <cellStyle name="Normal 5 4 3 2 3 3 3 2" xfId="25027" xr:uid="{7B62E1FF-3DA2-4782-ABC5-B41FE62F1EA9}"/>
    <cellStyle name="Normal 5 4 3 2 3 3 3 2 2" xfId="38719" xr:uid="{A72F4DCE-C154-44A8-A15F-B0DA46C00B5B}"/>
    <cellStyle name="Normal 5 4 3 2 3 3 3 2 3" xfId="53603" xr:uid="{90194BCA-69A8-40FF-9FC6-A51E09B4EC3C}"/>
    <cellStyle name="Normal 5 4 3 2 3 3 3 3" xfId="18183" xr:uid="{57F94434-77E0-4950-857A-9CB5DAC9C2A6}"/>
    <cellStyle name="Normal 5 4 3 2 3 3 3 4" xfId="31873" xr:uid="{DC9DE619-E696-44A7-9546-E772BC148702}"/>
    <cellStyle name="Normal 5 4 3 2 3 3 3 5" xfId="46757" xr:uid="{1447D60C-777A-46F0-9CDF-5E8782F1A35B}"/>
    <cellStyle name="Normal 5 4 3 2 3 3 4" xfId="21605" xr:uid="{2C7137A3-1C27-4821-8476-2411D7AA1FB5}"/>
    <cellStyle name="Normal 5 4 3 2 3 3 4 2" xfId="35297" xr:uid="{9804833A-3839-4169-955C-35AD4DA2A755}"/>
    <cellStyle name="Normal 5 4 3 2 3 3 4 3" xfId="50181" xr:uid="{08EC4ADF-9C46-4C29-920E-67A833D8E120}"/>
    <cellStyle name="Normal 5 4 3 2 3 3 5" xfId="14761" xr:uid="{8D155BC8-E810-4CAF-B8FE-AE6B51C29727}"/>
    <cellStyle name="Normal 5 4 3 2 3 3 5 2" xfId="40953" xr:uid="{1B45972D-F1F2-4411-ADD2-5D8285747E5B}"/>
    <cellStyle name="Normal 5 4 3 2 3 3 6" xfId="28451" xr:uid="{D47ACEFE-CC03-4BA1-8AEC-92B010644CA9}"/>
    <cellStyle name="Normal 5 4 3 2 3 3 7" xfId="43335" xr:uid="{77A10E37-45CA-44BD-834B-03472BF7DD00}"/>
    <cellStyle name="Normal 5 4 3 2 3 3 8" xfId="7915" xr:uid="{818EC62B-3290-49C9-A323-33FC49222ACE}"/>
    <cellStyle name="Normal 5 4 3 2 3 4" xfId="2856" xr:uid="{EB2D8A8D-89EF-4D77-AE59-24FBE8FACC22}"/>
    <cellStyle name="Normal 5 4 3 2 3 4 2" xfId="9628" xr:uid="{D139252F-3F4D-4C65-B7D8-8CC4D4444AF5}"/>
    <cellStyle name="Normal 5 4 3 2 3 4 2 2" xfId="13050" xr:uid="{2F92D9D6-ECF4-4F6F-8918-4E58CC18B20F}"/>
    <cellStyle name="Normal 5 4 3 2 3 4 2 2 2" xfId="26740" xr:uid="{56D881FB-86D4-442E-85C6-0A6686173AD9}"/>
    <cellStyle name="Normal 5 4 3 2 3 4 2 2 2 2" xfId="40432" xr:uid="{3CAFD6E7-5ABB-42B1-8EB5-04BB96AFFC4B}"/>
    <cellStyle name="Normal 5 4 3 2 3 4 2 2 2 3" xfId="55316" xr:uid="{702C16E4-1E32-4052-911C-0D8D65A09347}"/>
    <cellStyle name="Normal 5 4 3 2 3 4 2 2 3" xfId="19896" xr:uid="{59FC8351-653C-4FCD-80C4-51F055951ACD}"/>
    <cellStyle name="Normal 5 4 3 2 3 4 2 2 4" xfId="33586" xr:uid="{FA6951CA-6F94-484B-914D-4FFDC7506B9F}"/>
    <cellStyle name="Normal 5 4 3 2 3 4 2 2 5" xfId="48470" xr:uid="{5FA8A1D4-18BC-4E65-8D75-0F7099A3933C}"/>
    <cellStyle name="Normal 5 4 3 2 3 4 2 3" xfId="23318" xr:uid="{12B5F8AE-1DAD-4642-9A4E-F97CB1BAFB59}"/>
    <cellStyle name="Normal 5 4 3 2 3 4 2 3 2" xfId="37010" xr:uid="{9AA319C6-D636-4744-BEB3-D23343A8CB8A}"/>
    <cellStyle name="Normal 5 4 3 2 3 4 2 3 3" xfId="51894" xr:uid="{B843DC64-5696-48D8-899E-DAECC7E14FEB}"/>
    <cellStyle name="Normal 5 4 3 2 3 4 2 4" xfId="16474" xr:uid="{AE1140B3-2AB9-42BC-AA3C-B5D66C543B1E}"/>
    <cellStyle name="Normal 5 4 3 2 3 4 2 5" xfId="30164" xr:uid="{FB3C9D35-D76E-4BFF-B33A-9189D464307B}"/>
    <cellStyle name="Normal 5 4 3 2 3 4 2 6" xfId="45048" xr:uid="{57772548-5231-43F0-9F69-5C014DB12E94}"/>
    <cellStyle name="Normal 5 4 3 2 3 4 3" xfId="11338" xr:uid="{00DD9249-F888-4974-8A90-009367F55518}"/>
    <cellStyle name="Normal 5 4 3 2 3 4 3 2" xfId="25028" xr:uid="{8B33C45C-2258-49E2-A2D2-99D4069C8ADD}"/>
    <cellStyle name="Normal 5 4 3 2 3 4 3 2 2" xfId="38720" xr:uid="{DBC6142E-DB87-4CAA-98C7-9B74C6C04BA1}"/>
    <cellStyle name="Normal 5 4 3 2 3 4 3 2 3" xfId="53604" xr:uid="{A6126414-488B-48BE-9707-4769B46A4A42}"/>
    <cellStyle name="Normal 5 4 3 2 3 4 3 3" xfId="18184" xr:uid="{AC6D7BCC-DEE4-4393-A712-AD094ADF060C}"/>
    <cellStyle name="Normal 5 4 3 2 3 4 3 4" xfId="31874" xr:uid="{BF602D83-537B-4B7D-8E42-316E17531E97}"/>
    <cellStyle name="Normal 5 4 3 2 3 4 3 5" xfId="46758" xr:uid="{E3AA554B-47AB-48E7-92B4-B9145E7DD823}"/>
    <cellStyle name="Normal 5 4 3 2 3 4 4" xfId="21606" xr:uid="{569C5D7E-2695-4377-8122-3385BB3761DB}"/>
    <cellStyle name="Normal 5 4 3 2 3 4 4 2" xfId="35298" xr:uid="{8E91FB89-871D-4B26-85B1-ADA255BFAB48}"/>
    <cellStyle name="Normal 5 4 3 2 3 4 4 3" xfId="50182" xr:uid="{202494C8-3FD9-48BB-B06E-48F8CAAF2240}"/>
    <cellStyle name="Normal 5 4 3 2 3 4 5" xfId="14762" xr:uid="{EE949012-59BC-487D-8752-D69842752A73}"/>
    <cellStyle name="Normal 5 4 3 2 3 4 5 2" xfId="41131" xr:uid="{79EE7226-1749-4D36-93BD-2F13332752B7}"/>
    <cellStyle name="Normal 5 4 3 2 3 4 6" xfId="28452" xr:uid="{6487FE16-0019-4D6B-92DD-D9BC5A3F583E}"/>
    <cellStyle name="Normal 5 4 3 2 3 4 7" xfId="43336" xr:uid="{1613A03A-44DE-44DA-9B09-34585D64094A}"/>
    <cellStyle name="Normal 5 4 3 2 3 4 8" xfId="7916" xr:uid="{97EEF88E-274A-4702-BAEB-87598EB99387}"/>
    <cellStyle name="Normal 5 4 3 2 3 5" xfId="9624" xr:uid="{FA525E95-B776-4242-8FE0-F06D6BD3359E}"/>
    <cellStyle name="Normal 5 4 3 2 3 5 2" xfId="13046" xr:uid="{060DB324-0561-407D-A340-8AA2A1D9D5E7}"/>
    <cellStyle name="Normal 5 4 3 2 3 5 2 2" xfId="26736" xr:uid="{5A40AFF2-92EF-4512-A4C3-0D347C4CA319}"/>
    <cellStyle name="Normal 5 4 3 2 3 5 2 2 2" xfId="40428" xr:uid="{32611FB2-07BF-4962-974E-7C3B21E46842}"/>
    <cellStyle name="Normal 5 4 3 2 3 5 2 2 3" xfId="55312" xr:uid="{47A23DD4-0035-4274-A473-8B64BFA61C07}"/>
    <cellStyle name="Normal 5 4 3 2 3 5 2 3" xfId="19892" xr:uid="{D343ABF8-B434-47D4-BBD8-2BEFBDD4C1B1}"/>
    <cellStyle name="Normal 5 4 3 2 3 5 2 4" xfId="33582" xr:uid="{7F36A971-B02A-49D9-8E6B-D5A651017E19}"/>
    <cellStyle name="Normal 5 4 3 2 3 5 2 5" xfId="48466" xr:uid="{20A0EE58-3994-4A85-AED8-26E8F824703E}"/>
    <cellStyle name="Normal 5 4 3 2 3 5 3" xfId="23314" xr:uid="{52A0B55E-977F-40ED-97DA-1314838936A5}"/>
    <cellStyle name="Normal 5 4 3 2 3 5 3 2" xfId="37006" xr:uid="{C461D506-C27F-4F58-AAD7-0C4F088C64B6}"/>
    <cellStyle name="Normal 5 4 3 2 3 5 3 3" xfId="51890" xr:uid="{59802929-3294-49AB-A196-98CC1CBC883D}"/>
    <cellStyle name="Normal 5 4 3 2 3 5 4" xfId="16470" xr:uid="{069269E1-43C8-4066-AF29-7BADB7F2D3A4}"/>
    <cellStyle name="Normal 5 4 3 2 3 5 5" xfId="30160" xr:uid="{B14DEA61-F209-43ED-9B8E-B45D784476AE}"/>
    <cellStyle name="Normal 5 4 3 2 3 5 6" xfId="45044" xr:uid="{1095E1D5-3DEC-4A74-B77F-0CA292209DAD}"/>
    <cellStyle name="Normal 5 4 3 2 3 6" xfId="11334" xr:uid="{94BDA635-950F-45B2-90EC-50CA848AE262}"/>
    <cellStyle name="Normal 5 4 3 2 3 6 2" xfId="25024" xr:uid="{F929A8D7-2B8E-4770-A8F5-91AA84E0194B}"/>
    <cellStyle name="Normal 5 4 3 2 3 6 2 2" xfId="38716" xr:uid="{E68618C9-A997-4A6C-B09E-4F6C8987DB3B}"/>
    <cellStyle name="Normal 5 4 3 2 3 6 2 3" xfId="53600" xr:uid="{E884F3ED-DD4E-4A94-B60E-20F30F55CEFA}"/>
    <cellStyle name="Normal 5 4 3 2 3 6 3" xfId="18180" xr:uid="{75C0C90E-6C2D-41C6-BEC1-F044EFE62946}"/>
    <cellStyle name="Normal 5 4 3 2 3 6 4" xfId="31870" xr:uid="{D7F22D7E-3B55-4370-A7FD-5F4E685B1DEF}"/>
    <cellStyle name="Normal 5 4 3 2 3 6 5" xfId="46754" xr:uid="{547825EA-8B83-4615-AFF4-55F15A82643B}"/>
    <cellStyle name="Normal 5 4 3 2 3 7" xfId="21602" xr:uid="{26385C94-F8F6-4948-A358-9B3F0F6A7837}"/>
    <cellStyle name="Normal 5 4 3 2 3 7 2" xfId="35294" xr:uid="{253CD637-FE43-4C66-81DA-BF6E6CBE9E72}"/>
    <cellStyle name="Normal 5 4 3 2 3 7 3" xfId="50178" xr:uid="{656F32D7-C1D6-489F-A7F5-F13AB437F99A}"/>
    <cellStyle name="Normal 5 4 3 2 3 8" xfId="14758" xr:uid="{FEA4F931-ECCA-4A15-AC4F-66122FD7D4C7}"/>
    <cellStyle name="Normal 5 4 3 2 3 8 2" xfId="40829" xr:uid="{CAB8533D-0535-4BB7-B055-CAA8C6374571}"/>
    <cellStyle name="Normal 5 4 3 2 3 9" xfId="28448" xr:uid="{98D9F22B-EE22-4FA4-974E-68F2FC630544}"/>
    <cellStyle name="Normal 5 4 3 2 4" xfId="1262" xr:uid="{9CDF3DC3-EA50-4C6D-8AC4-B19A35B29DC0}"/>
    <cellStyle name="Normal 5 4 3 2 4 2" xfId="1263" xr:uid="{9341EDCB-8DF0-4DBD-B276-3985C152F4EC}"/>
    <cellStyle name="Normal 5 4 3 2 4 2 2" xfId="9630" xr:uid="{A093ECE8-2285-427F-8094-C2F5230DA7FE}"/>
    <cellStyle name="Normal 5 4 3 2 4 2 2 2" xfId="13052" xr:uid="{F9356AC5-F88E-4DF7-9DC7-4ECA26DA3481}"/>
    <cellStyle name="Normal 5 4 3 2 4 2 2 2 2" xfId="26742" xr:uid="{761FDFEF-DC92-4DDE-8975-266DF4C85D69}"/>
    <cellStyle name="Normal 5 4 3 2 4 2 2 2 2 2" xfId="40434" xr:uid="{78818398-571D-4F99-BC1C-B6A285F46462}"/>
    <cellStyle name="Normal 5 4 3 2 4 2 2 2 2 3" xfId="55318" xr:uid="{DCD2AD32-23EF-489F-BC9D-CA78E32014AC}"/>
    <cellStyle name="Normal 5 4 3 2 4 2 2 2 3" xfId="19898" xr:uid="{9BEEDD33-6B0D-4DC3-BBAE-F82043FD6315}"/>
    <cellStyle name="Normal 5 4 3 2 4 2 2 2 4" xfId="33588" xr:uid="{1FE55D79-3745-481A-91C3-42076C948D96}"/>
    <cellStyle name="Normal 5 4 3 2 4 2 2 2 5" xfId="48472" xr:uid="{9C8D65BF-03CD-43C3-8CC9-AE1236AF36BA}"/>
    <cellStyle name="Normal 5 4 3 2 4 2 2 3" xfId="23320" xr:uid="{778AF8C1-D154-4731-82F4-01D0CADF65D2}"/>
    <cellStyle name="Normal 5 4 3 2 4 2 2 3 2" xfId="37012" xr:uid="{9C963DDE-77CA-4E56-9BAC-DD05D995C5C0}"/>
    <cellStyle name="Normal 5 4 3 2 4 2 2 3 3" xfId="51896" xr:uid="{B77E3593-8BA5-4EF5-A010-349A2215D8AF}"/>
    <cellStyle name="Normal 5 4 3 2 4 2 2 4" xfId="16476" xr:uid="{689D460F-B29C-4FE5-8634-564E09C03399}"/>
    <cellStyle name="Normal 5 4 3 2 4 2 2 5" xfId="30166" xr:uid="{E3D9D1A7-E177-48F4-94BB-D2F2B15C5309}"/>
    <cellStyle name="Normal 5 4 3 2 4 2 2 6" xfId="45050" xr:uid="{C7063646-D829-49B9-92D7-3C6E76D36ADB}"/>
    <cellStyle name="Normal 5 4 3 2 4 2 3" xfId="11340" xr:uid="{D83F9AAB-80B6-443C-9D54-378E785123E3}"/>
    <cellStyle name="Normal 5 4 3 2 4 2 3 2" xfId="25030" xr:uid="{3B1138BB-C0FD-4DE2-8C21-E3D46B10A4B5}"/>
    <cellStyle name="Normal 5 4 3 2 4 2 3 2 2" xfId="38722" xr:uid="{2811DDCF-38EC-46E0-A62E-F55A430AF7B8}"/>
    <cellStyle name="Normal 5 4 3 2 4 2 3 2 3" xfId="53606" xr:uid="{BAEEE95C-FD14-46C0-B358-F9C44A815C22}"/>
    <cellStyle name="Normal 5 4 3 2 4 2 3 3" xfId="18186" xr:uid="{DC5C70BB-B2A8-4F30-8519-EE4437133C2F}"/>
    <cellStyle name="Normal 5 4 3 2 4 2 3 4" xfId="31876" xr:uid="{690F5099-3931-44C7-A31C-371E741E6F52}"/>
    <cellStyle name="Normal 5 4 3 2 4 2 3 5" xfId="46760" xr:uid="{CA10A346-0962-446A-A191-7A83872CF9C3}"/>
    <cellStyle name="Normal 5 4 3 2 4 2 4" xfId="21608" xr:uid="{C4154EE9-C2E9-42FE-A6AF-3766C7BDD6A2}"/>
    <cellStyle name="Normal 5 4 3 2 4 2 4 2" xfId="35300" xr:uid="{FFD6DD5C-9505-4471-8E00-F658AB7CA460}"/>
    <cellStyle name="Normal 5 4 3 2 4 2 4 3" xfId="50184" xr:uid="{746DF7D3-94C6-429B-BE1D-FBB9A9745071}"/>
    <cellStyle name="Normal 5 4 3 2 4 2 5" xfId="14764" xr:uid="{A3E18B83-2C60-4418-90F0-8916843BF21E}"/>
    <cellStyle name="Normal 5 4 3 2 4 2 5 2" xfId="40955" xr:uid="{90701C62-9B9F-40C3-97FB-914FC0F7C8A5}"/>
    <cellStyle name="Normal 5 4 3 2 4 2 6" xfId="28454" xr:uid="{4262D1B6-30F1-4740-A575-6FC6FA20494A}"/>
    <cellStyle name="Normal 5 4 3 2 4 2 7" xfId="43338" xr:uid="{8BFC7C2A-7A2F-404B-878B-F6C41FCC3448}"/>
    <cellStyle name="Normal 5 4 3 2 4 2 8" xfId="7918" xr:uid="{C4C5EA6F-6CAC-47E2-BB3C-47F58D5F7BD2}"/>
    <cellStyle name="Normal 5 4 3 2 4 3" xfId="9629" xr:uid="{5CB8A5DD-AB4C-4BB4-BDD8-5B799A9E6420}"/>
    <cellStyle name="Normal 5 4 3 2 4 3 2" xfId="13051" xr:uid="{F4812FA5-9E18-40E4-BDB7-210D77CE83C7}"/>
    <cellStyle name="Normal 5 4 3 2 4 3 2 2" xfId="26741" xr:uid="{EFB930BC-CD53-4F4F-8E97-91C5EEAEC9B0}"/>
    <cellStyle name="Normal 5 4 3 2 4 3 2 2 2" xfId="40433" xr:uid="{337C8E3B-56E4-4606-B56E-BB8B0401BC3C}"/>
    <cellStyle name="Normal 5 4 3 2 4 3 2 2 3" xfId="55317" xr:uid="{AC09847B-801A-4E5C-A989-C0131E21CFF6}"/>
    <cellStyle name="Normal 5 4 3 2 4 3 2 3" xfId="19897" xr:uid="{F406401E-1FA9-4363-8260-4259C907CD1E}"/>
    <cellStyle name="Normal 5 4 3 2 4 3 2 4" xfId="33587" xr:uid="{E6437F15-4422-4320-A1E6-70F00A9E72F6}"/>
    <cellStyle name="Normal 5 4 3 2 4 3 2 5" xfId="48471" xr:uid="{B0BD9B8B-EBD0-4B68-9F02-071DD838E53C}"/>
    <cellStyle name="Normal 5 4 3 2 4 3 3" xfId="23319" xr:uid="{486587E7-BE3D-4614-AAFA-B52B777AAE35}"/>
    <cellStyle name="Normal 5 4 3 2 4 3 3 2" xfId="37011" xr:uid="{389C2271-C84D-4BBD-9291-0AE4FDD560C9}"/>
    <cellStyle name="Normal 5 4 3 2 4 3 3 3" xfId="51895" xr:uid="{A3DC30D3-4C72-4699-ABF6-99BEA00D0EE8}"/>
    <cellStyle name="Normal 5 4 3 2 4 3 4" xfId="16475" xr:uid="{7469A456-679B-4861-90E8-23B28D304A76}"/>
    <cellStyle name="Normal 5 4 3 2 4 3 5" xfId="30165" xr:uid="{58E8A035-8107-4240-9CB9-582FC25BB4A6}"/>
    <cellStyle name="Normal 5 4 3 2 4 3 6" xfId="45049" xr:uid="{4E047762-77DA-4145-994C-CDC42B955A79}"/>
    <cellStyle name="Normal 5 4 3 2 4 4" xfId="11339" xr:uid="{8BAAAC9D-1C15-4EDE-B81E-1280F304DE59}"/>
    <cellStyle name="Normal 5 4 3 2 4 4 2" xfId="25029" xr:uid="{A0CBDB2A-2AFE-4FE5-B496-D4066D9EBDF1}"/>
    <cellStyle name="Normal 5 4 3 2 4 4 2 2" xfId="38721" xr:uid="{35DE6D45-69DE-476A-AACA-9112529AA470}"/>
    <cellStyle name="Normal 5 4 3 2 4 4 2 3" xfId="53605" xr:uid="{D493D98D-4B12-4495-80F2-18E84CF5DCF2}"/>
    <cellStyle name="Normal 5 4 3 2 4 4 3" xfId="18185" xr:uid="{77982AB7-F96E-44D5-BC4A-0C8F98FCE7DE}"/>
    <cellStyle name="Normal 5 4 3 2 4 4 4" xfId="31875" xr:uid="{4A8104AA-50DA-4C23-BC41-BB095AD66760}"/>
    <cellStyle name="Normal 5 4 3 2 4 4 5" xfId="46759" xr:uid="{C56FAA97-3708-4392-A7F9-6B96421E715B}"/>
    <cellStyle name="Normal 5 4 3 2 4 5" xfId="21607" xr:uid="{7EB9C1B9-9DA5-4974-93B6-6F7CCE789BC8}"/>
    <cellStyle name="Normal 5 4 3 2 4 5 2" xfId="35299" xr:uid="{79B01AB8-BB86-4707-B0E0-9B9E8AE5DF5B}"/>
    <cellStyle name="Normal 5 4 3 2 4 5 3" xfId="50183" xr:uid="{D91BC09B-DF8B-4213-BEAF-B5277A0C4788}"/>
    <cellStyle name="Normal 5 4 3 2 4 6" xfId="14763" xr:uid="{DE37BBD9-7E3B-46C2-865D-3BDEE519A44E}"/>
    <cellStyle name="Normal 5 4 3 2 4 6 2" xfId="40954" xr:uid="{9E333FE6-F5DE-422A-9702-E10C3FC679A2}"/>
    <cellStyle name="Normal 5 4 3 2 4 7" xfId="28453" xr:uid="{7A3C1197-ADC0-4D66-9811-7A5A72802A46}"/>
    <cellStyle name="Normal 5 4 3 2 4 8" xfId="43337" xr:uid="{8F286763-D7BE-4109-87BD-390ADEDC918B}"/>
    <cellStyle name="Normal 5 4 3 2 4 9" xfId="7917" xr:uid="{A2F455DE-1BF2-42A9-BC6C-857DF79D7950}"/>
    <cellStyle name="Normal 5 4 3 2 5" xfId="1264" xr:uid="{97825223-3523-4208-9507-6C30C63D01FA}"/>
    <cellStyle name="Normal 5 4 3 2 5 2" xfId="9631" xr:uid="{8FFBC7AB-8E98-4786-BFB3-76827DA2BA05}"/>
    <cellStyle name="Normal 5 4 3 2 5 2 2" xfId="13053" xr:uid="{D1F51405-1532-43E2-BA92-CA9C1691ED3B}"/>
    <cellStyle name="Normal 5 4 3 2 5 2 2 2" xfId="26743" xr:uid="{27AADB3A-AC16-4C15-ABE0-F943EF1AF991}"/>
    <cellStyle name="Normal 5 4 3 2 5 2 2 2 2" xfId="40435" xr:uid="{D4C7EAC5-23D5-481C-9DB2-8AEC2CEC4051}"/>
    <cellStyle name="Normal 5 4 3 2 5 2 2 2 3" xfId="55319" xr:uid="{FF9A9882-DC78-4999-8A9A-C6BB464A8E83}"/>
    <cellStyle name="Normal 5 4 3 2 5 2 2 3" xfId="19899" xr:uid="{915EE874-2A81-42B5-8DB3-297750D33385}"/>
    <cellStyle name="Normal 5 4 3 2 5 2 2 4" xfId="33589" xr:uid="{86818008-9C5C-4739-9D3B-3305165D7A7B}"/>
    <cellStyle name="Normal 5 4 3 2 5 2 2 5" xfId="48473" xr:uid="{1ED2848E-B10C-434F-AFC7-7D10B161B2D3}"/>
    <cellStyle name="Normal 5 4 3 2 5 2 3" xfId="23321" xr:uid="{272D5237-6BD3-4A62-883F-9EC44769B29D}"/>
    <cellStyle name="Normal 5 4 3 2 5 2 3 2" xfId="37013" xr:uid="{17E509A1-AC86-4615-B1EE-42878C449184}"/>
    <cellStyle name="Normal 5 4 3 2 5 2 3 3" xfId="51897" xr:uid="{9B0903D9-23BF-4115-B1E3-EF6D6A543549}"/>
    <cellStyle name="Normal 5 4 3 2 5 2 4" xfId="16477" xr:uid="{06468BDE-6E53-4A9B-9DE2-9351D1CFEFA3}"/>
    <cellStyle name="Normal 5 4 3 2 5 2 5" xfId="30167" xr:uid="{B83F48EF-4934-47EA-B391-E7BB37C06B43}"/>
    <cellStyle name="Normal 5 4 3 2 5 2 6" xfId="45051" xr:uid="{CFCF38B4-1E22-45E2-9E42-2D673F9B8C44}"/>
    <cellStyle name="Normal 5 4 3 2 5 3" xfId="11341" xr:uid="{FC7F8449-986F-448D-83CC-6C4B4740E0B4}"/>
    <cellStyle name="Normal 5 4 3 2 5 3 2" xfId="25031" xr:uid="{3F6AFE40-52A5-43D4-9C4D-E0C7C33DEF95}"/>
    <cellStyle name="Normal 5 4 3 2 5 3 2 2" xfId="38723" xr:uid="{81F30261-8326-4BC9-A0BA-9E9E8C65EDA2}"/>
    <cellStyle name="Normal 5 4 3 2 5 3 2 3" xfId="53607" xr:uid="{5C86EE0D-2E12-40FA-B079-5C735083E71C}"/>
    <cellStyle name="Normal 5 4 3 2 5 3 3" xfId="18187" xr:uid="{9628544D-CFFE-4D93-A7D7-0CCC8D5EEABB}"/>
    <cellStyle name="Normal 5 4 3 2 5 3 4" xfId="31877" xr:uid="{9724CF4F-B3E1-4350-9681-E4F44ED2615D}"/>
    <cellStyle name="Normal 5 4 3 2 5 3 5" xfId="46761" xr:uid="{5B12C8E0-F8A4-4AA6-AD7D-C17FB4023A22}"/>
    <cellStyle name="Normal 5 4 3 2 5 4" xfId="21609" xr:uid="{1975DF96-9325-4BB4-89C2-219A570DCA73}"/>
    <cellStyle name="Normal 5 4 3 2 5 4 2" xfId="35301" xr:uid="{1DE19866-2CD4-4E1C-8719-6883F5C1E275}"/>
    <cellStyle name="Normal 5 4 3 2 5 4 3" xfId="50185" xr:uid="{E0BE4591-1383-47AB-88C8-B2C902A835A8}"/>
    <cellStyle name="Normal 5 4 3 2 5 5" xfId="14765" xr:uid="{926918F3-0601-4C5E-AD79-B0D8C78D01F0}"/>
    <cellStyle name="Normal 5 4 3 2 5 5 2" xfId="40956" xr:uid="{0B169880-EC8C-4250-9F18-C1E48DBEFC2D}"/>
    <cellStyle name="Normal 5 4 3 2 5 6" xfId="28455" xr:uid="{ADEB00DF-3531-4A3F-955B-B08677BBCF96}"/>
    <cellStyle name="Normal 5 4 3 2 5 7" xfId="43339" xr:uid="{73B63B27-0296-49FC-ADF3-E02D39B23DFF}"/>
    <cellStyle name="Normal 5 4 3 2 5 8" xfId="7919" xr:uid="{B0ED587B-3C74-4CA4-8590-B857927056C2}"/>
    <cellStyle name="Normal 5 4 3 2 6" xfId="2857" xr:uid="{6F1AFE2C-EBCB-4CF3-AB61-E3373B7627AB}"/>
    <cellStyle name="Normal 5 4 3 2 6 2" xfId="9632" xr:uid="{2FFEDD4E-A6FC-466C-A3FB-1E1F177FFBC6}"/>
    <cellStyle name="Normal 5 4 3 2 6 2 2" xfId="13054" xr:uid="{81DDC598-9408-4E03-A357-C3D2B4B2E65F}"/>
    <cellStyle name="Normal 5 4 3 2 6 2 2 2" xfId="26744" xr:uid="{190EFCA8-1BE5-4FEB-A5D7-84D2DB59497B}"/>
    <cellStyle name="Normal 5 4 3 2 6 2 2 2 2" xfId="40436" xr:uid="{BB24A467-055A-46F6-A4AD-C5AB368EEE38}"/>
    <cellStyle name="Normal 5 4 3 2 6 2 2 2 3" xfId="55320" xr:uid="{D5877C68-ED4D-4B7A-A007-64A45FCD71AC}"/>
    <cellStyle name="Normal 5 4 3 2 6 2 2 3" xfId="19900" xr:uid="{F2023553-55A2-4154-A012-88F5537FE118}"/>
    <cellStyle name="Normal 5 4 3 2 6 2 2 4" xfId="33590" xr:uid="{ADA03082-7264-4E9A-B5E8-42662FDCACD4}"/>
    <cellStyle name="Normal 5 4 3 2 6 2 2 5" xfId="48474" xr:uid="{A29DF25B-C59E-4FE6-9D88-4BBE16A17BB1}"/>
    <cellStyle name="Normal 5 4 3 2 6 2 3" xfId="23322" xr:uid="{CCC7D0B8-3E48-4869-BC63-EF3CDDFF8772}"/>
    <cellStyle name="Normal 5 4 3 2 6 2 3 2" xfId="37014" xr:uid="{0915ACBC-CB03-4589-83A2-9E2D8D557C66}"/>
    <cellStyle name="Normal 5 4 3 2 6 2 3 3" xfId="51898" xr:uid="{97008CB0-13B2-445F-880B-FAFB1F2CDF47}"/>
    <cellStyle name="Normal 5 4 3 2 6 2 4" xfId="16478" xr:uid="{09A41466-D745-4B4C-960A-4C1041FBDF99}"/>
    <cellStyle name="Normal 5 4 3 2 6 2 5" xfId="30168" xr:uid="{AFC42E4F-FC04-4F37-8582-FD0605C63819}"/>
    <cellStyle name="Normal 5 4 3 2 6 2 6" xfId="45052" xr:uid="{795D272F-CD89-47F2-8FCA-2C3F7B6CE1C7}"/>
    <cellStyle name="Normal 5 4 3 2 6 3" xfId="11342" xr:uid="{7118EF84-4ED5-470B-999C-EF5B562FEF80}"/>
    <cellStyle name="Normal 5 4 3 2 6 3 2" xfId="25032" xr:uid="{6EF2144E-623B-4A84-88C6-21ED8EBC356E}"/>
    <cellStyle name="Normal 5 4 3 2 6 3 2 2" xfId="38724" xr:uid="{1C47DFC4-50D5-4894-BF8E-0136BB8FD774}"/>
    <cellStyle name="Normal 5 4 3 2 6 3 2 3" xfId="53608" xr:uid="{B9E3923F-0B9F-4269-804D-07A3D4D8517C}"/>
    <cellStyle name="Normal 5 4 3 2 6 3 3" xfId="18188" xr:uid="{AB9AD49D-CA12-4590-AAA9-1E74A72CA02D}"/>
    <cellStyle name="Normal 5 4 3 2 6 3 4" xfId="31878" xr:uid="{8EAE4A47-88FF-439C-8868-D41C987FF39D}"/>
    <cellStyle name="Normal 5 4 3 2 6 3 5" xfId="46762" xr:uid="{66B2BEAE-3B1A-433B-A506-E6148BD569CA}"/>
    <cellStyle name="Normal 5 4 3 2 6 4" xfId="21610" xr:uid="{C7D84A63-22C3-4F01-9406-03C7028B9F1D}"/>
    <cellStyle name="Normal 5 4 3 2 6 4 2" xfId="35302" xr:uid="{C917149D-4B8D-4F9B-85A2-F6B10E9559A1}"/>
    <cellStyle name="Normal 5 4 3 2 6 4 3" xfId="50186" xr:uid="{281268E5-9BB1-43EC-BD38-043196FE4B3F}"/>
    <cellStyle name="Normal 5 4 3 2 6 5" xfId="14766" xr:uid="{CBB1E20A-9BC2-410A-B703-B7F666093684}"/>
    <cellStyle name="Normal 5 4 3 2 6 5 2" xfId="41132" xr:uid="{4848B73E-4A80-4BCF-844B-907665579E73}"/>
    <cellStyle name="Normal 5 4 3 2 6 6" xfId="28456" xr:uid="{D0E6744A-400A-4919-8A17-4E35C86F0622}"/>
    <cellStyle name="Normal 5 4 3 2 6 7" xfId="43340" xr:uid="{520E0768-0758-49B1-9055-D9BA730601B7}"/>
    <cellStyle name="Normal 5 4 3 2 6 8" xfId="7920" xr:uid="{CB3A3D0B-3B9C-45D6-A554-D6D914D10B5D}"/>
    <cellStyle name="Normal 5 4 3 2 7" xfId="9618" xr:uid="{C2E04553-ADC1-4E90-9D57-5BC435370917}"/>
    <cellStyle name="Normal 5 4 3 2 7 2" xfId="13040" xr:uid="{57A3E543-0A6F-4416-9A93-F67AA23A5692}"/>
    <cellStyle name="Normal 5 4 3 2 7 2 2" xfId="26730" xr:uid="{6051576E-D543-4B27-8FD2-1B933AE7C0C5}"/>
    <cellStyle name="Normal 5 4 3 2 7 2 2 2" xfId="40422" xr:uid="{2936B452-B62F-43DA-AE02-67BC2D68380F}"/>
    <cellStyle name="Normal 5 4 3 2 7 2 2 3" xfId="55306" xr:uid="{88090A30-F746-43D0-A246-BE2EA78BCD4B}"/>
    <cellStyle name="Normal 5 4 3 2 7 2 3" xfId="19886" xr:uid="{E33BA627-FC8B-446B-A9B4-94EF96C48D38}"/>
    <cellStyle name="Normal 5 4 3 2 7 2 4" xfId="33576" xr:uid="{7A0E0EC8-0C46-4C93-B88D-4ABD5A05F3E9}"/>
    <cellStyle name="Normal 5 4 3 2 7 2 5" xfId="48460" xr:uid="{7425EE91-81BB-4BED-8E08-92D30B66B750}"/>
    <cellStyle name="Normal 5 4 3 2 7 3" xfId="23308" xr:uid="{826FF38F-4164-48D2-A797-B5F8195E5FEF}"/>
    <cellStyle name="Normal 5 4 3 2 7 3 2" xfId="37000" xr:uid="{A8C7C5C1-3AFB-4E7A-9D8F-877106A161EE}"/>
    <cellStyle name="Normal 5 4 3 2 7 3 3" xfId="51884" xr:uid="{E2376211-F452-4E85-A6B5-1BC08EB90296}"/>
    <cellStyle name="Normal 5 4 3 2 7 4" xfId="16464" xr:uid="{9312E4E6-13FC-428A-8664-63689763C987}"/>
    <cellStyle name="Normal 5 4 3 2 7 5" xfId="30154" xr:uid="{D5AECA9A-5AEE-4A46-8BAD-876CFE229680}"/>
    <cellStyle name="Normal 5 4 3 2 7 6" xfId="45038" xr:uid="{89026A8E-6A18-4D0A-BE83-69276110EA78}"/>
    <cellStyle name="Normal 5 4 3 2 8" xfId="11328" xr:uid="{60E9F5F7-A8A5-49B4-B8C7-CE1DB333C9B5}"/>
    <cellStyle name="Normal 5 4 3 2 8 2" xfId="25018" xr:uid="{56EE6999-61B1-4AA8-8AB3-37F7AC885FB4}"/>
    <cellStyle name="Normal 5 4 3 2 8 2 2" xfId="38710" xr:uid="{C9E0ED83-5A9B-4FA6-AEC2-CA42592D329C}"/>
    <cellStyle name="Normal 5 4 3 2 8 2 3" xfId="53594" xr:uid="{53CC34D3-3BBC-4046-BC01-27AFD6A35BB9}"/>
    <cellStyle name="Normal 5 4 3 2 8 3" xfId="18174" xr:uid="{3139CE70-BA37-4FA6-A256-8C954F038AE6}"/>
    <cellStyle name="Normal 5 4 3 2 8 4" xfId="31864" xr:uid="{9BBC1B78-36E8-4929-AD46-2DBA57D2BC70}"/>
    <cellStyle name="Normal 5 4 3 2 8 5" xfId="46748" xr:uid="{1EB5886B-E46B-45C5-8AB7-D415CF45F65E}"/>
    <cellStyle name="Normal 5 4 3 2 9" xfId="21596" xr:uid="{EFFC39AD-A3E2-466E-BDEE-25C0D15A171B}"/>
    <cellStyle name="Normal 5 4 3 2 9 2" xfId="35288" xr:uid="{A5093F7A-EEFA-4440-93F0-69163C42CD1D}"/>
    <cellStyle name="Normal 5 4 3 2 9 3" xfId="50172" xr:uid="{5000C744-23A0-4044-BABD-B47EDCBF3A5F}"/>
    <cellStyle name="Normal 5 4 3 3" xfId="303" xr:uid="{E4B44503-788F-48E7-A3BF-2165EE551209}"/>
    <cellStyle name="Normal 5 4 3 3 10" xfId="43341" xr:uid="{67AECE3C-A486-4191-8FD5-8F805A79D010}"/>
    <cellStyle name="Normal 5 4 3 3 11" xfId="7921" xr:uid="{CEC614B4-33DF-48C8-84EA-816821CBB52C}"/>
    <cellStyle name="Normal 5 4 3 3 2" xfId="554" xr:uid="{D11C02D0-012B-4D11-9196-4E9F48674D13}"/>
    <cellStyle name="Normal 5 4 3 3 2 2" xfId="555" xr:uid="{22887DF5-0D84-46C5-B6F8-59AEAD2318A2}"/>
    <cellStyle name="Normal 5 4 3 3 2 2 2" xfId="1265" xr:uid="{12E628E0-351A-4FDB-9D05-ADC1F521E466}"/>
    <cellStyle name="Normal 5 4 3 3 2 2 2 2" xfId="1266" xr:uid="{45011655-8DA9-4CB9-899B-D3620772383E}"/>
    <cellStyle name="Normal 5 4 3 3 2 2 2 2 2" xfId="26747" xr:uid="{063E74FC-BC4E-4A25-9F3E-435D27582EBE}"/>
    <cellStyle name="Normal 5 4 3 3 2 2 2 2 2 2" xfId="40439" xr:uid="{DF0E4F3E-5B0A-4AA3-B410-100D998C6BEF}"/>
    <cellStyle name="Normal 5 4 3 3 2 2 2 2 2 3" xfId="55323" xr:uid="{2C7824D0-785C-4ACC-98FD-6E1D12712A4D}"/>
    <cellStyle name="Normal 5 4 3 3 2 2 2 2 3" xfId="19903" xr:uid="{99BFBA73-F4F7-4C9E-B77C-15DF4224145D}"/>
    <cellStyle name="Normal 5 4 3 3 2 2 2 2 3 2" xfId="40958" xr:uid="{5AA56F36-2EA1-4157-817A-1047FFD858C4}"/>
    <cellStyle name="Normal 5 4 3 3 2 2 2 2 4" xfId="33593" xr:uid="{99DA0B30-8155-4C9C-816F-41D9DC152A05}"/>
    <cellStyle name="Normal 5 4 3 3 2 2 2 2 5" xfId="48477" xr:uid="{BD9F18AC-CF47-44BB-AF23-417A9BB7DE8B}"/>
    <cellStyle name="Normal 5 4 3 3 2 2 2 2 6" xfId="13057" xr:uid="{A431121F-707D-4529-AE36-509030CFEE0C}"/>
    <cellStyle name="Normal 5 4 3 3 2 2 2 3" xfId="23325" xr:uid="{22F5C096-2DF0-4285-B2C5-817658A0EA35}"/>
    <cellStyle name="Normal 5 4 3 3 2 2 2 3 2" xfId="37017" xr:uid="{57FF595F-768F-40D1-BDD8-B666733093F0}"/>
    <cellStyle name="Normal 5 4 3 3 2 2 2 3 3" xfId="51901" xr:uid="{9D54DC61-99EF-4250-906A-EAEDF2D45F18}"/>
    <cellStyle name="Normal 5 4 3 3 2 2 2 4" xfId="16481" xr:uid="{69462107-3113-47F7-9647-345DB645EF29}"/>
    <cellStyle name="Normal 5 4 3 3 2 2 2 4 2" xfId="40957" xr:uid="{0ACB41A1-101B-4FFF-BE79-8731C24643FE}"/>
    <cellStyle name="Normal 5 4 3 3 2 2 2 5" xfId="30171" xr:uid="{57145D7D-8351-409A-AC98-A07DFCEC5B0C}"/>
    <cellStyle name="Normal 5 4 3 3 2 2 2 6" xfId="45055" xr:uid="{B4EA49D5-E60E-4ACD-AB2F-1DBDD6407C08}"/>
    <cellStyle name="Normal 5 4 3 3 2 2 2 7" xfId="9635" xr:uid="{2EFD842B-7C6B-481A-A797-CCB5DAB7B02C}"/>
    <cellStyle name="Normal 5 4 3 3 2 2 3" xfId="1267" xr:uid="{F2FB69CA-84F9-4C33-89C7-78E72EE85C21}"/>
    <cellStyle name="Normal 5 4 3 3 2 2 3 2" xfId="25035" xr:uid="{43F7D2AF-D06D-451F-8193-B2D448C71754}"/>
    <cellStyle name="Normal 5 4 3 3 2 2 3 2 2" xfId="38727" xr:uid="{9F383689-A63D-4244-9E91-32A6AB387A5B}"/>
    <cellStyle name="Normal 5 4 3 3 2 2 3 2 3" xfId="53611" xr:uid="{BB49688A-A747-4073-A561-C828D7DC1E8B}"/>
    <cellStyle name="Normal 5 4 3 3 2 2 3 3" xfId="18191" xr:uid="{AB9701C2-AE49-40C7-AEB4-93AD42F34106}"/>
    <cellStyle name="Normal 5 4 3 3 2 2 3 3 2" xfId="40959" xr:uid="{7A367DB3-F8A0-4AF9-B65F-6E2BB5488D1E}"/>
    <cellStyle name="Normal 5 4 3 3 2 2 3 4" xfId="31881" xr:uid="{CA3BB187-525F-4A4A-B096-C479392EF4EB}"/>
    <cellStyle name="Normal 5 4 3 3 2 2 3 5" xfId="46765" xr:uid="{28DD2874-8AC9-4EE4-906B-697D463C72E0}"/>
    <cellStyle name="Normal 5 4 3 3 2 2 3 6" xfId="11345" xr:uid="{C8EC1DB4-B806-46F7-8641-6D1903F63349}"/>
    <cellStyle name="Normal 5 4 3 3 2 2 4" xfId="21613" xr:uid="{2F78A3DF-A543-485E-9CE5-D3E2D524F27F}"/>
    <cellStyle name="Normal 5 4 3 3 2 2 4 2" xfId="35305" xr:uid="{700AB476-4C08-4C10-8993-836C081E2093}"/>
    <cellStyle name="Normal 5 4 3 3 2 2 4 3" xfId="50189" xr:uid="{07554FCE-3F51-489B-BC46-78CF42641997}"/>
    <cellStyle name="Normal 5 4 3 3 2 2 5" xfId="14769" xr:uid="{2FF3D58C-5579-4ED6-B358-E575491DE6ED}"/>
    <cellStyle name="Normal 5 4 3 3 2 2 5 2" xfId="40831" xr:uid="{1079C6DA-0B24-4BE2-8B74-B7351E8D5BCC}"/>
    <cellStyle name="Normal 5 4 3 3 2 2 6" xfId="28459" xr:uid="{71759A19-889A-4469-A9CA-B9AA8596DCB8}"/>
    <cellStyle name="Normal 5 4 3 3 2 2 7" xfId="43343" xr:uid="{47323710-2800-40A8-B180-52FBF9EF9976}"/>
    <cellStyle name="Normal 5 4 3 3 2 2 8" xfId="7923" xr:uid="{308353F3-43DB-483D-9F8C-29D7B7346D14}"/>
    <cellStyle name="Normal 5 4 3 3 2 3" xfId="1268" xr:uid="{7E683A50-1ABC-4E73-B9C1-29C53D8ED294}"/>
    <cellStyle name="Normal 5 4 3 3 2 3 2" xfId="1269" xr:uid="{52238E9D-C6B8-431F-8A82-9E6933CC176E}"/>
    <cellStyle name="Normal 5 4 3 3 2 3 2 2" xfId="26746" xr:uid="{D7123B79-CFC4-4039-83ED-A97552F4AA7D}"/>
    <cellStyle name="Normal 5 4 3 3 2 3 2 2 2" xfId="40438" xr:uid="{8777EA9C-C69E-45F2-908E-5846581F92A4}"/>
    <cellStyle name="Normal 5 4 3 3 2 3 2 2 3" xfId="55322" xr:uid="{E3DE6446-45D7-4E02-AD8C-F7F67D0273E9}"/>
    <cellStyle name="Normal 5 4 3 3 2 3 2 3" xfId="19902" xr:uid="{F0675F55-17CA-4ED0-B82F-5415E182C054}"/>
    <cellStyle name="Normal 5 4 3 3 2 3 2 3 2" xfId="40961" xr:uid="{F3D7DFC4-D324-4F02-B7EF-6843E23D27FB}"/>
    <cellStyle name="Normal 5 4 3 3 2 3 2 4" xfId="33592" xr:uid="{F844AA02-9E74-412A-8885-31BBCE70FA67}"/>
    <cellStyle name="Normal 5 4 3 3 2 3 2 5" xfId="48476" xr:uid="{3ADAEFAF-D20C-454B-BAEF-FF4509BAAA19}"/>
    <cellStyle name="Normal 5 4 3 3 2 3 2 6" xfId="13056" xr:uid="{25ADA5C2-065B-45EE-AE55-E5227B94925C}"/>
    <cellStyle name="Normal 5 4 3 3 2 3 3" xfId="23324" xr:uid="{962E1228-5CD2-4A10-9190-4323E9537E93}"/>
    <cellStyle name="Normal 5 4 3 3 2 3 3 2" xfId="37016" xr:uid="{16B87359-CF1D-4D28-8A80-15EB91579049}"/>
    <cellStyle name="Normal 5 4 3 3 2 3 3 3" xfId="51900" xr:uid="{FBE34742-EDF2-452D-A792-B80569FB5284}"/>
    <cellStyle name="Normal 5 4 3 3 2 3 4" xfId="16480" xr:uid="{A267D55D-4432-43A0-A2A0-47ED511804DD}"/>
    <cellStyle name="Normal 5 4 3 3 2 3 4 2" xfId="40960" xr:uid="{D5245103-48E5-4BB4-A154-AF1F77C4AAB3}"/>
    <cellStyle name="Normal 5 4 3 3 2 3 5" xfId="30170" xr:uid="{F048B79F-1E9C-48B4-8E8D-9FCF53D18498}"/>
    <cellStyle name="Normal 5 4 3 3 2 3 6" xfId="45054" xr:uid="{E44E7F3A-3451-4426-8BCD-C3CD392848E7}"/>
    <cellStyle name="Normal 5 4 3 3 2 3 7" xfId="9634" xr:uid="{79B7844F-0734-4548-B230-14F8AB0FDCBD}"/>
    <cellStyle name="Normal 5 4 3 3 2 4" xfId="1270" xr:uid="{0C4783AD-36BA-445F-AA52-CE119E63734D}"/>
    <cellStyle name="Normal 5 4 3 3 2 4 2" xfId="25034" xr:uid="{7291A0B8-2E44-4EE8-8BF3-6229A8950D83}"/>
    <cellStyle name="Normal 5 4 3 3 2 4 2 2" xfId="38726" xr:uid="{3ED49A47-D7F1-4354-A3DB-07C3A71D0B18}"/>
    <cellStyle name="Normal 5 4 3 3 2 4 2 3" xfId="53610" xr:uid="{1AAB6377-C0AF-41BA-876A-6C14F5F91CC0}"/>
    <cellStyle name="Normal 5 4 3 3 2 4 3" xfId="18190" xr:uid="{F53BC6FC-2B48-4D97-8DF9-52C45982C0C4}"/>
    <cellStyle name="Normal 5 4 3 3 2 4 3 2" xfId="40962" xr:uid="{7F800449-C8F0-43DE-BFCA-D7B8BFD318D5}"/>
    <cellStyle name="Normal 5 4 3 3 2 4 4" xfId="31880" xr:uid="{EF105B82-F607-4870-B808-EDEB8FEA9216}"/>
    <cellStyle name="Normal 5 4 3 3 2 4 5" xfId="46764" xr:uid="{6A1813CE-7D67-422C-A044-40CC247721C2}"/>
    <cellStyle name="Normal 5 4 3 3 2 4 6" xfId="11344" xr:uid="{65E015BA-F1EC-4D2D-A91B-3B24EF5188A6}"/>
    <cellStyle name="Normal 5 4 3 3 2 5" xfId="21612" xr:uid="{868CEB14-B3A3-402B-9F8D-E583E3F1FEB8}"/>
    <cellStyle name="Normal 5 4 3 3 2 5 2" xfId="35304" xr:uid="{0E15671D-8542-43B7-A044-ECF260E70E22}"/>
    <cellStyle name="Normal 5 4 3 3 2 5 3" xfId="50188" xr:uid="{EA9CCA8B-7F8B-4AB8-9A0F-97F61C57682F}"/>
    <cellStyle name="Normal 5 4 3 3 2 6" xfId="14768" xr:uid="{9653E446-C8BD-4903-A1EC-D8AB739AE165}"/>
    <cellStyle name="Normal 5 4 3 3 2 6 2" xfId="40830" xr:uid="{C22AA84B-4736-4F6E-BD1D-C9B85924304B}"/>
    <cellStyle name="Normal 5 4 3 3 2 7" xfId="28458" xr:uid="{F04B674D-5533-4AF3-BDC2-CBCF9DBB6A2A}"/>
    <cellStyle name="Normal 5 4 3 3 2 8" xfId="43342" xr:uid="{D9898D55-66E4-4F9A-8848-5FA06916A114}"/>
    <cellStyle name="Normal 5 4 3 3 2 9" xfId="7922" xr:uid="{EF121FCC-D899-4EE7-A298-34C73063D8E0}"/>
    <cellStyle name="Normal 5 4 3 3 3" xfId="556" xr:uid="{998C0907-4D4E-4C90-B57E-D009D1779890}"/>
    <cellStyle name="Normal 5 4 3 3 3 2" xfId="1271" xr:uid="{20EA44B1-3DFC-401D-9165-54FA2853A59D}"/>
    <cellStyle name="Normal 5 4 3 3 3 2 2" xfId="1272" xr:uid="{F722750F-291F-4D96-B824-B6ACCA6BD745}"/>
    <cellStyle name="Normal 5 4 3 3 3 2 2 2" xfId="26748" xr:uid="{679B2EE5-B696-4F96-ACB7-42A6382709E4}"/>
    <cellStyle name="Normal 5 4 3 3 3 2 2 2 2" xfId="40440" xr:uid="{C3C0986A-4A01-4B6B-9F4E-86788F069EB3}"/>
    <cellStyle name="Normal 5 4 3 3 3 2 2 2 3" xfId="55324" xr:uid="{973E5DAC-B6BC-45FD-99CB-9D1D880408A9}"/>
    <cellStyle name="Normal 5 4 3 3 3 2 2 3" xfId="19904" xr:uid="{FF4637DA-310B-4825-A211-21C6A312FA32}"/>
    <cellStyle name="Normal 5 4 3 3 3 2 2 3 2" xfId="40964" xr:uid="{91D05D1D-9753-49CB-8981-7FA5ED02CFE2}"/>
    <cellStyle name="Normal 5 4 3 3 3 2 2 4" xfId="33594" xr:uid="{1DE1634F-3A75-4361-A660-7E91FEEC2FA0}"/>
    <cellStyle name="Normal 5 4 3 3 3 2 2 5" xfId="48478" xr:uid="{74CB2CB1-606B-43BA-8779-A1FBB87ECCB0}"/>
    <cellStyle name="Normal 5 4 3 3 3 2 2 6" xfId="13058" xr:uid="{80088ADE-4340-4649-9D2D-959A0D6BDC0E}"/>
    <cellStyle name="Normal 5 4 3 3 3 2 3" xfId="23326" xr:uid="{AB7A533F-F810-4CAA-98E2-F4D5843661A4}"/>
    <cellStyle name="Normal 5 4 3 3 3 2 3 2" xfId="37018" xr:uid="{A1D17C12-2101-4858-8039-3D59897706DE}"/>
    <cellStyle name="Normal 5 4 3 3 3 2 3 3" xfId="51902" xr:uid="{64A116C2-D91D-40C9-A35F-7C86D3BA7E99}"/>
    <cellStyle name="Normal 5 4 3 3 3 2 4" xfId="16482" xr:uid="{5611CFB5-DCC1-4BD2-BBF8-75C45D4C9F61}"/>
    <cellStyle name="Normal 5 4 3 3 3 2 4 2" xfId="40963" xr:uid="{CA8B5DAB-B069-483C-B5EE-9E07119FC092}"/>
    <cellStyle name="Normal 5 4 3 3 3 2 5" xfId="30172" xr:uid="{27A6E3ED-FC36-45CA-9838-A9ABB9F67865}"/>
    <cellStyle name="Normal 5 4 3 3 3 2 6" xfId="45056" xr:uid="{9D99C6C1-2ECE-4BE2-9CDC-73BDE9C38E12}"/>
    <cellStyle name="Normal 5 4 3 3 3 2 7" xfId="9636" xr:uid="{D1B674BE-5571-40E1-A1D9-39A48D3125D2}"/>
    <cellStyle name="Normal 5 4 3 3 3 3" xfId="1273" xr:uid="{68F4D891-696C-4E70-95D4-145BAD314267}"/>
    <cellStyle name="Normal 5 4 3 3 3 3 2" xfId="25036" xr:uid="{8F87740D-1EC0-4021-B50F-639EF895E06D}"/>
    <cellStyle name="Normal 5 4 3 3 3 3 2 2" xfId="38728" xr:uid="{E70ACBF4-0CCC-4AB5-94E2-2B4F4B288A69}"/>
    <cellStyle name="Normal 5 4 3 3 3 3 2 3" xfId="53612" xr:uid="{AAAC3616-9025-42C5-BDD7-5B6956A075B9}"/>
    <cellStyle name="Normal 5 4 3 3 3 3 3" xfId="18192" xr:uid="{DADF835A-8D66-4081-8E33-195C0F09ADDB}"/>
    <cellStyle name="Normal 5 4 3 3 3 3 3 2" xfId="40965" xr:uid="{B99E9114-F62D-4CBC-A0D0-31DB3AA41395}"/>
    <cellStyle name="Normal 5 4 3 3 3 3 4" xfId="31882" xr:uid="{7556A657-A383-4786-BFA7-00C3722904A5}"/>
    <cellStyle name="Normal 5 4 3 3 3 3 5" xfId="46766" xr:uid="{9AD9E561-B13B-402C-8AF1-CF39D0E6CB54}"/>
    <cellStyle name="Normal 5 4 3 3 3 3 6" xfId="11346" xr:uid="{0CA7D4D9-8EA6-42DD-B25C-75E85C95F7EB}"/>
    <cellStyle name="Normal 5 4 3 3 3 4" xfId="21614" xr:uid="{65002B2E-032D-4613-B5C4-BBF47BC31053}"/>
    <cellStyle name="Normal 5 4 3 3 3 4 2" xfId="35306" xr:uid="{E7311480-10A9-4804-B939-4CD9403518D0}"/>
    <cellStyle name="Normal 5 4 3 3 3 4 3" xfId="50190" xr:uid="{30E704CC-4C28-4108-9A88-743BFE62918F}"/>
    <cellStyle name="Normal 5 4 3 3 3 5" xfId="14770" xr:uid="{F31845E5-010B-40DF-AFAE-EC1DC5BCFBD5}"/>
    <cellStyle name="Normal 5 4 3 3 3 5 2" xfId="40832" xr:uid="{ED976BE0-96D4-4A9C-862F-B52A62B447A6}"/>
    <cellStyle name="Normal 5 4 3 3 3 6" xfId="28460" xr:uid="{E51C8C1C-904A-4480-8ED8-73A80AF289B7}"/>
    <cellStyle name="Normal 5 4 3 3 3 7" xfId="43344" xr:uid="{78E9880E-7115-4A62-A1D7-AD408B0EE6B4}"/>
    <cellStyle name="Normal 5 4 3 3 3 8" xfId="7924" xr:uid="{6F9EAE60-4D93-49DD-A602-6A840AD718C1}"/>
    <cellStyle name="Normal 5 4 3 3 4" xfId="1274" xr:uid="{13466C73-BECB-431C-B932-38A57BA4E3E7}"/>
    <cellStyle name="Normal 5 4 3 3 4 2" xfId="1275" xr:uid="{CD64DFC1-C31F-4C19-99BA-69BDF9B6673F}"/>
    <cellStyle name="Normal 5 4 3 3 4 2 2" xfId="13059" xr:uid="{8704E955-EFFE-4DAC-804C-C25BAD1C9C86}"/>
    <cellStyle name="Normal 5 4 3 3 4 2 2 2" xfId="26749" xr:uid="{85FEC1DC-FFCC-4630-9D93-29E5869B59B2}"/>
    <cellStyle name="Normal 5 4 3 3 4 2 2 2 2" xfId="40441" xr:uid="{2A83601E-9626-47A6-9CE0-FC0510F618EB}"/>
    <cellStyle name="Normal 5 4 3 3 4 2 2 2 3" xfId="55325" xr:uid="{2C1EC140-5FAE-4511-9D39-0EAC0A3829BF}"/>
    <cellStyle name="Normal 5 4 3 3 4 2 2 3" xfId="19905" xr:uid="{88B1DE56-0BA9-4232-8F07-3C5BCAF7149F}"/>
    <cellStyle name="Normal 5 4 3 3 4 2 2 4" xfId="33595" xr:uid="{CBA0FD1B-0580-442B-99D2-F43EDBE9C2C9}"/>
    <cellStyle name="Normal 5 4 3 3 4 2 2 5" xfId="48479" xr:uid="{A814303E-8A1A-4A48-AE07-39645B84F8F8}"/>
    <cellStyle name="Normal 5 4 3 3 4 2 3" xfId="23327" xr:uid="{25DFAD89-0563-4C0B-A059-29CD177C1DA1}"/>
    <cellStyle name="Normal 5 4 3 3 4 2 3 2" xfId="37019" xr:uid="{07C8CF7E-5BA4-4179-8275-E69329D88F6E}"/>
    <cellStyle name="Normal 5 4 3 3 4 2 3 3" xfId="51903" xr:uid="{B6D69CF6-B12D-4AB0-A819-A464047EFC79}"/>
    <cellStyle name="Normal 5 4 3 3 4 2 4" xfId="16483" xr:uid="{A5C9580C-3950-48B9-A34F-F9735ECBF888}"/>
    <cellStyle name="Normal 5 4 3 3 4 2 4 2" xfId="40967" xr:uid="{7000CC05-ABEB-49EA-9A90-CDCF44062753}"/>
    <cellStyle name="Normal 5 4 3 3 4 2 5" xfId="30173" xr:uid="{F6371789-BE65-4A10-8829-9383B05CCB6A}"/>
    <cellStyle name="Normal 5 4 3 3 4 2 6" xfId="45057" xr:uid="{53F3D0D3-55E1-4A21-BE13-F379BE8C666C}"/>
    <cellStyle name="Normal 5 4 3 3 4 2 7" xfId="9637" xr:uid="{14D78C8F-74DA-4F83-8B52-1DC570A50A9A}"/>
    <cellStyle name="Normal 5 4 3 3 4 3" xfId="11347" xr:uid="{AF3AED44-0668-40B8-9C1F-F1B576408897}"/>
    <cellStyle name="Normal 5 4 3 3 4 3 2" xfId="25037" xr:uid="{201E21FF-7047-4137-97EC-7049FE2DC2CB}"/>
    <cellStyle name="Normal 5 4 3 3 4 3 2 2" xfId="38729" xr:uid="{2333B596-CC16-4CAE-9737-864FEBC9B5EC}"/>
    <cellStyle name="Normal 5 4 3 3 4 3 2 3" xfId="53613" xr:uid="{FC7BC6C3-2195-43AA-8052-DF20083906BF}"/>
    <cellStyle name="Normal 5 4 3 3 4 3 3" xfId="18193" xr:uid="{A6ABFA17-A508-4315-BF64-7C60E017C1B3}"/>
    <cellStyle name="Normal 5 4 3 3 4 3 4" xfId="31883" xr:uid="{4BE84734-EB2B-4C7F-A816-F5884CEF029C}"/>
    <cellStyle name="Normal 5 4 3 3 4 3 5" xfId="46767" xr:uid="{8803ACA7-E128-418D-ACFD-C34E45BA0193}"/>
    <cellStyle name="Normal 5 4 3 3 4 4" xfId="21615" xr:uid="{743F0736-4DD2-4F2F-8C4F-F157FC19E44D}"/>
    <cellStyle name="Normal 5 4 3 3 4 4 2" xfId="35307" xr:uid="{70E85ACC-1320-4BFF-9752-4DCF50A5D9D8}"/>
    <cellStyle name="Normal 5 4 3 3 4 4 3" xfId="50191" xr:uid="{A0E85A53-8CA2-425E-9DEF-04B9792B137F}"/>
    <cellStyle name="Normal 5 4 3 3 4 5" xfId="14771" xr:uid="{647F2941-E81D-44FD-8E95-9381335AFA58}"/>
    <cellStyle name="Normal 5 4 3 3 4 5 2" xfId="40966" xr:uid="{631AC570-E832-4B7E-B71F-6F626FF42E10}"/>
    <cellStyle name="Normal 5 4 3 3 4 6" xfId="28461" xr:uid="{2F5673B1-6067-4093-847E-CC4603F75537}"/>
    <cellStyle name="Normal 5 4 3 3 4 7" xfId="43345" xr:uid="{CB498789-812B-4E04-92CF-598B60075ABB}"/>
    <cellStyle name="Normal 5 4 3 3 4 8" xfId="7925" xr:uid="{6BEE8B14-0779-470C-95F5-B2B19B000056}"/>
    <cellStyle name="Normal 5 4 3 3 5" xfId="1276" xr:uid="{CECA26BA-0E5D-4D44-8205-89728F7D401F}"/>
    <cellStyle name="Normal 5 4 3 3 5 2" xfId="13055" xr:uid="{C858A70D-7CAD-4969-9541-0F003DF64C06}"/>
    <cellStyle name="Normal 5 4 3 3 5 2 2" xfId="26745" xr:uid="{404B4F02-89A2-458F-A0F3-507481FF8132}"/>
    <cellStyle name="Normal 5 4 3 3 5 2 2 2" xfId="40437" xr:uid="{0A1DC9F7-21A5-4A2E-A6E4-9EA402F65255}"/>
    <cellStyle name="Normal 5 4 3 3 5 2 2 3" xfId="55321" xr:uid="{B38615B8-D2DF-4290-B6C3-1F92F58BE457}"/>
    <cellStyle name="Normal 5 4 3 3 5 2 3" xfId="19901" xr:uid="{DEB4E31B-E6D6-4BD6-ADC3-D46383F00AE0}"/>
    <cellStyle name="Normal 5 4 3 3 5 2 4" xfId="33591" xr:uid="{6925BC01-1D5C-4BBF-B32C-EFC06CB1D5F7}"/>
    <cellStyle name="Normal 5 4 3 3 5 2 5" xfId="48475" xr:uid="{514C6F9A-315E-4C70-BADD-D3B7E8F7F32B}"/>
    <cellStyle name="Normal 5 4 3 3 5 3" xfId="23323" xr:uid="{4351482F-7CE4-4053-A531-AB528A876761}"/>
    <cellStyle name="Normal 5 4 3 3 5 3 2" xfId="37015" xr:uid="{93CC6C23-A823-4038-A4F0-31E6FE31EBF1}"/>
    <cellStyle name="Normal 5 4 3 3 5 3 3" xfId="51899" xr:uid="{AEFAA775-24BD-4D01-AEDC-A430B1EDA2DD}"/>
    <cellStyle name="Normal 5 4 3 3 5 4" xfId="16479" xr:uid="{5CCCFFCF-88C6-4412-815A-AEF45444DBF2}"/>
    <cellStyle name="Normal 5 4 3 3 5 4 2" xfId="40968" xr:uid="{17D52633-5DE5-4060-A61C-3C2113523B01}"/>
    <cellStyle name="Normal 5 4 3 3 5 5" xfId="30169" xr:uid="{CFAAF689-55B5-4A64-BC00-119266CB065E}"/>
    <cellStyle name="Normal 5 4 3 3 5 6" xfId="45053" xr:uid="{F4105137-F1D7-4E5B-9EF0-BF46B4C4DA9E}"/>
    <cellStyle name="Normal 5 4 3 3 5 7" xfId="9633" xr:uid="{F5AAD162-A8B9-4881-BA5A-8D7DE174FB3A}"/>
    <cellStyle name="Normal 5 4 3 3 6" xfId="11343" xr:uid="{F08CB509-1B36-4901-86FF-B0AC09BF35A9}"/>
    <cellStyle name="Normal 5 4 3 3 6 2" xfId="25033" xr:uid="{7213145D-7DFC-41E1-BE0A-8BF2D4AF7DEA}"/>
    <cellStyle name="Normal 5 4 3 3 6 2 2" xfId="38725" xr:uid="{B1749B13-C6A5-4B4A-9025-19728EDEBC50}"/>
    <cellStyle name="Normal 5 4 3 3 6 2 3" xfId="53609" xr:uid="{1073586B-B8EC-4680-8C79-5FC1F83E7A3F}"/>
    <cellStyle name="Normal 5 4 3 3 6 3" xfId="18189" xr:uid="{65889C94-79C2-4414-A13B-FFEFF085C5ED}"/>
    <cellStyle name="Normal 5 4 3 3 6 4" xfId="31879" xr:uid="{591C01F8-9C19-4176-BB17-85702559A09D}"/>
    <cellStyle name="Normal 5 4 3 3 6 5" xfId="46763" xr:uid="{15E6010F-31C8-4DE9-BBEC-C9319E4C542D}"/>
    <cellStyle name="Normal 5 4 3 3 7" xfId="21611" xr:uid="{B4FFD1C9-528D-413D-B05A-539C859C9768}"/>
    <cellStyle name="Normal 5 4 3 3 7 2" xfId="35303" xr:uid="{8535B504-8DF3-488D-B578-B9756EAD2053}"/>
    <cellStyle name="Normal 5 4 3 3 7 3" xfId="50187" xr:uid="{8A82FE8C-44C1-4812-AECA-7B64F55D8371}"/>
    <cellStyle name="Normal 5 4 3 3 8" xfId="14767" xr:uid="{E19E1E9D-2F65-4B2F-AEC7-4414D30FB83E}"/>
    <cellStyle name="Normal 5 4 3 3 8 2" xfId="40784" xr:uid="{CDBF36DA-43A9-46D9-9C64-09581A27B91D}"/>
    <cellStyle name="Normal 5 4 3 3 9" xfId="28457" xr:uid="{01C073A4-916A-4A79-B18A-17BF7C3B0D56}"/>
    <cellStyle name="Normal 5 4 3 4" xfId="304" xr:uid="{9409BF05-7EA5-4E68-BA12-BD2F1B272FD9}"/>
    <cellStyle name="Normal 5 4 3 4 10" xfId="43346" xr:uid="{979F1668-BCD3-40C3-9B6B-625FC250AC3E}"/>
    <cellStyle name="Normal 5 4 3 4 11" xfId="7926" xr:uid="{C25618FD-4150-4555-8E6E-A5B836491811}"/>
    <cellStyle name="Normal 5 4 3 4 2" xfId="557" xr:uid="{6EDADA1D-22A2-4322-ABEC-519543F03C15}"/>
    <cellStyle name="Normal 5 4 3 4 2 2" xfId="1277" xr:uid="{C2E02196-13DE-4D53-B3C5-1C1FF7795D45}"/>
    <cellStyle name="Normal 5 4 3 4 2 2 2" xfId="1278" xr:uid="{D8A3DA60-6D3A-4AB7-BE1E-A8A8E639961A}"/>
    <cellStyle name="Normal 5 4 3 4 2 2 2 2" xfId="13062" xr:uid="{F67D47E2-69C2-438D-A284-321EDC8D4C17}"/>
    <cellStyle name="Normal 5 4 3 4 2 2 2 2 2" xfId="26752" xr:uid="{DC2F7785-C438-4E70-8723-F581957A3ED5}"/>
    <cellStyle name="Normal 5 4 3 4 2 2 2 2 2 2" xfId="40444" xr:uid="{B349C10B-BEC4-4B0A-B705-CF84A29D28C8}"/>
    <cellStyle name="Normal 5 4 3 4 2 2 2 2 2 3" xfId="55328" xr:uid="{79050875-C573-4C75-8E86-F3A8C52F7E68}"/>
    <cellStyle name="Normal 5 4 3 4 2 2 2 2 3" xfId="19908" xr:uid="{B3A5569F-AE18-4A94-8A82-BDA56A3A89D7}"/>
    <cellStyle name="Normal 5 4 3 4 2 2 2 2 4" xfId="33598" xr:uid="{CE499A8F-5B4B-4B2A-ADD3-84FBF2F87A17}"/>
    <cellStyle name="Normal 5 4 3 4 2 2 2 2 5" xfId="48482" xr:uid="{E6D956C1-9D11-4A30-B43F-A27E55E3E17D}"/>
    <cellStyle name="Normal 5 4 3 4 2 2 2 3" xfId="23330" xr:uid="{A9A9C3F0-D14C-4BB3-A354-9805014DD30C}"/>
    <cellStyle name="Normal 5 4 3 4 2 2 2 3 2" xfId="37022" xr:uid="{E7B9A6F9-52EA-4C72-ABB4-617FF14C67B9}"/>
    <cellStyle name="Normal 5 4 3 4 2 2 2 3 3" xfId="51906" xr:uid="{3E40CE6D-A766-41A0-987F-62EA09B8F378}"/>
    <cellStyle name="Normal 5 4 3 4 2 2 2 4" xfId="16486" xr:uid="{6648BFAC-0616-4031-9366-931E6C9BDEC3}"/>
    <cellStyle name="Normal 5 4 3 4 2 2 2 4 2" xfId="40970" xr:uid="{857A30B0-02C6-43B7-BF4D-0A559AE052B9}"/>
    <cellStyle name="Normal 5 4 3 4 2 2 2 5" xfId="30176" xr:uid="{C71407BA-48D0-454C-AE42-98A2618DB02D}"/>
    <cellStyle name="Normal 5 4 3 4 2 2 2 6" xfId="45060" xr:uid="{E1AC6686-0ABB-4401-88A4-F04A0980845B}"/>
    <cellStyle name="Normal 5 4 3 4 2 2 2 7" xfId="9640" xr:uid="{67B0A0D9-BFED-4EAB-9098-6665223601D4}"/>
    <cellStyle name="Normal 5 4 3 4 2 2 3" xfId="11350" xr:uid="{8200C399-F236-4CE9-AE7E-EA9914EC9627}"/>
    <cellStyle name="Normal 5 4 3 4 2 2 3 2" xfId="25040" xr:uid="{F64C4D16-5CAD-4C4E-800C-7711D45E5A31}"/>
    <cellStyle name="Normal 5 4 3 4 2 2 3 2 2" xfId="38732" xr:uid="{4E80C379-094C-40B3-8CBE-379E4950ACE9}"/>
    <cellStyle name="Normal 5 4 3 4 2 2 3 2 3" xfId="53616" xr:uid="{6F2B19CE-FAEE-407B-8EDE-5A1C1CF0B3FA}"/>
    <cellStyle name="Normal 5 4 3 4 2 2 3 3" xfId="18196" xr:uid="{86C84FF1-02BD-45EC-861B-BED04F7803D9}"/>
    <cellStyle name="Normal 5 4 3 4 2 2 3 4" xfId="31886" xr:uid="{F3C6C23E-A82F-4D39-862B-E2EC5234A2B6}"/>
    <cellStyle name="Normal 5 4 3 4 2 2 3 5" xfId="46770" xr:uid="{6D834F0A-8BFF-4C38-A6CF-5E83EE8B7A01}"/>
    <cellStyle name="Normal 5 4 3 4 2 2 4" xfId="21618" xr:uid="{5B2FA928-FCE5-4CC8-88A4-718E11F01C01}"/>
    <cellStyle name="Normal 5 4 3 4 2 2 4 2" xfId="35310" xr:uid="{6FC1D181-C5E0-4B19-978E-0BD16DA20A37}"/>
    <cellStyle name="Normal 5 4 3 4 2 2 4 3" xfId="50194" xr:uid="{9E158974-483C-4076-9576-C04367244B43}"/>
    <cellStyle name="Normal 5 4 3 4 2 2 5" xfId="14774" xr:uid="{6C752B3B-5F9D-4186-B3E2-FEF2EA0C0998}"/>
    <cellStyle name="Normal 5 4 3 4 2 2 5 2" xfId="40969" xr:uid="{5D2AB175-FB82-466C-8E23-37F37C6C28EF}"/>
    <cellStyle name="Normal 5 4 3 4 2 2 6" xfId="28464" xr:uid="{15EDC7ED-8664-41AD-A1BA-4D7523D1E0E1}"/>
    <cellStyle name="Normal 5 4 3 4 2 2 7" xfId="43348" xr:uid="{18EB8E8B-6614-429F-A049-21C0E3A6CA7A}"/>
    <cellStyle name="Normal 5 4 3 4 2 2 8" xfId="7928" xr:uid="{D7FC78D3-F70C-4A16-A36C-D718C35404CD}"/>
    <cellStyle name="Normal 5 4 3 4 2 3" xfId="1279" xr:uid="{B4E1E13F-1F72-4B52-ABEF-8A3991D5AB03}"/>
    <cellStyle name="Normal 5 4 3 4 2 3 2" xfId="13061" xr:uid="{C9A6F1FF-E830-4B03-A9A1-AA9AF670A54B}"/>
    <cellStyle name="Normal 5 4 3 4 2 3 2 2" xfId="26751" xr:uid="{963EE292-4CA8-4FFA-89CC-5CC2AD38B90B}"/>
    <cellStyle name="Normal 5 4 3 4 2 3 2 2 2" xfId="40443" xr:uid="{4877CA5A-0B96-4638-89CE-E09216E4540D}"/>
    <cellStyle name="Normal 5 4 3 4 2 3 2 2 3" xfId="55327" xr:uid="{221D9184-E381-46A0-85F0-F344E94168A1}"/>
    <cellStyle name="Normal 5 4 3 4 2 3 2 3" xfId="19907" xr:uid="{3B68A8D7-5C79-4B43-98CF-2C6CFB95CCE1}"/>
    <cellStyle name="Normal 5 4 3 4 2 3 2 4" xfId="33597" xr:uid="{FCEBEAA6-BCCD-404B-8DF9-1D4519CDE80F}"/>
    <cellStyle name="Normal 5 4 3 4 2 3 2 5" xfId="48481" xr:uid="{3533C80D-BD4B-4A29-B39A-71D348D2403A}"/>
    <cellStyle name="Normal 5 4 3 4 2 3 3" xfId="23329" xr:uid="{14850C2B-866E-4DE2-B6E8-230F0BED211A}"/>
    <cellStyle name="Normal 5 4 3 4 2 3 3 2" xfId="37021" xr:uid="{FE78FE5C-284D-4F5D-A973-F5E3EDDC98DC}"/>
    <cellStyle name="Normal 5 4 3 4 2 3 3 3" xfId="51905" xr:uid="{7305AE3C-0503-4A0F-8C29-7AFF380EEB8D}"/>
    <cellStyle name="Normal 5 4 3 4 2 3 4" xfId="16485" xr:uid="{33FDCA7C-009E-4B67-AAAC-94E9E4FF89AD}"/>
    <cellStyle name="Normal 5 4 3 4 2 3 4 2" xfId="40971" xr:uid="{C9B6D0F4-48D7-4615-871F-DACD5BE6DC82}"/>
    <cellStyle name="Normal 5 4 3 4 2 3 5" xfId="30175" xr:uid="{3876318F-BE7F-4B8A-A593-6741E34F6195}"/>
    <cellStyle name="Normal 5 4 3 4 2 3 6" xfId="45059" xr:uid="{DA7B4D38-8D8D-4E1C-AFBD-998CAE44796A}"/>
    <cellStyle name="Normal 5 4 3 4 2 3 7" xfId="9639" xr:uid="{8262C5F8-AAA0-4034-94E9-AB04FB049B76}"/>
    <cellStyle name="Normal 5 4 3 4 2 4" xfId="11349" xr:uid="{41E69DAD-294A-4A1A-B645-01292ABBA872}"/>
    <cellStyle name="Normal 5 4 3 4 2 4 2" xfId="25039" xr:uid="{C56DC706-73CB-4CA9-84B2-067D717D8559}"/>
    <cellStyle name="Normal 5 4 3 4 2 4 2 2" xfId="38731" xr:uid="{399114F7-63FE-4AF3-A907-817619067493}"/>
    <cellStyle name="Normal 5 4 3 4 2 4 2 3" xfId="53615" xr:uid="{2D4DD815-3141-4C79-8401-7DE4B26AE350}"/>
    <cellStyle name="Normal 5 4 3 4 2 4 3" xfId="18195" xr:uid="{8C56025A-85FF-4CEF-B1BA-9D0BB1C79618}"/>
    <cellStyle name="Normal 5 4 3 4 2 4 4" xfId="31885" xr:uid="{8FC2A397-60FB-4C60-A1D2-014BD9145257}"/>
    <cellStyle name="Normal 5 4 3 4 2 4 5" xfId="46769" xr:uid="{965E05D7-41F4-4486-AC2B-6C97F57CE959}"/>
    <cellStyle name="Normal 5 4 3 4 2 5" xfId="21617" xr:uid="{E06860CC-C09B-4817-9195-8DB73C6EF224}"/>
    <cellStyle name="Normal 5 4 3 4 2 5 2" xfId="35309" xr:uid="{0688B1F1-9F47-4AEB-98D0-5DCA901C4C14}"/>
    <cellStyle name="Normal 5 4 3 4 2 5 3" xfId="50193" xr:uid="{23ABD209-0EAF-4327-A3A3-493014CC0734}"/>
    <cellStyle name="Normal 5 4 3 4 2 6" xfId="14773" xr:uid="{BBC63B85-F212-45FB-8BD6-22EFBD38974A}"/>
    <cellStyle name="Normal 5 4 3 4 2 6 2" xfId="40833" xr:uid="{FDCC82B5-F588-49F1-945D-9389EFC8D03C}"/>
    <cellStyle name="Normal 5 4 3 4 2 7" xfId="28463" xr:uid="{9017CB16-E1C5-42F2-8BFD-DDD6C499AE84}"/>
    <cellStyle name="Normal 5 4 3 4 2 8" xfId="43347" xr:uid="{312296E1-037F-423C-ABA3-D8F0ADA34AA6}"/>
    <cellStyle name="Normal 5 4 3 4 2 9" xfId="7927" xr:uid="{A751B31F-F89E-4D6A-B155-2DD6484BD9F7}"/>
    <cellStyle name="Normal 5 4 3 4 3" xfId="1280" xr:uid="{91F881D4-2C29-4A68-A870-226B5E2011CE}"/>
    <cellStyle name="Normal 5 4 3 4 3 2" xfId="1281" xr:uid="{CFD92704-16C8-4F58-8EF2-F714DF9C64A7}"/>
    <cellStyle name="Normal 5 4 3 4 3 2 2" xfId="13063" xr:uid="{B1BC8F9B-68FC-44CE-A117-CAA1F8EE5F4F}"/>
    <cellStyle name="Normal 5 4 3 4 3 2 2 2" xfId="26753" xr:uid="{9A2B2E7E-ED4E-4494-B8F7-43BFE261A321}"/>
    <cellStyle name="Normal 5 4 3 4 3 2 2 2 2" xfId="40445" xr:uid="{BC23CF43-10CF-4179-BF06-9664BD8C4D6E}"/>
    <cellStyle name="Normal 5 4 3 4 3 2 2 2 3" xfId="55329" xr:uid="{554ED0BA-7F47-4EF3-8BD6-161743902E47}"/>
    <cellStyle name="Normal 5 4 3 4 3 2 2 3" xfId="19909" xr:uid="{8CCB28C8-3C7F-4940-88D9-19B319F2B6B2}"/>
    <cellStyle name="Normal 5 4 3 4 3 2 2 4" xfId="33599" xr:uid="{2A5A6F66-564F-435F-9849-84890411C2FA}"/>
    <cellStyle name="Normal 5 4 3 4 3 2 2 5" xfId="48483" xr:uid="{C527B631-7A86-4863-BF3E-8FFD313F8AF2}"/>
    <cellStyle name="Normal 5 4 3 4 3 2 3" xfId="23331" xr:uid="{5CB8BAFD-5F30-44E5-A021-DBFEAD351B17}"/>
    <cellStyle name="Normal 5 4 3 4 3 2 3 2" xfId="37023" xr:uid="{3C11A10E-87C6-4274-896F-18A19CBF51B3}"/>
    <cellStyle name="Normal 5 4 3 4 3 2 3 3" xfId="51907" xr:uid="{ABE80533-4DDC-4902-AAD3-851D6511802B}"/>
    <cellStyle name="Normal 5 4 3 4 3 2 4" xfId="16487" xr:uid="{3D0BE3AF-C661-4C3E-94DA-B539275D9815}"/>
    <cellStyle name="Normal 5 4 3 4 3 2 4 2" xfId="40973" xr:uid="{948FC195-76E1-431B-A90E-E15EC60CE2D0}"/>
    <cellStyle name="Normal 5 4 3 4 3 2 5" xfId="30177" xr:uid="{339332D2-C6B2-4FED-9DC3-CEF051D958F8}"/>
    <cellStyle name="Normal 5 4 3 4 3 2 6" xfId="45061" xr:uid="{73A66208-7352-4390-87B1-80FD5EDBC33A}"/>
    <cellStyle name="Normal 5 4 3 4 3 2 7" xfId="9641" xr:uid="{2D5E2128-C414-4275-8A66-2EBB4CBE7BFE}"/>
    <cellStyle name="Normal 5 4 3 4 3 3" xfId="11351" xr:uid="{C7CFFA27-3A9A-456B-8B01-3E9DE16E882F}"/>
    <cellStyle name="Normal 5 4 3 4 3 3 2" xfId="25041" xr:uid="{E353CBC9-231B-4265-B385-7F015378DA8A}"/>
    <cellStyle name="Normal 5 4 3 4 3 3 2 2" xfId="38733" xr:uid="{C568457B-D9F2-4F9B-9540-400AF49F54E9}"/>
    <cellStyle name="Normal 5 4 3 4 3 3 2 3" xfId="53617" xr:uid="{05336C7B-FA2B-4EE3-A43B-7F786F8ADCC3}"/>
    <cellStyle name="Normal 5 4 3 4 3 3 3" xfId="18197" xr:uid="{8253FF09-55F1-4203-A16B-078AA92416DE}"/>
    <cellStyle name="Normal 5 4 3 4 3 3 4" xfId="31887" xr:uid="{4CCE5B62-5FE6-460F-94CC-B4763D5D23FB}"/>
    <cellStyle name="Normal 5 4 3 4 3 3 5" xfId="46771" xr:uid="{547D309B-587E-4D8B-909D-195E7D155245}"/>
    <cellStyle name="Normal 5 4 3 4 3 4" xfId="21619" xr:uid="{D0D9EABB-46F0-4EB9-832E-4E8B23A553CB}"/>
    <cellStyle name="Normal 5 4 3 4 3 4 2" xfId="35311" xr:uid="{6DDE7EE2-FB9D-4AF4-BE56-DF72014FADCC}"/>
    <cellStyle name="Normal 5 4 3 4 3 4 3" xfId="50195" xr:uid="{5C527E5D-1CA4-4DF0-88C0-AA8D8FEDCFB5}"/>
    <cellStyle name="Normal 5 4 3 4 3 5" xfId="14775" xr:uid="{ED9F163F-99B8-431C-9AFB-F5AD5DBD78C1}"/>
    <cellStyle name="Normal 5 4 3 4 3 5 2" xfId="40972" xr:uid="{6B9F5623-A565-4682-B636-59A9A909A28E}"/>
    <cellStyle name="Normal 5 4 3 4 3 6" xfId="28465" xr:uid="{996F0B01-ABD3-445C-9A2D-3DD55210287E}"/>
    <cellStyle name="Normal 5 4 3 4 3 7" xfId="43349" xr:uid="{202C9E01-1340-4038-AE62-632F9CFCEA77}"/>
    <cellStyle name="Normal 5 4 3 4 3 8" xfId="7929" xr:uid="{E9252B11-ABDF-4D73-BFBD-BA7183F60709}"/>
    <cellStyle name="Normal 5 4 3 4 4" xfId="1282" xr:uid="{ECBB98BF-9F4C-4608-9437-686FD58AEA26}"/>
    <cellStyle name="Normal 5 4 3 4 4 2" xfId="9642" xr:uid="{55E1E4AE-89B7-42DF-971F-72423BAD4C82}"/>
    <cellStyle name="Normal 5 4 3 4 4 2 2" xfId="13064" xr:uid="{6EE992E6-7DAA-4B89-BC79-5AF81C1643E4}"/>
    <cellStyle name="Normal 5 4 3 4 4 2 2 2" xfId="26754" xr:uid="{AC892451-4948-4CDA-85AC-45B34ACE041D}"/>
    <cellStyle name="Normal 5 4 3 4 4 2 2 2 2" xfId="40446" xr:uid="{55E0235E-525C-4FA2-9FFA-C68F1CED5107}"/>
    <cellStyle name="Normal 5 4 3 4 4 2 2 2 3" xfId="55330" xr:uid="{2D02D7E4-FEE7-4858-BC40-20EECA119147}"/>
    <cellStyle name="Normal 5 4 3 4 4 2 2 3" xfId="19910" xr:uid="{0783B08A-029F-4A90-8548-88D919B8821D}"/>
    <cellStyle name="Normal 5 4 3 4 4 2 2 4" xfId="33600" xr:uid="{E79DB9EC-D014-4A41-9312-11C6A3B5D250}"/>
    <cellStyle name="Normal 5 4 3 4 4 2 2 5" xfId="48484" xr:uid="{B768AA1A-B62E-486A-9E2C-E9338F3CEE14}"/>
    <cellStyle name="Normal 5 4 3 4 4 2 3" xfId="23332" xr:uid="{ADF1C5F0-347E-4083-AAF2-338CEE05B237}"/>
    <cellStyle name="Normal 5 4 3 4 4 2 3 2" xfId="37024" xr:uid="{C3A7FF1E-9AAC-4F2A-B96C-C9EC4039D77A}"/>
    <cellStyle name="Normal 5 4 3 4 4 2 3 3" xfId="51908" xr:uid="{3A5166D9-B84D-4617-8E87-5E322AB68ADE}"/>
    <cellStyle name="Normal 5 4 3 4 4 2 4" xfId="16488" xr:uid="{F50D9C2B-D21C-449C-B59D-DFF06F7E1ED4}"/>
    <cellStyle name="Normal 5 4 3 4 4 2 5" xfId="30178" xr:uid="{4D5BD64F-2FB4-49F3-B9D0-782AD502A962}"/>
    <cellStyle name="Normal 5 4 3 4 4 2 6" xfId="45062" xr:uid="{D2AE94BB-B987-48D0-93DF-DA755F41746E}"/>
    <cellStyle name="Normal 5 4 3 4 4 3" xfId="11352" xr:uid="{707EBFFA-C5FE-4179-9BEE-DD4D1AD47A49}"/>
    <cellStyle name="Normal 5 4 3 4 4 3 2" xfId="25042" xr:uid="{AF66BCE2-E9EE-4371-96A6-4C84C60B1E0E}"/>
    <cellStyle name="Normal 5 4 3 4 4 3 2 2" xfId="38734" xr:uid="{BC98A5DB-B774-4B6E-9507-13F87B08B560}"/>
    <cellStyle name="Normal 5 4 3 4 4 3 2 3" xfId="53618" xr:uid="{67FDB9B8-0A39-4C66-B0F1-418A2031A8DF}"/>
    <cellStyle name="Normal 5 4 3 4 4 3 3" xfId="18198" xr:uid="{1584FC8D-7345-4600-BC71-1E74BEB62707}"/>
    <cellStyle name="Normal 5 4 3 4 4 3 4" xfId="31888" xr:uid="{EA286CB5-D69D-4E53-B845-A22C7937F485}"/>
    <cellStyle name="Normal 5 4 3 4 4 3 5" xfId="46772" xr:uid="{3D2E5692-FCE7-4C17-83E6-1B75FE60F847}"/>
    <cellStyle name="Normal 5 4 3 4 4 4" xfId="21620" xr:uid="{C2D47D30-2236-44A0-BDB7-4A2D808CF4E5}"/>
    <cellStyle name="Normal 5 4 3 4 4 4 2" xfId="35312" xr:uid="{71523994-4E86-4B81-A187-7786EA1847E6}"/>
    <cellStyle name="Normal 5 4 3 4 4 4 3" xfId="50196" xr:uid="{B618BD83-12B5-47E5-8E7B-0B0B0E133D61}"/>
    <cellStyle name="Normal 5 4 3 4 4 5" xfId="14776" xr:uid="{C9982E4E-D96D-4240-81E1-C0DE5D06F573}"/>
    <cellStyle name="Normal 5 4 3 4 4 5 2" xfId="40974" xr:uid="{095A9E19-512A-467A-9956-267D9B1BB66E}"/>
    <cellStyle name="Normal 5 4 3 4 4 6" xfId="28466" xr:uid="{AEDDAF83-8D1D-4889-8397-03278D295DF7}"/>
    <cellStyle name="Normal 5 4 3 4 4 7" xfId="43350" xr:uid="{5230490B-C928-4364-9CED-70ACE6A4EF9F}"/>
    <cellStyle name="Normal 5 4 3 4 4 8" xfId="7930" xr:uid="{58AE0ECA-D195-4FB1-A8EB-D5B862883F3F}"/>
    <cellStyle name="Normal 5 4 3 4 5" xfId="9638" xr:uid="{CB3E5A86-DDA4-4255-81EF-7D9E75950532}"/>
    <cellStyle name="Normal 5 4 3 4 5 2" xfId="13060" xr:uid="{784F5996-8E78-46E6-97E0-D86C1E66D2E2}"/>
    <cellStyle name="Normal 5 4 3 4 5 2 2" xfId="26750" xr:uid="{BA43BCB1-EFD7-4FC7-9A16-4EB334494A95}"/>
    <cellStyle name="Normal 5 4 3 4 5 2 2 2" xfId="40442" xr:uid="{C6E718D8-5BD7-469D-A22D-C7E9132D75B1}"/>
    <cellStyle name="Normal 5 4 3 4 5 2 2 3" xfId="55326" xr:uid="{0E2FD10E-D758-42E7-A46F-987AE05CD5DD}"/>
    <cellStyle name="Normal 5 4 3 4 5 2 3" xfId="19906" xr:uid="{505AEADB-1E16-4B0C-84C3-CFAF4D757BE0}"/>
    <cellStyle name="Normal 5 4 3 4 5 2 4" xfId="33596" xr:uid="{53BD40E8-2191-47DC-B319-C6061DB97F72}"/>
    <cellStyle name="Normal 5 4 3 4 5 2 5" xfId="48480" xr:uid="{895BC702-EBC4-486C-8B38-72E951221730}"/>
    <cellStyle name="Normal 5 4 3 4 5 3" xfId="23328" xr:uid="{0B7983B8-4A64-4165-B10D-4CCC5E70C4A1}"/>
    <cellStyle name="Normal 5 4 3 4 5 3 2" xfId="37020" xr:uid="{4723BCCB-DD56-4FCF-A8FB-CC0FA6EC0677}"/>
    <cellStyle name="Normal 5 4 3 4 5 3 3" xfId="51904" xr:uid="{C5A0C480-5C6B-41FF-AD7D-41229A191D0D}"/>
    <cellStyle name="Normal 5 4 3 4 5 4" xfId="16484" xr:uid="{5C8D1EB1-CCE3-49ED-8A34-7C9AEFE8E708}"/>
    <cellStyle name="Normal 5 4 3 4 5 5" xfId="30174" xr:uid="{394A739E-42F0-4186-8C53-1E79B980D95A}"/>
    <cellStyle name="Normal 5 4 3 4 5 6" xfId="45058" xr:uid="{A6F4A851-D6D0-41D7-923B-51C8E27954CA}"/>
    <cellStyle name="Normal 5 4 3 4 6" xfId="11348" xr:uid="{B537DA25-F245-4A2F-9F2B-531F02E37C06}"/>
    <cellStyle name="Normal 5 4 3 4 6 2" xfId="25038" xr:uid="{4173BCCB-A175-40E5-8C27-DE9724E1DD16}"/>
    <cellStyle name="Normal 5 4 3 4 6 2 2" xfId="38730" xr:uid="{00E42570-5600-40A5-8188-956B6F21197E}"/>
    <cellStyle name="Normal 5 4 3 4 6 2 3" xfId="53614" xr:uid="{940D38F9-B01A-40A5-B961-A04DA554FC15}"/>
    <cellStyle name="Normal 5 4 3 4 6 3" xfId="18194" xr:uid="{D3DFCEFB-F564-41F7-B38B-2A1FD87E8BD9}"/>
    <cellStyle name="Normal 5 4 3 4 6 4" xfId="31884" xr:uid="{72002D56-08DD-4D22-AD95-DEA14105DBC0}"/>
    <cellStyle name="Normal 5 4 3 4 6 5" xfId="46768" xr:uid="{01655B94-F6C2-4C1C-9AF4-29B25CC9BB73}"/>
    <cellStyle name="Normal 5 4 3 4 7" xfId="21616" xr:uid="{EA06483A-84ED-4C76-A5E6-FEC441D6A0E6}"/>
    <cellStyle name="Normal 5 4 3 4 7 2" xfId="35308" xr:uid="{D3905B12-2D7A-48D4-BD75-2BDD2E6E8550}"/>
    <cellStyle name="Normal 5 4 3 4 7 3" xfId="50192" xr:uid="{A1B77B50-D188-4C3E-A8C6-30A322A84F74}"/>
    <cellStyle name="Normal 5 4 3 4 8" xfId="14772" xr:uid="{43B88239-2173-439C-A4D6-859664733788}"/>
    <cellStyle name="Normal 5 4 3 4 8 2" xfId="40785" xr:uid="{E57768C8-3ABC-4AB9-8E80-FDCF8452BA24}"/>
    <cellStyle name="Normal 5 4 3 4 9" xfId="28462" xr:uid="{0438C3AD-7000-47F3-8801-15E798C58ED3}"/>
    <cellStyle name="Normal 5 4 3 5" xfId="558" xr:uid="{D417E2DC-BCF8-42CC-9D1F-1E480A66505A}"/>
    <cellStyle name="Normal 5 4 3 5 2" xfId="1283" xr:uid="{27D422E7-94DE-4D1B-A604-A10F14E8B247}"/>
    <cellStyle name="Normal 5 4 3 5 2 2" xfId="1284" xr:uid="{85F4DF24-B783-4646-904F-B6B88D7E2726}"/>
    <cellStyle name="Normal 5 4 3 5 2 2 2" xfId="13066" xr:uid="{AFEA3036-A59C-44F4-A65E-C7E4D841241C}"/>
    <cellStyle name="Normal 5 4 3 5 2 2 2 2" xfId="26756" xr:uid="{F33C4685-AD60-4142-A3D9-AF885BA94946}"/>
    <cellStyle name="Normal 5 4 3 5 2 2 2 2 2" xfId="40448" xr:uid="{96A9166B-86FA-400B-B722-94FCE361E97F}"/>
    <cellStyle name="Normal 5 4 3 5 2 2 2 2 3" xfId="55332" xr:uid="{687B25B2-8EF7-4D55-ACEF-D747C7CE2A24}"/>
    <cellStyle name="Normal 5 4 3 5 2 2 2 3" xfId="19912" xr:uid="{0DEDD9BA-EB47-4864-AA61-AE3113478494}"/>
    <cellStyle name="Normal 5 4 3 5 2 2 2 4" xfId="33602" xr:uid="{948BAE21-34EF-4EC1-BFD4-68E59B2E6D5E}"/>
    <cellStyle name="Normal 5 4 3 5 2 2 2 5" xfId="48486" xr:uid="{7EE36320-F7DA-4012-80F1-E25E66457B4E}"/>
    <cellStyle name="Normal 5 4 3 5 2 2 3" xfId="23334" xr:uid="{7267408C-60D6-4337-93B5-E9AF729DBB3A}"/>
    <cellStyle name="Normal 5 4 3 5 2 2 3 2" xfId="37026" xr:uid="{519676C7-FB7E-4919-8F5D-36AF2BEC4BE8}"/>
    <cellStyle name="Normal 5 4 3 5 2 2 3 3" xfId="51910" xr:uid="{3ECCAA9B-D954-4E40-9C38-87F879E342C3}"/>
    <cellStyle name="Normal 5 4 3 5 2 2 4" xfId="16490" xr:uid="{757473CA-4227-4816-90DC-B4C30109DDDE}"/>
    <cellStyle name="Normal 5 4 3 5 2 2 4 2" xfId="40976" xr:uid="{2BD6CD70-4FD4-40DE-8E48-9ECB925EAE68}"/>
    <cellStyle name="Normal 5 4 3 5 2 2 5" xfId="30180" xr:uid="{B7A2879C-BDE8-4A76-9217-268BB75B1D28}"/>
    <cellStyle name="Normal 5 4 3 5 2 2 6" xfId="45064" xr:uid="{C9493F24-94DB-4721-8BEE-BF8286BF70A4}"/>
    <cellStyle name="Normal 5 4 3 5 2 2 7" xfId="9644" xr:uid="{D12D3C19-C7CB-49D1-97E0-F6D9D9063538}"/>
    <cellStyle name="Normal 5 4 3 5 2 3" xfId="11354" xr:uid="{1373A100-0784-4995-A727-7F014FB5B99C}"/>
    <cellStyle name="Normal 5 4 3 5 2 3 2" xfId="25044" xr:uid="{80AAF3CE-534B-477E-A47A-2F026F16851A}"/>
    <cellStyle name="Normal 5 4 3 5 2 3 2 2" xfId="38736" xr:uid="{B3D7C25B-2B25-4281-9324-4677601033C2}"/>
    <cellStyle name="Normal 5 4 3 5 2 3 2 3" xfId="53620" xr:uid="{E591718C-B383-41A5-81B3-DA290E2A8B75}"/>
    <cellStyle name="Normal 5 4 3 5 2 3 3" xfId="18200" xr:uid="{FF2E2039-1615-43EC-9178-E5E705B4DFBB}"/>
    <cellStyle name="Normal 5 4 3 5 2 3 4" xfId="31890" xr:uid="{95894D6F-F61C-4CAB-A755-F11E0E138AD4}"/>
    <cellStyle name="Normal 5 4 3 5 2 3 5" xfId="46774" xr:uid="{34D6109A-A590-45C3-835A-39C5A5130B0C}"/>
    <cellStyle name="Normal 5 4 3 5 2 4" xfId="21622" xr:uid="{40E26BD8-6F93-44DD-9771-30920DA4996E}"/>
    <cellStyle name="Normal 5 4 3 5 2 4 2" xfId="35314" xr:uid="{B2328881-5673-4239-9979-FDC8F352DB0B}"/>
    <cellStyle name="Normal 5 4 3 5 2 4 3" xfId="50198" xr:uid="{F6EA1970-DF7D-4526-B44F-9DBD65DB15E1}"/>
    <cellStyle name="Normal 5 4 3 5 2 5" xfId="14778" xr:uid="{6E307D1A-39F0-4F5F-91B0-26CF3827C1CB}"/>
    <cellStyle name="Normal 5 4 3 5 2 5 2" xfId="40975" xr:uid="{6730F79A-3431-4B11-84EC-8B028A2DB092}"/>
    <cellStyle name="Normal 5 4 3 5 2 6" xfId="28468" xr:uid="{25467F35-ECE8-4C34-8910-099FB0F27B87}"/>
    <cellStyle name="Normal 5 4 3 5 2 7" xfId="43352" xr:uid="{E64C0A10-B309-4CB4-BA64-C0019E555A1F}"/>
    <cellStyle name="Normal 5 4 3 5 2 8" xfId="7932" xr:uid="{CAC97D71-A243-45BE-AA5C-3D7EDF30C6F9}"/>
    <cellStyle name="Normal 5 4 3 5 3" xfId="1285" xr:uid="{40FEC520-88F9-4332-A4F3-0E79BB6F8901}"/>
    <cellStyle name="Normal 5 4 3 5 3 2" xfId="13065" xr:uid="{6EE55A1D-0C34-48D9-9139-5331C22B5B3B}"/>
    <cellStyle name="Normal 5 4 3 5 3 2 2" xfId="26755" xr:uid="{04D9B0AF-CEA9-46DF-BFFB-049A4B54AD4A}"/>
    <cellStyle name="Normal 5 4 3 5 3 2 2 2" xfId="40447" xr:uid="{0C58EBCE-D499-429A-9E71-488E778BC7F9}"/>
    <cellStyle name="Normal 5 4 3 5 3 2 2 3" xfId="55331" xr:uid="{AE51156D-542E-4082-ACC6-9153ABC5D858}"/>
    <cellStyle name="Normal 5 4 3 5 3 2 3" xfId="19911" xr:uid="{E5A236E5-F4AB-494D-9FBB-5119AB3B5218}"/>
    <cellStyle name="Normal 5 4 3 5 3 2 4" xfId="33601" xr:uid="{11E77D7B-657E-423F-8E20-CA24A3E50EE4}"/>
    <cellStyle name="Normal 5 4 3 5 3 2 5" xfId="48485" xr:uid="{D23F8FE9-0423-4686-8D0D-9B7C10E31B1B}"/>
    <cellStyle name="Normal 5 4 3 5 3 3" xfId="23333" xr:uid="{8C4E1C53-2162-4F07-82A1-B9BF95EAA993}"/>
    <cellStyle name="Normal 5 4 3 5 3 3 2" xfId="37025" xr:uid="{E3D02F9B-049C-4722-A57B-2EFEFD85A480}"/>
    <cellStyle name="Normal 5 4 3 5 3 3 3" xfId="51909" xr:uid="{4CC27809-5310-48F4-A3BB-C90CD5B28EBE}"/>
    <cellStyle name="Normal 5 4 3 5 3 4" xfId="16489" xr:uid="{3FBC18B3-45AC-480F-8765-0833BF0A3830}"/>
    <cellStyle name="Normal 5 4 3 5 3 4 2" xfId="40977" xr:uid="{B84F75C2-96E1-43B8-A59B-3091F93EABF3}"/>
    <cellStyle name="Normal 5 4 3 5 3 5" xfId="30179" xr:uid="{AB7C9832-B1C4-462F-8465-22D5B4D0BA46}"/>
    <cellStyle name="Normal 5 4 3 5 3 6" xfId="45063" xr:uid="{86A4C490-D494-44A8-B879-D028A10B237D}"/>
    <cellStyle name="Normal 5 4 3 5 3 7" xfId="9643" xr:uid="{A71206B6-DE4D-4572-9E8D-612678858133}"/>
    <cellStyle name="Normal 5 4 3 5 4" xfId="2858" xr:uid="{836F20E1-8FCF-4BC0-B6BE-52D0211C7912}"/>
    <cellStyle name="Normal 5 4 3 5 4 2" xfId="25043" xr:uid="{7418A6E5-2ABF-43DE-84AA-948DEDEC4C45}"/>
    <cellStyle name="Normal 5 4 3 5 4 2 2" xfId="38735" xr:uid="{F24D749A-47BF-4432-80E0-4C285B0237BE}"/>
    <cellStyle name="Normal 5 4 3 5 4 2 3" xfId="53619" xr:uid="{A7DA2355-DAB4-480E-9A84-04E315ABF9E9}"/>
    <cellStyle name="Normal 5 4 3 5 4 3" xfId="18199" xr:uid="{CF1CB9CF-A814-4ACD-9EDF-C2FC2EA33FC3}"/>
    <cellStyle name="Normal 5 4 3 5 4 3 2" xfId="41133" xr:uid="{C1FD344D-9CEA-4F91-95B4-6085B5A0139F}"/>
    <cellStyle name="Normal 5 4 3 5 4 4" xfId="31889" xr:uid="{56BC77BD-874A-4B4B-9362-0AC40F3592E9}"/>
    <cellStyle name="Normal 5 4 3 5 4 5" xfId="46773" xr:uid="{41CE7A8C-ADF3-4234-9FBE-E619499E5E29}"/>
    <cellStyle name="Normal 5 4 3 5 4 6" xfId="11353" xr:uid="{48B73FA3-68F9-4CF4-9FCB-A014CAD55A32}"/>
    <cellStyle name="Normal 5 4 3 5 5" xfId="21621" xr:uid="{922EC88F-E152-495E-A88A-9BB7760EBCED}"/>
    <cellStyle name="Normal 5 4 3 5 5 2" xfId="35313" xr:uid="{392CAE8C-C7BA-41A7-AA8A-155CDB000E66}"/>
    <cellStyle name="Normal 5 4 3 5 5 3" xfId="50197" xr:uid="{A8CC23D9-EED1-4170-9022-91311E436973}"/>
    <cellStyle name="Normal 5 4 3 5 6" xfId="14777" xr:uid="{EF0DBBC0-5FFC-413C-A09B-695F5BE1E1DE}"/>
    <cellStyle name="Normal 5 4 3 5 6 2" xfId="40834" xr:uid="{87F8265E-BDF5-401F-ABFA-3F54D58A1502}"/>
    <cellStyle name="Normal 5 4 3 5 7" xfId="28467" xr:uid="{B51C7EA9-B818-4CCB-BB01-4FA7BF20CA05}"/>
    <cellStyle name="Normal 5 4 3 5 8" xfId="43351" xr:uid="{126E2AC9-C56E-4D23-A31A-BB95BD588413}"/>
    <cellStyle name="Normal 5 4 3 5 9" xfId="7931" xr:uid="{1B2B3DB8-9D94-461A-87A1-98ADAA127162}"/>
    <cellStyle name="Normal 5 4 3 6" xfId="1286" xr:uid="{C863FE91-DFAA-4CE2-9AD1-AB32A04FBD6D}"/>
    <cellStyle name="Normal 5 4 3 6 2" xfId="1287" xr:uid="{E4F38959-76C0-4B75-B8C0-E13DC0C512F5}"/>
    <cellStyle name="Normal 5 4 3 6 2 2" xfId="13067" xr:uid="{6B9DD9EF-3087-434B-A7F5-3758B6D9ED34}"/>
    <cellStyle name="Normal 5 4 3 6 2 2 2" xfId="26757" xr:uid="{2133AF09-44D0-4C23-A577-844CAD68CD67}"/>
    <cellStyle name="Normal 5 4 3 6 2 2 2 2" xfId="40449" xr:uid="{912DD322-75D8-46BC-BF3A-3C8505C8F5B9}"/>
    <cellStyle name="Normal 5 4 3 6 2 2 2 3" xfId="55333" xr:uid="{FC0D9001-67B2-4B9E-A0B8-A499CD9B924F}"/>
    <cellStyle name="Normal 5 4 3 6 2 2 3" xfId="19913" xr:uid="{B99F8C13-45DB-41C8-9E42-964A10E33CFF}"/>
    <cellStyle name="Normal 5 4 3 6 2 2 4" xfId="33603" xr:uid="{EB6ED939-1766-4D1B-991A-2FB7036E63F0}"/>
    <cellStyle name="Normal 5 4 3 6 2 2 5" xfId="48487" xr:uid="{48ADA6DF-05CA-4F06-91EE-A255FC80CA5E}"/>
    <cellStyle name="Normal 5 4 3 6 2 3" xfId="23335" xr:uid="{450E5388-744B-4310-86DF-567D73EAED02}"/>
    <cellStyle name="Normal 5 4 3 6 2 3 2" xfId="37027" xr:uid="{2ACF13A8-FB08-41F5-BF63-744C8F418A8A}"/>
    <cellStyle name="Normal 5 4 3 6 2 3 3" xfId="51911" xr:uid="{2AE75B64-015C-46BA-8F86-07CE246A62FB}"/>
    <cellStyle name="Normal 5 4 3 6 2 4" xfId="16491" xr:uid="{20A016E5-4649-4EAD-8EB6-C440FCC7509C}"/>
    <cellStyle name="Normal 5 4 3 6 2 4 2" xfId="40979" xr:uid="{F056F050-CFC3-483B-89C2-A34BA40D6185}"/>
    <cellStyle name="Normal 5 4 3 6 2 5" xfId="30181" xr:uid="{2D01FAA5-E2A5-4161-84F4-04B671483992}"/>
    <cellStyle name="Normal 5 4 3 6 2 6" xfId="45065" xr:uid="{9F6737F6-8299-4035-9478-6B6B92BD8369}"/>
    <cellStyle name="Normal 5 4 3 6 2 7" xfId="9645" xr:uid="{4DA82229-C2D0-4417-B7C4-53E0045E476C}"/>
    <cellStyle name="Normal 5 4 3 6 3" xfId="11355" xr:uid="{4A597373-15AD-4658-985E-01C84C0A8E8D}"/>
    <cellStyle name="Normal 5 4 3 6 3 2" xfId="25045" xr:uid="{BB638C48-382E-4843-8397-EEFAA9DC89D8}"/>
    <cellStyle name="Normal 5 4 3 6 3 2 2" xfId="38737" xr:uid="{C241E3E1-3A92-4C72-9CA3-0CDFC4323792}"/>
    <cellStyle name="Normal 5 4 3 6 3 2 3" xfId="53621" xr:uid="{956C46DE-77FC-417C-A346-04476195303C}"/>
    <cellStyle name="Normal 5 4 3 6 3 3" xfId="18201" xr:uid="{D0DA0BE5-9C34-4034-915C-CE3DF0F73636}"/>
    <cellStyle name="Normal 5 4 3 6 3 4" xfId="31891" xr:uid="{C4C95E57-E675-477E-887B-9F2EE393781C}"/>
    <cellStyle name="Normal 5 4 3 6 3 5" xfId="46775" xr:uid="{6D628151-4BAD-42AA-AEFA-610E9E22303A}"/>
    <cellStyle name="Normal 5 4 3 6 4" xfId="21623" xr:uid="{28A86812-7A42-4B8F-A77B-960DA1310F29}"/>
    <cellStyle name="Normal 5 4 3 6 4 2" xfId="35315" xr:uid="{2E337C41-C9BE-4F36-845B-114228B579D0}"/>
    <cellStyle name="Normal 5 4 3 6 4 3" xfId="50199" xr:uid="{78123B48-9967-4937-A446-3C11B0A7434A}"/>
    <cellStyle name="Normal 5 4 3 6 5" xfId="14779" xr:uid="{136A4A58-1614-490E-ABC0-850DD44BA0E7}"/>
    <cellStyle name="Normal 5 4 3 6 5 2" xfId="40978" xr:uid="{6E5DF4C6-10A5-4922-9551-F121791D1B40}"/>
    <cellStyle name="Normal 5 4 3 6 6" xfId="28469" xr:uid="{165A4B7C-592E-41A8-84D6-36A6A8390A01}"/>
    <cellStyle name="Normal 5 4 3 6 7" xfId="43353" xr:uid="{BDE19FE4-E9CA-44DE-BA41-2C32671A3299}"/>
    <cellStyle name="Normal 5 4 3 6 8" xfId="7933" xr:uid="{2AD6CB5E-28A9-44CF-A07C-5319018A32DF}"/>
    <cellStyle name="Normal 5 4 3 7" xfId="1288" xr:uid="{BAAEAAE8-0BA3-4556-8D9F-80ECCAD3F010}"/>
    <cellStyle name="Normal 5 4 3 7 2" xfId="9646" xr:uid="{17D26DE9-5575-4AE9-96A9-3D276273494E}"/>
    <cellStyle name="Normal 5 4 3 7 2 2" xfId="13068" xr:uid="{F9CEFC62-7578-4C33-9A1A-43FF6CFA5E07}"/>
    <cellStyle name="Normal 5 4 3 7 2 2 2" xfId="26758" xr:uid="{3A4E84A3-4B3E-49E1-91EB-F48BD28EC663}"/>
    <cellStyle name="Normal 5 4 3 7 2 2 2 2" xfId="40450" xr:uid="{9733D644-A5EB-4B92-88FE-490C82C3AA82}"/>
    <cellStyle name="Normal 5 4 3 7 2 2 2 3" xfId="55334" xr:uid="{23244865-381A-4BF3-994F-C23799E4EA2A}"/>
    <cellStyle name="Normal 5 4 3 7 2 2 3" xfId="19914" xr:uid="{9FB05C28-5F64-4BBE-8BD0-3536348541BF}"/>
    <cellStyle name="Normal 5 4 3 7 2 2 4" xfId="33604" xr:uid="{34D8A95B-98B2-4AC4-832B-6D9B08182DFF}"/>
    <cellStyle name="Normal 5 4 3 7 2 2 5" xfId="48488" xr:uid="{9D077015-7D8F-413C-BB20-1590D4D74E1D}"/>
    <cellStyle name="Normal 5 4 3 7 2 3" xfId="23336" xr:uid="{CF19865D-06D3-4507-AB2D-5259031B74A7}"/>
    <cellStyle name="Normal 5 4 3 7 2 3 2" xfId="37028" xr:uid="{A3D899AE-BBF4-41DC-A224-E6A6650160DA}"/>
    <cellStyle name="Normal 5 4 3 7 2 3 3" xfId="51912" xr:uid="{62303BFD-2512-4129-BCCE-280F9D7D339B}"/>
    <cellStyle name="Normal 5 4 3 7 2 4" xfId="16492" xr:uid="{B7D64FE0-07E5-45F7-87B4-C95B6045B804}"/>
    <cellStyle name="Normal 5 4 3 7 2 5" xfId="30182" xr:uid="{4391CD79-1F0D-4896-96FA-3F4B2E004330}"/>
    <cellStyle name="Normal 5 4 3 7 2 6" xfId="45066" xr:uid="{3C688A59-9988-4BB7-A6CB-94CFB0F4E262}"/>
    <cellStyle name="Normal 5 4 3 7 3" xfId="11356" xr:uid="{5AD7E39F-387E-4A61-AC77-5A85704EFA86}"/>
    <cellStyle name="Normal 5 4 3 7 3 2" xfId="25046" xr:uid="{B8FB8634-CF61-4233-B09F-7CBC99103908}"/>
    <cellStyle name="Normal 5 4 3 7 3 2 2" xfId="38738" xr:uid="{3893CEDC-7DB4-4BDF-87F7-06B6796BD67D}"/>
    <cellStyle name="Normal 5 4 3 7 3 2 3" xfId="53622" xr:uid="{1C3C7A8E-D628-45E8-B760-A505FEB41EAD}"/>
    <cellStyle name="Normal 5 4 3 7 3 3" xfId="18202" xr:uid="{F2B06E3B-279F-4467-9A96-D884E1595BBA}"/>
    <cellStyle name="Normal 5 4 3 7 3 4" xfId="31892" xr:uid="{0BB1EBCF-945A-469C-9571-2CF2CD681298}"/>
    <cellStyle name="Normal 5 4 3 7 3 5" xfId="46776" xr:uid="{8060C69E-60F1-4094-99D6-C93701792FB7}"/>
    <cellStyle name="Normal 5 4 3 7 4" xfId="21624" xr:uid="{57E7CDD4-5F6C-4939-A0D8-CBAC296DDACF}"/>
    <cellStyle name="Normal 5 4 3 7 4 2" xfId="35316" xr:uid="{867EB45F-14F9-45C1-B347-2E7D01B299B5}"/>
    <cellStyle name="Normal 5 4 3 7 4 3" xfId="50200" xr:uid="{69591ED3-CAF0-475E-B62E-FE25BA8852B0}"/>
    <cellStyle name="Normal 5 4 3 7 5" xfId="14780" xr:uid="{D89692B0-53D8-49D3-AFF5-DC0BF70A7B5A}"/>
    <cellStyle name="Normal 5 4 3 7 5 2" xfId="40980" xr:uid="{067932BD-D72A-4273-979A-0BC0F88A6844}"/>
    <cellStyle name="Normal 5 4 3 7 6" xfId="28470" xr:uid="{EC33B846-7F9A-4A87-B590-68A6EDB31E3C}"/>
    <cellStyle name="Normal 5 4 3 7 7" xfId="43354" xr:uid="{95F57B7D-E8A9-4B84-8F02-CC537AD85CF1}"/>
    <cellStyle name="Normal 5 4 3 7 8" xfId="7934" xr:uid="{2F7520E2-2BD3-46D5-ABDB-DBBC17D1F37E}"/>
    <cellStyle name="Normal 5 4 3 8" xfId="2859" xr:uid="{2AA43169-6968-4453-85F7-4BBA4666D124}"/>
    <cellStyle name="Normal 5 4 3 8 2" xfId="13039" xr:uid="{4A27942C-4ACF-4DAF-AAD2-C9028E9D8248}"/>
    <cellStyle name="Normal 5 4 3 8 2 2" xfId="26729" xr:uid="{86F71094-F4A0-40A3-BADA-62E3B865641B}"/>
    <cellStyle name="Normal 5 4 3 8 2 2 2" xfId="40421" xr:uid="{93D69C83-FE05-4440-BDA4-16F6EF5B382A}"/>
    <cellStyle name="Normal 5 4 3 8 2 2 3" xfId="55305" xr:uid="{49C13F9F-D3EE-47B5-A693-A36E501DE5DC}"/>
    <cellStyle name="Normal 5 4 3 8 2 3" xfId="19885" xr:uid="{BF1CD5FB-A3A6-4E3D-A7F2-D4921855D404}"/>
    <cellStyle name="Normal 5 4 3 8 2 4" xfId="33575" xr:uid="{2E63090F-6962-48FC-9818-3F7C79D434B2}"/>
    <cellStyle name="Normal 5 4 3 8 2 5" xfId="48459" xr:uid="{37D390F8-CC20-4760-AFE3-58C94C4C36B6}"/>
    <cellStyle name="Normal 5 4 3 8 3" xfId="23307" xr:uid="{2D88D8C0-02B4-4873-B335-C7BDA834DAB3}"/>
    <cellStyle name="Normal 5 4 3 8 3 2" xfId="36999" xr:uid="{D7909B34-5D7C-4490-A188-21B8B71D064A}"/>
    <cellStyle name="Normal 5 4 3 8 3 3" xfId="51883" xr:uid="{BCD72B17-5D2F-4EB2-8F84-D3FFD0F23FA4}"/>
    <cellStyle name="Normal 5 4 3 8 4" xfId="16463" xr:uid="{7B5A2A2B-3016-4F38-A268-93F9CF83DAE9}"/>
    <cellStyle name="Normal 5 4 3 8 4 2" xfId="41134" xr:uid="{236D5F48-ABED-4396-B29C-12DED8059F08}"/>
    <cellStyle name="Normal 5 4 3 8 5" xfId="30153" xr:uid="{6E17B11D-6B82-4AD8-AA50-DB0A4302399D}"/>
    <cellStyle name="Normal 5 4 3 8 6" xfId="45037" xr:uid="{30B8D230-E291-47DD-AA5C-06454DD87530}"/>
    <cellStyle name="Normal 5 4 3 8 7" xfId="9617" xr:uid="{830DDBE9-C978-49AD-8289-A136D3270409}"/>
    <cellStyle name="Normal 5 4 3 9" xfId="11327" xr:uid="{24F3B4FC-9428-45B2-803A-17A7700989C6}"/>
    <cellStyle name="Normal 5 4 3 9 2" xfId="25017" xr:uid="{ED4A0996-74C0-4E8F-8AA8-2389E3671EA4}"/>
    <cellStyle name="Normal 5 4 3 9 2 2" xfId="38709" xr:uid="{F6D1C771-FDA6-4970-A2A7-CBC46B8D4716}"/>
    <cellStyle name="Normal 5 4 3 9 2 3" xfId="53593" xr:uid="{4382394D-B8EA-4518-85A8-D3E45B23E40E}"/>
    <cellStyle name="Normal 5 4 3 9 3" xfId="18173" xr:uid="{05E14B37-F765-4AED-9E01-911A02EFD61E}"/>
    <cellStyle name="Normal 5 4 3 9 4" xfId="31863" xr:uid="{E6DA040E-B52A-4D90-9552-1323BD23F964}"/>
    <cellStyle name="Normal 5 4 3 9 5" xfId="46747" xr:uid="{6C79EC60-600F-48C6-9C02-5196B86C49E5}"/>
    <cellStyle name="Normal 5 4 4" xfId="101" xr:uid="{4E5A04D4-EEC5-45FE-9102-ABC66643AA0B}"/>
    <cellStyle name="Normal 5 4 4 10" xfId="14781" xr:uid="{A979EB4C-5014-4421-9DB2-D8288F03BFF0}"/>
    <cellStyle name="Normal 5 4 4 10 2" xfId="40766" xr:uid="{8675A590-2DAE-4216-A665-D7017BD342A3}"/>
    <cellStyle name="Normal 5 4 4 11" xfId="28471" xr:uid="{BEE06EB6-3279-46EE-9814-17E72BDC01AD}"/>
    <cellStyle name="Normal 5 4 4 12" xfId="43355" xr:uid="{A0AA415B-33A3-4911-A205-07907C916F50}"/>
    <cellStyle name="Normal 5 4 4 13" xfId="7935" xr:uid="{8D932A36-2D3C-4D78-A232-AE263C969187}"/>
    <cellStyle name="Normal 5 4 4 2" xfId="450" xr:uid="{67E52B30-8065-4CD9-B280-75DDFCDF4576}"/>
    <cellStyle name="Normal 5 4 4 2 10" xfId="43356" xr:uid="{6A559E9B-E4C9-4880-98BD-B9F0C2C0DAF3}"/>
    <cellStyle name="Normal 5 4 4 2 11" xfId="7936" xr:uid="{D79EBC4F-CBD2-46EF-B8FE-149DF84A15EA}"/>
    <cellStyle name="Normal 5 4 4 2 2" xfId="559" xr:uid="{A2F9349F-A46F-417F-9D32-7CDE57463445}"/>
    <cellStyle name="Normal 5 4 4 2 2 2" xfId="1289" xr:uid="{7515AD62-D6FB-4A61-BC10-43D643A421CE}"/>
    <cellStyle name="Normal 5 4 4 2 2 2 2" xfId="1290" xr:uid="{94683B5E-331C-4E41-B13C-B40C57D1C9A3}"/>
    <cellStyle name="Normal 5 4 4 2 2 2 2 2" xfId="13072" xr:uid="{FCB258B2-1F5C-40B6-84E9-334808E8E28A}"/>
    <cellStyle name="Normal 5 4 4 2 2 2 2 2 2" xfId="26762" xr:uid="{C2C6B221-3DA5-4931-9CE0-3A452A74CE4B}"/>
    <cellStyle name="Normal 5 4 4 2 2 2 2 2 2 2" xfId="40454" xr:uid="{5D075AE7-303F-473B-BFF0-C6273ED5F340}"/>
    <cellStyle name="Normal 5 4 4 2 2 2 2 2 2 3" xfId="55338" xr:uid="{7663749E-A193-461A-9784-9ED3A5DC0468}"/>
    <cellStyle name="Normal 5 4 4 2 2 2 2 2 3" xfId="19918" xr:uid="{11F929AB-5BFB-4449-BDF8-21599E58274E}"/>
    <cellStyle name="Normal 5 4 4 2 2 2 2 2 4" xfId="33608" xr:uid="{678D9EF3-EFA9-443F-8C2C-74146E5B49FA}"/>
    <cellStyle name="Normal 5 4 4 2 2 2 2 2 5" xfId="48492" xr:uid="{03886DD6-D67C-4237-A6EF-64D394B5A2A4}"/>
    <cellStyle name="Normal 5 4 4 2 2 2 2 3" xfId="23340" xr:uid="{AFD12575-A747-473F-A70F-7DE6CE551591}"/>
    <cellStyle name="Normal 5 4 4 2 2 2 2 3 2" xfId="37032" xr:uid="{D1A8E9AB-51D3-4FF5-8750-4D782FB78D00}"/>
    <cellStyle name="Normal 5 4 4 2 2 2 2 3 3" xfId="51916" xr:uid="{F30C1D96-BA4F-4217-A701-A4DF41BAEBE8}"/>
    <cellStyle name="Normal 5 4 4 2 2 2 2 4" xfId="16496" xr:uid="{08040500-54B5-4028-9578-2F83260C4AEB}"/>
    <cellStyle name="Normal 5 4 4 2 2 2 2 4 2" xfId="40982" xr:uid="{4A494B60-569C-444B-9B8A-AC24C3AC9C8D}"/>
    <cellStyle name="Normal 5 4 4 2 2 2 2 5" xfId="30186" xr:uid="{86C432F3-2E36-4DDB-BA1F-D647D66DC740}"/>
    <cellStyle name="Normal 5 4 4 2 2 2 2 6" xfId="45070" xr:uid="{C086F1A2-19A4-4382-B27C-7C05C06A2432}"/>
    <cellStyle name="Normal 5 4 4 2 2 2 2 7" xfId="9650" xr:uid="{0C0485D7-9F13-4F28-BD98-48DD3127AC64}"/>
    <cellStyle name="Normal 5 4 4 2 2 2 3" xfId="11360" xr:uid="{8B118608-8290-46C8-903C-7A3B3119DB01}"/>
    <cellStyle name="Normal 5 4 4 2 2 2 3 2" xfId="25050" xr:uid="{B1BE74AB-83BA-45F9-ADD1-8BFC944F54BA}"/>
    <cellStyle name="Normal 5 4 4 2 2 2 3 2 2" xfId="38742" xr:uid="{D2BB6261-F1C6-4B4D-B5F4-F1CB7872B6AB}"/>
    <cellStyle name="Normal 5 4 4 2 2 2 3 2 3" xfId="53626" xr:uid="{6149E2B2-9BA7-4F77-8910-631208BC6178}"/>
    <cellStyle name="Normal 5 4 4 2 2 2 3 3" xfId="18206" xr:uid="{87F8316A-5677-4C21-863A-BE561AF7EF8A}"/>
    <cellStyle name="Normal 5 4 4 2 2 2 3 4" xfId="31896" xr:uid="{BEE7A743-C9D7-4095-829C-E79124E23FB3}"/>
    <cellStyle name="Normal 5 4 4 2 2 2 3 5" xfId="46780" xr:uid="{654CE25A-21E4-4C6B-B4C7-0C0C1AC7019E}"/>
    <cellStyle name="Normal 5 4 4 2 2 2 4" xfId="21628" xr:uid="{8CCC1F58-A0A8-43FD-A5A9-4D7D18432100}"/>
    <cellStyle name="Normal 5 4 4 2 2 2 4 2" xfId="35320" xr:uid="{73C9E76C-AEEF-4913-8E88-A2CF70367AB3}"/>
    <cellStyle name="Normal 5 4 4 2 2 2 4 3" xfId="50204" xr:uid="{0B16B551-F5E3-452E-B04A-31D7B4BB5012}"/>
    <cellStyle name="Normal 5 4 4 2 2 2 5" xfId="14784" xr:uid="{517CC04C-1019-45E8-B787-8FBAAA2F4C3C}"/>
    <cellStyle name="Normal 5 4 4 2 2 2 5 2" xfId="40981" xr:uid="{90954C73-628A-4804-8EBB-7096C4FB897A}"/>
    <cellStyle name="Normal 5 4 4 2 2 2 6" xfId="28474" xr:uid="{3809AEBE-9D05-40F3-B588-ED43B254244E}"/>
    <cellStyle name="Normal 5 4 4 2 2 2 7" xfId="43358" xr:uid="{5C0ADED9-AE5A-46A7-986B-DBCDBCA0A2FB}"/>
    <cellStyle name="Normal 5 4 4 2 2 2 8" xfId="7938" xr:uid="{31494F19-7DDD-4FDC-A55B-00EB79B45C2B}"/>
    <cellStyle name="Normal 5 4 4 2 2 3" xfId="1291" xr:uid="{C7D20DEE-C83C-41D2-BBDB-BDA63558C203}"/>
    <cellStyle name="Normal 5 4 4 2 2 3 2" xfId="13071" xr:uid="{3325AA68-8320-460C-96B6-B9F5D79AD33C}"/>
    <cellStyle name="Normal 5 4 4 2 2 3 2 2" xfId="26761" xr:uid="{D7DDBEFF-11BE-4038-AA8B-C3F60ACE7747}"/>
    <cellStyle name="Normal 5 4 4 2 2 3 2 2 2" xfId="40453" xr:uid="{9BA6180B-8579-4D18-83B0-43742D0E75E0}"/>
    <cellStyle name="Normal 5 4 4 2 2 3 2 2 3" xfId="55337" xr:uid="{E89DBEFF-8E5E-4254-AB55-86AB551E6701}"/>
    <cellStyle name="Normal 5 4 4 2 2 3 2 3" xfId="19917" xr:uid="{D82EAD6A-47CD-4F2E-890D-628660DFB165}"/>
    <cellStyle name="Normal 5 4 4 2 2 3 2 4" xfId="33607" xr:uid="{CAFE3624-4353-420C-8452-50CEB0DCECFD}"/>
    <cellStyle name="Normal 5 4 4 2 2 3 2 5" xfId="48491" xr:uid="{AA5B74C0-02E6-4A21-9C5D-3698EBC6F515}"/>
    <cellStyle name="Normal 5 4 4 2 2 3 3" xfId="23339" xr:uid="{12357CD0-A3AB-4CC4-B30A-B72F32DBEB8F}"/>
    <cellStyle name="Normal 5 4 4 2 2 3 3 2" xfId="37031" xr:uid="{C62D7C40-FB61-4E06-B4A8-4A807B0A3CEF}"/>
    <cellStyle name="Normal 5 4 4 2 2 3 3 3" xfId="51915" xr:uid="{1AE2F865-3E0A-43FE-89F7-0BF4B4ABA66E}"/>
    <cellStyle name="Normal 5 4 4 2 2 3 4" xfId="16495" xr:uid="{FC77C19D-084E-489E-90E9-987F2C40DBF3}"/>
    <cellStyle name="Normal 5 4 4 2 2 3 4 2" xfId="40983" xr:uid="{9DD37BE3-7FF7-4F36-BD0B-6E0C41DB33C0}"/>
    <cellStyle name="Normal 5 4 4 2 2 3 5" xfId="30185" xr:uid="{45243648-8EB7-4AD1-BF82-71EBF32D09CC}"/>
    <cellStyle name="Normal 5 4 4 2 2 3 6" xfId="45069" xr:uid="{BE00261B-EE6B-4BCC-97D7-DAE485C7C3B1}"/>
    <cellStyle name="Normal 5 4 4 2 2 3 7" xfId="9649" xr:uid="{AC25AD53-E7DB-4A1B-B559-C4D5DB148F2D}"/>
    <cellStyle name="Normal 5 4 4 2 2 4" xfId="2860" xr:uid="{25146051-6CF6-4746-A83A-B1974AD3B2C2}"/>
    <cellStyle name="Normal 5 4 4 2 2 4 2" xfId="25049" xr:uid="{B176ADA8-2716-4F4C-A645-C5D20726567C}"/>
    <cellStyle name="Normal 5 4 4 2 2 4 2 2" xfId="38741" xr:uid="{9D49AF80-7D27-445E-B0F6-6BE5CBD436EC}"/>
    <cellStyle name="Normal 5 4 4 2 2 4 2 3" xfId="53625" xr:uid="{C1BF0F1D-463F-4D00-B8BB-24D80C079A3F}"/>
    <cellStyle name="Normal 5 4 4 2 2 4 3" xfId="18205" xr:uid="{9257517E-4CAD-4DA4-BE55-0B2D3B971449}"/>
    <cellStyle name="Normal 5 4 4 2 2 4 3 2" xfId="41135" xr:uid="{D19832FE-0B42-439C-B24E-303FB6378D80}"/>
    <cellStyle name="Normal 5 4 4 2 2 4 4" xfId="31895" xr:uid="{EA8FE104-3B59-4C3C-81FC-1B1C99EA901D}"/>
    <cellStyle name="Normal 5 4 4 2 2 4 5" xfId="46779" xr:uid="{D2967728-67B6-43B0-9A2E-AED9FCED7434}"/>
    <cellStyle name="Normal 5 4 4 2 2 4 6" xfId="11359" xr:uid="{D313902C-DCD8-497E-A500-8A9128679253}"/>
    <cellStyle name="Normal 5 4 4 2 2 5" xfId="21627" xr:uid="{23023C76-8096-49C2-8EC2-55E311E0F244}"/>
    <cellStyle name="Normal 5 4 4 2 2 5 2" xfId="35319" xr:uid="{9E22F7A1-319A-4C81-B487-B9222DCB9E86}"/>
    <cellStyle name="Normal 5 4 4 2 2 5 3" xfId="50203" xr:uid="{AD39579A-2110-4132-B3BF-2557F0225772}"/>
    <cellStyle name="Normal 5 4 4 2 2 6" xfId="14783" xr:uid="{2C88A1C6-815E-4FE7-A965-9CB11B5E2EF2}"/>
    <cellStyle name="Normal 5 4 4 2 2 6 2" xfId="40835" xr:uid="{8FB729FE-D189-407E-821D-AA5D51A003AE}"/>
    <cellStyle name="Normal 5 4 4 2 2 7" xfId="28473" xr:uid="{A60A11A9-B231-4980-A180-6CE3B73B276C}"/>
    <cellStyle name="Normal 5 4 4 2 2 8" xfId="43357" xr:uid="{F670E460-BFAE-4D7B-9D1E-E3CDB6221D01}"/>
    <cellStyle name="Normal 5 4 4 2 2 9" xfId="7937" xr:uid="{1B4A45A9-B3DF-4C37-95FC-ADFEDAE36B27}"/>
    <cellStyle name="Normal 5 4 4 2 3" xfId="1292" xr:uid="{439B6C54-7685-4079-9AC4-AF503BE33C54}"/>
    <cellStyle name="Normal 5 4 4 2 3 2" xfId="1293" xr:uid="{DE01EE6E-5997-4BB4-8611-F9F64F309A0E}"/>
    <cellStyle name="Normal 5 4 4 2 3 2 2" xfId="13073" xr:uid="{8219DD3C-8799-4AE0-BFD0-72000E809E71}"/>
    <cellStyle name="Normal 5 4 4 2 3 2 2 2" xfId="26763" xr:uid="{2C5453CA-1A97-454B-85C4-661D6326A980}"/>
    <cellStyle name="Normal 5 4 4 2 3 2 2 2 2" xfId="40455" xr:uid="{2BA1DFAA-49D3-4043-BBD1-DFCCBFCC4458}"/>
    <cellStyle name="Normal 5 4 4 2 3 2 2 2 3" xfId="55339" xr:uid="{F7683F69-0559-401B-B3EB-2C12F7705CE4}"/>
    <cellStyle name="Normal 5 4 4 2 3 2 2 3" xfId="19919" xr:uid="{68F6285F-6FB6-4601-9321-0D8209BE1D53}"/>
    <cellStyle name="Normal 5 4 4 2 3 2 2 4" xfId="33609" xr:uid="{BB76ADE3-BA91-4265-B47A-8EB87F829D77}"/>
    <cellStyle name="Normal 5 4 4 2 3 2 2 5" xfId="48493" xr:uid="{010CDC30-DF6C-46C2-BED7-7DFE5BE62D2E}"/>
    <cellStyle name="Normal 5 4 4 2 3 2 3" xfId="23341" xr:uid="{F394E658-DAAC-4606-A47B-E8D277446AA2}"/>
    <cellStyle name="Normal 5 4 4 2 3 2 3 2" xfId="37033" xr:uid="{6B6BC83D-9083-4D6C-8D77-600085D76027}"/>
    <cellStyle name="Normal 5 4 4 2 3 2 3 3" xfId="51917" xr:uid="{F80951A3-7FCC-4BFF-889F-E2A763F9610B}"/>
    <cellStyle name="Normal 5 4 4 2 3 2 4" xfId="16497" xr:uid="{94610FF8-8F7B-4861-B0F1-685976511DBA}"/>
    <cellStyle name="Normal 5 4 4 2 3 2 4 2" xfId="40985" xr:uid="{CDE555C5-2EC4-41A0-B079-2F324E506B49}"/>
    <cellStyle name="Normal 5 4 4 2 3 2 5" xfId="30187" xr:uid="{DAC97D3B-4152-45BD-8530-AD54C8DC6548}"/>
    <cellStyle name="Normal 5 4 4 2 3 2 6" xfId="45071" xr:uid="{8097D079-5038-49CE-9F1D-2ED70192C424}"/>
    <cellStyle name="Normal 5 4 4 2 3 2 7" xfId="9651" xr:uid="{86DC14F4-991E-4F2F-A1D2-FF138C2984E4}"/>
    <cellStyle name="Normal 5 4 4 2 3 3" xfId="11361" xr:uid="{C375C299-BD1B-4F92-82EC-0EB52473E696}"/>
    <cellStyle name="Normal 5 4 4 2 3 3 2" xfId="25051" xr:uid="{B084FBCA-9FB3-417A-8E25-A65D314B4F79}"/>
    <cellStyle name="Normal 5 4 4 2 3 3 2 2" xfId="38743" xr:uid="{1685F7CD-3764-4F8D-A8DA-554D16F0A4ED}"/>
    <cellStyle name="Normal 5 4 4 2 3 3 2 3" xfId="53627" xr:uid="{69E6877E-9D56-4874-9550-01295D1361A9}"/>
    <cellStyle name="Normal 5 4 4 2 3 3 3" xfId="18207" xr:uid="{3630C688-9512-4383-81F4-1EF1D06161B6}"/>
    <cellStyle name="Normal 5 4 4 2 3 3 4" xfId="31897" xr:uid="{105FD983-F4DA-4A2F-B1DB-1A5C2341E46A}"/>
    <cellStyle name="Normal 5 4 4 2 3 3 5" xfId="46781" xr:uid="{04677099-9295-4752-8532-AFACBB86BD68}"/>
    <cellStyle name="Normal 5 4 4 2 3 4" xfId="21629" xr:uid="{9DBC2091-BF53-4077-8E24-E77C97B1E224}"/>
    <cellStyle name="Normal 5 4 4 2 3 4 2" xfId="35321" xr:uid="{77E2C3D1-C087-4BD3-8746-5CD6A8BF5EEF}"/>
    <cellStyle name="Normal 5 4 4 2 3 4 3" xfId="50205" xr:uid="{2D9BE4A3-8A4A-4CCD-B9C9-B499858913AA}"/>
    <cellStyle name="Normal 5 4 4 2 3 5" xfId="14785" xr:uid="{AAF7A8DE-C7B6-4811-8ED4-4914D3D23D9A}"/>
    <cellStyle name="Normal 5 4 4 2 3 5 2" xfId="40984" xr:uid="{E7FEE123-E487-42F7-8181-A9A93A543D35}"/>
    <cellStyle name="Normal 5 4 4 2 3 6" xfId="28475" xr:uid="{6B107738-20CE-40E2-9EC1-4812A3439357}"/>
    <cellStyle name="Normal 5 4 4 2 3 7" xfId="43359" xr:uid="{AB0DA197-5618-4634-A4C9-42184035EB1C}"/>
    <cellStyle name="Normal 5 4 4 2 3 8" xfId="7939" xr:uid="{48D393DD-DBE8-41D4-A390-3203D223B72E}"/>
    <cellStyle name="Normal 5 4 4 2 4" xfId="1294" xr:uid="{27650688-C476-4E8B-965A-41C1112C2D09}"/>
    <cellStyle name="Normal 5 4 4 2 4 2" xfId="9652" xr:uid="{30013481-8E4C-4010-A153-582F362480ED}"/>
    <cellStyle name="Normal 5 4 4 2 4 2 2" xfId="13074" xr:uid="{4F7DB69A-E29C-43C3-9541-85694CF2715D}"/>
    <cellStyle name="Normal 5 4 4 2 4 2 2 2" xfId="26764" xr:uid="{C2993D05-1392-4525-926A-51F7634EC1B9}"/>
    <cellStyle name="Normal 5 4 4 2 4 2 2 2 2" xfId="40456" xr:uid="{7CF3CB92-C769-455B-99DF-8A814927F699}"/>
    <cellStyle name="Normal 5 4 4 2 4 2 2 2 3" xfId="55340" xr:uid="{54BFBFBF-8DE4-4313-A54B-1AE5A635C8DE}"/>
    <cellStyle name="Normal 5 4 4 2 4 2 2 3" xfId="19920" xr:uid="{5257E824-0649-4560-8993-E12302BF198E}"/>
    <cellStyle name="Normal 5 4 4 2 4 2 2 4" xfId="33610" xr:uid="{94E1638A-F58C-4855-A749-B7FFA1BF6E97}"/>
    <cellStyle name="Normal 5 4 4 2 4 2 2 5" xfId="48494" xr:uid="{D94A0933-CDF8-403C-88E4-6C1D04A1E683}"/>
    <cellStyle name="Normal 5 4 4 2 4 2 3" xfId="23342" xr:uid="{CFF28903-4050-4035-938F-19F7A7FE3025}"/>
    <cellStyle name="Normal 5 4 4 2 4 2 3 2" xfId="37034" xr:uid="{B5380E6D-B208-4279-A6E9-B23BC1ED3D1B}"/>
    <cellStyle name="Normal 5 4 4 2 4 2 3 3" xfId="51918" xr:uid="{5E14BCB0-5088-41BF-9DD4-6B27A5D4C5B7}"/>
    <cellStyle name="Normal 5 4 4 2 4 2 4" xfId="16498" xr:uid="{1AE88C87-A4FA-4B44-B795-CA32940113B6}"/>
    <cellStyle name="Normal 5 4 4 2 4 2 5" xfId="30188" xr:uid="{A9FEE7E8-3DC7-4379-AEF6-BA4CF8D84827}"/>
    <cellStyle name="Normal 5 4 4 2 4 2 6" xfId="45072" xr:uid="{F7E963F4-D74A-468E-B434-A3CA9B036EC6}"/>
    <cellStyle name="Normal 5 4 4 2 4 3" xfId="11362" xr:uid="{36AA39D0-5D30-41F9-B0D1-002B7EA59632}"/>
    <cellStyle name="Normal 5 4 4 2 4 3 2" xfId="25052" xr:uid="{EF5C41D8-A8DB-4146-AA3F-06D309C9B2D7}"/>
    <cellStyle name="Normal 5 4 4 2 4 3 2 2" xfId="38744" xr:uid="{E06F43BF-BCC4-45C3-ABEE-2599310C1AB7}"/>
    <cellStyle name="Normal 5 4 4 2 4 3 2 3" xfId="53628" xr:uid="{A455FA71-E1FB-46D5-86AA-F87DCE9DC61F}"/>
    <cellStyle name="Normal 5 4 4 2 4 3 3" xfId="18208" xr:uid="{7EF063A5-FB18-4AD8-B2EA-5468CD598896}"/>
    <cellStyle name="Normal 5 4 4 2 4 3 4" xfId="31898" xr:uid="{D039E00B-EEC7-473B-AC9D-5531FBF9304C}"/>
    <cellStyle name="Normal 5 4 4 2 4 3 5" xfId="46782" xr:uid="{47D1AB18-CC89-43D4-9E01-88A352497DB6}"/>
    <cellStyle name="Normal 5 4 4 2 4 4" xfId="21630" xr:uid="{0AEEF8FF-5B0A-41C4-B91F-0956B5378BB7}"/>
    <cellStyle name="Normal 5 4 4 2 4 4 2" xfId="35322" xr:uid="{E7C37347-202E-4CF1-8ED6-7B872DA2A7CC}"/>
    <cellStyle name="Normal 5 4 4 2 4 4 3" xfId="50206" xr:uid="{39EBCE18-7790-4EA9-8887-6BF54DFB66CE}"/>
    <cellStyle name="Normal 5 4 4 2 4 5" xfId="14786" xr:uid="{370C67D5-8A5C-4A54-960F-ADDC701A8A6D}"/>
    <cellStyle name="Normal 5 4 4 2 4 5 2" xfId="40986" xr:uid="{0573301D-D957-4566-9503-01EEC2700FCA}"/>
    <cellStyle name="Normal 5 4 4 2 4 6" xfId="28476" xr:uid="{6207FDE8-34D9-4AE3-B94D-3E2023C39114}"/>
    <cellStyle name="Normal 5 4 4 2 4 7" xfId="43360" xr:uid="{2B193658-80E9-46C8-A4E5-87EEBD6D9AC8}"/>
    <cellStyle name="Normal 5 4 4 2 4 8" xfId="7940" xr:uid="{2DF2C326-026D-4FDB-89A9-499089722BC4}"/>
    <cellStyle name="Normal 5 4 4 2 5" xfId="2861" xr:uid="{5C619D73-5416-419C-A797-6B47ACBA09DC}"/>
    <cellStyle name="Normal 5 4 4 2 5 2" xfId="13070" xr:uid="{B2844F2C-CE57-4EA7-8AA1-B9B0EBA51AB4}"/>
    <cellStyle name="Normal 5 4 4 2 5 2 2" xfId="26760" xr:uid="{AADFF980-9DB4-4759-AA02-6606D6A332B0}"/>
    <cellStyle name="Normal 5 4 4 2 5 2 2 2" xfId="40452" xr:uid="{86E20CBB-BF36-4FA7-B4B5-1A7FE3C8A70C}"/>
    <cellStyle name="Normal 5 4 4 2 5 2 2 3" xfId="55336" xr:uid="{A198A894-CA68-412D-A0A5-B46F9F7ECEAD}"/>
    <cellStyle name="Normal 5 4 4 2 5 2 3" xfId="19916" xr:uid="{46E6C26E-EF09-4CC6-9CF6-8D0D0DAFFE28}"/>
    <cellStyle name="Normal 5 4 4 2 5 2 4" xfId="33606" xr:uid="{FAA8E6C6-634B-41B6-B9E3-31F3C5F9B922}"/>
    <cellStyle name="Normal 5 4 4 2 5 2 5" xfId="48490" xr:uid="{DFC7CBEE-496B-412A-B020-D3EDE01CC4FC}"/>
    <cellStyle name="Normal 5 4 4 2 5 3" xfId="23338" xr:uid="{CFC2ADDE-8BBB-4EEB-AC6C-9AE8FBB3A366}"/>
    <cellStyle name="Normal 5 4 4 2 5 3 2" xfId="37030" xr:uid="{70CDDF3F-2D7D-4D3B-A2D8-D9AD3F675874}"/>
    <cellStyle name="Normal 5 4 4 2 5 3 3" xfId="51914" xr:uid="{92D44B78-2C6B-4620-BE31-F867AB0EB1EA}"/>
    <cellStyle name="Normal 5 4 4 2 5 4" xfId="16494" xr:uid="{37BBA7CA-4443-42AA-8C3D-024BB629DE6C}"/>
    <cellStyle name="Normal 5 4 4 2 5 4 2" xfId="41136" xr:uid="{A0B1B898-ED64-4942-BFF1-9DF897F5B9FB}"/>
    <cellStyle name="Normal 5 4 4 2 5 5" xfId="30184" xr:uid="{191CAFE2-3FDF-49D6-85B5-02C67416D8AD}"/>
    <cellStyle name="Normal 5 4 4 2 5 6" xfId="45068" xr:uid="{5D1D0A5D-B6AE-42DB-89DE-F43F8A6907CE}"/>
    <cellStyle name="Normal 5 4 4 2 5 7" xfId="9648" xr:uid="{76390AE2-29A3-4A50-A936-BA5D66816662}"/>
    <cellStyle name="Normal 5 4 4 2 6" xfId="11358" xr:uid="{9DA85F2E-AEE4-42CE-9988-197615CD3682}"/>
    <cellStyle name="Normal 5 4 4 2 6 2" xfId="25048" xr:uid="{07F569AF-3BD3-4677-96AC-CD1393F107D1}"/>
    <cellStyle name="Normal 5 4 4 2 6 2 2" xfId="38740" xr:uid="{6161CF6F-792D-4C95-8C0D-1EA661036818}"/>
    <cellStyle name="Normal 5 4 4 2 6 2 3" xfId="53624" xr:uid="{3D972544-FB67-458E-979B-F48F3F310C66}"/>
    <cellStyle name="Normal 5 4 4 2 6 3" xfId="18204" xr:uid="{4574580F-A7D6-4CDF-8415-48AAE2D90AA8}"/>
    <cellStyle name="Normal 5 4 4 2 6 4" xfId="31894" xr:uid="{E4B0321B-E006-449E-8D60-29AFEF76ACB8}"/>
    <cellStyle name="Normal 5 4 4 2 6 5" xfId="46778" xr:uid="{9CEB716D-B70E-4615-994D-5672B86DD15C}"/>
    <cellStyle name="Normal 5 4 4 2 7" xfId="21626" xr:uid="{914AF610-CEA3-4625-AE5E-186CB5AF8F73}"/>
    <cellStyle name="Normal 5 4 4 2 7 2" xfId="35318" xr:uid="{012290CB-517E-41C5-97F1-4A09E41B0303}"/>
    <cellStyle name="Normal 5 4 4 2 7 3" xfId="50202" xr:uid="{12DA3001-AA34-493E-9581-497197D04BCA}"/>
    <cellStyle name="Normal 5 4 4 2 8" xfId="14782" xr:uid="{EAA1A68C-6482-4901-B643-8C0837961D62}"/>
    <cellStyle name="Normal 5 4 4 2 8 2" xfId="40806" xr:uid="{9C4A9E24-3518-4D9D-9D7B-E9F8CDACF561}"/>
    <cellStyle name="Normal 5 4 4 2 9" xfId="28472" xr:uid="{1FEB9426-0FEB-4678-92F1-AAF5DA4582F8}"/>
    <cellStyle name="Normal 5 4 4 3" xfId="560" xr:uid="{CFFCC38D-E989-44DD-B9A4-8032F5D73D6F}"/>
    <cellStyle name="Normal 5 4 4 3 10" xfId="43361" xr:uid="{6F10F0DB-56A4-4494-9913-E10C2C53807D}"/>
    <cellStyle name="Normal 5 4 4 3 11" xfId="7941" xr:uid="{593A8E41-AC31-407F-A1DC-ED1203E5DEC1}"/>
    <cellStyle name="Normal 5 4 4 3 2" xfId="1295" xr:uid="{695C79C9-1511-42EB-A587-3CACBF3396E2}"/>
    <cellStyle name="Normal 5 4 4 3 2 2" xfId="1296" xr:uid="{06269C8C-6B08-45AE-9671-26B8F43BFD46}"/>
    <cellStyle name="Normal 5 4 4 3 2 2 2" xfId="9655" xr:uid="{CB9287DF-5706-4B87-B72E-BD93B232C004}"/>
    <cellStyle name="Normal 5 4 4 3 2 2 2 2" xfId="13077" xr:uid="{26C297DE-4CF7-4C05-9AC9-3DCC4272D3D0}"/>
    <cellStyle name="Normal 5 4 4 3 2 2 2 2 2" xfId="26767" xr:uid="{F713B1DF-9DEE-4090-A60D-E77392B2C9C7}"/>
    <cellStyle name="Normal 5 4 4 3 2 2 2 2 2 2" xfId="40459" xr:uid="{5B99E80B-02EA-40A2-9BC1-9CC4938A5877}"/>
    <cellStyle name="Normal 5 4 4 3 2 2 2 2 2 3" xfId="55343" xr:uid="{CC923C6B-C702-4CA7-B0A6-58CFD63AEFC2}"/>
    <cellStyle name="Normal 5 4 4 3 2 2 2 2 3" xfId="19923" xr:uid="{45F81FD6-9E3D-42E0-8F37-E493D17F86D3}"/>
    <cellStyle name="Normal 5 4 4 3 2 2 2 2 4" xfId="33613" xr:uid="{740A0D44-77AC-4566-8B4F-2AC0DEE0E551}"/>
    <cellStyle name="Normal 5 4 4 3 2 2 2 2 5" xfId="48497" xr:uid="{BB04DFE6-7EA1-4057-829C-AAEB36860DB8}"/>
    <cellStyle name="Normal 5 4 4 3 2 2 2 3" xfId="23345" xr:uid="{17353577-BB2F-432F-B0F3-EC929C97A755}"/>
    <cellStyle name="Normal 5 4 4 3 2 2 2 3 2" xfId="37037" xr:uid="{D083A68E-6B18-4003-AF3A-0FFEE15D4D2F}"/>
    <cellStyle name="Normal 5 4 4 3 2 2 2 3 3" xfId="51921" xr:uid="{9B16CECF-601A-4849-A7A1-A309F7E34E4E}"/>
    <cellStyle name="Normal 5 4 4 3 2 2 2 4" xfId="16501" xr:uid="{62D54C12-CF68-4B16-9092-7C888A88548A}"/>
    <cellStyle name="Normal 5 4 4 3 2 2 2 5" xfId="30191" xr:uid="{A573C28E-FC3F-48DD-B853-DECA6737F68B}"/>
    <cellStyle name="Normal 5 4 4 3 2 2 2 6" xfId="45075" xr:uid="{2145244D-B61F-4279-BD18-64B538DF894E}"/>
    <cellStyle name="Normal 5 4 4 3 2 2 3" xfId="11365" xr:uid="{9A8788D8-7C9A-4620-BF40-1DAB210FD478}"/>
    <cellStyle name="Normal 5 4 4 3 2 2 3 2" xfId="25055" xr:uid="{7C625E7C-B9D7-4E6A-80C3-CFD9C83294CE}"/>
    <cellStyle name="Normal 5 4 4 3 2 2 3 2 2" xfId="38747" xr:uid="{B840E13C-FC1D-420D-B9F2-F6A04E86B0D7}"/>
    <cellStyle name="Normal 5 4 4 3 2 2 3 2 3" xfId="53631" xr:uid="{D6B1E18F-B9DA-4753-AB3D-1FB6DD2614F8}"/>
    <cellStyle name="Normal 5 4 4 3 2 2 3 3" xfId="18211" xr:uid="{4A0191F7-1D78-450E-A328-E4340C6A5EE0}"/>
    <cellStyle name="Normal 5 4 4 3 2 2 3 4" xfId="31901" xr:uid="{D0C17BF6-AF10-43BB-B4CD-0E8AF82126F5}"/>
    <cellStyle name="Normal 5 4 4 3 2 2 3 5" xfId="46785" xr:uid="{DE3674CB-9CF8-4413-96B3-E36632E1107D}"/>
    <cellStyle name="Normal 5 4 4 3 2 2 4" xfId="21633" xr:uid="{420B7435-EE2E-490D-943A-5B6BDB495057}"/>
    <cellStyle name="Normal 5 4 4 3 2 2 4 2" xfId="35325" xr:uid="{3981C686-87C3-4ABD-91C8-753740035E17}"/>
    <cellStyle name="Normal 5 4 4 3 2 2 4 3" xfId="50209" xr:uid="{2E20E8CD-AF7C-4F67-9085-D3D09F2A31A3}"/>
    <cellStyle name="Normal 5 4 4 3 2 2 5" xfId="14789" xr:uid="{D01F51CB-A623-4C95-9EAF-787DF429730E}"/>
    <cellStyle name="Normal 5 4 4 3 2 2 5 2" xfId="40988" xr:uid="{824682E5-356A-4DEA-AD40-487ED4A0BC25}"/>
    <cellStyle name="Normal 5 4 4 3 2 2 6" xfId="28479" xr:uid="{37AE29F3-15E1-43FC-8930-9B59843B268D}"/>
    <cellStyle name="Normal 5 4 4 3 2 2 7" xfId="43363" xr:uid="{693433D8-F1C6-4177-A852-351CCCDC3E0B}"/>
    <cellStyle name="Normal 5 4 4 3 2 2 8" xfId="7943" xr:uid="{A1CB08B5-DCEA-48D3-AED0-E1E1B1AB7B43}"/>
    <cellStyle name="Normal 5 4 4 3 2 3" xfId="9654" xr:uid="{A8528440-9D55-4F23-9FC5-292FAE7CC4EE}"/>
    <cellStyle name="Normal 5 4 4 3 2 3 2" xfId="13076" xr:uid="{83B2A25C-0B6E-4DBD-B209-823DC243D8B0}"/>
    <cellStyle name="Normal 5 4 4 3 2 3 2 2" xfId="26766" xr:uid="{C82D7E7A-687C-4A36-B179-101D8E049039}"/>
    <cellStyle name="Normal 5 4 4 3 2 3 2 2 2" xfId="40458" xr:uid="{0671916E-0D07-4303-B720-8D04E4DC220C}"/>
    <cellStyle name="Normal 5 4 4 3 2 3 2 2 3" xfId="55342" xr:uid="{74F1BFF2-AFA7-4CD2-8EB2-1454762B2E76}"/>
    <cellStyle name="Normal 5 4 4 3 2 3 2 3" xfId="19922" xr:uid="{8F1E3098-8E07-48F3-BE28-CCAB32CF31EE}"/>
    <cellStyle name="Normal 5 4 4 3 2 3 2 4" xfId="33612" xr:uid="{E1BA4BE3-C211-490A-B04D-EE1DA4215719}"/>
    <cellStyle name="Normal 5 4 4 3 2 3 2 5" xfId="48496" xr:uid="{FA35CFF1-DD8A-4D95-B859-234090EA9025}"/>
    <cellStyle name="Normal 5 4 4 3 2 3 3" xfId="23344" xr:uid="{4032C618-3193-41A4-A0EE-FCD1321AEE07}"/>
    <cellStyle name="Normal 5 4 4 3 2 3 3 2" xfId="37036" xr:uid="{B00810B4-3024-407D-936E-D438EE89045D}"/>
    <cellStyle name="Normal 5 4 4 3 2 3 3 3" xfId="51920" xr:uid="{F839C5AE-D964-43E1-980B-5D8295FFD6F1}"/>
    <cellStyle name="Normal 5 4 4 3 2 3 4" xfId="16500" xr:uid="{C2B41B97-10DE-4CE4-8DA8-392E2576F4B0}"/>
    <cellStyle name="Normal 5 4 4 3 2 3 5" xfId="30190" xr:uid="{1901CC3B-1996-407A-AB7C-E610CECF86FC}"/>
    <cellStyle name="Normal 5 4 4 3 2 3 6" xfId="45074" xr:uid="{BD57A83F-F6D3-4495-AEEB-558797B5B118}"/>
    <cellStyle name="Normal 5 4 4 3 2 4" xfId="11364" xr:uid="{9A97B0BE-EE44-4063-ABB1-CBB5DFD37EB2}"/>
    <cellStyle name="Normal 5 4 4 3 2 4 2" xfId="25054" xr:uid="{487F9659-1AE5-43C3-892C-E26502117B1A}"/>
    <cellStyle name="Normal 5 4 4 3 2 4 2 2" xfId="38746" xr:uid="{F89FD0DC-9AE2-46D0-9049-B46C85F47763}"/>
    <cellStyle name="Normal 5 4 4 3 2 4 2 3" xfId="53630" xr:uid="{05CD98A6-2130-4EAA-B8A6-5B2E1EBDAABB}"/>
    <cellStyle name="Normal 5 4 4 3 2 4 3" xfId="18210" xr:uid="{5E7D25BE-1990-4EA8-B297-72F9C2FD0FBB}"/>
    <cellStyle name="Normal 5 4 4 3 2 4 4" xfId="31900" xr:uid="{592E2F3D-5C3E-45E6-930E-1C8A254D249E}"/>
    <cellStyle name="Normal 5 4 4 3 2 4 5" xfId="46784" xr:uid="{2876E676-9F79-418A-BA9C-D265C77CC85A}"/>
    <cellStyle name="Normal 5 4 4 3 2 5" xfId="21632" xr:uid="{1E317952-FEDB-4C98-B285-3CADB8A589C3}"/>
    <cellStyle name="Normal 5 4 4 3 2 5 2" xfId="35324" xr:uid="{101002CE-DD24-4283-94B0-69B074D47FB2}"/>
    <cellStyle name="Normal 5 4 4 3 2 5 3" xfId="50208" xr:uid="{F3103D56-1BC8-401F-B8B7-A0E77420C2BE}"/>
    <cellStyle name="Normal 5 4 4 3 2 6" xfId="14788" xr:uid="{4602CC90-C31D-4A45-87E7-2F9BADA3E2FE}"/>
    <cellStyle name="Normal 5 4 4 3 2 6 2" xfId="40987" xr:uid="{19ED369C-C574-4566-88D2-7DC989029906}"/>
    <cellStyle name="Normal 5 4 4 3 2 7" xfId="28478" xr:uid="{6CC1696A-0AF3-4FFF-A3DB-D09A9F64BD99}"/>
    <cellStyle name="Normal 5 4 4 3 2 8" xfId="43362" xr:uid="{729302CB-D0BF-4BF1-8A9B-7D031F217E27}"/>
    <cellStyle name="Normal 5 4 4 3 2 9" xfId="7942" xr:uid="{4B9F64A7-4E8B-4A1D-B4F3-F7C3406EB546}"/>
    <cellStyle name="Normal 5 4 4 3 3" xfId="1297" xr:uid="{7EC371FA-FC24-411E-B550-1B4AE405B3A6}"/>
    <cellStyle name="Normal 5 4 4 3 3 2" xfId="9656" xr:uid="{BADF895D-6694-40F6-958F-8C816CE570F3}"/>
    <cellStyle name="Normal 5 4 4 3 3 2 2" xfId="13078" xr:uid="{699EEB21-0777-4D4D-817E-7C8A978CCAED}"/>
    <cellStyle name="Normal 5 4 4 3 3 2 2 2" xfId="26768" xr:uid="{4E1B2351-C8A3-4903-B58C-B3C8FD127BFE}"/>
    <cellStyle name="Normal 5 4 4 3 3 2 2 2 2" xfId="40460" xr:uid="{B422FD6E-6C84-4E7C-A552-FC9F95390648}"/>
    <cellStyle name="Normal 5 4 4 3 3 2 2 2 3" xfId="55344" xr:uid="{DA429EBC-7012-4359-9481-6514D414905F}"/>
    <cellStyle name="Normal 5 4 4 3 3 2 2 3" xfId="19924" xr:uid="{37E55161-CE64-489B-A83A-B4DBA8B40C97}"/>
    <cellStyle name="Normal 5 4 4 3 3 2 2 4" xfId="33614" xr:uid="{8A6A0F7F-1319-4E8E-8842-35052D2F10EA}"/>
    <cellStyle name="Normal 5 4 4 3 3 2 2 5" xfId="48498" xr:uid="{7303A51D-C77A-4408-B120-B3E466B9784F}"/>
    <cellStyle name="Normal 5 4 4 3 3 2 3" xfId="23346" xr:uid="{F52051B6-6A9D-4E25-BAA8-221931090686}"/>
    <cellStyle name="Normal 5 4 4 3 3 2 3 2" xfId="37038" xr:uid="{4CC76464-0B60-4522-A26F-323BFE043F9A}"/>
    <cellStyle name="Normal 5 4 4 3 3 2 3 3" xfId="51922" xr:uid="{CACF8CEA-8251-4AD4-AE70-F4E7B0422745}"/>
    <cellStyle name="Normal 5 4 4 3 3 2 4" xfId="16502" xr:uid="{D42E5171-D243-4378-AD33-FD3DF6D5290F}"/>
    <cellStyle name="Normal 5 4 4 3 3 2 5" xfId="30192" xr:uid="{F62BA187-0FB6-44A9-AEA9-7B87C40A3F18}"/>
    <cellStyle name="Normal 5 4 4 3 3 2 6" xfId="45076" xr:uid="{0720794A-B520-4698-B9D2-83367D3374CD}"/>
    <cellStyle name="Normal 5 4 4 3 3 3" xfId="11366" xr:uid="{179C4F0E-6DCC-47E7-A339-E5C9F3A5042B}"/>
    <cellStyle name="Normal 5 4 4 3 3 3 2" xfId="25056" xr:uid="{8920BB41-E9E1-4C70-984E-0D6B79F4DA04}"/>
    <cellStyle name="Normal 5 4 4 3 3 3 2 2" xfId="38748" xr:uid="{EE2B55BA-666E-410F-8CD8-0ADFE0BA7F70}"/>
    <cellStyle name="Normal 5 4 4 3 3 3 2 3" xfId="53632" xr:uid="{FDFDB82A-EBBD-46E6-BAE7-72CFD449DEF3}"/>
    <cellStyle name="Normal 5 4 4 3 3 3 3" xfId="18212" xr:uid="{E51DD023-7C55-4026-B8D5-CD702CCE5DC3}"/>
    <cellStyle name="Normal 5 4 4 3 3 3 4" xfId="31902" xr:uid="{A6D2AC6B-5C82-4EBC-97D4-F33089C131DB}"/>
    <cellStyle name="Normal 5 4 4 3 3 3 5" xfId="46786" xr:uid="{E92BD545-FF9E-4C42-A211-1EC6C45C00AA}"/>
    <cellStyle name="Normal 5 4 4 3 3 4" xfId="21634" xr:uid="{C4185AC5-A73F-4871-A80A-9AB596964B87}"/>
    <cellStyle name="Normal 5 4 4 3 3 4 2" xfId="35326" xr:uid="{0D709C94-1B5E-46DB-9A78-382077928650}"/>
    <cellStyle name="Normal 5 4 4 3 3 4 3" xfId="50210" xr:uid="{0141350B-1274-4FDB-B907-92FF6FAC71A6}"/>
    <cellStyle name="Normal 5 4 4 3 3 5" xfId="14790" xr:uid="{8C2902E6-8F58-4F55-B9EA-8BD2F53D90AF}"/>
    <cellStyle name="Normal 5 4 4 3 3 5 2" xfId="40989" xr:uid="{95F6E7BB-604A-4DE8-9FC5-6DECFEEC8F61}"/>
    <cellStyle name="Normal 5 4 4 3 3 6" xfId="28480" xr:uid="{EC1C533A-AAB2-47F7-B6C8-850ADFA1361A}"/>
    <cellStyle name="Normal 5 4 4 3 3 7" xfId="43364" xr:uid="{902882A2-C737-4147-904B-7B039DFC218F}"/>
    <cellStyle name="Normal 5 4 4 3 3 8" xfId="7944" xr:uid="{85A6ECFE-8CBB-4723-A36A-B9DE9EB38186}"/>
    <cellStyle name="Normal 5 4 4 3 4" xfId="2862" xr:uid="{2C3D54A5-DBB9-4CB4-83EC-A5B72FAAA2CE}"/>
    <cellStyle name="Normal 5 4 4 3 4 2" xfId="9657" xr:uid="{71FE647A-FC66-417E-9CDD-7648FE4494F5}"/>
    <cellStyle name="Normal 5 4 4 3 4 2 2" xfId="13079" xr:uid="{F3A6F00F-B6D2-49F0-965F-B60FCDC8272D}"/>
    <cellStyle name="Normal 5 4 4 3 4 2 2 2" xfId="26769" xr:uid="{41A6CC4E-0059-4978-B85A-7470751A9666}"/>
    <cellStyle name="Normal 5 4 4 3 4 2 2 2 2" xfId="40461" xr:uid="{038E4202-0B98-4FBB-92A3-DFEE70EA1A04}"/>
    <cellStyle name="Normal 5 4 4 3 4 2 2 2 3" xfId="55345" xr:uid="{81A63235-1844-49F6-A679-E15B628F2648}"/>
    <cellStyle name="Normal 5 4 4 3 4 2 2 3" xfId="19925" xr:uid="{E7B8353C-694C-4F1C-B646-6E6EB7F6456E}"/>
    <cellStyle name="Normal 5 4 4 3 4 2 2 4" xfId="33615" xr:uid="{39FC34DE-32D7-42BD-9AAA-DDD0D52C8EFA}"/>
    <cellStyle name="Normal 5 4 4 3 4 2 2 5" xfId="48499" xr:uid="{0D8C65AF-E600-4471-AD68-5F19E53E077F}"/>
    <cellStyle name="Normal 5 4 4 3 4 2 3" xfId="23347" xr:uid="{3E8A6CF4-D56C-4454-A080-BE3DDC2EA6B3}"/>
    <cellStyle name="Normal 5 4 4 3 4 2 3 2" xfId="37039" xr:uid="{F496394C-A807-4439-B4C2-B9FAD93C3122}"/>
    <cellStyle name="Normal 5 4 4 3 4 2 3 3" xfId="51923" xr:uid="{30925F66-E512-4EA6-B3ED-5A154B628D4C}"/>
    <cellStyle name="Normal 5 4 4 3 4 2 4" xfId="16503" xr:uid="{32C3D019-0535-44E9-9000-7B85B214EE4E}"/>
    <cellStyle name="Normal 5 4 4 3 4 2 5" xfId="30193" xr:uid="{20617CF5-AC27-4E51-8FE8-6905E34E23E9}"/>
    <cellStyle name="Normal 5 4 4 3 4 2 6" xfId="45077" xr:uid="{602D06C9-0235-4FCA-BBA8-22CB8869768A}"/>
    <cellStyle name="Normal 5 4 4 3 4 3" xfId="11367" xr:uid="{2AD76369-B4DB-476C-A066-B4C4A6CAC6DB}"/>
    <cellStyle name="Normal 5 4 4 3 4 3 2" xfId="25057" xr:uid="{BDF646EF-BF6F-4B4B-B7FB-621F934D271B}"/>
    <cellStyle name="Normal 5 4 4 3 4 3 2 2" xfId="38749" xr:uid="{11A4B7B3-579C-4088-B9A2-8DF771815F5D}"/>
    <cellStyle name="Normal 5 4 4 3 4 3 2 3" xfId="53633" xr:uid="{D75A9515-A03D-47BA-B0F5-80EE66664FC3}"/>
    <cellStyle name="Normal 5 4 4 3 4 3 3" xfId="18213" xr:uid="{05FB184B-931F-40C9-8D0F-BA9E6809EA71}"/>
    <cellStyle name="Normal 5 4 4 3 4 3 4" xfId="31903" xr:uid="{0EE36025-95DB-415C-A27D-0EBFF71F0311}"/>
    <cellStyle name="Normal 5 4 4 3 4 3 5" xfId="46787" xr:uid="{407B9BC3-CA53-4334-83F1-0A5A35C4CC96}"/>
    <cellStyle name="Normal 5 4 4 3 4 4" xfId="21635" xr:uid="{C28EFC79-8C87-49D7-84EF-21EBB93542E2}"/>
    <cellStyle name="Normal 5 4 4 3 4 4 2" xfId="35327" xr:uid="{C7D03C8D-049C-4A10-99A7-E5A2B62BA48D}"/>
    <cellStyle name="Normal 5 4 4 3 4 4 3" xfId="50211" xr:uid="{B6911055-C201-451C-85BF-4C0D16A6BAAC}"/>
    <cellStyle name="Normal 5 4 4 3 4 5" xfId="14791" xr:uid="{9239FC32-FDB6-4592-ACC5-EE09C4BE4B8D}"/>
    <cellStyle name="Normal 5 4 4 3 4 5 2" xfId="41137" xr:uid="{91FF51C3-194C-4709-A364-274B0A9AE8B8}"/>
    <cellStyle name="Normal 5 4 4 3 4 6" xfId="28481" xr:uid="{38204BDF-363B-46BD-960E-E96F49D61DF6}"/>
    <cellStyle name="Normal 5 4 4 3 4 7" xfId="43365" xr:uid="{46771A62-8869-429B-A79C-80A70B12C540}"/>
    <cellStyle name="Normal 5 4 4 3 4 8" xfId="7945" xr:uid="{843D6D4E-2730-4C30-83DF-486AD522C6C4}"/>
    <cellStyle name="Normal 5 4 4 3 5" xfId="9653" xr:uid="{5201C964-0CC9-4C19-AFCA-D8CB1983850A}"/>
    <cellStyle name="Normal 5 4 4 3 5 2" xfId="13075" xr:uid="{34F606A4-4AFD-4F45-8536-84813DCFCD7D}"/>
    <cellStyle name="Normal 5 4 4 3 5 2 2" xfId="26765" xr:uid="{F3291D04-3364-449B-9991-D9B31FCE6DED}"/>
    <cellStyle name="Normal 5 4 4 3 5 2 2 2" xfId="40457" xr:uid="{E838AB1F-9762-4559-9B89-CAD859D80FF0}"/>
    <cellStyle name="Normal 5 4 4 3 5 2 2 3" xfId="55341" xr:uid="{DD69E368-192F-4DA3-A0B1-DBDD46F7E64F}"/>
    <cellStyle name="Normal 5 4 4 3 5 2 3" xfId="19921" xr:uid="{877278E0-7A43-4165-8910-BC974442E48B}"/>
    <cellStyle name="Normal 5 4 4 3 5 2 4" xfId="33611" xr:uid="{63CE456F-9168-4734-9621-F781FFED213C}"/>
    <cellStyle name="Normal 5 4 4 3 5 2 5" xfId="48495" xr:uid="{B76A7376-E886-479B-8BD0-617CA6FC3D72}"/>
    <cellStyle name="Normal 5 4 4 3 5 3" xfId="23343" xr:uid="{8E229B2D-E0AA-4403-84AB-FA3F362EC0E2}"/>
    <cellStyle name="Normal 5 4 4 3 5 3 2" xfId="37035" xr:uid="{3B2F3574-9AF2-4D6D-A437-C6D90C0FB5D1}"/>
    <cellStyle name="Normal 5 4 4 3 5 3 3" xfId="51919" xr:uid="{3A815F47-B96A-4BA4-8304-A9D30F4EADDB}"/>
    <cellStyle name="Normal 5 4 4 3 5 4" xfId="16499" xr:uid="{EE2706CA-CB76-4F6E-954D-8C1CD8CD9C32}"/>
    <cellStyle name="Normal 5 4 4 3 5 5" xfId="30189" xr:uid="{05A6BC2C-2CF6-4861-BD6C-CF880BDE06AB}"/>
    <cellStyle name="Normal 5 4 4 3 5 6" xfId="45073" xr:uid="{BDD8D95F-9312-4836-95E0-11DE144A4010}"/>
    <cellStyle name="Normal 5 4 4 3 6" xfId="11363" xr:uid="{5582F9CA-841F-43EA-A91D-13CDFCFD0F3C}"/>
    <cellStyle name="Normal 5 4 4 3 6 2" xfId="25053" xr:uid="{A62644AB-4F8E-4B39-9F06-75BF6FDBCDB8}"/>
    <cellStyle name="Normal 5 4 4 3 6 2 2" xfId="38745" xr:uid="{411DE2EC-2366-40CB-892E-EFF82BEB0512}"/>
    <cellStyle name="Normal 5 4 4 3 6 2 3" xfId="53629" xr:uid="{10BF80B8-97C6-4F16-8A50-037C3A459709}"/>
    <cellStyle name="Normal 5 4 4 3 6 3" xfId="18209" xr:uid="{A49B819C-04C3-48A3-9354-F3D9FE788F72}"/>
    <cellStyle name="Normal 5 4 4 3 6 4" xfId="31899" xr:uid="{E48114D0-5A9D-46B8-B0A2-57528513464D}"/>
    <cellStyle name="Normal 5 4 4 3 6 5" xfId="46783" xr:uid="{B3754BB5-3CC4-421C-947C-108706AEF69B}"/>
    <cellStyle name="Normal 5 4 4 3 7" xfId="21631" xr:uid="{F0ABF137-341D-4AB6-9444-BD329701846B}"/>
    <cellStyle name="Normal 5 4 4 3 7 2" xfId="35323" xr:uid="{FD8DD923-094D-493C-8CC9-8875885F6C44}"/>
    <cellStyle name="Normal 5 4 4 3 7 3" xfId="50207" xr:uid="{7EF07501-FED7-4C2B-A122-9C10D0AE758F}"/>
    <cellStyle name="Normal 5 4 4 3 8" xfId="14787" xr:uid="{42E4C9AB-46FE-401D-BDAD-17BCC6CDCF30}"/>
    <cellStyle name="Normal 5 4 4 3 8 2" xfId="40836" xr:uid="{66FA603A-86CE-4060-B9B5-466AFBDDEB27}"/>
    <cellStyle name="Normal 5 4 4 3 9" xfId="28477" xr:uid="{A51C6639-63BF-4F4E-A207-9DA9E615C33E}"/>
    <cellStyle name="Normal 5 4 4 4" xfId="1298" xr:uid="{33B1B2A2-EBF0-4C2E-A9CC-6BCADF2BDC4A}"/>
    <cellStyle name="Normal 5 4 4 4 2" xfId="1299" xr:uid="{3D0E977D-BFBA-483F-8541-6596205ADE43}"/>
    <cellStyle name="Normal 5 4 4 4 2 2" xfId="9659" xr:uid="{D5A30E62-B8FC-4A9B-AA22-E3598B2F2FB1}"/>
    <cellStyle name="Normal 5 4 4 4 2 2 2" xfId="13081" xr:uid="{BC908344-B8DF-4B6D-A082-597084EE0C47}"/>
    <cellStyle name="Normal 5 4 4 4 2 2 2 2" xfId="26771" xr:uid="{6A8131EB-69F8-4788-AAD0-31D63132B0AA}"/>
    <cellStyle name="Normal 5 4 4 4 2 2 2 2 2" xfId="40463" xr:uid="{09FCDEF5-8F95-48E8-9BCC-4E55A3728D4A}"/>
    <cellStyle name="Normal 5 4 4 4 2 2 2 2 3" xfId="55347" xr:uid="{5169BF58-BF5C-40ED-8957-4816F20506A8}"/>
    <cellStyle name="Normal 5 4 4 4 2 2 2 3" xfId="19927" xr:uid="{99C536D9-F7A7-4433-B6EC-C7CDDAF1330D}"/>
    <cellStyle name="Normal 5 4 4 4 2 2 2 4" xfId="33617" xr:uid="{7F7549E4-667D-4FA5-AF6A-5D94D03E1178}"/>
    <cellStyle name="Normal 5 4 4 4 2 2 2 5" xfId="48501" xr:uid="{ED485362-8CCA-4AE3-8810-E3A11C69AE4D}"/>
    <cellStyle name="Normal 5 4 4 4 2 2 3" xfId="23349" xr:uid="{E0B68DAD-5E9A-4C1F-BA79-F041FC6F38CA}"/>
    <cellStyle name="Normal 5 4 4 4 2 2 3 2" xfId="37041" xr:uid="{B52E2DED-74A2-45DA-8931-879C3A0AC413}"/>
    <cellStyle name="Normal 5 4 4 4 2 2 3 3" xfId="51925" xr:uid="{2EF2CFEB-508A-4AE9-B0DE-ADF0C0EB6D60}"/>
    <cellStyle name="Normal 5 4 4 4 2 2 4" xfId="16505" xr:uid="{1DEFFD28-6227-43BF-941F-02FA0ACC0819}"/>
    <cellStyle name="Normal 5 4 4 4 2 2 5" xfId="30195" xr:uid="{D1B5DBF0-5461-461E-8B3D-EECA1DF30812}"/>
    <cellStyle name="Normal 5 4 4 4 2 2 6" xfId="45079" xr:uid="{004D0F52-BF99-4491-B4FD-56680907755B}"/>
    <cellStyle name="Normal 5 4 4 4 2 3" xfId="11369" xr:uid="{CBD60080-284D-4FA4-ADBD-380B1C9E6740}"/>
    <cellStyle name="Normal 5 4 4 4 2 3 2" xfId="25059" xr:uid="{9B0B5C53-9B9D-49CD-93D7-D0EBC3A1B819}"/>
    <cellStyle name="Normal 5 4 4 4 2 3 2 2" xfId="38751" xr:uid="{EB3C05B3-CEDE-4BD1-A85A-4FF1A5A81671}"/>
    <cellStyle name="Normal 5 4 4 4 2 3 2 3" xfId="53635" xr:uid="{BA752937-1A13-40CC-92C3-2F1CF233C1D5}"/>
    <cellStyle name="Normal 5 4 4 4 2 3 3" xfId="18215" xr:uid="{A6885D27-95F8-40AE-BE27-C9BA72C311A2}"/>
    <cellStyle name="Normal 5 4 4 4 2 3 4" xfId="31905" xr:uid="{C63294D7-E545-4CE9-A8F3-37FB8DFAD826}"/>
    <cellStyle name="Normal 5 4 4 4 2 3 5" xfId="46789" xr:uid="{E858E171-F0E7-4313-BE15-D44A43937A9A}"/>
    <cellStyle name="Normal 5 4 4 4 2 4" xfId="21637" xr:uid="{61102688-0110-4FC4-82CF-D089DBB13AAB}"/>
    <cellStyle name="Normal 5 4 4 4 2 4 2" xfId="35329" xr:uid="{D982DA66-EDF2-4205-AAC2-870419CBA0E2}"/>
    <cellStyle name="Normal 5 4 4 4 2 4 3" xfId="50213" xr:uid="{569005CD-87F5-46FB-9588-6BE9AA922C33}"/>
    <cellStyle name="Normal 5 4 4 4 2 5" xfId="14793" xr:uid="{4054E1D1-80A2-479D-BBB1-12B875417249}"/>
    <cellStyle name="Normal 5 4 4 4 2 5 2" xfId="40991" xr:uid="{D8AC6B42-3EA6-4503-ABFD-6B2C121A5565}"/>
    <cellStyle name="Normal 5 4 4 4 2 6" xfId="28483" xr:uid="{2B2A3269-B835-4220-B5EE-CDB90ED7D55E}"/>
    <cellStyle name="Normal 5 4 4 4 2 7" xfId="43367" xr:uid="{131F7D5F-2F1B-453B-AB8D-F45575D0AEAB}"/>
    <cellStyle name="Normal 5 4 4 4 2 8" xfId="7947" xr:uid="{8A850B7F-BE04-4093-9415-4CF128466596}"/>
    <cellStyle name="Normal 5 4 4 4 3" xfId="2863" xr:uid="{12046ACB-F0AB-42B7-B104-2627FED66EDA}"/>
    <cellStyle name="Normal 5 4 4 4 3 2" xfId="13080" xr:uid="{EDEC1F61-3224-4DD5-A0A3-854336231AE0}"/>
    <cellStyle name="Normal 5 4 4 4 3 2 2" xfId="26770" xr:uid="{7A2A534F-CDE2-466F-930A-C5F04A66CEA8}"/>
    <cellStyle name="Normal 5 4 4 4 3 2 2 2" xfId="40462" xr:uid="{5341018A-023C-47B8-ACA6-FF3F4117767D}"/>
    <cellStyle name="Normal 5 4 4 4 3 2 2 3" xfId="55346" xr:uid="{59CA3CC1-C46C-4E73-991E-DC5DE68EF63D}"/>
    <cellStyle name="Normal 5 4 4 4 3 2 3" xfId="19926" xr:uid="{0F040B46-0F20-4103-AF62-DC5E5A7CB9C1}"/>
    <cellStyle name="Normal 5 4 4 4 3 2 4" xfId="33616" xr:uid="{F5AFB719-1549-431A-9135-4DC9D90F296F}"/>
    <cellStyle name="Normal 5 4 4 4 3 2 5" xfId="48500" xr:uid="{EE2A8944-955A-4110-9E42-0B4BEF5C61BE}"/>
    <cellStyle name="Normal 5 4 4 4 3 3" xfId="23348" xr:uid="{366E57E6-F026-4DB2-A82D-878805B5B033}"/>
    <cellStyle name="Normal 5 4 4 4 3 3 2" xfId="37040" xr:uid="{39A3848D-7C17-4EEA-889D-C79BDCFDA905}"/>
    <cellStyle name="Normal 5 4 4 4 3 3 3" xfId="51924" xr:uid="{ABB2C5AD-90AD-434A-A762-2F8EEED4C2C0}"/>
    <cellStyle name="Normal 5 4 4 4 3 4" xfId="16504" xr:uid="{3EB97D84-4261-4976-B164-C92A63AD6CFB}"/>
    <cellStyle name="Normal 5 4 4 4 3 4 2" xfId="41138" xr:uid="{D2963682-24E4-4E68-B177-64EAD1D44BF3}"/>
    <cellStyle name="Normal 5 4 4 4 3 5" xfId="30194" xr:uid="{7AA2084D-6DD3-47E7-AFAD-7A8168442304}"/>
    <cellStyle name="Normal 5 4 4 4 3 6" xfId="45078" xr:uid="{719B03BA-27E1-41C6-959C-15353FD25122}"/>
    <cellStyle name="Normal 5 4 4 4 3 7" xfId="9658" xr:uid="{CAF2B60B-5FA5-45DF-A19A-C6A3D520DB97}"/>
    <cellStyle name="Normal 5 4 4 4 4" xfId="2864" xr:uid="{CF4CA38E-0E96-447F-9A6A-30B3B164095F}"/>
    <cellStyle name="Normal 5 4 4 4 4 2" xfId="25058" xr:uid="{ED3B0DD0-A268-41BF-9265-DBBCFBD9DAC9}"/>
    <cellStyle name="Normal 5 4 4 4 4 2 2" xfId="38750" xr:uid="{E66160EC-6020-424F-9349-B4868D08EEEA}"/>
    <cellStyle name="Normal 5 4 4 4 4 2 3" xfId="53634" xr:uid="{85B82214-0180-40E7-9CD3-CB02CE892374}"/>
    <cellStyle name="Normal 5 4 4 4 4 3" xfId="18214" xr:uid="{5496E49E-2005-457A-82EA-14AC347FD6C7}"/>
    <cellStyle name="Normal 5 4 4 4 4 3 2" xfId="41139" xr:uid="{A6A7039D-AAC8-419E-A7D0-A84D3B30EF66}"/>
    <cellStyle name="Normal 5 4 4 4 4 4" xfId="31904" xr:uid="{6011FB87-3BD5-4D82-933E-319EC120EE07}"/>
    <cellStyle name="Normal 5 4 4 4 4 5" xfId="46788" xr:uid="{38FC23AD-2B60-41D3-B368-D986A5D3B24D}"/>
    <cellStyle name="Normal 5 4 4 4 4 6" xfId="11368" xr:uid="{A282D15D-AA77-458A-821D-9140D9F23460}"/>
    <cellStyle name="Normal 5 4 4 4 5" xfId="21636" xr:uid="{0A001BE1-D5C1-41BE-BD0E-A7EBB3F91688}"/>
    <cellStyle name="Normal 5 4 4 4 5 2" xfId="35328" xr:uid="{21A05B16-A886-4CAE-9500-02285FEA661E}"/>
    <cellStyle name="Normal 5 4 4 4 5 3" xfId="50212" xr:uid="{937FA074-42DF-4D04-8E84-174C05CEA56F}"/>
    <cellStyle name="Normal 5 4 4 4 6" xfId="14792" xr:uid="{77ACD5ED-B6D0-43B5-87AF-72384C2C842B}"/>
    <cellStyle name="Normal 5 4 4 4 6 2" xfId="40990" xr:uid="{ABCF2861-9D79-424A-8938-149A93C0EC67}"/>
    <cellStyle name="Normal 5 4 4 4 7" xfId="28482" xr:uid="{835667BB-0EC1-4AC5-B039-BF0B018389CF}"/>
    <cellStyle name="Normal 5 4 4 4 8" xfId="43366" xr:uid="{3698FB2C-BAAC-41B8-9C41-7C1A3E3D4023}"/>
    <cellStyle name="Normal 5 4 4 4 9" xfId="7946" xr:uid="{CD77CCEA-B165-4B93-BF81-C55D471C7C1C}"/>
    <cellStyle name="Normal 5 4 4 5" xfId="1300" xr:uid="{74B4FCCF-EDFB-4B8D-BF9D-E0BFF3304800}"/>
    <cellStyle name="Normal 5 4 4 5 2" xfId="9660" xr:uid="{68A7DC38-8F99-47B9-B71D-F49F846FA367}"/>
    <cellStyle name="Normal 5 4 4 5 2 2" xfId="13082" xr:uid="{49221161-612F-4ECA-88F2-F238ED172772}"/>
    <cellStyle name="Normal 5 4 4 5 2 2 2" xfId="26772" xr:uid="{1E34BFE6-5205-4354-B497-CD42781634F3}"/>
    <cellStyle name="Normal 5 4 4 5 2 2 2 2" xfId="40464" xr:uid="{46CCD081-5913-4FCC-B101-0FBBAC4DE405}"/>
    <cellStyle name="Normal 5 4 4 5 2 2 2 3" xfId="55348" xr:uid="{242B6ADA-1350-48C0-A9D5-9D4C2BABD167}"/>
    <cellStyle name="Normal 5 4 4 5 2 2 3" xfId="19928" xr:uid="{6273BC3A-C7F5-47FE-90C2-956221EDB586}"/>
    <cellStyle name="Normal 5 4 4 5 2 2 4" xfId="33618" xr:uid="{0508D467-4305-45B7-9155-14964AF15057}"/>
    <cellStyle name="Normal 5 4 4 5 2 2 5" xfId="48502" xr:uid="{400C5E53-5DE9-4850-9173-721BA9D47F93}"/>
    <cellStyle name="Normal 5 4 4 5 2 3" xfId="23350" xr:uid="{75E9C321-7D8E-4E7D-8634-9078E13050F6}"/>
    <cellStyle name="Normal 5 4 4 5 2 3 2" xfId="37042" xr:uid="{5E2EA929-3373-4AC2-BAA9-F5CE680A4F16}"/>
    <cellStyle name="Normal 5 4 4 5 2 3 3" xfId="51926" xr:uid="{43C6F4E3-2DCB-4F91-BD3A-C4FEBD23015F}"/>
    <cellStyle name="Normal 5 4 4 5 2 4" xfId="16506" xr:uid="{FE91F98F-975A-414F-8940-3DA735AC55C3}"/>
    <cellStyle name="Normal 5 4 4 5 2 5" xfId="30196" xr:uid="{3997F6D5-5170-4306-A2CE-11E2C9B0C1AF}"/>
    <cellStyle name="Normal 5 4 4 5 2 6" xfId="45080" xr:uid="{C9934334-E8FA-41CE-99F8-E1EACB292E90}"/>
    <cellStyle name="Normal 5 4 4 5 3" xfId="11370" xr:uid="{F6A61539-9E3D-4B44-A3F4-1A504FAA0874}"/>
    <cellStyle name="Normal 5 4 4 5 3 2" xfId="25060" xr:uid="{D9687743-24B6-489D-BFB3-32E0D22F1D0B}"/>
    <cellStyle name="Normal 5 4 4 5 3 2 2" xfId="38752" xr:uid="{691EC868-D966-4B90-BA6E-532EE3AD755F}"/>
    <cellStyle name="Normal 5 4 4 5 3 2 3" xfId="53636" xr:uid="{AF3DF714-99DC-4B94-9144-4103B04260D0}"/>
    <cellStyle name="Normal 5 4 4 5 3 3" xfId="18216" xr:uid="{618B52C8-AB9C-4392-AEB7-4D07B8B3BBA6}"/>
    <cellStyle name="Normal 5 4 4 5 3 4" xfId="31906" xr:uid="{DB6E3E49-99AF-426E-A5D3-DF4233575000}"/>
    <cellStyle name="Normal 5 4 4 5 3 5" xfId="46790" xr:uid="{88B5FC81-CC25-4B98-ABB4-E2C5DD1EEE89}"/>
    <cellStyle name="Normal 5 4 4 5 4" xfId="21638" xr:uid="{2030FE69-49EF-4100-B4D2-0E8393E3DACD}"/>
    <cellStyle name="Normal 5 4 4 5 4 2" xfId="35330" xr:uid="{6F90AA58-4F78-4F2A-889C-FF7E29EA534C}"/>
    <cellStyle name="Normal 5 4 4 5 4 3" xfId="50214" xr:uid="{7B6A69C3-B9F2-4C77-9591-00A6278E9335}"/>
    <cellStyle name="Normal 5 4 4 5 5" xfId="14794" xr:uid="{76F926A2-CE28-4FEC-86D9-31DFDADBBD71}"/>
    <cellStyle name="Normal 5 4 4 5 5 2" xfId="40992" xr:uid="{D50A0C51-9638-49BC-90E4-8AF4770B8BB8}"/>
    <cellStyle name="Normal 5 4 4 5 6" xfId="28484" xr:uid="{DFC4D2E4-30AA-419C-BEB4-D3D952CD5AD7}"/>
    <cellStyle name="Normal 5 4 4 5 7" xfId="43368" xr:uid="{DF93EC5E-9E2A-4971-9834-924FFED3DFBC}"/>
    <cellStyle name="Normal 5 4 4 5 8" xfId="7948" xr:uid="{C65000AF-AF5D-4CE3-89E5-BE16AC11912D}"/>
    <cellStyle name="Normal 5 4 4 6" xfId="2865" xr:uid="{91441328-C6E2-400E-BD1F-DCA5E03ED0F9}"/>
    <cellStyle name="Normal 5 4 4 6 2" xfId="9661" xr:uid="{57E8B03B-ED88-4C10-A0B7-D3AB248E7488}"/>
    <cellStyle name="Normal 5 4 4 6 2 2" xfId="13083" xr:uid="{551ADC50-33E6-4EAC-815E-DF2A0A71DF70}"/>
    <cellStyle name="Normal 5 4 4 6 2 2 2" xfId="26773" xr:uid="{538B8679-360B-407F-8EFA-B5AE8661F2A9}"/>
    <cellStyle name="Normal 5 4 4 6 2 2 2 2" xfId="40465" xr:uid="{82679D12-ABC7-4AA6-A655-55467E7EC9F6}"/>
    <cellStyle name="Normal 5 4 4 6 2 2 2 3" xfId="55349" xr:uid="{7FD7C367-9FFE-49EC-B03F-5F09B366BD9B}"/>
    <cellStyle name="Normal 5 4 4 6 2 2 3" xfId="19929" xr:uid="{15771627-3EDD-4EC2-A695-6C8ABA1DCA1E}"/>
    <cellStyle name="Normal 5 4 4 6 2 2 4" xfId="33619" xr:uid="{AD64DD1E-5C28-4E6B-94AE-53809B9F9CB3}"/>
    <cellStyle name="Normal 5 4 4 6 2 2 5" xfId="48503" xr:uid="{5D534DD8-CB6B-42B3-B03F-4DFD23055FD9}"/>
    <cellStyle name="Normal 5 4 4 6 2 3" xfId="23351" xr:uid="{72C487A3-3EB5-43BF-8091-73B6B51D9E28}"/>
    <cellStyle name="Normal 5 4 4 6 2 3 2" xfId="37043" xr:uid="{CBFF598A-A959-410E-B2F0-E3EE2BD5D0BA}"/>
    <cellStyle name="Normal 5 4 4 6 2 3 3" xfId="51927" xr:uid="{1416A77A-023C-4AD7-824B-1A06E0E372E8}"/>
    <cellStyle name="Normal 5 4 4 6 2 4" xfId="16507" xr:uid="{B42D526F-6443-4F1B-AF4C-C8136FB01634}"/>
    <cellStyle name="Normal 5 4 4 6 2 5" xfId="30197" xr:uid="{DE3FD45B-ADDE-4DB8-BDEB-67D3661A18C0}"/>
    <cellStyle name="Normal 5 4 4 6 2 6" xfId="45081" xr:uid="{46CBADC3-6986-4DEC-B817-E0168026CAC2}"/>
    <cellStyle name="Normal 5 4 4 6 3" xfId="11371" xr:uid="{0A7A52D5-3978-443D-8931-7F87368BB234}"/>
    <cellStyle name="Normal 5 4 4 6 3 2" xfId="25061" xr:uid="{C9466C6B-BA44-4D9F-8488-F6E6404DEE32}"/>
    <cellStyle name="Normal 5 4 4 6 3 2 2" xfId="38753" xr:uid="{2B0779B4-5258-4D10-BA75-C584AF78AE03}"/>
    <cellStyle name="Normal 5 4 4 6 3 2 3" xfId="53637" xr:uid="{1A1564C4-FA42-478A-A100-C955FE3F8602}"/>
    <cellStyle name="Normal 5 4 4 6 3 3" xfId="18217" xr:uid="{2F5E17CC-C626-474E-8360-8989A5540699}"/>
    <cellStyle name="Normal 5 4 4 6 3 4" xfId="31907" xr:uid="{0B47E5AE-9E87-4597-8352-0163AF4BD1BC}"/>
    <cellStyle name="Normal 5 4 4 6 3 5" xfId="46791" xr:uid="{038C7952-4A35-4DAC-AC62-525EB61741DB}"/>
    <cellStyle name="Normal 5 4 4 6 4" xfId="21639" xr:uid="{DAD5A53C-ECE9-42AB-A428-E93C5FC6E5EE}"/>
    <cellStyle name="Normal 5 4 4 6 4 2" xfId="35331" xr:uid="{1CB9CCA7-5280-4584-AA07-46D53431DB73}"/>
    <cellStyle name="Normal 5 4 4 6 4 3" xfId="50215" xr:uid="{14DCE8B7-7433-4304-AC1D-1C19541AD37A}"/>
    <cellStyle name="Normal 5 4 4 6 5" xfId="14795" xr:uid="{A9C7B1A8-BF88-4360-89D5-5178D9921CDE}"/>
    <cellStyle name="Normal 5 4 4 6 5 2" xfId="41140" xr:uid="{446FE640-6647-484F-B0C3-1B7D0A2AF8EE}"/>
    <cellStyle name="Normal 5 4 4 6 6" xfId="28485" xr:uid="{E236E4C4-C81E-43B6-822E-99FEC541D83D}"/>
    <cellStyle name="Normal 5 4 4 6 7" xfId="43369" xr:uid="{11E36F4C-9CCB-4825-B9BC-7E54D7B93131}"/>
    <cellStyle name="Normal 5 4 4 6 8" xfId="7949" xr:uid="{F75DB3A0-A406-40FA-AC38-04F2B227B3DA}"/>
    <cellStyle name="Normal 5 4 4 7" xfId="2866" xr:uid="{25604A7D-4C32-472E-BDB6-B68407F3871B}"/>
    <cellStyle name="Normal 5 4 4 7 2" xfId="13069" xr:uid="{9F0921AB-B7CA-40D8-96A9-D7FB47AAB36B}"/>
    <cellStyle name="Normal 5 4 4 7 2 2" xfId="26759" xr:uid="{00EDA9DD-EC54-41B1-BB84-9AF673FBE2CE}"/>
    <cellStyle name="Normal 5 4 4 7 2 2 2" xfId="40451" xr:uid="{C5B8BA5B-C3EB-4995-ACC8-E2ED3D002905}"/>
    <cellStyle name="Normal 5 4 4 7 2 2 3" xfId="55335" xr:uid="{21FBA7B6-3BA3-491A-8B24-CFA7354144C6}"/>
    <cellStyle name="Normal 5 4 4 7 2 3" xfId="19915" xr:uid="{95089D27-9BAB-48CE-9CB4-EB637CD8D810}"/>
    <cellStyle name="Normal 5 4 4 7 2 4" xfId="33605" xr:uid="{C69BDE96-5FB5-4DE1-AAE6-48F6A57B2AA2}"/>
    <cellStyle name="Normal 5 4 4 7 2 5" xfId="48489" xr:uid="{30ED6D2B-D237-42AE-A4C2-AE989E936FAB}"/>
    <cellStyle name="Normal 5 4 4 7 3" xfId="23337" xr:uid="{3F2E7585-DF63-4B55-BA93-5BA0DDD37A8D}"/>
    <cellStyle name="Normal 5 4 4 7 3 2" xfId="37029" xr:uid="{C89C5E58-023A-4DDB-931C-D60CEF76A206}"/>
    <cellStyle name="Normal 5 4 4 7 3 3" xfId="51913" xr:uid="{B9218856-C7C6-426D-869B-4449BE67756D}"/>
    <cellStyle name="Normal 5 4 4 7 4" xfId="16493" xr:uid="{6F4094DE-1F6E-4952-8970-6A6944D8B03D}"/>
    <cellStyle name="Normal 5 4 4 7 4 2" xfId="41141" xr:uid="{9357A26E-DE29-4BAD-9025-2EBC5FD7FCF7}"/>
    <cellStyle name="Normal 5 4 4 7 5" xfId="30183" xr:uid="{1827DB94-0041-43C4-854D-0A38B95ACC38}"/>
    <cellStyle name="Normal 5 4 4 7 6" xfId="45067" xr:uid="{52DBAFB5-29F1-4B31-B1C6-49D9BE897B16}"/>
    <cellStyle name="Normal 5 4 4 7 7" xfId="9647" xr:uid="{76EAAE08-CE82-4AD4-BE27-5A23834E4307}"/>
    <cellStyle name="Normal 5 4 4 8" xfId="11357" xr:uid="{F71221FC-87A7-4DEE-B95D-F34EF7773BF6}"/>
    <cellStyle name="Normal 5 4 4 8 2" xfId="25047" xr:uid="{F460C41A-D397-40A4-923C-38B5826D8120}"/>
    <cellStyle name="Normal 5 4 4 8 2 2" xfId="38739" xr:uid="{B1D56293-A458-46A9-B594-52283B833324}"/>
    <cellStyle name="Normal 5 4 4 8 2 3" xfId="53623" xr:uid="{B3C444C8-A07A-4C93-B48E-8012DC984B8E}"/>
    <cellStyle name="Normal 5 4 4 8 3" xfId="18203" xr:uid="{0E0BC486-12C8-4A90-81C1-07083BAA509D}"/>
    <cellStyle name="Normal 5 4 4 8 4" xfId="31893" xr:uid="{682044BF-763A-472C-ADC8-106E18D751EE}"/>
    <cellStyle name="Normal 5 4 4 8 5" xfId="46777" xr:uid="{FDB165A0-668A-4B58-B341-B97F10A638E1}"/>
    <cellStyle name="Normal 5 4 4 9" xfId="21625" xr:uid="{3F36A711-58B4-46AD-B72E-0894E8149AEF}"/>
    <cellStyle name="Normal 5 4 4 9 2" xfId="35317" xr:uid="{C2803536-D1FC-4F51-BC43-29411282520C}"/>
    <cellStyle name="Normal 5 4 4 9 3" xfId="50201" xr:uid="{7730A424-0BFB-4912-8633-5CAE67B7C559}"/>
    <cellStyle name="Normal 5 4 5" xfId="305" xr:uid="{CC5068A1-E055-42FE-AA68-AC60AB9E73FA}"/>
    <cellStyle name="Normal 5 4 5 10" xfId="14796" xr:uid="{8363B5D4-278E-4A2C-8889-30C7F562ABE1}"/>
    <cellStyle name="Normal 5 4 5 10 2" xfId="40786" xr:uid="{4D02A031-B939-43AE-86CB-E2E9AC8F4A0E}"/>
    <cellStyle name="Normal 5 4 5 11" xfId="28486" xr:uid="{7CE92A03-7A0C-4BA6-89FB-DE051010A742}"/>
    <cellStyle name="Normal 5 4 5 12" xfId="43370" xr:uid="{6B424619-6B79-4F5C-B6CB-76D137817830}"/>
    <cellStyle name="Normal 5 4 5 13" xfId="7950" xr:uid="{5A43D38E-6148-4053-9190-BCE7E6DEA3F8}"/>
    <cellStyle name="Normal 5 4 5 2" xfId="561" xr:uid="{AF7615F4-4F81-4408-B0AB-B9CD9A03A29B}"/>
    <cellStyle name="Normal 5 4 5 2 10" xfId="43371" xr:uid="{05036DF5-F81A-4AF4-B890-A75E12F4441A}"/>
    <cellStyle name="Normal 5 4 5 2 11" xfId="7951" xr:uid="{F14D6189-F629-4E9A-B7A5-7A6B76624682}"/>
    <cellStyle name="Normal 5 4 5 2 2" xfId="562" xr:uid="{9F1A543B-5B7B-4892-B3B0-4F678510CA44}"/>
    <cellStyle name="Normal 5 4 5 2 2 2" xfId="1301" xr:uid="{9A9ECD59-F155-4FF4-B8FC-628609714EB7}"/>
    <cellStyle name="Normal 5 4 5 2 2 2 2" xfId="1302" xr:uid="{988820BB-3141-4722-B5B7-2593D59E88FA}"/>
    <cellStyle name="Normal 5 4 5 2 2 2 2 2" xfId="13087" xr:uid="{9074BD39-128E-4221-AF43-15FD74ADC3D7}"/>
    <cellStyle name="Normal 5 4 5 2 2 2 2 2 2" xfId="26777" xr:uid="{081FEA46-EC12-40A6-9BE4-59234BF4CD8E}"/>
    <cellStyle name="Normal 5 4 5 2 2 2 2 2 2 2" xfId="40469" xr:uid="{29D7D8EA-CE8C-4D45-A3E3-20452BDBDB8F}"/>
    <cellStyle name="Normal 5 4 5 2 2 2 2 2 2 3" xfId="55353" xr:uid="{F58C3753-A5F8-4A1D-B053-C8416D678DA3}"/>
    <cellStyle name="Normal 5 4 5 2 2 2 2 2 3" xfId="19933" xr:uid="{2F829C1F-2DBB-434C-A2FB-3945A2096EF3}"/>
    <cellStyle name="Normal 5 4 5 2 2 2 2 2 4" xfId="33623" xr:uid="{5757ED9B-18DE-48D7-9904-CE273C47A387}"/>
    <cellStyle name="Normal 5 4 5 2 2 2 2 2 5" xfId="48507" xr:uid="{BB2E379B-B95D-4666-8D3F-5348904F01F3}"/>
    <cellStyle name="Normal 5 4 5 2 2 2 2 3" xfId="23355" xr:uid="{8173FE29-480E-48F5-A7CD-F517AB34F13E}"/>
    <cellStyle name="Normal 5 4 5 2 2 2 2 3 2" xfId="37047" xr:uid="{095F7DBC-800C-4D59-B518-C18C5AA41E41}"/>
    <cellStyle name="Normal 5 4 5 2 2 2 2 3 3" xfId="51931" xr:uid="{B902230F-9F1D-478C-81E4-CE004AAC407C}"/>
    <cellStyle name="Normal 5 4 5 2 2 2 2 4" xfId="16511" xr:uid="{3576CDD3-0693-4A12-BA41-05C8FF33E95B}"/>
    <cellStyle name="Normal 5 4 5 2 2 2 2 4 2" xfId="40994" xr:uid="{F7C538FC-61E4-469C-92FE-FE439F504CCA}"/>
    <cellStyle name="Normal 5 4 5 2 2 2 2 5" xfId="30201" xr:uid="{E24DA3AE-9F6A-4616-ADFD-325949617DC5}"/>
    <cellStyle name="Normal 5 4 5 2 2 2 2 6" xfId="45085" xr:uid="{C793F399-C692-48DB-8489-B391AB084E1B}"/>
    <cellStyle name="Normal 5 4 5 2 2 2 2 7" xfId="9665" xr:uid="{159F1880-10D8-45D6-9CB8-F332884596ED}"/>
    <cellStyle name="Normal 5 4 5 2 2 2 3" xfId="11375" xr:uid="{C9C6F6AB-B35A-4FC0-B086-6F690AD19268}"/>
    <cellStyle name="Normal 5 4 5 2 2 2 3 2" xfId="25065" xr:uid="{8A06A4DB-BA58-4495-A9EC-88FC5C5FDDEE}"/>
    <cellStyle name="Normal 5 4 5 2 2 2 3 2 2" xfId="38757" xr:uid="{91094D6F-9E54-4E99-A313-B8B8BC41E7A4}"/>
    <cellStyle name="Normal 5 4 5 2 2 2 3 2 3" xfId="53641" xr:uid="{CF13D87E-F5EC-4F3B-9474-3EF4D449C303}"/>
    <cellStyle name="Normal 5 4 5 2 2 2 3 3" xfId="18221" xr:uid="{FDC40483-333B-4AB6-ADD4-F7D0EDD676F3}"/>
    <cellStyle name="Normal 5 4 5 2 2 2 3 4" xfId="31911" xr:uid="{44E61817-A4D5-40C9-B0C1-F254C28C8C22}"/>
    <cellStyle name="Normal 5 4 5 2 2 2 3 5" xfId="46795" xr:uid="{87CC8C5A-9BEA-4FBF-8C9A-39F10B7EF5B1}"/>
    <cellStyle name="Normal 5 4 5 2 2 2 4" xfId="21643" xr:uid="{89F157F4-9175-4A13-87FE-F36B6D6F8D7D}"/>
    <cellStyle name="Normal 5 4 5 2 2 2 4 2" xfId="35335" xr:uid="{BFAA4900-57F3-4F04-8C20-9D1DADF329E6}"/>
    <cellStyle name="Normal 5 4 5 2 2 2 4 3" xfId="50219" xr:uid="{336DB6BC-81D7-4757-9F14-4297DFFF45EA}"/>
    <cellStyle name="Normal 5 4 5 2 2 2 5" xfId="14799" xr:uid="{4DDCF45E-091B-44A3-84F9-5CAB95BF603C}"/>
    <cellStyle name="Normal 5 4 5 2 2 2 5 2" xfId="40993" xr:uid="{31F4BD0E-34AD-42B4-B51A-3F67A81F30CB}"/>
    <cellStyle name="Normal 5 4 5 2 2 2 6" xfId="28489" xr:uid="{673377C1-81C3-48E0-8690-9334B78109F0}"/>
    <cellStyle name="Normal 5 4 5 2 2 2 7" xfId="43373" xr:uid="{F7152553-9110-4AE5-A7D8-23EB296D606E}"/>
    <cellStyle name="Normal 5 4 5 2 2 2 8" xfId="7953" xr:uid="{16C60EBB-5B3F-43B8-8986-8C4FE0EEAF01}"/>
    <cellStyle name="Normal 5 4 5 2 2 3" xfId="1303" xr:uid="{D9D0DF2B-94C9-4063-8484-862A48E4D159}"/>
    <cellStyle name="Normal 5 4 5 2 2 3 2" xfId="13086" xr:uid="{1D44C738-071A-4A61-841C-9A41B0C4316D}"/>
    <cellStyle name="Normal 5 4 5 2 2 3 2 2" xfId="26776" xr:uid="{28DAF6E0-A3AF-402A-A700-E0CD22587C11}"/>
    <cellStyle name="Normal 5 4 5 2 2 3 2 2 2" xfId="40468" xr:uid="{0B24D98B-B54E-43D3-82F6-5D185EEED146}"/>
    <cellStyle name="Normal 5 4 5 2 2 3 2 2 3" xfId="55352" xr:uid="{828F43EE-6F5B-40E1-8A0E-5B71B6A8FC08}"/>
    <cellStyle name="Normal 5 4 5 2 2 3 2 3" xfId="19932" xr:uid="{4C97FBBF-52DE-4883-ACE1-16F6A9558ED8}"/>
    <cellStyle name="Normal 5 4 5 2 2 3 2 4" xfId="33622" xr:uid="{8ADCAD0D-E70B-470D-86EB-9E99FD11E8B5}"/>
    <cellStyle name="Normal 5 4 5 2 2 3 2 5" xfId="48506" xr:uid="{39BD2715-37AA-4DB2-83CE-6EA3EB135372}"/>
    <cellStyle name="Normal 5 4 5 2 2 3 3" xfId="23354" xr:uid="{8C334079-9D79-4657-AD85-66F9123AEEDC}"/>
    <cellStyle name="Normal 5 4 5 2 2 3 3 2" xfId="37046" xr:uid="{5D9BD47B-AA09-4648-B23D-63571A36A1B5}"/>
    <cellStyle name="Normal 5 4 5 2 2 3 3 3" xfId="51930" xr:uid="{D88DD2A5-19EC-4D77-8919-7249971D594D}"/>
    <cellStyle name="Normal 5 4 5 2 2 3 4" xfId="16510" xr:uid="{BB5CC1F3-A274-457D-B6EF-E988BA05EB45}"/>
    <cellStyle name="Normal 5 4 5 2 2 3 4 2" xfId="40995" xr:uid="{C4009264-B5F7-4751-B076-3D936190F40E}"/>
    <cellStyle name="Normal 5 4 5 2 2 3 5" xfId="30200" xr:uid="{FD4BB07B-AB8E-4FB8-8A3C-ED9851B6F06B}"/>
    <cellStyle name="Normal 5 4 5 2 2 3 6" xfId="45084" xr:uid="{89BADC25-D8AA-44CF-BAB7-E3D94AADF134}"/>
    <cellStyle name="Normal 5 4 5 2 2 3 7" xfId="9664" xr:uid="{A7941F46-E2D4-4BC0-A3C2-FE2CD2D4FCA9}"/>
    <cellStyle name="Normal 5 4 5 2 2 4" xfId="11374" xr:uid="{8AC3114F-CB93-40C3-9927-9B34A925581F}"/>
    <cellStyle name="Normal 5 4 5 2 2 4 2" xfId="25064" xr:uid="{42729861-C4F0-49C8-8657-C523C003C93F}"/>
    <cellStyle name="Normal 5 4 5 2 2 4 2 2" xfId="38756" xr:uid="{97E00A0F-C68A-459C-B723-4C7F034CA237}"/>
    <cellStyle name="Normal 5 4 5 2 2 4 2 3" xfId="53640" xr:uid="{B6702C82-9814-44F6-A740-25CABE9DEB7C}"/>
    <cellStyle name="Normal 5 4 5 2 2 4 3" xfId="18220" xr:uid="{55D27C61-D1A4-40A5-BE04-EAF89A32F497}"/>
    <cellStyle name="Normal 5 4 5 2 2 4 4" xfId="31910" xr:uid="{B5A34A12-D7DD-45DE-A63A-65E889E2E291}"/>
    <cellStyle name="Normal 5 4 5 2 2 4 5" xfId="46794" xr:uid="{441FB737-D853-402D-A946-A38741A0BBC4}"/>
    <cellStyle name="Normal 5 4 5 2 2 5" xfId="21642" xr:uid="{6C917A16-4E97-4956-96CB-8F74AB44AE32}"/>
    <cellStyle name="Normal 5 4 5 2 2 5 2" xfId="35334" xr:uid="{6616BB43-EDA2-4040-9548-0FE8A91FD359}"/>
    <cellStyle name="Normal 5 4 5 2 2 5 3" xfId="50218" xr:uid="{3750F913-242A-4C15-86BA-0F6E81AD52E9}"/>
    <cellStyle name="Normal 5 4 5 2 2 6" xfId="14798" xr:uid="{8D73C5A1-265F-4B54-A6A9-BB1A65612433}"/>
    <cellStyle name="Normal 5 4 5 2 2 6 2" xfId="40838" xr:uid="{5362A6C9-9BC6-47E0-A304-C542506FCB6B}"/>
    <cellStyle name="Normal 5 4 5 2 2 7" xfId="28488" xr:uid="{A8620E5B-5C6D-4992-A4BE-3FA6C34949E5}"/>
    <cellStyle name="Normal 5 4 5 2 2 8" xfId="43372" xr:uid="{A69D2428-92DA-4755-B3C0-9A7359023E1D}"/>
    <cellStyle name="Normal 5 4 5 2 2 9" xfId="7952" xr:uid="{5FE30D44-3A15-463C-8F18-E4E4005C2C7D}"/>
    <cellStyle name="Normal 5 4 5 2 3" xfId="1304" xr:uid="{367CAE44-04B5-4F11-9765-B51C6A82E83A}"/>
    <cellStyle name="Normal 5 4 5 2 3 2" xfId="1305" xr:uid="{6954CD6D-C431-4950-A229-9635FDB8F8B6}"/>
    <cellStyle name="Normal 5 4 5 2 3 2 2" xfId="13088" xr:uid="{656BA72D-1D2D-4C99-A09D-9093C1909715}"/>
    <cellStyle name="Normal 5 4 5 2 3 2 2 2" xfId="26778" xr:uid="{302A414E-98B6-4505-B139-394E89F09810}"/>
    <cellStyle name="Normal 5 4 5 2 3 2 2 2 2" xfId="40470" xr:uid="{8D30F9BD-F146-4E99-9A1F-F247FCF89135}"/>
    <cellStyle name="Normal 5 4 5 2 3 2 2 2 3" xfId="55354" xr:uid="{178D52D7-E3DF-44EF-AFA8-9FFA4D7D84D9}"/>
    <cellStyle name="Normal 5 4 5 2 3 2 2 3" xfId="19934" xr:uid="{E9B54354-3D42-4D4C-B4D8-6551EDD747E9}"/>
    <cellStyle name="Normal 5 4 5 2 3 2 2 4" xfId="33624" xr:uid="{16F33C8D-788B-4BF1-BF75-36304667AE99}"/>
    <cellStyle name="Normal 5 4 5 2 3 2 2 5" xfId="48508" xr:uid="{2BAEA8BC-ED0D-43A1-A2BE-9B3A80052F2D}"/>
    <cellStyle name="Normal 5 4 5 2 3 2 3" xfId="23356" xr:uid="{8BDF5D69-3DE6-440D-8B39-E4FACACC419C}"/>
    <cellStyle name="Normal 5 4 5 2 3 2 3 2" xfId="37048" xr:uid="{2D6B01D9-A4BD-4021-B026-C57C8BA542E2}"/>
    <cellStyle name="Normal 5 4 5 2 3 2 3 3" xfId="51932" xr:uid="{0B6C295F-5461-4D31-A881-C2602B960728}"/>
    <cellStyle name="Normal 5 4 5 2 3 2 4" xfId="16512" xr:uid="{1487E47D-2148-4F15-9023-8FEE7B1A4F48}"/>
    <cellStyle name="Normal 5 4 5 2 3 2 4 2" xfId="40997" xr:uid="{C8591C15-FF9E-4E07-8538-71EE9249271C}"/>
    <cellStyle name="Normal 5 4 5 2 3 2 5" xfId="30202" xr:uid="{8D8754AB-B761-4ED3-BD5D-9DEE32903F16}"/>
    <cellStyle name="Normal 5 4 5 2 3 2 6" xfId="45086" xr:uid="{736F7EDC-089A-4BCB-B31F-0C0F41560F1C}"/>
    <cellStyle name="Normal 5 4 5 2 3 2 7" xfId="9666" xr:uid="{286A4BC0-2004-4E83-99EF-39B7BAC0FB6B}"/>
    <cellStyle name="Normal 5 4 5 2 3 3" xfId="11376" xr:uid="{78B98065-980C-4258-9B58-19AF2D408013}"/>
    <cellStyle name="Normal 5 4 5 2 3 3 2" xfId="25066" xr:uid="{98E96473-8607-416D-BBEB-6481F6766900}"/>
    <cellStyle name="Normal 5 4 5 2 3 3 2 2" xfId="38758" xr:uid="{2A1A497F-A975-40D1-9823-8561270E1303}"/>
    <cellStyle name="Normal 5 4 5 2 3 3 2 3" xfId="53642" xr:uid="{63306FE3-3014-4446-9554-4656AF9172FC}"/>
    <cellStyle name="Normal 5 4 5 2 3 3 3" xfId="18222" xr:uid="{CCFF4B84-9F27-4797-B3A7-CBEE9AB9E8E1}"/>
    <cellStyle name="Normal 5 4 5 2 3 3 4" xfId="31912" xr:uid="{C7B67152-D77D-4087-867F-CE6B37820F02}"/>
    <cellStyle name="Normal 5 4 5 2 3 3 5" xfId="46796" xr:uid="{A44D4D02-BB18-42D0-AA24-A624E6A9FAD2}"/>
    <cellStyle name="Normal 5 4 5 2 3 4" xfId="21644" xr:uid="{F437BFFF-A238-42DC-A18D-E52C5F712BDA}"/>
    <cellStyle name="Normal 5 4 5 2 3 4 2" xfId="35336" xr:uid="{D494890A-75CD-4810-9028-C49C7CC02B4B}"/>
    <cellStyle name="Normal 5 4 5 2 3 4 3" xfId="50220" xr:uid="{03A91A93-68DE-4AE4-A000-59D1ED96D15C}"/>
    <cellStyle name="Normal 5 4 5 2 3 5" xfId="14800" xr:uid="{76BEFD74-D81F-4AD3-8D1C-C05B12D2DD24}"/>
    <cellStyle name="Normal 5 4 5 2 3 5 2" xfId="40996" xr:uid="{EA03DE38-A6D5-4662-8606-636D78C92A74}"/>
    <cellStyle name="Normal 5 4 5 2 3 6" xfId="28490" xr:uid="{3A9EA5E9-75E6-4101-A596-46E5E2D289FD}"/>
    <cellStyle name="Normal 5 4 5 2 3 7" xfId="43374" xr:uid="{3A5BB902-FBF5-4E71-BB37-BD4A1EDDAACA}"/>
    <cellStyle name="Normal 5 4 5 2 3 8" xfId="7954" xr:uid="{AFB14F3F-0FE4-4D72-BFE3-C12060FB3EDD}"/>
    <cellStyle name="Normal 5 4 5 2 4" xfId="1306" xr:uid="{3281863B-163A-4805-807E-12D0339CE22F}"/>
    <cellStyle name="Normal 5 4 5 2 4 2" xfId="9667" xr:uid="{47590C12-0B72-48C6-A44A-A67131E0873D}"/>
    <cellStyle name="Normal 5 4 5 2 4 2 2" xfId="13089" xr:uid="{D75B057C-F607-422A-A907-115DF61AF495}"/>
    <cellStyle name="Normal 5 4 5 2 4 2 2 2" xfId="26779" xr:uid="{D30C360C-9A3F-4F73-92D8-D0A9A23FDE58}"/>
    <cellStyle name="Normal 5 4 5 2 4 2 2 2 2" xfId="40471" xr:uid="{2073EA4D-B957-48D7-BDFB-2F7011EB80E7}"/>
    <cellStyle name="Normal 5 4 5 2 4 2 2 2 3" xfId="55355" xr:uid="{ADDC94BB-61F3-4DD4-8844-AF413230A102}"/>
    <cellStyle name="Normal 5 4 5 2 4 2 2 3" xfId="19935" xr:uid="{07D9F82B-EDB5-49ED-85B2-DA61019506E2}"/>
    <cellStyle name="Normal 5 4 5 2 4 2 2 4" xfId="33625" xr:uid="{7917E10B-D7D7-402B-B3F6-28A807A72574}"/>
    <cellStyle name="Normal 5 4 5 2 4 2 2 5" xfId="48509" xr:uid="{06AC721B-195A-4A52-B543-419365F52503}"/>
    <cellStyle name="Normal 5 4 5 2 4 2 3" xfId="23357" xr:uid="{40A047EC-FDD7-4766-9E48-C5AC2B652E10}"/>
    <cellStyle name="Normal 5 4 5 2 4 2 3 2" xfId="37049" xr:uid="{1EA89BC3-F11B-4631-8754-2657EAC72775}"/>
    <cellStyle name="Normal 5 4 5 2 4 2 3 3" xfId="51933" xr:uid="{2875CA3D-B7DD-47E8-ACF0-8A9A1FE02616}"/>
    <cellStyle name="Normal 5 4 5 2 4 2 4" xfId="16513" xr:uid="{6EE1D229-D805-4868-AECB-876051262887}"/>
    <cellStyle name="Normal 5 4 5 2 4 2 5" xfId="30203" xr:uid="{49D924E1-C4DA-489F-A83C-8003565B0274}"/>
    <cellStyle name="Normal 5 4 5 2 4 2 6" xfId="45087" xr:uid="{A99A3389-7BE6-46D2-9F38-0532FF3DFF4E}"/>
    <cellStyle name="Normal 5 4 5 2 4 3" xfId="11377" xr:uid="{86379117-4B56-4D98-9F99-D9DE43865583}"/>
    <cellStyle name="Normal 5 4 5 2 4 3 2" xfId="25067" xr:uid="{4DD0C107-8763-4158-A1B6-95C6C3ED4905}"/>
    <cellStyle name="Normal 5 4 5 2 4 3 2 2" xfId="38759" xr:uid="{E193736A-8727-46A3-B7CA-61A9B7803C61}"/>
    <cellStyle name="Normal 5 4 5 2 4 3 2 3" xfId="53643" xr:uid="{848AF897-E7C7-4C44-8C23-88D27849F801}"/>
    <cellStyle name="Normal 5 4 5 2 4 3 3" xfId="18223" xr:uid="{4BE8C10B-6562-4972-9148-1351CB1EC08D}"/>
    <cellStyle name="Normal 5 4 5 2 4 3 4" xfId="31913" xr:uid="{EC5D4A98-E461-4EF6-879A-5CF7FDF8DD8E}"/>
    <cellStyle name="Normal 5 4 5 2 4 3 5" xfId="46797" xr:uid="{7FB116FE-91F8-46BB-92A6-49B749D2B93F}"/>
    <cellStyle name="Normal 5 4 5 2 4 4" xfId="21645" xr:uid="{0BD93115-8A35-4145-8DAB-B9565A834951}"/>
    <cellStyle name="Normal 5 4 5 2 4 4 2" xfId="35337" xr:uid="{DD485E4F-B6E1-44CA-8CF4-6F4D155BD37A}"/>
    <cellStyle name="Normal 5 4 5 2 4 4 3" xfId="50221" xr:uid="{D394847E-AA6F-4ECB-8238-6C6BF29069C8}"/>
    <cellStyle name="Normal 5 4 5 2 4 5" xfId="14801" xr:uid="{391216FB-40E5-4907-B6F5-3E50B525F2D1}"/>
    <cellStyle name="Normal 5 4 5 2 4 5 2" xfId="40998" xr:uid="{1278A8C5-00F8-47FA-ACC1-4F415CD3C4A1}"/>
    <cellStyle name="Normal 5 4 5 2 4 6" xfId="28491" xr:uid="{77EBA82D-7671-47CD-B57D-9A701796AF59}"/>
    <cellStyle name="Normal 5 4 5 2 4 7" xfId="43375" xr:uid="{73184A6A-0B3C-4D90-9EDB-EE394469B3E6}"/>
    <cellStyle name="Normal 5 4 5 2 4 8" xfId="7955" xr:uid="{56A41B6D-FF7C-4161-B992-8566E803ED9B}"/>
    <cellStyle name="Normal 5 4 5 2 5" xfId="9663" xr:uid="{D2BFAE2B-28FB-4656-B3A0-F819A262BA29}"/>
    <cellStyle name="Normal 5 4 5 2 5 2" xfId="13085" xr:uid="{2227E563-60DC-422B-9155-F460AD715FE5}"/>
    <cellStyle name="Normal 5 4 5 2 5 2 2" xfId="26775" xr:uid="{1D3B7D65-4A50-46AF-A52B-C8BE7BEC8605}"/>
    <cellStyle name="Normal 5 4 5 2 5 2 2 2" xfId="40467" xr:uid="{DADF0C53-4C40-4540-9B98-2C9476B6C2CF}"/>
    <cellStyle name="Normal 5 4 5 2 5 2 2 3" xfId="55351" xr:uid="{93DDC7E2-D931-4043-BE3D-49DE5319CEF3}"/>
    <cellStyle name="Normal 5 4 5 2 5 2 3" xfId="19931" xr:uid="{A61B6DCA-4EAD-418F-B9BE-BACEC970F512}"/>
    <cellStyle name="Normal 5 4 5 2 5 2 4" xfId="33621" xr:uid="{EEEEDB93-A372-42F1-87CF-86B441CDC343}"/>
    <cellStyle name="Normal 5 4 5 2 5 2 5" xfId="48505" xr:uid="{0E37E2AB-2818-4F90-B68D-9494CE1053F8}"/>
    <cellStyle name="Normal 5 4 5 2 5 3" xfId="23353" xr:uid="{DE14FF39-0C5E-42F4-9FF3-7D36494EE18D}"/>
    <cellStyle name="Normal 5 4 5 2 5 3 2" xfId="37045" xr:uid="{CE7D420B-3C48-404B-9A21-5D9F8CF5AB9E}"/>
    <cellStyle name="Normal 5 4 5 2 5 3 3" xfId="51929" xr:uid="{79C7EEC0-57A4-49E2-A4D6-FDD21C9FD25C}"/>
    <cellStyle name="Normal 5 4 5 2 5 4" xfId="16509" xr:uid="{5C28878C-B67D-4422-A92D-260B5E792D5E}"/>
    <cellStyle name="Normal 5 4 5 2 5 5" xfId="30199" xr:uid="{11147A51-F815-496A-A56A-6F90092B822E}"/>
    <cellStyle name="Normal 5 4 5 2 5 6" xfId="45083" xr:uid="{087443B5-EAEA-46EA-B9A8-6633D3DDC485}"/>
    <cellStyle name="Normal 5 4 5 2 6" xfId="11373" xr:uid="{23466AB5-ECB9-4B5A-8C57-F2ADE80AA457}"/>
    <cellStyle name="Normal 5 4 5 2 6 2" xfId="25063" xr:uid="{35B43263-A0E2-4A69-83BD-6006AC866A37}"/>
    <cellStyle name="Normal 5 4 5 2 6 2 2" xfId="38755" xr:uid="{5A0AF7A5-4D21-45B9-8A34-890244A49EEE}"/>
    <cellStyle name="Normal 5 4 5 2 6 2 3" xfId="53639" xr:uid="{351A0982-E169-45E5-ACC1-95D5915EFB9C}"/>
    <cellStyle name="Normal 5 4 5 2 6 3" xfId="18219" xr:uid="{33B2D31A-BBA8-4EE1-8B45-B8EDFCDEF648}"/>
    <cellStyle name="Normal 5 4 5 2 6 4" xfId="31909" xr:uid="{2B44756D-4B56-44D3-A34A-02E6EF0BA8F3}"/>
    <cellStyle name="Normal 5 4 5 2 6 5" xfId="46793" xr:uid="{81134898-F9FC-4D98-A504-C61F7CBF8B65}"/>
    <cellStyle name="Normal 5 4 5 2 7" xfId="21641" xr:uid="{8E8144E0-3A48-4522-8D39-2727926831B7}"/>
    <cellStyle name="Normal 5 4 5 2 7 2" xfId="35333" xr:uid="{EA320C75-E00C-4428-BF8B-A3C72EF0C158}"/>
    <cellStyle name="Normal 5 4 5 2 7 3" xfId="50217" xr:uid="{9AA07CF4-C65D-44A5-9FB0-A4F707467DF9}"/>
    <cellStyle name="Normal 5 4 5 2 8" xfId="14797" xr:uid="{D971DD66-8392-4173-BBED-730AD7310A87}"/>
    <cellStyle name="Normal 5 4 5 2 8 2" xfId="40837" xr:uid="{F1410E68-85BC-4809-8850-D21F319915E3}"/>
    <cellStyle name="Normal 5 4 5 2 9" xfId="28487" xr:uid="{0A45D7C3-C0E4-4A8C-B0C8-DA605509F76F}"/>
    <cellStyle name="Normal 5 4 5 3" xfId="563" xr:uid="{A36B6637-7B8B-4F56-9C7A-C6D657C0D909}"/>
    <cellStyle name="Normal 5 4 5 3 10" xfId="43376" xr:uid="{313467CC-A009-4C7A-8859-6D2A25841465}"/>
    <cellStyle name="Normal 5 4 5 3 11" xfId="7956" xr:uid="{1A4FE526-3339-46EC-A7BE-9E306788C487}"/>
    <cellStyle name="Normal 5 4 5 3 2" xfId="1307" xr:uid="{B24AF200-4063-444A-8E95-900ED671D8C2}"/>
    <cellStyle name="Normal 5 4 5 3 2 2" xfId="1308" xr:uid="{E9AF3207-EDC4-4A34-AEA4-BC0AFF5FE2EF}"/>
    <cellStyle name="Normal 5 4 5 3 2 2 2" xfId="9670" xr:uid="{B82F4DA6-A837-4170-9117-F66220538687}"/>
    <cellStyle name="Normal 5 4 5 3 2 2 2 2" xfId="13092" xr:uid="{03B0B434-324B-4393-A782-A7DCC4995064}"/>
    <cellStyle name="Normal 5 4 5 3 2 2 2 2 2" xfId="26782" xr:uid="{BACCBADA-CC19-4909-97D8-9DADCBE699C2}"/>
    <cellStyle name="Normal 5 4 5 3 2 2 2 2 2 2" xfId="40474" xr:uid="{C8D8670D-027B-4B7F-A3DB-137A3E069249}"/>
    <cellStyle name="Normal 5 4 5 3 2 2 2 2 2 3" xfId="55358" xr:uid="{8B284540-922B-4673-AA10-0B5366A98CE3}"/>
    <cellStyle name="Normal 5 4 5 3 2 2 2 2 3" xfId="19938" xr:uid="{9343EC08-3720-45C8-A7BD-07306C1FACD8}"/>
    <cellStyle name="Normal 5 4 5 3 2 2 2 2 4" xfId="33628" xr:uid="{6956712B-21FC-4F4D-B2F9-8957DD1D61C3}"/>
    <cellStyle name="Normal 5 4 5 3 2 2 2 2 5" xfId="48512" xr:uid="{02F69C3C-51D6-40CC-9E4B-553614D97541}"/>
    <cellStyle name="Normal 5 4 5 3 2 2 2 3" xfId="23360" xr:uid="{0EFB17A3-D17A-4FAA-B867-6EC2028DA7DE}"/>
    <cellStyle name="Normal 5 4 5 3 2 2 2 3 2" xfId="37052" xr:uid="{C43CD699-58AF-4922-A0A7-07AA88ABC992}"/>
    <cellStyle name="Normal 5 4 5 3 2 2 2 3 3" xfId="51936" xr:uid="{6D2C3E5B-9F3E-4669-B865-0D9A943D5F69}"/>
    <cellStyle name="Normal 5 4 5 3 2 2 2 4" xfId="16516" xr:uid="{02E96983-F302-4AF7-AF45-305F591AB5E3}"/>
    <cellStyle name="Normal 5 4 5 3 2 2 2 5" xfId="30206" xr:uid="{7C72F6A0-46B5-4E18-B18E-242A0D00420C}"/>
    <cellStyle name="Normal 5 4 5 3 2 2 2 6" xfId="45090" xr:uid="{976DA001-6406-42D1-8783-5C7CC0E4426C}"/>
    <cellStyle name="Normal 5 4 5 3 2 2 3" xfId="11380" xr:uid="{308D6481-ABDC-4A5E-B9F7-ECE07214E307}"/>
    <cellStyle name="Normal 5 4 5 3 2 2 3 2" xfId="25070" xr:uid="{4ACE24EA-F99C-4CEB-8868-2DAAB127B045}"/>
    <cellStyle name="Normal 5 4 5 3 2 2 3 2 2" xfId="38762" xr:uid="{98281229-C7C7-4886-AC00-E039B062F462}"/>
    <cellStyle name="Normal 5 4 5 3 2 2 3 2 3" xfId="53646" xr:uid="{34618426-4E07-48B8-A03F-1B7BDCEE9C1C}"/>
    <cellStyle name="Normal 5 4 5 3 2 2 3 3" xfId="18226" xr:uid="{10299C91-8E18-43DC-B72A-8F6CD78141E4}"/>
    <cellStyle name="Normal 5 4 5 3 2 2 3 4" xfId="31916" xr:uid="{888C975A-834D-4E32-A5C5-926FDED960FF}"/>
    <cellStyle name="Normal 5 4 5 3 2 2 3 5" xfId="46800" xr:uid="{69B8A851-752B-4991-8A6F-52CB71EBFBA8}"/>
    <cellStyle name="Normal 5 4 5 3 2 2 4" xfId="21648" xr:uid="{1B177413-4929-4B0D-B733-78451C968269}"/>
    <cellStyle name="Normal 5 4 5 3 2 2 4 2" xfId="35340" xr:uid="{6FD4CDB9-D368-4B8C-833F-FAEC02A18456}"/>
    <cellStyle name="Normal 5 4 5 3 2 2 4 3" xfId="50224" xr:uid="{16D326EB-5268-47A4-A12E-E586F98F30B2}"/>
    <cellStyle name="Normal 5 4 5 3 2 2 5" xfId="14804" xr:uid="{004EFFF1-8A5F-49A6-AFAC-3DB29244816D}"/>
    <cellStyle name="Normal 5 4 5 3 2 2 5 2" xfId="41000" xr:uid="{2DF361C9-D9CA-4276-8B01-694FAC3F0074}"/>
    <cellStyle name="Normal 5 4 5 3 2 2 6" xfId="28494" xr:uid="{1C24918D-1DEE-4D96-9CAA-DAD662308B6B}"/>
    <cellStyle name="Normal 5 4 5 3 2 2 7" xfId="43378" xr:uid="{6452AE06-2681-484A-9F87-D7932722DAE1}"/>
    <cellStyle name="Normal 5 4 5 3 2 2 8" xfId="7958" xr:uid="{AD78CA08-3997-4767-9B3D-A7F61328AED8}"/>
    <cellStyle name="Normal 5 4 5 3 2 3" xfId="9669" xr:uid="{4F15F3EF-C264-47C0-AC5F-2AA62F3D6550}"/>
    <cellStyle name="Normal 5 4 5 3 2 3 2" xfId="13091" xr:uid="{31DE2675-A2C5-43CE-ABFC-C54B76B7E41B}"/>
    <cellStyle name="Normal 5 4 5 3 2 3 2 2" xfId="26781" xr:uid="{98FF7DF1-DC97-49E0-ACCD-2F5F88B38DE4}"/>
    <cellStyle name="Normal 5 4 5 3 2 3 2 2 2" xfId="40473" xr:uid="{D61422EE-10EE-4ACD-937C-931CD1801CD3}"/>
    <cellStyle name="Normal 5 4 5 3 2 3 2 2 3" xfId="55357" xr:uid="{880D4B91-F20D-46B7-9BD2-5E1AF631DD16}"/>
    <cellStyle name="Normal 5 4 5 3 2 3 2 3" xfId="19937" xr:uid="{63C61A25-A0B6-4F96-B6C1-1BD9D6FFF2FC}"/>
    <cellStyle name="Normal 5 4 5 3 2 3 2 4" xfId="33627" xr:uid="{557CE16C-F192-48D1-AADC-C60129CC5D02}"/>
    <cellStyle name="Normal 5 4 5 3 2 3 2 5" xfId="48511" xr:uid="{5BF06BC3-6A26-4ABA-8338-E453D3111FA1}"/>
    <cellStyle name="Normal 5 4 5 3 2 3 3" xfId="23359" xr:uid="{DAC57850-A4E0-4AA6-9F47-BAD34CE4FED9}"/>
    <cellStyle name="Normal 5 4 5 3 2 3 3 2" xfId="37051" xr:uid="{785DDDA9-6C68-435A-B6FC-79CD114CBBD8}"/>
    <cellStyle name="Normal 5 4 5 3 2 3 3 3" xfId="51935" xr:uid="{B902EFC7-BBAB-4438-9779-816C3EA22247}"/>
    <cellStyle name="Normal 5 4 5 3 2 3 4" xfId="16515" xr:uid="{99FAF663-2FC5-4593-BE11-FDF258786706}"/>
    <cellStyle name="Normal 5 4 5 3 2 3 5" xfId="30205" xr:uid="{A836C11A-1440-4F69-862E-8C5796BAF791}"/>
    <cellStyle name="Normal 5 4 5 3 2 3 6" xfId="45089" xr:uid="{3AB39835-BC4D-406A-AFE6-EAE56C705B90}"/>
    <cellStyle name="Normal 5 4 5 3 2 4" xfId="11379" xr:uid="{4F59D3C5-8A1A-485D-8336-7440E5B79006}"/>
    <cellStyle name="Normal 5 4 5 3 2 4 2" xfId="25069" xr:uid="{AFE585B3-1C78-45F2-85CF-D3212D90E196}"/>
    <cellStyle name="Normal 5 4 5 3 2 4 2 2" xfId="38761" xr:uid="{F8B1A3E1-27CB-44FE-826B-1689BA4BAAB1}"/>
    <cellStyle name="Normal 5 4 5 3 2 4 2 3" xfId="53645" xr:uid="{D1E91DDF-8450-4436-AC0D-63E0727C1C48}"/>
    <cellStyle name="Normal 5 4 5 3 2 4 3" xfId="18225" xr:uid="{886AA9AB-48EC-4642-A06B-93E23FAB428A}"/>
    <cellStyle name="Normal 5 4 5 3 2 4 4" xfId="31915" xr:uid="{1A092FBD-6831-479A-9A61-078D72A99AEF}"/>
    <cellStyle name="Normal 5 4 5 3 2 4 5" xfId="46799" xr:uid="{8EE11E59-7617-4BE3-A5D7-0BCE00A47D0C}"/>
    <cellStyle name="Normal 5 4 5 3 2 5" xfId="21647" xr:uid="{F067D453-6737-4B5E-9E30-CC4E3C2E49F4}"/>
    <cellStyle name="Normal 5 4 5 3 2 5 2" xfId="35339" xr:uid="{EA2B80F6-BECE-4323-8CE2-4DC6BB6E1083}"/>
    <cellStyle name="Normal 5 4 5 3 2 5 3" xfId="50223" xr:uid="{0B48F6EE-2C25-4DBF-9BB6-706AE84DD786}"/>
    <cellStyle name="Normal 5 4 5 3 2 6" xfId="14803" xr:uid="{DD02D7F6-04BD-4FAC-AC31-DF3128893BD4}"/>
    <cellStyle name="Normal 5 4 5 3 2 6 2" xfId="40999" xr:uid="{2136755E-53A5-4E4B-873C-BA466F676FE6}"/>
    <cellStyle name="Normal 5 4 5 3 2 7" xfId="28493" xr:uid="{54BB5A14-701B-4762-959F-93D11C3A30E7}"/>
    <cellStyle name="Normal 5 4 5 3 2 8" xfId="43377" xr:uid="{3CEAB416-36BD-43CC-BEA9-F570601AB2D1}"/>
    <cellStyle name="Normal 5 4 5 3 2 9" xfId="7957" xr:uid="{96EBC8BF-1137-4A59-A7C3-6273343D989F}"/>
    <cellStyle name="Normal 5 4 5 3 3" xfId="1309" xr:uid="{8526E378-814B-4D2D-A8C6-C36FA5AE2758}"/>
    <cellStyle name="Normal 5 4 5 3 3 2" xfId="9671" xr:uid="{39152567-3E3D-45B6-8693-7F0D6B9BEC5F}"/>
    <cellStyle name="Normal 5 4 5 3 3 2 2" xfId="13093" xr:uid="{AA476DEE-6882-458B-A6CB-0E904A034376}"/>
    <cellStyle name="Normal 5 4 5 3 3 2 2 2" xfId="26783" xr:uid="{E26EAFCE-CFBA-4BE7-B87C-3E06DC5A634B}"/>
    <cellStyle name="Normal 5 4 5 3 3 2 2 2 2" xfId="40475" xr:uid="{B966BB87-9CAA-4F48-B811-30BEBEB4DAA4}"/>
    <cellStyle name="Normal 5 4 5 3 3 2 2 2 3" xfId="55359" xr:uid="{8F021291-9305-4A9F-9537-61F2E62ABD3E}"/>
    <cellStyle name="Normal 5 4 5 3 3 2 2 3" xfId="19939" xr:uid="{D222B150-B96D-4F35-8D05-C0941B36DCEB}"/>
    <cellStyle name="Normal 5 4 5 3 3 2 2 4" xfId="33629" xr:uid="{A5E97E67-6485-441D-8130-95CE9078A0D2}"/>
    <cellStyle name="Normal 5 4 5 3 3 2 2 5" xfId="48513" xr:uid="{58419C69-5260-41DB-B818-05C102277E04}"/>
    <cellStyle name="Normal 5 4 5 3 3 2 3" xfId="23361" xr:uid="{C6B6C95B-C6E6-48DC-9EBE-1C119FF7A838}"/>
    <cellStyle name="Normal 5 4 5 3 3 2 3 2" xfId="37053" xr:uid="{1E0B870B-8CE0-4ECA-95D9-D9D104DCDD3E}"/>
    <cellStyle name="Normal 5 4 5 3 3 2 3 3" xfId="51937" xr:uid="{B3E451A7-DFAD-45A6-A5F4-DE9C1665375B}"/>
    <cellStyle name="Normal 5 4 5 3 3 2 4" xfId="16517" xr:uid="{59DA3D27-506E-4C52-BD93-CC4C9B8A439A}"/>
    <cellStyle name="Normal 5 4 5 3 3 2 5" xfId="30207" xr:uid="{53E70CD3-162D-435A-9630-30319D9B126A}"/>
    <cellStyle name="Normal 5 4 5 3 3 2 6" xfId="45091" xr:uid="{9D42546F-05B3-4BBE-984E-F622326E78B4}"/>
    <cellStyle name="Normal 5 4 5 3 3 3" xfId="11381" xr:uid="{629FB2B0-81B6-4CF3-B034-AAE5438707E9}"/>
    <cellStyle name="Normal 5 4 5 3 3 3 2" xfId="25071" xr:uid="{25ED3876-12D8-4D9F-95B5-FB5215C78D97}"/>
    <cellStyle name="Normal 5 4 5 3 3 3 2 2" xfId="38763" xr:uid="{07B09C59-3649-4937-80A5-6EF426385044}"/>
    <cellStyle name="Normal 5 4 5 3 3 3 2 3" xfId="53647" xr:uid="{974B2A4B-A7DE-4FB0-B2DE-8185DE78E0E1}"/>
    <cellStyle name="Normal 5 4 5 3 3 3 3" xfId="18227" xr:uid="{28922AB0-E0EF-4C7E-B9B5-C8AB507EA374}"/>
    <cellStyle name="Normal 5 4 5 3 3 3 4" xfId="31917" xr:uid="{71863014-C826-46A0-918A-1EDFED6B61E4}"/>
    <cellStyle name="Normal 5 4 5 3 3 3 5" xfId="46801" xr:uid="{F3ECC292-D45B-43D2-9193-EC6C72F7FFE4}"/>
    <cellStyle name="Normal 5 4 5 3 3 4" xfId="21649" xr:uid="{547C3C17-20B9-4965-B116-A90016B75806}"/>
    <cellStyle name="Normal 5 4 5 3 3 4 2" xfId="35341" xr:uid="{EF2D809A-4D97-4B6E-A850-C38FC2E8A415}"/>
    <cellStyle name="Normal 5 4 5 3 3 4 3" xfId="50225" xr:uid="{3DCB2CF8-F781-4B3E-953C-E2E9C8A5C787}"/>
    <cellStyle name="Normal 5 4 5 3 3 5" xfId="14805" xr:uid="{7780B039-BC1C-4A32-A9BE-1545494AF6E1}"/>
    <cellStyle name="Normal 5 4 5 3 3 5 2" xfId="41001" xr:uid="{5EA3DAF8-F954-41D7-A6EC-8209A38F040C}"/>
    <cellStyle name="Normal 5 4 5 3 3 6" xfId="28495" xr:uid="{FD35D7EA-AEE3-420A-A5A2-5ECE526FB153}"/>
    <cellStyle name="Normal 5 4 5 3 3 7" xfId="43379" xr:uid="{2D6E7A60-8FDC-4E27-8FB4-2D41AC5CDC86}"/>
    <cellStyle name="Normal 5 4 5 3 3 8" xfId="7959" xr:uid="{9AAF90FB-08F7-4E68-B1E6-32D813AB59FA}"/>
    <cellStyle name="Normal 5 4 5 3 4" xfId="2867" xr:uid="{55619277-2DAE-4029-8FBE-A282AD19DF60}"/>
    <cellStyle name="Normal 5 4 5 3 4 2" xfId="9672" xr:uid="{3E182008-D9C9-4C10-8A60-03BEC396A8D6}"/>
    <cellStyle name="Normal 5 4 5 3 4 2 2" xfId="13094" xr:uid="{A6A3A166-6CFF-45E0-804B-6782429B732D}"/>
    <cellStyle name="Normal 5 4 5 3 4 2 2 2" xfId="26784" xr:uid="{5763A46E-A277-4132-9205-000A93A57CA8}"/>
    <cellStyle name="Normal 5 4 5 3 4 2 2 2 2" xfId="40476" xr:uid="{000FB5D4-012B-4A2B-99A5-0145351D2A3F}"/>
    <cellStyle name="Normal 5 4 5 3 4 2 2 2 3" xfId="55360" xr:uid="{2CB1FE68-1728-4381-9DD8-D53F9E4760F8}"/>
    <cellStyle name="Normal 5 4 5 3 4 2 2 3" xfId="19940" xr:uid="{4B7AFB10-212C-4489-8464-ED3C0AD8B23D}"/>
    <cellStyle name="Normal 5 4 5 3 4 2 2 4" xfId="33630" xr:uid="{3D084C85-8980-4748-A8B1-2881D613543C}"/>
    <cellStyle name="Normal 5 4 5 3 4 2 2 5" xfId="48514" xr:uid="{02AD1EF4-D203-4521-A9D9-3990A0026D6B}"/>
    <cellStyle name="Normal 5 4 5 3 4 2 3" xfId="23362" xr:uid="{19D274E5-C57A-4F99-9950-90045157A90E}"/>
    <cellStyle name="Normal 5 4 5 3 4 2 3 2" xfId="37054" xr:uid="{B95286E2-C76D-4C34-88CF-862C28E0779F}"/>
    <cellStyle name="Normal 5 4 5 3 4 2 3 3" xfId="51938" xr:uid="{597CF9F9-13F7-473E-B78D-46B40212F6B8}"/>
    <cellStyle name="Normal 5 4 5 3 4 2 4" xfId="16518" xr:uid="{C243B21F-897F-4F88-9EC7-39210B6E94F0}"/>
    <cellStyle name="Normal 5 4 5 3 4 2 5" xfId="30208" xr:uid="{D28CFCB9-5759-4C18-9975-029A2EDCC663}"/>
    <cellStyle name="Normal 5 4 5 3 4 2 6" xfId="45092" xr:uid="{8DFF2A71-7A74-4628-91AE-E935F134A78C}"/>
    <cellStyle name="Normal 5 4 5 3 4 3" xfId="11382" xr:uid="{BD5746C7-146E-42A5-8416-FDC6D0807E4B}"/>
    <cellStyle name="Normal 5 4 5 3 4 3 2" xfId="25072" xr:uid="{46278E09-16AF-4FC1-BCF7-DC42D5539185}"/>
    <cellStyle name="Normal 5 4 5 3 4 3 2 2" xfId="38764" xr:uid="{6116D584-F8A2-41E7-BC04-C756C57BAF48}"/>
    <cellStyle name="Normal 5 4 5 3 4 3 2 3" xfId="53648" xr:uid="{A4B2A8E6-4020-4CDC-A9F5-63FDD3F72F34}"/>
    <cellStyle name="Normal 5 4 5 3 4 3 3" xfId="18228" xr:uid="{97C46C42-2F77-4A24-891F-41EE888253B8}"/>
    <cellStyle name="Normal 5 4 5 3 4 3 4" xfId="31918" xr:uid="{E709DB28-5E7C-482B-9446-ED5973706093}"/>
    <cellStyle name="Normal 5 4 5 3 4 3 5" xfId="46802" xr:uid="{D1D6DB7E-F923-470A-A1F8-B513B11D8D77}"/>
    <cellStyle name="Normal 5 4 5 3 4 4" xfId="21650" xr:uid="{F1601A6F-7265-4F42-A006-1C06906261B8}"/>
    <cellStyle name="Normal 5 4 5 3 4 4 2" xfId="35342" xr:uid="{3C1B68E7-D3AF-4090-A346-8749C5154071}"/>
    <cellStyle name="Normal 5 4 5 3 4 4 3" xfId="50226" xr:uid="{8BA31C88-39EE-4617-B720-72D643DDC90D}"/>
    <cellStyle name="Normal 5 4 5 3 4 5" xfId="14806" xr:uid="{EC74E266-AF3B-4353-A17C-3125C50E0EEB}"/>
    <cellStyle name="Normal 5 4 5 3 4 5 2" xfId="41142" xr:uid="{79AD8578-62DE-46BA-AE7E-665F7DEE0531}"/>
    <cellStyle name="Normal 5 4 5 3 4 6" xfId="28496" xr:uid="{06D1567F-7FF9-4F1D-8F42-0D85C69B42EC}"/>
    <cellStyle name="Normal 5 4 5 3 4 7" xfId="43380" xr:uid="{344E2061-63B6-4A32-A1C9-BF43C194A146}"/>
    <cellStyle name="Normal 5 4 5 3 4 8" xfId="7960" xr:uid="{30C10D28-23AB-4D11-9507-CA5D3BC9B535}"/>
    <cellStyle name="Normal 5 4 5 3 5" xfId="9668" xr:uid="{A47EA9A5-9880-476B-9A6F-7FF80AC85CAD}"/>
    <cellStyle name="Normal 5 4 5 3 5 2" xfId="13090" xr:uid="{5AA2D282-8880-402C-9385-F7BABD50526A}"/>
    <cellStyle name="Normal 5 4 5 3 5 2 2" xfId="26780" xr:uid="{2EA7B0DB-FE92-4058-9795-9045883A9208}"/>
    <cellStyle name="Normal 5 4 5 3 5 2 2 2" xfId="40472" xr:uid="{509BAF66-83A8-4248-97FF-FE41099D315C}"/>
    <cellStyle name="Normal 5 4 5 3 5 2 2 3" xfId="55356" xr:uid="{58864086-8B0F-4FEF-BC9A-DF383D1516B6}"/>
    <cellStyle name="Normal 5 4 5 3 5 2 3" xfId="19936" xr:uid="{3BF62BFB-6AFF-49A1-A92C-8554AB500BFB}"/>
    <cellStyle name="Normal 5 4 5 3 5 2 4" xfId="33626" xr:uid="{7384EA06-CCEE-4A9B-9D21-F7BF24046708}"/>
    <cellStyle name="Normal 5 4 5 3 5 2 5" xfId="48510" xr:uid="{999DBCD5-DF22-4051-9414-651F855AD6EC}"/>
    <cellStyle name="Normal 5 4 5 3 5 3" xfId="23358" xr:uid="{A7ED980F-D8EF-43DB-B5A6-13084759BECE}"/>
    <cellStyle name="Normal 5 4 5 3 5 3 2" xfId="37050" xr:uid="{367990EC-A0E3-4243-948C-D39DFAEA64A1}"/>
    <cellStyle name="Normal 5 4 5 3 5 3 3" xfId="51934" xr:uid="{6F643764-DC14-4BB4-807F-C8E403BB44AE}"/>
    <cellStyle name="Normal 5 4 5 3 5 4" xfId="16514" xr:uid="{93F3DA8E-D260-451A-AC1A-889D51203E50}"/>
    <cellStyle name="Normal 5 4 5 3 5 5" xfId="30204" xr:uid="{7843348B-75D4-4176-9364-6C29BC824B56}"/>
    <cellStyle name="Normal 5 4 5 3 5 6" xfId="45088" xr:uid="{22E1A0FA-9AF0-4748-92C8-8F5950D9641E}"/>
    <cellStyle name="Normal 5 4 5 3 6" xfId="11378" xr:uid="{F13380D6-7E40-4019-914C-139D62F33AA6}"/>
    <cellStyle name="Normal 5 4 5 3 6 2" xfId="25068" xr:uid="{B0520343-8E06-4071-B4AB-75E96F20CC23}"/>
    <cellStyle name="Normal 5 4 5 3 6 2 2" xfId="38760" xr:uid="{410480F7-56E3-42DD-9E87-0F4FBBD9977D}"/>
    <cellStyle name="Normal 5 4 5 3 6 2 3" xfId="53644" xr:uid="{A82DEFB2-789D-40E2-A986-EA9A1299CE39}"/>
    <cellStyle name="Normal 5 4 5 3 6 3" xfId="18224" xr:uid="{2FC49CFD-D526-474A-805E-C789EF68072E}"/>
    <cellStyle name="Normal 5 4 5 3 6 4" xfId="31914" xr:uid="{790A1118-8F82-454E-8532-D4FEBC90B311}"/>
    <cellStyle name="Normal 5 4 5 3 6 5" xfId="46798" xr:uid="{10C51BF8-1747-4DA3-A018-C2D0CCC249E2}"/>
    <cellStyle name="Normal 5 4 5 3 7" xfId="21646" xr:uid="{2BB6E50C-212F-4B04-BAF4-9FB9A1EA7FF7}"/>
    <cellStyle name="Normal 5 4 5 3 7 2" xfId="35338" xr:uid="{9FAA197A-E349-4B9D-905B-7F0E9160E1B6}"/>
    <cellStyle name="Normal 5 4 5 3 7 3" xfId="50222" xr:uid="{2D7B91B0-73C7-4870-9378-D4C5F4F76D4F}"/>
    <cellStyle name="Normal 5 4 5 3 8" xfId="14802" xr:uid="{5CF56D7E-50A5-4B00-96E1-61FA20F160F8}"/>
    <cellStyle name="Normal 5 4 5 3 8 2" xfId="40839" xr:uid="{60914FFA-5F7F-4B4E-BD06-697B461830C8}"/>
    <cellStyle name="Normal 5 4 5 3 9" xfId="28492" xr:uid="{3645A9ED-C9E5-4B28-82A7-AAB0084E6C48}"/>
    <cellStyle name="Normal 5 4 5 4" xfId="1310" xr:uid="{7551E808-1519-4E86-99D6-F87F7A4D658B}"/>
    <cellStyle name="Normal 5 4 5 4 2" xfId="1311" xr:uid="{24F89865-BA9F-41AF-800E-96431210FFEE}"/>
    <cellStyle name="Normal 5 4 5 4 2 2" xfId="9674" xr:uid="{4F2608F3-C867-4D2E-8C4B-A68ACF03E4CE}"/>
    <cellStyle name="Normal 5 4 5 4 2 2 2" xfId="13096" xr:uid="{164C0E7D-C114-428D-B1B9-09088CE3BF28}"/>
    <cellStyle name="Normal 5 4 5 4 2 2 2 2" xfId="26786" xr:uid="{A0C48FFC-074C-4131-9B9B-33ECFA8F61EB}"/>
    <cellStyle name="Normal 5 4 5 4 2 2 2 2 2" xfId="40478" xr:uid="{41DE7FFA-09F2-49B5-BEFC-F5D216A5DA6C}"/>
    <cellStyle name="Normal 5 4 5 4 2 2 2 2 3" xfId="55362" xr:uid="{AFE1842F-6B27-473A-B122-EBDE598C6876}"/>
    <cellStyle name="Normal 5 4 5 4 2 2 2 3" xfId="19942" xr:uid="{21FC67E4-0552-443D-B970-28D32DAC060F}"/>
    <cellStyle name="Normal 5 4 5 4 2 2 2 4" xfId="33632" xr:uid="{62D8FA0B-8801-478B-BA6F-7AF51CB2B6A9}"/>
    <cellStyle name="Normal 5 4 5 4 2 2 2 5" xfId="48516" xr:uid="{87D03CF7-6D94-40C1-BFE1-B29A7C76B79E}"/>
    <cellStyle name="Normal 5 4 5 4 2 2 3" xfId="23364" xr:uid="{68BAE9D2-5CD9-414B-BA2F-4B5DCD428F3D}"/>
    <cellStyle name="Normal 5 4 5 4 2 2 3 2" xfId="37056" xr:uid="{71D709C5-A1C1-46DC-AB3B-8C8EC6ED7DB9}"/>
    <cellStyle name="Normal 5 4 5 4 2 2 3 3" xfId="51940" xr:uid="{35075449-C9D2-4461-9402-0244CC87E95A}"/>
    <cellStyle name="Normal 5 4 5 4 2 2 4" xfId="16520" xr:uid="{954588B9-0D4D-43A0-8F1B-A96665C9711A}"/>
    <cellStyle name="Normal 5 4 5 4 2 2 5" xfId="30210" xr:uid="{754E9803-F97F-4B3E-B34B-3028D36F7AB1}"/>
    <cellStyle name="Normal 5 4 5 4 2 2 6" xfId="45094" xr:uid="{724A1CBC-F266-44E5-A21E-1B7D48B54CBD}"/>
    <cellStyle name="Normal 5 4 5 4 2 3" xfId="11384" xr:uid="{A7DEDE91-ABE9-40E0-9892-3343CDA34E10}"/>
    <cellStyle name="Normal 5 4 5 4 2 3 2" xfId="25074" xr:uid="{96429712-0FC7-48F0-964F-0518FE0600FB}"/>
    <cellStyle name="Normal 5 4 5 4 2 3 2 2" xfId="38766" xr:uid="{09E11D1F-8C58-4FBF-A84C-A68B88243A09}"/>
    <cellStyle name="Normal 5 4 5 4 2 3 2 3" xfId="53650" xr:uid="{3F27EB88-FC8B-493B-A69F-FEBBBC851BF2}"/>
    <cellStyle name="Normal 5 4 5 4 2 3 3" xfId="18230" xr:uid="{8C70CA2D-DAFB-4058-9556-2CE2C54CACD6}"/>
    <cellStyle name="Normal 5 4 5 4 2 3 4" xfId="31920" xr:uid="{32F02BD1-83AB-44D0-94C0-F88A49E34341}"/>
    <cellStyle name="Normal 5 4 5 4 2 3 5" xfId="46804" xr:uid="{7F831932-3F52-4239-AD0D-4770C67D4B9C}"/>
    <cellStyle name="Normal 5 4 5 4 2 4" xfId="21652" xr:uid="{91ED4927-AAD5-4A30-96F3-0033C06CAADE}"/>
    <cellStyle name="Normal 5 4 5 4 2 4 2" xfId="35344" xr:uid="{96C5A0C3-B870-47C5-805E-FDAC8E9C2C98}"/>
    <cellStyle name="Normal 5 4 5 4 2 4 3" xfId="50228" xr:uid="{B488CFF0-B6A8-4D04-AAF7-FD579C589FEB}"/>
    <cellStyle name="Normal 5 4 5 4 2 5" xfId="14808" xr:uid="{6A87BA30-CA17-4A11-B97E-32735700851B}"/>
    <cellStyle name="Normal 5 4 5 4 2 5 2" xfId="41003" xr:uid="{B94CCFDC-C770-40D1-8F37-95A6E9D8CC47}"/>
    <cellStyle name="Normal 5 4 5 4 2 6" xfId="28498" xr:uid="{F7CC5216-8EB8-4BFC-984A-6FDD1B927564}"/>
    <cellStyle name="Normal 5 4 5 4 2 7" xfId="43382" xr:uid="{FB00D549-B48C-4B51-ACB2-77F10B09BF52}"/>
    <cellStyle name="Normal 5 4 5 4 2 8" xfId="7962" xr:uid="{7F1CFF14-C6B9-493E-9A06-E22DBD9F45EB}"/>
    <cellStyle name="Normal 5 4 5 4 3" xfId="9673" xr:uid="{25401FF0-AD8C-426D-A090-6BDD7F1C778B}"/>
    <cellStyle name="Normal 5 4 5 4 3 2" xfId="13095" xr:uid="{D15AC939-8B1B-430F-8613-80B561658FFF}"/>
    <cellStyle name="Normal 5 4 5 4 3 2 2" xfId="26785" xr:uid="{4007F90F-D21D-424E-8D98-16E0494D7399}"/>
    <cellStyle name="Normal 5 4 5 4 3 2 2 2" xfId="40477" xr:uid="{FCD2010B-54A6-4FE8-93BC-7522C755BE0E}"/>
    <cellStyle name="Normal 5 4 5 4 3 2 2 3" xfId="55361" xr:uid="{858D3B22-5744-469B-A03E-572271AD31FF}"/>
    <cellStyle name="Normal 5 4 5 4 3 2 3" xfId="19941" xr:uid="{01276AE4-2D49-4883-B770-AD7E3D49F283}"/>
    <cellStyle name="Normal 5 4 5 4 3 2 4" xfId="33631" xr:uid="{E2F9F16A-4A6F-46B5-8847-7D49B8E7FCAA}"/>
    <cellStyle name="Normal 5 4 5 4 3 2 5" xfId="48515" xr:uid="{0EFBF951-B6A0-47A3-BA58-1FCFF33DFE30}"/>
    <cellStyle name="Normal 5 4 5 4 3 3" xfId="23363" xr:uid="{28E311E5-30B7-4F42-A7F4-075D2A258023}"/>
    <cellStyle name="Normal 5 4 5 4 3 3 2" xfId="37055" xr:uid="{8385B338-DE45-4C4B-8602-8A86C55859AD}"/>
    <cellStyle name="Normal 5 4 5 4 3 3 3" xfId="51939" xr:uid="{FB1314AC-626B-4BFB-9799-4D936747B616}"/>
    <cellStyle name="Normal 5 4 5 4 3 4" xfId="16519" xr:uid="{2F246939-1927-44F2-952D-E36631E719DC}"/>
    <cellStyle name="Normal 5 4 5 4 3 5" xfId="30209" xr:uid="{5972989E-2EA9-40B2-AC59-62A32205CF87}"/>
    <cellStyle name="Normal 5 4 5 4 3 6" xfId="45093" xr:uid="{2BB3D233-C513-45C5-AE62-62E5B9A94E16}"/>
    <cellStyle name="Normal 5 4 5 4 4" xfId="11383" xr:uid="{0F216238-E466-4F72-8E83-DE5D551307D7}"/>
    <cellStyle name="Normal 5 4 5 4 4 2" xfId="25073" xr:uid="{4E640D81-60E3-44C3-AA8A-CDB24F8DF3BD}"/>
    <cellStyle name="Normal 5 4 5 4 4 2 2" xfId="38765" xr:uid="{F8A19E62-C98A-4515-A65E-AB19FC0768BB}"/>
    <cellStyle name="Normal 5 4 5 4 4 2 3" xfId="53649" xr:uid="{6884E317-BA12-4F1A-A23C-5E1F0297BF53}"/>
    <cellStyle name="Normal 5 4 5 4 4 3" xfId="18229" xr:uid="{5650DA16-0AC4-4830-932A-E2BCB9AEB2A9}"/>
    <cellStyle name="Normal 5 4 5 4 4 4" xfId="31919" xr:uid="{A743C6FD-E7F4-4AAA-87E8-B6A2DF094D29}"/>
    <cellStyle name="Normal 5 4 5 4 4 5" xfId="46803" xr:uid="{09F7E777-1486-4787-8652-B9B7D18EA0EC}"/>
    <cellStyle name="Normal 5 4 5 4 5" xfId="21651" xr:uid="{B0AEBBCB-7B40-4546-8532-DE9E7DD6BDF6}"/>
    <cellStyle name="Normal 5 4 5 4 5 2" xfId="35343" xr:uid="{2B66E453-8DAA-4DA0-88C3-FF0B00D6DEEC}"/>
    <cellStyle name="Normal 5 4 5 4 5 3" xfId="50227" xr:uid="{0159090A-9877-4602-AF65-1F78F86E7196}"/>
    <cellStyle name="Normal 5 4 5 4 6" xfId="14807" xr:uid="{56724289-32E0-421E-A874-A91218E7144C}"/>
    <cellStyle name="Normal 5 4 5 4 6 2" xfId="41002" xr:uid="{99C34E99-F93F-471A-AFEA-DF7E9F467D71}"/>
    <cellStyle name="Normal 5 4 5 4 7" xfId="28497" xr:uid="{74EBFDD1-91A7-4D15-A138-F282BB5A74A1}"/>
    <cellStyle name="Normal 5 4 5 4 8" xfId="43381" xr:uid="{EA041836-2766-4DBE-AA40-9C311B74858D}"/>
    <cellStyle name="Normal 5 4 5 4 9" xfId="7961" xr:uid="{0B27468D-6C71-4AF0-937B-AB4C1BFBB046}"/>
    <cellStyle name="Normal 5 4 5 5" xfId="1312" xr:uid="{EDCD8CF8-4F9D-4F13-8A1B-C04197F6ACC3}"/>
    <cellStyle name="Normal 5 4 5 5 2" xfId="9675" xr:uid="{C6DE6363-593D-410C-A35C-0DAED02FBBFC}"/>
    <cellStyle name="Normal 5 4 5 5 2 2" xfId="13097" xr:uid="{2589413E-B553-4E11-A7C5-C176547DE54D}"/>
    <cellStyle name="Normal 5 4 5 5 2 2 2" xfId="26787" xr:uid="{E82DD62F-20D0-48B5-8F84-AF25835F166C}"/>
    <cellStyle name="Normal 5 4 5 5 2 2 2 2" xfId="40479" xr:uid="{47F78C07-B153-41E8-B642-C0C629FDF138}"/>
    <cellStyle name="Normal 5 4 5 5 2 2 2 3" xfId="55363" xr:uid="{1776BCB7-39CC-42EB-871A-55208205BA77}"/>
    <cellStyle name="Normal 5 4 5 5 2 2 3" xfId="19943" xr:uid="{6D906B98-11B5-4464-AAE2-8FAA3172ED44}"/>
    <cellStyle name="Normal 5 4 5 5 2 2 4" xfId="33633" xr:uid="{B0337926-90A3-4731-9557-C5B46128D603}"/>
    <cellStyle name="Normal 5 4 5 5 2 2 5" xfId="48517" xr:uid="{65AAEB3B-A582-4650-89E6-B9DC9C46BA09}"/>
    <cellStyle name="Normal 5 4 5 5 2 3" xfId="23365" xr:uid="{21B53010-168F-4A69-9378-0927E0ED7422}"/>
    <cellStyle name="Normal 5 4 5 5 2 3 2" xfId="37057" xr:uid="{7DA78E98-81C5-4B2E-924C-7923CD5D8ADA}"/>
    <cellStyle name="Normal 5 4 5 5 2 3 3" xfId="51941" xr:uid="{31AD6B09-CC34-42B6-A571-DF9322335C8E}"/>
    <cellStyle name="Normal 5 4 5 5 2 4" xfId="16521" xr:uid="{CCD2381B-9CA9-4463-8927-0A3CC3ACF056}"/>
    <cellStyle name="Normal 5 4 5 5 2 5" xfId="30211" xr:uid="{C845D075-24C7-4616-82DB-7EC8CD971690}"/>
    <cellStyle name="Normal 5 4 5 5 2 6" xfId="45095" xr:uid="{C01903D7-9606-476B-BAF4-8BE8A7EC958F}"/>
    <cellStyle name="Normal 5 4 5 5 3" xfId="11385" xr:uid="{B5D00175-0FCE-4746-A4E0-12C91AEF6BA6}"/>
    <cellStyle name="Normal 5 4 5 5 3 2" xfId="25075" xr:uid="{B3BA3078-115C-409E-80E5-487CC9B5F738}"/>
    <cellStyle name="Normal 5 4 5 5 3 2 2" xfId="38767" xr:uid="{82AD83FF-93D2-4A11-9A6D-B2E1AF840858}"/>
    <cellStyle name="Normal 5 4 5 5 3 2 3" xfId="53651" xr:uid="{8499C8B4-4AA7-4B73-B163-41C20234546D}"/>
    <cellStyle name="Normal 5 4 5 5 3 3" xfId="18231" xr:uid="{B58CCF63-42CB-4435-B9CA-B0D99A4AFD0F}"/>
    <cellStyle name="Normal 5 4 5 5 3 4" xfId="31921" xr:uid="{BD7734D1-14EE-4DF7-9341-B8E40F210683}"/>
    <cellStyle name="Normal 5 4 5 5 3 5" xfId="46805" xr:uid="{65C49287-0737-4788-BB1D-672FE69D76EB}"/>
    <cellStyle name="Normal 5 4 5 5 4" xfId="21653" xr:uid="{0AF5CEA4-868F-4CD6-97F8-5CA21937D31D}"/>
    <cellStyle name="Normal 5 4 5 5 4 2" xfId="35345" xr:uid="{8C2139C1-2EE7-4188-BA0D-395B94CE05A9}"/>
    <cellStyle name="Normal 5 4 5 5 4 3" xfId="50229" xr:uid="{8DF7DD3B-3B7F-4477-9C87-65E4BD360999}"/>
    <cellStyle name="Normal 5 4 5 5 5" xfId="14809" xr:uid="{E0CB002F-F1B0-4C85-B006-2EBAB196FDD2}"/>
    <cellStyle name="Normal 5 4 5 5 5 2" xfId="41004" xr:uid="{97F4896F-16B0-4F00-910E-A59524C0D698}"/>
    <cellStyle name="Normal 5 4 5 5 6" xfId="28499" xr:uid="{16E7BF84-B106-4D41-9DDE-B88D18376FC6}"/>
    <cellStyle name="Normal 5 4 5 5 7" xfId="43383" xr:uid="{A1F29D89-48D6-43EF-A2DD-DDD68CA04CD9}"/>
    <cellStyle name="Normal 5 4 5 5 8" xfId="7963" xr:uid="{A56E107E-187C-4EDD-BCAA-3E25E10ED8B9}"/>
    <cellStyle name="Normal 5 4 5 6" xfId="2868" xr:uid="{1910218E-4A7B-4FCD-B510-FFC126E0DB44}"/>
    <cellStyle name="Normal 5 4 5 6 2" xfId="9676" xr:uid="{C80F62CA-82CE-41D0-992F-A04B38880F4D}"/>
    <cellStyle name="Normal 5 4 5 6 2 2" xfId="13098" xr:uid="{E7690853-E0AE-4508-97F5-CC9561C7033C}"/>
    <cellStyle name="Normal 5 4 5 6 2 2 2" xfId="26788" xr:uid="{7A0F3419-3630-46F1-8130-C91C9029BE20}"/>
    <cellStyle name="Normal 5 4 5 6 2 2 2 2" xfId="40480" xr:uid="{4D41F055-3FE3-482F-8B0A-70AE06FB2A03}"/>
    <cellStyle name="Normal 5 4 5 6 2 2 2 3" xfId="55364" xr:uid="{7F0059C2-5387-42B2-A3F4-529D033FDA44}"/>
    <cellStyle name="Normal 5 4 5 6 2 2 3" xfId="19944" xr:uid="{B059AA8F-6BCE-4D50-9EEF-56B47B779F0D}"/>
    <cellStyle name="Normal 5 4 5 6 2 2 4" xfId="33634" xr:uid="{956AB712-4B66-43F6-BE7D-13FE5191A49E}"/>
    <cellStyle name="Normal 5 4 5 6 2 2 5" xfId="48518" xr:uid="{FDE746BD-5D29-46DB-8085-8638F5B86187}"/>
    <cellStyle name="Normal 5 4 5 6 2 3" xfId="23366" xr:uid="{AD94FE7A-2023-466C-9B85-CE1F876DE17A}"/>
    <cellStyle name="Normal 5 4 5 6 2 3 2" xfId="37058" xr:uid="{878EE7FE-DE58-418E-A10A-97AC13A2B273}"/>
    <cellStyle name="Normal 5 4 5 6 2 3 3" xfId="51942" xr:uid="{33D03DD8-8F99-4DCA-B348-2839C97F376E}"/>
    <cellStyle name="Normal 5 4 5 6 2 4" xfId="16522" xr:uid="{F9D74F0E-58B0-4619-A095-20354215829D}"/>
    <cellStyle name="Normal 5 4 5 6 2 5" xfId="30212" xr:uid="{46B4D73B-5FD6-49D2-8E4A-A7CA7774BC08}"/>
    <cellStyle name="Normal 5 4 5 6 2 6" xfId="45096" xr:uid="{091BE724-49CB-4481-9EB7-8A28830DD219}"/>
    <cellStyle name="Normal 5 4 5 6 3" xfId="11386" xr:uid="{9C8302E4-A258-4D77-8D91-3AF613F18072}"/>
    <cellStyle name="Normal 5 4 5 6 3 2" xfId="25076" xr:uid="{D0A9A735-373A-473F-A61C-CFE68D93EBBF}"/>
    <cellStyle name="Normal 5 4 5 6 3 2 2" xfId="38768" xr:uid="{7127B848-9C5F-4367-B8E7-5E90154DBB9A}"/>
    <cellStyle name="Normal 5 4 5 6 3 2 3" xfId="53652" xr:uid="{47AFF615-3244-4DEF-8E4C-B97D65A6AC7D}"/>
    <cellStyle name="Normal 5 4 5 6 3 3" xfId="18232" xr:uid="{FC78A09C-26B4-4AC1-8769-307C0770F167}"/>
    <cellStyle name="Normal 5 4 5 6 3 4" xfId="31922" xr:uid="{C4CA714A-2348-4504-B758-B81899C7A961}"/>
    <cellStyle name="Normal 5 4 5 6 3 5" xfId="46806" xr:uid="{C4004E3C-3295-46EF-8F11-5DE5A8F5B065}"/>
    <cellStyle name="Normal 5 4 5 6 4" xfId="21654" xr:uid="{5C827D4A-A872-4E48-A9E3-79631BF1FF5D}"/>
    <cellStyle name="Normal 5 4 5 6 4 2" xfId="35346" xr:uid="{35FA808F-CD3B-482D-95F0-9CC0916FE802}"/>
    <cellStyle name="Normal 5 4 5 6 4 3" xfId="50230" xr:uid="{E110D40B-2AA0-44E3-AAE0-9AC9BCE86514}"/>
    <cellStyle name="Normal 5 4 5 6 5" xfId="14810" xr:uid="{1DC39247-A5DA-48CE-925C-0CA6E7533EEF}"/>
    <cellStyle name="Normal 5 4 5 6 5 2" xfId="41143" xr:uid="{4A922451-1093-4046-B137-602530A30FA4}"/>
    <cellStyle name="Normal 5 4 5 6 6" xfId="28500" xr:uid="{697D5CB5-AC8B-4DD6-BD39-135F01B973D0}"/>
    <cellStyle name="Normal 5 4 5 6 7" xfId="43384" xr:uid="{EB48D706-16E3-4360-9C00-C42E65C5F4C4}"/>
    <cellStyle name="Normal 5 4 5 6 8" xfId="7964" xr:uid="{4626CB06-E77B-4F15-B3FD-A72B85C0194A}"/>
    <cellStyle name="Normal 5 4 5 7" xfId="9662" xr:uid="{04EFBAB6-DB7E-4014-8950-520C3098E4F3}"/>
    <cellStyle name="Normal 5 4 5 7 2" xfId="13084" xr:uid="{99C467C5-0A1F-42F5-8347-28EA5A04E4C3}"/>
    <cellStyle name="Normal 5 4 5 7 2 2" xfId="26774" xr:uid="{6AF7A34A-1E7D-4574-967B-141A53983CE0}"/>
    <cellStyle name="Normal 5 4 5 7 2 2 2" xfId="40466" xr:uid="{D2AE2B05-C330-4D78-98F7-C65967231619}"/>
    <cellStyle name="Normal 5 4 5 7 2 2 3" xfId="55350" xr:uid="{CA9EF56E-E5DF-4871-9752-4BB22A47B9D0}"/>
    <cellStyle name="Normal 5 4 5 7 2 3" xfId="19930" xr:uid="{281E438A-D7A3-484F-97E7-53C8C01B845C}"/>
    <cellStyle name="Normal 5 4 5 7 2 4" xfId="33620" xr:uid="{174C4698-A7B7-4BF4-9665-C49C3F72C42D}"/>
    <cellStyle name="Normal 5 4 5 7 2 5" xfId="48504" xr:uid="{D620825B-A314-428F-A2FC-8CC656EE2888}"/>
    <cellStyle name="Normal 5 4 5 7 3" xfId="23352" xr:uid="{3FBD4BDC-7858-418E-A244-F38BD74EBC59}"/>
    <cellStyle name="Normal 5 4 5 7 3 2" xfId="37044" xr:uid="{3E760F12-F408-483A-88F6-447E2EECA059}"/>
    <cellStyle name="Normal 5 4 5 7 3 3" xfId="51928" xr:uid="{73AD91C4-DCE6-43C9-8C32-180E6749A91D}"/>
    <cellStyle name="Normal 5 4 5 7 4" xfId="16508" xr:uid="{B1DF0590-DC91-4259-AFD2-1E765D01D565}"/>
    <cellStyle name="Normal 5 4 5 7 5" xfId="30198" xr:uid="{9CDECA02-6463-40B0-8B77-13458DFA71AF}"/>
    <cellStyle name="Normal 5 4 5 7 6" xfId="45082" xr:uid="{65607C36-1463-4088-8BEA-D4BE1421F63E}"/>
    <cellStyle name="Normal 5 4 5 8" xfId="11372" xr:uid="{BA7D8F8D-BA5B-40D2-9BDE-43834ABAC268}"/>
    <cellStyle name="Normal 5 4 5 8 2" xfId="25062" xr:uid="{FEC692C3-AEB2-4676-BBB5-C31C5B3D3966}"/>
    <cellStyle name="Normal 5 4 5 8 2 2" xfId="38754" xr:uid="{24E93F92-2D58-43AF-AD68-5EEDEED35D88}"/>
    <cellStyle name="Normal 5 4 5 8 2 3" xfId="53638" xr:uid="{66DA3745-6CED-47C0-992A-941AA529590C}"/>
    <cellStyle name="Normal 5 4 5 8 3" xfId="18218" xr:uid="{3D24A773-AC64-44DE-BC0A-D73CB53806C4}"/>
    <cellStyle name="Normal 5 4 5 8 4" xfId="31908" xr:uid="{4ADA6C59-E76C-4F95-ACEC-CDD6B3F215BD}"/>
    <cellStyle name="Normal 5 4 5 8 5" xfId="46792" xr:uid="{A1538780-4D38-4792-9AF6-48B07B9F6495}"/>
    <cellStyle name="Normal 5 4 5 9" xfId="21640" xr:uid="{CE1E16B0-1F33-464D-A0A5-F12D8005A648}"/>
    <cellStyle name="Normal 5 4 5 9 2" xfId="35332" xr:uid="{43D11D7C-3296-4D3B-93ED-718DDA7A66E0}"/>
    <cellStyle name="Normal 5 4 5 9 3" xfId="50216" xr:uid="{BD288C98-108E-4244-9E7F-8224FF31A586}"/>
    <cellStyle name="Normal 5 4 6" xfId="306" xr:uid="{88DB8943-0EF1-4F93-9EDA-F9C7E0E62795}"/>
    <cellStyle name="Normal 5 4 6 10" xfId="43385" xr:uid="{BCD1B983-7086-43CF-9A6C-31360BC9C648}"/>
    <cellStyle name="Normal 5 4 6 11" xfId="7965" xr:uid="{3A7B002B-781F-4CEE-AE45-2D13DEC6A2E5}"/>
    <cellStyle name="Normal 5 4 6 2" xfId="564" xr:uid="{AA35036D-C171-4196-AD9D-DB6F0BB31805}"/>
    <cellStyle name="Normal 5 4 6 2 2" xfId="1313" xr:uid="{FC37146D-775C-442D-939F-96AFCA1BE901}"/>
    <cellStyle name="Normal 5 4 6 2 2 2" xfId="1314" xr:uid="{6CF5EBB6-3267-4D5F-800C-CEFDBA203DA7}"/>
    <cellStyle name="Normal 5 4 6 2 2 2 2" xfId="13101" xr:uid="{0BEDBD59-7766-4E97-A89B-DECE9D996B1D}"/>
    <cellStyle name="Normal 5 4 6 2 2 2 2 2" xfId="26791" xr:uid="{292AD332-19A9-4703-8B00-72067188494A}"/>
    <cellStyle name="Normal 5 4 6 2 2 2 2 2 2" xfId="40483" xr:uid="{699B8B4D-2112-4C6C-AAE7-715030DE5137}"/>
    <cellStyle name="Normal 5 4 6 2 2 2 2 2 3" xfId="55367" xr:uid="{0A285B57-4565-4E5A-B0DA-E65794B1FB39}"/>
    <cellStyle name="Normal 5 4 6 2 2 2 2 3" xfId="19947" xr:uid="{0AC4BC90-DFF4-4AC6-96E0-A25D31E42157}"/>
    <cellStyle name="Normal 5 4 6 2 2 2 2 4" xfId="33637" xr:uid="{93BCF8C7-80C0-4495-8A44-8F983961A2CC}"/>
    <cellStyle name="Normal 5 4 6 2 2 2 2 5" xfId="48521" xr:uid="{E07607CA-FEED-4F6C-ABB5-B7572826931B}"/>
    <cellStyle name="Normal 5 4 6 2 2 2 3" xfId="23369" xr:uid="{9FCD42D7-B6D8-41E4-90C4-54DA942712B2}"/>
    <cellStyle name="Normal 5 4 6 2 2 2 3 2" xfId="37061" xr:uid="{9D485024-16BE-4587-AA01-739703FFBAC1}"/>
    <cellStyle name="Normal 5 4 6 2 2 2 3 3" xfId="51945" xr:uid="{14FF8DCF-7BF3-45FA-9192-8C991BACFA1B}"/>
    <cellStyle name="Normal 5 4 6 2 2 2 4" xfId="16525" xr:uid="{0EEA4875-4852-451C-A5C5-C51C0E41D35D}"/>
    <cellStyle name="Normal 5 4 6 2 2 2 4 2" xfId="41006" xr:uid="{3313B38A-3EE4-43D7-A232-94AF55856DE1}"/>
    <cellStyle name="Normal 5 4 6 2 2 2 5" xfId="30215" xr:uid="{46C9B9D3-6B8C-46AE-9791-6251D0EFA1ED}"/>
    <cellStyle name="Normal 5 4 6 2 2 2 6" xfId="45099" xr:uid="{93A64DB1-CEF3-4BB3-87B5-1D18B3FEDDBB}"/>
    <cellStyle name="Normal 5 4 6 2 2 2 7" xfId="9679" xr:uid="{B43841EE-554C-47B5-BF77-451F6AD4EDA2}"/>
    <cellStyle name="Normal 5 4 6 2 2 3" xfId="11389" xr:uid="{A4E3F371-065A-4844-BE7D-84D14677960E}"/>
    <cellStyle name="Normal 5 4 6 2 2 3 2" xfId="25079" xr:uid="{F077030E-28CE-4A37-8C5E-11536AD25DC1}"/>
    <cellStyle name="Normal 5 4 6 2 2 3 2 2" xfId="38771" xr:uid="{3B65E6F3-F6F2-4C55-A312-5ABDF11E54CF}"/>
    <cellStyle name="Normal 5 4 6 2 2 3 2 3" xfId="53655" xr:uid="{19CB4CC9-A037-46F2-8D5A-B81B5B0A6F40}"/>
    <cellStyle name="Normal 5 4 6 2 2 3 3" xfId="18235" xr:uid="{ABD95E1C-4C89-414F-9E0F-E9DB5A7D7D81}"/>
    <cellStyle name="Normal 5 4 6 2 2 3 4" xfId="31925" xr:uid="{0E7B64AB-C458-44CA-A5E7-CC2D280EA574}"/>
    <cellStyle name="Normal 5 4 6 2 2 3 5" xfId="46809" xr:uid="{EE53B4FF-7E02-4ACA-B579-807C9787B71E}"/>
    <cellStyle name="Normal 5 4 6 2 2 4" xfId="21657" xr:uid="{17F4A912-64D6-4E0E-BC6B-65B6BA5C41C1}"/>
    <cellStyle name="Normal 5 4 6 2 2 4 2" xfId="35349" xr:uid="{E9A0724E-7A98-4F03-BD21-207DE5E0092D}"/>
    <cellStyle name="Normal 5 4 6 2 2 4 3" xfId="50233" xr:uid="{AE5F9CED-B84A-45DD-9DF6-C13926E44854}"/>
    <cellStyle name="Normal 5 4 6 2 2 5" xfId="14813" xr:uid="{8B488A34-33C4-4343-B13B-8B443E47D800}"/>
    <cellStyle name="Normal 5 4 6 2 2 5 2" xfId="41005" xr:uid="{0189F3B6-97D4-4B65-920A-2B61B86521DB}"/>
    <cellStyle name="Normal 5 4 6 2 2 6" xfId="28503" xr:uid="{EB4552AC-17DE-4352-AF72-B7EFE64A7545}"/>
    <cellStyle name="Normal 5 4 6 2 2 7" xfId="43387" xr:uid="{0406D4EC-02B8-43A9-BAE4-06C56B1DA2D8}"/>
    <cellStyle name="Normal 5 4 6 2 2 8" xfId="7967" xr:uid="{68B2DEB0-C916-4E70-BBC6-CDF3E5D2DBDD}"/>
    <cellStyle name="Normal 5 4 6 2 3" xfId="1315" xr:uid="{AE2566AA-2822-43A8-9DF6-19C1B3A92DF4}"/>
    <cellStyle name="Normal 5 4 6 2 3 2" xfId="13100" xr:uid="{0271A711-4E1C-4C4B-A950-CF1FD59F085B}"/>
    <cellStyle name="Normal 5 4 6 2 3 2 2" xfId="26790" xr:uid="{AE29304E-3C11-49ED-8937-18C6DAA34F16}"/>
    <cellStyle name="Normal 5 4 6 2 3 2 2 2" xfId="40482" xr:uid="{4317524B-C572-4CCD-9B48-52BE3D790E9E}"/>
    <cellStyle name="Normal 5 4 6 2 3 2 2 3" xfId="55366" xr:uid="{66661AE6-97A8-4775-9D24-CDBDBFAF73C3}"/>
    <cellStyle name="Normal 5 4 6 2 3 2 3" xfId="19946" xr:uid="{FD507F5A-9AA1-44B0-9D1B-B38EAEE44661}"/>
    <cellStyle name="Normal 5 4 6 2 3 2 4" xfId="33636" xr:uid="{46C2CFF7-8F0E-44ED-BE19-A48F0363E35E}"/>
    <cellStyle name="Normal 5 4 6 2 3 2 5" xfId="48520" xr:uid="{5DDD0B6A-94E7-435B-8CB2-248AA2C6F0B5}"/>
    <cellStyle name="Normal 5 4 6 2 3 3" xfId="23368" xr:uid="{3A963C44-F875-42BF-8003-D78C99E2B3E6}"/>
    <cellStyle name="Normal 5 4 6 2 3 3 2" xfId="37060" xr:uid="{48A70974-DB7F-4974-AD7A-867F271589F7}"/>
    <cellStyle name="Normal 5 4 6 2 3 3 3" xfId="51944" xr:uid="{7A62205E-7868-4512-B7DE-DD20DC28B5AD}"/>
    <cellStyle name="Normal 5 4 6 2 3 4" xfId="16524" xr:uid="{A861194E-6706-4D0F-A71C-FD53C85F4EB6}"/>
    <cellStyle name="Normal 5 4 6 2 3 4 2" xfId="41007" xr:uid="{1BB31281-1985-4ABC-96B6-9CFBC11D8A63}"/>
    <cellStyle name="Normal 5 4 6 2 3 5" xfId="30214" xr:uid="{F7DC596F-F5C9-4258-B551-F925F37BC52C}"/>
    <cellStyle name="Normal 5 4 6 2 3 6" xfId="45098" xr:uid="{6C4625EF-326D-4EA4-92F4-2A2D52F9867C}"/>
    <cellStyle name="Normal 5 4 6 2 3 7" xfId="9678" xr:uid="{9B93BB03-BEBE-4B47-B144-5744DD0D6958}"/>
    <cellStyle name="Normal 5 4 6 2 4" xfId="2869" xr:uid="{9BF96D59-2CE7-45E1-AA00-2CC19E28A6A9}"/>
    <cellStyle name="Normal 5 4 6 2 4 2" xfId="25078" xr:uid="{BE74A2BF-306F-40EB-996B-88509214E3E6}"/>
    <cellStyle name="Normal 5 4 6 2 4 2 2" xfId="38770" xr:uid="{4ED08C4C-7E5E-4D14-B59F-C1A86306F485}"/>
    <cellStyle name="Normal 5 4 6 2 4 2 3" xfId="53654" xr:uid="{6771F02B-5299-49F9-B50C-DF516D3A66AF}"/>
    <cellStyle name="Normal 5 4 6 2 4 3" xfId="18234" xr:uid="{F629F362-AE15-4638-BC8C-284E3A7E6AEB}"/>
    <cellStyle name="Normal 5 4 6 2 4 3 2" xfId="41144" xr:uid="{9C092C46-810D-47BC-9C07-33E9D276D92F}"/>
    <cellStyle name="Normal 5 4 6 2 4 4" xfId="31924" xr:uid="{0DC14B40-ECBF-4882-BB23-2E57C591F7FB}"/>
    <cellStyle name="Normal 5 4 6 2 4 5" xfId="46808" xr:uid="{F9672606-5116-456D-BCFB-2A0D1AC3E4F1}"/>
    <cellStyle name="Normal 5 4 6 2 4 6" xfId="11388" xr:uid="{5443B024-2700-4909-A951-0A1C3F3CD62E}"/>
    <cellStyle name="Normal 5 4 6 2 5" xfId="21656" xr:uid="{FC53A8A4-B576-4C6C-B04A-A07E6B916A83}"/>
    <cellStyle name="Normal 5 4 6 2 5 2" xfId="35348" xr:uid="{C6139C0F-871D-4E00-BFF8-30243831D938}"/>
    <cellStyle name="Normal 5 4 6 2 5 3" xfId="50232" xr:uid="{408548E1-6C1D-4C9C-BB81-48D5F43F223E}"/>
    <cellStyle name="Normal 5 4 6 2 6" xfId="14812" xr:uid="{057671BB-9A2F-4752-8F77-3D9F167B6F32}"/>
    <cellStyle name="Normal 5 4 6 2 6 2" xfId="40840" xr:uid="{4FE60A6D-9BFB-4059-88B9-58201756F45D}"/>
    <cellStyle name="Normal 5 4 6 2 7" xfId="28502" xr:uid="{24CB2403-D146-4BB1-A3DB-209BE644F6F5}"/>
    <cellStyle name="Normal 5 4 6 2 8" xfId="43386" xr:uid="{3F6F8071-929E-45D5-9189-B330372AA9BF}"/>
    <cellStyle name="Normal 5 4 6 2 9" xfId="7966" xr:uid="{5BE572B7-28A0-47FB-96B3-0E547CAD52D2}"/>
    <cellStyle name="Normal 5 4 6 3" xfId="1316" xr:uid="{4005F21A-AC72-4941-AAC7-CD09E5D1FD7C}"/>
    <cellStyle name="Normal 5 4 6 3 2" xfId="1317" xr:uid="{170B9FFA-C2BC-4463-8CFD-4BAA97882E55}"/>
    <cellStyle name="Normal 5 4 6 3 2 2" xfId="13102" xr:uid="{43A68CA1-140B-49B1-8767-7E253A006A7E}"/>
    <cellStyle name="Normal 5 4 6 3 2 2 2" xfId="26792" xr:uid="{358B5C6D-76F4-4ADE-9DBF-AFE32DB606F9}"/>
    <cellStyle name="Normal 5 4 6 3 2 2 2 2" xfId="40484" xr:uid="{82A19CE1-089C-4593-92C8-4BC3E09D5848}"/>
    <cellStyle name="Normal 5 4 6 3 2 2 2 3" xfId="55368" xr:uid="{C152EADB-9939-42E1-9BAA-299EB1EA21DA}"/>
    <cellStyle name="Normal 5 4 6 3 2 2 3" xfId="19948" xr:uid="{4ABB9BE6-0425-4C16-8649-977071C56189}"/>
    <cellStyle name="Normal 5 4 6 3 2 2 4" xfId="33638" xr:uid="{2B98BE60-7267-4EFD-8022-CB5D9355AC16}"/>
    <cellStyle name="Normal 5 4 6 3 2 2 5" xfId="48522" xr:uid="{8973512C-7A1C-41E2-8DCD-990144F69213}"/>
    <cellStyle name="Normal 5 4 6 3 2 3" xfId="23370" xr:uid="{FA02C1E5-8AE4-4D78-849C-BE4BE957C779}"/>
    <cellStyle name="Normal 5 4 6 3 2 3 2" xfId="37062" xr:uid="{734E235D-B101-4F72-803A-BDA934E4C739}"/>
    <cellStyle name="Normal 5 4 6 3 2 3 3" xfId="51946" xr:uid="{44335CD5-FD38-4E84-8732-27DF39060E12}"/>
    <cellStyle name="Normal 5 4 6 3 2 4" xfId="16526" xr:uid="{69BCE9AE-BCAA-47D0-A977-6C3D18DD2D39}"/>
    <cellStyle name="Normal 5 4 6 3 2 4 2" xfId="41009" xr:uid="{2C4DA8C0-43A8-409B-9A76-CF189BC739DF}"/>
    <cellStyle name="Normal 5 4 6 3 2 5" xfId="30216" xr:uid="{F46D71A8-A2F7-4157-9EEE-568B649793BA}"/>
    <cellStyle name="Normal 5 4 6 3 2 6" xfId="45100" xr:uid="{C9811317-E5D9-4F77-806B-0BDE4FE278E8}"/>
    <cellStyle name="Normal 5 4 6 3 2 7" xfId="9680" xr:uid="{3AEA2C5E-D13C-4105-8632-B84E41BEEA15}"/>
    <cellStyle name="Normal 5 4 6 3 3" xfId="11390" xr:uid="{995A5D97-0DEA-4ED3-8C77-E837F90C9133}"/>
    <cellStyle name="Normal 5 4 6 3 3 2" xfId="25080" xr:uid="{D3DD6ACC-3BF8-4A99-B47E-0A738597E8F1}"/>
    <cellStyle name="Normal 5 4 6 3 3 2 2" xfId="38772" xr:uid="{CA54FE6C-0D1B-4494-A92A-3A5E60FF7954}"/>
    <cellStyle name="Normal 5 4 6 3 3 2 3" xfId="53656" xr:uid="{1213634D-0589-425D-9978-44C2BD04BAD8}"/>
    <cellStyle name="Normal 5 4 6 3 3 3" xfId="18236" xr:uid="{94DD89FD-0BA7-4CC2-910E-7787431C8673}"/>
    <cellStyle name="Normal 5 4 6 3 3 4" xfId="31926" xr:uid="{CC0A45B7-2C4C-447B-A6F2-65C8FE60A041}"/>
    <cellStyle name="Normal 5 4 6 3 3 5" xfId="46810" xr:uid="{DFA723D5-2C21-4DE2-A5AE-55D8AEBA823C}"/>
    <cellStyle name="Normal 5 4 6 3 4" xfId="21658" xr:uid="{351236A1-ACC6-4748-9512-1DE9D44D7441}"/>
    <cellStyle name="Normal 5 4 6 3 4 2" xfId="35350" xr:uid="{F605F93C-B131-4926-8BB0-87293E7A9DB0}"/>
    <cellStyle name="Normal 5 4 6 3 4 3" xfId="50234" xr:uid="{4199943F-E47B-4C7D-AE15-CE178816AA63}"/>
    <cellStyle name="Normal 5 4 6 3 5" xfId="14814" xr:uid="{A0CC992C-EDF0-4CE4-B6A3-86B144A3846A}"/>
    <cellStyle name="Normal 5 4 6 3 5 2" xfId="41008" xr:uid="{2873361F-72E7-4E5D-B105-55407D063764}"/>
    <cellStyle name="Normal 5 4 6 3 6" xfId="28504" xr:uid="{886B54A6-9C25-4914-A241-6DB7E45B1AB9}"/>
    <cellStyle name="Normal 5 4 6 3 7" xfId="43388" xr:uid="{6D626660-3FE9-43FD-AC44-55E927EF02AA}"/>
    <cellStyle name="Normal 5 4 6 3 8" xfId="7968" xr:uid="{049EEEF1-8F8E-4EA9-9A80-02A6AA50118C}"/>
    <cellStyle name="Normal 5 4 6 4" xfId="1318" xr:uid="{F1ECE209-391B-4A6D-BFDF-64F705739E30}"/>
    <cellStyle name="Normal 5 4 6 4 2" xfId="9681" xr:uid="{A24689BD-0C55-48B7-9E81-F4F929D2187A}"/>
    <cellStyle name="Normal 5 4 6 4 2 2" xfId="13103" xr:uid="{9F4B89AD-868B-412A-9F64-55F0A8FBD2AE}"/>
    <cellStyle name="Normal 5 4 6 4 2 2 2" xfId="26793" xr:uid="{E26A0FFE-7CA2-4548-A575-1793FFB7C7DB}"/>
    <cellStyle name="Normal 5 4 6 4 2 2 2 2" xfId="40485" xr:uid="{EDAA8001-8CD8-4252-9CA4-37F99D1B9FF0}"/>
    <cellStyle name="Normal 5 4 6 4 2 2 2 3" xfId="55369" xr:uid="{F156DFE0-A5D9-43DB-88F1-F1E270AFB166}"/>
    <cellStyle name="Normal 5 4 6 4 2 2 3" xfId="19949" xr:uid="{529551F5-0315-4210-A748-229187650ADA}"/>
    <cellStyle name="Normal 5 4 6 4 2 2 4" xfId="33639" xr:uid="{4BDEE15C-C1F0-4A8C-BE80-5B3E68D4DD79}"/>
    <cellStyle name="Normal 5 4 6 4 2 2 5" xfId="48523" xr:uid="{3B600A9D-06B9-4106-8201-EE12345CEE0F}"/>
    <cellStyle name="Normal 5 4 6 4 2 3" xfId="23371" xr:uid="{E558F282-67B6-4674-94C8-0141DD295B65}"/>
    <cellStyle name="Normal 5 4 6 4 2 3 2" xfId="37063" xr:uid="{C0B6A04E-60E1-4B5A-B724-6E6C6D4B51C9}"/>
    <cellStyle name="Normal 5 4 6 4 2 3 3" xfId="51947" xr:uid="{B687D64F-503F-4971-BEC4-42DC0E746357}"/>
    <cellStyle name="Normal 5 4 6 4 2 4" xfId="16527" xr:uid="{EC370214-A71E-4359-8E04-440DF9EB3642}"/>
    <cellStyle name="Normal 5 4 6 4 2 5" xfId="30217" xr:uid="{5DC609BF-E23A-463F-BF20-801DB4BB5D5A}"/>
    <cellStyle name="Normal 5 4 6 4 2 6" xfId="45101" xr:uid="{D9907EEE-41BA-4CF8-AE69-0D55B2B7F391}"/>
    <cellStyle name="Normal 5 4 6 4 3" xfId="11391" xr:uid="{F2AFF1CB-21A4-44D1-B355-A66579EF7623}"/>
    <cellStyle name="Normal 5 4 6 4 3 2" xfId="25081" xr:uid="{A9315B6B-9235-4954-83D8-FB834836208E}"/>
    <cellStyle name="Normal 5 4 6 4 3 2 2" xfId="38773" xr:uid="{4555D29A-92B8-4383-B5F7-07F15221D8B4}"/>
    <cellStyle name="Normal 5 4 6 4 3 2 3" xfId="53657" xr:uid="{0F7307AD-6A9F-4E4C-AC9A-3605131B746F}"/>
    <cellStyle name="Normal 5 4 6 4 3 3" xfId="18237" xr:uid="{AC381566-D257-487A-AC05-ED80D9011888}"/>
    <cellStyle name="Normal 5 4 6 4 3 4" xfId="31927" xr:uid="{5FD20AA8-845C-4D61-88AA-4A919D32DF7A}"/>
    <cellStyle name="Normal 5 4 6 4 3 5" xfId="46811" xr:uid="{24869BE1-E682-43C0-90BB-AC6685A34783}"/>
    <cellStyle name="Normal 5 4 6 4 4" xfId="21659" xr:uid="{1623E1A2-5998-4B48-815A-7A47370F4E88}"/>
    <cellStyle name="Normal 5 4 6 4 4 2" xfId="35351" xr:uid="{8EAB1904-A0D1-4750-8596-95AE5CBB1007}"/>
    <cellStyle name="Normal 5 4 6 4 4 3" xfId="50235" xr:uid="{159657F5-D1C4-4A1E-B6C6-64AE8913496E}"/>
    <cellStyle name="Normal 5 4 6 4 5" xfId="14815" xr:uid="{EF4122C9-FC33-4E83-940B-2A97953A9BD1}"/>
    <cellStyle name="Normal 5 4 6 4 5 2" xfId="41010" xr:uid="{AD0C72D6-3B97-498C-8152-E44BF7F076BC}"/>
    <cellStyle name="Normal 5 4 6 4 6" xfId="28505" xr:uid="{45EAA663-9383-4416-BDD3-41B3F3B32594}"/>
    <cellStyle name="Normal 5 4 6 4 7" xfId="43389" xr:uid="{A5EEE04F-F442-446A-BF4D-EDDB03D35733}"/>
    <cellStyle name="Normal 5 4 6 4 8" xfId="7969" xr:uid="{02B898A6-A35A-4438-A0B0-3AD6ADAB2998}"/>
    <cellStyle name="Normal 5 4 6 5" xfId="2870" xr:uid="{FAFC2C1A-C60E-4698-83AC-D821185AAE2B}"/>
    <cellStyle name="Normal 5 4 6 5 2" xfId="13099" xr:uid="{10E7374C-C300-4521-B9BB-B08B506B196D}"/>
    <cellStyle name="Normal 5 4 6 5 2 2" xfId="26789" xr:uid="{1A645544-DA10-4854-B133-9F34F44379E4}"/>
    <cellStyle name="Normal 5 4 6 5 2 2 2" xfId="40481" xr:uid="{583DDE56-0FB7-4EC5-B570-FE532A4D50DA}"/>
    <cellStyle name="Normal 5 4 6 5 2 2 3" xfId="55365" xr:uid="{4E6265F1-1867-4AD7-A80F-93F8E03C881C}"/>
    <cellStyle name="Normal 5 4 6 5 2 3" xfId="19945" xr:uid="{338EFF84-B4E6-416C-BFE3-716C51716DE1}"/>
    <cellStyle name="Normal 5 4 6 5 2 4" xfId="33635" xr:uid="{BDF3A5CD-401E-4630-92FA-B07EE718389D}"/>
    <cellStyle name="Normal 5 4 6 5 2 5" xfId="48519" xr:uid="{6D25C803-3EA7-439F-BD7F-09DAE12B9D9C}"/>
    <cellStyle name="Normal 5 4 6 5 3" xfId="23367" xr:uid="{15C270A1-9DD6-41EF-8876-1439A92B6EC2}"/>
    <cellStyle name="Normal 5 4 6 5 3 2" xfId="37059" xr:uid="{981E1066-519A-4405-ACD4-FD7D2B93B786}"/>
    <cellStyle name="Normal 5 4 6 5 3 3" xfId="51943" xr:uid="{60692A80-E121-46F1-B42A-392ABF19934A}"/>
    <cellStyle name="Normal 5 4 6 5 4" xfId="16523" xr:uid="{AA815BD5-A4C9-45DE-807D-62B333603F62}"/>
    <cellStyle name="Normal 5 4 6 5 4 2" xfId="41145" xr:uid="{920BC69B-E3A5-4E20-8097-E4C0437D0D0D}"/>
    <cellStyle name="Normal 5 4 6 5 5" xfId="30213" xr:uid="{813D0CB6-AE6F-464F-8C85-DA19216CAE8D}"/>
    <cellStyle name="Normal 5 4 6 5 6" xfId="45097" xr:uid="{53BB5786-AB0F-4611-8A2F-BFF1C8D956B7}"/>
    <cellStyle name="Normal 5 4 6 5 7" xfId="9677" xr:uid="{0A354A32-BD77-47D3-A96C-B6DF3AFA0EC6}"/>
    <cellStyle name="Normal 5 4 6 6" xfId="11387" xr:uid="{06E1DD19-C279-4B1F-A5CD-10081C1F3808}"/>
    <cellStyle name="Normal 5 4 6 6 2" xfId="25077" xr:uid="{81906BAD-09B6-4D44-A68A-E69AEA985C4C}"/>
    <cellStyle name="Normal 5 4 6 6 2 2" xfId="38769" xr:uid="{3B15DDF0-0219-4297-93B5-4DA00F63C0A5}"/>
    <cellStyle name="Normal 5 4 6 6 2 3" xfId="53653" xr:uid="{D79D2BA4-57C9-41B0-8E95-262E5AFA832D}"/>
    <cellStyle name="Normal 5 4 6 6 3" xfId="18233" xr:uid="{777D2FA3-BB6F-49FD-B01F-07C7DFF74370}"/>
    <cellStyle name="Normal 5 4 6 6 4" xfId="31923" xr:uid="{1C6CEAF7-04C9-4AB6-8D5A-0DDC9ED23458}"/>
    <cellStyle name="Normal 5 4 6 6 5" xfId="46807" xr:uid="{3D34A62B-C13E-4686-B452-F7026AFF0A83}"/>
    <cellStyle name="Normal 5 4 6 7" xfId="21655" xr:uid="{1647F7D7-F3BF-44EE-B41F-C6B7F6884550}"/>
    <cellStyle name="Normal 5 4 6 7 2" xfId="35347" xr:uid="{E5031EEA-E9CA-4594-B510-7F4BAC16C671}"/>
    <cellStyle name="Normal 5 4 6 7 3" xfId="50231" xr:uid="{CD7D73A8-1523-4A3A-B090-3D02906EE371}"/>
    <cellStyle name="Normal 5 4 6 8" xfId="14811" xr:uid="{72505FDE-B013-4844-BD55-07C10BDB1EBD}"/>
    <cellStyle name="Normal 5 4 6 8 2" xfId="40787" xr:uid="{5CF191ED-1081-4A49-8A46-D9143D366521}"/>
    <cellStyle name="Normal 5 4 6 9" xfId="28501" xr:uid="{959FE17B-676C-49FB-9ADF-9D6396AC76E4}"/>
    <cellStyle name="Normal 5 4 7" xfId="565" xr:uid="{183D3FD8-57D9-48F0-BEE7-B6F5662A1F2A}"/>
    <cellStyle name="Normal 5 4 7 10" xfId="43390" xr:uid="{5BDF36EA-A2E7-4E57-A1D5-5651525AB7AC}"/>
    <cellStyle name="Normal 5 4 7 11" xfId="7970" xr:uid="{34C3DE83-A2FB-4E42-AE7C-E7A488560336}"/>
    <cellStyle name="Normal 5 4 7 2" xfId="1319" xr:uid="{2B0032A1-DB60-4834-B1BF-00B79F346FC5}"/>
    <cellStyle name="Normal 5 4 7 2 2" xfId="1320" xr:uid="{80D456A8-0113-44F6-A343-115EAC0723DD}"/>
    <cellStyle name="Normal 5 4 7 2 2 2" xfId="9684" xr:uid="{EF4D2CE0-BD19-4064-B1BF-650160E4C90D}"/>
    <cellStyle name="Normal 5 4 7 2 2 2 2" xfId="13106" xr:uid="{B0F3E648-5434-443F-A208-CFAF4357F067}"/>
    <cellStyle name="Normal 5 4 7 2 2 2 2 2" xfId="26796" xr:uid="{88855D44-0F06-4F66-8AEB-FA931A5A9602}"/>
    <cellStyle name="Normal 5 4 7 2 2 2 2 2 2" xfId="40488" xr:uid="{6F6EF2F9-8806-4895-B220-D27CDEDF2A28}"/>
    <cellStyle name="Normal 5 4 7 2 2 2 2 2 3" xfId="55372" xr:uid="{F05BA827-B4E7-4F4E-9F3A-34F597E5D0A9}"/>
    <cellStyle name="Normal 5 4 7 2 2 2 2 3" xfId="19952" xr:uid="{AFFDB294-AAD8-476F-BE22-674104910A2C}"/>
    <cellStyle name="Normal 5 4 7 2 2 2 2 4" xfId="33642" xr:uid="{E5112874-0E44-4CBD-85AE-187D118324EE}"/>
    <cellStyle name="Normal 5 4 7 2 2 2 2 5" xfId="48526" xr:uid="{A7CC4E3E-161E-4CFE-84C8-D5C21A725FDC}"/>
    <cellStyle name="Normal 5 4 7 2 2 2 3" xfId="23374" xr:uid="{013EDDD0-F308-4013-A8B7-14F71C585346}"/>
    <cellStyle name="Normal 5 4 7 2 2 2 3 2" xfId="37066" xr:uid="{95B74844-F831-4818-B157-66D0AC9A2E62}"/>
    <cellStyle name="Normal 5 4 7 2 2 2 3 3" xfId="51950" xr:uid="{7A31CA66-E0D1-4E52-9BBA-29394283961B}"/>
    <cellStyle name="Normal 5 4 7 2 2 2 4" xfId="16530" xr:uid="{90337D7A-B4D6-4F54-B49B-A995794B5733}"/>
    <cellStyle name="Normal 5 4 7 2 2 2 5" xfId="30220" xr:uid="{8F3BB18F-1392-45E1-B615-0F1B2DDD2F65}"/>
    <cellStyle name="Normal 5 4 7 2 2 2 6" xfId="45104" xr:uid="{97C835B4-D124-4BCE-9C3D-26CBC6742498}"/>
    <cellStyle name="Normal 5 4 7 2 2 3" xfId="11394" xr:uid="{D0AC0C60-3F95-4077-9DB6-EAA601864A71}"/>
    <cellStyle name="Normal 5 4 7 2 2 3 2" xfId="25084" xr:uid="{092BF23F-D83E-41F6-A441-A68D8AF45F88}"/>
    <cellStyle name="Normal 5 4 7 2 2 3 2 2" xfId="38776" xr:uid="{B65E90BB-7459-43CF-8F56-35E4E3BEE15D}"/>
    <cellStyle name="Normal 5 4 7 2 2 3 2 3" xfId="53660" xr:uid="{289D9CEC-E023-426F-9E02-67FB792B543C}"/>
    <cellStyle name="Normal 5 4 7 2 2 3 3" xfId="18240" xr:uid="{3DF10F18-09F5-44A3-8CEE-B1E2D9572D22}"/>
    <cellStyle name="Normal 5 4 7 2 2 3 4" xfId="31930" xr:uid="{FB58EF10-C196-455F-9130-05B43D80E376}"/>
    <cellStyle name="Normal 5 4 7 2 2 3 5" xfId="46814" xr:uid="{59EE93FD-D4CB-4132-AE1D-06581539AF5A}"/>
    <cellStyle name="Normal 5 4 7 2 2 4" xfId="21662" xr:uid="{C315B247-7D38-4384-B17B-B3D0B688E664}"/>
    <cellStyle name="Normal 5 4 7 2 2 4 2" xfId="35354" xr:uid="{EACD87EE-F5EC-457A-8A02-883248383A85}"/>
    <cellStyle name="Normal 5 4 7 2 2 4 3" xfId="50238" xr:uid="{0B310013-6AD7-4E56-A7FA-30F68CD7CEDB}"/>
    <cellStyle name="Normal 5 4 7 2 2 5" xfId="14818" xr:uid="{616B3BA6-2BB5-4548-BEF7-328584EE76FE}"/>
    <cellStyle name="Normal 5 4 7 2 2 5 2" xfId="41012" xr:uid="{EF9503AA-BA04-4352-AADB-62A391671CA9}"/>
    <cellStyle name="Normal 5 4 7 2 2 6" xfId="28508" xr:uid="{885AF359-5BD3-463D-A552-DD69655732A1}"/>
    <cellStyle name="Normal 5 4 7 2 2 7" xfId="43392" xr:uid="{3F1F5FD7-2319-41A6-AAD6-30016666D26D}"/>
    <cellStyle name="Normal 5 4 7 2 2 8" xfId="7972" xr:uid="{8FC83E8A-8258-42E1-AF48-0B85936A3DA6}"/>
    <cellStyle name="Normal 5 4 7 2 3" xfId="4421" xr:uid="{5D17E25F-F2C2-4B10-A239-80DDED8095BE}"/>
    <cellStyle name="Normal 5 4 7 2 3 2" xfId="13105" xr:uid="{89E3B69E-D1EA-48F5-AFDF-2AB0C920A476}"/>
    <cellStyle name="Normal 5 4 7 2 3 2 2" xfId="26795" xr:uid="{1B9151B2-5482-4AD9-8CC5-5D612C42CF44}"/>
    <cellStyle name="Normal 5 4 7 2 3 2 2 2" xfId="40487" xr:uid="{D388A224-973C-4D0D-9C7F-55190D2A8E3E}"/>
    <cellStyle name="Normal 5 4 7 2 3 2 2 3" xfId="55371" xr:uid="{F164C9E5-D60D-4F55-A989-6B36EDF6F309}"/>
    <cellStyle name="Normal 5 4 7 2 3 2 3" xfId="19951" xr:uid="{03EBE141-C816-4D3F-847B-3E26F4CA7475}"/>
    <cellStyle name="Normal 5 4 7 2 3 2 4" xfId="33641" xr:uid="{7CDEF91B-7911-46D6-B86A-E6DAA6E23CAE}"/>
    <cellStyle name="Normal 5 4 7 2 3 2 5" xfId="48525" xr:uid="{332E20A6-2CD6-4536-B544-F80938B1F2B1}"/>
    <cellStyle name="Normal 5 4 7 2 3 3" xfId="23373" xr:uid="{C33D9D00-F9F5-413D-9FB2-4999188A83CF}"/>
    <cellStyle name="Normal 5 4 7 2 3 3 2" xfId="37065" xr:uid="{0F2459D7-B0CF-4446-A512-32E1A6C29C98}"/>
    <cellStyle name="Normal 5 4 7 2 3 3 3" xfId="51949" xr:uid="{AFB44E77-A165-408C-8634-3B8058BB72D0}"/>
    <cellStyle name="Normal 5 4 7 2 3 4" xfId="16529" xr:uid="{39E47074-C105-46FF-9CE7-2B07A421AD2E}"/>
    <cellStyle name="Normal 5 4 7 2 3 4 2" xfId="41339" xr:uid="{BDC1282A-0369-4119-A99F-455422BCFEDA}"/>
    <cellStyle name="Normal 5 4 7 2 3 5" xfId="30219" xr:uid="{68A67521-6D18-48DF-8217-3C40DFC88AC7}"/>
    <cellStyle name="Normal 5 4 7 2 3 6" xfId="45103" xr:uid="{2FC7237E-C76D-4024-A931-889244829F06}"/>
    <cellStyle name="Normal 5 4 7 2 3 7" xfId="9683" xr:uid="{266E60C3-6C34-459B-9751-A587ED70F842}"/>
    <cellStyle name="Normal 5 4 7 2 4" xfId="11393" xr:uid="{3ED07291-A9E7-454C-8FAF-C252FFDF1AAB}"/>
    <cellStyle name="Normal 5 4 7 2 4 2" xfId="25083" xr:uid="{AA1F0B83-483D-4848-8EC1-DA0B673CD202}"/>
    <cellStyle name="Normal 5 4 7 2 4 2 2" xfId="38775" xr:uid="{1D634909-503E-4F99-B494-5C2B34EACB74}"/>
    <cellStyle name="Normal 5 4 7 2 4 2 3" xfId="53659" xr:uid="{6277BD74-2DD8-4283-806B-718BD143557C}"/>
    <cellStyle name="Normal 5 4 7 2 4 3" xfId="18239" xr:uid="{5CA7DDFD-CEC0-4016-BC2C-B085F46CCDA5}"/>
    <cellStyle name="Normal 5 4 7 2 4 4" xfId="31929" xr:uid="{2CDD8145-E7B9-4B06-8BF3-134FD558C23F}"/>
    <cellStyle name="Normal 5 4 7 2 4 5" xfId="46813" xr:uid="{E786F7FC-E3CE-4B49-B559-6B0006E30D51}"/>
    <cellStyle name="Normal 5 4 7 2 5" xfId="21661" xr:uid="{4E325779-EAA3-4FF4-8FCE-C2D2CF8F7002}"/>
    <cellStyle name="Normal 5 4 7 2 5 2" xfId="35353" xr:uid="{E966656F-A1F5-4E23-9ADE-35C8F3AB3D77}"/>
    <cellStyle name="Normal 5 4 7 2 5 3" xfId="50237" xr:uid="{E7576F44-C9F6-4B23-898C-067DD4B5BAF7}"/>
    <cellStyle name="Normal 5 4 7 2 6" xfId="14817" xr:uid="{CE3026F4-3603-4523-9896-8534D414924D}"/>
    <cellStyle name="Normal 5 4 7 2 6 2" xfId="41011" xr:uid="{E79F6D36-82D3-4BA3-A827-94D289B6C53A}"/>
    <cellStyle name="Normal 5 4 7 2 7" xfId="28507" xr:uid="{60F7D67D-AFCA-46B4-BEEF-1C61F284D174}"/>
    <cellStyle name="Normal 5 4 7 2 8" xfId="43391" xr:uid="{2559DD7A-21D6-4479-9A7C-BABFE9590425}"/>
    <cellStyle name="Normal 5 4 7 2 9" xfId="7971" xr:uid="{E164C69A-BF2C-4700-833D-E89E4443494A}"/>
    <cellStyle name="Normal 5 4 7 3" xfId="1321" xr:uid="{BB594986-975C-4A82-AF31-778D3BD1132D}"/>
    <cellStyle name="Normal 5 4 7 3 2" xfId="9685" xr:uid="{B24D738B-04F0-4C86-A02D-FEA79E777BB0}"/>
    <cellStyle name="Normal 5 4 7 3 2 2" xfId="13107" xr:uid="{F63D7E1E-4494-4461-9D60-1A82F199F0DE}"/>
    <cellStyle name="Normal 5 4 7 3 2 2 2" xfId="26797" xr:uid="{0C1BF70A-7537-4C18-AC56-D5A9CD7B2437}"/>
    <cellStyle name="Normal 5 4 7 3 2 2 2 2" xfId="40489" xr:uid="{4FBC0905-2A9B-4633-8D57-3338F2045988}"/>
    <cellStyle name="Normal 5 4 7 3 2 2 2 3" xfId="55373" xr:uid="{00C1FB2B-9AFE-4140-8593-BE08A06808DE}"/>
    <cellStyle name="Normal 5 4 7 3 2 2 3" xfId="19953" xr:uid="{C7463AFE-43BA-4177-96CF-F4190558C364}"/>
    <cellStyle name="Normal 5 4 7 3 2 2 4" xfId="33643" xr:uid="{2E86F4EA-5D38-4C89-B66D-D41F6910C3D8}"/>
    <cellStyle name="Normal 5 4 7 3 2 2 5" xfId="48527" xr:uid="{DF8F0321-5220-412B-95B0-9A8CFFDD3986}"/>
    <cellStyle name="Normal 5 4 7 3 2 3" xfId="23375" xr:uid="{3C51A42D-BFDA-4BC9-AF7C-E26CD17F8E60}"/>
    <cellStyle name="Normal 5 4 7 3 2 3 2" xfId="37067" xr:uid="{F612CDD4-C400-4ACC-BDE4-E3D9CA3DB5CA}"/>
    <cellStyle name="Normal 5 4 7 3 2 3 3" xfId="51951" xr:uid="{EEB125F0-960F-4A87-8564-FB9B369B1402}"/>
    <cellStyle name="Normal 5 4 7 3 2 4" xfId="16531" xr:uid="{1611B422-740B-4252-9F77-16E6C3A3A551}"/>
    <cellStyle name="Normal 5 4 7 3 2 5" xfId="30221" xr:uid="{D90B472B-3FEB-4BF3-B72F-50D6610D3527}"/>
    <cellStyle name="Normal 5 4 7 3 2 6" xfId="45105" xr:uid="{BB302409-8488-4D7D-813F-A190FBA24293}"/>
    <cellStyle name="Normal 5 4 7 3 3" xfId="11395" xr:uid="{A496914D-4F54-4211-AB89-CAFEB41880FA}"/>
    <cellStyle name="Normal 5 4 7 3 3 2" xfId="25085" xr:uid="{E9A05081-A0F4-4E35-A14A-2D2F36A5F339}"/>
    <cellStyle name="Normal 5 4 7 3 3 2 2" xfId="38777" xr:uid="{337B1642-1B02-4DDA-B6D5-33732CD5BC7D}"/>
    <cellStyle name="Normal 5 4 7 3 3 2 3" xfId="53661" xr:uid="{96E6780E-7173-49E0-9666-5DB8E543B4D8}"/>
    <cellStyle name="Normal 5 4 7 3 3 3" xfId="18241" xr:uid="{CE0D253F-D3E9-4349-94AB-0F0DCD295798}"/>
    <cellStyle name="Normal 5 4 7 3 3 4" xfId="31931" xr:uid="{C7CE5DED-01B3-4527-BB98-465E55622F4B}"/>
    <cellStyle name="Normal 5 4 7 3 3 5" xfId="46815" xr:uid="{6E9E04DD-998F-46B9-8784-0DBD30A95E8B}"/>
    <cellStyle name="Normal 5 4 7 3 4" xfId="21663" xr:uid="{D42EC103-06F4-4B73-9B5B-A27A96B80980}"/>
    <cellStyle name="Normal 5 4 7 3 4 2" xfId="35355" xr:uid="{83576284-41FF-465E-AC19-B3AFEA1D3178}"/>
    <cellStyle name="Normal 5 4 7 3 4 3" xfId="50239" xr:uid="{AF02A15A-D7F4-4D77-A342-B4317D89E3ED}"/>
    <cellStyle name="Normal 5 4 7 3 5" xfId="14819" xr:uid="{73A93D5F-545F-405E-93D7-67D99EC48F50}"/>
    <cellStyle name="Normal 5 4 7 3 5 2" xfId="41013" xr:uid="{3DA218B5-AB4F-483D-B4D2-3DFBD8BB7631}"/>
    <cellStyle name="Normal 5 4 7 3 6" xfId="28509" xr:uid="{620E1283-7BFA-4CF9-9E57-73BFC34C00F9}"/>
    <cellStyle name="Normal 5 4 7 3 7" xfId="43393" xr:uid="{8C1FD77F-4DDF-4641-B193-3C6A3236BA57}"/>
    <cellStyle name="Normal 5 4 7 3 8" xfId="7973" xr:uid="{4DDAA679-0CD4-4613-B01F-C72867581C5D}"/>
    <cellStyle name="Normal 5 4 7 4" xfId="2871" xr:uid="{3361D430-33D9-4A33-B5CC-DEF8BAF79ACA}"/>
    <cellStyle name="Normal 5 4 7 4 2" xfId="4586" xr:uid="{0F6DCA61-CDE5-4F83-8C4E-65FDC417E138}"/>
    <cellStyle name="Normal 5 4 7 4 2 2" xfId="13108" xr:uid="{BC0981A1-E714-41C8-A264-560CDD569E3C}"/>
    <cellStyle name="Normal 5 4 7 4 2 2 2" xfId="26798" xr:uid="{B841B27B-71BD-4B17-BCDB-9DCAA072D1B2}"/>
    <cellStyle name="Normal 5 4 7 4 2 2 2 2" xfId="40490" xr:uid="{3BFE581E-8196-47F2-BA4F-70F7C13AC38F}"/>
    <cellStyle name="Normal 5 4 7 4 2 2 2 3" xfId="55374" xr:uid="{717D4D38-3569-442C-AF89-7FFABD0998E3}"/>
    <cellStyle name="Normal 5 4 7 4 2 2 3" xfId="19954" xr:uid="{C103D7EF-51EC-414C-9779-B9405FB541B8}"/>
    <cellStyle name="Normal 5 4 7 4 2 2 4" xfId="33644" xr:uid="{EBD8588D-2148-4590-924C-AA434484F863}"/>
    <cellStyle name="Normal 5 4 7 4 2 2 5" xfId="48528" xr:uid="{468C9F40-9212-4C3C-AE46-0F6ADEDE4264}"/>
    <cellStyle name="Normal 5 4 7 4 2 3" xfId="23376" xr:uid="{A87E772A-60A9-45BB-8F44-B9C2B6C0AAD7}"/>
    <cellStyle name="Normal 5 4 7 4 2 3 2" xfId="37068" xr:uid="{8B989655-0EC1-49B6-98BF-8C17F998CBEE}"/>
    <cellStyle name="Normal 5 4 7 4 2 3 3" xfId="51952" xr:uid="{79716A61-106B-4668-8AC2-E4ABB848AAA6}"/>
    <cellStyle name="Normal 5 4 7 4 2 4" xfId="16532" xr:uid="{2FB4C63E-8B1A-49A0-B064-FE25195BDC8F}"/>
    <cellStyle name="Normal 5 4 7 4 2 4 2" xfId="41360" xr:uid="{556C348F-B87A-43BA-AF77-6EE110B82921}"/>
    <cellStyle name="Normal 5 4 7 4 2 5" xfId="30222" xr:uid="{D8D839C4-4C71-4B59-B1AA-DE294E952CFB}"/>
    <cellStyle name="Normal 5 4 7 4 2 6" xfId="45106" xr:uid="{07D7FBAB-5491-467F-AF8F-0657890F2449}"/>
    <cellStyle name="Normal 5 4 7 4 2 7" xfId="9686" xr:uid="{DFDD61C9-F45F-4475-9866-3D617C65D19B}"/>
    <cellStyle name="Normal 5 4 7 4 3" xfId="4687" xr:uid="{3977CEE6-9CDB-4BBE-A4CA-CA19AEEBA67B}"/>
    <cellStyle name="Normal 5 4 7 4 3 2" xfId="25086" xr:uid="{34C98C55-1E61-46F5-807D-D0B8BF90BFD4}"/>
    <cellStyle name="Normal 5 4 7 4 3 2 2" xfId="38778" xr:uid="{D60AB202-77C7-4766-BB5E-9DE6C0AF1CCC}"/>
    <cellStyle name="Normal 5 4 7 4 3 2 3" xfId="53662" xr:uid="{005434B7-5F35-4ACA-B88D-EF8A6084615B}"/>
    <cellStyle name="Normal 5 4 7 4 3 3" xfId="18242" xr:uid="{5B03C34C-C1AD-4026-B053-9790E75EE436}"/>
    <cellStyle name="Normal 5 4 7 4 3 3 2" xfId="41376" xr:uid="{9DDF95F4-8403-4CB8-9C9C-A08C93E9D50D}"/>
    <cellStyle name="Normal 5 4 7 4 3 4" xfId="31932" xr:uid="{079D0F44-8962-4C78-9AAA-BC3F9BBD96B0}"/>
    <cellStyle name="Normal 5 4 7 4 3 5" xfId="46816" xr:uid="{AE693572-7B9D-4D0F-A1C8-5BA1F4ACA562}"/>
    <cellStyle name="Normal 5 4 7 4 3 6" xfId="11396" xr:uid="{C67DEB28-C490-402E-A62E-908207589474}"/>
    <cellStyle name="Normal 5 4 7 4 4" xfId="4613" xr:uid="{E7B7A60D-14F0-41F4-A094-3BAE329E25C6}"/>
    <cellStyle name="Normal 5 4 7 4 4 2" xfId="41370" xr:uid="{2E8B98B3-FEF4-41F4-AC6C-2113474CBAE4}"/>
    <cellStyle name="Normal 5 4 7 4 4 3" xfId="35356" xr:uid="{DB47292F-4679-4940-AE59-C45BD39AFECD}"/>
    <cellStyle name="Normal 5 4 7 4 4 4" xfId="50240" xr:uid="{66346391-690D-4B99-BC8A-24AA495154FD}"/>
    <cellStyle name="Normal 5 4 7 4 4 5" xfId="21664" xr:uid="{03B7024C-6F24-431B-9759-9C2D6D30A728}"/>
    <cellStyle name="Normal 5 4 7 4 5" xfId="14820" xr:uid="{D5009E86-14D0-4D52-AB91-DED841A274D8}"/>
    <cellStyle name="Normal 5 4 7 4 5 2" xfId="41146" xr:uid="{287A81A1-18BC-4714-93CB-A066263A54A5}"/>
    <cellStyle name="Normal 5 4 7 4 6" xfId="28510" xr:uid="{DA5DD817-2218-43A9-88AC-E244CE49E470}"/>
    <cellStyle name="Normal 5 4 7 4 7" xfId="43394" xr:uid="{09C0FA29-F7A2-4A88-8422-7CE94F077F15}"/>
    <cellStyle name="Normal 5 4 7 4 8" xfId="7974" xr:uid="{5B6EDDE7-3CC9-420E-9DF8-2E4DB11F2013}"/>
    <cellStyle name="Normal 5 4 7 5" xfId="9682" xr:uid="{E6B2D1CE-ACD8-4550-B09C-E7B08AE3924B}"/>
    <cellStyle name="Normal 5 4 7 5 2" xfId="13104" xr:uid="{5AE2B4CE-0771-4BC7-93FA-B38300389DD9}"/>
    <cellStyle name="Normal 5 4 7 5 2 2" xfId="26794" xr:uid="{D13D94EF-2E8D-4F87-81FA-BFC4897465AC}"/>
    <cellStyle name="Normal 5 4 7 5 2 2 2" xfId="40486" xr:uid="{773074E6-BE88-498D-BC26-669B648381B4}"/>
    <cellStyle name="Normal 5 4 7 5 2 2 3" xfId="55370" xr:uid="{236E705F-666E-48B1-94AF-B09B94A011CD}"/>
    <cellStyle name="Normal 5 4 7 5 2 3" xfId="19950" xr:uid="{9D6E9227-5A39-48D1-B55A-2F3B38104701}"/>
    <cellStyle name="Normal 5 4 7 5 2 4" xfId="33640" xr:uid="{8667768A-4709-4ABF-AAC4-C16D53099958}"/>
    <cellStyle name="Normal 5 4 7 5 2 5" xfId="48524" xr:uid="{E4DD6E80-D909-49C0-AC14-B8ACECE35275}"/>
    <cellStyle name="Normal 5 4 7 5 3" xfId="23372" xr:uid="{5322AB3A-F57C-4D6B-AAA6-AF2F379AEDB6}"/>
    <cellStyle name="Normal 5 4 7 5 3 2" xfId="37064" xr:uid="{883359EE-9B4E-45B2-AF8D-DACBDB770FF4}"/>
    <cellStyle name="Normal 5 4 7 5 3 3" xfId="51948" xr:uid="{FD9C2F52-183C-45BE-866F-64AF9168C8A5}"/>
    <cellStyle name="Normal 5 4 7 5 4" xfId="16528" xr:uid="{097BAEB9-A44A-4F21-9424-FBC77D3336A0}"/>
    <cellStyle name="Normal 5 4 7 5 5" xfId="30218" xr:uid="{B4013E41-07CD-4DB1-B1DC-146C0DBE39F3}"/>
    <cellStyle name="Normal 5 4 7 5 6" xfId="45102" xr:uid="{51C3E41E-99CD-4863-B57E-A2D076CA7929}"/>
    <cellStyle name="Normal 5 4 7 6" xfId="11392" xr:uid="{C81992EC-1EED-4931-9B84-826C2E466FC8}"/>
    <cellStyle name="Normal 5 4 7 6 2" xfId="25082" xr:uid="{00AB1FEA-B9AE-437A-8290-A2E6D7ABD1E3}"/>
    <cellStyle name="Normal 5 4 7 6 2 2" xfId="38774" xr:uid="{CE6605FE-0842-41DF-BD81-4F92B455290C}"/>
    <cellStyle name="Normal 5 4 7 6 2 3" xfId="53658" xr:uid="{53C4C609-6EB8-4D17-BE8C-724B2CC1B05A}"/>
    <cellStyle name="Normal 5 4 7 6 3" xfId="18238" xr:uid="{453C8A16-BAB9-4884-BBDC-0BC611107304}"/>
    <cellStyle name="Normal 5 4 7 6 4" xfId="31928" xr:uid="{0725742C-E63F-4505-8A77-691C84502362}"/>
    <cellStyle name="Normal 5 4 7 6 5" xfId="46812" xr:uid="{30FDDFFB-E84E-4B56-8E2A-365CB9FC2FDA}"/>
    <cellStyle name="Normal 5 4 7 7" xfId="21660" xr:uid="{B5551857-892A-49A6-8C67-493FE6B943ED}"/>
    <cellStyle name="Normal 5 4 7 7 2" xfId="35352" xr:uid="{91BAE19E-6CA6-41B0-9B22-5A2245BA09FC}"/>
    <cellStyle name="Normal 5 4 7 7 3" xfId="50236" xr:uid="{3ECD0480-4ADF-44B8-96D5-8A68E64E8A58}"/>
    <cellStyle name="Normal 5 4 7 8" xfId="14816" xr:uid="{F3C3E7F1-023B-4623-B3E2-271E6C1056B7}"/>
    <cellStyle name="Normal 5 4 7 8 2" xfId="40841" xr:uid="{9E5B699B-BFB7-4DCE-B650-1DDC0DCC9494}"/>
    <cellStyle name="Normal 5 4 7 9" xfId="28506" xr:uid="{8A44D365-67F8-445C-B913-57217777AA14}"/>
    <cellStyle name="Normal 5 4 8" xfId="1322" xr:uid="{D686D38F-D4F4-42BA-9F5C-6A722C5E950D}"/>
    <cellStyle name="Normal 5 4 8 2" xfId="1323" xr:uid="{C9F4AA66-04EE-4FA1-9E3F-88906D23F031}"/>
    <cellStyle name="Normal 5 4 8 2 2" xfId="9688" xr:uid="{0E789F61-31AD-43DA-8DAE-B835D490648F}"/>
    <cellStyle name="Normal 5 4 8 2 2 2" xfId="13110" xr:uid="{1212A9DB-CDBD-4B84-AC68-5BFF8E5A6C98}"/>
    <cellStyle name="Normal 5 4 8 2 2 2 2" xfId="26800" xr:uid="{7F38D1C9-2D50-4ED1-8187-3A5EF09627D9}"/>
    <cellStyle name="Normal 5 4 8 2 2 2 2 2" xfId="40492" xr:uid="{85088B08-CE2B-4B34-A5E3-C75EAA5853E0}"/>
    <cellStyle name="Normal 5 4 8 2 2 2 2 3" xfId="55376" xr:uid="{3F127BD5-DA57-4092-84E0-FACAAE81E7BE}"/>
    <cellStyle name="Normal 5 4 8 2 2 2 3" xfId="19956" xr:uid="{00F24FDA-D361-4516-AEB5-BE238875E53F}"/>
    <cellStyle name="Normal 5 4 8 2 2 2 4" xfId="33646" xr:uid="{06FD5ED5-2008-4177-9B42-612207978D8F}"/>
    <cellStyle name="Normal 5 4 8 2 2 2 5" xfId="48530" xr:uid="{4391B055-ACBC-44E7-80FC-215D9A9C25C8}"/>
    <cellStyle name="Normal 5 4 8 2 2 3" xfId="23378" xr:uid="{C2864F1D-7AD8-4063-BDE3-79716AA9ED9D}"/>
    <cellStyle name="Normal 5 4 8 2 2 3 2" xfId="37070" xr:uid="{170C3A79-F8A8-4ACE-A78A-B33EB1767009}"/>
    <cellStyle name="Normal 5 4 8 2 2 3 3" xfId="51954" xr:uid="{44B73C2C-C9E0-4163-951F-1FB5FCE1C5D2}"/>
    <cellStyle name="Normal 5 4 8 2 2 4" xfId="16534" xr:uid="{DC723263-7747-4650-8BD4-F297993FDE7F}"/>
    <cellStyle name="Normal 5 4 8 2 2 5" xfId="30224" xr:uid="{B519BE8B-EBA7-484B-B0E4-E64052CD8A03}"/>
    <cellStyle name="Normal 5 4 8 2 2 6" xfId="45108" xr:uid="{3CE91F6D-5BF1-45B1-9573-413F9225B57A}"/>
    <cellStyle name="Normal 5 4 8 2 3" xfId="11398" xr:uid="{32017BBF-6F9F-4D0F-BDFF-C1370F807246}"/>
    <cellStyle name="Normal 5 4 8 2 3 2" xfId="25088" xr:uid="{CC6883B0-ACE4-4F48-BBD4-C602229C1998}"/>
    <cellStyle name="Normal 5 4 8 2 3 2 2" xfId="38780" xr:uid="{B9CBB8EC-FD6C-41B1-B3D7-4EF345EC2002}"/>
    <cellStyle name="Normal 5 4 8 2 3 2 3" xfId="53664" xr:uid="{D8E7EC44-7C24-44DA-9413-74C224AF7A1C}"/>
    <cellStyle name="Normal 5 4 8 2 3 3" xfId="18244" xr:uid="{5C4974A7-6970-4314-AB07-20168061FF95}"/>
    <cellStyle name="Normal 5 4 8 2 3 4" xfId="31934" xr:uid="{195EE50E-39CF-4263-98F1-4CAA93136A67}"/>
    <cellStyle name="Normal 5 4 8 2 3 5" xfId="46818" xr:uid="{15451537-DE95-4583-B2F7-63EA9E6C6BBF}"/>
    <cellStyle name="Normal 5 4 8 2 4" xfId="21666" xr:uid="{F7C7A718-DBED-43EF-9A0A-2E8DC85140CB}"/>
    <cellStyle name="Normal 5 4 8 2 4 2" xfId="35358" xr:uid="{4EEEE2CF-E08D-4D4E-8FAA-AE181D90E858}"/>
    <cellStyle name="Normal 5 4 8 2 4 3" xfId="50242" xr:uid="{C7A5F9FD-82D4-4CA6-92B1-A23B6411D1D5}"/>
    <cellStyle name="Normal 5 4 8 2 5" xfId="14822" xr:uid="{64B0036C-94AA-4CC0-AAAF-300EEE0DFE0A}"/>
    <cellStyle name="Normal 5 4 8 2 5 2" xfId="41015" xr:uid="{05348DBF-B2DA-4D3B-BD33-0D0443C842A0}"/>
    <cellStyle name="Normal 5 4 8 2 6" xfId="28512" xr:uid="{F6998295-8C8C-4CC1-AC24-B006B511C62D}"/>
    <cellStyle name="Normal 5 4 8 2 7" xfId="43396" xr:uid="{82AD94DD-AA04-4C04-8E77-0C846F2AE39E}"/>
    <cellStyle name="Normal 5 4 8 2 8" xfId="7976" xr:uid="{861EDA92-68EF-498A-971E-238254472FC7}"/>
    <cellStyle name="Normal 5 4 8 3" xfId="2872" xr:uid="{F6EFE660-04F1-45EA-97A0-0C877C558F29}"/>
    <cellStyle name="Normal 5 4 8 3 2" xfId="13109" xr:uid="{20A0B937-FE67-4856-9450-554A90AFF651}"/>
    <cellStyle name="Normal 5 4 8 3 2 2" xfId="26799" xr:uid="{48ECD822-FFC9-4B24-BD0A-6D02D4735165}"/>
    <cellStyle name="Normal 5 4 8 3 2 2 2" xfId="40491" xr:uid="{069E7B52-9117-480C-B328-6F4F74E9BC13}"/>
    <cellStyle name="Normal 5 4 8 3 2 2 3" xfId="55375" xr:uid="{568615F9-EA0F-4436-9548-BBB5A4096705}"/>
    <cellStyle name="Normal 5 4 8 3 2 3" xfId="19955" xr:uid="{9D947A4C-10CD-4787-B6FD-7ADAB63D11D5}"/>
    <cellStyle name="Normal 5 4 8 3 2 4" xfId="33645" xr:uid="{4CAFFD8F-5DE7-4566-BE0D-71205AECA207}"/>
    <cellStyle name="Normal 5 4 8 3 2 5" xfId="48529" xr:uid="{03914E4C-DEAA-4B35-9DE5-15100340CCB1}"/>
    <cellStyle name="Normal 5 4 8 3 3" xfId="23377" xr:uid="{231C189C-D437-4CDA-942E-7E9F9886FBCC}"/>
    <cellStyle name="Normal 5 4 8 3 3 2" xfId="37069" xr:uid="{BA89D3E2-6CE3-45E3-A38F-FE54729BF195}"/>
    <cellStyle name="Normal 5 4 8 3 3 3" xfId="51953" xr:uid="{5CEE7C66-45BD-44B0-9181-1F84EE503E69}"/>
    <cellStyle name="Normal 5 4 8 3 4" xfId="16533" xr:uid="{A045E2C3-D442-4F7C-B184-7127F46F437D}"/>
    <cellStyle name="Normal 5 4 8 3 4 2" xfId="41147" xr:uid="{0CC52353-A670-491C-A2EF-1ECED1A197FD}"/>
    <cellStyle name="Normal 5 4 8 3 5" xfId="30223" xr:uid="{4B5202B5-7820-43B0-B68E-4B241D2601DF}"/>
    <cellStyle name="Normal 5 4 8 3 6" xfId="45107" xr:uid="{23813A8E-7901-4D4C-B975-E196DFF3F833}"/>
    <cellStyle name="Normal 5 4 8 3 7" xfId="9687" xr:uid="{6D87984B-46B3-4E7B-B698-07DC859B794E}"/>
    <cellStyle name="Normal 5 4 8 4" xfId="2873" xr:uid="{09928D28-1BE6-40BA-8E2A-901528D8BED4}"/>
    <cellStyle name="Normal 5 4 8 4 2" xfId="25087" xr:uid="{A1C19CED-49C7-4A04-A6D1-DFFAE4AC28F3}"/>
    <cellStyle name="Normal 5 4 8 4 2 2" xfId="38779" xr:uid="{D7656708-D1BF-43FF-A6C9-F3701D64CA9D}"/>
    <cellStyle name="Normal 5 4 8 4 2 3" xfId="53663" xr:uid="{002DD4B2-E493-4D23-81FE-2A4365F65005}"/>
    <cellStyle name="Normal 5 4 8 4 3" xfId="18243" xr:uid="{822C8595-218B-4DAD-8C32-66C5E4277CBA}"/>
    <cellStyle name="Normal 5 4 8 4 3 2" xfId="41148" xr:uid="{A925222F-98EB-4621-B500-1482F4820001}"/>
    <cellStyle name="Normal 5 4 8 4 4" xfId="31933" xr:uid="{BF9627AD-93B3-4B95-8846-9A45B4036B24}"/>
    <cellStyle name="Normal 5 4 8 4 5" xfId="46817" xr:uid="{0430E105-7552-402C-A33A-2AFAD4E99DA3}"/>
    <cellStyle name="Normal 5 4 8 4 6" xfId="11397" xr:uid="{F2209873-753A-401B-A44F-67AB9BD22713}"/>
    <cellStyle name="Normal 5 4 8 5" xfId="21665" xr:uid="{7D5179F8-6C51-4A6C-A2B8-1340C85502E4}"/>
    <cellStyle name="Normal 5 4 8 5 2" xfId="35357" xr:uid="{102D6DFF-D2E9-4BAB-B98E-DB51D8B22D74}"/>
    <cellStyle name="Normal 5 4 8 5 3" xfId="50241" xr:uid="{FDC809AF-2CF1-4205-9A24-2FC41A2DE9D6}"/>
    <cellStyle name="Normal 5 4 8 6" xfId="14821" xr:uid="{42FC5839-5E94-4139-AF27-12EA2A5D4EBD}"/>
    <cellStyle name="Normal 5 4 8 6 2" xfId="41014" xr:uid="{C3F810FB-BBA0-4C23-AE8C-37E5C687DACE}"/>
    <cellStyle name="Normal 5 4 8 7" xfId="28511" xr:uid="{FDA4702B-7BC4-44A8-9A0C-EBA19549AA3C}"/>
    <cellStyle name="Normal 5 4 8 8" xfId="43395" xr:uid="{0E093C6A-5DB1-4DB5-928A-C6DF087C9706}"/>
    <cellStyle name="Normal 5 4 8 9" xfId="7975" xr:uid="{74D781E7-908B-459E-81A0-C44B0B9B8D84}"/>
    <cellStyle name="Normal 5 4 9" xfId="1324" xr:uid="{08707B82-750A-47D1-9FBC-EDCA5D04DF08}"/>
    <cellStyle name="Normal 5 4 9 2" xfId="9689" xr:uid="{0C1531B5-AF66-4885-91A9-98DB45D266CE}"/>
    <cellStyle name="Normal 5 4 9 2 2" xfId="13111" xr:uid="{29FD310D-19F5-4E78-9BE8-2E2F216DFBE0}"/>
    <cellStyle name="Normal 5 4 9 2 2 2" xfId="26801" xr:uid="{11A351DA-2C82-45C7-9ADA-F8DF0384B753}"/>
    <cellStyle name="Normal 5 4 9 2 2 2 2" xfId="40493" xr:uid="{8CA57BA2-4F55-4043-AA05-7774CE6B80B9}"/>
    <cellStyle name="Normal 5 4 9 2 2 2 3" xfId="55377" xr:uid="{2DC06503-4C21-4187-8CC9-35DC72D8B6E4}"/>
    <cellStyle name="Normal 5 4 9 2 2 3" xfId="19957" xr:uid="{291CB73A-8D8F-4BA0-AB27-1A2ECA88D315}"/>
    <cellStyle name="Normal 5 4 9 2 2 4" xfId="33647" xr:uid="{46A355FC-13C5-45E3-B3FC-DA6869305302}"/>
    <cellStyle name="Normal 5 4 9 2 2 5" xfId="48531" xr:uid="{AAD2FA97-A245-4616-BB66-E3248A375902}"/>
    <cellStyle name="Normal 5 4 9 2 3" xfId="23379" xr:uid="{EC6C45C4-A241-446E-B503-54C461EE997C}"/>
    <cellStyle name="Normal 5 4 9 2 3 2" xfId="37071" xr:uid="{2AD6F7FA-B4F5-425E-9258-46175456F558}"/>
    <cellStyle name="Normal 5 4 9 2 3 3" xfId="51955" xr:uid="{29E0A551-E989-498C-AF32-A0C0C09255CF}"/>
    <cellStyle name="Normal 5 4 9 2 4" xfId="16535" xr:uid="{A13D42CC-67AF-4AD9-A5ED-4C2BF7920C68}"/>
    <cellStyle name="Normal 5 4 9 2 5" xfId="30225" xr:uid="{DD988FC5-1EF2-4F33-A6F5-6DC019549B12}"/>
    <cellStyle name="Normal 5 4 9 2 6" xfId="45109" xr:uid="{8936385D-B118-4E1E-B390-664BE98BEAAD}"/>
    <cellStyle name="Normal 5 4 9 3" xfId="11399" xr:uid="{EDAD8350-E189-4313-8723-7AE140CCA13B}"/>
    <cellStyle name="Normal 5 4 9 3 2" xfId="25089" xr:uid="{3B4DF95F-4E78-473E-8EB6-73AD63E0014F}"/>
    <cellStyle name="Normal 5 4 9 3 2 2" xfId="38781" xr:uid="{78697557-A6FC-4656-80BB-36933A58BBE5}"/>
    <cellStyle name="Normal 5 4 9 3 2 3" xfId="53665" xr:uid="{B1686EED-EBAF-408D-B36E-F819286D1DA6}"/>
    <cellStyle name="Normal 5 4 9 3 3" xfId="18245" xr:uid="{013F113C-F60F-49FA-8FFF-9C7BC6DA2EF7}"/>
    <cellStyle name="Normal 5 4 9 3 4" xfId="31935" xr:uid="{739642AF-9A8A-48EC-928C-6708084A1700}"/>
    <cellStyle name="Normal 5 4 9 3 5" xfId="46819" xr:uid="{B2C32242-5416-4F70-A203-FA28AD8D6471}"/>
    <cellStyle name="Normal 5 4 9 4" xfId="21667" xr:uid="{74E14141-E9C2-4F91-924D-FDA486EC3812}"/>
    <cellStyle name="Normal 5 4 9 4 2" xfId="35359" xr:uid="{1A080375-2144-4904-B500-66F3C185A3FC}"/>
    <cellStyle name="Normal 5 4 9 4 3" xfId="50243" xr:uid="{D58321BD-7CA1-4DB9-8A90-574D3A2F7D5B}"/>
    <cellStyle name="Normal 5 4 9 5" xfId="14823" xr:uid="{9E2D0BEE-F896-4D13-AE89-FA59AC103676}"/>
    <cellStyle name="Normal 5 4 9 5 2" xfId="41016" xr:uid="{1032350D-79B6-4ABD-B4A1-EFC86C820B46}"/>
    <cellStyle name="Normal 5 4 9 6" xfId="28513" xr:uid="{1E4AB768-A58E-4BDF-9130-35E9503FF842}"/>
    <cellStyle name="Normal 5 4 9 7" xfId="43397" xr:uid="{1BD639DC-8C90-4A12-86E0-84F0B3A1CDAF}"/>
    <cellStyle name="Normal 5 4 9 8" xfId="7977" xr:uid="{83E002BA-9D25-4116-8DBB-C5E727CE75A6}"/>
    <cellStyle name="Normal 5 5" xfId="102" xr:uid="{5EC49EA9-373C-4B39-ABF7-C2B9500C832C}"/>
    <cellStyle name="Normal 5 5 10" xfId="2874" xr:uid="{2AB2FB5C-7AAB-4BE7-8879-367E47F2915A}"/>
    <cellStyle name="Normal 5 5 10 2" xfId="13112" xr:uid="{3DE9B3DE-32C4-4CBC-8A9D-26227D8B3193}"/>
    <cellStyle name="Normal 5 5 10 2 2" xfId="26802" xr:uid="{EE93ECF0-6A45-4EA4-BC41-0777A35BD860}"/>
    <cellStyle name="Normal 5 5 10 2 2 2" xfId="40494" xr:uid="{6D1756E0-61A0-4EEC-90C3-D27DE6E051D0}"/>
    <cellStyle name="Normal 5 5 10 2 2 3" xfId="55378" xr:uid="{74008417-0CA5-4B5C-9F2A-F7D25D382358}"/>
    <cellStyle name="Normal 5 5 10 2 3" xfId="19958" xr:uid="{314AF690-9640-4CDE-B376-4F73C1969E1C}"/>
    <cellStyle name="Normal 5 5 10 2 4" xfId="33648" xr:uid="{E243B308-67B9-468B-B275-EF9590663063}"/>
    <cellStyle name="Normal 5 5 10 2 5" xfId="48532" xr:uid="{0A203F94-FF91-4A7C-940A-1355423A7B5D}"/>
    <cellStyle name="Normal 5 5 10 3" xfId="23380" xr:uid="{2B50B05C-43FD-4BD3-BDB6-E145A57328FC}"/>
    <cellStyle name="Normal 5 5 10 3 2" xfId="37072" xr:uid="{63150F51-6C19-4382-BB4D-B2E9DE607CF6}"/>
    <cellStyle name="Normal 5 5 10 3 3" xfId="51956" xr:uid="{4702214A-3039-4112-A9A2-0912D94D8A9E}"/>
    <cellStyle name="Normal 5 5 10 4" xfId="16536" xr:uid="{C44929D6-ECD2-4864-A122-9580006F3088}"/>
    <cellStyle name="Normal 5 5 10 4 2" xfId="41149" xr:uid="{CD8F04A7-80C4-416D-9F4D-495B2FDAFEF6}"/>
    <cellStyle name="Normal 5 5 10 5" xfId="30226" xr:uid="{D68C78D1-73E7-46FD-B106-03B918634699}"/>
    <cellStyle name="Normal 5 5 10 6" xfId="45110" xr:uid="{428389C2-0EF1-4C5C-B820-74521ED018AB}"/>
    <cellStyle name="Normal 5 5 10 7" xfId="9690" xr:uid="{9873F42A-938D-44A1-8A28-1DFCDA5C6DBD}"/>
    <cellStyle name="Normal 5 5 11" xfId="2875" xr:uid="{8D98CE62-366E-45A2-8DF4-E9F052940CC7}"/>
    <cellStyle name="Normal 5 5 11 2" xfId="25090" xr:uid="{AC92FCB8-393C-4E55-90F7-49715EEE4DD7}"/>
    <cellStyle name="Normal 5 5 11 2 2" xfId="38782" xr:uid="{F37ECAB0-0136-4A7A-BEA1-1E1DE5177361}"/>
    <cellStyle name="Normal 5 5 11 2 3" xfId="53666" xr:uid="{32560DF3-C7D9-4CF1-A5C3-1A39891B71B3}"/>
    <cellStyle name="Normal 5 5 11 3" xfId="18246" xr:uid="{AC5A320C-20C6-4E5D-B266-4B1A6A57F478}"/>
    <cellStyle name="Normal 5 5 11 3 2" xfId="41150" xr:uid="{935D941C-04BE-4D31-87DA-DD68D592F961}"/>
    <cellStyle name="Normal 5 5 11 4" xfId="31936" xr:uid="{645DB10A-1EEC-4769-A155-713A776F7DFF}"/>
    <cellStyle name="Normal 5 5 11 5" xfId="46820" xr:uid="{8459A047-9959-4DAF-9CFF-B036C69651FD}"/>
    <cellStyle name="Normal 5 5 11 6" xfId="11400" xr:uid="{C67CC2D8-5E72-4BF7-A2A1-9A0C70CB9F11}"/>
    <cellStyle name="Normal 5 5 12" xfId="21668" xr:uid="{B12BD111-CCA8-4936-96D1-82D6C41FB5B4}"/>
    <cellStyle name="Normal 5 5 12 2" xfId="35360" xr:uid="{61FABC30-D613-40FF-9F73-983DAA771A03}"/>
    <cellStyle name="Normal 5 5 12 3" xfId="50244" xr:uid="{79B2C92C-E546-4CBD-818E-CD0ED51A26B6}"/>
    <cellStyle name="Normal 5 5 13" xfId="14824" xr:uid="{EB2FF305-A923-4C3E-A6FD-A3F7904DFF97}"/>
    <cellStyle name="Normal 5 5 13 2" xfId="40767" xr:uid="{07C3E93A-4E31-4055-96A4-2D7ED037FDF6}"/>
    <cellStyle name="Normal 5 5 14" xfId="28514" xr:uid="{75FCBBF1-D695-463A-A58E-0E52B23CF56E}"/>
    <cellStyle name="Normal 5 5 15" xfId="43398" xr:uid="{D8E60A20-546D-45A8-8876-5DF546EE7BCF}"/>
    <cellStyle name="Normal 5 5 16" xfId="7978" xr:uid="{6B5789A3-228E-4EDA-8C6C-F5404BD378F3}"/>
    <cellStyle name="Normal 5 5 2" xfId="103" xr:uid="{7239D84C-0387-4462-BD3C-BB8C9C3BBFC0}"/>
    <cellStyle name="Normal 5 5 2 10" xfId="21669" xr:uid="{ECDB2397-BC9C-4A9B-9C06-1E8628F8AB45}"/>
    <cellStyle name="Normal 5 5 2 10 2" xfId="35361" xr:uid="{427562E1-31CC-4C73-A0E1-415957A8F648}"/>
    <cellStyle name="Normal 5 5 2 10 3" xfId="50245" xr:uid="{421AC9B5-6DF2-45AD-B2F0-99AE3C4FDD30}"/>
    <cellStyle name="Normal 5 5 2 11" xfId="14825" xr:uid="{8703EC87-E775-415E-A5A0-9B3D76FC9C02}"/>
    <cellStyle name="Normal 5 5 2 11 2" xfId="40768" xr:uid="{4828DD80-AE1A-495A-AB3A-8325840138C6}"/>
    <cellStyle name="Normal 5 5 2 12" xfId="28515" xr:uid="{8F9E0244-2598-4032-BF8A-BEA09A7AA039}"/>
    <cellStyle name="Normal 5 5 2 13" xfId="43399" xr:uid="{73B6A055-A05B-4D7A-A757-C1848B945B59}"/>
    <cellStyle name="Normal 5 5 2 14" xfId="7979" xr:uid="{39297ACB-FEBB-435B-BB4C-D8C69C91F19B}"/>
    <cellStyle name="Normal 5 5 2 2" xfId="104" xr:uid="{3BA2E2A7-9483-43D7-95A3-273503BCF910}"/>
    <cellStyle name="Normal 5 5 2 2 10" xfId="14826" xr:uid="{039169A3-04C1-492D-B7AD-3C93AF41F1E5}"/>
    <cellStyle name="Normal 5 5 2 2 10 2" xfId="40769" xr:uid="{87477B4D-DA0A-4530-84D6-0E18D05EE40B}"/>
    <cellStyle name="Normal 5 5 2 2 11" xfId="28516" xr:uid="{D621F954-20A8-4337-A26A-03679E0053A2}"/>
    <cellStyle name="Normal 5 5 2 2 12" xfId="43400" xr:uid="{F2096287-0A93-4EB5-BAB2-0CDC1AC81F38}"/>
    <cellStyle name="Normal 5 5 2 2 13" xfId="7980" xr:uid="{9DA3D51A-4A8D-4BE8-9E09-85BB0368DA64}"/>
    <cellStyle name="Normal 5 5 2 2 2" xfId="307" xr:uid="{3661EB96-55F3-46E5-9720-3666BA1FB4BF}"/>
    <cellStyle name="Normal 5 5 2 2 2 10" xfId="43401" xr:uid="{B6865D08-154F-48A5-97C3-EA6691C37E24}"/>
    <cellStyle name="Normal 5 5 2 2 2 11" xfId="7981" xr:uid="{03CB8A86-47BD-413A-ADAD-2009DB86A39B}"/>
    <cellStyle name="Normal 5 5 2 2 2 2" xfId="566" xr:uid="{59D7E999-0FCE-4251-9C03-BEBF48664E3E}"/>
    <cellStyle name="Normal 5 5 2 2 2 2 2" xfId="1325" xr:uid="{061F9144-43C6-41F5-8920-447B1E03711B}"/>
    <cellStyle name="Normal 5 5 2 2 2 2 2 2" xfId="1326" xr:uid="{F4552447-BB90-4AEA-9A6C-5F3633979904}"/>
    <cellStyle name="Normal 5 5 2 2 2 2 2 2 2" xfId="13117" xr:uid="{75ECEDC1-F666-458F-BF52-3D2E19A1981E}"/>
    <cellStyle name="Normal 5 5 2 2 2 2 2 2 2 2" xfId="26807" xr:uid="{46FBBDA2-7D9A-4FFD-AA80-34E296A9F798}"/>
    <cellStyle name="Normal 5 5 2 2 2 2 2 2 2 2 2" xfId="40499" xr:uid="{6780B5B0-BDA2-43A0-ADEC-2CD47FFD5594}"/>
    <cellStyle name="Normal 5 5 2 2 2 2 2 2 2 2 3" xfId="55383" xr:uid="{022839EA-2420-43FE-9E09-547AE99D7EAD}"/>
    <cellStyle name="Normal 5 5 2 2 2 2 2 2 2 3" xfId="19963" xr:uid="{0DACBD07-E849-48B7-92F0-47E876356DAC}"/>
    <cellStyle name="Normal 5 5 2 2 2 2 2 2 2 4" xfId="33653" xr:uid="{7D668D0E-1C09-4C83-A493-4DEC652B5DDA}"/>
    <cellStyle name="Normal 5 5 2 2 2 2 2 2 2 5" xfId="48537" xr:uid="{4D999050-8236-4A2E-8788-9829AB7094B9}"/>
    <cellStyle name="Normal 5 5 2 2 2 2 2 2 3" xfId="23385" xr:uid="{801B09A0-580E-4B1C-88BA-29B2F98F4028}"/>
    <cellStyle name="Normal 5 5 2 2 2 2 2 2 3 2" xfId="37077" xr:uid="{F683D0DB-8B46-45F6-B133-30FE32318504}"/>
    <cellStyle name="Normal 5 5 2 2 2 2 2 2 3 3" xfId="51961" xr:uid="{626EC7E1-C444-4EA6-9DD2-31C7D15D0CC3}"/>
    <cellStyle name="Normal 5 5 2 2 2 2 2 2 4" xfId="16541" xr:uid="{B8AE0EA4-543B-48CC-91F8-E41DFC98829B}"/>
    <cellStyle name="Normal 5 5 2 2 2 2 2 2 4 2" xfId="41018" xr:uid="{3856160C-EA90-46D9-8A48-74C5BD2F91D1}"/>
    <cellStyle name="Normal 5 5 2 2 2 2 2 2 5" xfId="30231" xr:uid="{EAC0A90D-706C-4907-8C9A-01B926EEBA79}"/>
    <cellStyle name="Normal 5 5 2 2 2 2 2 2 6" xfId="45115" xr:uid="{965524AA-B0BC-46BE-B32C-73374B5E8A5B}"/>
    <cellStyle name="Normal 5 5 2 2 2 2 2 2 7" xfId="9695" xr:uid="{24C63BAD-104B-47C0-9C35-CB9113C27E8D}"/>
    <cellStyle name="Normal 5 5 2 2 2 2 2 3" xfId="11405" xr:uid="{691FEA74-D7C1-416C-932E-9452152ED74C}"/>
    <cellStyle name="Normal 5 5 2 2 2 2 2 3 2" xfId="25095" xr:uid="{6A1D933D-81F8-4132-A97A-0BB9D560FC41}"/>
    <cellStyle name="Normal 5 5 2 2 2 2 2 3 2 2" xfId="38787" xr:uid="{8A548CA0-763E-47E8-9963-6C48B019F935}"/>
    <cellStyle name="Normal 5 5 2 2 2 2 2 3 2 3" xfId="53671" xr:uid="{60BA9A33-002D-4CC8-AB04-A594C9D8947B}"/>
    <cellStyle name="Normal 5 5 2 2 2 2 2 3 3" xfId="18251" xr:uid="{56899714-C04C-4C4B-9D1C-AA88450A2237}"/>
    <cellStyle name="Normal 5 5 2 2 2 2 2 3 4" xfId="31941" xr:uid="{7E0AF07B-3ADB-4855-A116-0CE1B4673127}"/>
    <cellStyle name="Normal 5 5 2 2 2 2 2 3 5" xfId="46825" xr:uid="{3B6AF60C-4106-4391-95F0-D57BE3BDF401}"/>
    <cellStyle name="Normal 5 5 2 2 2 2 2 4" xfId="21673" xr:uid="{7FFF760A-7D7D-49A8-AAD6-AACB03979009}"/>
    <cellStyle name="Normal 5 5 2 2 2 2 2 4 2" xfId="35365" xr:uid="{D2EEB32F-3B42-4E66-B961-D6F9D42FDB48}"/>
    <cellStyle name="Normal 5 5 2 2 2 2 2 4 3" xfId="50249" xr:uid="{7F96D8C7-0229-4D51-B2C4-354208F30791}"/>
    <cellStyle name="Normal 5 5 2 2 2 2 2 5" xfId="14829" xr:uid="{273E2D25-01DB-4C5A-8B7A-3E848312BFEA}"/>
    <cellStyle name="Normal 5 5 2 2 2 2 2 5 2" xfId="41017" xr:uid="{28CD98D6-229D-4098-AE8A-746F3E83641B}"/>
    <cellStyle name="Normal 5 5 2 2 2 2 2 6" xfId="28519" xr:uid="{EA8476D4-8DE2-45A9-8CB3-C3C65FAF2092}"/>
    <cellStyle name="Normal 5 5 2 2 2 2 2 7" xfId="43403" xr:uid="{5A29E912-3C64-4A8B-9231-9AFC3DF974FE}"/>
    <cellStyle name="Normal 5 5 2 2 2 2 2 8" xfId="7983" xr:uid="{1D8CB5CC-560C-4D8F-9278-CDC4E47CB908}"/>
    <cellStyle name="Normal 5 5 2 2 2 2 3" xfId="1327" xr:uid="{FF635AE7-8E05-4377-ACB6-BDC03EB0D1D4}"/>
    <cellStyle name="Normal 5 5 2 2 2 2 3 2" xfId="13116" xr:uid="{632D2ABF-CB10-414E-B8D5-E23B88919597}"/>
    <cellStyle name="Normal 5 5 2 2 2 2 3 2 2" xfId="26806" xr:uid="{88ABD5CE-8B94-4F21-9F53-82727F8E1B97}"/>
    <cellStyle name="Normal 5 5 2 2 2 2 3 2 2 2" xfId="40498" xr:uid="{7E694152-F24F-40D2-96D9-196A9A5A5E11}"/>
    <cellStyle name="Normal 5 5 2 2 2 2 3 2 2 3" xfId="55382" xr:uid="{9EFB9F03-64F4-457D-BF4C-61484428C50A}"/>
    <cellStyle name="Normal 5 5 2 2 2 2 3 2 3" xfId="19962" xr:uid="{2BCEE359-B19B-4A11-9C0E-7D507989AAAE}"/>
    <cellStyle name="Normal 5 5 2 2 2 2 3 2 4" xfId="33652" xr:uid="{4D031F24-0095-4976-AE9B-8A05B913D71D}"/>
    <cellStyle name="Normal 5 5 2 2 2 2 3 2 5" xfId="48536" xr:uid="{FC83B77E-9704-4282-A904-5DE2A9E802E2}"/>
    <cellStyle name="Normal 5 5 2 2 2 2 3 3" xfId="23384" xr:uid="{58388DD2-9B1A-46BE-9A4F-34A410B4EEF4}"/>
    <cellStyle name="Normal 5 5 2 2 2 2 3 3 2" xfId="37076" xr:uid="{43C6956D-B8E8-4290-80E2-784112FF3D1A}"/>
    <cellStyle name="Normal 5 5 2 2 2 2 3 3 3" xfId="51960" xr:uid="{BDF356C6-6927-4D51-A17B-49B8952AE727}"/>
    <cellStyle name="Normal 5 5 2 2 2 2 3 4" xfId="16540" xr:uid="{C554C0D2-36C6-4509-8725-23DF1AD1AD57}"/>
    <cellStyle name="Normal 5 5 2 2 2 2 3 4 2" xfId="41019" xr:uid="{F4EB7935-E535-48D3-9E26-C930823DE06D}"/>
    <cellStyle name="Normal 5 5 2 2 2 2 3 5" xfId="30230" xr:uid="{81D7B586-4DA1-43AD-AED1-5E30FD8C29F7}"/>
    <cellStyle name="Normal 5 5 2 2 2 2 3 6" xfId="45114" xr:uid="{8CF57B10-8158-46B5-A7EB-B983150AE04E}"/>
    <cellStyle name="Normal 5 5 2 2 2 2 3 7" xfId="9694" xr:uid="{1EBFD89D-A0C1-45B7-BC3B-17FFB3BBB38E}"/>
    <cellStyle name="Normal 5 5 2 2 2 2 4" xfId="2876" xr:uid="{A6BD0890-B4A4-4DEE-B275-F01F185999DA}"/>
    <cellStyle name="Normal 5 5 2 2 2 2 4 2" xfId="25094" xr:uid="{649E8B78-65A0-4FC5-90A4-3277B6959A02}"/>
    <cellStyle name="Normal 5 5 2 2 2 2 4 2 2" xfId="38786" xr:uid="{225441A9-A201-4251-B09A-11690668D7B6}"/>
    <cellStyle name="Normal 5 5 2 2 2 2 4 2 3" xfId="53670" xr:uid="{F118A7E1-C9C2-4C32-934C-23AE63B5ADE1}"/>
    <cellStyle name="Normal 5 5 2 2 2 2 4 3" xfId="18250" xr:uid="{85B92CC6-28EB-46D2-B6DD-6D498A9D1507}"/>
    <cellStyle name="Normal 5 5 2 2 2 2 4 3 2" xfId="41151" xr:uid="{4352DE4A-D645-4451-9B36-5A4A487E5A2F}"/>
    <cellStyle name="Normal 5 5 2 2 2 2 4 4" xfId="31940" xr:uid="{B717C543-BAA4-4351-9B1D-72006F200FFF}"/>
    <cellStyle name="Normal 5 5 2 2 2 2 4 5" xfId="46824" xr:uid="{FC8A6AAB-545E-436E-82A6-3DDB503914C1}"/>
    <cellStyle name="Normal 5 5 2 2 2 2 4 6" xfId="11404" xr:uid="{CBCAF4B0-4D5A-48F5-88C5-AC8C656181DB}"/>
    <cellStyle name="Normal 5 5 2 2 2 2 5" xfId="21672" xr:uid="{37E0E9B6-BEC2-4791-B2A2-4629B32FE4C1}"/>
    <cellStyle name="Normal 5 5 2 2 2 2 5 2" xfId="35364" xr:uid="{73B0E9AA-C12C-47B8-AB5B-08B55E9563C4}"/>
    <cellStyle name="Normal 5 5 2 2 2 2 5 3" xfId="50248" xr:uid="{FAEBB93F-1A58-4BC5-8F03-ED4880E89B40}"/>
    <cellStyle name="Normal 5 5 2 2 2 2 6" xfId="14828" xr:uid="{8603FBB3-5DEE-44D8-8052-DFA9EA3EC20F}"/>
    <cellStyle name="Normal 5 5 2 2 2 2 6 2" xfId="40842" xr:uid="{8664C743-82A9-477D-A4ED-55A3CA0BC602}"/>
    <cellStyle name="Normal 5 5 2 2 2 2 7" xfId="28518" xr:uid="{75955A48-5DF2-49A8-8524-BE575CCE3A13}"/>
    <cellStyle name="Normal 5 5 2 2 2 2 8" xfId="43402" xr:uid="{BD68E7E6-6FB2-4420-9435-E29CC5B08467}"/>
    <cellStyle name="Normal 5 5 2 2 2 2 9" xfId="7982" xr:uid="{C7BEF1C2-2A48-4ED2-AD67-7855E3B40BAB}"/>
    <cellStyle name="Normal 5 5 2 2 2 3" xfId="1328" xr:uid="{880BBA7E-BB21-438D-B635-51D380A664A5}"/>
    <cellStyle name="Normal 5 5 2 2 2 3 2" xfId="1329" xr:uid="{857E4457-4279-410D-A7CE-DE0BB27D0DF7}"/>
    <cellStyle name="Normal 5 5 2 2 2 3 2 2" xfId="13118" xr:uid="{0537EB11-BC84-4220-B054-A57014BF6945}"/>
    <cellStyle name="Normal 5 5 2 2 2 3 2 2 2" xfId="26808" xr:uid="{95E5B8F5-9097-4041-BB8C-CC01DFD68FFB}"/>
    <cellStyle name="Normal 5 5 2 2 2 3 2 2 2 2" xfId="40500" xr:uid="{CAA7E067-CAEE-46CB-B3DC-1FD42FC159D7}"/>
    <cellStyle name="Normal 5 5 2 2 2 3 2 2 2 3" xfId="55384" xr:uid="{98FE0E74-25F7-490A-8F36-C0C7C4D5E147}"/>
    <cellStyle name="Normal 5 5 2 2 2 3 2 2 3" xfId="19964" xr:uid="{DE344C93-59AC-4EAB-9477-8206DC678C7A}"/>
    <cellStyle name="Normal 5 5 2 2 2 3 2 2 4" xfId="33654" xr:uid="{2220795D-5383-41AD-A0C0-A6C11F0C83D4}"/>
    <cellStyle name="Normal 5 5 2 2 2 3 2 2 5" xfId="48538" xr:uid="{7E68927C-FBAB-4889-AAB3-7D8F058785FB}"/>
    <cellStyle name="Normal 5 5 2 2 2 3 2 3" xfId="23386" xr:uid="{D690F38A-D670-495F-89CF-FFC947B72B42}"/>
    <cellStyle name="Normal 5 5 2 2 2 3 2 3 2" xfId="37078" xr:uid="{07F6C8F5-8A8E-40ED-B42C-6C70DA3D8EBD}"/>
    <cellStyle name="Normal 5 5 2 2 2 3 2 3 3" xfId="51962" xr:uid="{C9448CBF-A23D-4B9C-82BF-3E757A96A9A8}"/>
    <cellStyle name="Normal 5 5 2 2 2 3 2 4" xfId="16542" xr:uid="{8FDA7C2A-DD27-4944-8617-A9556FA3C1B9}"/>
    <cellStyle name="Normal 5 5 2 2 2 3 2 4 2" xfId="41021" xr:uid="{2C7F1447-36DF-4856-A6DC-D34DA2AF8893}"/>
    <cellStyle name="Normal 5 5 2 2 2 3 2 5" xfId="30232" xr:uid="{09962BBA-AC0A-4DB9-8B97-758FAF7E9604}"/>
    <cellStyle name="Normal 5 5 2 2 2 3 2 6" xfId="45116" xr:uid="{F4485649-0205-4204-B2EA-3EE22C655F8C}"/>
    <cellStyle name="Normal 5 5 2 2 2 3 2 7" xfId="9696" xr:uid="{19F0AA96-F558-4410-A097-5B396419C1B7}"/>
    <cellStyle name="Normal 5 5 2 2 2 3 3" xfId="2877" xr:uid="{BC01CEB2-CF7B-41B4-B0F1-E67A7D30E339}"/>
    <cellStyle name="Normal 5 5 2 2 2 3 3 2" xfId="25096" xr:uid="{A87DD4B2-485E-4D49-AAFE-6228E0BC17CE}"/>
    <cellStyle name="Normal 5 5 2 2 2 3 3 2 2" xfId="38788" xr:uid="{71980610-27F8-4BD3-BE2E-DB9D23ACB93E}"/>
    <cellStyle name="Normal 5 5 2 2 2 3 3 2 3" xfId="53672" xr:uid="{3DF9EC7E-786A-49D6-8B3A-4F64579904F9}"/>
    <cellStyle name="Normal 5 5 2 2 2 3 3 3" xfId="18252" xr:uid="{7EA3A514-D758-4E3C-9D73-47953D198C04}"/>
    <cellStyle name="Normal 5 5 2 2 2 3 3 3 2" xfId="41152" xr:uid="{8A281714-5739-4286-BCB0-F6BB8A39247C}"/>
    <cellStyle name="Normal 5 5 2 2 2 3 3 4" xfId="31942" xr:uid="{26ACE341-5DB9-4CE1-A49B-5532EF2AC44E}"/>
    <cellStyle name="Normal 5 5 2 2 2 3 3 5" xfId="46826" xr:uid="{F43C8AD5-8A71-4A0D-AD00-8BDAE739D2BC}"/>
    <cellStyle name="Normal 5 5 2 2 2 3 3 6" xfId="11406" xr:uid="{CA89EEBC-DEE1-40DC-9402-1674ED4FBB5B}"/>
    <cellStyle name="Normal 5 5 2 2 2 3 4" xfId="2878" xr:uid="{F1D0BDC1-BA80-4799-AAC8-A55F558C52C2}"/>
    <cellStyle name="Normal 5 5 2 2 2 3 4 2" xfId="41153" xr:uid="{57B4416F-6BB3-4CDF-96B3-BC492DDD1C9B}"/>
    <cellStyle name="Normal 5 5 2 2 2 3 4 3" xfId="35366" xr:uid="{327E68C2-9B99-46CA-9D5C-2484981B5615}"/>
    <cellStyle name="Normal 5 5 2 2 2 3 4 4" xfId="50250" xr:uid="{42F4B08D-6984-4CB9-B013-7E8308475E73}"/>
    <cellStyle name="Normal 5 5 2 2 2 3 4 5" xfId="21674" xr:uid="{67FE10E1-5222-449F-84CF-B59527D5D9CB}"/>
    <cellStyle name="Normal 5 5 2 2 2 3 5" xfId="14830" xr:uid="{BB3EA739-1B66-4D95-912B-643781231CBA}"/>
    <cellStyle name="Normal 5 5 2 2 2 3 5 2" xfId="41020" xr:uid="{6A9714F8-BC02-4D3D-B9D8-B86A5F45DD73}"/>
    <cellStyle name="Normal 5 5 2 2 2 3 6" xfId="28520" xr:uid="{2E321911-147B-41DA-8861-6B5DAE8CF029}"/>
    <cellStyle name="Normal 5 5 2 2 2 3 7" xfId="43404" xr:uid="{DA868A66-FA3F-416D-ACE5-DE9DE55D10FD}"/>
    <cellStyle name="Normal 5 5 2 2 2 3 8" xfId="7984" xr:uid="{38A480A0-C567-424B-BD38-1E2FDCB8ECB7}"/>
    <cellStyle name="Normal 5 5 2 2 2 4" xfId="1330" xr:uid="{652660EC-DA1C-4825-86A2-741BD3F97FC2}"/>
    <cellStyle name="Normal 5 5 2 2 2 4 2" xfId="9697" xr:uid="{429564C2-CD18-4234-A52A-A7121079CEF7}"/>
    <cellStyle name="Normal 5 5 2 2 2 4 2 2" xfId="13119" xr:uid="{2855DF75-67B5-45A5-80C0-B02A6AFAB7F4}"/>
    <cellStyle name="Normal 5 5 2 2 2 4 2 2 2" xfId="26809" xr:uid="{53DC4B47-9DB2-417D-B117-A7AAACE28D15}"/>
    <cellStyle name="Normal 5 5 2 2 2 4 2 2 2 2" xfId="40501" xr:uid="{1F449EDB-6BC0-48CC-B886-ABB351665468}"/>
    <cellStyle name="Normal 5 5 2 2 2 4 2 2 2 3" xfId="55385" xr:uid="{3A93CB78-7852-4568-83FF-ABF72FF170F7}"/>
    <cellStyle name="Normal 5 5 2 2 2 4 2 2 3" xfId="19965" xr:uid="{68904A3B-9CDF-48B5-AF03-DD50193502D3}"/>
    <cellStyle name="Normal 5 5 2 2 2 4 2 2 4" xfId="33655" xr:uid="{BC362B07-0DA5-408E-95DC-0F2F7FF260D9}"/>
    <cellStyle name="Normal 5 5 2 2 2 4 2 2 5" xfId="48539" xr:uid="{5E8089F7-3327-4CA6-9F12-13EF2551E7E2}"/>
    <cellStyle name="Normal 5 5 2 2 2 4 2 3" xfId="23387" xr:uid="{1166E53C-E388-4EC4-8272-A579167F388A}"/>
    <cellStyle name="Normal 5 5 2 2 2 4 2 3 2" xfId="37079" xr:uid="{36568763-F23A-435C-91D2-3BE2A9F7DC95}"/>
    <cellStyle name="Normal 5 5 2 2 2 4 2 3 3" xfId="51963" xr:uid="{3522D6EA-5E93-4EEB-BAF5-09A6A98079BA}"/>
    <cellStyle name="Normal 5 5 2 2 2 4 2 4" xfId="16543" xr:uid="{28A55579-9348-4D58-B630-BC03FAE17ECF}"/>
    <cellStyle name="Normal 5 5 2 2 2 4 2 5" xfId="30233" xr:uid="{10CAC6F0-54BE-46DB-84BB-0E414617181E}"/>
    <cellStyle name="Normal 5 5 2 2 2 4 2 6" xfId="45117" xr:uid="{3E870A68-839E-43AA-B8CA-18E90ED0DFEA}"/>
    <cellStyle name="Normal 5 5 2 2 2 4 3" xfId="11407" xr:uid="{95EF4CB1-1F64-4CF9-B9FA-7A170991EF38}"/>
    <cellStyle name="Normal 5 5 2 2 2 4 3 2" xfId="25097" xr:uid="{1674FA6A-1167-4A27-9241-AF777C178C02}"/>
    <cellStyle name="Normal 5 5 2 2 2 4 3 2 2" xfId="38789" xr:uid="{FEBADD37-0B8F-40EC-9995-2E8ED1484694}"/>
    <cellStyle name="Normal 5 5 2 2 2 4 3 2 3" xfId="53673" xr:uid="{749A565E-BE6E-4BD6-AFF8-0E758C0B3052}"/>
    <cellStyle name="Normal 5 5 2 2 2 4 3 3" xfId="18253" xr:uid="{7D3CC964-9726-4EA7-848E-53FDB6ED65F9}"/>
    <cellStyle name="Normal 5 5 2 2 2 4 3 4" xfId="31943" xr:uid="{AC14CD07-32F4-4452-9305-FB794F2F8DD8}"/>
    <cellStyle name="Normal 5 5 2 2 2 4 3 5" xfId="46827" xr:uid="{B2319B28-30F9-4193-85E5-5BA6E4B160E0}"/>
    <cellStyle name="Normal 5 5 2 2 2 4 4" xfId="21675" xr:uid="{EC8DA8BA-A81C-4DAD-BDD9-4F2420DC24B8}"/>
    <cellStyle name="Normal 5 5 2 2 2 4 4 2" xfId="35367" xr:uid="{79081C03-E04B-4CFD-BB2D-A72172FF214A}"/>
    <cellStyle name="Normal 5 5 2 2 2 4 4 3" xfId="50251" xr:uid="{07C93E80-5580-48CC-BD43-703E44AD7C9A}"/>
    <cellStyle name="Normal 5 5 2 2 2 4 5" xfId="14831" xr:uid="{8B4D8200-8686-47F4-8BB7-4AC5ED0C0709}"/>
    <cellStyle name="Normal 5 5 2 2 2 4 5 2" xfId="41022" xr:uid="{BAB815AD-C6C1-4FA1-BF12-8C5CBBE67516}"/>
    <cellStyle name="Normal 5 5 2 2 2 4 6" xfId="28521" xr:uid="{FF8AA5E6-8EC8-401C-A356-CAE744CD0939}"/>
    <cellStyle name="Normal 5 5 2 2 2 4 7" xfId="43405" xr:uid="{274D2F7D-850F-4C5C-8017-77D7F2CE533B}"/>
    <cellStyle name="Normal 5 5 2 2 2 4 8" xfId="7985" xr:uid="{B2E32BC8-EAE8-4EB1-B148-74730B80DBFD}"/>
    <cellStyle name="Normal 5 5 2 2 2 5" xfId="2879" xr:uid="{4AF551BD-F99D-498E-8CED-2CC7E1F2383E}"/>
    <cellStyle name="Normal 5 5 2 2 2 5 2" xfId="13115" xr:uid="{3B1C426A-A992-4B1F-A1E9-BF5FE765A403}"/>
    <cellStyle name="Normal 5 5 2 2 2 5 2 2" xfId="26805" xr:uid="{2C780ABB-600F-4FFF-A1F4-FC6C000FB58F}"/>
    <cellStyle name="Normal 5 5 2 2 2 5 2 2 2" xfId="40497" xr:uid="{093E2330-E291-4E0A-9D96-9CF5AAEF0A31}"/>
    <cellStyle name="Normal 5 5 2 2 2 5 2 2 3" xfId="55381" xr:uid="{B81A1832-BC6D-4081-8160-F2654C401C8B}"/>
    <cellStyle name="Normal 5 5 2 2 2 5 2 3" xfId="19961" xr:uid="{485D91ED-E064-4B46-A109-A59474DD0C70}"/>
    <cellStyle name="Normal 5 5 2 2 2 5 2 4" xfId="33651" xr:uid="{D23DB121-665B-4962-9449-91F181F99499}"/>
    <cellStyle name="Normal 5 5 2 2 2 5 2 5" xfId="48535" xr:uid="{E5D1EB5F-8DE7-4175-A05B-A4CA1A0F5A75}"/>
    <cellStyle name="Normal 5 5 2 2 2 5 3" xfId="23383" xr:uid="{3FC1CD94-4B5B-422E-A32F-149FEF341C92}"/>
    <cellStyle name="Normal 5 5 2 2 2 5 3 2" xfId="37075" xr:uid="{238514EE-1126-4505-AAAC-8F00ACF45FA4}"/>
    <cellStyle name="Normal 5 5 2 2 2 5 3 3" xfId="51959" xr:uid="{E8BBABEF-8C14-41AF-8C87-27F1D9B691F3}"/>
    <cellStyle name="Normal 5 5 2 2 2 5 4" xfId="16539" xr:uid="{1C7C63EE-D32D-4505-B6E1-F54A0C7B9A30}"/>
    <cellStyle name="Normal 5 5 2 2 2 5 4 2" xfId="41154" xr:uid="{FC71D0AA-8F6F-49D5-9634-BC31529FD3FA}"/>
    <cellStyle name="Normal 5 5 2 2 2 5 5" xfId="30229" xr:uid="{1460CA82-3488-44DA-B1DA-6A1B94DC82EB}"/>
    <cellStyle name="Normal 5 5 2 2 2 5 6" xfId="45113" xr:uid="{9ED2EBC1-102F-47A1-93CC-33C6BA74D15F}"/>
    <cellStyle name="Normal 5 5 2 2 2 5 7" xfId="9693" xr:uid="{F9171C31-E3BE-42DF-8D67-6EDA03E92BA0}"/>
    <cellStyle name="Normal 5 5 2 2 2 6" xfId="2880" xr:uid="{5639BE08-1B95-4B76-8E24-16416DAB99E0}"/>
    <cellStyle name="Normal 5 5 2 2 2 6 2" xfId="25093" xr:uid="{F7CAC1FE-F006-4B58-9954-16596870C294}"/>
    <cellStyle name="Normal 5 5 2 2 2 6 2 2" xfId="38785" xr:uid="{E79B2695-2DF1-4CCF-8561-2D137F42FADD}"/>
    <cellStyle name="Normal 5 5 2 2 2 6 2 3" xfId="53669" xr:uid="{1D67CE79-0841-4550-8C1E-8999357D3914}"/>
    <cellStyle name="Normal 5 5 2 2 2 6 3" xfId="18249" xr:uid="{57F85954-A8E8-4E18-BD93-E84042B60681}"/>
    <cellStyle name="Normal 5 5 2 2 2 6 3 2" xfId="41155" xr:uid="{5C318A2E-3968-4D9E-B285-2A48E2BA7261}"/>
    <cellStyle name="Normal 5 5 2 2 2 6 4" xfId="31939" xr:uid="{B32400F6-68B3-4997-9F4F-2EF5F0D132DE}"/>
    <cellStyle name="Normal 5 5 2 2 2 6 5" xfId="46823" xr:uid="{E7AEAB24-3791-46B2-BD04-56A5E2EA3F13}"/>
    <cellStyle name="Normal 5 5 2 2 2 6 6" xfId="11403" xr:uid="{F181E662-495C-4852-83C7-D5EAA5AF4780}"/>
    <cellStyle name="Normal 5 5 2 2 2 7" xfId="21671" xr:uid="{29665715-8AD6-423E-B3E0-3419BB33E81F}"/>
    <cellStyle name="Normal 5 5 2 2 2 7 2" xfId="35363" xr:uid="{4879CBC2-F135-42EE-BE90-5F3CB510081C}"/>
    <cellStyle name="Normal 5 5 2 2 2 7 3" xfId="50247" xr:uid="{D38DFFD3-4CE0-4B0E-8B24-266D293F7FCB}"/>
    <cellStyle name="Normal 5 5 2 2 2 8" xfId="14827" xr:uid="{DE738249-8F89-420D-A43A-C9CBD770D9D0}"/>
    <cellStyle name="Normal 5 5 2 2 2 8 2" xfId="40788" xr:uid="{3270942B-D0F3-42F3-9994-AEF51FDD4CEF}"/>
    <cellStyle name="Normal 5 5 2 2 2 9" xfId="28517" xr:uid="{22E1A10D-7315-42D5-A610-3929DF03C125}"/>
    <cellStyle name="Normal 5 5 2 2 3" xfId="567" xr:uid="{0917B7CE-540D-4DBB-B9A8-D6B87DE2D605}"/>
    <cellStyle name="Normal 5 5 2 2 3 10" xfId="43406" xr:uid="{1469FBAA-A38E-4025-BDC4-5D4AC051F864}"/>
    <cellStyle name="Normal 5 5 2 2 3 11" xfId="7986" xr:uid="{08F2013B-0870-4358-BC4A-448E3D6A8349}"/>
    <cellStyle name="Normal 5 5 2 2 3 2" xfId="1331" xr:uid="{B308C032-506D-4316-93E3-3ED6DCD49F2B}"/>
    <cellStyle name="Normal 5 5 2 2 3 2 2" xfId="1332" xr:uid="{5472F032-70F5-4958-92EC-13D0CB185363}"/>
    <cellStyle name="Normal 5 5 2 2 3 2 2 2" xfId="9700" xr:uid="{B3AFA874-AD00-43BF-8082-AAF0E6214F3C}"/>
    <cellStyle name="Normal 5 5 2 2 3 2 2 2 2" xfId="13122" xr:uid="{DE5E5772-1FF0-4DE4-BE81-EC94F2501229}"/>
    <cellStyle name="Normal 5 5 2 2 3 2 2 2 2 2" xfId="26812" xr:uid="{A77DB637-8F24-4A0D-A93C-D3F04C91D516}"/>
    <cellStyle name="Normal 5 5 2 2 3 2 2 2 2 2 2" xfId="40504" xr:uid="{7AC766AC-AA2E-45E8-9CD3-DE252F92ACA5}"/>
    <cellStyle name="Normal 5 5 2 2 3 2 2 2 2 2 3" xfId="55388" xr:uid="{A57CECB8-CCAD-4984-996C-0CDF41D668A3}"/>
    <cellStyle name="Normal 5 5 2 2 3 2 2 2 2 3" xfId="19968" xr:uid="{32194DA9-3697-4230-9A17-8C52972B0BB4}"/>
    <cellStyle name="Normal 5 5 2 2 3 2 2 2 2 4" xfId="33658" xr:uid="{A56041FC-115B-4594-A56E-0F71AAAEC7E4}"/>
    <cellStyle name="Normal 5 5 2 2 3 2 2 2 2 5" xfId="48542" xr:uid="{3E56C30D-BEE1-455B-8842-AF078C2755DC}"/>
    <cellStyle name="Normal 5 5 2 2 3 2 2 2 3" xfId="23390" xr:uid="{7E812B42-4A9D-44E8-A2E8-02CC93DE0395}"/>
    <cellStyle name="Normal 5 5 2 2 3 2 2 2 3 2" xfId="37082" xr:uid="{0A4F83DD-685C-410A-B3F4-46D96C5AC7A9}"/>
    <cellStyle name="Normal 5 5 2 2 3 2 2 2 3 3" xfId="51966" xr:uid="{D0D5BBA1-6DE9-4B7C-9AA7-84894916E982}"/>
    <cellStyle name="Normal 5 5 2 2 3 2 2 2 4" xfId="16546" xr:uid="{E9CF4D46-9556-46C2-82BE-13B3D4C04825}"/>
    <cellStyle name="Normal 5 5 2 2 3 2 2 2 5" xfId="30236" xr:uid="{20241D0E-DAE1-42DA-8183-4D890199E1E9}"/>
    <cellStyle name="Normal 5 5 2 2 3 2 2 2 6" xfId="45120" xr:uid="{B0899EEC-C64F-4877-8F4A-7331355A38F0}"/>
    <cellStyle name="Normal 5 5 2 2 3 2 2 3" xfId="11410" xr:uid="{40490C59-0C79-4D73-841E-CAD13674A41D}"/>
    <cellStyle name="Normal 5 5 2 2 3 2 2 3 2" xfId="25100" xr:uid="{987E1FBC-1F55-4FA3-B3E9-86518691C85A}"/>
    <cellStyle name="Normal 5 5 2 2 3 2 2 3 2 2" xfId="38792" xr:uid="{C5CEDBCB-3CD4-4A58-AEEA-E6E31B2E5626}"/>
    <cellStyle name="Normal 5 5 2 2 3 2 2 3 2 3" xfId="53676" xr:uid="{9628F86C-347D-4BF3-A1BE-1A37A6A613AD}"/>
    <cellStyle name="Normal 5 5 2 2 3 2 2 3 3" xfId="18256" xr:uid="{0E7DEB25-F7EC-42FE-9590-F9C1CC3BDFBF}"/>
    <cellStyle name="Normal 5 5 2 2 3 2 2 3 4" xfId="31946" xr:uid="{727286F1-D342-4F53-B23B-2970C057C752}"/>
    <cellStyle name="Normal 5 5 2 2 3 2 2 3 5" xfId="46830" xr:uid="{BFD4A3F2-359A-4157-839E-69B1350E8207}"/>
    <cellStyle name="Normal 5 5 2 2 3 2 2 4" xfId="21678" xr:uid="{064B2EEF-DBB3-43F4-A540-304374159A29}"/>
    <cellStyle name="Normal 5 5 2 2 3 2 2 4 2" xfId="35370" xr:uid="{EC792F9F-8808-4A02-992F-BFB613E9E156}"/>
    <cellStyle name="Normal 5 5 2 2 3 2 2 4 3" xfId="50254" xr:uid="{A647C011-88F1-4DE2-85F2-7BB74F0DF3E3}"/>
    <cellStyle name="Normal 5 5 2 2 3 2 2 5" xfId="14834" xr:uid="{796FDBF8-77A3-40F4-A3A9-6FB17BBD6A3D}"/>
    <cellStyle name="Normal 5 5 2 2 3 2 2 5 2" xfId="41024" xr:uid="{08654BD3-061B-4BB3-B05C-DAC983A8F114}"/>
    <cellStyle name="Normal 5 5 2 2 3 2 2 6" xfId="28524" xr:uid="{F4821887-0CDE-4FF0-B55F-1ED53B52CBF8}"/>
    <cellStyle name="Normal 5 5 2 2 3 2 2 7" xfId="43408" xr:uid="{B1816478-4615-4060-92D7-F1DC536CDBE3}"/>
    <cellStyle name="Normal 5 5 2 2 3 2 2 8" xfId="7988" xr:uid="{CC1C7B81-9C53-4573-8743-5C979E65C990}"/>
    <cellStyle name="Normal 5 5 2 2 3 2 3" xfId="2881" xr:uid="{A0B52090-E3EC-43D7-947B-6493084A59FC}"/>
    <cellStyle name="Normal 5 5 2 2 3 2 3 2" xfId="13121" xr:uid="{E2F6B531-6672-41BF-AA4F-971276A7D9F6}"/>
    <cellStyle name="Normal 5 5 2 2 3 2 3 2 2" xfId="26811" xr:uid="{80316D05-4BDE-4A60-8125-5901F2B78C65}"/>
    <cellStyle name="Normal 5 5 2 2 3 2 3 2 2 2" xfId="40503" xr:uid="{78285BC9-5EB1-437B-8716-8A4FD0C29D5B}"/>
    <cellStyle name="Normal 5 5 2 2 3 2 3 2 2 3" xfId="55387" xr:uid="{CFD937E5-393A-4A53-9262-D4A764645D45}"/>
    <cellStyle name="Normal 5 5 2 2 3 2 3 2 3" xfId="19967" xr:uid="{D7147BDD-2937-4F08-AE3F-8155760B5F7E}"/>
    <cellStyle name="Normal 5 5 2 2 3 2 3 2 4" xfId="33657" xr:uid="{7BF9B330-E966-48DB-9205-8CE7BEF2886B}"/>
    <cellStyle name="Normal 5 5 2 2 3 2 3 2 5" xfId="48541" xr:uid="{70C5BD60-0EE1-44B1-9475-F40A2B4429E3}"/>
    <cellStyle name="Normal 5 5 2 2 3 2 3 3" xfId="23389" xr:uid="{63432E57-48C1-4D11-AF8F-9B9C6C58A69B}"/>
    <cellStyle name="Normal 5 5 2 2 3 2 3 3 2" xfId="37081" xr:uid="{E8EB6DB9-E867-4EC3-AF24-23A90AAF219D}"/>
    <cellStyle name="Normal 5 5 2 2 3 2 3 3 3" xfId="51965" xr:uid="{C33B3FE8-ACB0-4A15-A004-48CD859CF886}"/>
    <cellStyle name="Normal 5 5 2 2 3 2 3 4" xfId="16545" xr:uid="{701E2F27-AF99-4F0D-BBF8-AE73C86F36B1}"/>
    <cellStyle name="Normal 5 5 2 2 3 2 3 4 2" xfId="41156" xr:uid="{2DFC2C95-AF37-4F43-9F2C-0FD3552E7EFD}"/>
    <cellStyle name="Normal 5 5 2 2 3 2 3 5" xfId="30235" xr:uid="{706E2E0C-CF06-4DEA-AAC9-E37CA52594D4}"/>
    <cellStyle name="Normal 5 5 2 2 3 2 3 6" xfId="45119" xr:uid="{C4DFAB6B-D30C-46FB-8EBD-082E413D5D26}"/>
    <cellStyle name="Normal 5 5 2 2 3 2 3 7" xfId="9699" xr:uid="{DEBC676A-60CC-469F-B3DA-3B63EDCD8525}"/>
    <cellStyle name="Normal 5 5 2 2 3 2 4" xfId="2882" xr:uid="{3AC4079F-A38B-4E4A-B9CE-7BFF461264C8}"/>
    <cellStyle name="Normal 5 5 2 2 3 2 4 2" xfId="25099" xr:uid="{1D2DA553-50FC-46DA-8FF5-B2E77FE09964}"/>
    <cellStyle name="Normal 5 5 2 2 3 2 4 2 2" xfId="38791" xr:uid="{F65EBF72-0EA2-4DBC-9848-5189628D8B6E}"/>
    <cellStyle name="Normal 5 5 2 2 3 2 4 2 3" xfId="53675" xr:uid="{47B01132-5F19-4028-9075-59926AF0FF75}"/>
    <cellStyle name="Normal 5 5 2 2 3 2 4 3" xfId="18255" xr:uid="{274A6C33-99A9-44B1-A4A8-F934122654CF}"/>
    <cellStyle name="Normal 5 5 2 2 3 2 4 3 2" xfId="41157" xr:uid="{C229A1FC-2E2C-4778-9B44-EABF095CF817}"/>
    <cellStyle name="Normal 5 5 2 2 3 2 4 4" xfId="31945" xr:uid="{02989DA8-6869-4345-9CD9-C6856530C149}"/>
    <cellStyle name="Normal 5 5 2 2 3 2 4 5" xfId="46829" xr:uid="{016F730A-A332-46D8-AC8D-288B93C314C4}"/>
    <cellStyle name="Normal 5 5 2 2 3 2 4 6" xfId="11409" xr:uid="{71C3B3F6-A02D-4A10-80AC-598272ECB237}"/>
    <cellStyle name="Normal 5 5 2 2 3 2 5" xfId="21677" xr:uid="{83210731-A6C8-4E27-A1F3-B9D09CAA3178}"/>
    <cellStyle name="Normal 5 5 2 2 3 2 5 2" xfId="35369" xr:uid="{6339121D-2B2D-4CC7-8596-0B61AA8AF6AA}"/>
    <cellStyle name="Normal 5 5 2 2 3 2 5 3" xfId="50253" xr:uid="{E2E30E7F-3110-4E47-87F3-6F3685BEF3A5}"/>
    <cellStyle name="Normal 5 5 2 2 3 2 6" xfId="14833" xr:uid="{9FFC3540-48EB-4F5B-A74F-9D90B1388B6C}"/>
    <cellStyle name="Normal 5 5 2 2 3 2 6 2" xfId="41023" xr:uid="{C24688C8-6617-466E-9277-4BDF181B7FF9}"/>
    <cellStyle name="Normal 5 5 2 2 3 2 7" xfId="28523" xr:uid="{48E62D0C-AB66-4864-8D94-15DCF1207DAD}"/>
    <cellStyle name="Normal 5 5 2 2 3 2 8" xfId="43407" xr:uid="{7398290E-072D-4212-9361-A17BCE4783A7}"/>
    <cellStyle name="Normal 5 5 2 2 3 2 9" xfId="7987" xr:uid="{01711DFD-EDF2-48C9-A15D-40E3EBB2E3E8}"/>
    <cellStyle name="Normal 5 5 2 2 3 3" xfId="1333" xr:uid="{B5A308E9-AF60-4B44-81D5-77B03F266FEE}"/>
    <cellStyle name="Normal 5 5 2 2 3 3 2" xfId="9701" xr:uid="{51FAF291-88DE-41DD-BA46-6AD144BCA790}"/>
    <cellStyle name="Normal 5 5 2 2 3 3 2 2" xfId="13123" xr:uid="{9F2DE4D9-D7D4-4170-830C-C2E6CD2E6AB9}"/>
    <cellStyle name="Normal 5 5 2 2 3 3 2 2 2" xfId="26813" xr:uid="{268A49B9-CC17-4006-AB80-B10BB527C722}"/>
    <cellStyle name="Normal 5 5 2 2 3 3 2 2 2 2" xfId="40505" xr:uid="{4EACDDBF-BBB4-45B5-B227-E03BE6F0B4F4}"/>
    <cellStyle name="Normal 5 5 2 2 3 3 2 2 2 3" xfId="55389" xr:uid="{2BBE31F9-6037-4DFB-A3B8-60BCAA0C68DD}"/>
    <cellStyle name="Normal 5 5 2 2 3 3 2 2 3" xfId="19969" xr:uid="{254AF74F-F447-4FCC-9980-FEA094F0045F}"/>
    <cellStyle name="Normal 5 5 2 2 3 3 2 2 4" xfId="33659" xr:uid="{644E1D19-D24D-4D20-9640-B991297A802B}"/>
    <cellStyle name="Normal 5 5 2 2 3 3 2 2 5" xfId="48543" xr:uid="{4F10EC5C-8AB8-43AD-BFAD-4E54FEB135B0}"/>
    <cellStyle name="Normal 5 5 2 2 3 3 2 3" xfId="23391" xr:uid="{E471C305-E020-4C6C-871C-BA36657A42C0}"/>
    <cellStyle name="Normal 5 5 2 2 3 3 2 3 2" xfId="37083" xr:uid="{60CADEFB-650C-420F-9C24-2CB48B81EDB9}"/>
    <cellStyle name="Normal 5 5 2 2 3 3 2 3 3" xfId="51967" xr:uid="{26AF75BA-E003-4FC1-9DAD-F4E2CE17F993}"/>
    <cellStyle name="Normal 5 5 2 2 3 3 2 4" xfId="16547" xr:uid="{45A4D23D-2F0F-4184-ABF9-17CFE9BC6997}"/>
    <cellStyle name="Normal 5 5 2 2 3 3 2 5" xfId="30237" xr:uid="{E23E6ED8-910D-46C8-B8F9-D44E77BE76D1}"/>
    <cellStyle name="Normal 5 5 2 2 3 3 2 6" xfId="45121" xr:uid="{3D8E620F-D9B8-45E9-91EE-81F0DB691619}"/>
    <cellStyle name="Normal 5 5 2 2 3 3 3" xfId="11411" xr:uid="{24EBAA6F-9CBD-4B75-AE51-75F126D7B3F1}"/>
    <cellStyle name="Normal 5 5 2 2 3 3 3 2" xfId="25101" xr:uid="{D19BA662-0D6C-4F50-B669-D1D3CA004B05}"/>
    <cellStyle name="Normal 5 5 2 2 3 3 3 2 2" xfId="38793" xr:uid="{0E72C124-FC09-4071-86EB-1B4AE48BE64A}"/>
    <cellStyle name="Normal 5 5 2 2 3 3 3 2 3" xfId="53677" xr:uid="{02ECF163-1E82-424A-B0F9-5D908E675545}"/>
    <cellStyle name="Normal 5 5 2 2 3 3 3 3" xfId="18257" xr:uid="{0D099ED3-9A2D-4B04-B008-B6B6FA5485AC}"/>
    <cellStyle name="Normal 5 5 2 2 3 3 3 4" xfId="31947" xr:uid="{DA286218-EAA5-4621-B6D1-422E1A12D7F4}"/>
    <cellStyle name="Normal 5 5 2 2 3 3 3 5" xfId="46831" xr:uid="{FC1A673D-4B16-4BCA-B01D-4188230E6CFD}"/>
    <cellStyle name="Normal 5 5 2 2 3 3 4" xfId="21679" xr:uid="{05D81FAC-7580-4154-AEAD-6047364388FB}"/>
    <cellStyle name="Normal 5 5 2 2 3 3 4 2" xfId="35371" xr:uid="{3FAD8093-E769-4D4B-9C0A-583A0F881EC0}"/>
    <cellStyle name="Normal 5 5 2 2 3 3 4 3" xfId="50255" xr:uid="{7CD05B29-FD98-490B-BE14-98C042A018BA}"/>
    <cellStyle name="Normal 5 5 2 2 3 3 5" xfId="14835" xr:uid="{FD3D6BD7-7F38-4182-865F-F863623E1C0E}"/>
    <cellStyle name="Normal 5 5 2 2 3 3 5 2" xfId="41025" xr:uid="{399E5B84-C335-494F-8673-EF5B0CA63DB1}"/>
    <cellStyle name="Normal 5 5 2 2 3 3 6" xfId="28525" xr:uid="{D0C810B6-041D-42AE-AE58-0AAB798A75B3}"/>
    <cellStyle name="Normal 5 5 2 2 3 3 7" xfId="43409" xr:uid="{FA131133-7317-4338-96B7-849C692A7198}"/>
    <cellStyle name="Normal 5 5 2 2 3 3 8" xfId="7989" xr:uid="{A62BB346-D5A6-44E9-B943-FDF2654CD873}"/>
    <cellStyle name="Normal 5 5 2 2 3 4" xfId="2883" xr:uid="{198A9BFC-3E63-497E-A975-860CBB91CAB5}"/>
    <cellStyle name="Normal 5 5 2 2 3 4 2" xfId="9702" xr:uid="{EC75C950-B81B-468E-8EDE-14731A51ADB6}"/>
    <cellStyle name="Normal 5 5 2 2 3 4 2 2" xfId="13124" xr:uid="{620380FE-6935-4FD1-955F-6CBB1FAE0D0D}"/>
    <cellStyle name="Normal 5 5 2 2 3 4 2 2 2" xfId="26814" xr:uid="{74CF6FFE-8A1A-4AB3-B213-35D8CE640CE1}"/>
    <cellStyle name="Normal 5 5 2 2 3 4 2 2 2 2" xfId="40506" xr:uid="{A816321C-304A-4C77-A01A-2DA15D5324D3}"/>
    <cellStyle name="Normal 5 5 2 2 3 4 2 2 2 3" xfId="55390" xr:uid="{67E57857-4149-4BD2-8E4E-57779E127FE7}"/>
    <cellStyle name="Normal 5 5 2 2 3 4 2 2 3" xfId="19970" xr:uid="{250C7103-7A70-4106-ADA6-2D15C87334BE}"/>
    <cellStyle name="Normal 5 5 2 2 3 4 2 2 4" xfId="33660" xr:uid="{B3D07F59-D308-4CF1-A3EE-18BDC26E48A2}"/>
    <cellStyle name="Normal 5 5 2 2 3 4 2 2 5" xfId="48544" xr:uid="{A5992544-6E55-4688-8D0C-E62902620B7C}"/>
    <cellStyle name="Normal 5 5 2 2 3 4 2 3" xfId="23392" xr:uid="{5D2425AC-D70E-44ED-97F6-B6A00B4834AC}"/>
    <cellStyle name="Normal 5 5 2 2 3 4 2 3 2" xfId="37084" xr:uid="{0F10463B-6D74-422D-ADED-C453424CBEAD}"/>
    <cellStyle name="Normal 5 5 2 2 3 4 2 3 3" xfId="51968" xr:uid="{D1D079D4-4BE4-4477-8AAB-7EF4E83056DC}"/>
    <cellStyle name="Normal 5 5 2 2 3 4 2 4" xfId="16548" xr:uid="{62B52D3C-4D9D-46AC-B8C3-40441CFA53D8}"/>
    <cellStyle name="Normal 5 5 2 2 3 4 2 5" xfId="30238" xr:uid="{F7059630-4E05-4D5F-9FE0-36BBA43A119D}"/>
    <cellStyle name="Normal 5 5 2 2 3 4 2 6" xfId="45122" xr:uid="{6B169D4A-8E6F-4203-B565-DC94B4957EB0}"/>
    <cellStyle name="Normal 5 5 2 2 3 4 3" xfId="11412" xr:uid="{935DFA97-A7D8-4FC6-862B-0F7A49C9D883}"/>
    <cellStyle name="Normal 5 5 2 2 3 4 3 2" xfId="25102" xr:uid="{BF1ED919-BD3E-44D2-AAD6-3E3735660F19}"/>
    <cellStyle name="Normal 5 5 2 2 3 4 3 2 2" xfId="38794" xr:uid="{B868F10F-A5A7-405C-AC1D-682F122DF857}"/>
    <cellStyle name="Normal 5 5 2 2 3 4 3 2 3" xfId="53678" xr:uid="{FA4535C3-712D-4004-8F88-1D34003243E7}"/>
    <cellStyle name="Normal 5 5 2 2 3 4 3 3" xfId="18258" xr:uid="{4997CA34-3EF1-4A24-AB32-B521FE46986E}"/>
    <cellStyle name="Normal 5 5 2 2 3 4 3 4" xfId="31948" xr:uid="{51D00D44-E403-4B31-AD03-223F29DCDBF1}"/>
    <cellStyle name="Normal 5 5 2 2 3 4 3 5" xfId="46832" xr:uid="{BB743E62-2519-49EB-A731-2AA241963B8A}"/>
    <cellStyle name="Normal 5 5 2 2 3 4 4" xfId="21680" xr:uid="{EFD352C3-BC84-4AC1-ABF0-D10E0A7347D0}"/>
    <cellStyle name="Normal 5 5 2 2 3 4 4 2" xfId="35372" xr:uid="{5FBFBD58-583C-4B3C-8BDC-1E0620CD738D}"/>
    <cellStyle name="Normal 5 5 2 2 3 4 4 3" xfId="50256" xr:uid="{73D63EB6-1FA5-452D-B9EE-A787591F253B}"/>
    <cellStyle name="Normal 5 5 2 2 3 4 5" xfId="14836" xr:uid="{B530C2DD-D8D1-43DC-8E29-D28D85D16F0B}"/>
    <cellStyle name="Normal 5 5 2 2 3 4 5 2" xfId="41158" xr:uid="{D16E4984-78F8-4B09-98FE-485C77D31BB6}"/>
    <cellStyle name="Normal 5 5 2 2 3 4 6" xfId="28526" xr:uid="{D9D8D8E2-74F5-4B31-927D-0E711EC820DB}"/>
    <cellStyle name="Normal 5 5 2 2 3 4 7" xfId="43410" xr:uid="{841CC0F8-478C-4C60-BF1F-FFD6F2356017}"/>
    <cellStyle name="Normal 5 5 2 2 3 4 8" xfId="7990" xr:uid="{49FE8EE2-6CDC-4D8C-9762-9478FE23A119}"/>
    <cellStyle name="Normal 5 5 2 2 3 5" xfId="2884" xr:uid="{23C6BBB1-135E-48C7-83E6-23D0055FF287}"/>
    <cellStyle name="Normal 5 5 2 2 3 5 2" xfId="13120" xr:uid="{E917AF47-FD59-4B67-972D-7772528839AF}"/>
    <cellStyle name="Normal 5 5 2 2 3 5 2 2" xfId="26810" xr:uid="{CFE1649F-81AD-42FA-875E-251B91217318}"/>
    <cellStyle name="Normal 5 5 2 2 3 5 2 2 2" xfId="40502" xr:uid="{796EDEBA-EF6F-41A3-B0FC-182DF447A6BB}"/>
    <cellStyle name="Normal 5 5 2 2 3 5 2 2 3" xfId="55386" xr:uid="{C148774D-DFAC-418A-8228-F8DF9D131730}"/>
    <cellStyle name="Normal 5 5 2 2 3 5 2 3" xfId="19966" xr:uid="{ED705863-DC63-4556-9263-3D036B32A06B}"/>
    <cellStyle name="Normal 5 5 2 2 3 5 2 4" xfId="33656" xr:uid="{2725F767-B95C-404E-AD97-F81599D19E58}"/>
    <cellStyle name="Normal 5 5 2 2 3 5 2 5" xfId="48540" xr:uid="{E7B2D700-9643-4829-8654-8515A1956FEA}"/>
    <cellStyle name="Normal 5 5 2 2 3 5 3" xfId="23388" xr:uid="{683E66C1-79D8-4ECE-B504-999FE385BBD9}"/>
    <cellStyle name="Normal 5 5 2 2 3 5 3 2" xfId="37080" xr:uid="{4425D8C9-63EE-478C-8E00-59153EAE2A71}"/>
    <cellStyle name="Normal 5 5 2 2 3 5 3 3" xfId="51964" xr:uid="{C64B37BE-AF0F-4827-9EA5-948D5599627C}"/>
    <cellStyle name="Normal 5 5 2 2 3 5 4" xfId="16544" xr:uid="{B916CA49-9587-4AE2-86E1-7E4C09CFB199}"/>
    <cellStyle name="Normal 5 5 2 2 3 5 4 2" xfId="41159" xr:uid="{6A98F2EA-B4FA-4BD8-B674-18B01325C133}"/>
    <cellStyle name="Normal 5 5 2 2 3 5 5" xfId="30234" xr:uid="{0100D381-16FA-4847-84F0-9D1626630E04}"/>
    <cellStyle name="Normal 5 5 2 2 3 5 6" xfId="45118" xr:uid="{67D9B818-F653-40B1-A7DB-752D6239792B}"/>
    <cellStyle name="Normal 5 5 2 2 3 5 7" xfId="9698" xr:uid="{7F979B5F-8D7C-4091-A2ED-C037EE85243D}"/>
    <cellStyle name="Normal 5 5 2 2 3 6" xfId="11408" xr:uid="{464CD170-CC34-401C-A311-1DA7A8753306}"/>
    <cellStyle name="Normal 5 5 2 2 3 6 2" xfId="25098" xr:uid="{429F91D0-7B86-451D-8821-6CC76B4B7866}"/>
    <cellStyle name="Normal 5 5 2 2 3 6 2 2" xfId="38790" xr:uid="{387EACCC-7EE6-4D92-81D1-F5628F727547}"/>
    <cellStyle name="Normal 5 5 2 2 3 6 2 3" xfId="53674" xr:uid="{3A152A56-BB64-4CF6-A6C1-B4391E0CC522}"/>
    <cellStyle name="Normal 5 5 2 2 3 6 3" xfId="18254" xr:uid="{9193CAEC-BE6B-4E88-972D-212C7B18B9D9}"/>
    <cellStyle name="Normal 5 5 2 2 3 6 4" xfId="31944" xr:uid="{D2FAE9A7-1071-4FB7-A83F-493315EBACA9}"/>
    <cellStyle name="Normal 5 5 2 2 3 6 5" xfId="46828" xr:uid="{B830580A-C360-405D-BF8D-CF3073A26900}"/>
    <cellStyle name="Normal 5 5 2 2 3 7" xfId="21676" xr:uid="{604F17CA-9228-4F75-801A-F145188C0250}"/>
    <cellStyle name="Normal 5 5 2 2 3 7 2" xfId="35368" xr:uid="{35D29F7A-40B1-44D0-BED7-4A3683710DDD}"/>
    <cellStyle name="Normal 5 5 2 2 3 7 3" xfId="50252" xr:uid="{68B35F44-F015-47E1-83D6-F80ED83EF9BE}"/>
    <cellStyle name="Normal 5 5 2 2 3 8" xfId="14832" xr:uid="{A95D8AF7-1D4F-47B2-8FFF-CDD2E9143649}"/>
    <cellStyle name="Normal 5 5 2 2 3 8 2" xfId="40843" xr:uid="{8AAC5FB2-ECBF-4071-A7E5-705DFFFB1ED0}"/>
    <cellStyle name="Normal 5 5 2 2 3 9" xfId="28522" xr:uid="{3A40B4E8-55DA-4E4B-AAC4-DC2F675E98B2}"/>
    <cellStyle name="Normal 5 5 2 2 4" xfId="1334" xr:uid="{467CB344-2397-45FC-AE23-036D6610392B}"/>
    <cellStyle name="Normal 5 5 2 2 4 2" xfId="1335" xr:uid="{22DCE6E7-EB1E-4514-8CF6-8E8E6F879F59}"/>
    <cellStyle name="Normal 5 5 2 2 4 2 2" xfId="9704" xr:uid="{8E9A70DD-0C75-4DFA-A40C-A3369F165929}"/>
    <cellStyle name="Normal 5 5 2 2 4 2 2 2" xfId="13126" xr:uid="{C72185AB-9E8A-435C-8696-B6953BD94781}"/>
    <cellStyle name="Normal 5 5 2 2 4 2 2 2 2" xfId="26816" xr:uid="{BE6820F0-B88C-46BB-B0F0-7E43FD7FA129}"/>
    <cellStyle name="Normal 5 5 2 2 4 2 2 2 2 2" xfId="40508" xr:uid="{7BC67B08-619C-48F0-A699-3E1D1D936EAB}"/>
    <cellStyle name="Normal 5 5 2 2 4 2 2 2 2 3" xfId="55392" xr:uid="{A183DC67-093D-46E6-AD9E-327DE39AF3AE}"/>
    <cellStyle name="Normal 5 5 2 2 4 2 2 2 3" xfId="19972" xr:uid="{EE893CD3-09C2-425E-B36C-EC2E3C0E1809}"/>
    <cellStyle name="Normal 5 5 2 2 4 2 2 2 4" xfId="33662" xr:uid="{AFDA0977-91B8-4E13-88F8-5EEDCBEBE6D5}"/>
    <cellStyle name="Normal 5 5 2 2 4 2 2 2 5" xfId="48546" xr:uid="{D4008713-817B-4E04-B51A-8424F9C6B51F}"/>
    <cellStyle name="Normal 5 5 2 2 4 2 2 3" xfId="23394" xr:uid="{CDC3B2A9-4F3B-4A63-8884-CE122824BC55}"/>
    <cellStyle name="Normal 5 5 2 2 4 2 2 3 2" xfId="37086" xr:uid="{08F1DB75-E36A-4D5C-93CC-9F3EEE6B8243}"/>
    <cellStyle name="Normal 5 5 2 2 4 2 2 3 3" xfId="51970" xr:uid="{A53364CA-01A6-4CEB-9609-4E0BC7C8EA94}"/>
    <cellStyle name="Normal 5 5 2 2 4 2 2 4" xfId="16550" xr:uid="{AC337532-CFA6-40A0-BADE-FF4CC03F1CE2}"/>
    <cellStyle name="Normal 5 5 2 2 4 2 2 5" xfId="30240" xr:uid="{FFAC3949-FC79-4AC0-B5DB-D163F6FCCB4B}"/>
    <cellStyle name="Normal 5 5 2 2 4 2 2 6" xfId="45124" xr:uid="{C1B5B102-5D88-4774-9BEC-CFBD15E2BF59}"/>
    <cellStyle name="Normal 5 5 2 2 4 2 3" xfId="11414" xr:uid="{DDC54DC1-B993-46F8-93C3-F32A69A60FFB}"/>
    <cellStyle name="Normal 5 5 2 2 4 2 3 2" xfId="25104" xr:uid="{4818CB37-830A-4A15-AD38-FCCD884FABC8}"/>
    <cellStyle name="Normal 5 5 2 2 4 2 3 2 2" xfId="38796" xr:uid="{B1D3CC6F-7769-434F-ACA0-9A904F92F436}"/>
    <cellStyle name="Normal 5 5 2 2 4 2 3 2 3" xfId="53680" xr:uid="{288807C4-BC24-4041-AB37-B8AF645E6ED6}"/>
    <cellStyle name="Normal 5 5 2 2 4 2 3 3" xfId="18260" xr:uid="{26099D6A-8B4E-4FE5-AF15-7A55EEA87914}"/>
    <cellStyle name="Normal 5 5 2 2 4 2 3 4" xfId="31950" xr:uid="{21B91E3D-CB67-441B-9994-2512206D4912}"/>
    <cellStyle name="Normal 5 5 2 2 4 2 3 5" xfId="46834" xr:uid="{6AED02D1-4ACB-4CF2-860A-2E3439587F16}"/>
    <cellStyle name="Normal 5 5 2 2 4 2 4" xfId="21682" xr:uid="{7BE14735-BBBF-4C7E-A3FD-D598B0E0ED21}"/>
    <cellStyle name="Normal 5 5 2 2 4 2 4 2" xfId="35374" xr:uid="{3FF0D5D5-01D5-42E6-BAC7-ECC9F784B3C2}"/>
    <cellStyle name="Normal 5 5 2 2 4 2 4 3" xfId="50258" xr:uid="{441AB58A-2578-4BE6-AE09-39FF64228EC8}"/>
    <cellStyle name="Normal 5 5 2 2 4 2 5" xfId="14838" xr:uid="{833B68BD-4D3F-4C48-B96C-41DD11D14DA4}"/>
    <cellStyle name="Normal 5 5 2 2 4 2 5 2" xfId="41027" xr:uid="{473038BD-3AEB-4335-8D40-B74ABAED2AA5}"/>
    <cellStyle name="Normal 5 5 2 2 4 2 6" xfId="28528" xr:uid="{EC1A77E6-649A-4CB4-9B37-531F1CC2C5D7}"/>
    <cellStyle name="Normal 5 5 2 2 4 2 7" xfId="43412" xr:uid="{4C43C16B-FEE0-4C6F-BA4D-6B30DF18670C}"/>
    <cellStyle name="Normal 5 5 2 2 4 2 8" xfId="7992" xr:uid="{6F52722B-7255-4467-896E-33E9BEB21C32}"/>
    <cellStyle name="Normal 5 5 2 2 4 3" xfId="2885" xr:uid="{62EDE5EE-47B1-4755-AC33-40B6EC45F88C}"/>
    <cellStyle name="Normal 5 5 2 2 4 3 2" xfId="13125" xr:uid="{6E2F0056-5D60-4680-A444-6B2D640EE5B5}"/>
    <cellStyle name="Normal 5 5 2 2 4 3 2 2" xfId="26815" xr:uid="{6A5A8E98-5407-4DEA-8231-2547488A0AA6}"/>
    <cellStyle name="Normal 5 5 2 2 4 3 2 2 2" xfId="40507" xr:uid="{7E87E8D8-AC7D-4492-B97E-FA3BA37C827A}"/>
    <cellStyle name="Normal 5 5 2 2 4 3 2 2 3" xfId="55391" xr:uid="{B4E626B6-E259-41EC-B2D6-B7A4250A3C93}"/>
    <cellStyle name="Normal 5 5 2 2 4 3 2 3" xfId="19971" xr:uid="{A66A6383-CEB5-4207-A0AC-FFE7F237E4E0}"/>
    <cellStyle name="Normal 5 5 2 2 4 3 2 4" xfId="33661" xr:uid="{9906600A-4718-4578-A4CE-F8D56E63EE2A}"/>
    <cellStyle name="Normal 5 5 2 2 4 3 2 5" xfId="48545" xr:uid="{8217A5F0-3084-4C07-9821-542DE862B2C2}"/>
    <cellStyle name="Normal 5 5 2 2 4 3 3" xfId="23393" xr:uid="{A3064ECC-354D-4D52-B292-F4F15C72EE49}"/>
    <cellStyle name="Normal 5 5 2 2 4 3 3 2" xfId="37085" xr:uid="{6782F76B-92C0-4681-82CC-F5C3788D2649}"/>
    <cellStyle name="Normal 5 5 2 2 4 3 3 3" xfId="51969" xr:uid="{191C4C81-29AB-40D1-9BF5-E2E452D6BFE3}"/>
    <cellStyle name="Normal 5 5 2 2 4 3 4" xfId="16549" xr:uid="{7DB64A43-3F36-436E-8D50-F65CBA88B14E}"/>
    <cellStyle name="Normal 5 5 2 2 4 3 4 2" xfId="41160" xr:uid="{6C84D329-ECB8-46CB-815A-1133874A012D}"/>
    <cellStyle name="Normal 5 5 2 2 4 3 5" xfId="30239" xr:uid="{CF59AE4E-10B1-407F-989C-D7BAA2F2544F}"/>
    <cellStyle name="Normal 5 5 2 2 4 3 6" xfId="45123" xr:uid="{32D3FCB8-DE2A-41E5-8006-FF2E11677FFE}"/>
    <cellStyle name="Normal 5 5 2 2 4 3 7" xfId="9703" xr:uid="{6C6591F5-65A3-4A0E-B6AC-68D07EC58B26}"/>
    <cellStyle name="Normal 5 5 2 2 4 4" xfId="2886" xr:uid="{A28991E9-E59E-4CFC-B361-30821B9EF5CC}"/>
    <cellStyle name="Normal 5 5 2 2 4 4 2" xfId="25103" xr:uid="{B131F050-E44A-4A37-83F1-38C50BA48547}"/>
    <cellStyle name="Normal 5 5 2 2 4 4 2 2" xfId="38795" xr:uid="{AE34DC7D-8E0F-4705-94D8-743D7A95F40D}"/>
    <cellStyle name="Normal 5 5 2 2 4 4 2 3" xfId="53679" xr:uid="{5294F755-3D55-43DE-B83F-172731BC8F29}"/>
    <cellStyle name="Normal 5 5 2 2 4 4 3" xfId="18259" xr:uid="{3875EEE6-84C4-4035-88BA-9D045AEF166D}"/>
    <cellStyle name="Normal 5 5 2 2 4 4 3 2" xfId="41161" xr:uid="{6914F86F-806B-41EA-A426-075F5D58772A}"/>
    <cellStyle name="Normal 5 5 2 2 4 4 4" xfId="31949" xr:uid="{8AD0252B-FD63-4459-BD08-703E4565B7F4}"/>
    <cellStyle name="Normal 5 5 2 2 4 4 5" xfId="46833" xr:uid="{D2E435ED-DA47-4951-B67B-105DEF4CC32C}"/>
    <cellStyle name="Normal 5 5 2 2 4 4 6" xfId="11413" xr:uid="{BE5283E3-16CF-44AD-9A9C-C65F96393298}"/>
    <cellStyle name="Normal 5 5 2 2 4 5" xfId="21681" xr:uid="{9A94A699-0052-47BE-9318-2A0EC36484ED}"/>
    <cellStyle name="Normal 5 5 2 2 4 5 2" xfId="35373" xr:uid="{0320B94A-F58E-438B-B611-E12F54ABE8D1}"/>
    <cellStyle name="Normal 5 5 2 2 4 5 3" xfId="50257" xr:uid="{49A91A41-D73E-43E7-8F46-9BA2D035E08C}"/>
    <cellStyle name="Normal 5 5 2 2 4 6" xfId="14837" xr:uid="{6542ECFE-0E59-4D9F-B010-BE917CE24F56}"/>
    <cellStyle name="Normal 5 5 2 2 4 6 2" xfId="41026" xr:uid="{ABE1C925-084E-4810-BBD8-AD2D971C0DCC}"/>
    <cellStyle name="Normal 5 5 2 2 4 7" xfId="28527" xr:uid="{06FB001D-C18C-411D-B013-8CE2D840D697}"/>
    <cellStyle name="Normal 5 5 2 2 4 8" xfId="43411" xr:uid="{571BB4F2-A313-42B6-8411-5D61FE5EC030}"/>
    <cellStyle name="Normal 5 5 2 2 4 9" xfId="7991" xr:uid="{8B17AC61-5602-4F57-967E-077F309B8B7E}"/>
    <cellStyle name="Normal 5 5 2 2 5" xfId="1336" xr:uid="{341A2675-0A8D-408C-8947-82C9BB13034E}"/>
    <cellStyle name="Normal 5 5 2 2 5 2" xfId="2887" xr:uid="{B74C6A28-FA92-452D-B9D6-C68434428349}"/>
    <cellStyle name="Normal 5 5 2 2 5 2 2" xfId="13127" xr:uid="{F76A821F-5B8D-43AA-9E20-FD9F7F13125F}"/>
    <cellStyle name="Normal 5 5 2 2 5 2 2 2" xfId="26817" xr:uid="{531D242C-30F7-415A-8C77-047D674A1198}"/>
    <cellStyle name="Normal 5 5 2 2 5 2 2 2 2" xfId="40509" xr:uid="{D8CE842F-688E-4839-A76F-94F92C4C1061}"/>
    <cellStyle name="Normal 5 5 2 2 5 2 2 2 3" xfId="55393" xr:uid="{C146B6D9-4BB9-48E3-8E79-B523E068BF0C}"/>
    <cellStyle name="Normal 5 5 2 2 5 2 2 3" xfId="19973" xr:uid="{13B23F8F-7F2D-411A-B214-ADD08A8B3B0D}"/>
    <cellStyle name="Normal 5 5 2 2 5 2 2 4" xfId="33663" xr:uid="{C3903CE2-19F0-445A-98E9-035F7C033D82}"/>
    <cellStyle name="Normal 5 5 2 2 5 2 2 5" xfId="48547" xr:uid="{C1B1979A-C83C-4439-9B1A-25BBFE910F38}"/>
    <cellStyle name="Normal 5 5 2 2 5 2 3" xfId="23395" xr:uid="{D769224C-229C-41A2-906E-38CBFB1D7C37}"/>
    <cellStyle name="Normal 5 5 2 2 5 2 3 2" xfId="37087" xr:uid="{93B9EE3F-EC43-4E83-BBA4-996BA7DFD173}"/>
    <cellStyle name="Normal 5 5 2 2 5 2 3 3" xfId="51971" xr:uid="{8F832348-6787-41DC-BF19-E0E8A52B3E1E}"/>
    <cellStyle name="Normal 5 5 2 2 5 2 4" xfId="16551" xr:uid="{2E97D995-5E87-402D-A5E7-D6A9F9B774C0}"/>
    <cellStyle name="Normal 5 5 2 2 5 2 4 2" xfId="41162" xr:uid="{8796D73A-3A09-418D-B613-05C1A68CEE47}"/>
    <cellStyle name="Normal 5 5 2 2 5 2 5" xfId="30241" xr:uid="{C1E62BB5-A554-4194-9B60-7D846307CF87}"/>
    <cellStyle name="Normal 5 5 2 2 5 2 6" xfId="45125" xr:uid="{B114D4A3-4492-4CF7-9930-CD503407BC4E}"/>
    <cellStyle name="Normal 5 5 2 2 5 2 7" xfId="9705" xr:uid="{39B03F7E-3A6E-48D5-BA03-7BCC8771CFCA}"/>
    <cellStyle name="Normal 5 5 2 2 5 3" xfId="2888" xr:uid="{780C7F0B-494A-486E-A9EF-3A06A383A8AB}"/>
    <cellStyle name="Normal 5 5 2 2 5 3 2" xfId="25105" xr:uid="{DBA4AB4C-ACB1-41E7-AC81-DA450E76FD11}"/>
    <cellStyle name="Normal 5 5 2 2 5 3 2 2" xfId="38797" xr:uid="{BEB83F7A-C52C-4D95-9E5C-05E30B018A33}"/>
    <cellStyle name="Normal 5 5 2 2 5 3 2 3" xfId="53681" xr:uid="{F549B9C3-DADF-4BD7-97F9-7F0AAE50F4C4}"/>
    <cellStyle name="Normal 5 5 2 2 5 3 3" xfId="18261" xr:uid="{3DC755F6-D641-4255-ACC0-52A506B23770}"/>
    <cellStyle name="Normal 5 5 2 2 5 3 3 2" xfId="41163" xr:uid="{8AB7EB45-77E3-41B6-A5EE-0B397D555580}"/>
    <cellStyle name="Normal 5 5 2 2 5 3 4" xfId="31951" xr:uid="{6AAC8D92-A044-426E-A66C-53D70DDBD90D}"/>
    <cellStyle name="Normal 5 5 2 2 5 3 5" xfId="46835" xr:uid="{18EB80F9-19DD-4E6D-B993-2955CD604961}"/>
    <cellStyle name="Normal 5 5 2 2 5 3 6" xfId="11415" xr:uid="{86CEB6BC-4858-48FC-B153-BACF9BB106C5}"/>
    <cellStyle name="Normal 5 5 2 2 5 4" xfId="2889" xr:uid="{6825F2F9-5D78-4611-8185-F91C1A127411}"/>
    <cellStyle name="Normal 5 5 2 2 5 4 2" xfId="41164" xr:uid="{0744C470-EA36-4493-A6EF-063682553A3C}"/>
    <cellStyle name="Normal 5 5 2 2 5 4 3" xfId="35375" xr:uid="{FB13A8E0-1F9E-4E99-9D44-99DD92E2ACDB}"/>
    <cellStyle name="Normal 5 5 2 2 5 4 4" xfId="50259" xr:uid="{5CA29284-4281-4FC5-8269-E2550AEF534A}"/>
    <cellStyle name="Normal 5 5 2 2 5 4 5" xfId="21683" xr:uid="{1DB9C5FD-8F08-4A06-A837-B13ACAC1FFAC}"/>
    <cellStyle name="Normal 5 5 2 2 5 5" xfId="14839" xr:uid="{BE4839D1-15D7-4371-B855-115B259CE4A5}"/>
    <cellStyle name="Normal 5 5 2 2 5 5 2" xfId="41028" xr:uid="{6AAAE948-42AF-4D65-9391-4C6B545D59F8}"/>
    <cellStyle name="Normal 5 5 2 2 5 6" xfId="28529" xr:uid="{83196BFF-5AF1-4613-8A8F-61B7BD3CA2B1}"/>
    <cellStyle name="Normal 5 5 2 2 5 7" xfId="43413" xr:uid="{483522B6-23DB-4B03-86E0-0C089B4A9E9C}"/>
    <cellStyle name="Normal 5 5 2 2 5 8" xfId="7993" xr:uid="{24AF1E52-855D-4522-8F7A-2440F31C7A42}"/>
    <cellStyle name="Normal 5 5 2 2 6" xfId="2890" xr:uid="{A8FC4620-82A7-46F0-A5E5-D0FC73B3D35D}"/>
    <cellStyle name="Normal 5 5 2 2 6 2" xfId="9706" xr:uid="{1E93D511-6049-4D84-8C44-B9023389C57E}"/>
    <cellStyle name="Normal 5 5 2 2 6 2 2" xfId="13128" xr:uid="{1DE6CC66-EABC-44D8-B95B-94B23B43D7F1}"/>
    <cellStyle name="Normal 5 5 2 2 6 2 2 2" xfId="26818" xr:uid="{1E8F14DC-664D-4BF4-B987-7D3A34555053}"/>
    <cellStyle name="Normal 5 5 2 2 6 2 2 2 2" xfId="40510" xr:uid="{AC9924FD-2568-422F-BF15-E49F95C56358}"/>
    <cellStyle name="Normal 5 5 2 2 6 2 2 2 3" xfId="55394" xr:uid="{3E29941D-D4A0-4673-B17F-AF2417C3BFB9}"/>
    <cellStyle name="Normal 5 5 2 2 6 2 2 3" xfId="19974" xr:uid="{3334D654-F208-4089-8C38-5C3108B269C1}"/>
    <cellStyle name="Normal 5 5 2 2 6 2 2 4" xfId="33664" xr:uid="{DE1493F4-E28F-4DBB-BB0B-4D27034905F4}"/>
    <cellStyle name="Normal 5 5 2 2 6 2 2 5" xfId="48548" xr:uid="{C530E1AC-1E43-45A5-B572-49D3FBBA21C8}"/>
    <cellStyle name="Normal 5 5 2 2 6 2 3" xfId="23396" xr:uid="{01FBA78C-0D8B-4284-968D-E0DCE03FF13D}"/>
    <cellStyle name="Normal 5 5 2 2 6 2 3 2" xfId="37088" xr:uid="{BDC989A3-0C69-41AB-A3CF-22B8DF634E7A}"/>
    <cellStyle name="Normal 5 5 2 2 6 2 3 3" xfId="51972" xr:uid="{26E29304-4598-4018-85FB-0844711A200B}"/>
    <cellStyle name="Normal 5 5 2 2 6 2 4" xfId="16552" xr:uid="{12473F83-0C21-4300-8051-347A31192C8C}"/>
    <cellStyle name="Normal 5 5 2 2 6 2 5" xfId="30242" xr:uid="{3C649905-F640-4653-9F4B-FCBDACB63F45}"/>
    <cellStyle name="Normal 5 5 2 2 6 2 6" xfId="45126" xr:uid="{1DE03496-3C05-4DAA-956E-C1558D3039CF}"/>
    <cellStyle name="Normal 5 5 2 2 6 3" xfId="11416" xr:uid="{F6FCAA47-57CE-41A4-B58E-6D50E17B67FD}"/>
    <cellStyle name="Normal 5 5 2 2 6 3 2" xfId="25106" xr:uid="{BEF39FBD-25B9-4C0F-8882-F9E70192B316}"/>
    <cellStyle name="Normal 5 5 2 2 6 3 2 2" xfId="38798" xr:uid="{93603228-5839-4766-A040-8A99953FF0CE}"/>
    <cellStyle name="Normal 5 5 2 2 6 3 2 3" xfId="53682" xr:uid="{FDEA019F-DA25-4D08-B2B0-8E829E3A323D}"/>
    <cellStyle name="Normal 5 5 2 2 6 3 3" xfId="18262" xr:uid="{A2ED3CA5-5586-40AB-8455-E2662B21F26D}"/>
    <cellStyle name="Normal 5 5 2 2 6 3 4" xfId="31952" xr:uid="{B6978984-D846-4D3B-AD93-D3EC9F1860D8}"/>
    <cellStyle name="Normal 5 5 2 2 6 3 5" xfId="46836" xr:uid="{B2A8FE71-12D9-402C-BF86-FA6AE22AC841}"/>
    <cellStyle name="Normal 5 5 2 2 6 4" xfId="21684" xr:uid="{4B3D88A9-915A-4E04-8467-C53A8DA0315A}"/>
    <cellStyle name="Normal 5 5 2 2 6 4 2" xfId="35376" xr:uid="{D4FE88D3-9A66-41AE-BF35-0A77955D7174}"/>
    <cellStyle name="Normal 5 5 2 2 6 4 3" xfId="50260" xr:uid="{BB28C4CD-1973-40EC-8CE6-E7A2660F864D}"/>
    <cellStyle name="Normal 5 5 2 2 6 5" xfId="14840" xr:uid="{EB11FB4E-7A6F-4FBB-A912-CF7208231DDC}"/>
    <cellStyle name="Normal 5 5 2 2 6 5 2" xfId="41165" xr:uid="{36661EFA-59FB-4809-BDB7-84F9F9838210}"/>
    <cellStyle name="Normal 5 5 2 2 6 6" xfId="28530" xr:uid="{38BC93F2-ADF2-4C6E-A2A5-7EFF7FD4BFA0}"/>
    <cellStyle name="Normal 5 5 2 2 6 7" xfId="43414" xr:uid="{8C9D0CCE-8751-47B6-B4AA-CCB556F621DF}"/>
    <cellStyle name="Normal 5 5 2 2 6 8" xfId="7994" xr:uid="{8DC91718-0693-451D-A317-2AE8A469D955}"/>
    <cellStyle name="Normal 5 5 2 2 7" xfId="2891" xr:uid="{B41DE975-AD29-4DC4-A7AB-E554C7EE8686}"/>
    <cellStyle name="Normal 5 5 2 2 7 2" xfId="13114" xr:uid="{97175F6E-45D4-48E3-ACEB-23BCB13264A7}"/>
    <cellStyle name="Normal 5 5 2 2 7 2 2" xfId="26804" xr:uid="{978B0E8E-9346-451E-9496-F488899FB27D}"/>
    <cellStyle name="Normal 5 5 2 2 7 2 2 2" xfId="40496" xr:uid="{D697D96D-DD56-44BA-B235-58B0D186C1BC}"/>
    <cellStyle name="Normal 5 5 2 2 7 2 2 3" xfId="55380" xr:uid="{846471ED-6B92-4C40-9673-5C45F29AD52F}"/>
    <cellStyle name="Normal 5 5 2 2 7 2 3" xfId="19960" xr:uid="{A71881FB-6B8B-4A54-A13E-5F9538F8C294}"/>
    <cellStyle name="Normal 5 5 2 2 7 2 4" xfId="33650" xr:uid="{55DB1C03-ED46-43DC-836B-96E9ACD3254B}"/>
    <cellStyle name="Normal 5 5 2 2 7 2 5" xfId="48534" xr:uid="{6D959919-35A4-484C-A839-27102800F189}"/>
    <cellStyle name="Normal 5 5 2 2 7 3" xfId="23382" xr:uid="{49B3C291-B167-48C5-902E-8C743785458E}"/>
    <cellStyle name="Normal 5 5 2 2 7 3 2" xfId="37074" xr:uid="{FDB4DBB7-F4C2-4EA6-87D3-FE084CEBC304}"/>
    <cellStyle name="Normal 5 5 2 2 7 3 3" xfId="51958" xr:uid="{B489DA00-F960-48B3-A347-0F108C12E825}"/>
    <cellStyle name="Normal 5 5 2 2 7 4" xfId="16538" xr:uid="{B59C2926-12C8-4E9F-A549-70EFC0F4570C}"/>
    <cellStyle name="Normal 5 5 2 2 7 4 2" xfId="41166" xr:uid="{1B7983C3-E8F7-4D81-B8A1-341EDE05DF13}"/>
    <cellStyle name="Normal 5 5 2 2 7 5" xfId="30228" xr:uid="{B17B472E-125F-4BB5-B0A1-2B9E63D7C4F0}"/>
    <cellStyle name="Normal 5 5 2 2 7 6" xfId="45112" xr:uid="{5EBECACF-4023-4AD5-B129-67DDF4C8A7F5}"/>
    <cellStyle name="Normal 5 5 2 2 7 7" xfId="9692" xr:uid="{7EF1B90B-B790-4F97-A2FD-6A6488F9DE75}"/>
    <cellStyle name="Normal 5 5 2 2 8" xfId="2892" xr:uid="{EC9EB621-2765-4F32-8EE9-07D069EC2480}"/>
    <cellStyle name="Normal 5 5 2 2 8 2" xfId="25092" xr:uid="{BB65F361-BC3A-4813-A0E1-B58102DFF388}"/>
    <cellStyle name="Normal 5 5 2 2 8 2 2" xfId="38784" xr:uid="{AAAF3F25-1ADF-4075-A58B-105352193B1F}"/>
    <cellStyle name="Normal 5 5 2 2 8 2 3" xfId="53668" xr:uid="{7C66DAFD-48EB-4481-9F2E-C2B7F5FFD175}"/>
    <cellStyle name="Normal 5 5 2 2 8 3" xfId="18248" xr:uid="{EC93F3B8-5157-4F3F-8150-199BBDB162B0}"/>
    <cellStyle name="Normal 5 5 2 2 8 3 2" xfId="41167" xr:uid="{6D8B5D5F-E335-4EB2-BC36-4A20CEBF0444}"/>
    <cellStyle name="Normal 5 5 2 2 8 4" xfId="31938" xr:uid="{B6196C2C-BE2A-49BC-97D4-CD35EF59F470}"/>
    <cellStyle name="Normal 5 5 2 2 8 5" xfId="46822" xr:uid="{C82F95BE-2FA1-4193-9327-E6C824812B2E}"/>
    <cellStyle name="Normal 5 5 2 2 8 6" xfId="11402" xr:uid="{A1639884-5417-414E-94F4-9BD6FF2E417A}"/>
    <cellStyle name="Normal 5 5 2 2 9" xfId="21670" xr:uid="{A29F6BA8-451B-477D-9B85-EC497E4DC828}"/>
    <cellStyle name="Normal 5 5 2 2 9 2" xfId="35362" xr:uid="{3DB8304D-45BF-4421-B352-D5125E94BA4D}"/>
    <cellStyle name="Normal 5 5 2 2 9 3" xfId="50246" xr:uid="{D25CE845-D0E5-4B72-B187-0B05215ABF74}"/>
    <cellStyle name="Normal 5 5 2 3" xfId="308" xr:uid="{0021E3AB-8085-481A-A6BE-A37080ECED51}"/>
    <cellStyle name="Normal 5 5 2 3 10" xfId="43415" xr:uid="{0149D99D-9E25-455D-A380-C752410B3280}"/>
    <cellStyle name="Normal 5 5 2 3 11" xfId="7995" xr:uid="{FD1EE91E-0E15-46F5-8712-CF36B7175006}"/>
    <cellStyle name="Normal 5 5 2 3 2" xfId="568" xr:uid="{4B96DCA1-D1DF-4779-AE6D-6849C2476BD2}"/>
    <cellStyle name="Normal 5 5 2 3 2 2" xfId="569" xr:uid="{DDA7C3A5-6967-44B8-9214-A581972056C8}"/>
    <cellStyle name="Normal 5 5 2 3 2 2 2" xfId="1337" xr:uid="{738BD51D-57CE-40C5-B2EA-E1507714EA61}"/>
    <cellStyle name="Normal 5 5 2 3 2 2 2 2" xfId="1338" xr:uid="{6872614C-9103-48CD-9C44-8CCF5A03BC06}"/>
    <cellStyle name="Normal 5 5 2 3 2 2 2 2 2" xfId="26821" xr:uid="{2A2992A5-BC9E-4715-91D7-477ADC5FA2CB}"/>
    <cellStyle name="Normal 5 5 2 3 2 2 2 2 2 2" xfId="40513" xr:uid="{6811E8FE-AF2D-4568-9A52-EE64486690AB}"/>
    <cellStyle name="Normal 5 5 2 3 2 2 2 2 2 3" xfId="55397" xr:uid="{F88B7E39-4604-4276-9E20-BC1F75F5201D}"/>
    <cellStyle name="Normal 5 5 2 3 2 2 2 2 3" xfId="19977" xr:uid="{A9A76867-0D1D-4778-9BD3-4A546E734E46}"/>
    <cellStyle name="Normal 5 5 2 3 2 2 2 2 3 2" xfId="41030" xr:uid="{20FF6591-FF84-414B-9D8C-77A581E9BA10}"/>
    <cellStyle name="Normal 5 5 2 3 2 2 2 2 4" xfId="33667" xr:uid="{665E8C96-6A8D-4804-B919-71EE99EEFE84}"/>
    <cellStyle name="Normal 5 5 2 3 2 2 2 2 5" xfId="48551" xr:uid="{C4DA5065-3F08-4C68-B4B6-C70D8BCF555A}"/>
    <cellStyle name="Normal 5 5 2 3 2 2 2 2 6" xfId="13131" xr:uid="{3768713A-AD4B-460B-9E63-3A9544E1C8D8}"/>
    <cellStyle name="Normal 5 5 2 3 2 2 2 3" xfId="23399" xr:uid="{86EAF399-9014-4DC7-A2A7-DC8490189DEE}"/>
    <cellStyle name="Normal 5 5 2 3 2 2 2 3 2" xfId="37091" xr:uid="{E0281306-CE21-4AEC-A48A-A809797C3146}"/>
    <cellStyle name="Normal 5 5 2 3 2 2 2 3 3" xfId="51975" xr:uid="{39E969C5-AA1C-41ED-91FB-25BB2A1C9CFD}"/>
    <cellStyle name="Normal 5 5 2 3 2 2 2 4" xfId="16555" xr:uid="{8ADBC318-91B9-4379-846F-978A8C792335}"/>
    <cellStyle name="Normal 5 5 2 3 2 2 2 4 2" xfId="41029" xr:uid="{5CA81EA1-48FE-4822-A893-420ECD8037D3}"/>
    <cellStyle name="Normal 5 5 2 3 2 2 2 5" xfId="30245" xr:uid="{B6780BBA-DC1B-4025-B066-259B3F68885F}"/>
    <cellStyle name="Normal 5 5 2 3 2 2 2 6" xfId="45129" xr:uid="{D53E3F43-C2D5-4802-B8E3-85D51307A848}"/>
    <cellStyle name="Normal 5 5 2 3 2 2 2 7" xfId="9709" xr:uid="{CB6D1651-FDEB-4B5E-A130-7596FBBF0ED9}"/>
    <cellStyle name="Normal 5 5 2 3 2 2 3" xfId="1339" xr:uid="{7B138514-E136-4443-AFAE-DF13861F5C22}"/>
    <cellStyle name="Normal 5 5 2 3 2 2 3 2" xfId="25109" xr:uid="{965BD954-A812-40AE-A814-E5A2C4F26244}"/>
    <cellStyle name="Normal 5 5 2 3 2 2 3 2 2" xfId="38801" xr:uid="{69C22395-4914-4BBB-9329-EC41047B4E29}"/>
    <cellStyle name="Normal 5 5 2 3 2 2 3 2 3" xfId="53685" xr:uid="{CBB67055-6727-46E2-B467-3DDD6DA29DD6}"/>
    <cellStyle name="Normal 5 5 2 3 2 2 3 3" xfId="18265" xr:uid="{E2B80E14-E73D-48D8-9F4D-AE4E6366CDD1}"/>
    <cellStyle name="Normal 5 5 2 3 2 2 3 3 2" xfId="41031" xr:uid="{D89F3FC9-0BD0-4FB4-891A-4BC7933AB9C3}"/>
    <cellStyle name="Normal 5 5 2 3 2 2 3 4" xfId="31955" xr:uid="{9973EB88-CFEE-4559-A705-A638F25977BF}"/>
    <cellStyle name="Normal 5 5 2 3 2 2 3 5" xfId="46839" xr:uid="{205F7E31-386F-4C9B-960E-50D62E7F85D2}"/>
    <cellStyle name="Normal 5 5 2 3 2 2 3 6" xfId="11419" xr:uid="{A9CF5F87-7602-42A3-87D1-108CF8B95787}"/>
    <cellStyle name="Normal 5 5 2 3 2 2 4" xfId="21687" xr:uid="{343E1981-5403-447D-AE05-FFD5818E5C4E}"/>
    <cellStyle name="Normal 5 5 2 3 2 2 4 2" xfId="35379" xr:uid="{7FE87475-6DED-4640-8DB9-04E522479EC0}"/>
    <cellStyle name="Normal 5 5 2 3 2 2 4 3" xfId="50263" xr:uid="{8790CE33-6DCF-4A55-8CFE-A65824BFAED3}"/>
    <cellStyle name="Normal 5 5 2 3 2 2 5" xfId="14843" xr:uid="{2B0E23BB-F040-4DB1-A866-D14277D70406}"/>
    <cellStyle name="Normal 5 5 2 3 2 2 5 2" xfId="40845" xr:uid="{CD575C59-A028-403B-8A78-1837E70D56E2}"/>
    <cellStyle name="Normal 5 5 2 3 2 2 6" xfId="28533" xr:uid="{6C9C607E-8D86-4173-B535-778FFD306A78}"/>
    <cellStyle name="Normal 5 5 2 3 2 2 7" xfId="43417" xr:uid="{241D6DC3-8FCC-44F0-9068-24993111EFC8}"/>
    <cellStyle name="Normal 5 5 2 3 2 2 8" xfId="7997" xr:uid="{41E9C174-6438-46C3-86FF-3DF941E94DB3}"/>
    <cellStyle name="Normal 5 5 2 3 2 3" xfId="1340" xr:uid="{51D180CF-CE85-4C85-9889-EC27EB636D91}"/>
    <cellStyle name="Normal 5 5 2 3 2 3 2" xfId="1341" xr:uid="{F1FADB69-08B5-4472-9D83-7606B5396475}"/>
    <cellStyle name="Normal 5 5 2 3 2 3 2 2" xfId="26820" xr:uid="{19DAA82E-B89B-4BDE-B69C-1EAE360FD0CD}"/>
    <cellStyle name="Normal 5 5 2 3 2 3 2 2 2" xfId="40512" xr:uid="{EBDF9E5C-FE57-4765-95B3-E6BC3C207771}"/>
    <cellStyle name="Normal 5 5 2 3 2 3 2 2 3" xfId="55396" xr:uid="{9B9FBF16-D5E0-462E-B969-19F6FFC38531}"/>
    <cellStyle name="Normal 5 5 2 3 2 3 2 3" xfId="19976" xr:uid="{C9855324-A78F-4407-9F9A-987353EAD5C7}"/>
    <cellStyle name="Normal 5 5 2 3 2 3 2 3 2" xfId="41033" xr:uid="{E7140761-D697-4089-AF97-D91317F5ED0D}"/>
    <cellStyle name="Normal 5 5 2 3 2 3 2 4" xfId="33666" xr:uid="{7769619C-9A25-4439-8211-DF2E1764CBDE}"/>
    <cellStyle name="Normal 5 5 2 3 2 3 2 5" xfId="48550" xr:uid="{D8B25845-F107-420B-8133-2644D6D7C034}"/>
    <cellStyle name="Normal 5 5 2 3 2 3 2 6" xfId="13130" xr:uid="{DFD573CD-193A-49B5-8E98-D722FADA9B7D}"/>
    <cellStyle name="Normal 5 5 2 3 2 3 3" xfId="23398" xr:uid="{9BB3B35D-5356-4D29-8EFC-9E32A9AC2493}"/>
    <cellStyle name="Normal 5 5 2 3 2 3 3 2" xfId="37090" xr:uid="{7F54F5DA-A110-43A7-9F57-2BF4311BE35D}"/>
    <cellStyle name="Normal 5 5 2 3 2 3 3 3" xfId="51974" xr:uid="{86F48C2C-D1F0-4A19-9958-7EC5620FCA41}"/>
    <cellStyle name="Normal 5 5 2 3 2 3 4" xfId="16554" xr:uid="{E50BFB1C-6451-4D4D-A95D-970B5659979E}"/>
    <cellStyle name="Normal 5 5 2 3 2 3 4 2" xfId="41032" xr:uid="{6438A1EE-B95F-4D8D-9E30-695DE8FC05CA}"/>
    <cellStyle name="Normal 5 5 2 3 2 3 5" xfId="30244" xr:uid="{F437735A-3972-496D-BF86-C748FB7AA3DC}"/>
    <cellStyle name="Normal 5 5 2 3 2 3 6" xfId="45128" xr:uid="{A2F99E64-A60E-46BD-A0C4-5AD2E0923016}"/>
    <cellStyle name="Normal 5 5 2 3 2 3 7" xfId="9708" xr:uid="{BCE907EB-52D9-4482-AB36-F43F87D21E9A}"/>
    <cellStyle name="Normal 5 5 2 3 2 4" xfId="1342" xr:uid="{2DA94754-95B2-4155-9D29-B55DA5FB65D9}"/>
    <cellStyle name="Normal 5 5 2 3 2 4 2" xfId="25108" xr:uid="{3A7AA2D1-916B-4B7B-B937-153ABA41A3AD}"/>
    <cellStyle name="Normal 5 5 2 3 2 4 2 2" xfId="38800" xr:uid="{A4C0C548-EEE5-47EA-80F7-0A1EEB09EDDF}"/>
    <cellStyle name="Normal 5 5 2 3 2 4 2 3" xfId="53684" xr:uid="{EA828BDC-EED3-48B6-8655-497BD937532F}"/>
    <cellStyle name="Normal 5 5 2 3 2 4 3" xfId="18264" xr:uid="{885CAF06-6B50-4A9A-9798-5177FACA740E}"/>
    <cellStyle name="Normal 5 5 2 3 2 4 3 2" xfId="41034" xr:uid="{707D30CE-2710-4139-9F93-7BE92A6217BC}"/>
    <cellStyle name="Normal 5 5 2 3 2 4 4" xfId="31954" xr:uid="{CA7CA5C1-A9A0-4B98-A261-9558AA3BFFFD}"/>
    <cellStyle name="Normal 5 5 2 3 2 4 5" xfId="46838" xr:uid="{2BB0169E-A4C0-4BE2-8F76-FAB9587F4492}"/>
    <cellStyle name="Normal 5 5 2 3 2 4 6" xfId="11418" xr:uid="{186476B2-7F7E-4C41-9C8A-6D0DD82DBD97}"/>
    <cellStyle name="Normal 5 5 2 3 2 5" xfId="21686" xr:uid="{60997E11-A8D1-4674-98ED-59E4702F7046}"/>
    <cellStyle name="Normal 5 5 2 3 2 5 2" xfId="35378" xr:uid="{6326796E-5B77-48DC-8A15-0A34FB22239F}"/>
    <cellStyle name="Normal 5 5 2 3 2 5 3" xfId="50262" xr:uid="{1071E178-1249-4840-AEB1-399486959B80}"/>
    <cellStyle name="Normal 5 5 2 3 2 6" xfId="14842" xr:uid="{37651682-1FFE-4787-83A2-406F5D4799B8}"/>
    <cellStyle name="Normal 5 5 2 3 2 6 2" xfId="40844" xr:uid="{F9942975-C6BB-4247-A410-163B0A88A33B}"/>
    <cellStyle name="Normal 5 5 2 3 2 7" xfId="28532" xr:uid="{565799FF-0B54-4DB8-942C-E012D4B34175}"/>
    <cellStyle name="Normal 5 5 2 3 2 8" xfId="43416" xr:uid="{C39EF548-4261-42D2-AB8A-80330BEAE3E9}"/>
    <cellStyle name="Normal 5 5 2 3 2 9" xfId="7996" xr:uid="{5F9BCAD8-69C8-472E-AA49-B6AD1B135450}"/>
    <cellStyle name="Normal 5 5 2 3 3" xfId="570" xr:uid="{E70B322A-CC43-46C6-B4BA-283CD018352D}"/>
    <cellStyle name="Normal 5 5 2 3 3 2" xfId="1343" xr:uid="{922A7A9B-49E1-42FA-8B31-5DC6FFE69466}"/>
    <cellStyle name="Normal 5 5 2 3 3 2 2" xfId="1344" xr:uid="{0F941A8C-AEBB-471F-8404-A489C4BC5A55}"/>
    <cellStyle name="Normal 5 5 2 3 3 2 2 2" xfId="26822" xr:uid="{C2539360-F42F-4A88-9D63-29ABB2E1AFD0}"/>
    <cellStyle name="Normal 5 5 2 3 3 2 2 2 2" xfId="40514" xr:uid="{3CA89397-6885-44DB-AA05-F4B44A83695B}"/>
    <cellStyle name="Normal 5 5 2 3 3 2 2 2 3" xfId="55398" xr:uid="{2B2BF6D0-16A0-4400-A3AF-1077898D696A}"/>
    <cellStyle name="Normal 5 5 2 3 3 2 2 3" xfId="19978" xr:uid="{69BA095E-DE56-49FF-826F-4BF1D403A3F7}"/>
    <cellStyle name="Normal 5 5 2 3 3 2 2 3 2" xfId="41036" xr:uid="{FF9EA305-F855-4A36-A0A7-EA0C73C6E85E}"/>
    <cellStyle name="Normal 5 5 2 3 3 2 2 4" xfId="33668" xr:uid="{D43A875A-444A-4FA2-ADAE-B398162AF720}"/>
    <cellStyle name="Normal 5 5 2 3 3 2 2 5" xfId="48552" xr:uid="{BCF2D7A7-5A04-415B-9160-FE4756FDA3E4}"/>
    <cellStyle name="Normal 5 5 2 3 3 2 2 6" xfId="13132" xr:uid="{50BF5ACE-4D25-4937-BF33-75245BCEE1FC}"/>
    <cellStyle name="Normal 5 5 2 3 3 2 3" xfId="23400" xr:uid="{7974C395-4BA0-44D3-BED2-FD16E92437E0}"/>
    <cellStyle name="Normal 5 5 2 3 3 2 3 2" xfId="37092" xr:uid="{AEEEB4C1-6BBC-4817-A15D-EDACB1024E69}"/>
    <cellStyle name="Normal 5 5 2 3 3 2 3 3" xfId="51976" xr:uid="{C7A9D043-1D08-4255-8A04-1DAD5CB457A3}"/>
    <cellStyle name="Normal 5 5 2 3 3 2 4" xfId="16556" xr:uid="{EC4F1E93-722C-466D-AB69-D2761DB1A82B}"/>
    <cellStyle name="Normal 5 5 2 3 3 2 4 2" xfId="41035" xr:uid="{70D667FF-2DDA-4EBD-9EE0-4D2BDA04AFF3}"/>
    <cellStyle name="Normal 5 5 2 3 3 2 5" xfId="30246" xr:uid="{32473C83-EA97-4B51-8292-DA4744B4EC3B}"/>
    <cellStyle name="Normal 5 5 2 3 3 2 6" xfId="45130" xr:uid="{BDBFFB3C-2871-4029-A10E-06413E6C16A6}"/>
    <cellStyle name="Normal 5 5 2 3 3 2 7" xfId="9710" xr:uid="{688A97D0-27D5-47B8-8AB5-8598F5DEBCF3}"/>
    <cellStyle name="Normal 5 5 2 3 3 3" xfId="1345" xr:uid="{B6C2AF56-1E2C-4982-85EE-68A7EF0FEBCC}"/>
    <cellStyle name="Normal 5 5 2 3 3 3 2" xfId="25110" xr:uid="{32B52500-0039-4289-9206-7591AB558D60}"/>
    <cellStyle name="Normal 5 5 2 3 3 3 2 2" xfId="38802" xr:uid="{4B99F33F-D62F-4F1F-8BAA-3960CF289766}"/>
    <cellStyle name="Normal 5 5 2 3 3 3 2 3" xfId="53686" xr:uid="{2B52E634-473C-4EB0-8D8F-945B997F3A6F}"/>
    <cellStyle name="Normal 5 5 2 3 3 3 3" xfId="18266" xr:uid="{394B779D-5968-4835-8BDA-684770F50791}"/>
    <cellStyle name="Normal 5 5 2 3 3 3 3 2" xfId="41037" xr:uid="{40A9491E-2C87-4321-A519-DF43488B887D}"/>
    <cellStyle name="Normal 5 5 2 3 3 3 4" xfId="31956" xr:uid="{F639B948-49FD-4450-8B4D-A81906B24260}"/>
    <cellStyle name="Normal 5 5 2 3 3 3 5" xfId="46840" xr:uid="{68903A52-F92C-49CF-9092-7D66E486DC64}"/>
    <cellStyle name="Normal 5 5 2 3 3 3 6" xfId="11420" xr:uid="{3D51A44B-058D-4151-9F62-C0E676119198}"/>
    <cellStyle name="Normal 5 5 2 3 3 4" xfId="2893" xr:uid="{83FA636B-B06F-4DF0-9B08-16D54647CE17}"/>
    <cellStyle name="Normal 5 5 2 3 3 4 2" xfId="41168" xr:uid="{A9FA7E42-AF79-4FA9-9DCD-0C00F8F01EF4}"/>
    <cellStyle name="Normal 5 5 2 3 3 4 3" xfId="35380" xr:uid="{D1AA3B78-6259-4679-AC73-D9607C5D454D}"/>
    <cellStyle name="Normal 5 5 2 3 3 4 4" xfId="50264" xr:uid="{FF7942C4-A4AA-479D-A203-A31F8F2A52E5}"/>
    <cellStyle name="Normal 5 5 2 3 3 4 5" xfId="21688" xr:uid="{5A5E6EFD-A5E7-4120-AD21-340908D198F1}"/>
    <cellStyle name="Normal 5 5 2 3 3 5" xfId="14844" xr:uid="{61557E34-C2E8-4DA3-9DBE-0661F02ACEC8}"/>
    <cellStyle name="Normal 5 5 2 3 3 5 2" xfId="40846" xr:uid="{1D0A293C-211F-4054-ABAB-CAE741A5494B}"/>
    <cellStyle name="Normal 5 5 2 3 3 6" xfId="28534" xr:uid="{7499506A-4F96-4C10-B1D6-EE262DD7AD90}"/>
    <cellStyle name="Normal 5 5 2 3 3 7" xfId="43418" xr:uid="{A4FD6ECA-3D87-48A7-8510-57B5BBC64E72}"/>
    <cellStyle name="Normal 5 5 2 3 3 8" xfId="7998" xr:uid="{1006A771-6040-4245-A732-D89A4AF8D65A}"/>
    <cellStyle name="Normal 5 5 2 3 4" xfId="1346" xr:uid="{C0209883-8731-4644-AB11-5B2A328601BF}"/>
    <cellStyle name="Normal 5 5 2 3 4 2" xfId="1347" xr:uid="{8E000982-63B9-46AF-AEAA-214D304B396B}"/>
    <cellStyle name="Normal 5 5 2 3 4 2 2" xfId="13133" xr:uid="{F2608DE3-8E69-4FBC-B79E-26F2810D6FBC}"/>
    <cellStyle name="Normal 5 5 2 3 4 2 2 2" xfId="26823" xr:uid="{E4DAC935-B593-48B6-986A-24D128502B40}"/>
    <cellStyle name="Normal 5 5 2 3 4 2 2 2 2" xfId="40515" xr:uid="{4E35BE8A-76ED-44BA-99CA-A5321AF66189}"/>
    <cellStyle name="Normal 5 5 2 3 4 2 2 2 3" xfId="55399" xr:uid="{85607A57-DBBE-441E-8BCB-223F983B88BE}"/>
    <cellStyle name="Normal 5 5 2 3 4 2 2 3" xfId="19979" xr:uid="{528D8349-4B67-4A01-BB73-003E76399514}"/>
    <cellStyle name="Normal 5 5 2 3 4 2 2 4" xfId="33669" xr:uid="{F3039F5A-1777-4BB1-B76D-004956AFE4ED}"/>
    <cellStyle name="Normal 5 5 2 3 4 2 2 5" xfId="48553" xr:uid="{64BDB61F-B493-4C4C-B7B6-5FB0327CD9B8}"/>
    <cellStyle name="Normal 5 5 2 3 4 2 3" xfId="23401" xr:uid="{FBC21D90-271E-44B7-8CE9-AB45097ACCF4}"/>
    <cellStyle name="Normal 5 5 2 3 4 2 3 2" xfId="37093" xr:uid="{45E1A369-D1AD-4127-91FB-025D0C1DDAC0}"/>
    <cellStyle name="Normal 5 5 2 3 4 2 3 3" xfId="51977" xr:uid="{9C0ED573-1FAA-4F99-B5EB-B361143498D5}"/>
    <cellStyle name="Normal 5 5 2 3 4 2 4" xfId="16557" xr:uid="{76287DA5-19A2-45DE-8602-A6DA76903CB3}"/>
    <cellStyle name="Normal 5 5 2 3 4 2 4 2" xfId="41039" xr:uid="{B719FBF3-B0CE-4434-8D08-68623028D32B}"/>
    <cellStyle name="Normal 5 5 2 3 4 2 5" xfId="30247" xr:uid="{771BD635-2302-42A6-9138-F3F73259527D}"/>
    <cellStyle name="Normal 5 5 2 3 4 2 6" xfId="45131" xr:uid="{6825D52E-444A-4DB0-9024-04236DC38AEF}"/>
    <cellStyle name="Normal 5 5 2 3 4 2 7" xfId="9711" xr:uid="{926A1A80-62D0-465A-A64F-EE6695449077}"/>
    <cellStyle name="Normal 5 5 2 3 4 3" xfId="11421" xr:uid="{1DC6F0D1-0B7B-4B6F-BEFA-01B38927A433}"/>
    <cellStyle name="Normal 5 5 2 3 4 3 2" xfId="25111" xr:uid="{31C60862-51A0-45D7-BF83-00E5AEB00076}"/>
    <cellStyle name="Normal 5 5 2 3 4 3 2 2" xfId="38803" xr:uid="{E9319430-B9BF-48F7-8D2F-135FB0A21746}"/>
    <cellStyle name="Normal 5 5 2 3 4 3 2 3" xfId="53687" xr:uid="{D4EA4F8A-17C5-4E34-AF84-2E6373244499}"/>
    <cellStyle name="Normal 5 5 2 3 4 3 3" xfId="18267" xr:uid="{931FFC71-8A4E-4565-A98A-8E573C5AE411}"/>
    <cellStyle name="Normal 5 5 2 3 4 3 4" xfId="31957" xr:uid="{5D08D877-FE53-4D7E-A90E-E1DCC13BF71D}"/>
    <cellStyle name="Normal 5 5 2 3 4 3 5" xfId="46841" xr:uid="{475D6358-D51A-468F-934D-D330F32FB102}"/>
    <cellStyle name="Normal 5 5 2 3 4 4" xfId="21689" xr:uid="{953CA584-0772-40C2-9D17-2FA386F3F030}"/>
    <cellStyle name="Normal 5 5 2 3 4 4 2" xfId="35381" xr:uid="{DDE0D7DD-6BD5-426E-8CB0-39FDE11F16CB}"/>
    <cellStyle name="Normal 5 5 2 3 4 4 3" xfId="50265" xr:uid="{21AB3F26-84DE-4226-AD04-412AC5FCC617}"/>
    <cellStyle name="Normal 5 5 2 3 4 5" xfId="14845" xr:uid="{7C3839D7-D66F-4391-98DB-8BF73AC760CE}"/>
    <cellStyle name="Normal 5 5 2 3 4 5 2" xfId="41038" xr:uid="{6C0CDF34-09FF-4EE7-8CA5-BC214F82D5A9}"/>
    <cellStyle name="Normal 5 5 2 3 4 6" xfId="28535" xr:uid="{374E67BB-A80A-491D-B665-4921212108B0}"/>
    <cellStyle name="Normal 5 5 2 3 4 7" xfId="43419" xr:uid="{F764FCCD-DCFF-4F04-8553-4FD950A6BDFA}"/>
    <cellStyle name="Normal 5 5 2 3 4 8" xfId="7999" xr:uid="{E77EEE6B-A2D9-4815-9801-692A1651CDB4}"/>
    <cellStyle name="Normal 5 5 2 3 5" xfId="1348" xr:uid="{B4AF0D44-8071-4379-84D6-9C15B702654B}"/>
    <cellStyle name="Normal 5 5 2 3 5 2" xfId="13129" xr:uid="{F68EF452-77F3-4FFF-83AB-C55DAE5A3052}"/>
    <cellStyle name="Normal 5 5 2 3 5 2 2" xfId="26819" xr:uid="{DF24AD3B-A8BE-464A-9DB7-5CA5D1F0B79A}"/>
    <cellStyle name="Normal 5 5 2 3 5 2 2 2" xfId="40511" xr:uid="{DF6DAB48-BE66-4528-97D3-9D5F92616666}"/>
    <cellStyle name="Normal 5 5 2 3 5 2 2 3" xfId="55395" xr:uid="{2264A3B5-938B-4ADA-9D61-F50317C6E699}"/>
    <cellStyle name="Normal 5 5 2 3 5 2 3" xfId="19975" xr:uid="{9913E84F-B42A-46BF-9E80-D8C9926FFB4A}"/>
    <cellStyle name="Normal 5 5 2 3 5 2 4" xfId="33665" xr:uid="{E23EC0BC-7408-44C3-A39B-4690BACEF129}"/>
    <cellStyle name="Normal 5 5 2 3 5 2 5" xfId="48549" xr:uid="{7C2BD91E-3E18-4AF0-B751-74C50FF39E24}"/>
    <cellStyle name="Normal 5 5 2 3 5 3" xfId="23397" xr:uid="{0BAE6D9D-C3DB-4B2E-8ABB-46C0A2AC805C}"/>
    <cellStyle name="Normal 5 5 2 3 5 3 2" xfId="37089" xr:uid="{A839D74A-3FB7-439C-890F-98DCF8FF8FB2}"/>
    <cellStyle name="Normal 5 5 2 3 5 3 3" xfId="51973" xr:uid="{EA5EE79A-0A67-42BA-B310-0EA15525800A}"/>
    <cellStyle name="Normal 5 5 2 3 5 4" xfId="16553" xr:uid="{D8AB3AB6-22D3-4DB2-866A-99FD33A8F6C8}"/>
    <cellStyle name="Normal 5 5 2 3 5 4 2" xfId="41040" xr:uid="{D0502416-A184-4CAF-A1F1-54FA7EE1429C}"/>
    <cellStyle name="Normal 5 5 2 3 5 5" xfId="30243" xr:uid="{CB10F64C-D098-4441-986D-F19A631D4F99}"/>
    <cellStyle name="Normal 5 5 2 3 5 6" xfId="45127" xr:uid="{A8B0C551-5D70-4B53-B7E1-2BD3A0188FE1}"/>
    <cellStyle name="Normal 5 5 2 3 5 7" xfId="9707" xr:uid="{D48879B4-495F-4084-A1D0-3D94DEE98F8D}"/>
    <cellStyle name="Normal 5 5 2 3 6" xfId="2894" xr:uid="{0AD63E49-42EE-4C14-BD2C-17E3DF583CDD}"/>
    <cellStyle name="Normal 5 5 2 3 6 2" xfId="25107" xr:uid="{03B0BF59-1425-433E-BF44-82ED5C93F9EF}"/>
    <cellStyle name="Normal 5 5 2 3 6 2 2" xfId="38799" xr:uid="{2FE1BF3B-3159-4143-BC43-85035B2EF2D9}"/>
    <cellStyle name="Normal 5 5 2 3 6 2 3" xfId="53683" xr:uid="{44FE6209-9F04-43C5-80BF-A6D9E0CAC15E}"/>
    <cellStyle name="Normal 5 5 2 3 6 3" xfId="18263" xr:uid="{ED95FE32-66BB-42E1-B71D-8FF2340D75A0}"/>
    <cellStyle name="Normal 5 5 2 3 6 3 2" xfId="41169" xr:uid="{62DCEFF9-421E-48CC-9F4F-B39F0F5BD626}"/>
    <cellStyle name="Normal 5 5 2 3 6 4" xfId="31953" xr:uid="{BC907A57-8B20-410E-940A-202A03644BD8}"/>
    <cellStyle name="Normal 5 5 2 3 6 5" xfId="46837" xr:uid="{01DD3D46-00C6-4B4F-8271-2E07965E2B25}"/>
    <cellStyle name="Normal 5 5 2 3 6 6" xfId="11417" xr:uid="{06EC880F-9404-42CA-B4D6-C8C2B29D9FE1}"/>
    <cellStyle name="Normal 5 5 2 3 7" xfId="21685" xr:uid="{575A31F7-7B93-45AC-A261-0A83327363A4}"/>
    <cellStyle name="Normal 5 5 2 3 7 2" xfId="35377" xr:uid="{9FFE50EF-3EC8-48C2-AA5D-F4DC9A2E6119}"/>
    <cellStyle name="Normal 5 5 2 3 7 3" xfId="50261" xr:uid="{820EE341-339D-4778-A669-42C3C9B8170F}"/>
    <cellStyle name="Normal 5 5 2 3 8" xfId="14841" xr:uid="{C783BE8A-485D-4510-84AE-0151DF6BBF63}"/>
    <cellStyle name="Normal 5 5 2 3 8 2" xfId="40789" xr:uid="{08CCFA14-14CF-4A03-935D-BAD5B9244B57}"/>
    <cellStyle name="Normal 5 5 2 3 9" xfId="28531" xr:uid="{5170C160-BF1D-4255-AAEC-2A95136ADB47}"/>
    <cellStyle name="Normal 5 5 2 4" xfId="309" xr:uid="{C61B9D31-F039-4DFE-B1F5-2A6A972A5426}"/>
    <cellStyle name="Normal 5 5 2 4 10" xfId="43420" xr:uid="{F3C58A49-32F3-49E3-AEE9-AAADFA5BB9D3}"/>
    <cellStyle name="Normal 5 5 2 4 11" xfId="8000" xr:uid="{36FEA4D7-D9C1-4CCE-8716-EA2584FD97E0}"/>
    <cellStyle name="Normal 5 5 2 4 2" xfId="571" xr:uid="{CFA86F21-568A-4B6E-BFBE-63A3B184B031}"/>
    <cellStyle name="Normal 5 5 2 4 2 2" xfId="1349" xr:uid="{988F2C36-9B78-4F19-AF8D-6147221C583D}"/>
    <cellStyle name="Normal 5 5 2 4 2 2 2" xfId="1350" xr:uid="{B5894647-6EBB-4BBD-95FA-4B2604FFF61D}"/>
    <cellStyle name="Normal 5 5 2 4 2 2 2 2" xfId="13136" xr:uid="{A0AC0A61-7C54-4B3F-A3C5-E9419CF2FB37}"/>
    <cellStyle name="Normal 5 5 2 4 2 2 2 2 2" xfId="26826" xr:uid="{D64C7F81-B8D6-4804-AC87-260D2E37828C}"/>
    <cellStyle name="Normal 5 5 2 4 2 2 2 2 2 2" xfId="40518" xr:uid="{19A1AE7F-2338-4E8D-96C2-4B5778F3EAA0}"/>
    <cellStyle name="Normal 5 5 2 4 2 2 2 2 2 3" xfId="55402" xr:uid="{017DAC69-B033-48EE-8C2F-AC9B8EDFF46C}"/>
    <cellStyle name="Normal 5 5 2 4 2 2 2 2 3" xfId="19982" xr:uid="{F4A8AA6E-8F79-49FE-B115-716040CAB90D}"/>
    <cellStyle name="Normal 5 5 2 4 2 2 2 2 4" xfId="33672" xr:uid="{5C8B49A9-4165-4B3E-B7CE-6AE15D64DA94}"/>
    <cellStyle name="Normal 5 5 2 4 2 2 2 2 5" xfId="48556" xr:uid="{9DA3059D-DD83-45A1-8A75-88BB20CC3FA1}"/>
    <cellStyle name="Normal 5 5 2 4 2 2 2 3" xfId="23404" xr:uid="{57D2C608-B7D7-442E-A88E-DBFEEBC40970}"/>
    <cellStyle name="Normal 5 5 2 4 2 2 2 3 2" xfId="37096" xr:uid="{C35539A4-02E2-49A3-8A28-67A7D337E587}"/>
    <cellStyle name="Normal 5 5 2 4 2 2 2 3 3" xfId="51980" xr:uid="{0AE4BB5E-72F0-4B91-B85E-D03E0516EBEC}"/>
    <cellStyle name="Normal 5 5 2 4 2 2 2 4" xfId="16560" xr:uid="{BAB58FE1-3F5F-48DE-97BA-2E819B241ECC}"/>
    <cellStyle name="Normal 5 5 2 4 2 2 2 4 2" xfId="41042" xr:uid="{D8CC4E79-76B0-4E23-9F1D-62E3C3613C63}"/>
    <cellStyle name="Normal 5 5 2 4 2 2 2 5" xfId="30250" xr:uid="{BFDC63E6-6ADE-494B-91CF-12B0731EAA51}"/>
    <cellStyle name="Normal 5 5 2 4 2 2 2 6" xfId="45134" xr:uid="{60BC0B6C-2092-4452-91B3-D673EB37504E}"/>
    <cellStyle name="Normal 5 5 2 4 2 2 2 7" xfId="9714" xr:uid="{67B2182F-922C-4CBE-81A1-5071A6F2208E}"/>
    <cellStyle name="Normal 5 5 2 4 2 2 3" xfId="11424" xr:uid="{DA7873A0-1C4B-4585-A08F-A5992A210F57}"/>
    <cellStyle name="Normal 5 5 2 4 2 2 3 2" xfId="25114" xr:uid="{DCF39227-1FCD-462B-B931-8197F0B48BF5}"/>
    <cellStyle name="Normal 5 5 2 4 2 2 3 2 2" xfId="38806" xr:uid="{1A123082-6F81-4DB4-BE31-BCE73E03AE82}"/>
    <cellStyle name="Normal 5 5 2 4 2 2 3 2 3" xfId="53690" xr:uid="{D0C653FB-F55A-4EFE-8B5F-0DD50140EEA7}"/>
    <cellStyle name="Normal 5 5 2 4 2 2 3 3" xfId="18270" xr:uid="{5C71444C-80F2-407E-9590-220DF62E2AEC}"/>
    <cellStyle name="Normal 5 5 2 4 2 2 3 4" xfId="31960" xr:uid="{61A92B71-5462-4558-A713-DCFF8D0FC889}"/>
    <cellStyle name="Normal 5 5 2 4 2 2 3 5" xfId="46844" xr:uid="{4B79EFBD-E90D-495C-BE02-C75BC0DEE807}"/>
    <cellStyle name="Normal 5 5 2 4 2 2 4" xfId="21692" xr:uid="{24A68045-2B72-4BB9-BBA0-ED4211AE5AB1}"/>
    <cellStyle name="Normal 5 5 2 4 2 2 4 2" xfId="35384" xr:uid="{6F0E16E2-F875-4E0D-81C5-C4C43602FE9A}"/>
    <cellStyle name="Normal 5 5 2 4 2 2 4 3" xfId="50268" xr:uid="{9F4243A5-43E8-418C-9C38-97AD3D3C4766}"/>
    <cellStyle name="Normal 5 5 2 4 2 2 5" xfId="14848" xr:uid="{B5267EA4-5783-4664-B1E7-473BA70F6425}"/>
    <cellStyle name="Normal 5 5 2 4 2 2 5 2" xfId="41041" xr:uid="{E43956C2-FCD0-4F6C-8693-87BBC82DCCAF}"/>
    <cellStyle name="Normal 5 5 2 4 2 2 6" xfId="28538" xr:uid="{38EFDFF1-0E92-422D-A3C3-E348293F35D2}"/>
    <cellStyle name="Normal 5 5 2 4 2 2 7" xfId="43422" xr:uid="{5E71EF61-BB67-4AC1-8945-5B9022EB8106}"/>
    <cellStyle name="Normal 5 5 2 4 2 2 8" xfId="8002" xr:uid="{21812A65-5A78-409A-A1F4-4CFCA199CE74}"/>
    <cellStyle name="Normal 5 5 2 4 2 3" xfId="1351" xr:uid="{15D08A83-7F34-40E8-A1B3-D32A80813B60}"/>
    <cellStyle name="Normal 5 5 2 4 2 3 2" xfId="13135" xr:uid="{37197F7F-79C6-4E17-903E-46D1C0E8CF52}"/>
    <cellStyle name="Normal 5 5 2 4 2 3 2 2" xfId="26825" xr:uid="{083D4CC1-3FFC-41EB-8003-BE9F36E78498}"/>
    <cellStyle name="Normal 5 5 2 4 2 3 2 2 2" xfId="40517" xr:uid="{63789F39-B0A4-426B-B643-145D51803CCB}"/>
    <cellStyle name="Normal 5 5 2 4 2 3 2 2 3" xfId="55401" xr:uid="{60780611-2A47-4F2D-8F13-CBD98F590DD4}"/>
    <cellStyle name="Normal 5 5 2 4 2 3 2 3" xfId="19981" xr:uid="{7D78C4D0-89E8-4DE8-9C46-09D53AC70DE6}"/>
    <cellStyle name="Normal 5 5 2 4 2 3 2 4" xfId="33671" xr:uid="{58E06AA4-A8C1-4302-B7C1-66553A43A7B7}"/>
    <cellStyle name="Normal 5 5 2 4 2 3 2 5" xfId="48555" xr:uid="{C8F46162-21A4-4213-BC35-D159B0F8FD5E}"/>
    <cellStyle name="Normal 5 5 2 4 2 3 3" xfId="23403" xr:uid="{19F11145-F481-4B0F-9378-70328C9ED4A2}"/>
    <cellStyle name="Normal 5 5 2 4 2 3 3 2" xfId="37095" xr:uid="{63A9EBC8-1D81-4EB4-A6D0-6F36CAA028AE}"/>
    <cellStyle name="Normal 5 5 2 4 2 3 3 3" xfId="51979" xr:uid="{35A99C40-4564-4C47-9368-205222F0DC1A}"/>
    <cellStyle name="Normal 5 5 2 4 2 3 4" xfId="16559" xr:uid="{D3A2C80B-BA10-42D2-8519-0C0CFB723A96}"/>
    <cellStyle name="Normal 5 5 2 4 2 3 4 2" xfId="41043" xr:uid="{E3E08ACD-424A-4C5E-90E0-AA5DDEFC987B}"/>
    <cellStyle name="Normal 5 5 2 4 2 3 5" xfId="30249" xr:uid="{87022CF1-692A-496B-8500-ACCB1BFFED9B}"/>
    <cellStyle name="Normal 5 5 2 4 2 3 6" xfId="45133" xr:uid="{A5769EB3-58E5-41C9-9FB9-5C73E2F1B0B3}"/>
    <cellStyle name="Normal 5 5 2 4 2 3 7" xfId="9713" xr:uid="{8C30B00C-8E9D-4053-AF8C-173AE0B0588E}"/>
    <cellStyle name="Normal 5 5 2 4 2 4" xfId="2895" xr:uid="{A0A9F58A-1FEB-45DA-AAA7-2D965B2FC43B}"/>
    <cellStyle name="Normal 5 5 2 4 2 4 2" xfId="25113" xr:uid="{77D3F935-69A1-4275-8A04-D14DF8CAE2CF}"/>
    <cellStyle name="Normal 5 5 2 4 2 4 2 2" xfId="38805" xr:uid="{034BF673-E65C-41CD-9E25-CA9BF8D55DB6}"/>
    <cellStyle name="Normal 5 5 2 4 2 4 2 3" xfId="53689" xr:uid="{3CEC2661-1810-43BD-9936-C93BE79EDFC8}"/>
    <cellStyle name="Normal 5 5 2 4 2 4 3" xfId="18269" xr:uid="{8822C8F3-8A78-4FFA-964D-C4C0FF051FFE}"/>
    <cellStyle name="Normal 5 5 2 4 2 4 3 2" xfId="41170" xr:uid="{3438C325-6DB3-4F82-967B-CB2B1167CE40}"/>
    <cellStyle name="Normal 5 5 2 4 2 4 4" xfId="31959" xr:uid="{21875EA9-ADDD-443C-9EE0-635E554EFC52}"/>
    <cellStyle name="Normal 5 5 2 4 2 4 5" xfId="46843" xr:uid="{79DE9671-C95B-4226-B0C1-DC4BC116EAA2}"/>
    <cellStyle name="Normal 5 5 2 4 2 4 6" xfId="11423" xr:uid="{BBEACA44-4076-4848-AE1A-D66952BFE2B2}"/>
    <cellStyle name="Normal 5 5 2 4 2 5" xfId="21691" xr:uid="{4D687DC6-A8FA-4A57-AE63-7EC1DA804D4D}"/>
    <cellStyle name="Normal 5 5 2 4 2 5 2" xfId="35383" xr:uid="{1F78FB87-7CE1-4494-B146-A30998214B07}"/>
    <cellStyle name="Normal 5 5 2 4 2 5 3" xfId="50267" xr:uid="{E9C0B3D2-6DC9-4258-92F9-B906C1F2C3EE}"/>
    <cellStyle name="Normal 5 5 2 4 2 6" xfId="14847" xr:uid="{9341110D-B05D-4F44-9947-55F698E9BAD4}"/>
    <cellStyle name="Normal 5 5 2 4 2 6 2" xfId="40847" xr:uid="{98F0F217-3743-4CDE-8338-E593C5878B06}"/>
    <cellStyle name="Normal 5 5 2 4 2 7" xfId="28537" xr:uid="{35900C8D-5C1A-433B-9877-8437AB696A33}"/>
    <cellStyle name="Normal 5 5 2 4 2 8" xfId="43421" xr:uid="{76D4EC26-422E-4B7F-8DC4-071C9D342510}"/>
    <cellStyle name="Normal 5 5 2 4 2 9" xfId="8001" xr:uid="{19115EFC-520F-4341-B13C-0ECC48C242FA}"/>
    <cellStyle name="Normal 5 5 2 4 3" xfId="1352" xr:uid="{FEDB9AAC-C5AF-44ED-B3AA-388BC21D16B2}"/>
    <cellStyle name="Normal 5 5 2 4 3 2" xfId="1353" xr:uid="{5ABE88E2-14A0-431C-831E-C3D54F74A32D}"/>
    <cellStyle name="Normal 5 5 2 4 3 2 2" xfId="13137" xr:uid="{793EAA4C-6BD1-476F-898B-E6D1A8F433DE}"/>
    <cellStyle name="Normal 5 5 2 4 3 2 2 2" xfId="26827" xr:uid="{8675D12F-5E64-403F-B6E7-74CE1161E9B1}"/>
    <cellStyle name="Normal 5 5 2 4 3 2 2 2 2" xfId="40519" xr:uid="{17401E5B-B737-49D6-8C3E-071CFDC46870}"/>
    <cellStyle name="Normal 5 5 2 4 3 2 2 2 3" xfId="55403" xr:uid="{40259AC9-4B15-4A4C-A645-02C7CEF14D43}"/>
    <cellStyle name="Normal 5 5 2 4 3 2 2 3" xfId="19983" xr:uid="{CA4976C9-281B-4D18-9653-0CFBC5664BA6}"/>
    <cellStyle name="Normal 5 5 2 4 3 2 2 4" xfId="33673" xr:uid="{E0D2550D-9E4F-4A86-ADF9-3C93175D326D}"/>
    <cellStyle name="Normal 5 5 2 4 3 2 2 5" xfId="48557" xr:uid="{225EF653-DF66-49C6-9DD9-8580EB495332}"/>
    <cellStyle name="Normal 5 5 2 4 3 2 3" xfId="23405" xr:uid="{74F47FC0-1627-40F4-9450-CAA69D27D669}"/>
    <cellStyle name="Normal 5 5 2 4 3 2 3 2" xfId="37097" xr:uid="{4C70CB13-D7E7-4A54-9154-696C0FFDEE36}"/>
    <cellStyle name="Normal 5 5 2 4 3 2 3 3" xfId="51981" xr:uid="{81E66290-495C-44BD-A943-92FA46863346}"/>
    <cellStyle name="Normal 5 5 2 4 3 2 4" xfId="16561" xr:uid="{C173B13E-93CA-45B9-B601-C9F3C3071419}"/>
    <cellStyle name="Normal 5 5 2 4 3 2 4 2" xfId="41045" xr:uid="{64E232EA-6704-4DFA-AD87-AF4384915008}"/>
    <cellStyle name="Normal 5 5 2 4 3 2 5" xfId="30251" xr:uid="{CAD8F5AB-F24D-494F-AD29-8F039F8D0F2D}"/>
    <cellStyle name="Normal 5 5 2 4 3 2 6" xfId="45135" xr:uid="{CA96639E-1CF4-4E39-9D0E-FA5004708906}"/>
    <cellStyle name="Normal 5 5 2 4 3 2 7" xfId="9715" xr:uid="{087050F5-EAD3-45FE-818C-442EF83E49E4}"/>
    <cellStyle name="Normal 5 5 2 4 3 3" xfId="11425" xr:uid="{E7238FA4-A4C5-49D0-88E1-964B2C5E047B}"/>
    <cellStyle name="Normal 5 5 2 4 3 3 2" xfId="25115" xr:uid="{112FC5A8-27E4-4899-8465-4DCA00545A8A}"/>
    <cellStyle name="Normal 5 5 2 4 3 3 2 2" xfId="38807" xr:uid="{C8049A60-E875-4A39-835B-193C0AA2182A}"/>
    <cellStyle name="Normal 5 5 2 4 3 3 2 3" xfId="53691" xr:uid="{43389740-5EDE-4EC2-969E-3014A440E655}"/>
    <cellStyle name="Normal 5 5 2 4 3 3 3" xfId="18271" xr:uid="{1D9B8FE0-3913-4ABB-AAD7-A078D54399A2}"/>
    <cellStyle name="Normal 5 5 2 4 3 3 4" xfId="31961" xr:uid="{7F0DA9FB-B6C4-4BAF-8A40-5097DBB62DE0}"/>
    <cellStyle name="Normal 5 5 2 4 3 3 5" xfId="46845" xr:uid="{6BC93225-D761-48DE-83DF-67AA2699352F}"/>
    <cellStyle name="Normal 5 5 2 4 3 4" xfId="21693" xr:uid="{6FB1437C-56B6-4AA8-B3E2-C81D84CAAC12}"/>
    <cellStyle name="Normal 5 5 2 4 3 4 2" xfId="35385" xr:uid="{8D71814F-7196-48D3-8DE6-C3970807508D}"/>
    <cellStyle name="Normal 5 5 2 4 3 4 3" xfId="50269" xr:uid="{A8ECE90C-20C6-4AA6-B329-88BB856D7C1C}"/>
    <cellStyle name="Normal 5 5 2 4 3 5" xfId="14849" xr:uid="{B5E70DCD-A1CE-4AFE-AC82-BF8A08C84E5B}"/>
    <cellStyle name="Normal 5 5 2 4 3 5 2" xfId="41044" xr:uid="{7FCDE477-1EAC-455C-B7D6-346B35B2CA65}"/>
    <cellStyle name="Normal 5 5 2 4 3 6" xfId="28539" xr:uid="{9B7447C3-D14E-432D-96E7-A7161092154E}"/>
    <cellStyle name="Normal 5 5 2 4 3 7" xfId="43423" xr:uid="{70895B4C-EA7D-40DA-AD93-919E190DC3AF}"/>
    <cellStyle name="Normal 5 5 2 4 3 8" xfId="8003" xr:uid="{AE1F31A6-6662-4D55-9DC8-50369C5508CF}"/>
    <cellStyle name="Normal 5 5 2 4 4" xfId="1354" xr:uid="{7E06D9B2-9F64-41D1-A651-DC8115EBAE38}"/>
    <cellStyle name="Normal 5 5 2 4 4 2" xfId="9716" xr:uid="{64351A91-73B2-4DDC-A692-BC125C22B1CC}"/>
    <cellStyle name="Normal 5 5 2 4 4 2 2" xfId="13138" xr:uid="{50D5F81B-C82F-4DE6-8F7E-4DA465FE92CD}"/>
    <cellStyle name="Normal 5 5 2 4 4 2 2 2" xfId="26828" xr:uid="{313ADA8D-9308-4962-9B72-AAF6D97AA817}"/>
    <cellStyle name="Normal 5 5 2 4 4 2 2 2 2" xfId="40520" xr:uid="{667A2A84-8300-47DE-BB2C-BAFC51552324}"/>
    <cellStyle name="Normal 5 5 2 4 4 2 2 2 3" xfId="55404" xr:uid="{787FB310-4D49-4784-8667-53A7A21E238E}"/>
    <cellStyle name="Normal 5 5 2 4 4 2 2 3" xfId="19984" xr:uid="{8FDE5ED9-22F6-4B86-8ECE-ECB58DD1AA44}"/>
    <cellStyle name="Normal 5 5 2 4 4 2 2 4" xfId="33674" xr:uid="{D422CE49-380F-473B-8426-E3A2CF51E973}"/>
    <cellStyle name="Normal 5 5 2 4 4 2 2 5" xfId="48558" xr:uid="{F313D20A-CF11-4F39-A9D8-8B273FED98DA}"/>
    <cellStyle name="Normal 5 5 2 4 4 2 3" xfId="23406" xr:uid="{2806B148-9BB1-43B4-B8D0-B96227C2BF92}"/>
    <cellStyle name="Normal 5 5 2 4 4 2 3 2" xfId="37098" xr:uid="{EDC2D3E1-A5AB-4E50-A5F5-DB2F6484F8C1}"/>
    <cellStyle name="Normal 5 5 2 4 4 2 3 3" xfId="51982" xr:uid="{2E8472A5-9422-4101-ABFD-E2D950528358}"/>
    <cellStyle name="Normal 5 5 2 4 4 2 4" xfId="16562" xr:uid="{E994F580-4775-45C1-84BD-616449A2269D}"/>
    <cellStyle name="Normal 5 5 2 4 4 2 5" xfId="30252" xr:uid="{9CAE91D0-3A66-4332-8E1C-BA7BE3DD11F3}"/>
    <cellStyle name="Normal 5 5 2 4 4 2 6" xfId="45136" xr:uid="{D4140BF5-56A9-4983-86DC-2272E9744A63}"/>
    <cellStyle name="Normal 5 5 2 4 4 3" xfId="11426" xr:uid="{32B2CF7F-99B9-44CD-B299-A70B243DB342}"/>
    <cellStyle name="Normal 5 5 2 4 4 3 2" xfId="25116" xr:uid="{4BA8E33F-0C58-46F0-97D6-34C908678EE8}"/>
    <cellStyle name="Normal 5 5 2 4 4 3 2 2" xfId="38808" xr:uid="{A7C10337-325F-403F-B53C-6B32053FFDD4}"/>
    <cellStyle name="Normal 5 5 2 4 4 3 2 3" xfId="53692" xr:uid="{D8FB298F-7364-4712-A5F4-E5011DEBD6BF}"/>
    <cellStyle name="Normal 5 5 2 4 4 3 3" xfId="18272" xr:uid="{A0836F3C-E7FC-4474-AABA-7F03268DEC19}"/>
    <cellStyle name="Normal 5 5 2 4 4 3 4" xfId="31962" xr:uid="{7A42C7FA-C162-4418-9502-A5A50E189912}"/>
    <cellStyle name="Normal 5 5 2 4 4 3 5" xfId="46846" xr:uid="{6D19ACAA-0C5E-4A46-BA19-2A133C34D447}"/>
    <cellStyle name="Normal 5 5 2 4 4 4" xfId="21694" xr:uid="{033F55D0-703F-4511-8C6C-831BD9BA0F35}"/>
    <cellStyle name="Normal 5 5 2 4 4 4 2" xfId="35386" xr:uid="{50ED0739-C496-4A49-8A4C-D96C9CF38F3E}"/>
    <cellStyle name="Normal 5 5 2 4 4 4 3" xfId="50270" xr:uid="{3E0ABE32-1A3E-46D7-B1C7-DEB0D63F74D0}"/>
    <cellStyle name="Normal 5 5 2 4 4 5" xfId="14850" xr:uid="{3F13262C-EE14-4F60-9AAD-1E1B926B9728}"/>
    <cellStyle name="Normal 5 5 2 4 4 5 2" xfId="41046" xr:uid="{9D9F1082-B35A-4FC3-AA71-A9EE50A7132D}"/>
    <cellStyle name="Normal 5 5 2 4 4 6" xfId="28540" xr:uid="{55FD3342-F105-4EB9-BF6F-957194C72D25}"/>
    <cellStyle name="Normal 5 5 2 4 4 7" xfId="43424" xr:uid="{F8CC1C3F-4F1C-4773-A9E2-BCCE28A27102}"/>
    <cellStyle name="Normal 5 5 2 4 4 8" xfId="8004" xr:uid="{40FDC6E3-96E2-4EDF-8E2A-FAFECF6CAA67}"/>
    <cellStyle name="Normal 5 5 2 4 5" xfId="2896" xr:uid="{8CEBCD3A-D509-491B-BBDF-C103209120C3}"/>
    <cellStyle name="Normal 5 5 2 4 5 2" xfId="13134" xr:uid="{C3F2FDC7-B390-4BDD-B4ED-FE8DFB00B723}"/>
    <cellStyle name="Normal 5 5 2 4 5 2 2" xfId="26824" xr:uid="{BF19E694-C06A-4BF9-BA1B-26A8302DB475}"/>
    <cellStyle name="Normal 5 5 2 4 5 2 2 2" xfId="40516" xr:uid="{CA8BD60E-8084-4E13-AA2A-777BFBB224CA}"/>
    <cellStyle name="Normal 5 5 2 4 5 2 2 3" xfId="55400" xr:uid="{839CAA12-E4FD-40A3-8A5A-A99EEB388434}"/>
    <cellStyle name="Normal 5 5 2 4 5 2 3" xfId="19980" xr:uid="{0EE95ECD-6444-4720-8F5B-F7F14C696661}"/>
    <cellStyle name="Normal 5 5 2 4 5 2 4" xfId="33670" xr:uid="{ADFA4C4F-707B-4011-91EB-A1495106559B}"/>
    <cellStyle name="Normal 5 5 2 4 5 2 5" xfId="48554" xr:uid="{C7961B4D-FD65-4EFE-95C6-91FD9DE10502}"/>
    <cellStyle name="Normal 5 5 2 4 5 3" xfId="23402" xr:uid="{6C7E57BE-5F44-4311-8B00-D7B6880D8CAF}"/>
    <cellStyle name="Normal 5 5 2 4 5 3 2" xfId="37094" xr:uid="{EE17CB70-114E-41A8-AAA5-658DD736915E}"/>
    <cellStyle name="Normal 5 5 2 4 5 3 3" xfId="51978" xr:uid="{5D5A271D-CF26-41CC-B015-9CC67A803206}"/>
    <cellStyle name="Normal 5 5 2 4 5 4" xfId="16558" xr:uid="{B08DC976-FB18-4A34-8C57-C5A76E8AA6DA}"/>
    <cellStyle name="Normal 5 5 2 4 5 4 2" xfId="41171" xr:uid="{B0372CD3-6674-4BBE-8E9F-866800FB759F}"/>
    <cellStyle name="Normal 5 5 2 4 5 5" xfId="30248" xr:uid="{318A2F09-6A33-408E-8BC5-FF027B437895}"/>
    <cellStyle name="Normal 5 5 2 4 5 6" xfId="45132" xr:uid="{242AFDA4-44E9-484F-A8F6-97C321DDCB68}"/>
    <cellStyle name="Normal 5 5 2 4 5 7" xfId="9712" xr:uid="{B0B727D9-1400-4C43-B65E-11FB838C5A38}"/>
    <cellStyle name="Normal 5 5 2 4 6" xfId="11422" xr:uid="{3F41E85E-2857-444F-B965-33AA1BF3C72F}"/>
    <cellStyle name="Normal 5 5 2 4 6 2" xfId="25112" xr:uid="{C98C3697-9F95-460C-B95F-07B718074645}"/>
    <cellStyle name="Normal 5 5 2 4 6 2 2" xfId="38804" xr:uid="{E4CFB5A5-CAC3-41CF-96F1-1D668BDB54BF}"/>
    <cellStyle name="Normal 5 5 2 4 6 2 3" xfId="53688" xr:uid="{DF47DEA1-F088-43D6-97B7-54981186DF4C}"/>
    <cellStyle name="Normal 5 5 2 4 6 3" xfId="18268" xr:uid="{0FC1DC3A-5B08-4A35-B0CA-61B75E3A7723}"/>
    <cellStyle name="Normal 5 5 2 4 6 4" xfId="31958" xr:uid="{79218B4A-62D8-454C-932D-2CD62DB816E5}"/>
    <cellStyle name="Normal 5 5 2 4 6 5" xfId="46842" xr:uid="{D2B31E8F-18B0-4ED1-8A24-0EA711A2FBB0}"/>
    <cellStyle name="Normal 5 5 2 4 7" xfId="21690" xr:uid="{F39853CD-5296-4DA4-9CAD-90DE352FAB60}"/>
    <cellStyle name="Normal 5 5 2 4 7 2" xfId="35382" xr:uid="{DA4228A9-DAB7-4309-8038-C12BAA656092}"/>
    <cellStyle name="Normal 5 5 2 4 7 3" xfId="50266" xr:uid="{59B35351-A26B-44EC-AC2C-3F06C0A5CD7C}"/>
    <cellStyle name="Normal 5 5 2 4 8" xfId="14846" xr:uid="{B581EE63-4763-4DB2-ADE1-BAAF711D1075}"/>
    <cellStyle name="Normal 5 5 2 4 8 2" xfId="40790" xr:uid="{0ABA5166-67DD-4825-9B39-7CF365D9B384}"/>
    <cellStyle name="Normal 5 5 2 4 9" xfId="28536" xr:uid="{ED3CAFA5-5651-45B3-8B0F-B0DA50E6C725}"/>
    <cellStyle name="Normal 5 5 2 5" xfId="310" xr:uid="{4ECB05AB-934D-4768-A176-F39F25F9BCF8}"/>
    <cellStyle name="Normal 5 5 2 5 2" xfId="1355" xr:uid="{34D61A99-C29C-477C-A92B-3F64DECB6605}"/>
    <cellStyle name="Normal 5 5 2 5 2 2" xfId="1356" xr:uid="{17D8ACA6-46AD-4A1D-AA29-21419EDD65E5}"/>
    <cellStyle name="Normal 5 5 2 5 2 2 2" xfId="13140" xr:uid="{C0C2487D-4898-458E-B5E2-239CF2B201DE}"/>
    <cellStyle name="Normal 5 5 2 5 2 2 2 2" xfId="26830" xr:uid="{26873C60-206D-435B-ADAD-0413814FC204}"/>
    <cellStyle name="Normal 5 5 2 5 2 2 2 2 2" xfId="40522" xr:uid="{8F8886A3-FA02-438A-ACF2-D30CF80ADA39}"/>
    <cellStyle name="Normal 5 5 2 5 2 2 2 2 3" xfId="55406" xr:uid="{97BEAEE1-4F06-483E-A44F-671F23DAC881}"/>
    <cellStyle name="Normal 5 5 2 5 2 2 2 3" xfId="19986" xr:uid="{94EA6BE1-C6BC-4005-94D5-B055D4260D86}"/>
    <cellStyle name="Normal 5 5 2 5 2 2 2 4" xfId="33676" xr:uid="{FB01823F-6BA5-4079-B60D-69C0804BB0E5}"/>
    <cellStyle name="Normal 5 5 2 5 2 2 2 5" xfId="48560" xr:uid="{6BF3D569-6F08-48E9-BF82-4F8781ABE843}"/>
    <cellStyle name="Normal 5 5 2 5 2 2 3" xfId="23408" xr:uid="{E87EED34-60B6-4617-A09A-1DEDC7B30641}"/>
    <cellStyle name="Normal 5 5 2 5 2 2 3 2" xfId="37100" xr:uid="{FCD721FF-7384-4048-873A-2C671904661F}"/>
    <cellStyle name="Normal 5 5 2 5 2 2 3 3" xfId="51984" xr:uid="{A31E0E1F-7D58-4853-9AF5-18AA9A785446}"/>
    <cellStyle name="Normal 5 5 2 5 2 2 4" xfId="16564" xr:uid="{63ED9C78-1021-4B52-9F6C-7A08766B4AB1}"/>
    <cellStyle name="Normal 5 5 2 5 2 2 4 2" xfId="41048" xr:uid="{AF7E1A61-76B1-4FC4-BB80-17B7EDEE1ACA}"/>
    <cellStyle name="Normal 5 5 2 5 2 2 5" xfId="30254" xr:uid="{9A4BCEED-8A38-40E8-9F57-E7E2972C1E92}"/>
    <cellStyle name="Normal 5 5 2 5 2 2 6" xfId="45138" xr:uid="{15938BC1-3AF1-4930-A757-DC5630332AD7}"/>
    <cellStyle name="Normal 5 5 2 5 2 2 7" xfId="9718" xr:uid="{8BA25F2E-36B1-4010-94A6-66944BF26613}"/>
    <cellStyle name="Normal 5 5 2 5 2 3" xfId="11428" xr:uid="{C79ACC57-FCCA-407C-AE41-1DB2A7C729CE}"/>
    <cellStyle name="Normal 5 5 2 5 2 3 2" xfId="25118" xr:uid="{7F5DCE63-2162-4493-AAEC-DEEF3018173A}"/>
    <cellStyle name="Normal 5 5 2 5 2 3 2 2" xfId="38810" xr:uid="{127167FA-CDA0-41F5-BEE9-C355E7C6E1A2}"/>
    <cellStyle name="Normal 5 5 2 5 2 3 2 3" xfId="53694" xr:uid="{BDBF2018-2A9E-4C05-9F7A-36FA57BB6657}"/>
    <cellStyle name="Normal 5 5 2 5 2 3 3" xfId="18274" xr:uid="{1F2EA935-BBE4-4E22-A205-724664562554}"/>
    <cellStyle name="Normal 5 5 2 5 2 3 4" xfId="31964" xr:uid="{FE76A476-895E-49CD-BD60-F544DC195991}"/>
    <cellStyle name="Normal 5 5 2 5 2 3 5" xfId="46848" xr:uid="{F587E55A-1A5C-4B4F-9AD9-F177BCE2C4D4}"/>
    <cellStyle name="Normal 5 5 2 5 2 4" xfId="21696" xr:uid="{577E480C-50D9-4A13-8360-384FDDCA697C}"/>
    <cellStyle name="Normal 5 5 2 5 2 4 2" xfId="35388" xr:uid="{A910A499-96CE-45AD-A6D1-717C8AB43027}"/>
    <cellStyle name="Normal 5 5 2 5 2 4 3" xfId="50272" xr:uid="{22F60EA0-6334-459E-8DF0-8CF3A9B77AD0}"/>
    <cellStyle name="Normal 5 5 2 5 2 5" xfId="14852" xr:uid="{0AC3B52E-F721-4DF1-8BCF-FF930BF47995}"/>
    <cellStyle name="Normal 5 5 2 5 2 5 2" xfId="41047" xr:uid="{817634E8-4B59-4989-8099-28684CBA2282}"/>
    <cellStyle name="Normal 5 5 2 5 2 6" xfId="28542" xr:uid="{EFC9A044-BB95-4748-922D-CD032BB33A74}"/>
    <cellStyle name="Normal 5 5 2 5 2 7" xfId="43426" xr:uid="{9CF088FE-35BF-4A0B-8E59-4D959544B558}"/>
    <cellStyle name="Normal 5 5 2 5 2 8" xfId="8006" xr:uid="{0186EF08-1D0A-45CB-965B-309D6EDCED77}"/>
    <cellStyle name="Normal 5 5 2 5 3" xfId="1357" xr:uid="{1F5AFD84-98B1-4B1A-AFA3-4300F5034EFF}"/>
    <cellStyle name="Normal 5 5 2 5 3 2" xfId="13139" xr:uid="{1A1AA4AE-2E37-47B4-9641-4EDF79366831}"/>
    <cellStyle name="Normal 5 5 2 5 3 2 2" xfId="26829" xr:uid="{EE43AC41-5A0A-442C-B699-3EC6156C9AEA}"/>
    <cellStyle name="Normal 5 5 2 5 3 2 2 2" xfId="40521" xr:uid="{7566F186-4435-44A4-B4BA-9251AF117254}"/>
    <cellStyle name="Normal 5 5 2 5 3 2 2 3" xfId="55405" xr:uid="{67EF039B-2051-4BB9-8907-E5F29EBF3EF6}"/>
    <cellStyle name="Normal 5 5 2 5 3 2 3" xfId="19985" xr:uid="{E5B98F80-43F9-45B6-9BCC-89B1047672F1}"/>
    <cellStyle name="Normal 5 5 2 5 3 2 4" xfId="33675" xr:uid="{93BA78F2-B48C-4F1D-80BC-B7D1DD590E42}"/>
    <cellStyle name="Normal 5 5 2 5 3 2 5" xfId="48559" xr:uid="{1CDD8AB5-8241-4044-8A3B-2509971F7ADF}"/>
    <cellStyle name="Normal 5 5 2 5 3 3" xfId="23407" xr:uid="{66C1645C-641D-4CB5-A7DD-AB99D61F4196}"/>
    <cellStyle name="Normal 5 5 2 5 3 3 2" xfId="37099" xr:uid="{04E671B0-D79C-404B-B2D1-2AA42F71F03B}"/>
    <cellStyle name="Normal 5 5 2 5 3 3 3" xfId="51983" xr:uid="{280FA48A-C0DC-40A5-9428-FCF88F87DB30}"/>
    <cellStyle name="Normal 5 5 2 5 3 4" xfId="16563" xr:uid="{A6E001D5-D541-4E61-98B4-1A05D92167FD}"/>
    <cellStyle name="Normal 5 5 2 5 3 4 2" xfId="41049" xr:uid="{0D6F3D58-DEED-4F70-94CF-F52731136F65}"/>
    <cellStyle name="Normal 5 5 2 5 3 5" xfId="30253" xr:uid="{4B03CF81-2FBF-4BE6-8BA5-9FA82252D9FA}"/>
    <cellStyle name="Normal 5 5 2 5 3 6" xfId="45137" xr:uid="{F858EF3F-2C1A-4C12-B6E7-47C4B2FE3291}"/>
    <cellStyle name="Normal 5 5 2 5 3 7" xfId="9717" xr:uid="{69F3855D-870B-47D2-9F15-5A6AB2AC2E2C}"/>
    <cellStyle name="Normal 5 5 2 5 4" xfId="2897" xr:uid="{C1DD4BB3-E65C-4CCA-8539-BDF830B4C813}"/>
    <cellStyle name="Normal 5 5 2 5 4 2" xfId="25117" xr:uid="{BE6DCE04-714D-42FD-A6BB-F7EE1AB65FEF}"/>
    <cellStyle name="Normal 5 5 2 5 4 2 2" xfId="38809" xr:uid="{A3B53366-67F8-48EE-AC89-B0737303BC90}"/>
    <cellStyle name="Normal 5 5 2 5 4 2 3" xfId="53693" xr:uid="{A22A1D01-7841-49B8-BD9A-3FBF16933600}"/>
    <cellStyle name="Normal 5 5 2 5 4 3" xfId="18273" xr:uid="{FDD300A3-0029-4322-B8A4-81634C10335E}"/>
    <cellStyle name="Normal 5 5 2 5 4 3 2" xfId="41172" xr:uid="{E5449EAD-A208-4E65-B5D1-6FBBB88B5CBF}"/>
    <cellStyle name="Normal 5 5 2 5 4 4" xfId="31963" xr:uid="{A2572D3B-675D-40C1-B022-182BF8569D68}"/>
    <cellStyle name="Normal 5 5 2 5 4 5" xfId="46847" xr:uid="{08A54117-3FB0-48F5-BE27-9FEE875A472B}"/>
    <cellStyle name="Normal 5 5 2 5 4 6" xfId="11427" xr:uid="{EF2A296A-B17C-420A-BB81-FE6E3638090C}"/>
    <cellStyle name="Normal 5 5 2 5 5" xfId="21695" xr:uid="{BF9F6921-D502-4ECA-B4A3-697052933D98}"/>
    <cellStyle name="Normal 5 5 2 5 5 2" xfId="35387" xr:uid="{3FEBFC30-362C-4221-ADCD-11A38999E035}"/>
    <cellStyle name="Normal 5 5 2 5 5 3" xfId="50271" xr:uid="{31110877-E312-486E-8C22-DE0FFB7A96C7}"/>
    <cellStyle name="Normal 5 5 2 5 6" xfId="14851" xr:uid="{F209397C-82AF-4FA2-8B2A-5833E201B275}"/>
    <cellStyle name="Normal 5 5 2 5 6 2" xfId="40791" xr:uid="{DB227C88-D0C7-4F44-8423-F2B403A6E176}"/>
    <cellStyle name="Normal 5 5 2 5 7" xfId="28541" xr:uid="{14D3B20E-08E9-41C4-AEE5-4A537A847A34}"/>
    <cellStyle name="Normal 5 5 2 5 8" xfId="43425" xr:uid="{800E1F0C-8306-4B0C-A777-D36EE07CC6E5}"/>
    <cellStyle name="Normal 5 5 2 5 9" xfId="8005" xr:uid="{598A05F2-5ED7-4D71-B689-E0D674562D1F}"/>
    <cellStyle name="Normal 5 5 2 6" xfId="1358" xr:uid="{D96D9C9B-1C71-4CFB-9F8D-333708281CD6}"/>
    <cellStyle name="Normal 5 5 2 6 2" xfId="1359" xr:uid="{AD3EB2F2-670C-4851-A2F9-ACE2FF5B5270}"/>
    <cellStyle name="Normal 5 5 2 6 2 2" xfId="13141" xr:uid="{5FD75313-2A47-4C35-8A6C-841A60BC16D5}"/>
    <cellStyle name="Normal 5 5 2 6 2 2 2" xfId="26831" xr:uid="{2DFFE962-F86C-4651-94B9-6DB5D75BA5BC}"/>
    <cellStyle name="Normal 5 5 2 6 2 2 2 2" xfId="40523" xr:uid="{A5E83F87-9E63-4261-8712-51BB0D9A68B1}"/>
    <cellStyle name="Normal 5 5 2 6 2 2 2 3" xfId="55407" xr:uid="{98FFB8D5-12AA-4D10-8B3E-F0F39B713F58}"/>
    <cellStyle name="Normal 5 5 2 6 2 2 3" xfId="19987" xr:uid="{240C08F6-920C-4484-ABB4-F9320DA2C148}"/>
    <cellStyle name="Normal 5 5 2 6 2 2 4" xfId="33677" xr:uid="{B39E0903-C96D-48B7-80BF-A4FEBF6D28C4}"/>
    <cellStyle name="Normal 5 5 2 6 2 2 5" xfId="48561" xr:uid="{0DFA4DF4-97D7-4480-9844-DA49E37C51B1}"/>
    <cellStyle name="Normal 5 5 2 6 2 3" xfId="23409" xr:uid="{0B9387CD-266F-464B-9955-55AD2287F230}"/>
    <cellStyle name="Normal 5 5 2 6 2 3 2" xfId="37101" xr:uid="{38EA62D2-C62B-42CF-B1A1-6C39C0AF8664}"/>
    <cellStyle name="Normal 5 5 2 6 2 3 3" xfId="51985" xr:uid="{5969D236-C8BB-4B32-B2EE-381E3BD4284A}"/>
    <cellStyle name="Normal 5 5 2 6 2 4" xfId="16565" xr:uid="{2096E203-0476-4430-93CF-4D6D0476B5E0}"/>
    <cellStyle name="Normal 5 5 2 6 2 4 2" xfId="41051" xr:uid="{8BE01C2E-F518-47FE-9138-BA7B74768F08}"/>
    <cellStyle name="Normal 5 5 2 6 2 5" xfId="30255" xr:uid="{43D36DDB-AC17-4F18-9B29-FA61395E1DAE}"/>
    <cellStyle name="Normal 5 5 2 6 2 6" xfId="45139" xr:uid="{22A16A38-7122-44CB-A051-2ACD2A100FA0}"/>
    <cellStyle name="Normal 5 5 2 6 2 7" xfId="9719" xr:uid="{CABEF1ED-D6C0-4C4B-B40A-30F950CE4FB3}"/>
    <cellStyle name="Normal 5 5 2 6 3" xfId="2898" xr:uid="{92D88292-047C-4EBB-A7DA-57BFE34340A1}"/>
    <cellStyle name="Normal 5 5 2 6 3 2" xfId="25119" xr:uid="{B524218F-A6A1-4F3F-9884-456798D7D148}"/>
    <cellStyle name="Normal 5 5 2 6 3 2 2" xfId="38811" xr:uid="{92789560-081C-43F1-AB99-47633A2B7956}"/>
    <cellStyle name="Normal 5 5 2 6 3 2 3" xfId="53695" xr:uid="{151F2B36-B5C5-4E7B-AE97-C6B300AC2071}"/>
    <cellStyle name="Normal 5 5 2 6 3 3" xfId="18275" xr:uid="{C9451A36-3D67-4C08-94CA-DEEF49FABE78}"/>
    <cellStyle name="Normal 5 5 2 6 3 3 2" xfId="41173" xr:uid="{2E710E54-CE37-4874-AF19-E56C294C5701}"/>
    <cellStyle name="Normal 5 5 2 6 3 4" xfId="31965" xr:uid="{DCAD2DD7-22D6-468A-8D1F-D988B6045BB5}"/>
    <cellStyle name="Normal 5 5 2 6 3 5" xfId="46849" xr:uid="{80B378D6-8A4D-4A24-A0E0-B9A8988EA6CA}"/>
    <cellStyle name="Normal 5 5 2 6 3 6" xfId="11429" xr:uid="{27107029-0C1D-436E-865B-67C4C097EC21}"/>
    <cellStyle name="Normal 5 5 2 6 4" xfId="2899" xr:uid="{F92197A4-0381-4828-82B6-4C3C4CC99F08}"/>
    <cellStyle name="Normal 5 5 2 6 4 2" xfId="41174" xr:uid="{6FE645D4-7FD5-4CCD-8AC4-7845FFB90F8D}"/>
    <cellStyle name="Normal 5 5 2 6 4 3" xfId="35389" xr:uid="{AB60DD34-A262-4A55-A958-83036B7E48B1}"/>
    <cellStyle name="Normal 5 5 2 6 4 4" xfId="50273" xr:uid="{F5DF59B0-7359-4867-99E4-2972CB287F16}"/>
    <cellStyle name="Normal 5 5 2 6 4 5" xfId="21697" xr:uid="{32C9D563-F5C1-42A3-A4A1-FBA1F66C3F4B}"/>
    <cellStyle name="Normal 5 5 2 6 5" xfId="14853" xr:uid="{FD90CBE2-B315-4CD7-A746-B2D9E9BFB3C7}"/>
    <cellStyle name="Normal 5 5 2 6 5 2" xfId="41050" xr:uid="{B661A848-F590-4E31-8331-E0BEE3BA8D6B}"/>
    <cellStyle name="Normal 5 5 2 6 6" xfId="28543" xr:uid="{3D8B8C6E-8412-4AA7-9E63-16967011BE60}"/>
    <cellStyle name="Normal 5 5 2 6 7" xfId="43427" xr:uid="{3B41584F-B0D2-4D3A-AD74-B478118CBD3D}"/>
    <cellStyle name="Normal 5 5 2 6 8" xfId="8007" xr:uid="{AAF2CBBC-E31A-4B71-ACC1-794BAEABA3F3}"/>
    <cellStyle name="Normal 5 5 2 7" xfId="1360" xr:uid="{29272774-867E-4A54-8BF0-3F3F836C5CA1}"/>
    <cellStyle name="Normal 5 5 2 7 2" xfId="9720" xr:uid="{A01F5174-A61F-4E17-9E98-C5C14CC550EF}"/>
    <cellStyle name="Normal 5 5 2 7 2 2" xfId="13142" xr:uid="{DBA7C9E0-1655-4048-B1FD-B5499F2901E4}"/>
    <cellStyle name="Normal 5 5 2 7 2 2 2" xfId="26832" xr:uid="{0DDF96F4-0263-411D-99B9-57393800670F}"/>
    <cellStyle name="Normal 5 5 2 7 2 2 2 2" xfId="40524" xr:uid="{FE15FF1C-A012-4DC5-9116-9D20CE97D7B7}"/>
    <cellStyle name="Normal 5 5 2 7 2 2 2 3" xfId="55408" xr:uid="{3A303174-7346-4F9F-8EFC-3C1518D2DC0D}"/>
    <cellStyle name="Normal 5 5 2 7 2 2 3" xfId="19988" xr:uid="{35452D8F-287B-4F14-8F05-C40D7FF7E75E}"/>
    <cellStyle name="Normal 5 5 2 7 2 2 4" xfId="33678" xr:uid="{131BC668-6F4A-4A2A-82EF-BC8E39F36B60}"/>
    <cellStyle name="Normal 5 5 2 7 2 2 5" xfId="48562" xr:uid="{FA5C7CCF-414D-4092-A43B-0E5C4517E150}"/>
    <cellStyle name="Normal 5 5 2 7 2 3" xfId="23410" xr:uid="{1DF25EB2-4B21-4B60-A217-7DFB5C82DF3A}"/>
    <cellStyle name="Normal 5 5 2 7 2 3 2" xfId="37102" xr:uid="{E5F0BCC9-DD12-4CF8-A3D1-57F334DA29F0}"/>
    <cellStyle name="Normal 5 5 2 7 2 3 3" xfId="51986" xr:uid="{94A9BB8D-A0AD-4806-B155-D18F8F0208A2}"/>
    <cellStyle name="Normal 5 5 2 7 2 4" xfId="16566" xr:uid="{C562903A-3EF9-4D8A-8FC9-8E1AA1F0A86D}"/>
    <cellStyle name="Normal 5 5 2 7 2 5" xfId="30256" xr:uid="{BB5FEB9B-3803-4342-AC09-08DD9CB2A3F0}"/>
    <cellStyle name="Normal 5 5 2 7 2 6" xfId="45140" xr:uid="{7995490D-58C7-4601-B94C-E05F34242442}"/>
    <cellStyle name="Normal 5 5 2 7 3" xfId="11430" xr:uid="{338880B7-F8CF-498F-8AF9-DDFC87480AD2}"/>
    <cellStyle name="Normal 5 5 2 7 3 2" xfId="25120" xr:uid="{A50A6FEF-6DF1-4A7E-84E7-E367B2F5D20B}"/>
    <cellStyle name="Normal 5 5 2 7 3 2 2" xfId="38812" xr:uid="{94D7180F-E548-4162-9D39-A84C0F9F098A}"/>
    <cellStyle name="Normal 5 5 2 7 3 2 3" xfId="53696" xr:uid="{9F2377DC-3710-4A80-B772-C172215E642C}"/>
    <cellStyle name="Normal 5 5 2 7 3 3" xfId="18276" xr:uid="{52E4E354-4C40-4ABA-B728-317C397CEFD5}"/>
    <cellStyle name="Normal 5 5 2 7 3 4" xfId="31966" xr:uid="{12933858-5A2D-4CAE-B9D7-8F0A2227AD65}"/>
    <cellStyle name="Normal 5 5 2 7 3 5" xfId="46850" xr:uid="{E5C2B001-E21B-4200-A886-D4242F8B8769}"/>
    <cellStyle name="Normal 5 5 2 7 4" xfId="21698" xr:uid="{78DA51D1-DBD3-4AA4-A2D9-1A1FB6A2B5AA}"/>
    <cellStyle name="Normal 5 5 2 7 4 2" xfId="35390" xr:uid="{403E869B-9E1E-4BCD-AAF7-FBE72266281E}"/>
    <cellStyle name="Normal 5 5 2 7 4 3" xfId="50274" xr:uid="{457B2300-74E2-4CDF-8571-613124616FCD}"/>
    <cellStyle name="Normal 5 5 2 7 5" xfId="14854" xr:uid="{2EA84051-6C3E-4FCD-B4AC-3C91D7C2D44B}"/>
    <cellStyle name="Normal 5 5 2 7 5 2" xfId="41052" xr:uid="{54AA6278-7FB6-4673-BBAD-01DEE5666662}"/>
    <cellStyle name="Normal 5 5 2 7 6" xfId="28544" xr:uid="{6BA77A81-2E89-4DCB-B110-B069E0C59DD3}"/>
    <cellStyle name="Normal 5 5 2 7 7" xfId="43428" xr:uid="{167DB37F-B70B-43DF-82F9-202A1D637865}"/>
    <cellStyle name="Normal 5 5 2 7 8" xfId="8008" xr:uid="{3B8C6443-635A-4C70-AA61-9E24F2594E73}"/>
    <cellStyle name="Normal 5 5 2 8" xfId="2900" xr:uid="{B26F0FAF-EFF5-45D0-AABE-A2F7B247A99F}"/>
    <cellStyle name="Normal 5 5 2 8 2" xfId="13113" xr:uid="{D09B8B32-0998-45D6-9301-B10A76632006}"/>
    <cellStyle name="Normal 5 5 2 8 2 2" xfId="26803" xr:uid="{ACE8ADEE-C832-45A1-9AF3-28F2BED26F15}"/>
    <cellStyle name="Normal 5 5 2 8 2 2 2" xfId="40495" xr:uid="{F5596046-018A-4012-AE19-BE60AA27A97D}"/>
    <cellStyle name="Normal 5 5 2 8 2 2 3" xfId="55379" xr:uid="{EF1ABAA3-A0E9-4221-B459-4BC4FF283DCD}"/>
    <cellStyle name="Normal 5 5 2 8 2 3" xfId="19959" xr:uid="{81094A20-69E4-4348-80AF-5B85AFA61322}"/>
    <cellStyle name="Normal 5 5 2 8 2 4" xfId="33649" xr:uid="{C0E8EF0C-023D-4FDE-A0AE-6E789F45FD57}"/>
    <cellStyle name="Normal 5 5 2 8 2 5" xfId="48533" xr:uid="{7D70D3B5-6B42-4897-A81D-EF69B291EC49}"/>
    <cellStyle name="Normal 5 5 2 8 3" xfId="23381" xr:uid="{6DB105ED-03CF-4919-92F4-669361452605}"/>
    <cellStyle name="Normal 5 5 2 8 3 2" xfId="37073" xr:uid="{B1BBDED6-8DCA-4D84-B89D-14DB4E44D56B}"/>
    <cellStyle name="Normal 5 5 2 8 3 3" xfId="51957" xr:uid="{683C3B27-E50C-49D0-B79E-3CCCD6787B91}"/>
    <cellStyle name="Normal 5 5 2 8 4" xfId="16537" xr:uid="{3D8EE1D8-5351-453E-A331-D8C302866749}"/>
    <cellStyle name="Normal 5 5 2 8 4 2" xfId="41175" xr:uid="{3138D992-A5B9-4DBB-BEFE-BF7C551410C7}"/>
    <cellStyle name="Normal 5 5 2 8 5" xfId="30227" xr:uid="{85317160-ACDE-4D34-A9F4-93760A9C9792}"/>
    <cellStyle name="Normal 5 5 2 8 6" xfId="45111" xr:uid="{373E06EA-AE11-493D-A2CD-74396F659680}"/>
    <cellStyle name="Normal 5 5 2 8 7" xfId="9691" xr:uid="{527B69F6-591C-431E-8556-03D7C53717EE}"/>
    <cellStyle name="Normal 5 5 2 9" xfId="2901" xr:uid="{8C444DB6-EC6C-4106-A909-D9099BE73D3C}"/>
    <cellStyle name="Normal 5 5 2 9 2" xfId="25091" xr:uid="{E2847B6C-87D2-4C39-B03B-8DF9F2F9ACC2}"/>
    <cellStyle name="Normal 5 5 2 9 2 2" xfId="38783" xr:uid="{51D97C44-24E7-49E2-A6E1-5CCC2C1BFB24}"/>
    <cellStyle name="Normal 5 5 2 9 2 3" xfId="53667" xr:uid="{34880678-C410-4A12-8230-8BE8A9F5DEF8}"/>
    <cellStyle name="Normal 5 5 2 9 3" xfId="18247" xr:uid="{21898F36-C6A0-4C4D-9A9B-DF2EA6B20FA6}"/>
    <cellStyle name="Normal 5 5 2 9 3 2" xfId="41176" xr:uid="{6A386415-C5AF-4073-AA84-D5CBE514E268}"/>
    <cellStyle name="Normal 5 5 2 9 4" xfId="31937" xr:uid="{A565A901-7545-418D-AFD8-112C86624CB7}"/>
    <cellStyle name="Normal 5 5 2 9 5" xfId="46821" xr:uid="{7200E734-FBC0-4098-83E5-C044C99B0AEF}"/>
    <cellStyle name="Normal 5 5 2 9 6" xfId="11401" xr:uid="{554CD90C-3F5F-47FC-B615-4553227966F9}"/>
    <cellStyle name="Normal 5 5 3" xfId="105" xr:uid="{DCC6A93C-D2F3-46EF-8246-1C2FC9C92958}"/>
    <cellStyle name="Normal 5 5 3 10" xfId="14855" xr:uid="{6ECE1F9B-A6EF-4DEE-8F8C-BC202A853329}"/>
    <cellStyle name="Normal 5 5 3 10 2" xfId="40770" xr:uid="{AF2DA872-17A7-4B84-B36D-8A1B1035FAEF}"/>
    <cellStyle name="Normal 5 5 3 11" xfId="28545" xr:uid="{039701DA-5DDD-4011-B7DC-0A4FD8390854}"/>
    <cellStyle name="Normal 5 5 3 12" xfId="43429" xr:uid="{0AA50F02-E682-4C6A-9A68-D30671B8F99A}"/>
    <cellStyle name="Normal 5 5 3 13" xfId="8009" xr:uid="{25AF1463-FD7A-4897-B325-CD42CF8882FE}"/>
    <cellStyle name="Normal 5 5 3 2" xfId="106" xr:uid="{BC137B23-08E9-4B6B-8BEE-CE5DABA322BE}"/>
    <cellStyle name="Normal 5 5 3 2 10" xfId="43430" xr:uid="{F71BF7A5-7CCE-4DD3-9B20-94131D496DCE}"/>
    <cellStyle name="Normal 5 5 3 2 11" xfId="8010" xr:uid="{C0394BD8-F3C4-49F1-AB7F-83E213497166}"/>
    <cellStyle name="Normal 5 5 3 2 2" xfId="572" xr:uid="{C0D680EA-CC6B-4F58-A282-7095CA1C9A0F}"/>
    <cellStyle name="Normal 5 5 3 2 2 2" xfId="1361" xr:uid="{DD4CFFEE-C2E2-4605-A1F1-009ED65CF41A}"/>
    <cellStyle name="Normal 5 5 3 2 2 2 2" xfId="1362" xr:uid="{946B591F-3DE2-4F6F-8087-95C870E98F53}"/>
    <cellStyle name="Normal 5 5 3 2 2 2 2 2" xfId="4471" xr:uid="{1769736B-ED58-4B6E-B35D-4D419D4696A4}"/>
    <cellStyle name="Normal 5 5 3 2 2 2 2 2 2" xfId="26836" xr:uid="{DB6A60D6-D4D6-4684-A5F5-0C9C5B2C30AA}"/>
    <cellStyle name="Normal 5 5 3 2 2 2 2 2 2 2" xfId="40528" xr:uid="{2EEEE9C8-8F38-4429-8C5F-A30ECB85D1D9}"/>
    <cellStyle name="Normal 5 5 3 2 2 2 2 2 2 3" xfId="55412" xr:uid="{B702B04C-1657-4E7C-AB38-8520F94A03BA}"/>
    <cellStyle name="Normal 5 5 3 2 2 2 2 2 3" xfId="19992" xr:uid="{F8DA870B-1AC0-4F36-9ED5-67C2E6C09326}"/>
    <cellStyle name="Normal 5 5 3 2 2 2 2 2 3 2" xfId="41348" xr:uid="{16205673-E9ED-4422-A11A-33F33395B4A6}"/>
    <cellStyle name="Normal 5 5 3 2 2 2 2 2 4" xfId="33682" xr:uid="{01B37D88-AC90-418E-9B2F-EC8B209DFBE4}"/>
    <cellStyle name="Normal 5 5 3 2 2 2 2 2 5" xfId="48566" xr:uid="{F549909E-016A-4628-AAF1-6A8D75B4E33C}"/>
    <cellStyle name="Normal 5 5 3 2 2 2 2 2 6" xfId="13146" xr:uid="{B713A125-D48C-4254-8263-80391B0CD113}"/>
    <cellStyle name="Normal 5 5 3 2 2 2 2 3" xfId="23414" xr:uid="{799227EE-7C54-46CD-8D72-AE5CA15FB4E9}"/>
    <cellStyle name="Normal 5 5 3 2 2 2 2 3 2" xfId="37106" xr:uid="{925998CC-8A80-43B2-8DB3-0F1F3B853EEE}"/>
    <cellStyle name="Normal 5 5 3 2 2 2 2 3 3" xfId="51990" xr:uid="{321D0D7F-27C9-4B27-904B-687D46A62799}"/>
    <cellStyle name="Normal 5 5 3 2 2 2 2 4" xfId="16570" xr:uid="{0A50C0CC-D445-4D9B-BBF2-1BD13B35CF82}"/>
    <cellStyle name="Normal 5 5 3 2 2 2 2 4 2" xfId="41054" xr:uid="{6F6E7EB5-FFF6-4223-9D1F-06AD0092527C}"/>
    <cellStyle name="Normal 5 5 3 2 2 2 2 5" xfId="30260" xr:uid="{1DFA5312-A581-4EF9-88F2-BB04CEAF9A00}"/>
    <cellStyle name="Normal 5 5 3 2 2 2 2 6" xfId="45144" xr:uid="{1C53C572-AF9C-473C-88BC-4995CDA460FE}"/>
    <cellStyle name="Normal 5 5 3 2 2 2 2 7" xfId="9724" xr:uid="{B0975749-E6C8-453B-9943-08F2DB992B57}"/>
    <cellStyle name="Normal 5 5 3 2 2 2 3" xfId="4472" xr:uid="{84B2183E-35BA-472F-B028-2883421F3F83}"/>
    <cellStyle name="Normal 5 5 3 2 2 2 3 2" xfId="25124" xr:uid="{BB0ED776-27B7-4253-979A-5C798D6A5134}"/>
    <cellStyle name="Normal 5 5 3 2 2 2 3 2 2" xfId="38816" xr:uid="{F64AD6EA-8FE6-4B0C-8877-50EA47B9DAF0}"/>
    <cellStyle name="Normal 5 5 3 2 2 2 3 2 3" xfId="53700" xr:uid="{1E129764-562D-4E59-A5B6-F69E434F65C4}"/>
    <cellStyle name="Normal 5 5 3 2 2 2 3 3" xfId="18280" xr:uid="{BA00B658-F912-46AA-B468-B8E7E79697C3}"/>
    <cellStyle name="Normal 5 5 3 2 2 2 3 3 2" xfId="41349" xr:uid="{86F49706-7017-44A4-93E5-09088FBA1073}"/>
    <cellStyle name="Normal 5 5 3 2 2 2 3 4" xfId="31970" xr:uid="{3B83792D-B08F-4637-9262-6F678448CD1E}"/>
    <cellStyle name="Normal 5 5 3 2 2 2 3 5" xfId="46854" xr:uid="{178414C3-C832-4AE9-8A82-55C2BFD7EFDB}"/>
    <cellStyle name="Normal 5 5 3 2 2 2 3 6" xfId="11434" xr:uid="{9ACD4DF5-B29E-4054-A64C-3D30E69A947B}"/>
    <cellStyle name="Normal 5 5 3 2 2 2 4" xfId="21702" xr:uid="{27D3F51A-C47E-430F-906C-273CB5296612}"/>
    <cellStyle name="Normal 5 5 3 2 2 2 4 2" xfId="35394" xr:uid="{76444454-B5C8-42BE-AD33-AE3280FF174D}"/>
    <cellStyle name="Normal 5 5 3 2 2 2 4 3" xfId="50278" xr:uid="{55A7DEF3-ACDC-4723-B4D5-E4D7CBF5A5BA}"/>
    <cellStyle name="Normal 5 5 3 2 2 2 5" xfId="14858" xr:uid="{9FE97801-0811-49B2-B3F1-623C77AB1596}"/>
    <cellStyle name="Normal 5 5 3 2 2 2 5 2" xfId="41053" xr:uid="{C210944F-C689-4252-92F1-BD137B163094}"/>
    <cellStyle name="Normal 5 5 3 2 2 2 6" xfId="28548" xr:uid="{D75CCACE-4547-4A23-98CE-C5939B771636}"/>
    <cellStyle name="Normal 5 5 3 2 2 2 7" xfId="43432" xr:uid="{67183A28-F771-430F-B24D-451215E1FAAF}"/>
    <cellStyle name="Normal 5 5 3 2 2 2 8" xfId="8012" xr:uid="{45F8495F-DA88-4417-9816-4A4A62E385EA}"/>
    <cellStyle name="Normal 5 5 3 2 2 3" xfId="1363" xr:uid="{FD5869A5-5B01-4C84-935D-7A8FFEAB9C8C}"/>
    <cellStyle name="Normal 5 5 3 2 2 3 2" xfId="4473" xr:uid="{D23C18DC-E643-4572-AFFB-259AB6E127D6}"/>
    <cellStyle name="Normal 5 5 3 2 2 3 2 2" xfId="26835" xr:uid="{567639DE-F500-48EE-B665-BB6305EB1C87}"/>
    <cellStyle name="Normal 5 5 3 2 2 3 2 2 2" xfId="40527" xr:uid="{0376743B-FC35-4229-BFEA-2723D7EC2B6C}"/>
    <cellStyle name="Normal 5 5 3 2 2 3 2 2 3" xfId="55411" xr:uid="{A347DFE5-A319-4427-A668-3B3376B1FE54}"/>
    <cellStyle name="Normal 5 5 3 2 2 3 2 3" xfId="19991" xr:uid="{874FE2B4-F86B-4821-A7FA-98DAC2F9AC03}"/>
    <cellStyle name="Normal 5 5 3 2 2 3 2 3 2" xfId="41350" xr:uid="{6193048B-FB12-4369-86DC-A36F10301F89}"/>
    <cellStyle name="Normal 5 5 3 2 2 3 2 4" xfId="33681" xr:uid="{CB20FD66-9AC9-49BC-971F-9F01C3FBC2B9}"/>
    <cellStyle name="Normal 5 5 3 2 2 3 2 5" xfId="48565" xr:uid="{AFE91813-4A3C-44C1-9D5F-BC4764A33904}"/>
    <cellStyle name="Normal 5 5 3 2 2 3 2 6" xfId="13145" xr:uid="{38492DF2-415E-46A4-BF0F-37F20FBF16F1}"/>
    <cellStyle name="Normal 5 5 3 2 2 3 3" xfId="23413" xr:uid="{C2E1A172-10DA-40AB-9153-EE4A5C81DFCD}"/>
    <cellStyle name="Normal 5 5 3 2 2 3 3 2" xfId="37105" xr:uid="{D2439B57-2B02-45EC-B1C6-485D826D3C90}"/>
    <cellStyle name="Normal 5 5 3 2 2 3 3 3" xfId="51989" xr:uid="{125115FE-EAB8-4808-A088-4ECB55D434F5}"/>
    <cellStyle name="Normal 5 5 3 2 2 3 4" xfId="16569" xr:uid="{BA4689DC-54D9-43AA-A752-7033E83D58E0}"/>
    <cellStyle name="Normal 5 5 3 2 2 3 4 2" xfId="41055" xr:uid="{9B5A4D6B-30C2-41EE-8E0E-31F8F2BF0DD3}"/>
    <cellStyle name="Normal 5 5 3 2 2 3 5" xfId="30259" xr:uid="{322F60D6-76AE-4FC9-8420-836EC97BA661}"/>
    <cellStyle name="Normal 5 5 3 2 2 3 6" xfId="45143" xr:uid="{65B9887C-49D2-4FE8-9192-6A14109D1D8D}"/>
    <cellStyle name="Normal 5 5 3 2 2 3 7" xfId="9723" xr:uid="{29681CEE-4AF8-4A91-B343-90C289002A82}"/>
    <cellStyle name="Normal 5 5 3 2 2 4" xfId="2902" xr:uid="{4B9D052C-A50C-457C-BF9B-7727B1DB71AA}"/>
    <cellStyle name="Normal 5 5 3 2 2 4 2" xfId="25123" xr:uid="{B9F4943B-E2A9-49DB-B878-4CE616BE4A73}"/>
    <cellStyle name="Normal 5 5 3 2 2 4 2 2" xfId="38815" xr:uid="{F957353A-F372-4BB8-9055-C759B6881BE5}"/>
    <cellStyle name="Normal 5 5 3 2 2 4 2 3" xfId="53699" xr:uid="{4B765628-A1BA-470E-A788-19E7053DA816}"/>
    <cellStyle name="Normal 5 5 3 2 2 4 3" xfId="18279" xr:uid="{A8E3D25A-806F-40CC-9B24-C0F746F501DC}"/>
    <cellStyle name="Normal 5 5 3 2 2 4 3 2" xfId="41177" xr:uid="{09CCEC6C-CD7D-46A6-A74D-757E17CEBEE9}"/>
    <cellStyle name="Normal 5 5 3 2 2 4 4" xfId="31969" xr:uid="{7C5E1217-DF06-4A67-9710-69F83D88986F}"/>
    <cellStyle name="Normal 5 5 3 2 2 4 5" xfId="46853" xr:uid="{47EF7F1F-D054-417C-BF05-92A7550CC9E3}"/>
    <cellStyle name="Normal 5 5 3 2 2 4 6" xfId="11433" xr:uid="{51B653EB-9457-404D-82DA-1383D603658F}"/>
    <cellStyle name="Normal 5 5 3 2 2 5" xfId="21701" xr:uid="{63FC1807-50D1-4E1F-8041-07AA45838FB7}"/>
    <cellStyle name="Normal 5 5 3 2 2 5 2" xfId="35393" xr:uid="{1D22C7F0-E675-4CF2-8723-701DFF631229}"/>
    <cellStyle name="Normal 5 5 3 2 2 5 3" xfId="50277" xr:uid="{299F65CD-5119-4A02-8922-49A2756D66E9}"/>
    <cellStyle name="Normal 5 5 3 2 2 6" xfId="14857" xr:uid="{FC938E9F-1BED-4079-85F6-483DED41D575}"/>
    <cellStyle name="Normal 5 5 3 2 2 6 2" xfId="40848" xr:uid="{1FF9F284-BEC5-45B1-B188-90A2CCAB11D3}"/>
    <cellStyle name="Normal 5 5 3 2 2 7" xfId="28547" xr:uid="{8E48E6F0-CC36-4949-9B4C-F45467FD02E6}"/>
    <cellStyle name="Normal 5 5 3 2 2 8" xfId="43431" xr:uid="{0E16D1C5-597D-4B65-AD64-C97FD4CF48AD}"/>
    <cellStyle name="Normal 5 5 3 2 2 9" xfId="8011" xr:uid="{3C9ECA26-E04D-48BB-819B-B092B9763F23}"/>
    <cellStyle name="Normal 5 5 3 2 3" xfId="1364" xr:uid="{FBDDC81D-912F-42A3-B7AC-175DBEE4A825}"/>
    <cellStyle name="Normal 5 5 3 2 3 2" xfId="1365" xr:uid="{E72C24FE-6D1D-4CAE-9AA6-96C88268A218}"/>
    <cellStyle name="Normal 5 5 3 2 3 2 2" xfId="4474" xr:uid="{8ADA99D6-C92E-4EAB-B258-5AF9E3D7F89E}"/>
    <cellStyle name="Normal 5 5 3 2 3 2 2 2" xfId="26837" xr:uid="{12FFA07A-2F09-49F7-9514-4E748E1E7649}"/>
    <cellStyle name="Normal 5 5 3 2 3 2 2 2 2" xfId="40529" xr:uid="{A111E4A0-9E33-4153-A5FB-E1B9841C96AE}"/>
    <cellStyle name="Normal 5 5 3 2 3 2 2 2 3" xfId="55413" xr:uid="{19F09D97-7ECB-4302-848A-81ED6623F067}"/>
    <cellStyle name="Normal 5 5 3 2 3 2 2 3" xfId="19993" xr:uid="{770BAA0C-7C11-4C9F-B5A4-9ED70464D1F3}"/>
    <cellStyle name="Normal 5 5 3 2 3 2 2 3 2" xfId="41351" xr:uid="{B24F6708-633D-4B9A-BC27-1655BF51DA9B}"/>
    <cellStyle name="Normal 5 5 3 2 3 2 2 4" xfId="33683" xr:uid="{D8330163-2879-4266-B38E-CCE40359D63D}"/>
    <cellStyle name="Normal 5 5 3 2 3 2 2 5" xfId="48567" xr:uid="{27F71AE9-F6E6-42DE-ABFB-AA27FB0022FB}"/>
    <cellStyle name="Normal 5 5 3 2 3 2 2 6" xfId="13147" xr:uid="{DBFB375A-857F-4088-9B31-C02CBD022AF0}"/>
    <cellStyle name="Normal 5 5 3 2 3 2 3" xfId="23415" xr:uid="{39A8FA1E-F7CE-4495-B160-2B4C006F9F5C}"/>
    <cellStyle name="Normal 5 5 3 2 3 2 3 2" xfId="37107" xr:uid="{AFC24511-4DA8-428D-B269-0B253AA31B26}"/>
    <cellStyle name="Normal 5 5 3 2 3 2 3 3" xfId="51991" xr:uid="{935675EE-B3A8-4305-9880-BC82E3D08DB7}"/>
    <cellStyle name="Normal 5 5 3 2 3 2 4" xfId="16571" xr:uid="{2C290B0F-5E97-47CA-8D80-47F338765F47}"/>
    <cellStyle name="Normal 5 5 3 2 3 2 4 2" xfId="41057" xr:uid="{D31F6D26-16D5-4AF6-91DF-BB1CA42FE9B5}"/>
    <cellStyle name="Normal 5 5 3 2 3 2 5" xfId="30261" xr:uid="{CDC77D18-6D40-470C-B690-994795B3E215}"/>
    <cellStyle name="Normal 5 5 3 2 3 2 6" xfId="45145" xr:uid="{7F8B5613-4E75-4E28-B802-8FE623A79FA7}"/>
    <cellStyle name="Normal 5 5 3 2 3 2 7" xfId="9725" xr:uid="{E290469E-6777-4A84-BF9F-AFF7E65EEB96}"/>
    <cellStyle name="Normal 5 5 3 2 3 3" xfId="2903" xr:uid="{B2A0C5C8-EA8B-4DCF-ADE3-D5E4DF26FAE7}"/>
    <cellStyle name="Normal 5 5 3 2 3 3 2" xfId="25125" xr:uid="{52819F6A-63C5-4851-8C51-65B3CC4DB9B7}"/>
    <cellStyle name="Normal 5 5 3 2 3 3 2 2" xfId="38817" xr:uid="{4F49EEBC-8A0C-44A4-8010-9BDF9DF845A9}"/>
    <cellStyle name="Normal 5 5 3 2 3 3 2 3" xfId="53701" xr:uid="{C52E302A-65FF-47DF-9CDA-F0659E547D3B}"/>
    <cellStyle name="Normal 5 5 3 2 3 3 3" xfId="18281" xr:uid="{F769593D-5F96-433D-B496-0F5B840DD9C5}"/>
    <cellStyle name="Normal 5 5 3 2 3 3 3 2" xfId="41178" xr:uid="{688427F1-F7C5-4B58-BDD5-F5B4BF82ABD3}"/>
    <cellStyle name="Normal 5 5 3 2 3 3 4" xfId="31971" xr:uid="{C604FA85-28CC-48F4-A482-8ADB4C886A5E}"/>
    <cellStyle name="Normal 5 5 3 2 3 3 5" xfId="46855" xr:uid="{7F8A456A-CDBF-44B4-9012-122B653A8E6A}"/>
    <cellStyle name="Normal 5 5 3 2 3 3 6" xfId="11435" xr:uid="{9FF1FF92-612E-4B7F-A918-924247DFE517}"/>
    <cellStyle name="Normal 5 5 3 2 3 4" xfId="2904" xr:uid="{4E04D03F-AE87-46D9-A572-0142774D69CB}"/>
    <cellStyle name="Normal 5 5 3 2 3 4 2" xfId="41179" xr:uid="{F1EF30F7-580B-45FC-8E25-2610B88CA058}"/>
    <cellStyle name="Normal 5 5 3 2 3 4 3" xfId="35395" xr:uid="{13D179A5-8CA4-4E84-A3F8-E8854181E940}"/>
    <cellStyle name="Normal 5 5 3 2 3 4 4" xfId="50279" xr:uid="{BF0EF71D-18C6-4C48-B454-01CCB86FAA11}"/>
    <cellStyle name="Normal 5 5 3 2 3 4 5" xfId="21703" xr:uid="{B0BD4392-3264-4DBE-BC60-08C195099333}"/>
    <cellStyle name="Normal 5 5 3 2 3 5" xfId="14859" xr:uid="{114CBAFF-0CDE-4FE4-A710-AB369A0F9254}"/>
    <cellStyle name="Normal 5 5 3 2 3 5 2" xfId="41056" xr:uid="{D87A7B4F-D0D9-477C-832A-355DA3E0AB0D}"/>
    <cellStyle name="Normal 5 5 3 2 3 6" xfId="28549" xr:uid="{75DC7B11-79B1-4D74-B9DF-244E46B0CE55}"/>
    <cellStyle name="Normal 5 5 3 2 3 7" xfId="43433" xr:uid="{650473A9-D480-43EA-B5C7-D61996CB7789}"/>
    <cellStyle name="Normal 5 5 3 2 3 8" xfId="8013" xr:uid="{C76528E8-1776-44E5-B14A-7524E673E4AB}"/>
    <cellStyle name="Normal 5 5 3 2 4" xfId="1366" xr:uid="{7322CB13-70A9-4628-8B0A-82B4C8A4D6D5}"/>
    <cellStyle name="Normal 5 5 3 2 4 2" xfId="4475" xr:uid="{BB0C829B-466D-4276-A2E2-FC19910052CE}"/>
    <cellStyle name="Normal 5 5 3 2 4 2 2" xfId="13148" xr:uid="{B0C9FE21-54C9-48B9-A656-EC49D517D339}"/>
    <cellStyle name="Normal 5 5 3 2 4 2 2 2" xfId="26838" xr:uid="{5D80DB9A-C319-412A-B559-C8A791620FAF}"/>
    <cellStyle name="Normal 5 5 3 2 4 2 2 2 2" xfId="40530" xr:uid="{6B6C320B-74CA-4EE4-AEBF-199386676E3B}"/>
    <cellStyle name="Normal 5 5 3 2 4 2 2 2 3" xfId="55414" xr:uid="{456148A5-792C-400C-88DE-8C0572E35A31}"/>
    <cellStyle name="Normal 5 5 3 2 4 2 2 3" xfId="19994" xr:uid="{DC68DAC6-3233-438C-8B9A-CFA09E850F8B}"/>
    <cellStyle name="Normal 5 5 3 2 4 2 2 4" xfId="33684" xr:uid="{F11249F6-F746-4215-ABE5-5C9262ECED7B}"/>
    <cellStyle name="Normal 5 5 3 2 4 2 2 5" xfId="48568" xr:uid="{418F2212-F7D6-40E0-B8BD-B97C0946263B}"/>
    <cellStyle name="Normal 5 5 3 2 4 2 3" xfId="23416" xr:uid="{0D324207-7A33-4512-B952-6AB8E7BD1D14}"/>
    <cellStyle name="Normal 5 5 3 2 4 2 3 2" xfId="37108" xr:uid="{B1FA687C-0589-44AD-B50A-45237CDB1173}"/>
    <cellStyle name="Normal 5 5 3 2 4 2 3 3" xfId="51992" xr:uid="{B59E1BBF-3903-4C7D-9574-E069E4EDA50B}"/>
    <cellStyle name="Normal 5 5 3 2 4 2 4" xfId="16572" xr:uid="{B1451D0C-E990-4EB2-A928-E6F20AF49A75}"/>
    <cellStyle name="Normal 5 5 3 2 4 2 4 2" xfId="41352" xr:uid="{2E4E0CD2-A261-4CB8-BBD4-0A3987817A5F}"/>
    <cellStyle name="Normal 5 5 3 2 4 2 5" xfId="30262" xr:uid="{E981AAA0-68BA-46D9-A193-6F9BC55D9E10}"/>
    <cellStyle name="Normal 5 5 3 2 4 2 6" xfId="45146" xr:uid="{C2D47BC2-43BC-4DCD-81EC-7B9A6C728F2A}"/>
    <cellStyle name="Normal 5 5 3 2 4 2 7" xfId="9726" xr:uid="{F48686BB-E1B9-4D3B-AEE2-71950DBCCAD0}"/>
    <cellStyle name="Normal 5 5 3 2 4 3" xfId="11436" xr:uid="{500ED8AD-DA11-4F87-815A-3F245F933B85}"/>
    <cellStyle name="Normal 5 5 3 2 4 3 2" xfId="25126" xr:uid="{71683D9D-5A9B-4106-96E5-42CBED53062D}"/>
    <cellStyle name="Normal 5 5 3 2 4 3 2 2" xfId="38818" xr:uid="{8619969B-8D58-4C65-8764-60DC31DEDF79}"/>
    <cellStyle name="Normal 5 5 3 2 4 3 2 3" xfId="53702" xr:uid="{7F3BBA0F-2350-4E29-9B49-DC9C56259F04}"/>
    <cellStyle name="Normal 5 5 3 2 4 3 3" xfId="18282" xr:uid="{E722E04B-7FFD-4D90-B73C-74526F6A654D}"/>
    <cellStyle name="Normal 5 5 3 2 4 3 4" xfId="31972" xr:uid="{47FC3926-F802-4B31-B18B-C0F258C0D417}"/>
    <cellStyle name="Normal 5 5 3 2 4 3 5" xfId="46856" xr:uid="{86B2FDF4-634C-4E9B-BA83-651116FA338A}"/>
    <cellStyle name="Normal 5 5 3 2 4 4" xfId="21704" xr:uid="{893E59DC-5CA6-44F0-B757-BE428050E752}"/>
    <cellStyle name="Normal 5 5 3 2 4 4 2" xfId="35396" xr:uid="{8A847A83-7136-47A9-A7FF-289FDEE0C502}"/>
    <cellStyle name="Normal 5 5 3 2 4 4 3" xfId="50280" xr:uid="{38487136-2217-40DD-9A59-C9574B77F374}"/>
    <cellStyle name="Normal 5 5 3 2 4 5" xfId="14860" xr:uid="{A4CCAC57-A319-48E4-ABD4-B193223D06C1}"/>
    <cellStyle name="Normal 5 5 3 2 4 5 2" xfId="41058" xr:uid="{33DA925F-D28A-4912-8969-198B6C7398D6}"/>
    <cellStyle name="Normal 5 5 3 2 4 6" xfId="28550" xr:uid="{93E5F412-AD88-49C2-BB28-6016CB56E39B}"/>
    <cellStyle name="Normal 5 5 3 2 4 7" xfId="43434" xr:uid="{5A84FB22-DCD2-4018-B418-E0E3548E7F57}"/>
    <cellStyle name="Normal 5 5 3 2 4 8" xfId="8014" xr:uid="{BE7D4558-180C-4ADF-95CB-F27FE8B00A39}"/>
    <cellStyle name="Normal 5 5 3 2 5" xfId="2905" xr:uid="{43A92ABE-5614-4C5E-AF2F-B61121C034FC}"/>
    <cellStyle name="Normal 5 5 3 2 5 2" xfId="13144" xr:uid="{90DCAA98-76C7-4C65-8825-C348FFB55997}"/>
    <cellStyle name="Normal 5 5 3 2 5 2 2" xfId="26834" xr:uid="{F63B6184-D488-470E-9E4A-53244098D979}"/>
    <cellStyle name="Normal 5 5 3 2 5 2 2 2" xfId="40526" xr:uid="{D3465C2B-300C-4A86-9D1B-BC93B2993380}"/>
    <cellStyle name="Normal 5 5 3 2 5 2 2 3" xfId="55410" xr:uid="{DB0C30C6-1C2D-432B-8111-C421DD2162BE}"/>
    <cellStyle name="Normal 5 5 3 2 5 2 3" xfId="19990" xr:uid="{BD04876C-3959-42A3-A907-83AE540E0210}"/>
    <cellStyle name="Normal 5 5 3 2 5 2 4" xfId="33680" xr:uid="{23853559-0E62-45F0-8040-9C9FFC9D7861}"/>
    <cellStyle name="Normal 5 5 3 2 5 2 5" xfId="48564" xr:uid="{5C3A612A-1ED5-4925-9D8D-25827A27C547}"/>
    <cellStyle name="Normal 5 5 3 2 5 3" xfId="23412" xr:uid="{929CB11E-3DE9-48CB-B237-19AB3397AE5C}"/>
    <cellStyle name="Normal 5 5 3 2 5 3 2" xfId="37104" xr:uid="{85364DA4-930A-4310-ABCC-90A2B2A153F4}"/>
    <cellStyle name="Normal 5 5 3 2 5 3 3" xfId="51988" xr:uid="{6D875955-47A5-46A8-984A-7BE2712CCC26}"/>
    <cellStyle name="Normal 5 5 3 2 5 4" xfId="16568" xr:uid="{5CB995C6-9C09-4A94-A539-40A719A81790}"/>
    <cellStyle name="Normal 5 5 3 2 5 4 2" xfId="41180" xr:uid="{50B5EC33-6A40-48D9-9C13-5B3AB6FDB89E}"/>
    <cellStyle name="Normal 5 5 3 2 5 5" xfId="30258" xr:uid="{8F88B8A8-5FB7-42C3-89AF-3BB25F5DBABD}"/>
    <cellStyle name="Normal 5 5 3 2 5 6" xfId="45142" xr:uid="{66AE11EA-DC66-4EAA-9535-E783E71E35CC}"/>
    <cellStyle name="Normal 5 5 3 2 5 7" xfId="9722" xr:uid="{65E6FAFA-497D-4B3A-8640-1C6C9D631F62}"/>
    <cellStyle name="Normal 5 5 3 2 6" xfId="2906" xr:uid="{93612F97-47AA-41F9-A725-CE6BA6B89366}"/>
    <cellStyle name="Normal 5 5 3 2 6 2" xfId="25122" xr:uid="{BEFAE342-C089-4F68-8877-652990D90CB2}"/>
    <cellStyle name="Normal 5 5 3 2 6 2 2" xfId="38814" xr:uid="{359F12A4-6D16-4751-9A92-6691BCAD8BEB}"/>
    <cellStyle name="Normal 5 5 3 2 6 2 3" xfId="53698" xr:uid="{C754EB64-48F0-4468-99B0-783E9F1FA982}"/>
    <cellStyle name="Normal 5 5 3 2 6 3" xfId="18278" xr:uid="{CD0008BB-65C6-4C3D-98EC-32018A9C71AD}"/>
    <cellStyle name="Normal 5 5 3 2 6 3 2" xfId="41181" xr:uid="{BCE23282-D974-4569-B1B4-5A79BD9B26B9}"/>
    <cellStyle name="Normal 5 5 3 2 6 4" xfId="31968" xr:uid="{3369759E-5838-48FB-B95C-334680A63C55}"/>
    <cellStyle name="Normal 5 5 3 2 6 5" xfId="46852" xr:uid="{E13D3DE4-E485-4A98-91F1-2FAD67FE2707}"/>
    <cellStyle name="Normal 5 5 3 2 6 6" xfId="11432" xr:uid="{EA87AC05-5ABB-48DA-AF2B-A68961E86902}"/>
    <cellStyle name="Normal 5 5 3 2 7" xfId="21700" xr:uid="{C054C111-4BD3-4E0E-9AE3-046AEC0F2A26}"/>
    <cellStyle name="Normal 5 5 3 2 7 2" xfId="35392" xr:uid="{CB3E98C2-6C7B-4E31-A6BB-116BA8CDDB92}"/>
    <cellStyle name="Normal 5 5 3 2 7 3" xfId="50276" xr:uid="{2C95EBF2-ABD1-4D73-8832-004A8C226092}"/>
    <cellStyle name="Normal 5 5 3 2 8" xfId="14856" xr:uid="{C9AE018A-C74F-4EA4-8ABC-50EDC92AD7C8}"/>
    <cellStyle name="Normal 5 5 3 2 8 2" xfId="40771" xr:uid="{FF32AD70-E867-4689-84C5-570CCA45D034}"/>
    <cellStyle name="Normal 5 5 3 2 9" xfId="28546" xr:uid="{A24CC1C1-8421-411F-9E9B-77D99543EC88}"/>
    <cellStyle name="Normal 5 5 3 3" xfId="311" xr:uid="{2FC60F9D-F559-4A28-BDDC-48A4DF92DCC3}"/>
    <cellStyle name="Normal 5 5 3 3 10" xfId="43435" xr:uid="{22BA8A65-EAFD-40BC-A5B2-6FE93C4D4AE1}"/>
    <cellStyle name="Normal 5 5 3 3 11" xfId="8015" xr:uid="{1351EAA2-A39A-431E-BF04-F9B5D1EFC3C3}"/>
    <cellStyle name="Normal 5 5 3 3 2" xfId="1367" xr:uid="{0B126E22-D7EF-4B60-9B47-26FE12B4CEAA}"/>
    <cellStyle name="Normal 5 5 3 3 2 2" xfId="1368" xr:uid="{FEBB7016-E6BF-44ED-AB11-7DC5A549E9F4}"/>
    <cellStyle name="Normal 5 5 3 3 2 2 2" xfId="4476" xr:uid="{12681EFE-12A3-4A69-BAE5-5661943C8090}"/>
    <cellStyle name="Normal 5 5 3 3 2 2 2 2" xfId="13151" xr:uid="{2AD3CB7C-9E64-4240-AEF1-090D5F965B12}"/>
    <cellStyle name="Normal 5 5 3 3 2 2 2 2 2" xfId="26841" xr:uid="{E3448438-6C61-4442-9067-6651CC2CAD5E}"/>
    <cellStyle name="Normal 5 5 3 3 2 2 2 2 2 2" xfId="40533" xr:uid="{70353E02-EAD0-4D95-9E5C-7FEE99AF98AB}"/>
    <cellStyle name="Normal 5 5 3 3 2 2 2 2 2 3" xfId="55417" xr:uid="{DEF5A901-89C2-4AD8-B231-AE2E030D60FC}"/>
    <cellStyle name="Normal 5 5 3 3 2 2 2 2 3" xfId="19997" xr:uid="{1CC359E2-7519-4B44-9DAC-3C14654BA7B0}"/>
    <cellStyle name="Normal 5 5 3 3 2 2 2 2 4" xfId="33687" xr:uid="{CD85FFCE-1438-4C14-88C0-E7FB38ABF14A}"/>
    <cellStyle name="Normal 5 5 3 3 2 2 2 2 5" xfId="48571" xr:uid="{E3D0C540-1226-42A3-8AB9-AEB6A1FC1C9F}"/>
    <cellStyle name="Normal 5 5 3 3 2 2 2 3" xfId="23419" xr:uid="{C81F1C20-EFDC-4AD2-829A-BE228625A874}"/>
    <cellStyle name="Normal 5 5 3 3 2 2 2 3 2" xfId="37111" xr:uid="{86AAAF66-DAE5-4D93-A72C-7E6F003F6A45}"/>
    <cellStyle name="Normal 5 5 3 3 2 2 2 3 3" xfId="51995" xr:uid="{DC476039-F838-468E-802E-9DCF170BE769}"/>
    <cellStyle name="Normal 5 5 3 3 2 2 2 4" xfId="16575" xr:uid="{C6106370-A07E-41CE-9453-B2DB7721E0AE}"/>
    <cellStyle name="Normal 5 5 3 3 2 2 2 4 2" xfId="41353" xr:uid="{E5D4833B-7F83-477F-AD96-53F565D95B23}"/>
    <cellStyle name="Normal 5 5 3 3 2 2 2 5" xfId="30265" xr:uid="{D67A48F0-0122-449F-93F3-52FFEF4A8951}"/>
    <cellStyle name="Normal 5 5 3 3 2 2 2 6" xfId="45149" xr:uid="{669A56DD-E886-4B42-A362-752226C53EBC}"/>
    <cellStyle name="Normal 5 5 3 3 2 2 2 7" xfId="9729" xr:uid="{3F5912C7-BB99-4B26-AE0B-F20726B6F14C}"/>
    <cellStyle name="Normal 5 5 3 3 2 2 3" xfId="11439" xr:uid="{F218B3BE-C386-4B15-9B2B-269AD0E72C87}"/>
    <cellStyle name="Normal 5 5 3 3 2 2 3 2" xfId="25129" xr:uid="{9F3F1142-2FEC-4EBF-81F4-A4B55417116A}"/>
    <cellStyle name="Normal 5 5 3 3 2 2 3 2 2" xfId="38821" xr:uid="{E9F0CC32-F8CB-4416-8657-92814223F116}"/>
    <cellStyle name="Normal 5 5 3 3 2 2 3 2 3" xfId="53705" xr:uid="{517E4126-AC6E-47E2-919E-530FA898E71E}"/>
    <cellStyle name="Normal 5 5 3 3 2 2 3 3" xfId="18285" xr:uid="{DEBBB24B-F84D-4B63-B5D1-F3D67E994944}"/>
    <cellStyle name="Normal 5 5 3 3 2 2 3 4" xfId="31975" xr:uid="{3EDF4A57-EC1B-4644-A47A-4656EE952376}"/>
    <cellStyle name="Normal 5 5 3 3 2 2 3 5" xfId="46859" xr:uid="{BF0FB81E-F14E-4427-B608-D69866A073C3}"/>
    <cellStyle name="Normal 5 5 3 3 2 2 4" xfId="21707" xr:uid="{F9608DE9-6477-429B-BEBB-9C8EB40AB550}"/>
    <cellStyle name="Normal 5 5 3 3 2 2 4 2" xfId="35399" xr:uid="{25FBC42B-2124-4878-BBA0-84049B2E55D9}"/>
    <cellStyle name="Normal 5 5 3 3 2 2 4 3" xfId="50283" xr:uid="{794950A7-4432-4B3F-85E9-C5082CBEF036}"/>
    <cellStyle name="Normal 5 5 3 3 2 2 5" xfId="14863" xr:uid="{7B5D7297-668F-4534-971C-2DD794F330EC}"/>
    <cellStyle name="Normal 5 5 3 3 2 2 5 2" xfId="41060" xr:uid="{A49FF745-68D8-43BA-B2AC-0CA0CF61377D}"/>
    <cellStyle name="Normal 5 5 3 3 2 2 6" xfId="28553" xr:uid="{50523538-47B8-4B02-B416-C689B05CA535}"/>
    <cellStyle name="Normal 5 5 3 3 2 2 7" xfId="43437" xr:uid="{98730B4E-3F7B-4912-A988-0D450E929549}"/>
    <cellStyle name="Normal 5 5 3 3 2 2 8" xfId="8017" xr:uid="{EEA04D8F-9A79-422C-93C1-F55761B1A0CD}"/>
    <cellStyle name="Normal 5 5 3 3 2 3" xfId="2907" xr:uid="{706599F6-D72D-4640-8EE8-2B6695D152DE}"/>
    <cellStyle name="Normal 5 5 3 3 2 3 2" xfId="13150" xr:uid="{27252DE8-5FF6-4D11-9720-8EABEE841832}"/>
    <cellStyle name="Normal 5 5 3 3 2 3 2 2" xfId="26840" xr:uid="{C6C954BB-35E1-4E4E-B17C-4A3F5DEEE7ED}"/>
    <cellStyle name="Normal 5 5 3 3 2 3 2 2 2" xfId="40532" xr:uid="{D816321A-AD32-4829-B0AC-BD4205659E7B}"/>
    <cellStyle name="Normal 5 5 3 3 2 3 2 2 3" xfId="55416" xr:uid="{76E611A2-3DD2-45DB-A7E6-51A70D953B49}"/>
    <cellStyle name="Normal 5 5 3 3 2 3 2 3" xfId="19996" xr:uid="{3E7748AD-14AB-48E3-B2AA-2233D7FBC8B9}"/>
    <cellStyle name="Normal 5 5 3 3 2 3 2 4" xfId="33686" xr:uid="{272417FE-B874-4E10-8000-190BEA72DB6B}"/>
    <cellStyle name="Normal 5 5 3 3 2 3 2 5" xfId="48570" xr:uid="{46CC08B2-5FDF-42A0-A810-A429D7B26250}"/>
    <cellStyle name="Normal 5 5 3 3 2 3 3" xfId="23418" xr:uid="{CA70C158-9B52-4982-833D-6D63AC8AB958}"/>
    <cellStyle name="Normal 5 5 3 3 2 3 3 2" xfId="37110" xr:uid="{D4F683F4-B9ED-44CF-8110-1A5057343B26}"/>
    <cellStyle name="Normal 5 5 3 3 2 3 3 3" xfId="51994" xr:uid="{6554F556-19A9-4E14-B2D9-9EDCA8E18C80}"/>
    <cellStyle name="Normal 5 5 3 3 2 3 4" xfId="16574" xr:uid="{65915883-BCF7-4AD2-812F-B8CD87016B94}"/>
    <cellStyle name="Normal 5 5 3 3 2 3 4 2" xfId="41182" xr:uid="{3AC190A7-19B7-49EA-85B9-C633C1F61851}"/>
    <cellStyle name="Normal 5 5 3 3 2 3 5" xfId="30264" xr:uid="{F8C47922-AD27-476D-AA59-8AF20FF8F57C}"/>
    <cellStyle name="Normal 5 5 3 3 2 3 6" xfId="45148" xr:uid="{DFF5CF93-8D68-48FA-A0F0-D1758ADB2269}"/>
    <cellStyle name="Normal 5 5 3 3 2 3 7" xfId="9728" xr:uid="{2538010A-A6A5-42FD-82C5-640E43EF3ECD}"/>
    <cellStyle name="Normal 5 5 3 3 2 4" xfId="2908" xr:uid="{DA196284-819C-438C-8E7F-B7766B020E6C}"/>
    <cellStyle name="Normal 5 5 3 3 2 4 2" xfId="25128" xr:uid="{114830A1-2180-4D0B-A12F-37BB0B4A79CE}"/>
    <cellStyle name="Normal 5 5 3 3 2 4 2 2" xfId="38820" xr:uid="{1640FA5F-C4FD-4650-A84C-10B3EEC75EC9}"/>
    <cellStyle name="Normal 5 5 3 3 2 4 2 3" xfId="53704" xr:uid="{D152C525-934F-431D-A766-426E5360B6ED}"/>
    <cellStyle name="Normal 5 5 3 3 2 4 3" xfId="18284" xr:uid="{5797078A-DEA8-4428-B34D-9F8AEFA2C415}"/>
    <cellStyle name="Normal 5 5 3 3 2 4 3 2" xfId="41183" xr:uid="{5666A2D0-B13E-4378-B51C-7A6F2E81D2C2}"/>
    <cellStyle name="Normal 5 5 3 3 2 4 4" xfId="31974" xr:uid="{2DF2CE9F-A7AB-44FC-B0B1-23432A31BA86}"/>
    <cellStyle name="Normal 5 5 3 3 2 4 5" xfId="46858" xr:uid="{1634BB8B-4144-497F-98D5-2442A35713F5}"/>
    <cellStyle name="Normal 5 5 3 3 2 4 6" xfId="11438" xr:uid="{2C0D9083-8183-465C-91A3-A09C848F8F35}"/>
    <cellStyle name="Normal 5 5 3 3 2 5" xfId="21706" xr:uid="{04F0912A-9681-4908-98EB-3F6CFE8F8211}"/>
    <cellStyle name="Normal 5 5 3 3 2 5 2" xfId="35398" xr:uid="{FB8105C1-6C50-489B-A88E-15CC4A3D8D7B}"/>
    <cellStyle name="Normal 5 5 3 3 2 5 3" xfId="50282" xr:uid="{EC47F7C8-9002-41DE-966F-5264AF05B51F}"/>
    <cellStyle name="Normal 5 5 3 3 2 6" xfId="14862" xr:uid="{EFCF260A-8E7C-4185-BBCE-C76E2D5BEDB1}"/>
    <cellStyle name="Normal 5 5 3 3 2 6 2" xfId="41059" xr:uid="{374E91BE-3291-4CF6-B159-7BF69CA028C8}"/>
    <cellStyle name="Normal 5 5 3 3 2 7" xfId="28552" xr:uid="{5A19B306-6B1D-432C-916A-D8B02D693426}"/>
    <cellStyle name="Normal 5 5 3 3 2 8" xfId="43436" xr:uid="{F172F6AB-906F-4AC0-B939-703CC78BC29E}"/>
    <cellStyle name="Normal 5 5 3 3 2 9" xfId="8016" xr:uid="{FFAC948E-ABC1-4010-A1C6-6FEB1F96F121}"/>
    <cellStyle name="Normal 5 5 3 3 3" xfId="1369" xr:uid="{8829A1B2-9DAE-4614-A63A-C947DB4804D9}"/>
    <cellStyle name="Normal 5 5 3 3 3 2" xfId="4477" xr:uid="{C52FC752-3E91-4F33-93FE-5EC8C101C704}"/>
    <cellStyle name="Normal 5 5 3 3 3 2 2" xfId="13152" xr:uid="{77047C56-77A4-49AA-AC22-967E3B403A45}"/>
    <cellStyle name="Normal 5 5 3 3 3 2 2 2" xfId="26842" xr:uid="{DD30CC81-3811-4160-A6BF-A5DA84DDAFA5}"/>
    <cellStyle name="Normal 5 5 3 3 3 2 2 2 2" xfId="40534" xr:uid="{08620BB3-243F-4FAB-A32E-917DFDB71BC4}"/>
    <cellStyle name="Normal 5 5 3 3 3 2 2 2 3" xfId="55418" xr:uid="{07EFA2EA-A3EC-4B7F-9881-34D02AD4B69F}"/>
    <cellStyle name="Normal 5 5 3 3 3 2 2 3" xfId="19998" xr:uid="{8FF33DF6-8A0E-460E-9151-7529CE5EC98E}"/>
    <cellStyle name="Normal 5 5 3 3 3 2 2 4" xfId="33688" xr:uid="{69735CB1-9A66-49CE-B17F-38F5ACF9F9D9}"/>
    <cellStyle name="Normal 5 5 3 3 3 2 2 5" xfId="48572" xr:uid="{9452CB16-123A-4C36-AEEF-DD79C0830AB6}"/>
    <cellStyle name="Normal 5 5 3 3 3 2 3" xfId="23420" xr:uid="{9331FCFF-74E0-44FC-AE8A-55F2AD874945}"/>
    <cellStyle name="Normal 5 5 3 3 3 2 3 2" xfId="37112" xr:uid="{852A06A3-EC55-49F4-B449-0EF0B4040E43}"/>
    <cellStyle name="Normal 5 5 3 3 3 2 3 3" xfId="51996" xr:uid="{2FFA272C-4E03-4C95-9B04-473D75BFB159}"/>
    <cellStyle name="Normal 5 5 3 3 3 2 4" xfId="16576" xr:uid="{DA4957FC-DAD4-4BBD-AF6C-056B597AE571}"/>
    <cellStyle name="Normal 5 5 3 3 3 2 4 2" xfId="41354" xr:uid="{EAC4743A-F4E9-4324-BF95-1ABB75402383}"/>
    <cellStyle name="Normal 5 5 3 3 3 2 5" xfId="30266" xr:uid="{C3389029-B20D-4950-84AB-A71D0A1BB4BC}"/>
    <cellStyle name="Normal 5 5 3 3 3 2 6" xfId="45150" xr:uid="{69207A0E-F31E-4D9A-83E8-7FF5F343985E}"/>
    <cellStyle name="Normal 5 5 3 3 3 2 7" xfId="9730" xr:uid="{113ECA64-618E-4E22-A117-F8106C458B26}"/>
    <cellStyle name="Normal 5 5 3 3 3 3" xfId="11440" xr:uid="{BCAA6B11-E6B9-4334-BEE1-4A9014A70BB0}"/>
    <cellStyle name="Normal 5 5 3 3 3 3 2" xfId="25130" xr:uid="{4ED79A99-3F16-4375-B1C5-73894784E0E2}"/>
    <cellStyle name="Normal 5 5 3 3 3 3 2 2" xfId="38822" xr:uid="{5CF3A726-304A-4A63-BE8E-B0708D0DEAAA}"/>
    <cellStyle name="Normal 5 5 3 3 3 3 2 3" xfId="53706" xr:uid="{7A33F6BD-CB87-44A8-9BDD-B8DF683781C2}"/>
    <cellStyle name="Normal 5 5 3 3 3 3 3" xfId="18286" xr:uid="{3FD56EF1-5E2C-4028-876E-0D853199202C}"/>
    <cellStyle name="Normal 5 5 3 3 3 3 4" xfId="31976" xr:uid="{952DB56B-5EE9-43D5-B1A0-661DF58610E8}"/>
    <cellStyle name="Normal 5 5 3 3 3 3 5" xfId="46860" xr:uid="{768D3839-09B4-42FE-A16B-98ADC77173F1}"/>
    <cellStyle name="Normal 5 5 3 3 3 4" xfId="21708" xr:uid="{B599F75D-F0CE-4953-9D99-5DC16C3426EE}"/>
    <cellStyle name="Normal 5 5 3 3 3 4 2" xfId="35400" xr:uid="{39E38398-F571-40BF-BFC6-D5514AE1916F}"/>
    <cellStyle name="Normal 5 5 3 3 3 4 3" xfId="50284" xr:uid="{CB12944B-4547-4CEA-9642-252D5988C52B}"/>
    <cellStyle name="Normal 5 5 3 3 3 5" xfId="14864" xr:uid="{1056027D-B4AE-44CC-AC21-9B2EC82237DF}"/>
    <cellStyle name="Normal 5 5 3 3 3 5 2" xfId="41061" xr:uid="{A720EBF0-B7EE-4734-B57C-4C416106DE30}"/>
    <cellStyle name="Normal 5 5 3 3 3 6" xfId="28554" xr:uid="{3B33028D-92D1-4562-A453-981413AE7D23}"/>
    <cellStyle name="Normal 5 5 3 3 3 7" xfId="43438" xr:uid="{A4ADEE4F-2A4A-4D51-A4B8-FA8B81048010}"/>
    <cellStyle name="Normal 5 5 3 3 3 8" xfId="8018" xr:uid="{B113241E-2800-47C9-A117-B2A9A951F2F8}"/>
    <cellStyle name="Normal 5 5 3 3 4" xfId="2909" xr:uid="{B7BB0110-3C47-405C-95B8-DB79B00FE847}"/>
    <cellStyle name="Normal 5 5 3 3 4 2" xfId="9731" xr:uid="{638F696D-A30D-4290-B643-8B0A962DFADE}"/>
    <cellStyle name="Normal 5 5 3 3 4 2 2" xfId="13153" xr:uid="{7AE041CD-47A2-4614-8A8C-882AFBC655D4}"/>
    <cellStyle name="Normal 5 5 3 3 4 2 2 2" xfId="26843" xr:uid="{7550A1B4-0320-4528-BF1F-7F3C0CA5609B}"/>
    <cellStyle name="Normal 5 5 3 3 4 2 2 2 2" xfId="40535" xr:uid="{5928627E-5809-4EDD-B40C-168E1B179A0B}"/>
    <cellStyle name="Normal 5 5 3 3 4 2 2 2 3" xfId="55419" xr:uid="{BC829F24-D6A9-4713-BEAB-789D8736874A}"/>
    <cellStyle name="Normal 5 5 3 3 4 2 2 3" xfId="19999" xr:uid="{6916A6D7-DC62-46EA-83D8-869797BACD23}"/>
    <cellStyle name="Normal 5 5 3 3 4 2 2 4" xfId="33689" xr:uid="{3BBB7970-E6E5-479D-8F1D-15A63FFEA220}"/>
    <cellStyle name="Normal 5 5 3 3 4 2 2 5" xfId="48573" xr:uid="{18AFD666-9B36-48AD-90C6-63DC22786D3C}"/>
    <cellStyle name="Normal 5 5 3 3 4 2 3" xfId="23421" xr:uid="{906181C4-E535-4C90-8B37-B667E707CE37}"/>
    <cellStyle name="Normal 5 5 3 3 4 2 3 2" xfId="37113" xr:uid="{E6BD56E7-2F7B-4912-92D2-731C52A60000}"/>
    <cellStyle name="Normal 5 5 3 3 4 2 3 3" xfId="51997" xr:uid="{CE719BB0-560F-4B89-A6C7-AD38B23AFA47}"/>
    <cellStyle name="Normal 5 5 3 3 4 2 4" xfId="16577" xr:uid="{A55CADAA-0588-40DF-9169-72FD1B381DBB}"/>
    <cellStyle name="Normal 5 5 3 3 4 2 5" xfId="30267" xr:uid="{642DBF2E-62EE-45DF-8B80-FA3E93063EC7}"/>
    <cellStyle name="Normal 5 5 3 3 4 2 6" xfId="45151" xr:uid="{6A4062F6-AD5E-4E2B-B2C3-C5A1E15ECA4D}"/>
    <cellStyle name="Normal 5 5 3 3 4 3" xfId="11441" xr:uid="{D28349B8-8445-483A-B2EB-5808BAD71AB9}"/>
    <cellStyle name="Normal 5 5 3 3 4 3 2" xfId="25131" xr:uid="{155797F7-27D8-42A7-96EA-3ECCDF2B8459}"/>
    <cellStyle name="Normal 5 5 3 3 4 3 2 2" xfId="38823" xr:uid="{8F307EE4-CEB5-4714-8C2E-AD16D94E4CB7}"/>
    <cellStyle name="Normal 5 5 3 3 4 3 2 3" xfId="53707" xr:uid="{148DE60B-E797-4FE2-A8BA-75E26394D2C0}"/>
    <cellStyle name="Normal 5 5 3 3 4 3 3" xfId="18287" xr:uid="{83C71D37-6A43-4202-AA8C-1BE2D54D2D6E}"/>
    <cellStyle name="Normal 5 5 3 3 4 3 4" xfId="31977" xr:uid="{50C63712-43A6-47A8-A2E9-B94F43327AA0}"/>
    <cellStyle name="Normal 5 5 3 3 4 3 5" xfId="46861" xr:uid="{2DB4EF62-042D-450E-8A2B-6EEF25329DDE}"/>
    <cellStyle name="Normal 5 5 3 3 4 4" xfId="21709" xr:uid="{FEF73642-B495-453A-B818-F54E8E41ED02}"/>
    <cellStyle name="Normal 5 5 3 3 4 4 2" xfId="35401" xr:uid="{83F49DAD-27D5-425D-9610-A8B18C0288E6}"/>
    <cellStyle name="Normal 5 5 3 3 4 4 3" xfId="50285" xr:uid="{F02178F0-8D98-48EF-8C9A-FE22E7557C89}"/>
    <cellStyle name="Normal 5 5 3 3 4 5" xfId="14865" xr:uid="{18FA96B2-A2F6-41C3-820B-EC7A278CBB03}"/>
    <cellStyle name="Normal 5 5 3 3 4 5 2" xfId="41184" xr:uid="{D7E8FF7B-DD66-4798-AA99-FF2BB8896360}"/>
    <cellStyle name="Normal 5 5 3 3 4 6" xfId="28555" xr:uid="{D5697EEB-A460-4580-AFF1-E93E829B6563}"/>
    <cellStyle name="Normal 5 5 3 3 4 7" xfId="43439" xr:uid="{9F2FBFCA-5A65-4DC6-8B48-54D1495619D3}"/>
    <cellStyle name="Normal 5 5 3 3 4 8" xfId="8019" xr:uid="{87FFF9F9-E238-47CD-A7F8-1E6C8808BD20}"/>
    <cellStyle name="Normal 5 5 3 3 5" xfId="2910" xr:uid="{7BEAEC35-5957-4792-A62D-B301ED2E9626}"/>
    <cellStyle name="Normal 5 5 3 3 5 2" xfId="13149" xr:uid="{42F73F5E-D6DF-48E2-8336-01056D7A8BC8}"/>
    <cellStyle name="Normal 5 5 3 3 5 2 2" xfId="26839" xr:uid="{4EDF3D8A-2C13-4300-A55C-8E43188C7EE0}"/>
    <cellStyle name="Normal 5 5 3 3 5 2 2 2" xfId="40531" xr:uid="{01BA396F-4194-4292-A43E-57BAB29F320C}"/>
    <cellStyle name="Normal 5 5 3 3 5 2 2 3" xfId="55415" xr:uid="{E38ED19C-037B-481C-967F-DDE1CE55DB13}"/>
    <cellStyle name="Normal 5 5 3 3 5 2 3" xfId="19995" xr:uid="{240FA4AF-3417-4DD8-9A06-74F1AA93A76E}"/>
    <cellStyle name="Normal 5 5 3 3 5 2 4" xfId="33685" xr:uid="{433BA935-B3AE-4421-953C-8800942531A9}"/>
    <cellStyle name="Normal 5 5 3 3 5 2 5" xfId="48569" xr:uid="{54891567-184B-4135-B850-370EE81B31D5}"/>
    <cellStyle name="Normal 5 5 3 3 5 3" xfId="23417" xr:uid="{2A859F60-BD04-417D-856D-76A3ACD70462}"/>
    <cellStyle name="Normal 5 5 3 3 5 3 2" xfId="37109" xr:uid="{F2875E38-3B07-42E0-93D6-A7949EE24CD2}"/>
    <cellStyle name="Normal 5 5 3 3 5 3 3" xfId="51993" xr:uid="{11711347-7902-4D12-8BAF-699F07B69A3F}"/>
    <cellStyle name="Normal 5 5 3 3 5 4" xfId="16573" xr:uid="{36BD5A14-78FA-442D-AAA9-1B193EF797D8}"/>
    <cellStyle name="Normal 5 5 3 3 5 4 2" xfId="41185" xr:uid="{036BA5F1-A8CF-4FA3-9A21-4E126831E339}"/>
    <cellStyle name="Normal 5 5 3 3 5 5" xfId="30263" xr:uid="{DC10960D-A9DE-4E6E-826E-174822C69322}"/>
    <cellStyle name="Normal 5 5 3 3 5 6" xfId="45147" xr:uid="{7F3E9CD3-FBD7-402B-95D2-ED6D799681A5}"/>
    <cellStyle name="Normal 5 5 3 3 5 7" xfId="9727" xr:uid="{E7705853-5086-4AB5-81C6-2B14834C5DBE}"/>
    <cellStyle name="Normal 5 5 3 3 6" xfId="11437" xr:uid="{29FCE2DC-C04D-4F09-8A5C-A4178829B309}"/>
    <cellStyle name="Normal 5 5 3 3 6 2" xfId="25127" xr:uid="{7BFB889F-2CD0-468D-B2B8-167921F9709C}"/>
    <cellStyle name="Normal 5 5 3 3 6 2 2" xfId="38819" xr:uid="{3144C5A8-6442-41CE-B70F-AB9F46864DFB}"/>
    <cellStyle name="Normal 5 5 3 3 6 2 3" xfId="53703" xr:uid="{DE48ADFA-0AB0-4D44-962C-2CB3DF9F06A2}"/>
    <cellStyle name="Normal 5 5 3 3 6 3" xfId="18283" xr:uid="{E2559627-6A8E-42DA-B5DB-C44CFE44CA9D}"/>
    <cellStyle name="Normal 5 5 3 3 6 4" xfId="31973" xr:uid="{4F91511D-8F43-4AEA-8F6B-4F11296B55A7}"/>
    <cellStyle name="Normal 5 5 3 3 6 5" xfId="46857" xr:uid="{86DD1A40-E581-46D7-8385-E1E7994FF984}"/>
    <cellStyle name="Normal 5 5 3 3 7" xfId="21705" xr:uid="{075131E9-29EE-4491-847B-6ABC5F7CE2E8}"/>
    <cellStyle name="Normal 5 5 3 3 7 2" xfId="35397" xr:uid="{3856BE18-6042-415C-A015-131F814665E5}"/>
    <cellStyle name="Normal 5 5 3 3 7 3" xfId="50281" xr:uid="{26B5478E-21D7-41E1-872F-71FD994650FD}"/>
    <cellStyle name="Normal 5 5 3 3 8" xfId="14861" xr:uid="{BFE0A604-0813-42E2-A22D-649CA4BA0424}"/>
    <cellStyle name="Normal 5 5 3 3 8 2" xfId="40792" xr:uid="{12DFE74D-4806-4D64-A4CC-8EEAD1A4B432}"/>
    <cellStyle name="Normal 5 5 3 3 9" xfId="28551" xr:uid="{7B19B56B-7F1B-40AB-A61A-D262D5B919F8}"/>
    <cellStyle name="Normal 5 5 3 4" xfId="1370" xr:uid="{78B85B38-4D2E-4AE4-ABA0-79A300C48B54}"/>
    <cellStyle name="Normal 5 5 3 4 2" xfId="1371" xr:uid="{2867BBD7-93E1-43D7-8C5B-5F910D4820BC}"/>
    <cellStyle name="Normal 5 5 3 4 2 2" xfId="4478" xr:uid="{C4AF2A62-CB95-4B7A-BA18-DBE9D7CF245B}"/>
    <cellStyle name="Normal 5 5 3 4 2 2 2" xfId="13155" xr:uid="{AA7690F9-4700-43DE-BB13-38DF85A32A0B}"/>
    <cellStyle name="Normal 5 5 3 4 2 2 2 2" xfId="26845" xr:uid="{0D9B4978-485F-4D6A-AAF2-CD959DD23D9B}"/>
    <cellStyle name="Normal 5 5 3 4 2 2 2 2 2" xfId="40537" xr:uid="{08951ED7-54F0-4E61-97E6-920C79CB2B2C}"/>
    <cellStyle name="Normal 5 5 3 4 2 2 2 2 3" xfId="55421" xr:uid="{75D5A8A1-B4A5-4CE6-A78F-D2C8149BFA8A}"/>
    <cellStyle name="Normal 5 5 3 4 2 2 2 3" xfId="20001" xr:uid="{4D8811CC-D09F-499D-A458-EA31357A1F70}"/>
    <cellStyle name="Normal 5 5 3 4 2 2 2 4" xfId="33691" xr:uid="{9D11612E-1B2B-4236-AD32-3D13C5ED8599}"/>
    <cellStyle name="Normal 5 5 3 4 2 2 2 5" xfId="48575" xr:uid="{9FD3EC1E-2DBB-4D3E-854F-290AF27B01E1}"/>
    <cellStyle name="Normal 5 5 3 4 2 2 3" xfId="23423" xr:uid="{10FBEE89-91F4-4C1E-8854-129CEE4DCD13}"/>
    <cellStyle name="Normal 5 5 3 4 2 2 3 2" xfId="37115" xr:uid="{85EDC305-0E66-4833-89F0-73AAE12CA0DD}"/>
    <cellStyle name="Normal 5 5 3 4 2 2 3 3" xfId="51999" xr:uid="{AFA70E01-C3D3-467A-96DF-6C267FB9FDFC}"/>
    <cellStyle name="Normal 5 5 3 4 2 2 4" xfId="16579" xr:uid="{8D08464F-1855-442A-ACC2-1AC890F81A45}"/>
    <cellStyle name="Normal 5 5 3 4 2 2 4 2" xfId="41355" xr:uid="{41513319-8B3D-4E48-B397-660986C8AB78}"/>
    <cellStyle name="Normal 5 5 3 4 2 2 5" xfId="30269" xr:uid="{8FFA8BB7-D166-49C4-A46D-66453247142E}"/>
    <cellStyle name="Normal 5 5 3 4 2 2 6" xfId="45153" xr:uid="{396E1E2C-DC58-4EE9-B1AD-295873E78824}"/>
    <cellStyle name="Normal 5 5 3 4 2 2 7" xfId="9733" xr:uid="{AE645D82-7A35-4AF3-9BF0-AC3E576C95B9}"/>
    <cellStyle name="Normal 5 5 3 4 2 3" xfId="11443" xr:uid="{27557D72-CEF4-4793-BB5B-71CC803796B7}"/>
    <cellStyle name="Normal 5 5 3 4 2 3 2" xfId="25133" xr:uid="{1858760B-7A10-4421-82AA-BC669BACB05E}"/>
    <cellStyle name="Normal 5 5 3 4 2 3 2 2" xfId="38825" xr:uid="{58CE21D9-182D-49EB-8F3C-9A383D41F825}"/>
    <cellStyle name="Normal 5 5 3 4 2 3 2 3" xfId="53709" xr:uid="{0FFF9D42-3FF8-4ABA-98B4-D8C08BC5CA7D}"/>
    <cellStyle name="Normal 5 5 3 4 2 3 3" xfId="18289" xr:uid="{4BEC3DE4-83BC-445B-B4FF-DFBAD514558B}"/>
    <cellStyle name="Normal 5 5 3 4 2 3 4" xfId="31979" xr:uid="{6BC0A3BD-3ACF-4B3D-ABE2-A5F0033EAEA3}"/>
    <cellStyle name="Normal 5 5 3 4 2 3 5" xfId="46863" xr:uid="{3A9D40BF-1A29-4593-AB6C-4578D770D429}"/>
    <cellStyle name="Normal 5 5 3 4 2 4" xfId="21711" xr:uid="{A41EC005-AC3B-4219-AB5C-6F4995A6181C}"/>
    <cellStyle name="Normal 5 5 3 4 2 4 2" xfId="35403" xr:uid="{16A120C5-7450-4CA8-AE4F-DDB9A4FA30E6}"/>
    <cellStyle name="Normal 5 5 3 4 2 4 3" xfId="50287" xr:uid="{79C7D27E-C60C-4DFC-930A-CE879D8F95DF}"/>
    <cellStyle name="Normal 5 5 3 4 2 5" xfId="14867" xr:uid="{1770B87D-E6CF-4621-BB8C-6F2374E3DFF7}"/>
    <cellStyle name="Normal 5 5 3 4 2 5 2" xfId="41063" xr:uid="{A4AC83D8-896A-4967-9D4B-B9367CC53F75}"/>
    <cellStyle name="Normal 5 5 3 4 2 6" xfId="28557" xr:uid="{2EFD2165-CE33-4CEE-966B-43B7CD093274}"/>
    <cellStyle name="Normal 5 5 3 4 2 7" xfId="43441" xr:uid="{958EC57E-A2AB-4924-90BE-582AD3343218}"/>
    <cellStyle name="Normal 5 5 3 4 2 8" xfId="8021" xr:uid="{91CE7668-B89D-4D33-8AC1-C730ED0AD031}"/>
    <cellStyle name="Normal 5 5 3 4 3" xfId="2911" xr:uid="{89F89AFB-F959-4B03-B8CB-F27D3FD92946}"/>
    <cellStyle name="Normal 5 5 3 4 3 2" xfId="13154" xr:uid="{D455A657-7960-42F9-8C93-C7CC68DDB271}"/>
    <cellStyle name="Normal 5 5 3 4 3 2 2" xfId="26844" xr:uid="{30CA3308-08B6-4065-A5BF-59EFD77D096F}"/>
    <cellStyle name="Normal 5 5 3 4 3 2 2 2" xfId="40536" xr:uid="{2263DD63-3B76-42FF-A397-5C7560C0E6D8}"/>
    <cellStyle name="Normal 5 5 3 4 3 2 2 3" xfId="55420" xr:uid="{D0C5009E-1585-4697-BE39-785E2917CD2E}"/>
    <cellStyle name="Normal 5 5 3 4 3 2 3" xfId="20000" xr:uid="{EE053E61-E429-441C-B5C8-3B6FD102BFAE}"/>
    <cellStyle name="Normal 5 5 3 4 3 2 4" xfId="33690" xr:uid="{2B51241F-484C-4E83-A058-3DD5A20EA121}"/>
    <cellStyle name="Normal 5 5 3 4 3 2 5" xfId="48574" xr:uid="{FD7D8EAA-1634-4612-BFB7-B1525BC05FFA}"/>
    <cellStyle name="Normal 5 5 3 4 3 3" xfId="23422" xr:uid="{72E17A1F-3EF3-4206-B981-092B4335FF53}"/>
    <cellStyle name="Normal 5 5 3 4 3 3 2" xfId="37114" xr:uid="{7FB50302-2D9F-4DDE-A2EA-99FD461CCCFE}"/>
    <cellStyle name="Normal 5 5 3 4 3 3 3" xfId="51998" xr:uid="{5D5D93BF-A87E-4C1A-AB8F-355D96F87691}"/>
    <cellStyle name="Normal 5 5 3 4 3 4" xfId="16578" xr:uid="{3440F480-F8D7-404E-BCD3-70737AB35953}"/>
    <cellStyle name="Normal 5 5 3 4 3 4 2" xfId="41186" xr:uid="{1A5C068A-F035-4873-B0C9-F9BE88AB60E1}"/>
    <cellStyle name="Normal 5 5 3 4 3 5" xfId="30268" xr:uid="{333F8E47-2E99-4BA9-B205-8528001C9A26}"/>
    <cellStyle name="Normal 5 5 3 4 3 6" xfId="45152" xr:uid="{A12FC681-7713-43AC-84F2-9E77CF2DCFD5}"/>
    <cellStyle name="Normal 5 5 3 4 3 7" xfId="9732" xr:uid="{683D1F40-1C4A-4B35-8B00-0996D62B1F4D}"/>
    <cellStyle name="Normal 5 5 3 4 4" xfId="2912" xr:uid="{A066FF40-0260-4697-93D4-37A94E0460B0}"/>
    <cellStyle name="Normal 5 5 3 4 4 2" xfId="25132" xr:uid="{B736F2E7-B326-463B-92E2-23C1E5F65412}"/>
    <cellStyle name="Normal 5 5 3 4 4 2 2" xfId="38824" xr:uid="{41A1633F-A09C-4E00-9135-AF645B447A0F}"/>
    <cellStyle name="Normal 5 5 3 4 4 2 3" xfId="53708" xr:uid="{F3B1E4B3-E8D9-495F-8337-1E16EF7D04C0}"/>
    <cellStyle name="Normal 5 5 3 4 4 3" xfId="18288" xr:uid="{0DAA824F-BC79-4E9E-81AD-BC8979B8E2DA}"/>
    <cellStyle name="Normal 5 5 3 4 4 3 2" xfId="41187" xr:uid="{18EBDC71-0345-49F1-983C-EBCC1B3BC90C}"/>
    <cellStyle name="Normal 5 5 3 4 4 4" xfId="31978" xr:uid="{3CAF17F6-6445-44E7-BBA2-967E260DD76F}"/>
    <cellStyle name="Normal 5 5 3 4 4 5" xfId="46862" xr:uid="{C6A69790-6D51-401B-ACF6-E9828ACD6BD8}"/>
    <cellStyle name="Normal 5 5 3 4 4 6" xfId="11442" xr:uid="{802207A7-D338-4D85-9D1C-FEFD26510292}"/>
    <cellStyle name="Normal 5 5 3 4 5" xfId="21710" xr:uid="{25A776D0-DB12-4DA4-B8E2-A21E1CBDC1D6}"/>
    <cellStyle name="Normal 5 5 3 4 5 2" xfId="35402" xr:uid="{22DF6B4B-4100-41BE-BA3E-05D0FDC15D0A}"/>
    <cellStyle name="Normal 5 5 3 4 5 3" xfId="50286" xr:uid="{DE579E82-7124-41E1-B443-1713726AA097}"/>
    <cellStyle name="Normal 5 5 3 4 6" xfId="14866" xr:uid="{94787C93-C591-4F4E-A2B4-EC1B8E6297F1}"/>
    <cellStyle name="Normal 5 5 3 4 6 2" xfId="41062" xr:uid="{9A27B9B3-4400-4700-BBE5-8E70EC501645}"/>
    <cellStyle name="Normal 5 5 3 4 7" xfId="28556" xr:uid="{67D410F3-3A39-4D5F-A5CE-DA60E8080658}"/>
    <cellStyle name="Normal 5 5 3 4 8" xfId="43440" xr:uid="{3AD41447-2E52-415E-B4B5-E16420DD8B79}"/>
    <cellStyle name="Normal 5 5 3 4 9" xfId="8020" xr:uid="{73C74BDB-85F9-4A0C-9697-76770DC6E0FF}"/>
    <cellStyle name="Normal 5 5 3 5" xfId="1372" xr:uid="{B3A3907B-3D27-416E-9211-F9427492A48A}"/>
    <cellStyle name="Normal 5 5 3 5 2" xfId="2913" xr:uid="{6B481FC3-C51B-4CA5-ACFC-5AE71973B3A3}"/>
    <cellStyle name="Normal 5 5 3 5 2 2" xfId="13156" xr:uid="{9C2D284A-6E24-4202-A8FA-75053EBA6D5A}"/>
    <cellStyle name="Normal 5 5 3 5 2 2 2" xfId="26846" xr:uid="{8598FA4F-179B-41BE-A023-A1B13DC8BCE5}"/>
    <cellStyle name="Normal 5 5 3 5 2 2 2 2" xfId="40538" xr:uid="{85642AA3-C2CF-48B2-AB58-C28EAD28246A}"/>
    <cellStyle name="Normal 5 5 3 5 2 2 2 3" xfId="55422" xr:uid="{4EA98B1D-6B27-4A5C-A90D-D47F0C8B430F}"/>
    <cellStyle name="Normal 5 5 3 5 2 2 3" xfId="20002" xr:uid="{03BA76FD-44ED-4617-BCEF-55840D05FEE9}"/>
    <cellStyle name="Normal 5 5 3 5 2 2 4" xfId="33692" xr:uid="{60C59F7E-1784-4266-9F52-EC206E8D1D52}"/>
    <cellStyle name="Normal 5 5 3 5 2 2 5" xfId="48576" xr:uid="{52BE3B35-FD43-4C48-9C67-E17C6FF1F56B}"/>
    <cellStyle name="Normal 5 5 3 5 2 3" xfId="23424" xr:uid="{7115C5A0-97EF-42E6-82FB-58E727690F59}"/>
    <cellStyle name="Normal 5 5 3 5 2 3 2" xfId="37116" xr:uid="{54458C7B-EF66-4F86-8461-6B489D04FC97}"/>
    <cellStyle name="Normal 5 5 3 5 2 3 3" xfId="52000" xr:uid="{023C1337-B802-4E2C-A5F8-745458AB032C}"/>
    <cellStyle name="Normal 5 5 3 5 2 4" xfId="16580" xr:uid="{457A9D19-AE2A-42A0-8910-5D74759A0AAD}"/>
    <cellStyle name="Normal 5 5 3 5 2 4 2" xfId="41188" xr:uid="{65003D49-CB66-47D6-AD4F-B1EEA15319FA}"/>
    <cellStyle name="Normal 5 5 3 5 2 5" xfId="30270" xr:uid="{12C55922-D1E9-4DDB-8813-528E00D48370}"/>
    <cellStyle name="Normal 5 5 3 5 2 6" xfId="45154" xr:uid="{A1EB5E97-81ED-4F01-A3C8-DDABC4C49879}"/>
    <cellStyle name="Normal 5 5 3 5 2 7" xfId="9734" xr:uid="{C0EB314A-1B81-458F-8E44-30A1BCA1B332}"/>
    <cellStyle name="Normal 5 5 3 5 3" xfId="2914" xr:uid="{143C58E2-A9E5-4C17-B4B6-5B663943265A}"/>
    <cellStyle name="Normal 5 5 3 5 3 2" xfId="25134" xr:uid="{C8154E60-236B-4DCF-A0FF-F2661A4966A4}"/>
    <cellStyle name="Normal 5 5 3 5 3 2 2" xfId="38826" xr:uid="{2C64176E-58E7-429D-96AF-231663F608DE}"/>
    <cellStyle name="Normal 5 5 3 5 3 2 3" xfId="53710" xr:uid="{F217634C-97DC-4256-87E5-2212928B6781}"/>
    <cellStyle name="Normal 5 5 3 5 3 3" xfId="18290" xr:uid="{B37E15A4-C993-403C-92E3-BD87D9C9E0FF}"/>
    <cellStyle name="Normal 5 5 3 5 3 3 2" xfId="41189" xr:uid="{A27C08CA-EF88-4516-90A4-C9AF5B790CFD}"/>
    <cellStyle name="Normal 5 5 3 5 3 4" xfId="31980" xr:uid="{4895AF9C-EEA6-419D-B2C2-05FD7B4224DE}"/>
    <cellStyle name="Normal 5 5 3 5 3 5" xfId="46864" xr:uid="{E6367D0B-E078-4BBE-A3B1-2DD3D5536FD7}"/>
    <cellStyle name="Normal 5 5 3 5 3 6" xfId="11444" xr:uid="{ACAEC9BF-D21C-4983-AB8B-8EDE171F575E}"/>
    <cellStyle name="Normal 5 5 3 5 4" xfId="2915" xr:uid="{5806AFDD-89C7-47D5-A286-AE54C8A5A257}"/>
    <cellStyle name="Normal 5 5 3 5 4 2" xfId="41190" xr:uid="{19E8481E-004F-4D3D-8D5F-0631BDFE5188}"/>
    <cellStyle name="Normal 5 5 3 5 4 3" xfId="35404" xr:uid="{D8D10084-258E-43DC-B210-1D0C4851F5D7}"/>
    <cellStyle name="Normal 5 5 3 5 4 4" xfId="50288" xr:uid="{38954B8F-04E3-447E-BCAD-95BBB22A56D3}"/>
    <cellStyle name="Normal 5 5 3 5 4 5" xfId="21712" xr:uid="{65F1B441-47A9-4803-B52F-765FD87273AD}"/>
    <cellStyle name="Normal 5 5 3 5 5" xfId="14868" xr:uid="{50B35725-5D4C-4F1C-9F01-9483E7B6B2E2}"/>
    <cellStyle name="Normal 5 5 3 5 5 2" xfId="41064" xr:uid="{4BBAA271-FCDB-4172-BB8D-CF5B015E525D}"/>
    <cellStyle name="Normal 5 5 3 5 6" xfId="28558" xr:uid="{AE430F34-C6F8-4D68-B1F9-4B9E9CF4B310}"/>
    <cellStyle name="Normal 5 5 3 5 7" xfId="43442" xr:uid="{CEFC2013-6EB3-4323-848B-16F11EF13E7D}"/>
    <cellStyle name="Normal 5 5 3 5 8" xfId="8022" xr:uid="{0E7DFB03-4949-4077-AB10-B04D3E94C1B2}"/>
    <cellStyle name="Normal 5 5 3 6" xfId="2916" xr:uid="{4D9E70CD-E19A-4597-A602-E70AE61EFC82}"/>
    <cellStyle name="Normal 5 5 3 6 2" xfId="9735" xr:uid="{563151B6-D2F4-44F8-8E3F-8DBD93911211}"/>
    <cellStyle name="Normal 5 5 3 6 2 2" xfId="13157" xr:uid="{4912C0D8-8663-41E7-A629-20AEE6CAE2EA}"/>
    <cellStyle name="Normal 5 5 3 6 2 2 2" xfId="26847" xr:uid="{024DEBB1-A0F5-456F-B5B7-32D00374EF5A}"/>
    <cellStyle name="Normal 5 5 3 6 2 2 2 2" xfId="40539" xr:uid="{BE2527D6-6BF1-4695-85EC-6C7A057CEC93}"/>
    <cellStyle name="Normal 5 5 3 6 2 2 2 3" xfId="55423" xr:uid="{FE0CD5BC-2315-4648-8DB5-B1B5BD3D40E8}"/>
    <cellStyle name="Normal 5 5 3 6 2 2 3" xfId="20003" xr:uid="{CD916F9B-3D0B-4BC4-AA5F-D6ED800BD425}"/>
    <cellStyle name="Normal 5 5 3 6 2 2 4" xfId="33693" xr:uid="{EB2A76F2-00B8-4891-9A8E-CD1A005D0CC1}"/>
    <cellStyle name="Normal 5 5 3 6 2 2 5" xfId="48577" xr:uid="{2FD6FDAA-12DC-4978-BE3E-B70F04174F7A}"/>
    <cellStyle name="Normal 5 5 3 6 2 3" xfId="23425" xr:uid="{EDBF6420-5529-4A08-895F-F6BCCA77B6DC}"/>
    <cellStyle name="Normal 5 5 3 6 2 3 2" xfId="37117" xr:uid="{D4C75952-64E5-45BB-9462-5F11F54D79E6}"/>
    <cellStyle name="Normal 5 5 3 6 2 3 3" xfId="52001" xr:uid="{0057E646-268C-4899-9D4B-024A918A9605}"/>
    <cellStyle name="Normal 5 5 3 6 2 4" xfId="16581" xr:uid="{74799236-1CE6-45EA-BB1B-8EB0DEB2FBDC}"/>
    <cellStyle name="Normal 5 5 3 6 2 5" xfId="30271" xr:uid="{A582EF8F-F591-4ED5-B98F-603F0D41EE11}"/>
    <cellStyle name="Normal 5 5 3 6 2 6" xfId="45155" xr:uid="{84822A93-4067-4B69-9D79-73DB06D0A376}"/>
    <cellStyle name="Normal 5 5 3 6 3" xfId="11445" xr:uid="{1C93AA74-261A-4E15-80DF-4752F63D4097}"/>
    <cellStyle name="Normal 5 5 3 6 3 2" xfId="25135" xr:uid="{DD28D425-96E6-44D7-AD61-9BEDD731A66E}"/>
    <cellStyle name="Normal 5 5 3 6 3 2 2" xfId="38827" xr:uid="{66BD0C3B-590F-45B4-885E-4B5A5D33861E}"/>
    <cellStyle name="Normal 5 5 3 6 3 2 3" xfId="53711" xr:uid="{C6EBEEF8-9FC5-467D-96EF-FC4AB4F4A1F1}"/>
    <cellStyle name="Normal 5 5 3 6 3 3" xfId="18291" xr:uid="{389B7D8D-E430-4EA4-9149-AC27106CE7CE}"/>
    <cellStyle name="Normal 5 5 3 6 3 4" xfId="31981" xr:uid="{EEE1CBC7-B33E-434C-9D23-203CF1DE8FE8}"/>
    <cellStyle name="Normal 5 5 3 6 3 5" xfId="46865" xr:uid="{FB7C66E8-EE1E-4E91-A685-E97F7B710FD7}"/>
    <cellStyle name="Normal 5 5 3 6 4" xfId="21713" xr:uid="{E738C4CD-AD8F-4272-AF4F-072CC81AA572}"/>
    <cellStyle name="Normal 5 5 3 6 4 2" xfId="35405" xr:uid="{13669FEF-3C8B-4EC3-9C0E-F339EEF7D7D3}"/>
    <cellStyle name="Normal 5 5 3 6 4 3" xfId="50289" xr:uid="{41C26C08-EA6F-45E1-B963-91D356FB3268}"/>
    <cellStyle name="Normal 5 5 3 6 5" xfId="14869" xr:uid="{3D1DC1D7-74D3-4ADF-BAD9-F45DA9EDB45B}"/>
    <cellStyle name="Normal 5 5 3 6 5 2" xfId="41191" xr:uid="{06F868EB-4D2D-436E-A8AF-1DD70DCA98BF}"/>
    <cellStyle name="Normal 5 5 3 6 6" xfId="28559" xr:uid="{C1A5CC14-7C27-4C32-AF1E-BEFFB994DD32}"/>
    <cellStyle name="Normal 5 5 3 6 7" xfId="43443" xr:uid="{B2455A12-6716-4AD6-9C16-C5F7678DEF42}"/>
    <cellStyle name="Normal 5 5 3 6 8" xfId="8023" xr:uid="{438257E8-37D2-4435-A912-153804963314}"/>
    <cellStyle name="Normal 5 5 3 7" xfId="2917" xr:uid="{0F2AFF0C-6852-45EA-94CC-3F65D1298D4E}"/>
    <cellStyle name="Normal 5 5 3 7 2" xfId="13143" xr:uid="{F2010B38-8842-4484-B65F-1857FEE67F0C}"/>
    <cellStyle name="Normal 5 5 3 7 2 2" xfId="26833" xr:uid="{A8A20D65-6174-46A0-AFFB-9E54297CED27}"/>
    <cellStyle name="Normal 5 5 3 7 2 2 2" xfId="40525" xr:uid="{96E6C839-74B5-4299-89BE-9CF6059D0AE0}"/>
    <cellStyle name="Normal 5 5 3 7 2 2 3" xfId="55409" xr:uid="{24F1C14A-870B-4857-B579-FA86E1745B90}"/>
    <cellStyle name="Normal 5 5 3 7 2 3" xfId="19989" xr:uid="{0A3B1BDE-BD53-4671-9ADD-544D2465600F}"/>
    <cellStyle name="Normal 5 5 3 7 2 4" xfId="33679" xr:uid="{3FD7E66C-7698-4119-B1BC-F13744BDDF16}"/>
    <cellStyle name="Normal 5 5 3 7 2 5" xfId="48563" xr:uid="{3E21AF80-277F-4B0C-B8EC-15C1EC7458D0}"/>
    <cellStyle name="Normal 5 5 3 7 3" xfId="23411" xr:uid="{CEFF03D9-26B8-469E-B4C6-C46E54B52F5C}"/>
    <cellStyle name="Normal 5 5 3 7 3 2" xfId="37103" xr:uid="{E825F83C-5CDD-4FD9-8621-73F271DEF03E}"/>
    <cellStyle name="Normal 5 5 3 7 3 3" xfId="51987" xr:uid="{A759C464-7B4E-484C-8375-7EA6B711A2E4}"/>
    <cellStyle name="Normal 5 5 3 7 4" xfId="16567" xr:uid="{F5122060-752C-4FFE-8FEF-B4299109B6CC}"/>
    <cellStyle name="Normal 5 5 3 7 4 2" xfId="41192" xr:uid="{61C69577-B3A0-4046-BD2A-C4292AD9CF63}"/>
    <cellStyle name="Normal 5 5 3 7 5" xfId="30257" xr:uid="{F1B3CF1C-6270-4C89-A933-EA91BC37DE56}"/>
    <cellStyle name="Normal 5 5 3 7 6" xfId="45141" xr:uid="{E330BC50-4A95-4D47-991B-409E86416254}"/>
    <cellStyle name="Normal 5 5 3 7 7" xfId="9721" xr:uid="{BC34F427-9295-4FD6-A1C3-CBE330E4F092}"/>
    <cellStyle name="Normal 5 5 3 8" xfId="2918" xr:uid="{9838A164-6A86-45BB-8322-38FF201FF1B6}"/>
    <cellStyle name="Normal 5 5 3 8 2" xfId="25121" xr:uid="{70D82605-2E0A-4A6A-8634-9AE95FF03852}"/>
    <cellStyle name="Normal 5 5 3 8 2 2" xfId="38813" xr:uid="{5E5AB825-30DA-4120-8706-C74D8C8000D3}"/>
    <cellStyle name="Normal 5 5 3 8 2 3" xfId="53697" xr:uid="{22760C42-3353-42B1-9E36-044E0734AB0B}"/>
    <cellStyle name="Normal 5 5 3 8 3" xfId="18277" xr:uid="{E0857D53-63DB-4ABC-9E82-56C2F26F537F}"/>
    <cellStyle name="Normal 5 5 3 8 3 2" xfId="41193" xr:uid="{53A641E2-DA81-4A66-BB87-DA01C55FC02C}"/>
    <cellStyle name="Normal 5 5 3 8 4" xfId="31967" xr:uid="{28723D1C-930F-4608-9426-04DF669E5ACC}"/>
    <cellStyle name="Normal 5 5 3 8 5" xfId="46851" xr:uid="{5108AB46-6830-41B2-BEF5-792A102CF996}"/>
    <cellStyle name="Normal 5 5 3 8 6" xfId="11431" xr:uid="{9AF85FDD-34E7-4026-A187-7510F8F4907F}"/>
    <cellStyle name="Normal 5 5 3 9" xfId="21699" xr:uid="{C6D38A6D-C4E2-426B-ACDA-3E3B2A059C69}"/>
    <cellStyle name="Normal 5 5 3 9 2" xfId="35391" xr:uid="{9E24F65E-C840-4D27-979A-91D21FC04929}"/>
    <cellStyle name="Normal 5 5 3 9 3" xfId="50275" xr:uid="{B835A06A-B2CE-4360-9A81-4B18231E96ED}"/>
    <cellStyle name="Normal 5 5 4" xfId="107" xr:uid="{77E57747-35C7-4974-9358-4B280B47490D}"/>
    <cellStyle name="Normal 5 5 4 10" xfId="14870" xr:uid="{E8BDBD7F-B690-40A5-9AD2-2CC47C40493D}"/>
    <cellStyle name="Normal 5 5 4 10 2" xfId="40772" xr:uid="{0D858FF2-00F8-4BB9-AA88-6173317A149F}"/>
    <cellStyle name="Normal 5 5 4 11" xfId="28560" xr:uid="{AB3A82F3-2BF0-44BC-932D-9FD047313234}"/>
    <cellStyle name="Normal 5 5 4 12" xfId="43444" xr:uid="{8E1C4807-E6AB-4030-9941-24CAC413FA49}"/>
    <cellStyle name="Normal 5 5 4 13" xfId="8024" xr:uid="{E627DC20-DA3B-4BBB-BC3C-D6DB89511FAF}"/>
    <cellStyle name="Normal 5 5 4 2" xfId="573" xr:uid="{63ACFC02-2C1B-41D7-AAF8-4D3E6D312006}"/>
    <cellStyle name="Normal 5 5 4 2 10" xfId="43445" xr:uid="{F55ABCEB-DABF-4560-8772-465FDD81E664}"/>
    <cellStyle name="Normal 5 5 4 2 11" xfId="8025" xr:uid="{DB6CF070-0862-4754-869C-39950EE48415}"/>
    <cellStyle name="Normal 5 5 4 2 2" xfId="574" xr:uid="{89BE9107-5709-4BE9-B650-C8F60EA614C0}"/>
    <cellStyle name="Normal 5 5 4 2 2 2" xfId="1373" xr:uid="{C13D5F09-D943-4CA4-B771-A1E0B831B98E}"/>
    <cellStyle name="Normal 5 5 4 2 2 2 2" xfId="1374" xr:uid="{45022729-B2D3-416B-9157-2A36CCFC8965}"/>
    <cellStyle name="Normal 5 5 4 2 2 2 2 2" xfId="13161" xr:uid="{465D88EB-3EB5-4A9F-85EA-E79B18BDABA1}"/>
    <cellStyle name="Normal 5 5 4 2 2 2 2 2 2" xfId="26851" xr:uid="{33B48743-8B90-4910-875A-6AA0D5F462CC}"/>
    <cellStyle name="Normal 5 5 4 2 2 2 2 2 2 2" xfId="40543" xr:uid="{F5CB6B55-12D0-4CAE-93EE-2833905DE299}"/>
    <cellStyle name="Normal 5 5 4 2 2 2 2 2 2 3" xfId="55427" xr:uid="{9E51947E-9C06-4694-80B7-FF9E48BC8A72}"/>
    <cellStyle name="Normal 5 5 4 2 2 2 2 2 3" xfId="20007" xr:uid="{9E09A8D2-25C8-4072-8477-878433880645}"/>
    <cellStyle name="Normal 5 5 4 2 2 2 2 2 4" xfId="33697" xr:uid="{7396C74E-76E8-4A05-A2DD-9022AE86F9A8}"/>
    <cellStyle name="Normal 5 5 4 2 2 2 2 2 5" xfId="48581" xr:uid="{D98B04E9-1BC0-4DE5-96F0-962EB496EE9E}"/>
    <cellStyle name="Normal 5 5 4 2 2 2 2 3" xfId="23429" xr:uid="{FC1432B1-DBB1-4899-B843-2EB27C6B0993}"/>
    <cellStyle name="Normal 5 5 4 2 2 2 2 3 2" xfId="37121" xr:uid="{75109C15-D1CF-4589-AEB3-EAAFB30FDE42}"/>
    <cellStyle name="Normal 5 5 4 2 2 2 2 3 3" xfId="52005" xr:uid="{ABBF8F0B-7DD3-43E0-A08D-7FA1AE4C624B}"/>
    <cellStyle name="Normal 5 5 4 2 2 2 2 4" xfId="16585" xr:uid="{28F69C8F-1ACD-4D58-B7B6-E1B99FA5FA75}"/>
    <cellStyle name="Normal 5 5 4 2 2 2 2 4 2" xfId="41066" xr:uid="{DF32A9DC-2E4A-414B-87E4-EA911533575E}"/>
    <cellStyle name="Normal 5 5 4 2 2 2 2 5" xfId="30275" xr:uid="{BB777FBA-BAAF-4D95-A3AA-6A4BD550B450}"/>
    <cellStyle name="Normal 5 5 4 2 2 2 2 6" xfId="45159" xr:uid="{7D11AAE4-AEFE-4AFB-8CF5-F1FDFA780C74}"/>
    <cellStyle name="Normal 5 5 4 2 2 2 2 7" xfId="9739" xr:uid="{C5EF2005-305E-4CCF-953F-9C4B16E8731B}"/>
    <cellStyle name="Normal 5 5 4 2 2 2 3" xfId="11449" xr:uid="{6B373341-999D-4BE8-9E36-5F56C2455F10}"/>
    <cellStyle name="Normal 5 5 4 2 2 2 3 2" xfId="25139" xr:uid="{F64C94EA-FDA6-4FAE-BDF4-56D1FCB73680}"/>
    <cellStyle name="Normal 5 5 4 2 2 2 3 2 2" xfId="38831" xr:uid="{F6732D69-000B-4092-9838-5708243126CC}"/>
    <cellStyle name="Normal 5 5 4 2 2 2 3 2 3" xfId="53715" xr:uid="{D6BB56FB-442D-4B7D-B587-5196AC61323E}"/>
    <cellStyle name="Normal 5 5 4 2 2 2 3 3" xfId="18295" xr:uid="{5A5CD931-582B-4D65-8E60-CC8C3346E27E}"/>
    <cellStyle name="Normal 5 5 4 2 2 2 3 4" xfId="31985" xr:uid="{30DB26E0-4205-425D-ADB3-5C3CA3B2CC30}"/>
    <cellStyle name="Normal 5 5 4 2 2 2 3 5" xfId="46869" xr:uid="{5DE50E7A-CE5A-4614-80FB-98567E45F850}"/>
    <cellStyle name="Normal 5 5 4 2 2 2 4" xfId="21717" xr:uid="{EE4630E3-438D-4FC3-A0C1-49A74013907C}"/>
    <cellStyle name="Normal 5 5 4 2 2 2 4 2" xfId="35409" xr:uid="{013AB99E-3568-4587-B074-5C31343FA6EC}"/>
    <cellStyle name="Normal 5 5 4 2 2 2 4 3" xfId="50293" xr:uid="{F1C37F02-5763-4C7F-8F59-8F03B04EEAC7}"/>
    <cellStyle name="Normal 5 5 4 2 2 2 5" xfId="14873" xr:uid="{C15E27E5-4B13-4B00-8305-1FF953ED9457}"/>
    <cellStyle name="Normal 5 5 4 2 2 2 5 2" xfId="41065" xr:uid="{70765863-A964-478E-960C-39EDB7B74B4B}"/>
    <cellStyle name="Normal 5 5 4 2 2 2 6" xfId="28563" xr:uid="{66C958CC-810B-4C5E-B7DA-0EC769EDBAE2}"/>
    <cellStyle name="Normal 5 5 4 2 2 2 7" xfId="43447" xr:uid="{DBED13CE-1828-44F4-B749-E8D102625263}"/>
    <cellStyle name="Normal 5 5 4 2 2 2 8" xfId="8027" xr:uid="{3DC17515-916F-4185-BDC0-46D5C30C84B5}"/>
    <cellStyle name="Normal 5 5 4 2 2 3" xfId="1375" xr:uid="{3E4EE2A3-D598-4E42-9AA7-AF947B034220}"/>
    <cellStyle name="Normal 5 5 4 2 2 3 2" xfId="13160" xr:uid="{3A85CEA2-B5C7-4A34-8A44-B9891A15FD3C}"/>
    <cellStyle name="Normal 5 5 4 2 2 3 2 2" xfId="26850" xr:uid="{00AEA56B-99E8-4B01-9416-A5651C38F8B7}"/>
    <cellStyle name="Normal 5 5 4 2 2 3 2 2 2" xfId="40542" xr:uid="{F3552BA2-8C93-48AA-B1C0-22F071D1E85C}"/>
    <cellStyle name="Normal 5 5 4 2 2 3 2 2 3" xfId="55426" xr:uid="{1B5646B6-2BD6-46D9-B535-C0D53D715192}"/>
    <cellStyle name="Normal 5 5 4 2 2 3 2 3" xfId="20006" xr:uid="{03732E13-F630-48E7-9DD8-0DF4B564F6E2}"/>
    <cellStyle name="Normal 5 5 4 2 2 3 2 4" xfId="33696" xr:uid="{F2FE75C8-C091-42F3-911D-4FA4CB06F09D}"/>
    <cellStyle name="Normal 5 5 4 2 2 3 2 5" xfId="48580" xr:uid="{F3FF8266-4E40-4E6A-9651-890869482908}"/>
    <cellStyle name="Normal 5 5 4 2 2 3 3" xfId="23428" xr:uid="{6775F4AB-BFD8-456F-8419-E988148332F2}"/>
    <cellStyle name="Normal 5 5 4 2 2 3 3 2" xfId="37120" xr:uid="{BF2DE5CA-E654-467C-AEF4-74BEACCCFB54}"/>
    <cellStyle name="Normal 5 5 4 2 2 3 3 3" xfId="52004" xr:uid="{F6CA01A8-0E63-48DF-877E-57EFE6CC4C1B}"/>
    <cellStyle name="Normal 5 5 4 2 2 3 4" xfId="16584" xr:uid="{C8E17657-9DBC-4357-8A82-D76791EC0FD7}"/>
    <cellStyle name="Normal 5 5 4 2 2 3 4 2" xfId="41067" xr:uid="{DE8B193B-07AB-4314-92D3-84079F91164F}"/>
    <cellStyle name="Normal 5 5 4 2 2 3 5" xfId="30274" xr:uid="{443CF643-C6BE-4CE1-82ED-475844376625}"/>
    <cellStyle name="Normal 5 5 4 2 2 3 6" xfId="45158" xr:uid="{000658F8-F14E-4B1E-9D00-594B42B58AD2}"/>
    <cellStyle name="Normal 5 5 4 2 2 3 7" xfId="9738" xr:uid="{97E984FB-226A-4CDB-8EA7-3A9843AE9AFE}"/>
    <cellStyle name="Normal 5 5 4 2 2 4" xfId="2919" xr:uid="{370E6F86-80D5-4DF7-B47A-A3DC9549C2A8}"/>
    <cellStyle name="Normal 5 5 4 2 2 4 2" xfId="25138" xr:uid="{7C325C2D-A81C-408B-9953-00A117D5F6EC}"/>
    <cellStyle name="Normal 5 5 4 2 2 4 2 2" xfId="38830" xr:uid="{9B9F4EE6-C8A0-45BC-BC86-1E835BB7B87F}"/>
    <cellStyle name="Normal 5 5 4 2 2 4 2 3" xfId="53714" xr:uid="{F00FEE86-92EC-4D52-9919-0D84E6C7B46B}"/>
    <cellStyle name="Normal 5 5 4 2 2 4 3" xfId="18294" xr:uid="{F342D38C-C484-4A31-87F6-D18F6430E1E7}"/>
    <cellStyle name="Normal 5 5 4 2 2 4 3 2" xfId="41194" xr:uid="{9D3EAFF9-DB21-4B70-A7A8-7B052BFB6352}"/>
    <cellStyle name="Normal 5 5 4 2 2 4 4" xfId="31984" xr:uid="{56F3B957-2C71-459A-9E3E-AEDA76668881}"/>
    <cellStyle name="Normal 5 5 4 2 2 4 5" xfId="46868" xr:uid="{9F228C24-9093-4F59-B58D-088088565ABA}"/>
    <cellStyle name="Normal 5 5 4 2 2 4 6" xfId="11448" xr:uid="{36EA39D0-9CF0-4B76-B8AF-404CA12CA166}"/>
    <cellStyle name="Normal 5 5 4 2 2 5" xfId="21716" xr:uid="{75963C76-2E4A-4EFB-9A79-DF92D0E67345}"/>
    <cellStyle name="Normal 5 5 4 2 2 5 2" xfId="35408" xr:uid="{E7722807-02CD-4392-B924-95515309DD6C}"/>
    <cellStyle name="Normal 5 5 4 2 2 5 3" xfId="50292" xr:uid="{D0A38F74-51AF-4371-BC73-7C92ED670855}"/>
    <cellStyle name="Normal 5 5 4 2 2 6" xfId="14872" xr:uid="{A247A17A-2614-46A0-92E9-1EA4DB58F3F0}"/>
    <cellStyle name="Normal 5 5 4 2 2 6 2" xfId="40850" xr:uid="{9E01D86F-ADD8-4987-BC02-1D153036DCDE}"/>
    <cellStyle name="Normal 5 5 4 2 2 7" xfId="28562" xr:uid="{EC1E0B91-A33F-4061-A34B-7B3D40DD41CB}"/>
    <cellStyle name="Normal 5 5 4 2 2 8" xfId="43446" xr:uid="{43D50E8E-AD63-4A35-BFA3-24BFAE573759}"/>
    <cellStyle name="Normal 5 5 4 2 2 9" xfId="8026" xr:uid="{4175CB17-0895-45BC-9D85-313DCC33E5CD}"/>
    <cellStyle name="Normal 5 5 4 2 3" xfId="1376" xr:uid="{66F7AE4E-E52A-4E2E-93B1-FD61F18F4D62}"/>
    <cellStyle name="Normal 5 5 4 2 3 2" xfId="1377" xr:uid="{EF4ECC01-BB1D-4597-8C10-B8FD5C57FCA4}"/>
    <cellStyle name="Normal 5 5 4 2 3 2 2" xfId="13162" xr:uid="{1BDAA43D-7C31-4170-B47F-3D36604E323C}"/>
    <cellStyle name="Normal 5 5 4 2 3 2 2 2" xfId="26852" xr:uid="{2D56F27C-0BBC-4B9F-9B76-CAED87627556}"/>
    <cellStyle name="Normal 5 5 4 2 3 2 2 2 2" xfId="40544" xr:uid="{8943EE6E-CD43-4B26-AD16-D8B1C06D74B4}"/>
    <cellStyle name="Normal 5 5 4 2 3 2 2 2 3" xfId="55428" xr:uid="{7C0BAE5A-5F9C-4728-AA8C-CB9A910C6C65}"/>
    <cellStyle name="Normal 5 5 4 2 3 2 2 3" xfId="20008" xr:uid="{D5D9EEAC-1A74-4D4C-AA2B-39CFFB04FC78}"/>
    <cellStyle name="Normal 5 5 4 2 3 2 2 4" xfId="33698" xr:uid="{AAB9D0BB-588F-4CEA-86CA-0330B29C8957}"/>
    <cellStyle name="Normal 5 5 4 2 3 2 2 5" xfId="48582" xr:uid="{62B34A2A-9D20-41FE-A489-4281EA3996F6}"/>
    <cellStyle name="Normal 5 5 4 2 3 2 3" xfId="23430" xr:uid="{49CC3EDE-DE6C-4DF8-81B6-CFB756D0BC38}"/>
    <cellStyle name="Normal 5 5 4 2 3 2 3 2" xfId="37122" xr:uid="{CD4C5D72-1BCF-4D04-9046-EEF5468EBD54}"/>
    <cellStyle name="Normal 5 5 4 2 3 2 3 3" xfId="52006" xr:uid="{2496586E-7798-492D-9865-51DD1853D483}"/>
    <cellStyle name="Normal 5 5 4 2 3 2 4" xfId="16586" xr:uid="{9246BB8C-DEC3-4855-B4F4-3334B12F817B}"/>
    <cellStyle name="Normal 5 5 4 2 3 2 4 2" xfId="41069" xr:uid="{35F1BD40-90C1-43A6-95F0-4B1D9F616A68}"/>
    <cellStyle name="Normal 5 5 4 2 3 2 5" xfId="30276" xr:uid="{5E436703-D125-42AC-9371-8294A7EF1190}"/>
    <cellStyle name="Normal 5 5 4 2 3 2 6" xfId="45160" xr:uid="{3FEB2CF0-6AD0-4328-8039-FF10B49D6B97}"/>
    <cellStyle name="Normal 5 5 4 2 3 2 7" xfId="9740" xr:uid="{B22078A1-BA18-4EC8-95DC-69C1512CBF4E}"/>
    <cellStyle name="Normal 5 5 4 2 3 3" xfId="11450" xr:uid="{CD9F50FC-E833-47C9-BFBC-55782F60D902}"/>
    <cellStyle name="Normal 5 5 4 2 3 3 2" xfId="25140" xr:uid="{DCA5D641-258D-4EB3-B9AB-A0296AEB1142}"/>
    <cellStyle name="Normal 5 5 4 2 3 3 2 2" xfId="38832" xr:uid="{41C72463-8062-489E-A46A-9FD359472FA9}"/>
    <cellStyle name="Normal 5 5 4 2 3 3 2 3" xfId="53716" xr:uid="{F7742C6F-CBCA-4317-9CBC-ABC740F579C0}"/>
    <cellStyle name="Normal 5 5 4 2 3 3 3" xfId="18296" xr:uid="{8DB64682-35FE-4179-BBF3-79950CDA55DD}"/>
    <cellStyle name="Normal 5 5 4 2 3 3 4" xfId="31986" xr:uid="{46A731EB-7A47-45C2-9138-BAE0A241A18E}"/>
    <cellStyle name="Normal 5 5 4 2 3 3 5" xfId="46870" xr:uid="{6FA6E010-0F5F-4B80-9361-67BC59D641FD}"/>
    <cellStyle name="Normal 5 5 4 2 3 4" xfId="21718" xr:uid="{4B71DC0E-4C2C-49DA-98AE-E26E3711BDE4}"/>
    <cellStyle name="Normal 5 5 4 2 3 4 2" xfId="35410" xr:uid="{FD84C3A0-3AE2-490C-9754-C762945E2EAC}"/>
    <cellStyle name="Normal 5 5 4 2 3 4 3" xfId="50294" xr:uid="{BA4F6913-2EDD-413F-AB3D-49D18CE05F5D}"/>
    <cellStyle name="Normal 5 5 4 2 3 5" xfId="14874" xr:uid="{55FADF95-0815-48EA-927B-F4F07E4C1E65}"/>
    <cellStyle name="Normal 5 5 4 2 3 5 2" xfId="41068" xr:uid="{0C795526-776B-4F73-8FA9-BCFC88D5C3CA}"/>
    <cellStyle name="Normal 5 5 4 2 3 6" xfId="28564" xr:uid="{EF661E77-21E0-4191-9F30-97652A38BEA3}"/>
    <cellStyle name="Normal 5 5 4 2 3 7" xfId="43448" xr:uid="{350061E3-18CA-48FA-880D-9CD96FDD2245}"/>
    <cellStyle name="Normal 5 5 4 2 3 8" xfId="8028" xr:uid="{FF0552CC-B753-4B79-AC69-23AA57375AAF}"/>
    <cellStyle name="Normal 5 5 4 2 4" xfId="1378" xr:uid="{AF35799F-AB89-459D-A8B9-E91D885A0F5E}"/>
    <cellStyle name="Normal 5 5 4 2 4 2" xfId="9741" xr:uid="{39787066-5767-4F62-8FA3-2367EA593D39}"/>
    <cellStyle name="Normal 5 5 4 2 4 2 2" xfId="13163" xr:uid="{121D6EFF-48CA-4C0F-B1E4-B48FF53ADB3D}"/>
    <cellStyle name="Normal 5 5 4 2 4 2 2 2" xfId="26853" xr:uid="{0FF92F1F-D820-409F-9FA9-4539F01A01DC}"/>
    <cellStyle name="Normal 5 5 4 2 4 2 2 2 2" xfId="40545" xr:uid="{D6C2B67A-2079-491C-8826-D4E7406EC5F5}"/>
    <cellStyle name="Normal 5 5 4 2 4 2 2 2 3" xfId="55429" xr:uid="{D6A2A873-0828-46AC-BA0A-1AEF23E8B15A}"/>
    <cellStyle name="Normal 5 5 4 2 4 2 2 3" xfId="20009" xr:uid="{EAB4D3D2-B2FC-4566-9112-60D9B4FABD46}"/>
    <cellStyle name="Normal 5 5 4 2 4 2 2 4" xfId="33699" xr:uid="{0E5FC5AF-2C11-4EF9-88A9-A39176DB8E52}"/>
    <cellStyle name="Normal 5 5 4 2 4 2 2 5" xfId="48583" xr:uid="{88C0AF45-B198-4625-99E4-D18B4920CAC5}"/>
    <cellStyle name="Normal 5 5 4 2 4 2 3" xfId="23431" xr:uid="{4B2A6441-D7FB-44A1-BE01-B4A41E66EF10}"/>
    <cellStyle name="Normal 5 5 4 2 4 2 3 2" xfId="37123" xr:uid="{A2A24FE5-5BDF-415D-9894-63AAB7220F76}"/>
    <cellStyle name="Normal 5 5 4 2 4 2 3 3" xfId="52007" xr:uid="{90C57316-9E60-4256-9610-1F2403A16168}"/>
    <cellStyle name="Normal 5 5 4 2 4 2 4" xfId="16587" xr:uid="{B9602601-F84E-4611-B386-95CF572A4CBC}"/>
    <cellStyle name="Normal 5 5 4 2 4 2 5" xfId="30277" xr:uid="{AE179D20-D3FE-4E98-B992-77A5D4BEF3B3}"/>
    <cellStyle name="Normal 5 5 4 2 4 2 6" xfId="45161" xr:uid="{159CB4D7-C51C-40E1-8BD4-B486894AFE35}"/>
    <cellStyle name="Normal 5 5 4 2 4 3" xfId="11451" xr:uid="{B3FDB2CE-368C-48EC-863B-19BD58AECBB6}"/>
    <cellStyle name="Normal 5 5 4 2 4 3 2" xfId="25141" xr:uid="{4ADBCD2C-20A5-423C-BCC5-813CD0DB7E10}"/>
    <cellStyle name="Normal 5 5 4 2 4 3 2 2" xfId="38833" xr:uid="{9BE30BF0-8903-45A8-AA5F-3137DD129AFD}"/>
    <cellStyle name="Normal 5 5 4 2 4 3 2 3" xfId="53717" xr:uid="{DB07AC8C-2C0D-4B22-B670-2F3DAF38E91D}"/>
    <cellStyle name="Normal 5 5 4 2 4 3 3" xfId="18297" xr:uid="{3DA25012-94D6-4050-BB04-42FBFA1687A0}"/>
    <cellStyle name="Normal 5 5 4 2 4 3 4" xfId="31987" xr:uid="{59279A06-FB6F-47F2-A9BD-06CF9AF2D5BD}"/>
    <cellStyle name="Normal 5 5 4 2 4 3 5" xfId="46871" xr:uid="{26F04E54-95CB-41F5-9D26-0A959750E655}"/>
    <cellStyle name="Normal 5 5 4 2 4 4" xfId="21719" xr:uid="{22195ACB-3C1B-4EF1-ACD1-9F8CD59937E1}"/>
    <cellStyle name="Normal 5 5 4 2 4 4 2" xfId="35411" xr:uid="{E0032447-85DB-4172-B663-AC0341E4B971}"/>
    <cellStyle name="Normal 5 5 4 2 4 4 3" xfId="50295" xr:uid="{0A5632E2-ECE4-4C1C-9877-BA121E61AA5C}"/>
    <cellStyle name="Normal 5 5 4 2 4 5" xfId="14875" xr:uid="{86FE07EE-160C-4C36-B0D2-6E536F660E27}"/>
    <cellStyle name="Normal 5 5 4 2 4 5 2" xfId="41070" xr:uid="{F6AFB42A-7384-45C6-A8B7-433FA689F616}"/>
    <cellStyle name="Normal 5 5 4 2 4 6" xfId="28565" xr:uid="{794A0922-BE62-44B5-A157-D2A125275AAF}"/>
    <cellStyle name="Normal 5 5 4 2 4 7" xfId="43449" xr:uid="{59327176-B611-41A9-97E9-5A6023A178EB}"/>
    <cellStyle name="Normal 5 5 4 2 4 8" xfId="8029" xr:uid="{5EC022F5-16B0-4181-84B9-1F0562AA5958}"/>
    <cellStyle name="Normal 5 5 4 2 5" xfId="2920" xr:uid="{AFEFBE1C-1425-471D-A3BE-01E305C0CC6F}"/>
    <cellStyle name="Normal 5 5 4 2 5 2" xfId="13159" xr:uid="{1AEF9235-8553-48E8-BF71-73CDD9AC60AE}"/>
    <cellStyle name="Normal 5 5 4 2 5 2 2" xfId="26849" xr:uid="{B0636284-A638-4B74-BA40-DD4699EB91BB}"/>
    <cellStyle name="Normal 5 5 4 2 5 2 2 2" xfId="40541" xr:uid="{65042B84-A58B-4CAD-B991-FB07D937E9AB}"/>
    <cellStyle name="Normal 5 5 4 2 5 2 2 3" xfId="55425" xr:uid="{2C604DE2-BD33-4DA1-B84B-03AF919AA1D2}"/>
    <cellStyle name="Normal 5 5 4 2 5 2 3" xfId="20005" xr:uid="{2B3E0390-9D55-42E5-89D5-CA3E4E86DF85}"/>
    <cellStyle name="Normal 5 5 4 2 5 2 4" xfId="33695" xr:uid="{81E66721-18E0-4F63-838C-7C66EB78D711}"/>
    <cellStyle name="Normal 5 5 4 2 5 2 5" xfId="48579" xr:uid="{C48481A7-667E-4C9E-B601-73EE6D5C3819}"/>
    <cellStyle name="Normal 5 5 4 2 5 3" xfId="23427" xr:uid="{4E9E7BF3-9EDB-46EE-9D84-011EF397870A}"/>
    <cellStyle name="Normal 5 5 4 2 5 3 2" xfId="37119" xr:uid="{94CC7378-5294-4E83-B66E-4637B9CC401B}"/>
    <cellStyle name="Normal 5 5 4 2 5 3 3" xfId="52003" xr:uid="{BF36DB3B-C19D-4BFA-B165-74F42779B047}"/>
    <cellStyle name="Normal 5 5 4 2 5 4" xfId="16583" xr:uid="{CD37930A-B4A1-4500-9348-BC09BEA272C7}"/>
    <cellStyle name="Normal 5 5 4 2 5 4 2" xfId="41195" xr:uid="{33E7D750-C1B5-4620-9025-8982AB3EEE74}"/>
    <cellStyle name="Normal 5 5 4 2 5 5" xfId="30273" xr:uid="{D2A05B43-AB07-4C24-AA5B-AA8C2FAC7EF6}"/>
    <cellStyle name="Normal 5 5 4 2 5 6" xfId="45157" xr:uid="{A746E327-4804-4D98-81F3-EBE59099426E}"/>
    <cellStyle name="Normal 5 5 4 2 5 7" xfId="9737" xr:uid="{474C3AA3-E2A8-43D8-88BE-5701017CD7ED}"/>
    <cellStyle name="Normal 5 5 4 2 6" xfId="11447" xr:uid="{973DE22C-7B52-4CA9-9AC4-163275A946E6}"/>
    <cellStyle name="Normal 5 5 4 2 6 2" xfId="25137" xr:uid="{B277102B-0B2D-42A3-AFEE-080C578F68CC}"/>
    <cellStyle name="Normal 5 5 4 2 6 2 2" xfId="38829" xr:uid="{CEE70145-19A7-4808-AB37-5A1BB68FC15D}"/>
    <cellStyle name="Normal 5 5 4 2 6 2 3" xfId="53713" xr:uid="{3526178E-3487-47E9-8B16-3BB84DD03983}"/>
    <cellStyle name="Normal 5 5 4 2 6 3" xfId="18293" xr:uid="{B8724B79-B41D-4A27-8901-CDD787F8F813}"/>
    <cellStyle name="Normal 5 5 4 2 6 4" xfId="31983" xr:uid="{EBCCAEA7-0E9C-4D33-A6B9-A814A5711A75}"/>
    <cellStyle name="Normal 5 5 4 2 6 5" xfId="46867" xr:uid="{1885EEB6-4FF4-4D93-8DA4-4D865DEA2299}"/>
    <cellStyle name="Normal 5 5 4 2 7" xfId="21715" xr:uid="{01A177FB-FA00-48D8-AEA1-6601DD3A014B}"/>
    <cellStyle name="Normal 5 5 4 2 7 2" xfId="35407" xr:uid="{766EA99E-5927-4850-8967-35BEFED8AB32}"/>
    <cellStyle name="Normal 5 5 4 2 7 3" xfId="50291" xr:uid="{2E5330B1-BAE1-41BD-B720-13E450365999}"/>
    <cellStyle name="Normal 5 5 4 2 8" xfId="14871" xr:uid="{12BA25E4-B3DE-4605-A5B3-E177ADD6B6B3}"/>
    <cellStyle name="Normal 5 5 4 2 8 2" xfId="40849" xr:uid="{0261F5E3-97B8-4B19-A6B1-F909B4E9A752}"/>
    <cellStyle name="Normal 5 5 4 2 9" xfId="28561" xr:uid="{46899B6F-42CB-4414-B3B1-0BBFD81C598F}"/>
    <cellStyle name="Normal 5 5 4 3" xfId="575" xr:uid="{EA2E0696-1230-437C-AF45-A68E68D966EC}"/>
    <cellStyle name="Normal 5 5 4 3 10" xfId="43450" xr:uid="{8B807D32-4E91-4333-BE21-95B46D618D1F}"/>
    <cellStyle name="Normal 5 5 4 3 11" xfId="8030" xr:uid="{61E53782-4DB5-469A-B0A4-3361B0BA58AC}"/>
    <cellStyle name="Normal 5 5 4 3 2" xfId="1379" xr:uid="{106B46AD-441A-44D2-A837-2F9C5D91FC6C}"/>
    <cellStyle name="Normal 5 5 4 3 2 2" xfId="1380" xr:uid="{64A62D8C-271A-4D05-A76B-2F5C3334BE7A}"/>
    <cellStyle name="Normal 5 5 4 3 2 2 2" xfId="9744" xr:uid="{72A44CC4-9481-42A6-B82D-31BC71660A41}"/>
    <cellStyle name="Normal 5 5 4 3 2 2 2 2" xfId="13166" xr:uid="{4765B653-8413-4204-A924-589B052EFE70}"/>
    <cellStyle name="Normal 5 5 4 3 2 2 2 2 2" xfId="26856" xr:uid="{7BED11D2-625B-4DDF-8374-81BEA26216DB}"/>
    <cellStyle name="Normal 5 5 4 3 2 2 2 2 2 2" xfId="40548" xr:uid="{2E5AEA70-3C6E-4736-92C2-56BD9FA9CE51}"/>
    <cellStyle name="Normal 5 5 4 3 2 2 2 2 2 3" xfId="55432" xr:uid="{E7F96CB4-8DC0-4201-BEEF-91ABCAEBC94D}"/>
    <cellStyle name="Normal 5 5 4 3 2 2 2 2 3" xfId="20012" xr:uid="{75580912-80E3-4FD4-9C0B-8004842F7365}"/>
    <cellStyle name="Normal 5 5 4 3 2 2 2 2 4" xfId="33702" xr:uid="{AB7CE547-C292-4956-805F-80A41FA1B05F}"/>
    <cellStyle name="Normal 5 5 4 3 2 2 2 2 5" xfId="48586" xr:uid="{A002E799-5FAB-4932-87F0-954EDCED5AD1}"/>
    <cellStyle name="Normal 5 5 4 3 2 2 2 3" xfId="23434" xr:uid="{D1EBF406-F161-4CCF-B709-F46DE7D3EFD2}"/>
    <cellStyle name="Normal 5 5 4 3 2 2 2 3 2" xfId="37126" xr:uid="{3A4B995D-D267-47BD-A063-9E95E0406FF9}"/>
    <cellStyle name="Normal 5 5 4 3 2 2 2 3 3" xfId="52010" xr:uid="{7E5AA58E-3ECD-4D83-8319-612CADA01BB5}"/>
    <cellStyle name="Normal 5 5 4 3 2 2 2 4" xfId="16590" xr:uid="{CAF350E8-4392-4B43-92C4-A260CBDF4ED1}"/>
    <cellStyle name="Normal 5 5 4 3 2 2 2 5" xfId="30280" xr:uid="{292A1D37-0E54-4253-A7BD-5174B980C7F7}"/>
    <cellStyle name="Normal 5 5 4 3 2 2 2 6" xfId="45164" xr:uid="{97773578-6BF0-4485-B228-2994432E288F}"/>
    <cellStyle name="Normal 5 5 4 3 2 2 3" xfId="11454" xr:uid="{9060B518-F89C-4CAF-8DF5-3FB80EFD707C}"/>
    <cellStyle name="Normal 5 5 4 3 2 2 3 2" xfId="25144" xr:uid="{14BB937B-E41E-4A91-B5E2-B5399955F4D2}"/>
    <cellStyle name="Normal 5 5 4 3 2 2 3 2 2" xfId="38836" xr:uid="{C50C4F7D-4ECB-4AE7-A607-C4E7B4CFA939}"/>
    <cellStyle name="Normal 5 5 4 3 2 2 3 2 3" xfId="53720" xr:uid="{A23679B7-D578-4C03-A88F-1E5577AC5FA2}"/>
    <cellStyle name="Normal 5 5 4 3 2 2 3 3" xfId="18300" xr:uid="{6DEE2C64-D665-4F4A-B912-D444A8E85617}"/>
    <cellStyle name="Normal 5 5 4 3 2 2 3 4" xfId="31990" xr:uid="{6F519405-54A1-470A-A75F-15C4CEE846D3}"/>
    <cellStyle name="Normal 5 5 4 3 2 2 3 5" xfId="46874" xr:uid="{26DADE40-9A87-4C2D-B79B-0886333CEB8E}"/>
    <cellStyle name="Normal 5 5 4 3 2 2 4" xfId="21722" xr:uid="{C6290F21-0E07-4358-AE0B-20E90734E34A}"/>
    <cellStyle name="Normal 5 5 4 3 2 2 4 2" xfId="35414" xr:uid="{7624B719-9D83-42FF-91C3-95E4A0DBA29D}"/>
    <cellStyle name="Normal 5 5 4 3 2 2 4 3" xfId="50298" xr:uid="{5C326038-E5D0-45E8-BFB6-3EB93EF44D78}"/>
    <cellStyle name="Normal 5 5 4 3 2 2 5" xfId="14878" xr:uid="{29A05052-78B9-4D01-94B8-60DD98E80487}"/>
    <cellStyle name="Normal 5 5 4 3 2 2 5 2" xfId="41072" xr:uid="{B6A29D23-9A52-4FBC-8967-6E5BD14A5BC2}"/>
    <cellStyle name="Normal 5 5 4 3 2 2 6" xfId="28568" xr:uid="{E3EA7940-EF66-447F-B2B3-3125BFCFDFBF}"/>
    <cellStyle name="Normal 5 5 4 3 2 2 7" xfId="43452" xr:uid="{06AC8F6F-6A56-496F-8747-955AA96D58DB}"/>
    <cellStyle name="Normal 5 5 4 3 2 2 8" xfId="8032" xr:uid="{474B2E26-82DA-47AA-94DB-913DE993646C}"/>
    <cellStyle name="Normal 5 5 4 3 2 3" xfId="9743" xr:uid="{32E15E20-B3F8-49C0-9C53-4CE32BCAE897}"/>
    <cellStyle name="Normal 5 5 4 3 2 3 2" xfId="13165" xr:uid="{EC697F39-B219-4969-9FDA-BC7B6BDE78AF}"/>
    <cellStyle name="Normal 5 5 4 3 2 3 2 2" xfId="26855" xr:uid="{38806331-64FF-45D0-ACCE-1DDDF9B899A9}"/>
    <cellStyle name="Normal 5 5 4 3 2 3 2 2 2" xfId="40547" xr:uid="{9ECC21A8-64DF-4728-A624-D508377F4F41}"/>
    <cellStyle name="Normal 5 5 4 3 2 3 2 2 3" xfId="55431" xr:uid="{9F1017A1-9F7A-4361-B734-0A51C46CF2A9}"/>
    <cellStyle name="Normal 5 5 4 3 2 3 2 3" xfId="20011" xr:uid="{EE618672-1C29-419C-A52A-E45C4F52E14F}"/>
    <cellStyle name="Normal 5 5 4 3 2 3 2 4" xfId="33701" xr:uid="{27C3A9A3-8816-4BF1-9FE5-90F492E75076}"/>
    <cellStyle name="Normal 5 5 4 3 2 3 2 5" xfId="48585" xr:uid="{069578C7-44FA-44F9-A203-25FAEF5151A0}"/>
    <cellStyle name="Normal 5 5 4 3 2 3 3" xfId="23433" xr:uid="{AA2576BE-53F6-4E61-99BF-0CD4AD40CAD1}"/>
    <cellStyle name="Normal 5 5 4 3 2 3 3 2" xfId="37125" xr:uid="{AE39E058-FD63-4943-8C01-3220340E4D14}"/>
    <cellStyle name="Normal 5 5 4 3 2 3 3 3" xfId="52009" xr:uid="{5C82DC92-9FF2-4339-861E-3661FEB2EFA8}"/>
    <cellStyle name="Normal 5 5 4 3 2 3 4" xfId="16589" xr:uid="{26957E24-22B0-4159-A0F5-A22545744FBB}"/>
    <cellStyle name="Normal 5 5 4 3 2 3 5" xfId="30279" xr:uid="{CED1EDD5-CF2D-488D-8F3C-FB3C37F63043}"/>
    <cellStyle name="Normal 5 5 4 3 2 3 6" xfId="45163" xr:uid="{378070F9-6AB1-4E72-949C-356C2F7D4B1A}"/>
    <cellStyle name="Normal 5 5 4 3 2 4" xfId="11453" xr:uid="{DA8DD5C4-4CDA-4022-9651-601F459E3ACC}"/>
    <cellStyle name="Normal 5 5 4 3 2 4 2" xfId="25143" xr:uid="{51A1F978-2526-4A50-ACBA-F30CC1C9C4D9}"/>
    <cellStyle name="Normal 5 5 4 3 2 4 2 2" xfId="38835" xr:uid="{BB5CC994-6444-4585-B23C-4D7FF98B8C18}"/>
    <cellStyle name="Normal 5 5 4 3 2 4 2 3" xfId="53719" xr:uid="{3385BB6A-39E7-4F33-B64B-BBC30FC9B7D8}"/>
    <cellStyle name="Normal 5 5 4 3 2 4 3" xfId="18299" xr:uid="{38AA55F9-9041-4772-B259-568FC4519AE1}"/>
    <cellStyle name="Normal 5 5 4 3 2 4 4" xfId="31989" xr:uid="{5BF0FE51-E7F3-4D4B-B02C-609670198514}"/>
    <cellStyle name="Normal 5 5 4 3 2 4 5" xfId="46873" xr:uid="{F3955AD0-42A4-44B0-AE6C-FC6FC80DC28B}"/>
    <cellStyle name="Normal 5 5 4 3 2 5" xfId="21721" xr:uid="{1343A510-9EBB-4FEA-928B-DAE0523CCB53}"/>
    <cellStyle name="Normal 5 5 4 3 2 5 2" xfId="35413" xr:uid="{9D7E13BE-76B7-49C7-B343-3AB8EDFF782A}"/>
    <cellStyle name="Normal 5 5 4 3 2 5 3" xfId="50297" xr:uid="{F9E91ED0-00C1-4F70-AEE6-1C2667F7EEB6}"/>
    <cellStyle name="Normal 5 5 4 3 2 6" xfId="14877" xr:uid="{16B75557-CA37-4AF3-A2AB-3C32518FAA70}"/>
    <cellStyle name="Normal 5 5 4 3 2 6 2" xfId="41071" xr:uid="{7473DEBC-E766-4FC6-B5DD-273CB982B1A2}"/>
    <cellStyle name="Normal 5 5 4 3 2 7" xfId="28567" xr:uid="{5C16A2B9-77C9-4422-A16D-DEF12C1B5C6D}"/>
    <cellStyle name="Normal 5 5 4 3 2 8" xfId="43451" xr:uid="{8F8BE0CD-AEC6-4D85-9EB9-B436538AB6B3}"/>
    <cellStyle name="Normal 5 5 4 3 2 9" xfId="8031" xr:uid="{CEFE585C-34FF-42B7-9590-2229416ED12A}"/>
    <cellStyle name="Normal 5 5 4 3 3" xfId="1381" xr:uid="{67DB5C89-2DC7-40B3-8499-03DDACAD53AA}"/>
    <cellStyle name="Normal 5 5 4 3 3 2" xfId="9745" xr:uid="{C9EC6F1F-CA63-47D7-9D4D-168DB9FBEA66}"/>
    <cellStyle name="Normal 5 5 4 3 3 2 2" xfId="13167" xr:uid="{01EBBBBA-BB5F-461D-8A97-CDBEEABFD011}"/>
    <cellStyle name="Normal 5 5 4 3 3 2 2 2" xfId="26857" xr:uid="{3E23CE5D-BDC3-4BE9-86B1-4828119EA80E}"/>
    <cellStyle name="Normal 5 5 4 3 3 2 2 2 2" xfId="40549" xr:uid="{8D2EEB5B-AFB8-41AA-928F-76D895ED437C}"/>
    <cellStyle name="Normal 5 5 4 3 3 2 2 2 3" xfId="55433" xr:uid="{2C4D8C0F-DF37-47D6-8E5A-2DC949A06F8C}"/>
    <cellStyle name="Normal 5 5 4 3 3 2 2 3" xfId="20013" xr:uid="{D58874CE-44C5-46BE-B368-83FC85DC9A9B}"/>
    <cellStyle name="Normal 5 5 4 3 3 2 2 4" xfId="33703" xr:uid="{71D9B1EA-169C-4996-A355-8179EF531BDD}"/>
    <cellStyle name="Normal 5 5 4 3 3 2 2 5" xfId="48587" xr:uid="{7467EA20-AD62-40E4-BAED-297F4532AD39}"/>
    <cellStyle name="Normal 5 5 4 3 3 2 3" xfId="23435" xr:uid="{592BA583-1C2D-4F04-A009-82C66B79B47F}"/>
    <cellStyle name="Normal 5 5 4 3 3 2 3 2" xfId="37127" xr:uid="{CD65181D-84B7-4F47-A899-177FA414EC88}"/>
    <cellStyle name="Normal 5 5 4 3 3 2 3 3" xfId="52011" xr:uid="{1684D5A5-313A-43E8-9228-A684A533C444}"/>
    <cellStyle name="Normal 5 5 4 3 3 2 4" xfId="16591" xr:uid="{476B41F6-3231-4EB0-9913-1465645DB70A}"/>
    <cellStyle name="Normal 5 5 4 3 3 2 5" xfId="30281" xr:uid="{F34EF53A-DDDB-48FC-B965-9309C628204B}"/>
    <cellStyle name="Normal 5 5 4 3 3 2 6" xfId="45165" xr:uid="{657C3E88-8F67-4B19-86B6-66D7D12FCAB6}"/>
    <cellStyle name="Normal 5 5 4 3 3 3" xfId="11455" xr:uid="{F82D7464-3A87-421C-99BB-78ED58E7F3EF}"/>
    <cellStyle name="Normal 5 5 4 3 3 3 2" xfId="25145" xr:uid="{B1CFBD9E-077C-429A-BA95-46C513C08B0F}"/>
    <cellStyle name="Normal 5 5 4 3 3 3 2 2" xfId="38837" xr:uid="{38F37E93-00A9-464A-8975-E91AB37EDEFF}"/>
    <cellStyle name="Normal 5 5 4 3 3 3 2 3" xfId="53721" xr:uid="{34A6DAF5-CD8B-4575-AE48-C22939D6372D}"/>
    <cellStyle name="Normal 5 5 4 3 3 3 3" xfId="18301" xr:uid="{BCED4799-570A-4B33-BD36-7F23E32279CC}"/>
    <cellStyle name="Normal 5 5 4 3 3 3 4" xfId="31991" xr:uid="{2C3914F7-453A-44D5-B548-2485065B4FB1}"/>
    <cellStyle name="Normal 5 5 4 3 3 3 5" xfId="46875" xr:uid="{D3FE4FF9-0D4E-4B83-9431-79EA32E2DDF2}"/>
    <cellStyle name="Normal 5 5 4 3 3 4" xfId="21723" xr:uid="{6B24D1DF-EFFD-45BE-902F-C412E0F095DE}"/>
    <cellStyle name="Normal 5 5 4 3 3 4 2" xfId="35415" xr:uid="{75622425-15D5-47DC-9ED6-3DDDE6235F2B}"/>
    <cellStyle name="Normal 5 5 4 3 3 4 3" xfId="50299" xr:uid="{347405CA-C333-48A7-8CC7-04AD8964AD48}"/>
    <cellStyle name="Normal 5 5 4 3 3 5" xfId="14879" xr:uid="{6FC883F2-A692-4C1F-A21C-AB050AD2E70F}"/>
    <cellStyle name="Normal 5 5 4 3 3 5 2" xfId="41073" xr:uid="{FFCB60F5-A0CC-469D-8872-DBE4C36A3AAB}"/>
    <cellStyle name="Normal 5 5 4 3 3 6" xfId="28569" xr:uid="{37805EF5-D635-4C2E-8B15-460A3B0037E1}"/>
    <cellStyle name="Normal 5 5 4 3 3 7" xfId="43453" xr:uid="{3F6755FD-FC8B-4769-8F95-9B990BA78E3E}"/>
    <cellStyle name="Normal 5 5 4 3 3 8" xfId="8033" xr:uid="{65118E54-E405-4B12-8AD7-8637AE39B31F}"/>
    <cellStyle name="Normal 5 5 4 3 4" xfId="2921" xr:uid="{4FBE1D34-E1C6-4DD4-A6DF-D3CCC9C04E4A}"/>
    <cellStyle name="Normal 5 5 4 3 4 2" xfId="9746" xr:uid="{FEAB9582-99B9-495D-890C-743109DE3AA6}"/>
    <cellStyle name="Normal 5 5 4 3 4 2 2" xfId="13168" xr:uid="{70BACFCC-D048-424A-AC55-DB4469FA562D}"/>
    <cellStyle name="Normal 5 5 4 3 4 2 2 2" xfId="26858" xr:uid="{C8D3D49D-CDE2-4686-B3D2-90BFBF02177F}"/>
    <cellStyle name="Normal 5 5 4 3 4 2 2 2 2" xfId="40550" xr:uid="{F9118B0E-AF6F-4172-92EC-61ADB2488484}"/>
    <cellStyle name="Normal 5 5 4 3 4 2 2 2 3" xfId="55434" xr:uid="{7DAFD11C-1142-4E07-B214-437BF6E2E28F}"/>
    <cellStyle name="Normal 5 5 4 3 4 2 2 3" xfId="20014" xr:uid="{46859D7C-7321-4D48-B63A-102829715C1D}"/>
    <cellStyle name="Normal 5 5 4 3 4 2 2 4" xfId="33704" xr:uid="{74930C18-475E-4231-9EFC-BD920F0B9592}"/>
    <cellStyle name="Normal 5 5 4 3 4 2 2 5" xfId="48588" xr:uid="{F6B1DD40-083E-4CA0-9370-4B5F51DE3ECC}"/>
    <cellStyle name="Normal 5 5 4 3 4 2 3" xfId="23436" xr:uid="{80A8E406-2270-4EE8-920B-FC11380CDE54}"/>
    <cellStyle name="Normal 5 5 4 3 4 2 3 2" xfId="37128" xr:uid="{35359858-FA42-4D4D-8575-9F341F630742}"/>
    <cellStyle name="Normal 5 5 4 3 4 2 3 3" xfId="52012" xr:uid="{01EDE35A-314B-4119-B022-8927158B2FF5}"/>
    <cellStyle name="Normal 5 5 4 3 4 2 4" xfId="16592" xr:uid="{AC30A933-B574-410D-A1F9-1E5136FF32AA}"/>
    <cellStyle name="Normal 5 5 4 3 4 2 5" xfId="30282" xr:uid="{445F9903-9938-4338-B597-DA48F3763FE6}"/>
    <cellStyle name="Normal 5 5 4 3 4 2 6" xfId="45166" xr:uid="{FFE02101-B700-4D41-8AE1-7FA944B9021B}"/>
    <cellStyle name="Normal 5 5 4 3 4 3" xfId="11456" xr:uid="{E92F238E-C159-4DBE-841D-6990FBE8299E}"/>
    <cellStyle name="Normal 5 5 4 3 4 3 2" xfId="25146" xr:uid="{F929D478-73A1-49A0-923B-BAE2C72C37A2}"/>
    <cellStyle name="Normal 5 5 4 3 4 3 2 2" xfId="38838" xr:uid="{490468D0-966D-41B9-A824-AB67AE03063C}"/>
    <cellStyle name="Normal 5 5 4 3 4 3 2 3" xfId="53722" xr:uid="{4DD748A0-065A-4E0B-8CB3-45CB079D3E8C}"/>
    <cellStyle name="Normal 5 5 4 3 4 3 3" xfId="18302" xr:uid="{C2E266E2-CC5B-44F3-B253-8E50677FF3A8}"/>
    <cellStyle name="Normal 5 5 4 3 4 3 4" xfId="31992" xr:uid="{FC573F7E-4860-4D44-8862-1F776C0E11C6}"/>
    <cellStyle name="Normal 5 5 4 3 4 3 5" xfId="46876" xr:uid="{490A5BBF-2C40-4118-983C-178ADCAE4764}"/>
    <cellStyle name="Normal 5 5 4 3 4 4" xfId="21724" xr:uid="{5EEB649A-3CED-47C4-9112-353554B6CAED}"/>
    <cellStyle name="Normal 5 5 4 3 4 4 2" xfId="35416" xr:uid="{0AE58C64-7832-40DC-9109-B1BF2C3E6A58}"/>
    <cellStyle name="Normal 5 5 4 3 4 4 3" xfId="50300" xr:uid="{9F4FED31-AEB2-43D1-B407-415C8A3C1813}"/>
    <cellStyle name="Normal 5 5 4 3 4 5" xfId="14880" xr:uid="{F3655066-9691-4620-8E45-DFE18E394708}"/>
    <cellStyle name="Normal 5 5 4 3 4 5 2" xfId="41196" xr:uid="{DDD180F4-1610-4334-BA79-C2177AD7F765}"/>
    <cellStyle name="Normal 5 5 4 3 4 6" xfId="28570" xr:uid="{508F0EE4-B927-4F6E-9B7A-4EF4157EA482}"/>
    <cellStyle name="Normal 5 5 4 3 4 7" xfId="43454" xr:uid="{9833E60A-037D-4D4B-80C0-7ADF9F8D75C2}"/>
    <cellStyle name="Normal 5 5 4 3 4 8" xfId="8034" xr:uid="{E1CE079D-5841-4059-8865-3A2080573AA5}"/>
    <cellStyle name="Normal 5 5 4 3 5" xfId="9742" xr:uid="{F30BF0ED-6C4B-4F7C-843C-E61298D5961D}"/>
    <cellStyle name="Normal 5 5 4 3 5 2" xfId="13164" xr:uid="{57ABE508-F234-41CC-8A5A-9A742164EB6F}"/>
    <cellStyle name="Normal 5 5 4 3 5 2 2" xfId="26854" xr:uid="{0391D87A-07E7-45A4-AE4B-5B8872CE5DF5}"/>
    <cellStyle name="Normal 5 5 4 3 5 2 2 2" xfId="40546" xr:uid="{9A9F0F07-BB3A-4242-998E-807244B17E5B}"/>
    <cellStyle name="Normal 5 5 4 3 5 2 2 3" xfId="55430" xr:uid="{57E2E944-4877-41F1-820F-EC28C8BC28CA}"/>
    <cellStyle name="Normal 5 5 4 3 5 2 3" xfId="20010" xr:uid="{13A45716-84A7-463F-8CAA-FD5C18777BF8}"/>
    <cellStyle name="Normal 5 5 4 3 5 2 4" xfId="33700" xr:uid="{DDAA54F3-3793-40E3-A16F-7E2599374F90}"/>
    <cellStyle name="Normal 5 5 4 3 5 2 5" xfId="48584" xr:uid="{F1D49D72-FD00-48ED-BAC5-57AE3EE61F42}"/>
    <cellStyle name="Normal 5 5 4 3 5 3" xfId="23432" xr:uid="{BAD63D20-D369-4B42-90EE-C80F718D0623}"/>
    <cellStyle name="Normal 5 5 4 3 5 3 2" xfId="37124" xr:uid="{73E9CB77-9794-4559-8BA0-9EE406906183}"/>
    <cellStyle name="Normal 5 5 4 3 5 3 3" xfId="52008" xr:uid="{41FE9FB4-A308-49FE-8D11-684C511FF25F}"/>
    <cellStyle name="Normal 5 5 4 3 5 4" xfId="16588" xr:uid="{94E015A6-CF79-407A-9402-E754E43F315F}"/>
    <cellStyle name="Normal 5 5 4 3 5 5" xfId="30278" xr:uid="{DDA6C5E8-CCAF-430F-A358-8A029C8892B5}"/>
    <cellStyle name="Normal 5 5 4 3 5 6" xfId="45162" xr:uid="{B9126216-3A0D-4738-837F-EA9872E60AB4}"/>
    <cellStyle name="Normal 5 5 4 3 6" xfId="11452" xr:uid="{A76071D7-C60B-4719-9A0A-A1D1A2B227B5}"/>
    <cellStyle name="Normal 5 5 4 3 6 2" xfId="25142" xr:uid="{9F08BD07-4661-4ACF-944E-182A8E49CB6E}"/>
    <cellStyle name="Normal 5 5 4 3 6 2 2" xfId="38834" xr:uid="{E3F7A864-F4E3-4E6C-AF3E-32F3C9841E7D}"/>
    <cellStyle name="Normal 5 5 4 3 6 2 3" xfId="53718" xr:uid="{EDD771C2-B31D-46BA-B2F9-C30E7A8BA052}"/>
    <cellStyle name="Normal 5 5 4 3 6 3" xfId="18298" xr:uid="{D96D5418-FE72-4021-BDA4-82EA8CB7B41B}"/>
    <cellStyle name="Normal 5 5 4 3 6 4" xfId="31988" xr:uid="{E08AE809-1FAA-46E0-B2D2-21661DC99CE1}"/>
    <cellStyle name="Normal 5 5 4 3 6 5" xfId="46872" xr:uid="{66E459E0-4E62-41A6-9D7F-27B832108542}"/>
    <cellStyle name="Normal 5 5 4 3 7" xfId="21720" xr:uid="{C39776F2-1F01-443F-ADA0-0013A12AD432}"/>
    <cellStyle name="Normal 5 5 4 3 7 2" xfId="35412" xr:uid="{5CEB75CE-B2DC-456C-B792-7516BD40AC77}"/>
    <cellStyle name="Normal 5 5 4 3 7 3" xfId="50296" xr:uid="{E9CACDC6-A60E-4643-84B5-E46C087B58F0}"/>
    <cellStyle name="Normal 5 5 4 3 8" xfId="14876" xr:uid="{78F7DC88-C63D-4899-9BDA-A133877154F4}"/>
    <cellStyle name="Normal 5 5 4 3 8 2" xfId="40851" xr:uid="{BB9F4C54-7460-4681-BDB7-F42C9674C6B0}"/>
    <cellStyle name="Normal 5 5 4 3 9" xfId="28566" xr:uid="{03AE3654-6D87-46AD-A540-F9640E98732E}"/>
    <cellStyle name="Normal 5 5 4 4" xfId="1382" xr:uid="{8CF071C7-29F8-4426-8EC8-020281966E06}"/>
    <cellStyle name="Normal 5 5 4 4 2" xfId="1383" xr:uid="{5F0B606C-680C-44B5-9B86-8C6D739A1723}"/>
    <cellStyle name="Normal 5 5 4 4 2 2" xfId="9748" xr:uid="{D0649375-BBA0-4DC8-B713-DCB8B422F02B}"/>
    <cellStyle name="Normal 5 5 4 4 2 2 2" xfId="13170" xr:uid="{17353A13-8F1D-479F-BA16-F239B4B94AC2}"/>
    <cellStyle name="Normal 5 5 4 4 2 2 2 2" xfId="26860" xr:uid="{3CC3245D-4C90-4143-878C-E0E47F4975C0}"/>
    <cellStyle name="Normal 5 5 4 4 2 2 2 2 2" xfId="40552" xr:uid="{FD0890AD-EAB9-4FBC-AB38-DFF38B858200}"/>
    <cellStyle name="Normal 5 5 4 4 2 2 2 2 3" xfId="55436" xr:uid="{57A55F04-BC78-4BE3-A65C-EFAA4A2AF847}"/>
    <cellStyle name="Normal 5 5 4 4 2 2 2 3" xfId="20016" xr:uid="{59916973-23AF-4A42-B1ED-3BB6C58B030B}"/>
    <cellStyle name="Normal 5 5 4 4 2 2 2 4" xfId="33706" xr:uid="{5889B3B0-6927-40AB-A028-1CA9C29B8D5C}"/>
    <cellStyle name="Normal 5 5 4 4 2 2 2 5" xfId="48590" xr:uid="{4B7EA661-2274-4CBE-9F7D-BDB5D4C11D52}"/>
    <cellStyle name="Normal 5 5 4 4 2 2 3" xfId="23438" xr:uid="{F757DB29-F7D6-423E-B0B1-705FDF37B5E6}"/>
    <cellStyle name="Normal 5 5 4 4 2 2 3 2" xfId="37130" xr:uid="{EB7D36D5-03CF-416C-A097-BB5B6F1B8723}"/>
    <cellStyle name="Normal 5 5 4 4 2 2 3 3" xfId="52014" xr:uid="{D8D98F1A-E086-41ED-BAD3-49BCC5F2E6BF}"/>
    <cellStyle name="Normal 5 5 4 4 2 2 4" xfId="16594" xr:uid="{02FD5E4F-CD0A-4943-8904-228EA4CDAE54}"/>
    <cellStyle name="Normal 5 5 4 4 2 2 5" xfId="30284" xr:uid="{B5778B00-5A4E-4EAE-889A-63A5C7DA8A97}"/>
    <cellStyle name="Normal 5 5 4 4 2 2 6" xfId="45168" xr:uid="{997535E7-411C-4F64-BECD-C7EEA8CCC3E3}"/>
    <cellStyle name="Normal 5 5 4 4 2 3" xfId="11458" xr:uid="{036A06E1-510D-47FA-99AF-BA2BD7534085}"/>
    <cellStyle name="Normal 5 5 4 4 2 3 2" xfId="25148" xr:uid="{BBCD434C-C64A-43A8-B105-0BE567103569}"/>
    <cellStyle name="Normal 5 5 4 4 2 3 2 2" xfId="38840" xr:uid="{BCBD379E-82C1-46DF-8A5B-E141C7D6B6C4}"/>
    <cellStyle name="Normal 5 5 4 4 2 3 2 3" xfId="53724" xr:uid="{4D5C6F2B-80AA-4AF8-8394-4D59368112A2}"/>
    <cellStyle name="Normal 5 5 4 4 2 3 3" xfId="18304" xr:uid="{531497A6-DA89-4EAC-A22C-7FAE8713BFB8}"/>
    <cellStyle name="Normal 5 5 4 4 2 3 4" xfId="31994" xr:uid="{72B56912-46EF-47F9-82BA-F861E35932EA}"/>
    <cellStyle name="Normal 5 5 4 4 2 3 5" xfId="46878" xr:uid="{932D725D-9358-4B79-A9C4-41ECC0071B36}"/>
    <cellStyle name="Normal 5 5 4 4 2 4" xfId="21726" xr:uid="{1FB0DB4A-DA5B-4B82-819A-1AC2AFEA3FD9}"/>
    <cellStyle name="Normal 5 5 4 4 2 4 2" xfId="35418" xr:uid="{27CA145E-9609-46F4-B50E-39445F9C4063}"/>
    <cellStyle name="Normal 5 5 4 4 2 4 3" xfId="50302" xr:uid="{4D36508C-6B3E-421B-80DA-9AC7DB1E9726}"/>
    <cellStyle name="Normal 5 5 4 4 2 5" xfId="14882" xr:uid="{E6714D44-525A-4342-8DC6-6932D8DC5C31}"/>
    <cellStyle name="Normal 5 5 4 4 2 5 2" xfId="41075" xr:uid="{E53F20A9-4BA1-4559-9CD0-4F5AC8F707A3}"/>
    <cellStyle name="Normal 5 5 4 4 2 6" xfId="28572" xr:uid="{ADC63313-D95A-45A7-94E9-245D8D77415A}"/>
    <cellStyle name="Normal 5 5 4 4 2 7" xfId="43456" xr:uid="{8C9F3DC2-732D-4D60-99C7-2B7CC753B811}"/>
    <cellStyle name="Normal 5 5 4 4 2 8" xfId="8036" xr:uid="{4D8381C3-A276-4136-90AC-38A16D28729C}"/>
    <cellStyle name="Normal 5 5 4 4 3" xfId="2922" xr:uid="{0FF1250A-8418-4967-9D1F-5A3846833229}"/>
    <cellStyle name="Normal 5 5 4 4 3 2" xfId="13169" xr:uid="{2A32CB87-58F9-4643-818E-DEBA0484244C}"/>
    <cellStyle name="Normal 5 5 4 4 3 2 2" xfId="26859" xr:uid="{21607D89-AD17-41B4-92F6-6E44BE7763C4}"/>
    <cellStyle name="Normal 5 5 4 4 3 2 2 2" xfId="40551" xr:uid="{1FC2234E-9F8A-48F3-9B50-86C02B7A1BB4}"/>
    <cellStyle name="Normal 5 5 4 4 3 2 2 3" xfId="55435" xr:uid="{7AFDAF9F-543C-48B5-BC8F-19B6BCED42EE}"/>
    <cellStyle name="Normal 5 5 4 4 3 2 3" xfId="20015" xr:uid="{6D383898-FB01-4EAB-8241-367CB45D6BC6}"/>
    <cellStyle name="Normal 5 5 4 4 3 2 4" xfId="33705" xr:uid="{E6A20BDD-4E8A-44BF-ABBF-EF92E5CF4928}"/>
    <cellStyle name="Normal 5 5 4 4 3 2 5" xfId="48589" xr:uid="{55AEFD8C-2E36-492F-A6FE-C7409CD35A94}"/>
    <cellStyle name="Normal 5 5 4 4 3 3" xfId="23437" xr:uid="{1623DDB9-F2D3-40A0-AA35-A763B432246D}"/>
    <cellStyle name="Normal 5 5 4 4 3 3 2" xfId="37129" xr:uid="{7D78F449-DC72-4C41-95D5-D11D80AB3C2D}"/>
    <cellStyle name="Normal 5 5 4 4 3 3 3" xfId="52013" xr:uid="{14A3D16C-3011-44C4-9E00-E8E84CA22B7B}"/>
    <cellStyle name="Normal 5 5 4 4 3 4" xfId="16593" xr:uid="{BE8B48C6-058F-4E97-8DA3-5DBC94EB8BD7}"/>
    <cellStyle name="Normal 5 5 4 4 3 4 2" xfId="41197" xr:uid="{113BE6D0-DBB8-4AAA-8E9E-EA7CB5E4153A}"/>
    <cellStyle name="Normal 5 5 4 4 3 5" xfId="30283" xr:uid="{D575999C-4336-4EDF-ACA1-B64E82EBD6AA}"/>
    <cellStyle name="Normal 5 5 4 4 3 6" xfId="45167" xr:uid="{92D4B59F-177D-42B6-8DBD-A3B61E225570}"/>
    <cellStyle name="Normal 5 5 4 4 3 7" xfId="9747" xr:uid="{D86A13FA-95A6-475D-B1BD-08D488772A0E}"/>
    <cellStyle name="Normal 5 5 4 4 4" xfId="2923" xr:uid="{1424C9E5-14F2-4BD0-8891-BB0F19283E60}"/>
    <cellStyle name="Normal 5 5 4 4 4 2" xfId="25147" xr:uid="{DD23158E-2AC5-4CF4-ACB0-5AA3C9FFBC7A}"/>
    <cellStyle name="Normal 5 5 4 4 4 2 2" xfId="38839" xr:uid="{798D0F29-082E-49E0-B458-CFBDD521609B}"/>
    <cellStyle name="Normal 5 5 4 4 4 2 3" xfId="53723" xr:uid="{E6DCCEA5-B606-4EB0-B190-1D4CB3D14101}"/>
    <cellStyle name="Normal 5 5 4 4 4 3" xfId="18303" xr:uid="{B8AA94A1-7B55-490A-A65C-4B29C4AA35B5}"/>
    <cellStyle name="Normal 5 5 4 4 4 3 2" xfId="41198" xr:uid="{F64ED08E-DC83-40FE-89AE-97326C87BA4F}"/>
    <cellStyle name="Normal 5 5 4 4 4 4" xfId="31993" xr:uid="{FB751F95-7688-4F8F-BC70-62216C945649}"/>
    <cellStyle name="Normal 5 5 4 4 4 5" xfId="46877" xr:uid="{D2307656-21CA-4E53-88B7-560140D2C578}"/>
    <cellStyle name="Normal 5 5 4 4 4 6" xfId="11457" xr:uid="{488D2907-87B4-410D-B43D-FD1F3F0EA6C3}"/>
    <cellStyle name="Normal 5 5 4 4 5" xfId="21725" xr:uid="{E739D22D-A7DE-4C9C-B9A1-7C5456401936}"/>
    <cellStyle name="Normal 5 5 4 4 5 2" xfId="35417" xr:uid="{E94394FE-2AF0-431A-A379-3B616C3EB559}"/>
    <cellStyle name="Normal 5 5 4 4 5 3" xfId="50301" xr:uid="{0971F6B1-622B-44D0-8C81-B77F2BFE707F}"/>
    <cellStyle name="Normal 5 5 4 4 6" xfId="14881" xr:uid="{B879A59F-034B-425B-8553-40B5DD3B8C41}"/>
    <cellStyle name="Normal 5 5 4 4 6 2" xfId="41074" xr:uid="{0B207395-4439-414D-A387-ADDA75EB0D5F}"/>
    <cellStyle name="Normal 5 5 4 4 7" xfId="28571" xr:uid="{119E419E-3DFE-45CB-8FC6-022BE05512FE}"/>
    <cellStyle name="Normal 5 5 4 4 8" xfId="43455" xr:uid="{BB5056AE-EE76-4674-8C4F-31BE74C5946E}"/>
    <cellStyle name="Normal 5 5 4 4 9" xfId="8035" xr:uid="{ED5BC215-FF0B-4511-83D1-863AEAA0545E}"/>
    <cellStyle name="Normal 5 5 4 5" xfId="1384" xr:uid="{FF394F7F-AD59-4823-9741-E5CA06862212}"/>
    <cellStyle name="Normal 5 5 4 5 2" xfId="9749" xr:uid="{5FFD90FA-B20C-4951-A7FA-5C79046D4476}"/>
    <cellStyle name="Normal 5 5 4 5 2 2" xfId="13171" xr:uid="{77FA186D-C17B-4695-AC36-6DD198B1BB3A}"/>
    <cellStyle name="Normal 5 5 4 5 2 2 2" xfId="26861" xr:uid="{2C699A92-E5CB-414C-8546-5326D3B142FC}"/>
    <cellStyle name="Normal 5 5 4 5 2 2 2 2" xfId="40553" xr:uid="{0372AD27-5312-4FA7-86B9-8E81CDB14EF4}"/>
    <cellStyle name="Normal 5 5 4 5 2 2 2 3" xfId="55437" xr:uid="{00BEF7B2-6F3B-4DF5-AEC9-AEF38DB099EA}"/>
    <cellStyle name="Normal 5 5 4 5 2 2 3" xfId="20017" xr:uid="{93FFC79D-DD43-4F19-A5CE-727343D9A5D1}"/>
    <cellStyle name="Normal 5 5 4 5 2 2 4" xfId="33707" xr:uid="{B8FE4ACE-E7D3-4C0F-B804-519D4B7EA7FB}"/>
    <cellStyle name="Normal 5 5 4 5 2 2 5" xfId="48591" xr:uid="{DD786C3A-C399-4062-A1CB-D0978127145F}"/>
    <cellStyle name="Normal 5 5 4 5 2 3" xfId="23439" xr:uid="{9BFB20A6-BBBE-4B2C-9D84-D3B9E7104354}"/>
    <cellStyle name="Normal 5 5 4 5 2 3 2" xfId="37131" xr:uid="{17E8D210-7152-4E83-92D2-9E30ACD1C549}"/>
    <cellStyle name="Normal 5 5 4 5 2 3 3" xfId="52015" xr:uid="{E8C525B1-3BA4-45E4-A1ED-30AB1298EC26}"/>
    <cellStyle name="Normal 5 5 4 5 2 4" xfId="16595" xr:uid="{A35D330D-C045-478B-9C49-8E98F1107DD5}"/>
    <cellStyle name="Normal 5 5 4 5 2 5" xfId="30285" xr:uid="{EB2D450E-8A9B-4E70-B45A-87620F7E9CD6}"/>
    <cellStyle name="Normal 5 5 4 5 2 6" xfId="45169" xr:uid="{DFA517F8-78FC-41EE-9E86-B16A92B8E99D}"/>
    <cellStyle name="Normal 5 5 4 5 3" xfId="11459" xr:uid="{CCE7896B-735F-46FC-B680-719C3BE2E4C7}"/>
    <cellStyle name="Normal 5 5 4 5 3 2" xfId="25149" xr:uid="{8E129924-7227-41DC-8126-9B7E72A3097D}"/>
    <cellStyle name="Normal 5 5 4 5 3 2 2" xfId="38841" xr:uid="{8D88C39D-7252-4B58-AA0D-C99B195585A3}"/>
    <cellStyle name="Normal 5 5 4 5 3 2 3" xfId="53725" xr:uid="{863745FE-DEC8-4312-BFA7-F401AD10A3AD}"/>
    <cellStyle name="Normal 5 5 4 5 3 3" xfId="18305" xr:uid="{985209C5-07BD-4F70-905E-85E2323B7354}"/>
    <cellStyle name="Normal 5 5 4 5 3 4" xfId="31995" xr:uid="{3075984F-B3BF-42B8-8229-4627704E2572}"/>
    <cellStyle name="Normal 5 5 4 5 3 5" xfId="46879" xr:uid="{43685418-4035-4092-BF8B-C379D0AA3A7F}"/>
    <cellStyle name="Normal 5 5 4 5 4" xfId="21727" xr:uid="{B9901C0A-1A43-4451-BAE0-4068BB94F6BE}"/>
    <cellStyle name="Normal 5 5 4 5 4 2" xfId="35419" xr:uid="{E60A27D6-7818-45D0-807A-52782C7FC257}"/>
    <cellStyle name="Normal 5 5 4 5 4 3" xfId="50303" xr:uid="{47046D68-8553-45F4-A409-8226E6B64CCB}"/>
    <cellStyle name="Normal 5 5 4 5 5" xfId="14883" xr:uid="{F8329C39-1EFD-4F2B-B9EB-E07D741A41AE}"/>
    <cellStyle name="Normal 5 5 4 5 5 2" xfId="41076" xr:uid="{05215EF3-675A-4669-8C41-28D545FF4BCA}"/>
    <cellStyle name="Normal 5 5 4 5 6" xfId="28573" xr:uid="{60971277-90FC-4419-9C5E-22D368DE9F5D}"/>
    <cellStyle name="Normal 5 5 4 5 7" xfId="43457" xr:uid="{7CB8C24D-545C-4F04-ABEB-2B3E493B55EA}"/>
    <cellStyle name="Normal 5 5 4 5 8" xfId="8037" xr:uid="{E0109B22-927B-48C9-8F11-9F0D2034EC9F}"/>
    <cellStyle name="Normal 5 5 4 6" xfId="2924" xr:uid="{5B9F1F52-9817-43B2-9620-AA13E92D01F1}"/>
    <cellStyle name="Normal 5 5 4 6 2" xfId="9750" xr:uid="{5B862BC0-5B4A-464F-8305-3D3496B30A50}"/>
    <cellStyle name="Normal 5 5 4 6 2 2" xfId="13172" xr:uid="{AC03E098-4EED-4749-8E76-1F9DF63E9525}"/>
    <cellStyle name="Normal 5 5 4 6 2 2 2" xfId="26862" xr:uid="{71C126BF-F545-4CC7-AD1C-11552A52CEC0}"/>
    <cellStyle name="Normal 5 5 4 6 2 2 2 2" xfId="40554" xr:uid="{F731B4A0-3599-4C74-A820-96AC18C7F171}"/>
    <cellStyle name="Normal 5 5 4 6 2 2 2 3" xfId="55438" xr:uid="{3D967662-F0A6-461F-8DE7-04E8EC9BE586}"/>
    <cellStyle name="Normal 5 5 4 6 2 2 3" xfId="20018" xr:uid="{43D306D4-D65D-4FC8-9B55-20D9E00105CC}"/>
    <cellStyle name="Normal 5 5 4 6 2 2 4" xfId="33708" xr:uid="{E54AED8E-30BC-4623-986C-5F2D10B4520F}"/>
    <cellStyle name="Normal 5 5 4 6 2 2 5" xfId="48592" xr:uid="{D9F690CB-360A-4624-B380-A85BAA273A1C}"/>
    <cellStyle name="Normal 5 5 4 6 2 3" xfId="23440" xr:uid="{BAD6FD7A-42BF-447B-B4EF-FD6AD773BC43}"/>
    <cellStyle name="Normal 5 5 4 6 2 3 2" xfId="37132" xr:uid="{2E9BAD1B-980C-4E9E-A328-EE257C0CFD83}"/>
    <cellStyle name="Normal 5 5 4 6 2 3 3" xfId="52016" xr:uid="{0EE16D55-EA21-46D7-B339-8B43ADFC3A7A}"/>
    <cellStyle name="Normal 5 5 4 6 2 4" xfId="16596" xr:uid="{0149E9CA-E196-4B31-93A8-01D90328F274}"/>
    <cellStyle name="Normal 5 5 4 6 2 5" xfId="30286" xr:uid="{8E8352FA-7042-4493-BD95-C8F4C4BC61CD}"/>
    <cellStyle name="Normal 5 5 4 6 2 6" xfId="45170" xr:uid="{BF687D68-819C-47C1-9F6F-C3EF89B97C03}"/>
    <cellStyle name="Normal 5 5 4 6 3" xfId="11460" xr:uid="{9892AB74-2754-486B-808F-6D2F9663E764}"/>
    <cellStyle name="Normal 5 5 4 6 3 2" xfId="25150" xr:uid="{38F1DA5C-64EA-4B65-A79E-1D05BC0D96BC}"/>
    <cellStyle name="Normal 5 5 4 6 3 2 2" xfId="38842" xr:uid="{E20F7272-7D08-4DE7-9AE9-64F4EAFB4DE0}"/>
    <cellStyle name="Normal 5 5 4 6 3 2 3" xfId="53726" xr:uid="{949FBCFE-7354-4D96-8079-1BC64E55953B}"/>
    <cellStyle name="Normal 5 5 4 6 3 3" xfId="18306" xr:uid="{40609786-D0E2-4AE5-A3D7-84480FAACF18}"/>
    <cellStyle name="Normal 5 5 4 6 3 4" xfId="31996" xr:uid="{699AC216-6168-4CAE-974B-D95FD01B39BB}"/>
    <cellStyle name="Normal 5 5 4 6 3 5" xfId="46880" xr:uid="{F4CE72FA-70C1-48A2-9C29-A86827941449}"/>
    <cellStyle name="Normal 5 5 4 6 4" xfId="21728" xr:uid="{C20D54AE-19A3-4D08-801F-4717F0BC7387}"/>
    <cellStyle name="Normal 5 5 4 6 4 2" xfId="35420" xr:uid="{056E9737-60F6-4649-8988-256EC5BDD2FB}"/>
    <cellStyle name="Normal 5 5 4 6 4 3" xfId="50304" xr:uid="{01118430-0582-493D-BB50-329BB63D8E40}"/>
    <cellStyle name="Normal 5 5 4 6 5" xfId="14884" xr:uid="{FEFBBAF4-ECC2-42C7-A52F-B28820B989F5}"/>
    <cellStyle name="Normal 5 5 4 6 5 2" xfId="41199" xr:uid="{ADB84B87-28EB-4BAE-90E3-FEAB33E371A8}"/>
    <cellStyle name="Normal 5 5 4 6 6" xfId="28574" xr:uid="{3D433C03-6C4F-4D76-AB5C-5C3E4E23769F}"/>
    <cellStyle name="Normal 5 5 4 6 7" xfId="43458" xr:uid="{E90D07B6-0433-487A-BED7-D62DB61CB42D}"/>
    <cellStyle name="Normal 5 5 4 6 8" xfId="8038" xr:uid="{AF3F119A-1E3A-4C4D-953B-A71DA5970F7C}"/>
    <cellStyle name="Normal 5 5 4 7" xfId="2925" xr:uid="{D1C6ECF7-14EF-495A-917E-F03655DA64B7}"/>
    <cellStyle name="Normal 5 5 4 7 2" xfId="13158" xr:uid="{B5BD7B72-DDCD-4B81-9443-41667AC56D0D}"/>
    <cellStyle name="Normal 5 5 4 7 2 2" xfId="26848" xr:uid="{47CBD339-127C-4AC4-B3DC-F043AC716964}"/>
    <cellStyle name="Normal 5 5 4 7 2 2 2" xfId="40540" xr:uid="{6B275E95-5BAD-49A1-9F4B-4E50CD00D47A}"/>
    <cellStyle name="Normal 5 5 4 7 2 2 3" xfId="55424" xr:uid="{CE99BFF6-A6EB-4868-B842-78A55F05C305}"/>
    <cellStyle name="Normal 5 5 4 7 2 3" xfId="20004" xr:uid="{905C24E1-1933-409F-A6C3-679208A67144}"/>
    <cellStyle name="Normal 5 5 4 7 2 4" xfId="33694" xr:uid="{CBFDF4E6-35B4-4F43-BB5D-29A691BA2299}"/>
    <cellStyle name="Normal 5 5 4 7 2 5" xfId="48578" xr:uid="{9EC0A26E-FE9B-4C3B-87EE-6C30FC52EB74}"/>
    <cellStyle name="Normal 5 5 4 7 3" xfId="23426" xr:uid="{0FFF9ADF-9017-4D6A-B5C4-BA6D92A3468A}"/>
    <cellStyle name="Normal 5 5 4 7 3 2" xfId="37118" xr:uid="{4A592BA5-AF94-4022-88F2-EAD07D5478DC}"/>
    <cellStyle name="Normal 5 5 4 7 3 3" xfId="52002" xr:uid="{2EE7DCA8-6F37-484C-81B9-4C38CE865D4C}"/>
    <cellStyle name="Normal 5 5 4 7 4" xfId="16582" xr:uid="{CE68E8DD-0182-48B6-832F-F6F6BCE2D438}"/>
    <cellStyle name="Normal 5 5 4 7 4 2" xfId="41200" xr:uid="{46FD845B-DEBB-4EF6-9AB5-15D21F3AF613}"/>
    <cellStyle name="Normal 5 5 4 7 5" xfId="30272" xr:uid="{AA1043D9-1DDE-40B8-96E8-3CCD5BAE93FA}"/>
    <cellStyle name="Normal 5 5 4 7 6" xfId="45156" xr:uid="{A84785C9-00B6-41F8-93E2-5035A3EEF5B4}"/>
    <cellStyle name="Normal 5 5 4 7 7" xfId="9736" xr:uid="{4CE04277-68B2-48F9-A288-A677A03DE177}"/>
    <cellStyle name="Normal 5 5 4 8" xfId="11446" xr:uid="{A69A4C93-0B43-43AF-8781-2E8BE0B8F4DC}"/>
    <cellStyle name="Normal 5 5 4 8 2" xfId="25136" xr:uid="{93AAF6A5-D475-406E-8D66-2DFE7BC4B4F3}"/>
    <cellStyle name="Normal 5 5 4 8 2 2" xfId="38828" xr:uid="{7F20299D-99D4-4D81-A0B9-CB90BAF2FDF1}"/>
    <cellStyle name="Normal 5 5 4 8 2 3" xfId="53712" xr:uid="{4B988127-FB9C-4981-89BB-42574622DDF0}"/>
    <cellStyle name="Normal 5 5 4 8 3" xfId="18292" xr:uid="{D2763179-DB71-4E42-9A94-F05D89D41A0B}"/>
    <cellStyle name="Normal 5 5 4 8 4" xfId="31982" xr:uid="{4F3DAB85-5B18-4EE6-A013-D391BA46C08E}"/>
    <cellStyle name="Normal 5 5 4 8 5" xfId="46866" xr:uid="{5D6F99F9-2A0C-42B8-A072-99C64ABDFC07}"/>
    <cellStyle name="Normal 5 5 4 9" xfId="21714" xr:uid="{31BDF6F0-70C7-46EB-ACFB-E56BE8451465}"/>
    <cellStyle name="Normal 5 5 4 9 2" xfId="35406" xr:uid="{B8AD9F33-9E9C-4650-8A9A-B3C0B1141964}"/>
    <cellStyle name="Normal 5 5 4 9 3" xfId="50290" xr:uid="{5ED9435C-E98D-4DCB-AC2D-B830CCB24944}"/>
    <cellStyle name="Normal 5 5 5" xfId="312" xr:uid="{BF8B3A42-5111-4E37-9181-E99F16091EB6}"/>
    <cellStyle name="Normal 5 5 5 10" xfId="43459" xr:uid="{83EF54DF-702F-42C4-82B9-9F73A40EC0EF}"/>
    <cellStyle name="Normal 5 5 5 11" xfId="8039" xr:uid="{94E6413D-17C9-4080-B35E-DB5885044BC6}"/>
    <cellStyle name="Normal 5 5 5 2" xfId="576" xr:uid="{1C32E242-E5A8-4BA7-9248-18144F4B6C0A}"/>
    <cellStyle name="Normal 5 5 5 2 2" xfId="1385" xr:uid="{5D7EB554-87B3-489D-BF85-28A284B0AD3B}"/>
    <cellStyle name="Normal 5 5 5 2 2 2" xfId="1386" xr:uid="{C05322F6-8A36-498F-8953-5C97D5615772}"/>
    <cellStyle name="Normal 5 5 5 2 2 2 2" xfId="13175" xr:uid="{3B2A481D-4D7E-4157-9C11-D0F3C2767D9D}"/>
    <cellStyle name="Normal 5 5 5 2 2 2 2 2" xfId="26865" xr:uid="{DFBBA315-35A1-4FDC-852E-2E02BA5E1C0E}"/>
    <cellStyle name="Normal 5 5 5 2 2 2 2 2 2" xfId="40557" xr:uid="{4C39BC3C-6D90-4240-AFC6-7D9505043FED}"/>
    <cellStyle name="Normal 5 5 5 2 2 2 2 2 3" xfId="55441" xr:uid="{D86EE950-1D56-467A-AB5C-DEB6443D4D46}"/>
    <cellStyle name="Normal 5 5 5 2 2 2 2 3" xfId="20021" xr:uid="{79877638-66F4-461F-B5FF-69145752CB89}"/>
    <cellStyle name="Normal 5 5 5 2 2 2 2 4" xfId="33711" xr:uid="{5F956C54-5F1C-48A3-8637-EEF0BC301824}"/>
    <cellStyle name="Normal 5 5 5 2 2 2 2 5" xfId="48595" xr:uid="{FC4D4D0A-B415-4F53-97EE-01A42D77AB31}"/>
    <cellStyle name="Normal 5 5 5 2 2 2 3" xfId="23443" xr:uid="{5AE4E554-9A5F-401A-8241-7A3C97774E01}"/>
    <cellStyle name="Normal 5 5 5 2 2 2 3 2" xfId="37135" xr:uid="{97E71D0C-F35D-4E14-B662-64DFCD940186}"/>
    <cellStyle name="Normal 5 5 5 2 2 2 3 3" xfId="52019" xr:uid="{C9E95964-F598-49FE-8F07-D25D4092624F}"/>
    <cellStyle name="Normal 5 5 5 2 2 2 4" xfId="16599" xr:uid="{8B3CC77D-0991-48A9-A6C1-EA4B34FE50C1}"/>
    <cellStyle name="Normal 5 5 5 2 2 2 4 2" xfId="41078" xr:uid="{B741BDF4-6E6D-448B-9DEC-E4166D5F18CC}"/>
    <cellStyle name="Normal 5 5 5 2 2 2 5" xfId="30289" xr:uid="{61AF20D3-AB90-4988-BBE7-7D7FFB6B7602}"/>
    <cellStyle name="Normal 5 5 5 2 2 2 6" xfId="45173" xr:uid="{17323431-9D19-4874-A577-1E85CC294AC3}"/>
    <cellStyle name="Normal 5 5 5 2 2 2 7" xfId="9753" xr:uid="{755B4FDE-3F94-440F-95DC-8E7E4625FB96}"/>
    <cellStyle name="Normal 5 5 5 2 2 3" xfId="11463" xr:uid="{5F8C1A72-AF7C-4DD7-A17B-91B12CF8C376}"/>
    <cellStyle name="Normal 5 5 5 2 2 3 2" xfId="25153" xr:uid="{79A95A18-32A6-4697-82D4-63D6476E381D}"/>
    <cellStyle name="Normal 5 5 5 2 2 3 2 2" xfId="38845" xr:uid="{1A166B9E-08C5-441B-A5ED-757AE28C15FD}"/>
    <cellStyle name="Normal 5 5 5 2 2 3 2 3" xfId="53729" xr:uid="{8039F74E-7D98-488A-93E3-D71E5A4A4182}"/>
    <cellStyle name="Normal 5 5 5 2 2 3 3" xfId="18309" xr:uid="{06138253-4D52-4FAC-8F0E-AC85109DCA04}"/>
    <cellStyle name="Normal 5 5 5 2 2 3 4" xfId="31999" xr:uid="{1379C24F-4434-4415-BE14-1594FCE556CB}"/>
    <cellStyle name="Normal 5 5 5 2 2 3 5" xfId="46883" xr:uid="{DBB540EC-D23A-419E-9416-3C17E98FB66F}"/>
    <cellStyle name="Normal 5 5 5 2 2 4" xfId="21731" xr:uid="{1EB6393A-9BC6-4AAC-A7E2-7CE3B3FFCED4}"/>
    <cellStyle name="Normal 5 5 5 2 2 4 2" xfId="35423" xr:uid="{0847BB2F-CEFE-4423-84DA-07AB480F2E2F}"/>
    <cellStyle name="Normal 5 5 5 2 2 4 3" xfId="50307" xr:uid="{D477A9BB-E2D6-46DE-BA36-C240CA142433}"/>
    <cellStyle name="Normal 5 5 5 2 2 5" xfId="14887" xr:uid="{02409493-C4AA-4E84-A314-D0254A63444A}"/>
    <cellStyle name="Normal 5 5 5 2 2 5 2" xfId="41077" xr:uid="{D9437976-B7F4-49F7-80F7-4742664E626F}"/>
    <cellStyle name="Normal 5 5 5 2 2 6" xfId="28577" xr:uid="{F9D89096-22D0-4773-9950-6CAFBFB7F645}"/>
    <cellStyle name="Normal 5 5 5 2 2 7" xfId="43461" xr:uid="{3E98E88A-01D4-4810-93AA-01D23E7B3266}"/>
    <cellStyle name="Normal 5 5 5 2 2 8" xfId="8041" xr:uid="{27C8537C-D6C9-4561-90A3-48860E8B56EB}"/>
    <cellStyle name="Normal 5 5 5 2 3" xfId="1387" xr:uid="{E92D140B-038D-486E-A20A-4BD98EFEDB7C}"/>
    <cellStyle name="Normal 5 5 5 2 3 2" xfId="13174" xr:uid="{AEC28607-7D7E-467D-87AA-9A16DAFBFDCF}"/>
    <cellStyle name="Normal 5 5 5 2 3 2 2" xfId="26864" xr:uid="{8C46C408-87CF-49E4-A0C0-63B03F9BBDE4}"/>
    <cellStyle name="Normal 5 5 5 2 3 2 2 2" xfId="40556" xr:uid="{84EADD20-D862-4458-980B-8D22FF1333CF}"/>
    <cellStyle name="Normal 5 5 5 2 3 2 2 3" xfId="55440" xr:uid="{425B7200-875F-4137-BB68-755C839B9F2A}"/>
    <cellStyle name="Normal 5 5 5 2 3 2 3" xfId="20020" xr:uid="{D1C10758-52C1-4682-9BD7-C61A405B244B}"/>
    <cellStyle name="Normal 5 5 5 2 3 2 4" xfId="33710" xr:uid="{E6FF0638-793D-4FEE-B97A-5DD7ABB2263A}"/>
    <cellStyle name="Normal 5 5 5 2 3 2 5" xfId="48594" xr:uid="{AC4D67E3-C1DA-425D-A6F2-1908C7F22D3A}"/>
    <cellStyle name="Normal 5 5 5 2 3 3" xfId="23442" xr:uid="{CFC91524-3C3D-4453-BE89-450A41E8F63D}"/>
    <cellStyle name="Normal 5 5 5 2 3 3 2" xfId="37134" xr:uid="{9383884E-BC8B-471F-8B82-3FF74BB07449}"/>
    <cellStyle name="Normal 5 5 5 2 3 3 3" xfId="52018" xr:uid="{AEFD758F-7D66-41C4-B8AB-41D004EED2AF}"/>
    <cellStyle name="Normal 5 5 5 2 3 4" xfId="16598" xr:uid="{A48F30C3-0A43-4FE3-8686-7BF7714133CB}"/>
    <cellStyle name="Normal 5 5 5 2 3 4 2" xfId="41079" xr:uid="{5E9DA51D-AE56-4411-8808-B2DFDF3F8177}"/>
    <cellStyle name="Normal 5 5 5 2 3 5" xfId="30288" xr:uid="{E948AE7A-CF6E-47CB-978A-D72B6140E664}"/>
    <cellStyle name="Normal 5 5 5 2 3 6" xfId="45172" xr:uid="{19B1C80D-B757-42C1-A2C0-A4C1037E4F8D}"/>
    <cellStyle name="Normal 5 5 5 2 3 7" xfId="9752" xr:uid="{F16B1A3F-B258-4861-A0BC-39D4A40AEB85}"/>
    <cellStyle name="Normal 5 5 5 2 4" xfId="2926" xr:uid="{64DA462B-0AD7-4775-8CD4-B382B11DDB02}"/>
    <cellStyle name="Normal 5 5 5 2 4 2" xfId="25152" xr:uid="{B2FE47D1-08D8-4B72-8F35-0B3DAEAD3B6C}"/>
    <cellStyle name="Normal 5 5 5 2 4 2 2" xfId="38844" xr:uid="{20300B2F-2A58-4039-8351-262E56404451}"/>
    <cellStyle name="Normal 5 5 5 2 4 2 3" xfId="53728" xr:uid="{D86CAB30-FF39-4D88-A0A8-0958375E4924}"/>
    <cellStyle name="Normal 5 5 5 2 4 3" xfId="18308" xr:uid="{D55D5EE8-9B8D-4FF8-947C-04FE26F7B10D}"/>
    <cellStyle name="Normal 5 5 5 2 4 3 2" xfId="41201" xr:uid="{3696592B-2470-446D-AB18-3C2364BB3C86}"/>
    <cellStyle name="Normal 5 5 5 2 4 4" xfId="31998" xr:uid="{79307715-2D1B-4104-93EC-4E63D19433A5}"/>
    <cellStyle name="Normal 5 5 5 2 4 5" xfId="46882" xr:uid="{DEA757A2-960E-4875-9C83-086E17D9C389}"/>
    <cellStyle name="Normal 5 5 5 2 4 6" xfId="11462" xr:uid="{F887D34D-515F-4B98-835E-A536810B9E83}"/>
    <cellStyle name="Normal 5 5 5 2 5" xfId="21730" xr:uid="{17558E5B-6519-42C5-83B9-A0D2C44C0EC1}"/>
    <cellStyle name="Normal 5 5 5 2 5 2" xfId="35422" xr:uid="{C7E87152-80DE-4247-88E6-9596B0FDEA05}"/>
    <cellStyle name="Normal 5 5 5 2 5 3" xfId="50306" xr:uid="{DA3C8A7C-E31C-4452-96ED-7331EC05D4A9}"/>
    <cellStyle name="Normal 5 5 5 2 6" xfId="14886" xr:uid="{D5BCF409-BE83-423E-987F-08FC3138FCF4}"/>
    <cellStyle name="Normal 5 5 5 2 6 2" xfId="40852" xr:uid="{0A142D6D-947A-4DE1-816A-AE61E51C3DDC}"/>
    <cellStyle name="Normal 5 5 5 2 7" xfId="28576" xr:uid="{6E94CD25-2591-4461-9044-1011C4FF726E}"/>
    <cellStyle name="Normal 5 5 5 2 8" xfId="43460" xr:uid="{4FC18908-C2BF-4FCE-8203-5A7FE63006EE}"/>
    <cellStyle name="Normal 5 5 5 2 9" xfId="8040" xr:uid="{02AB7B72-ED1B-4DEE-B025-6A75F470BFAE}"/>
    <cellStyle name="Normal 5 5 5 3" xfId="1388" xr:uid="{B76083CE-3AD0-4247-B7B8-6AB7E5DED961}"/>
    <cellStyle name="Normal 5 5 5 3 2" xfId="1389" xr:uid="{C278D814-804C-4B1C-9C8C-75FDFE450C99}"/>
    <cellStyle name="Normal 5 5 5 3 2 2" xfId="13176" xr:uid="{7B4632F1-56EF-4D8A-AF31-F7C2BC6555E5}"/>
    <cellStyle name="Normal 5 5 5 3 2 2 2" xfId="26866" xr:uid="{CB02132A-3CD7-4BFA-A9D1-87DA2DCB58FB}"/>
    <cellStyle name="Normal 5 5 5 3 2 2 2 2" xfId="40558" xr:uid="{1B49CF06-643E-4667-B3FD-0A437EE31958}"/>
    <cellStyle name="Normal 5 5 5 3 2 2 2 3" xfId="55442" xr:uid="{5B00625C-4E89-48A2-8CFD-D69D46ABB5B1}"/>
    <cellStyle name="Normal 5 5 5 3 2 2 3" xfId="20022" xr:uid="{4E7FA3DE-B424-4DED-9E78-91FD869B521A}"/>
    <cellStyle name="Normal 5 5 5 3 2 2 4" xfId="33712" xr:uid="{2BF4D168-9A28-4C5D-A23D-F99B15A9B295}"/>
    <cellStyle name="Normal 5 5 5 3 2 2 5" xfId="48596" xr:uid="{A590E348-1968-42A0-BB5E-A78B88596227}"/>
    <cellStyle name="Normal 5 5 5 3 2 3" xfId="23444" xr:uid="{B1F82141-E87C-497F-835B-52DBDEFF3F0C}"/>
    <cellStyle name="Normal 5 5 5 3 2 3 2" xfId="37136" xr:uid="{56DEA31F-0A99-4656-BA08-0AA0D152E49A}"/>
    <cellStyle name="Normal 5 5 5 3 2 3 3" xfId="52020" xr:uid="{0D1E68B5-0FDD-4AD5-899B-98AE4CF3350E}"/>
    <cellStyle name="Normal 5 5 5 3 2 4" xfId="16600" xr:uid="{09E75029-4B17-48AB-9C3D-0E7EA862DD95}"/>
    <cellStyle name="Normal 5 5 5 3 2 4 2" xfId="41081" xr:uid="{F6EFB90A-1DCF-4337-94FF-E4E3D64A2F33}"/>
    <cellStyle name="Normal 5 5 5 3 2 5" xfId="30290" xr:uid="{71167579-440D-440C-A646-1C9F8E4AE171}"/>
    <cellStyle name="Normal 5 5 5 3 2 6" xfId="45174" xr:uid="{12FC5C7E-6D2B-47DF-8AA0-D423B47AF8FB}"/>
    <cellStyle name="Normal 5 5 5 3 2 7" xfId="9754" xr:uid="{18F72737-7C5A-467D-9D31-23C8EAFC51F1}"/>
    <cellStyle name="Normal 5 5 5 3 3" xfId="2927" xr:uid="{89D82D5F-566E-4618-B7FC-FA26B1A3F0B4}"/>
    <cellStyle name="Normal 5 5 5 3 3 2" xfId="25154" xr:uid="{48CBE800-B735-4DF4-AD27-77713DE2E32D}"/>
    <cellStyle name="Normal 5 5 5 3 3 2 2" xfId="38846" xr:uid="{46BC54B0-BD5B-4E3A-A443-4C04695A18C1}"/>
    <cellStyle name="Normal 5 5 5 3 3 2 3" xfId="53730" xr:uid="{E7E6B403-AFF0-4CFA-ABD6-9C9FE4B27B92}"/>
    <cellStyle name="Normal 5 5 5 3 3 3" xfId="18310" xr:uid="{1037FF83-38E7-4C70-A4C3-760C44903752}"/>
    <cellStyle name="Normal 5 5 5 3 3 3 2" xfId="41202" xr:uid="{98230290-607A-4DF0-B938-22BC12A5460A}"/>
    <cellStyle name="Normal 5 5 5 3 3 4" xfId="32000" xr:uid="{50CEB14E-58C0-433E-B3A1-C830D0E13FDF}"/>
    <cellStyle name="Normal 5 5 5 3 3 5" xfId="46884" xr:uid="{AB9489A5-4EF6-4733-AC50-C3DC1F609546}"/>
    <cellStyle name="Normal 5 5 5 3 3 6" xfId="11464" xr:uid="{37449A03-DA13-43DF-9214-8CE5FCC02288}"/>
    <cellStyle name="Normal 5 5 5 3 4" xfId="2928" xr:uid="{1303C5A4-2F04-4700-A2D6-E273F7844969}"/>
    <cellStyle name="Normal 5 5 5 3 4 2" xfId="41203" xr:uid="{ECEBCA41-F1BD-46AE-A9C9-D46C82DA448D}"/>
    <cellStyle name="Normal 5 5 5 3 4 3" xfId="35424" xr:uid="{EECD0A2B-05BA-4E96-AE88-176D4C6B7881}"/>
    <cellStyle name="Normal 5 5 5 3 4 4" xfId="50308" xr:uid="{C087BD18-F524-4276-8879-D18AEC6CEBB7}"/>
    <cellStyle name="Normal 5 5 5 3 4 5" xfId="21732" xr:uid="{26B0F866-3993-442B-8073-0EC84608B886}"/>
    <cellStyle name="Normal 5 5 5 3 5" xfId="14888" xr:uid="{9135DEE9-E152-40EC-B7DF-4E9B6988A00B}"/>
    <cellStyle name="Normal 5 5 5 3 5 2" xfId="41080" xr:uid="{F3982CA0-619D-44E4-812B-28D0570A95A9}"/>
    <cellStyle name="Normal 5 5 5 3 6" xfId="28578" xr:uid="{F563B391-37FD-4EE6-B6A4-8DA138A13EBC}"/>
    <cellStyle name="Normal 5 5 5 3 7" xfId="43462" xr:uid="{43065108-2DD5-4A08-B13C-4F8952EAB6AF}"/>
    <cellStyle name="Normal 5 5 5 3 8" xfId="8042" xr:uid="{61953F93-2490-4D53-9593-95822711B350}"/>
    <cellStyle name="Normal 5 5 5 4" xfId="1390" xr:uid="{330472EA-D2DE-4BE8-9D39-7B5887A4BB1A}"/>
    <cellStyle name="Normal 5 5 5 4 2" xfId="9755" xr:uid="{264B8BC6-F914-4DF6-870A-3B85CA4F8D58}"/>
    <cellStyle name="Normal 5 5 5 4 2 2" xfId="13177" xr:uid="{FDC3BA6A-5B1E-4558-80A8-2E7599C41C92}"/>
    <cellStyle name="Normal 5 5 5 4 2 2 2" xfId="26867" xr:uid="{58374ED0-D65C-49CE-947C-07E3F9F1BF0C}"/>
    <cellStyle name="Normal 5 5 5 4 2 2 2 2" xfId="40559" xr:uid="{8661BD11-9D36-4E20-9627-3461FC35AD95}"/>
    <cellStyle name="Normal 5 5 5 4 2 2 2 3" xfId="55443" xr:uid="{FF3A64FC-6934-40C5-BD33-6DF5BF4594F6}"/>
    <cellStyle name="Normal 5 5 5 4 2 2 3" xfId="20023" xr:uid="{8140B049-3390-4EDA-9160-0485A1471355}"/>
    <cellStyle name="Normal 5 5 5 4 2 2 4" xfId="33713" xr:uid="{F218157A-5446-4BFC-B192-B5B10AEA7084}"/>
    <cellStyle name="Normal 5 5 5 4 2 2 5" xfId="48597" xr:uid="{615F321C-6D6F-443E-8C3B-2FEFA0DEC35B}"/>
    <cellStyle name="Normal 5 5 5 4 2 3" xfId="23445" xr:uid="{82B5B64E-5DA7-477E-8401-3DAF73CC5DAF}"/>
    <cellStyle name="Normal 5 5 5 4 2 3 2" xfId="37137" xr:uid="{15A25E1D-F2D8-4810-A2DB-FA291FCBF3A4}"/>
    <cellStyle name="Normal 5 5 5 4 2 3 3" xfId="52021" xr:uid="{88C363A2-1B6C-427E-B387-00546565AC68}"/>
    <cellStyle name="Normal 5 5 5 4 2 4" xfId="16601" xr:uid="{2E54D50B-1D23-4F2E-8413-E98ADE5C8316}"/>
    <cellStyle name="Normal 5 5 5 4 2 5" xfId="30291" xr:uid="{9EFD2E0B-2472-4FCA-BB6E-FCE412F397F6}"/>
    <cellStyle name="Normal 5 5 5 4 2 6" xfId="45175" xr:uid="{3C894EFF-33C4-4466-9EE2-4F7207F3846A}"/>
    <cellStyle name="Normal 5 5 5 4 3" xfId="11465" xr:uid="{465AE1B9-2CFB-4B0E-BB49-AFF4BE23D93C}"/>
    <cellStyle name="Normal 5 5 5 4 3 2" xfId="25155" xr:uid="{7EEC24B5-8A52-42F3-A797-8803138A2F72}"/>
    <cellStyle name="Normal 5 5 5 4 3 2 2" xfId="38847" xr:uid="{E8CCB818-6B63-4A42-8A3F-DCDB520DABB4}"/>
    <cellStyle name="Normal 5 5 5 4 3 2 3" xfId="53731" xr:uid="{58657313-E9AA-4982-A893-FCC57A37AA90}"/>
    <cellStyle name="Normal 5 5 5 4 3 3" xfId="18311" xr:uid="{708A8401-1E28-4A20-B885-CA7CE3FAA61B}"/>
    <cellStyle name="Normal 5 5 5 4 3 4" xfId="32001" xr:uid="{357AF3B7-EA8C-4762-A09A-1BF805B9CF74}"/>
    <cellStyle name="Normal 5 5 5 4 3 5" xfId="46885" xr:uid="{3EBACFDD-5E88-44EF-896A-C37C30FA6243}"/>
    <cellStyle name="Normal 5 5 5 4 4" xfId="21733" xr:uid="{80E6FD05-DEAA-4308-B1AE-0BFA83338E7A}"/>
    <cellStyle name="Normal 5 5 5 4 4 2" xfId="35425" xr:uid="{D2FEB49D-0C97-4119-9971-C16DF16B5F3B}"/>
    <cellStyle name="Normal 5 5 5 4 4 3" xfId="50309" xr:uid="{3D75DE6D-3D05-4818-BC6D-D545A854CEE7}"/>
    <cellStyle name="Normal 5 5 5 4 5" xfId="14889" xr:uid="{52E5118C-5E61-4B4F-A650-A582CC4F0BC0}"/>
    <cellStyle name="Normal 5 5 5 4 5 2" xfId="41082" xr:uid="{943735FC-788D-4D23-A040-18BB2BB9D5B8}"/>
    <cellStyle name="Normal 5 5 5 4 6" xfId="28579" xr:uid="{495D9D13-FE30-4E45-B8F3-C8545D0B9C55}"/>
    <cellStyle name="Normal 5 5 5 4 7" xfId="43463" xr:uid="{04B854D1-16D6-47E3-9F7D-A7135FF55422}"/>
    <cellStyle name="Normal 5 5 5 4 8" xfId="8043" xr:uid="{7567AFAC-92A2-49D7-8B1E-10531A07A05B}"/>
    <cellStyle name="Normal 5 5 5 5" xfId="2929" xr:uid="{88FCFA4E-95F9-4C61-9A90-7878297C6EAA}"/>
    <cellStyle name="Normal 5 5 5 5 2" xfId="13173" xr:uid="{7F6DD18B-FE11-4802-90ED-233BF7ED70C4}"/>
    <cellStyle name="Normal 5 5 5 5 2 2" xfId="26863" xr:uid="{77843A66-340E-44A7-9443-C3E657785083}"/>
    <cellStyle name="Normal 5 5 5 5 2 2 2" xfId="40555" xr:uid="{09E14DAD-EF0E-4146-BD26-723AF97F0682}"/>
    <cellStyle name="Normal 5 5 5 5 2 2 3" xfId="55439" xr:uid="{C5E3304B-60BB-4338-9B46-394DD5EE066D}"/>
    <cellStyle name="Normal 5 5 5 5 2 3" xfId="20019" xr:uid="{E8AAD160-DC64-4D9D-AF64-048EA61BD81D}"/>
    <cellStyle name="Normal 5 5 5 5 2 4" xfId="33709" xr:uid="{AFC6942D-49EC-4ED3-8FF1-3A9B24B0EB06}"/>
    <cellStyle name="Normal 5 5 5 5 2 5" xfId="48593" xr:uid="{099EE83C-7880-439C-9B09-1DEB337652AD}"/>
    <cellStyle name="Normal 5 5 5 5 3" xfId="23441" xr:uid="{7C79A708-9BE7-4FBF-8D70-492FF7D6B8EC}"/>
    <cellStyle name="Normal 5 5 5 5 3 2" xfId="37133" xr:uid="{E48A2DF8-C20F-474C-BB92-2B3C8607C855}"/>
    <cellStyle name="Normal 5 5 5 5 3 3" xfId="52017" xr:uid="{6E167658-DAB1-4C53-840C-E9718A15A80B}"/>
    <cellStyle name="Normal 5 5 5 5 4" xfId="16597" xr:uid="{E5571FE4-F848-49D9-A0DC-9186FCE53A8A}"/>
    <cellStyle name="Normal 5 5 5 5 4 2" xfId="41204" xr:uid="{3FC7DFE8-E087-4072-B372-95AF02D3C603}"/>
    <cellStyle name="Normal 5 5 5 5 5" xfId="30287" xr:uid="{1580BE6D-38AE-49A3-A0B5-B5B3F0EACE78}"/>
    <cellStyle name="Normal 5 5 5 5 6" xfId="45171" xr:uid="{76F052CE-B229-4D8B-93A0-70700CB2BE3D}"/>
    <cellStyle name="Normal 5 5 5 5 7" xfId="9751" xr:uid="{2FB6A110-B8C4-41CB-A952-A81704A39D00}"/>
    <cellStyle name="Normal 5 5 5 6" xfId="2930" xr:uid="{FF22E59A-6C30-40CC-98B4-437F701237BA}"/>
    <cellStyle name="Normal 5 5 5 6 2" xfId="25151" xr:uid="{2914FB84-9553-42AC-9D92-C506AFD8D813}"/>
    <cellStyle name="Normal 5 5 5 6 2 2" xfId="38843" xr:uid="{66AC2046-436E-4880-87FE-0CB9DD5C9F9F}"/>
    <cellStyle name="Normal 5 5 5 6 2 3" xfId="53727" xr:uid="{84282E5E-C89D-46EA-AF87-86F3D5D80E0C}"/>
    <cellStyle name="Normal 5 5 5 6 3" xfId="18307" xr:uid="{DBC9DAB4-814E-427A-8046-764454A345E5}"/>
    <cellStyle name="Normal 5 5 5 6 3 2" xfId="41205" xr:uid="{19CD1393-DE6A-4109-989B-07480B838A11}"/>
    <cellStyle name="Normal 5 5 5 6 4" xfId="31997" xr:uid="{507A65BA-8B1E-4D5C-8EF2-8EB19FCB63E7}"/>
    <cellStyle name="Normal 5 5 5 6 5" xfId="46881" xr:uid="{5022B43A-F37A-4EB4-AE28-6CC6682F0DD2}"/>
    <cellStyle name="Normal 5 5 5 6 6" xfId="11461" xr:uid="{E28C7409-5C0D-4BE5-A93F-1668BA2F318E}"/>
    <cellStyle name="Normal 5 5 5 7" xfId="21729" xr:uid="{9E4F4451-BA4C-4A19-B7A7-B6219E113443}"/>
    <cellStyle name="Normal 5 5 5 7 2" xfId="35421" xr:uid="{5635AFAD-20F8-426B-97B3-8FEFAE5EC1E2}"/>
    <cellStyle name="Normal 5 5 5 7 3" xfId="50305" xr:uid="{7386BE16-2494-453E-97F8-9946C9FB6145}"/>
    <cellStyle name="Normal 5 5 5 8" xfId="14885" xr:uid="{90D84F56-CCBD-428B-A682-B79A65EE1D7C}"/>
    <cellStyle name="Normal 5 5 5 8 2" xfId="40793" xr:uid="{48DE6103-5EAE-4DDF-ACCC-B307269972F3}"/>
    <cellStyle name="Normal 5 5 5 9" xfId="28575" xr:uid="{9A5D25DC-6A59-4D8B-9EDE-878AA5A16988}"/>
    <cellStyle name="Normal 5 5 6" xfId="313" xr:uid="{B8808F64-D454-4E2F-A244-3DE23BB7F728}"/>
    <cellStyle name="Normal 5 5 6 10" xfId="43464" xr:uid="{E2BFA705-B87D-42C9-8998-99E13543C59C}"/>
    <cellStyle name="Normal 5 5 6 11" xfId="8044" xr:uid="{6AA24F32-2E82-4F96-985E-0FA83BD40ED2}"/>
    <cellStyle name="Normal 5 5 6 2" xfId="1391" xr:uid="{33139709-B9DB-4865-BDE0-B2E9CF2C96A2}"/>
    <cellStyle name="Normal 5 5 6 2 2" xfId="1392" xr:uid="{0810CDB7-79E5-49BD-853C-C4B4E75AB6BA}"/>
    <cellStyle name="Normal 5 5 6 2 2 2" xfId="9758" xr:uid="{25AE6278-6913-4674-8EC0-CABEE7E1E80D}"/>
    <cellStyle name="Normal 5 5 6 2 2 2 2" xfId="13180" xr:uid="{F2DBD3E1-5D40-401F-ACB1-C3C5F4F9119D}"/>
    <cellStyle name="Normal 5 5 6 2 2 2 2 2" xfId="26870" xr:uid="{B48E5060-5DF0-4DE7-9243-1DF234917349}"/>
    <cellStyle name="Normal 5 5 6 2 2 2 2 2 2" xfId="40562" xr:uid="{39E35B6C-9DF2-4971-90F5-627A400F6325}"/>
    <cellStyle name="Normal 5 5 6 2 2 2 2 2 3" xfId="55446" xr:uid="{526B2F8B-C302-48E3-8440-15497D3CE3CE}"/>
    <cellStyle name="Normal 5 5 6 2 2 2 2 3" xfId="20026" xr:uid="{E730AF15-8240-439A-B352-DFE7E4A54EAE}"/>
    <cellStyle name="Normal 5 5 6 2 2 2 2 4" xfId="33716" xr:uid="{8CF9778F-5668-4A46-B14B-EF90EE0DB037}"/>
    <cellStyle name="Normal 5 5 6 2 2 2 2 5" xfId="48600" xr:uid="{39A059EA-6CC1-407D-9766-24FDEB80D9B4}"/>
    <cellStyle name="Normal 5 5 6 2 2 2 3" xfId="23448" xr:uid="{C9176356-BB01-45AA-B03B-95942287198F}"/>
    <cellStyle name="Normal 5 5 6 2 2 2 3 2" xfId="37140" xr:uid="{24B14D01-1242-4385-ADEB-19A56E45DD61}"/>
    <cellStyle name="Normal 5 5 6 2 2 2 3 3" xfId="52024" xr:uid="{F9882C51-554A-40B3-A96E-00F381924978}"/>
    <cellStyle name="Normal 5 5 6 2 2 2 4" xfId="16604" xr:uid="{7D40B2E4-6ECF-446C-B232-631D2C682B6A}"/>
    <cellStyle name="Normal 5 5 6 2 2 2 5" xfId="30294" xr:uid="{BAB1C7D0-27E6-4D06-93A9-69A075EC6B86}"/>
    <cellStyle name="Normal 5 5 6 2 2 2 6" xfId="45178" xr:uid="{BF419465-8049-4347-9263-CB9056822E13}"/>
    <cellStyle name="Normal 5 5 6 2 2 3" xfId="11468" xr:uid="{D6DAECE2-2A1B-4DE4-9F4F-A1741284B174}"/>
    <cellStyle name="Normal 5 5 6 2 2 3 2" xfId="25158" xr:uid="{C7EDB013-1B88-41F3-A67B-0EFA3C7216C8}"/>
    <cellStyle name="Normal 5 5 6 2 2 3 2 2" xfId="38850" xr:uid="{8F5E4CF9-136C-407B-983B-B18841EEEC41}"/>
    <cellStyle name="Normal 5 5 6 2 2 3 2 3" xfId="53734" xr:uid="{4619B024-216E-473B-9B2D-D6A5788AFA4C}"/>
    <cellStyle name="Normal 5 5 6 2 2 3 3" xfId="18314" xr:uid="{5CC74F4D-5882-465C-A014-D43F7EAD6DCB}"/>
    <cellStyle name="Normal 5 5 6 2 2 3 4" xfId="32004" xr:uid="{4429D9C9-04EE-47D8-A5F1-52AC43502C99}"/>
    <cellStyle name="Normal 5 5 6 2 2 3 5" xfId="46888" xr:uid="{3A62AD1A-0AA2-4D8C-A0DC-85C8BF44863A}"/>
    <cellStyle name="Normal 5 5 6 2 2 4" xfId="21736" xr:uid="{3828ABAA-776D-43E4-B577-7911E099D7D3}"/>
    <cellStyle name="Normal 5 5 6 2 2 4 2" xfId="35428" xr:uid="{698951E6-6FAF-450B-B06C-A0488D9EEEF0}"/>
    <cellStyle name="Normal 5 5 6 2 2 4 3" xfId="50312" xr:uid="{213B116D-5963-445E-A0A4-3ED3BDB7FB31}"/>
    <cellStyle name="Normal 5 5 6 2 2 5" xfId="14892" xr:uid="{A852B890-83FD-44E7-AC7D-D7310DE4C3B2}"/>
    <cellStyle name="Normal 5 5 6 2 2 5 2" xfId="41084" xr:uid="{3AC9CA85-5D51-452F-9233-FFFE17245025}"/>
    <cellStyle name="Normal 5 5 6 2 2 6" xfId="28582" xr:uid="{323CE45C-8FA8-40CE-8A09-D26AB9444DB3}"/>
    <cellStyle name="Normal 5 5 6 2 2 7" xfId="43466" xr:uid="{E717A7FC-13B6-4889-9956-DE4E4B2AB2F2}"/>
    <cellStyle name="Normal 5 5 6 2 2 8" xfId="8046" xr:uid="{EB41C4C5-F487-4918-A8FE-593A6B406926}"/>
    <cellStyle name="Normal 5 5 6 2 3" xfId="2931" xr:uid="{AEE765E1-203B-4D34-A087-9121D692B86E}"/>
    <cellStyle name="Normal 5 5 6 2 3 2" xfId="13179" xr:uid="{7BE6CDCB-DE4D-462E-86AC-12E07B6F6357}"/>
    <cellStyle name="Normal 5 5 6 2 3 2 2" xfId="26869" xr:uid="{203827A0-A9ED-478F-A858-000EF715F7AD}"/>
    <cellStyle name="Normal 5 5 6 2 3 2 2 2" xfId="40561" xr:uid="{E482E06E-B686-4EB6-A9F2-BAC2D5B349B4}"/>
    <cellStyle name="Normal 5 5 6 2 3 2 2 3" xfId="55445" xr:uid="{0EB45301-75AD-4189-A435-29AC7387B091}"/>
    <cellStyle name="Normal 5 5 6 2 3 2 3" xfId="20025" xr:uid="{96086A05-7255-432A-8A6D-7FF3410CE3DF}"/>
    <cellStyle name="Normal 5 5 6 2 3 2 4" xfId="33715" xr:uid="{2E562377-FD1B-4EFA-B431-B6CF83E31517}"/>
    <cellStyle name="Normal 5 5 6 2 3 2 5" xfId="48599" xr:uid="{584D4574-6CF5-4B75-BB1A-D32AEC82F694}"/>
    <cellStyle name="Normal 5 5 6 2 3 3" xfId="23447" xr:uid="{1098E838-5589-406A-8FFE-1FC37B0DBD3C}"/>
    <cellStyle name="Normal 5 5 6 2 3 3 2" xfId="37139" xr:uid="{A8F1C6EB-4A44-4A7E-AA4C-4B9D33E306D9}"/>
    <cellStyle name="Normal 5 5 6 2 3 3 3" xfId="52023" xr:uid="{4053705A-A1B5-4DCC-98E7-61501A6FD17D}"/>
    <cellStyle name="Normal 5 5 6 2 3 4" xfId="16603" xr:uid="{A46E3DCE-433A-4C1E-A85B-15E94E274E45}"/>
    <cellStyle name="Normal 5 5 6 2 3 4 2" xfId="41206" xr:uid="{9B4E430D-9858-4BE7-8951-F8A959E393A1}"/>
    <cellStyle name="Normal 5 5 6 2 3 5" xfId="30293" xr:uid="{5AC7C139-C6CC-4969-8793-51F37DA4E925}"/>
    <cellStyle name="Normal 5 5 6 2 3 6" xfId="45177" xr:uid="{730D765B-F07B-4BF7-8A7F-88DE2F408F51}"/>
    <cellStyle name="Normal 5 5 6 2 3 7" xfId="9757" xr:uid="{63B60821-0BEE-4469-9D49-03E7029F1CF6}"/>
    <cellStyle name="Normal 5 5 6 2 4" xfId="2932" xr:uid="{13C64FB8-E6CB-4C0F-8DC8-4A7D3D66AED6}"/>
    <cellStyle name="Normal 5 5 6 2 4 2" xfId="25157" xr:uid="{1DD917B8-55EE-453E-BE18-84433D45805B}"/>
    <cellStyle name="Normal 5 5 6 2 4 2 2" xfId="38849" xr:uid="{C7699C26-BD94-4B43-B418-D6121D2B668A}"/>
    <cellStyle name="Normal 5 5 6 2 4 2 3" xfId="53733" xr:uid="{C58D426A-D3CD-479B-9C57-FC1EA7A86B98}"/>
    <cellStyle name="Normal 5 5 6 2 4 3" xfId="18313" xr:uid="{2F848C5B-690D-44C4-826F-E02C3D96636E}"/>
    <cellStyle name="Normal 5 5 6 2 4 3 2" xfId="41207" xr:uid="{E97B2CA4-93C5-44FF-8E0D-32FDBC4A2E0D}"/>
    <cellStyle name="Normal 5 5 6 2 4 4" xfId="32003" xr:uid="{DA583422-8A95-43CB-8A7C-B47E4932EF5C}"/>
    <cellStyle name="Normal 5 5 6 2 4 5" xfId="46887" xr:uid="{B2C86187-F0B7-4772-A868-FE6B5D4B0869}"/>
    <cellStyle name="Normal 5 5 6 2 4 6" xfId="11467" xr:uid="{FD692BBB-6752-4945-9974-B324F87F276B}"/>
    <cellStyle name="Normal 5 5 6 2 5" xfId="21735" xr:uid="{CD75B338-E286-4FC9-A345-4AB72AE2F917}"/>
    <cellStyle name="Normal 5 5 6 2 5 2" xfId="35427" xr:uid="{AD958A07-75C3-4FFF-BAF5-C09ACCDEC006}"/>
    <cellStyle name="Normal 5 5 6 2 5 3" xfId="50311" xr:uid="{D1E0F380-DAB9-4A8B-ABA4-6C0729DF0BAC}"/>
    <cellStyle name="Normal 5 5 6 2 6" xfId="14891" xr:uid="{15EA6B5C-9614-43A9-B989-4162A1CDEE3D}"/>
    <cellStyle name="Normal 5 5 6 2 6 2" xfId="41083" xr:uid="{BD5D889D-53EA-4532-8727-4D38E6AA71E0}"/>
    <cellStyle name="Normal 5 5 6 2 7" xfId="28581" xr:uid="{48E3D1AD-7368-489D-A9CC-8F68B00AE4EC}"/>
    <cellStyle name="Normal 5 5 6 2 8" xfId="43465" xr:uid="{307923BD-5F77-4311-9DC8-0A881DB1972D}"/>
    <cellStyle name="Normal 5 5 6 2 9" xfId="8045" xr:uid="{3E64C40A-3B27-4449-A25D-2B37BE33EAD5}"/>
    <cellStyle name="Normal 5 5 6 3" xfId="1393" xr:uid="{2827FCCB-D5E8-45AF-85EB-B45449A08DD1}"/>
    <cellStyle name="Normal 5 5 6 3 2" xfId="9759" xr:uid="{304FED13-E17A-4294-AA10-D0C48DC6CF2C}"/>
    <cellStyle name="Normal 5 5 6 3 2 2" xfId="13181" xr:uid="{CEDC9613-D78A-447C-8F70-A5C0B5D09EB4}"/>
    <cellStyle name="Normal 5 5 6 3 2 2 2" xfId="26871" xr:uid="{35186434-2EF8-472D-AA85-E9DE3C770DF3}"/>
    <cellStyle name="Normal 5 5 6 3 2 2 2 2" xfId="40563" xr:uid="{4873C68A-03B2-436F-81A2-48EAF8D2B512}"/>
    <cellStyle name="Normal 5 5 6 3 2 2 2 3" xfId="55447" xr:uid="{E65B8740-A7AE-4CE6-A598-1B00BA85F642}"/>
    <cellStyle name="Normal 5 5 6 3 2 2 3" xfId="20027" xr:uid="{7D4DEF68-8937-4347-8B7B-69A94656BB41}"/>
    <cellStyle name="Normal 5 5 6 3 2 2 4" xfId="33717" xr:uid="{20534089-CCBF-4790-8817-9BE62FBFC6EC}"/>
    <cellStyle name="Normal 5 5 6 3 2 2 5" xfId="48601" xr:uid="{786F117E-DBB4-42F5-A033-0AE8221E3E94}"/>
    <cellStyle name="Normal 5 5 6 3 2 3" xfId="23449" xr:uid="{CCE5D7BE-32C4-43F9-81F5-E4924D45D1C1}"/>
    <cellStyle name="Normal 5 5 6 3 2 3 2" xfId="37141" xr:uid="{D02101B0-186B-42CC-8601-38C1EA10149B}"/>
    <cellStyle name="Normal 5 5 6 3 2 3 3" xfId="52025" xr:uid="{C57BA5A6-3217-45CC-89AB-5D71CCD5CF8C}"/>
    <cellStyle name="Normal 5 5 6 3 2 4" xfId="16605" xr:uid="{C4DE6543-EB07-4CFA-A362-97A02A5B2CFB}"/>
    <cellStyle name="Normal 5 5 6 3 2 5" xfId="30295" xr:uid="{7DFF966C-F1BF-46C1-81D8-5968DAE2AAE3}"/>
    <cellStyle name="Normal 5 5 6 3 2 6" xfId="45179" xr:uid="{7C847524-6D27-47AA-A081-36F5A78C51EA}"/>
    <cellStyle name="Normal 5 5 6 3 3" xfId="11469" xr:uid="{2FFF7674-9313-4F12-BCC0-C3E9A0127F74}"/>
    <cellStyle name="Normal 5 5 6 3 3 2" xfId="25159" xr:uid="{E5D9828A-FE07-4018-9383-7768AF246822}"/>
    <cellStyle name="Normal 5 5 6 3 3 2 2" xfId="38851" xr:uid="{4FC73900-C530-45C4-A08A-D12C507498F8}"/>
    <cellStyle name="Normal 5 5 6 3 3 2 3" xfId="53735" xr:uid="{844F8640-4B58-4CD0-9C3D-210FA0351BAE}"/>
    <cellStyle name="Normal 5 5 6 3 3 3" xfId="18315" xr:uid="{4B8620BD-73E4-440B-8C6C-4F11FC2186A4}"/>
    <cellStyle name="Normal 5 5 6 3 3 4" xfId="32005" xr:uid="{AA4AD31E-579B-42CB-9B8A-237C2F3292DA}"/>
    <cellStyle name="Normal 5 5 6 3 3 5" xfId="46889" xr:uid="{42CF46B5-EF40-46C6-9BDF-687A7F0DB1E6}"/>
    <cellStyle name="Normal 5 5 6 3 4" xfId="21737" xr:uid="{8FDF9FA4-9BF3-4AC0-B3A0-365A03130826}"/>
    <cellStyle name="Normal 5 5 6 3 4 2" xfId="35429" xr:uid="{32D11EA1-9C58-461B-8EF4-1E6B0060656E}"/>
    <cellStyle name="Normal 5 5 6 3 4 3" xfId="50313" xr:uid="{2F7612BF-1788-42E6-95B0-1A09D3A57F9E}"/>
    <cellStyle name="Normal 5 5 6 3 5" xfId="14893" xr:uid="{849A1E62-02D1-4731-AEAB-A251CC2BC2F5}"/>
    <cellStyle name="Normal 5 5 6 3 5 2" xfId="41085" xr:uid="{6A1CA534-7DB1-45E5-9B43-4D50AD8EAEFC}"/>
    <cellStyle name="Normal 5 5 6 3 6" xfId="28583" xr:uid="{E56C5A87-37CD-4EF8-B527-7C219F11DFE3}"/>
    <cellStyle name="Normal 5 5 6 3 7" xfId="43467" xr:uid="{1438FECD-F113-40CA-AE15-6681295FE813}"/>
    <cellStyle name="Normal 5 5 6 3 8" xfId="8047" xr:uid="{39EF4DC5-B31E-4E78-A0B3-F47592D5A081}"/>
    <cellStyle name="Normal 5 5 6 4" xfId="2933" xr:uid="{30E39784-7ACD-4901-9AF5-089CEA2113D3}"/>
    <cellStyle name="Normal 5 5 6 4 2" xfId="9760" xr:uid="{601AA77C-8628-4335-9155-BDC71A0E639F}"/>
    <cellStyle name="Normal 5 5 6 4 2 2" xfId="13182" xr:uid="{93F1A6FB-E23C-40BB-BFEA-C1CF404BEAB4}"/>
    <cellStyle name="Normal 5 5 6 4 2 2 2" xfId="26872" xr:uid="{AD988BEB-298E-4829-9FBC-0F6EF9F37B4A}"/>
    <cellStyle name="Normal 5 5 6 4 2 2 2 2" xfId="40564" xr:uid="{126A7EBD-50D3-4B35-832D-B19C57718DBA}"/>
    <cellStyle name="Normal 5 5 6 4 2 2 2 3" xfId="55448" xr:uid="{4F1191F1-9754-4622-81DB-A98D527BD537}"/>
    <cellStyle name="Normal 5 5 6 4 2 2 3" xfId="20028" xr:uid="{15C135C8-75E6-4EB1-AEE6-882092864645}"/>
    <cellStyle name="Normal 5 5 6 4 2 2 4" xfId="33718" xr:uid="{03C26E90-41BD-4EBB-85E0-C1FD07D93237}"/>
    <cellStyle name="Normal 5 5 6 4 2 2 5" xfId="48602" xr:uid="{C493B37B-17BF-412C-BA2B-531C2F7C7A63}"/>
    <cellStyle name="Normal 5 5 6 4 2 3" xfId="23450" xr:uid="{7DED536C-83EC-418D-8493-F3059EB62144}"/>
    <cellStyle name="Normal 5 5 6 4 2 3 2" xfId="37142" xr:uid="{5F6FB7BF-2D67-4A68-9EDC-109112EF543A}"/>
    <cellStyle name="Normal 5 5 6 4 2 3 3" xfId="52026" xr:uid="{312A9D26-1847-4FFB-B6BE-433F1D3EE477}"/>
    <cellStyle name="Normal 5 5 6 4 2 4" xfId="16606" xr:uid="{0C85B296-700F-472E-A79E-E2BD6B81096B}"/>
    <cellStyle name="Normal 5 5 6 4 2 5" xfId="30296" xr:uid="{FE66AA37-DCD0-47F2-BF5C-8DB12B5FD632}"/>
    <cellStyle name="Normal 5 5 6 4 2 6" xfId="45180" xr:uid="{35026DD8-C878-471D-A258-7C74063EEFD2}"/>
    <cellStyle name="Normal 5 5 6 4 3" xfId="11470" xr:uid="{C50E2006-CB86-49AA-B774-BE97986209F2}"/>
    <cellStyle name="Normal 5 5 6 4 3 2" xfId="25160" xr:uid="{108EC40B-C0E8-4482-BF02-ECC87D9BC67C}"/>
    <cellStyle name="Normal 5 5 6 4 3 2 2" xfId="38852" xr:uid="{112C64BA-77CA-4A10-A703-8ED414580153}"/>
    <cellStyle name="Normal 5 5 6 4 3 2 3" xfId="53736" xr:uid="{7E461545-520E-4AC4-AAAE-19BDE9A5A785}"/>
    <cellStyle name="Normal 5 5 6 4 3 3" xfId="18316" xr:uid="{7CC107FC-F3DF-480D-B7E7-C9AC5D3E3C99}"/>
    <cellStyle name="Normal 5 5 6 4 3 4" xfId="32006" xr:uid="{BEF8C3B5-1B4A-4106-ABAA-75570E0DF9D9}"/>
    <cellStyle name="Normal 5 5 6 4 3 5" xfId="46890" xr:uid="{33405AAC-2BF3-4507-BE14-788BE5651350}"/>
    <cellStyle name="Normal 5 5 6 4 4" xfId="21738" xr:uid="{A5FDB123-505C-4E35-8EE7-4D9C0D78B0DB}"/>
    <cellStyle name="Normal 5 5 6 4 4 2" xfId="35430" xr:uid="{733C4C6F-9801-483D-87FF-E018A9E49ABC}"/>
    <cellStyle name="Normal 5 5 6 4 4 3" xfId="50314" xr:uid="{6B6D1E7A-0B3A-4C8D-A85D-0E639FFA8FC5}"/>
    <cellStyle name="Normal 5 5 6 4 5" xfId="14894" xr:uid="{ECEFCA20-6F08-4472-BBE9-6D2E1E9D7337}"/>
    <cellStyle name="Normal 5 5 6 4 5 2" xfId="41208" xr:uid="{71479C06-A557-4C89-8B60-84D083532A00}"/>
    <cellStyle name="Normal 5 5 6 4 6" xfId="28584" xr:uid="{7625EDEF-C710-41FD-B90F-88072C12382E}"/>
    <cellStyle name="Normal 5 5 6 4 7" xfId="43468" xr:uid="{6864F730-F267-42AE-B6B6-1504B97168D4}"/>
    <cellStyle name="Normal 5 5 6 4 8" xfId="8048" xr:uid="{3E7B6D92-868C-4DD4-8898-2F3B0B8C48D0}"/>
    <cellStyle name="Normal 5 5 6 5" xfId="2934" xr:uid="{34A814B1-E486-443C-A07D-967BBADE58E8}"/>
    <cellStyle name="Normal 5 5 6 5 2" xfId="13178" xr:uid="{D957A620-FD11-4DED-AEFB-8A78849A658F}"/>
    <cellStyle name="Normal 5 5 6 5 2 2" xfId="26868" xr:uid="{06E03B13-3878-4E84-98D0-98884E68B73D}"/>
    <cellStyle name="Normal 5 5 6 5 2 2 2" xfId="40560" xr:uid="{A4210B3C-E497-4B80-A2CC-F78C440EA23C}"/>
    <cellStyle name="Normal 5 5 6 5 2 2 3" xfId="55444" xr:uid="{4BC5409C-3C0F-4576-99AD-49952E59317A}"/>
    <cellStyle name="Normal 5 5 6 5 2 3" xfId="20024" xr:uid="{79A52669-00DE-40FD-AEF0-CA818C1362F0}"/>
    <cellStyle name="Normal 5 5 6 5 2 4" xfId="33714" xr:uid="{AED57749-251E-4217-B353-AB8411561F12}"/>
    <cellStyle name="Normal 5 5 6 5 2 5" xfId="48598" xr:uid="{476E0DC1-C96F-444E-8F14-15271509F1E1}"/>
    <cellStyle name="Normal 5 5 6 5 3" xfId="23446" xr:uid="{E253B0D9-4128-411C-BCD3-85CB3AA798F4}"/>
    <cellStyle name="Normal 5 5 6 5 3 2" xfId="37138" xr:uid="{5E49EDCF-3742-49A3-A871-7C8153376770}"/>
    <cellStyle name="Normal 5 5 6 5 3 3" xfId="52022" xr:uid="{19A5EBF5-C496-4181-8E74-9C8299F76F60}"/>
    <cellStyle name="Normal 5 5 6 5 4" xfId="16602" xr:uid="{29C5FF1A-10E0-486C-84EB-725C337C7851}"/>
    <cellStyle name="Normal 5 5 6 5 4 2" xfId="41209" xr:uid="{FE3F705D-4D24-467A-ABAA-6ADAED105ED0}"/>
    <cellStyle name="Normal 5 5 6 5 5" xfId="30292" xr:uid="{0661E51E-BCC5-4E6B-B94B-BDAEB88F2FF1}"/>
    <cellStyle name="Normal 5 5 6 5 6" xfId="45176" xr:uid="{A1176675-E3C8-45BC-8BA2-3BB712199B83}"/>
    <cellStyle name="Normal 5 5 6 5 7" xfId="9756" xr:uid="{5F62B632-42AE-4743-86CA-8B4CC96B288E}"/>
    <cellStyle name="Normal 5 5 6 6" xfId="11466" xr:uid="{E9AAD1D4-CEC3-4D23-ABF4-864AD63EA4CC}"/>
    <cellStyle name="Normal 5 5 6 6 2" xfId="25156" xr:uid="{3AFB324C-5D1B-4706-ACE4-F7941B3D116F}"/>
    <cellStyle name="Normal 5 5 6 6 2 2" xfId="38848" xr:uid="{1B634022-7ECB-4ABD-92FF-0798C2EB5CB3}"/>
    <cellStyle name="Normal 5 5 6 6 2 3" xfId="53732" xr:uid="{683F9374-8557-4585-B7C2-51D8B51CFFA2}"/>
    <cellStyle name="Normal 5 5 6 6 3" xfId="18312" xr:uid="{07834D96-60FC-4A9F-821A-64FE801EE0D3}"/>
    <cellStyle name="Normal 5 5 6 6 4" xfId="32002" xr:uid="{59A0DF3C-4F2C-427A-9B3B-5699C6172ECD}"/>
    <cellStyle name="Normal 5 5 6 6 5" xfId="46886" xr:uid="{F1023421-25BA-4921-9DAA-8220F18F8811}"/>
    <cellStyle name="Normal 5 5 6 7" xfId="21734" xr:uid="{1DAFA290-115C-4CEE-96E5-DF83EFAE76ED}"/>
    <cellStyle name="Normal 5 5 6 7 2" xfId="35426" xr:uid="{0800D6F9-89B2-48F1-8EB5-FA8327D72B86}"/>
    <cellStyle name="Normal 5 5 6 7 3" xfId="50310" xr:uid="{4312E3AB-6E7D-42DB-AB25-0A43D015B9FE}"/>
    <cellStyle name="Normal 5 5 6 8" xfId="14890" xr:uid="{4F2CD5AA-CB16-4C26-BA7B-5EF4C5A0E975}"/>
    <cellStyle name="Normal 5 5 6 8 2" xfId="40794" xr:uid="{8D941572-FB9E-47B1-8259-838154A2F6AF}"/>
    <cellStyle name="Normal 5 5 6 9" xfId="28580" xr:uid="{DD81E752-7855-41CC-A86C-FF5DFF15EE79}"/>
    <cellStyle name="Normal 5 5 7" xfId="1394" xr:uid="{642C9E2B-D270-4465-B73F-C541FFDA2955}"/>
    <cellStyle name="Normal 5 5 7 2" xfId="1395" xr:uid="{EA4034C5-378A-4574-968A-5DCBE961EDEB}"/>
    <cellStyle name="Normal 5 5 7 2 2" xfId="9762" xr:uid="{D5E3B57E-73E2-4BE2-9BE7-1F41DB828F44}"/>
    <cellStyle name="Normal 5 5 7 2 2 2" xfId="13184" xr:uid="{1E4FCE1F-2972-4906-9F92-862238043A2D}"/>
    <cellStyle name="Normal 5 5 7 2 2 2 2" xfId="26874" xr:uid="{28B26903-7340-4F03-8EB7-679BF2208D1F}"/>
    <cellStyle name="Normal 5 5 7 2 2 2 2 2" xfId="40566" xr:uid="{2768830D-79DC-429C-B697-80524E3B7A9A}"/>
    <cellStyle name="Normal 5 5 7 2 2 2 2 3" xfId="55450" xr:uid="{0FFBBD3B-C58D-4DED-A58F-FE5B09F25B01}"/>
    <cellStyle name="Normal 5 5 7 2 2 2 3" xfId="20030" xr:uid="{A9CFCADB-46DB-4275-B3CA-EB6A9AB573F4}"/>
    <cellStyle name="Normal 5 5 7 2 2 2 4" xfId="33720" xr:uid="{28227E07-06C8-485D-8139-89C5EC12D56D}"/>
    <cellStyle name="Normal 5 5 7 2 2 2 5" xfId="48604" xr:uid="{56B3E1F3-54CB-4B61-BB6F-3EB57A48AADF}"/>
    <cellStyle name="Normal 5 5 7 2 2 3" xfId="23452" xr:uid="{476998EB-BA63-4843-B0EB-4E275609AB07}"/>
    <cellStyle name="Normal 5 5 7 2 2 3 2" xfId="37144" xr:uid="{1B488DDC-08EB-483E-80EE-CDB04A7D57BA}"/>
    <cellStyle name="Normal 5 5 7 2 2 3 3" xfId="52028" xr:uid="{F370EBE9-EAE7-4520-934C-69171D269108}"/>
    <cellStyle name="Normal 5 5 7 2 2 4" xfId="16608" xr:uid="{6AFDBA37-8C5D-495A-9288-3B19CE15252E}"/>
    <cellStyle name="Normal 5 5 7 2 2 5" xfId="30298" xr:uid="{50A777E6-5413-4381-B2B8-466283F69F8E}"/>
    <cellStyle name="Normal 5 5 7 2 2 6" xfId="45182" xr:uid="{6AF8A141-6F19-4A0A-A8B0-2A90CD71B502}"/>
    <cellStyle name="Normal 5 5 7 2 3" xfId="11472" xr:uid="{662B3013-6F12-4C29-B13F-6A111F7BAFE9}"/>
    <cellStyle name="Normal 5 5 7 2 3 2" xfId="25162" xr:uid="{1873A02B-9AAB-4DFB-98FC-449388B384F9}"/>
    <cellStyle name="Normal 5 5 7 2 3 2 2" xfId="38854" xr:uid="{C6A2E90C-E408-4BB4-98EC-B844F40C1484}"/>
    <cellStyle name="Normal 5 5 7 2 3 2 3" xfId="53738" xr:uid="{868341D4-4051-4FF8-A6CB-88C545C28036}"/>
    <cellStyle name="Normal 5 5 7 2 3 3" xfId="18318" xr:uid="{533BB9D1-F78D-44CD-899F-DB9983EDDA45}"/>
    <cellStyle name="Normal 5 5 7 2 3 4" xfId="32008" xr:uid="{48F5A534-5FCC-4B8E-AF95-49B7244B5AC1}"/>
    <cellStyle name="Normal 5 5 7 2 3 5" xfId="46892" xr:uid="{B57B42EF-FEF4-49FE-B7E2-FF613BCE4CC6}"/>
    <cellStyle name="Normal 5 5 7 2 4" xfId="21740" xr:uid="{3B000CAF-33E3-4D96-9CAF-BCD0BEBF0374}"/>
    <cellStyle name="Normal 5 5 7 2 4 2" xfId="35432" xr:uid="{659CACD4-DEB7-4553-AD38-E8021E0794EC}"/>
    <cellStyle name="Normal 5 5 7 2 4 3" xfId="50316" xr:uid="{B116BD58-92E0-4A07-B802-2AF89CA58747}"/>
    <cellStyle name="Normal 5 5 7 2 5" xfId="14896" xr:uid="{FF728D79-9E3E-41B9-911B-7750216F5FF2}"/>
    <cellStyle name="Normal 5 5 7 2 5 2" xfId="41087" xr:uid="{CE941F01-7DE4-4F0C-9E8A-71E4B62914FF}"/>
    <cellStyle name="Normal 5 5 7 2 6" xfId="28586" xr:uid="{6F656E5D-3174-4CD7-B371-D196E060118C}"/>
    <cellStyle name="Normal 5 5 7 2 7" xfId="43470" xr:uid="{92F99CFC-79FA-413B-9B1F-4E4D0817A1EA}"/>
    <cellStyle name="Normal 5 5 7 2 8" xfId="8050" xr:uid="{BA1CF1FD-AC26-4668-A148-BC349ABA7F95}"/>
    <cellStyle name="Normal 5 5 7 3" xfId="2935" xr:uid="{E68DEB5D-7EEA-4753-84B5-4AF22821FC62}"/>
    <cellStyle name="Normal 5 5 7 3 2" xfId="13183" xr:uid="{C627ED5F-4FA9-4AF2-ABC8-36CD7D3E0D1F}"/>
    <cellStyle name="Normal 5 5 7 3 2 2" xfId="26873" xr:uid="{1224C818-18F1-4CCB-96B7-7B435DF9F560}"/>
    <cellStyle name="Normal 5 5 7 3 2 2 2" xfId="40565" xr:uid="{12DAC613-3C61-488E-9A89-90A53B49CB97}"/>
    <cellStyle name="Normal 5 5 7 3 2 2 3" xfId="55449" xr:uid="{9F4A2B70-1F23-4EA5-B967-62077281A117}"/>
    <cellStyle name="Normal 5 5 7 3 2 3" xfId="20029" xr:uid="{0F00C372-12A5-4D24-A054-464BC101F117}"/>
    <cellStyle name="Normal 5 5 7 3 2 4" xfId="33719" xr:uid="{3AB19726-5CAD-4A3B-98A7-558C5AC2EC4B}"/>
    <cellStyle name="Normal 5 5 7 3 2 5" xfId="48603" xr:uid="{81070C74-878E-4576-B0D6-575193AFB1D1}"/>
    <cellStyle name="Normal 5 5 7 3 3" xfId="23451" xr:uid="{D5528A14-37EE-4B27-9188-F75605B7DB42}"/>
    <cellStyle name="Normal 5 5 7 3 3 2" xfId="37143" xr:uid="{17E77EC1-9A38-4991-AEC5-B2D8BDCEB963}"/>
    <cellStyle name="Normal 5 5 7 3 3 3" xfId="52027" xr:uid="{0E59F6FD-A207-4C43-8ED2-C6062C0171BF}"/>
    <cellStyle name="Normal 5 5 7 3 4" xfId="16607" xr:uid="{D5C1E1D7-5746-41C4-8621-E93CD7E6492B}"/>
    <cellStyle name="Normal 5 5 7 3 4 2" xfId="41210" xr:uid="{5755E44D-97E4-4489-B68E-8E7887FD9898}"/>
    <cellStyle name="Normal 5 5 7 3 5" xfId="30297" xr:uid="{795881E6-4A73-4382-9261-1B9CB2EEFB3D}"/>
    <cellStyle name="Normal 5 5 7 3 6" xfId="45181" xr:uid="{FD58CBC3-31FC-4794-8F31-B82FA35129B0}"/>
    <cellStyle name="Normal 5 5 7 3 7" xfId="9761" xr:uid="{E2322F03-3230-4337-8945-AE915E75F40E}"/>
    <cellStyle name="Normal 5 5 7 4" xfId="2936" xr:uid="{6A8474B3-C28F-437A-B609-D8C3A3BBC823}"/>
    <cellStyle name="Normal 5 5 7 4 2" xfId="25161" xr:uid="{DFD9A0A0-811A-4A14-809D-472211772C69}"/>
    <cellStyle name="Normal 5 5 7 4 2 2" xfId="38853" xr:uid="{8E4B53EB-613A-4563-9BF5-32D00D9B282A}"/>
    <cellStyle name="Normal 5 5 7 4 2 3" xfId="53737" xr:uid="{3B4F8AF2-7045-476A-AE62-3D4DAE325ACF}"/>
    <cellStyle name="Normal 5 5 7 4 3" xfId="18317" xr:uid="{E6EEB802-8A7F-4A8A-AB17-F800F00958FB}"/>
    <cellStyle name="Normal 5 5 7 4 3 2" xfId="41211" xr:uid="{E27A106D-E5FF-4CDF-9335-12EBA5F960D2}"/>
    <cellStyle name="Normal 5 5 7 4 4" xfId="32007" xr:uid="{AC3D2180-84AE-42F7-BBEC-64319CE15B61}"/>
    <cellStyle name="Normal 5 5 7 4 5" xfId="46891" xr:uid="{3DEA4DDE-1A7F-49E5-AAA7-66FE78B4329C}"/>
    <cellStyle name="Normal 5 5 7 4 6" xfId="11471" xr:uid="{C0A7B486-DE4A-4AB3-A807-CCA3AE3D8D7A}"/>
    <cellStyle name="Normal 5 5 7 5" xfId="21739" xr:uid="{4F0D3F67-09BD-4B82-875F-C94F53632AE5}"/>
    <cellStyle name="Normal 5 5 7 5 2" xfId="35431" xr:uid="{3315FA7D-3578-41E7-887E-60EF6E50F81C}"/>
    <cellStyle name="Normal 5 5 7 5 3" xfId="50315" xr:uid="{4C277F01-2C24-4410-8719-65B9F02209BB}"/>
    <cellStyle name="Normal 5 5 7 6" xfId="14895" xr:uid="{0F8CCB55-5032-4C6F-B5A7-1D5C074FFB08}"/>
    <cellStyle name="Normal 5 5 7 6 2" xfId="41086" xr:uid="{A778B33F-0240-4B6C-82FB-B97BA003DCCA}"/>
    <cellStyle name="Normal 5 5 7 7" xfId="28585" xr:uid="{E78E3FEB-27EC-44C1-A037-E86EBAE5AC5E}"/>
    <cellStyle name="Normal 5 5 7 8" xfId="43469" xr:uid="{75244D42-2EF7-4D73-A97C-D021EC8BB171}"/>
    <cellStyle name="Normal 5 5 7 9" xfId="8049" xr:uid="{EAA887CA-A19D-4C45-A590-56FFF8144677}"/>
    <cellStyle name="Normal 5 5 8" xfId="1396" xr:uid="{5809FF0D-0446-4C68-91A3-CA0B3A7976DF}"/>
    <cellStyle name="Normal 5 5 8 2" xfId="2937" xr:uid="{0AAF4932-08B8-4E79-A519-BA0124B81C8F}"/>
    <cellStyle name="Normal 5 5 8 2 2" xfId="13185" xr:uid="{41A1BEAD-875B-4202-8B75-8EBC14E9308B}"/>
    <cellStyle name="Normal 5 5 8 2 2 2" xfId="26875" xr:uid="{9F35B9B9-096F-4621-B08F-44FA088E6407}"/>
    <cellStyle name="Normal 5 5 8 2 2 2 2" xfId="40567" xr:uid="{114B9EC5-DEFF-4BE9-A315-04045CCB70D4}"/>
    <cellStyle name="Normal 5 5 8 2 2 2 3" xfId="55451" xr:uid="{7203C09D-FB71-493D-B263-57C3738288E1}"/>
    <cellStyle name="Normal 5 5 8 2 2 3" xfId="20031" xr:uid="{7FF5288F-79B9-4B21-B006-9D246AEF3C5F}"/>
    <cellStyle name="Normal 5 5 8 2 2 4" xfId="33721" xr:uid="{EBCA02A3-4FB0-468C-B622-EA4255441308}"/>
    <cellStyle name="Normal 5 5 8 2 2 5" xfId="48605" xr:uid="{7778D0E6-386C-4140-8C40-0884D5220C8E}"/>
    <cellStyle name="Normal 5 5 8 2 3" xfId="23453" xr:uid="{51864DC2-1978-485A-B105-5ED4C631D887}"/>
    <cellStyle name="Normal 5 5 8 2 3 2" xfId="37145" xr:uid="{7B767EDE-D2EF-4654-81B7-BEAC6CF8E944}"/>
    <cellStyle name="Normal 5 5 8 2 3 3" xfId="52029" xr:uid="{36619BAF-661C-48FC-BED8-056466A0CD68}"/>
    <cellStyle name="Normal 5 5 8 2 4" xfId="16609" xr:uid="{D58F056E-E29E-45FE-B996-0E377D4CA0F4}"/>
    <cellStyle name="Normal 5 5 8 2 4 2" xfId="41212" xr:uid="{C39F2609-6495-4A5C-A274-2A909DF043D6}"/>
    <cellStyle name="Normal 5 5 8 2 5" xfId="30299" xr:uid="{FC5355BF-55BA-473A-B0D5-E52BD18A9C5A}"/>
    <cellStyle name="Normal 5 5 8 2 6" xfId="45183" xr:uid="{5BA2032B-A50F-4FF7-8868-4043461E93BF}"/>
    <cellStyle name="Normal 5 5 8 2 7" xfId="9763" xr:uid="{3E30AC2C-B432-48A1-8051-EDB4D10A1976}"/>
    <cellStyle name="Normal 5 5 8 3" xfId="2938" xr:uid="{222E55C8-0656-4618-9BA7-5A9F58A0D82F}"/>
    <cellStyle name="Normal 5 5 8 3 2" xfId="25163" xr:uid="{C54E6EFF-A322-4AFA-9A29-A547F508875C}"/>
    <cellStyle name="Normal 5 5 8 3 2 2" xfId="38855" xr:uid="{10DCCF51-A7E0-4204-9361-DE0BB8BDDB43}"/>
    <cellStyle name="Normal 5 5 8 3 2 3" xfId="53739" xr:uid="{CA860F23-1071-45F6-9BA8-67E81B578F5F}"/>
    <cellStyle name="Normal 5 5 8 3 3" xfId="18319" xr:uid="{8FCDF3E4-2B8A-43AA-85E8-CAB58C8BB8DF}"/>
    <cellStyle name="Normal 5 5 8 3 3 2" xfId="41213" xr:uid="{A0B27E2E-33BD-4113-80F3-0B5E8F45DD57}"/>
    <cellStyle name="Normal 5 5 8 3 4" xfId="32009" xr:uid="{3F7E2BFA-B815-4018-95B9-B43B026F2B04}"/>
    <cellStyle name="Normal 5 5 8 3 5" xfId="46893" xr:uid="{328F4529-B9A2-40A9-A905-A3853B8BA29F}"/>
    <cellStyle name="Normal 5 5 8 3 6" xfId="11473" xr:uid="{725B155F-FA52-41CE-AD3D-08CCE42002F8}"/>
    <cellStyle name="Normal 5 5 8 4" xfId="2939" xr:uid="{952B4212-C5B3-4F7B-A7C7-3FAA59B451A3}"/>
    <cellStyle name="Normal 5 5 8 4 2" xfId="41214" xr:uid="{26A21307-9559-442E-A3C2-C88EBC5BA09C}"/>
    <cellStyle name="Normal 5 5 8 4 3" xfId="35433" xr:uid="{E4AE8A7B-F37D-4035-859B-1E5724C5AFE1}"/>
    <cellStyle name="Normal 5 5 8 4 4" xfId="50317" xr:uid="{9B8F6346-D104-4E85-BCE8-EB224326CF6C}"/>
    <cellStyle name="Normal 5 5 8 4 5" xfId="21741" xr:uid="{39C78F20-EEB2-49B8-ABF7-68FC53C8892C}"/>
    <cellStyle name="Normal 5 5 8 5" xfId="14897" xr:uid="{FC8B250C-C827-4435-8CF9-D77E958B4AF5}"/>
    <cellStyle name="Normal 5 5 8 5 2" xfId="41088" xr:uid="{65824EDB-832B-4A3C-91BA-AEF2D743FB3D}"/>
    <cellStyle name="Normal 5 5 8 6" xfId="28587" xr:uid="{758E2AC6-B995-4228-BBDB-9C8862072C7F}"/>
    <cellStyle name="Normal 5 5 8 7" xfId="43471" xr:uid="{7F80A7B9-28BA-4ABD-9488-34A49C4BF2DB}"/>
    <cellStyle name="Normal 5 5 8 8" xfId="8051" xr:uid="{007A40A7-076B-4F6F-B367-98AA2D1758F9}"/>
    <cellStyle name="Normal 5 5 9" xfId="2940" xr:uid="{C439FF2C-3F67-40B3-A70F-034ED897F861}"/>
    <cellStyle name="Normal 5 5 9 2" xfId="9764" xr:uid="{C3B4EFBC-A82F-4894-BB16-4DF0DFA5A805}"/>
    <cellStyle name="Normal 5 5 9 2 2" xfId="13186" xr:uid="{02AA6CFA-B925-4C76-8FDA-59DCC8B95A36}"/>
    <cellStyle name="Normal 5 5 9 2 2 2" xfId="26876" xr:uid="{9156CDEC-818C-4FCE-A33A-AEE7336558C6}"/>
    <cellStyle name="Normal 5 5 9 2 2 2 2" xfId="40568" xr:uid="{64D9E718-EC5A-4BFE-97E8-F627D017BB4B}"/>
    <cellStyle name="Normal 5 5 9 2 2 2 3" xfId="55452" xr:uid="{91AEE411-D979-4619-B8A5-E1F83025FBD2}"/>
    <cellStyle name="Normal 5 5 9 2 2 3" xfId="20032" xr:uid="{098EBDCF-8399-4FFB-8FEC-F56AA7A7AC45}"/>
    <cellStyle name="Normal 5 5 9 2 2 4" xfId="33722" xr:uid="{4E96DB75-4CCE-4649-A6C7-8646976C2758}"/>
    <cellStyle name="Normal 5 5 9 2 2 5" xfId="48606" xr:uid="{AFCBCCBE-777A-4D89-822E-364BFDB3F011}"/>
    <cellStyle name="Normal 5 5 9 2 3" xfId="23454" xr:uid="{157F0E8A-1194-4F43-AEEB-1DA345B43664}"/>
    <cellStyle name="Normal 5 5 9 2 3 2" xfId="37146" xr:uid="{7ED04E5E-9621-413A-A621-247F10019949}"/>
    <cellStyle name="Normal 5 5 9 2 3 3" xfId="52030" xr:uid="{3BC08C2F-F33B-48D3-A28B-E460F97D1CA9}"/>
    <cellStyle name="Normal 5 5 9 2 4" xfId="16610" xr:uid="{187F143E-35C1-4330-8295-CF1EC69FBEF6}"/>
    <cellStyle name="Normal 5 5 9 2 5" xfId="30300" xr:uid="{5DB2563B-ADB7-4E8C-967D-560A94E12216}"/>
    <cellStyle name="Normal 5 5 9 2 6" xfId="45184" xr:uid="{F52D2DAA-33A2-44BB-8653-36774D89280D}"/>
    <cellStyle name="Normal 5 5 9 3" xfId="11474" xr:uid="{99F47B52-C5DD-4971-8949-EF45C4CB9CB0}"/>
    <cellStyle name="Normal 5 5 9 3 2" xfId="25164" xr:uid="{E388817F-ABB1-43A1-8D0B-1E12FC4DA747}"/>
    <cellStyle name="Normal 5 5 9 3 2 2" xfId="38856" xr:uid="{0CBFFC2A-3D5C-49E1-A901-5BA5F3950735}"/>
    <cellStyle name="Normal 5 5 9 3 2 3" xfId="53740" xr:uid="{4D7D21F1-3D24-4C76-B194-0D85AC831C25}"/>
    <cellStyle name="Normal 5 5 9 3 3" xfId="18320" xr:uid="{2E5F37DE-F18A-414E-8DA8-3D6D49C47B42}"/>
    <cellStyle name="Normal 5 5 9 3 4" xfId="32010" xr:uid="{90D67BE9-C28D-48CF-B4C4-AF2D5C09FF86}"/>
    <cellStyle name="Normal 5 5 9 3 5" xfId="46894" xr:uid="{6CE45E69-BAB7-4586-ABDE-23484925C37F}"/>
    <cellStyle name="Normal 5 5 9 4" xfId="21742" xr:uid="{2CB4B7EC-D164-4AA2-8250-43D4FF527252}"/>
    <cellStyle name="Normal 5 5 9 4 2" xfId="35434" xr:uid="{ABED6AC0-3AE6-4F5C-8315-04EF86986FB0}"/>
    <cellStyle name="Normal 5 5 9 4 3" xfId="50318" xr:uid="{C24C33E8-AA2D-419D-9157-63521C638A49}"/>
    <cellStyle name="Normal 5 5 9 5" xfId="14898" xr:uid="{05F099BE-4A93-4085-9693-51DE0218D006}"/>
    <cellStyle name="Normal 5 5 9 5 2" xfId="41215" xr:uid="{AA129D7D-D18F-477E-B6F0-E729B76D7506}"/>
    <cellStyle name="Normal 5 5 9 6" xfId="28588" xr:uid="{487CDEA0-3C17-4C0C-9313-F6FE575C8CBD}"/>
    <cellStyle name="Normal 5 5 9 7" xfId="43472" xr:uid="{2268FF1B-C02B-4C13-A01C-A56BA086E36D}"/>
    <cellStyle name="Normal 5 5 9 8" xfId="8052" xr:uid="{4DD7027B-2508-4CC9-B2AE-D1542D1813E6}"/>
    <cellStyle name="Normal 5 6" xfId="108" xr:uid="{0C2950B4-8003-4661-AFD6-DE706201973F}"/>
    <cellStyle name="Normal 5 6 10" xfId="2941" xr:uid="{CDA4A04B-C219-4535-8DBB-20A4C7DDFB34}"/>
    <cellStyle name="Normal 5 6 10 2" xfId="41216" xr:uid="{020421CD-EBF9-437A-BBD9-5E9C54B87ADA}"/>
    <cellStyle name="Normal 5 6 10 3" xfId="35435" xr:uid="{718C86BE-B90F-49C1-B217-540366CFAA78}"/>
    <cellStyle name="Normal 5 6 10 4" xfId="50319" xr:uid="{D62B157A-036C-4D2C-9781-FD7CBB91071C}"/>
    <cellStyle name="Normal 5 6 10 5" xfId="21743" xr:uid="{87FF1471-B2C5-4DBE-9084-5727F328F602}"/>
    <cellStyle name="Normal 5 6 11" xfId="2942" xr:uid="{67743149-2584-4622-9856-A97F192C0A4A}"/>
    <cellStyle name="Normal 5 6 11 2" xfId="41217" xr:uid="{F8ED49FA-42BF-4E36-9AFC-1F43C1C790EB}"/>
    <cellStyle name="Normal 5 6 11 3" xfId="14899" xr:uid="{240DC729-0F09-4B4E-8160-374F18DFCD84}"/>
    <cellStyle name="Normal 5 6 12" xfId="40773" xr:uid="{5987854E-55C5-4AE7-8613-49136E1AD74B}"/>
    <cellStyle name="Normal 5 6 13" xfId="28589" xr:uid="{72588F39-0EFE-4D72-A0CA-83AD5D9FA059}"/>
    <cellStyle name="Normal 5 6 14" xfId="43473" xr:uid="{F111FD05-F63E-4D31-946B-51BF9EB432A0}"/>
    <cellStyle name="Normal 5 6 15" xfId="8053" xr:uid="{998307EA-BEEC-42EA-8C40-AC9A6B72372E}"/>
    <cellStyle name="Normal 5 6 2" xfId="109" xr:uid="{626E1049-43A3-48AD-BCB3-531687E9CCF3}"/>
    <cellStyle name="Normal 5 6 2 10" xfId="14900" xr:uid="{02499A9C-2991-4520-8D7B-2691FC07913D}"/>
    <cellStyle name="Normal 5 6 2 10 2" xfId="40774" xr:uid="{3DE7E862-FD0E-4739-BE10-B871AB5764B3}"/>
    <cellStyle name="Normal 5 6 2 11" xfId="28590" xr:uid="{3CEF63F4-2705-459E-AA31-D3A697B009B9}"/>
    <cellStyle name="Normal 5 6 2 12" xfId="43474" xr:uid="{956BA54F-4C71-4AA7-8882-9636D88CA968}"/>
    <cellStyle name="Normal 5 6 2 13" xfId="8054" xr:uid="{891C1288-2C05-49E6-B7E8-34CA41B05770}"/>
    <cellStyle name="Normal 5 6 2 2" xfId="314" xr:uid="{FD3BE1A5-0D7B-4FA5-AFB9-2E937202669A}"/>
    <cellStyle name="Normal 5 6 2 2 10" xfId="28591" xr:uid="{840A8B76-330D-4E4F-B9FC-BAF40C84FC4A}"/>
    <cellStyle name="Normal 5 6 2 2 11" xfId="43475" xr:uid="{B669C3DD-B120-4D1F-A9CD-415E6492CC62}"/>
    <cellStyle name="Normal 5 6 2 2 12" xfId="8055" xr:uid="{0EF70A8E-930B-4D22-815A-2CFAA6C492D1}"/>
    <cellStyle name="Normal 5 6 2 2 2" xfId="577" xr:uid="{BB80D324-2E54-4B29-B739-A20E846247FC}"/>
    <cellStyle name="Normal 5 6 2 2 2 10" xfId="8056" xr:uid="{6C1A793D-3B8D-4362-BAE1-0FD1888B57D7}"/>
    <cellStyle name="Normal 5 6 2 2 2 2" xfId="578" xr:uid="{999B1F92-7366-470F-A997-8D80B324A1A6}"/>
    <cellStyle name="Normal 5 6 2 2 2 2 2" xfId="1397" xr:uid="{A81E55C5-C7FA-41DB-B5AC-E0ED7389B4FC}"/>
    <cellStyle name="Normal 5 6 2 2 2 2 2 2" xfId="13191" xr:uid="{717E2E7D-096B-4DE4-88C1-8DE25D7EE23B}"/>
    <cellStyle name="Normal 5 6 2 2 2 2 2 2 2" xfId="26881" xr:uid="{D8B47E5D-1D37-437E-B45C-F61850762A24}"/>
    <cellStyle name="Normal 5 6 2 2 2 2 2 2 2 2" xfId="40573" xr:uid="{ECA4377D-DF11-429F-9D0B-527D245E6467}"/>
    <cellStyle name="Normal 5 6 2 2 2 2 2 2 2 3" xfId="55457" xr:uid="{55AB40DB-A2E9-4D9C-BCEB-B068193EFD95}"/>
    <cellStyle name="Normal 5 6 2 2 2 2 2 2 3" xfId="20037" xr:uid="{AB4BC439-54AF-42D0-B7B5-7E1CC226792C}"/>
    <cellStyle name="Normal 5 6 2 2 2 2 2 2 4" xfId="33727" xr:uid="{BA3F621F-1B61-4902-A369-A2CB391E37DE}"/>
    <cellStyle name="Normal 5 6 2 2 2 2 2 2 5" xfId="48611" xr:uid="{3C85BCFD-DACF-4896-9A34-B968162B14EB}"/>
    <cellStyle name="Normal 5 6 2 2 2 2 2 3" xfId="23459" xr:uid="{F9063B53-4C06-4E03-B413-3FB5F81B50D0}"/>
    <cellStyle name="Normal 5 6 2 2 2 2 2 3 2" xfId="37151" xr:uid="{F16117D8-8EDE-4D57-B60A-9B9A0DBD37DB}"/>
    <cellStyle name="Normal 5 6 2 2 2 2 2 3 3" xfId="52035" xr:uid="{F813159C-BE55-4E47-9C7D-375064CE19D5}"/>
    <cellStyle name="Normal 5 6 2 2 2 2 2 4" xfId="16615" xr:uid="{4FD25663-3C0C-4C04-B0BC-821677A810CC}"/>
    <cellStyle name="Normal 5 6 2 2 2 2 2 4 2" xfId="41089" xr:uid="{6D225CE3-ABD6-457B-A7A8-2ED3DB339832}"/>
    <cellStyle name="Normal 5 6 2 2 2 2 2 5" xfId="30305" xr:uid="{D51917CA-6AEC-4BD9-B53B-5DE464F460B2}"/>
    <cellStyle name="Normal 5 6 2 2 2 2 2 6" xfId="45189" xr:uid="{2C5D6FE1-3A97-4EFD-B543-A92BBD87DF88}"/>
    <cellStyle name="Normal 5 6 2 2 2 2 2 7" xfId="9769" xr:uid="{753D3780-C1E0-4C2D-9720-BFE75B7729AA}"/>
    <cellStyle name="Normal 5 6 2 2 2 2 3" xfId="2943" xr:uid="{F082A2D3-D9D6-4AB9-ABED-1E805292E9DE}"/>
    <cellStyle name="Normal 5 6 2 2 2 2 3 2" xfId="25169" xr:uid="{03AC2746-2723-4D19-8F2D-235B0539F8BC}"/>
    <cellStyle name="Normal 5 6 2 2 2 2 3 2 2" xfId="38861" xr:uid="{AB13023C-ECAE-40C8-AEF7-AEA7F5CE2559}"/>
    <cellStyle name="Normal 5 6 2 2 2 2 3 2 3" xfId="53745" xr:uid="{566A46AE-559F-477D-93D6-FABF60B35657}"/>
    <cellStyle name="Normal 5 6 2 2 2 2 3 3" xfId="18325" xr:uid="{54D3C5D8-D300-49FC-BBF0-04EB89BD652E}"/>
    <cellStyle name="Normal 5 6 2 2 2 2 3 3 2" xfId="41218" xr:uid="{2C6FA7FF-3C51-402A-A503-8EFBCD74AB9B}"/>
    <cellStyle name="Normal 5 6 2 2 2 2 3 4" xfId="32015" xr:uid="{69481042-82EC-4FCD-A36F-4E60D900DD49}"/>
    <cellStyle name="Normal 5 6 2 2 2 2 3 5" xfId="46899" xr:uid="{0F1B9769-A434-4201-8F82-0D1E620248D9}"/>
    <cellStyle name="Normal 5 6 2 2 2 2 3 6" xfId="11479" xr:uid="{E749D95C-AAE7-44E8-872C-3D2F73A81D08}"/>
    <cellStyle name="Normal 5 6 2 2 2 2 4" xfId="2944" xr:uid="{3C7FE959-AFF4-4C39-8780-5925F5802826}"/>
    <cellStyle name="Normal 5 6 2 2 2 2 4 2" xfId="41219" xr:uid="{C313A04E-FEFE-4FBC-81D8-62E36000DCFB}"/>
    <cellStyle name="Normal 5 6 2 2 2 2 4 3" xfId="35439" xr:uid="{06B34151-8157-40EA-8567-54ED9C0F3FC0}"/>
    <cellStyle name="Normal 5 6 2 2 2 2 4 4" xfId="50323" xr:uid="{683BD3C4-2829-4A18-9D34-7315042B1B66}"/>
    <cellStyle name="Normal 5 6 2 2 2 2 4 5" xfId="21747" xr:uid="{943E8B3B-B37B-4A73-BE27-ABD3EC27157F}"/>
    <cellStyle name="Normal 5 6 2 2 2 2 5" xfId="14903" xr:uid="{B85A6F29-6EF4-4267-B482-F84A03455E04}"/>
    <cellStyle name="Normal 5 6 2 2 2 2 5 2" xfId="40854" xr:uid="{CE726BCF-263B-434B-A2E7-04A840C6BF82}"/>
    <cellStyle name="Normal 5 6 2 2 2 2 6" xfId="28593" xr:uid="{46D4D9A6-CEEA-4DCA-B814-F9CB4932E3AA}"/>
    <cellStyle name="Normal 5 6 2 2 2 2 7" xfId="43477" xr:uid="{4EE2A543-C038-4B5C-A641-D4A3485D530E}"/>
    <cellStyle name="Normal 5 6 2 2 2 2 8" xfId="8057" xr:uid="{6050AD62-DDDD-401A-BEFB-6C5AD330CDA5}"/>
    <cellStyle name="Normal 5 6 2 2 2 3" xfId="1398" xr:uid="{AF9FED2F-4C20-4EBE-BF55-ED75D40D0C57}"/>
    <cellStyle name="Normal 5 6 2 2 2 3 2" xfId="2945" xr:uid="{AA41E87C-903A-4B4E-B793-67849B8E591E}"/>
    <cellStyle name="Normal 5 6 2 2 2 3 2 2" xfId="26880" xr:uid="{4535E047-FD80-43EB-BADA-B7D82733416A}"/>
    <cellStyle name="Normal 5 6 2 2 2 3 2 2 2" xfId="40572" xr:uid="{92F78FB4-634A-41F3-825D-19C0BA4D67B6}"/>
    <cellStyle name="Normal 5 6 2 2 2 3 2 2 3" xfId="55456" xr:uid="{26D1EAAB-F4BA-4053-B20C-1DA5A5BD0246}"/>
    <cellStyle name="Normal 5 6 2 2 2 3 2 3" xfId="20036" xr:uid="{DB569443-1804-4E1A-9010-3D4F88821EC4}"/>
    <cellStyle name="Normal 5 6 2 2 2 3 2 3 2" xfId="41220" xr:uid="{AF9B810A-4C12-48CE-9D70-10381180C006}"/>
    <cellStyle name="Normal 5 6 2 2 2 3 2 4" xfId="33726" xr:uid="{3E3DB89D-9C4E-4524-8B90-B14DF8A97EF1}"/>
    <cellStyle name="Normal 5 6 2 2 2 3 2 5" xfId="48610" xr:uid="{C88C97C5-2B81-4FE3-9DE6-A1C7C910DC07}"/>
    <cellStyle name="Normal 5 6 2 2 2 3 2 6" xfId="13190" xr:uid="{4F4AD9AB-5EA0-4E55-BE06-E9FDA7C2ADD0}"/>
    <cellStyle name="Normal 5 6 2 2 2 3 3" xfId="2946" xr:uid="{2A894242-1FCE-40E3-9A9C-02ACC69238F5}"/>
    <cellStyle name="Normal 5 6 2 2 2 3 3 2" xfId="41221" xr:uid="{FE02468B-3743-42B3-9EA2-4839CA756B5C}"/>
    <cellStyle name="Normal 5 6 2 2 2 3 3 3" xfId="37150" xr:uid="{5621648E-F04D-436A-9E00-B6A82A0AC1A3}"/>
    <cellStyle name="Normal 5 6 2 2 2 3 3 4" xfId="52034" xr:uid="{45596642-7210-4B65-B095-FC4249DC0E97}"/>
    <cellStyle name="Normal 5 6 2 2 2 3 3 5" xfId="23458" xr:uid="{DEE13335-0289-4A7C-AC7B-2C0256DAD44E}"/>
    <cellStyle name="Normal 5 6 2 2 2 3 4" xfId="2947" xr:uid="{A050354C-6443-49F1-8EF0-4E0A784D4EAA}"/>
    <cellStyle name="Normal 5 6 2 2 2 3 4 2" xfId="41222" xr:uid="{7A4A0B68-6396-4F50-92A2-28B070B73B3F}"/>
    <cellStyle name="Normal 5 6 2 2 2 3 4 3" xfId="16614" xr:uid="{817FFC2E-29F9-4334-8B50-90B6E043765A}"/>
    <cellStyle name="Normal 5 6 2 2 2 3 5" xfId="41090" xr:uid="{32AA8018-3CD9-45CD-B1D6-4AE8B361ED5E}"/>
    <cellStyle name="Normal 5 6 2 2 2 3 6" xfId="30304" xr:uid="{FEE73B96-CA0F-44B5-AECF-CC0E69CE43FA}"/>
    <cellStyle name="Normal 5 6 2 2 2 3 7" xfId="45188" xr:uid="{C75C285E-49EC-447C-A6E4-31FE879DEF8C}"/>
    <cellStyle name="Normal 5 6 2 2 2 3 8" xfId="9768" xr:uid="{C3BB0AD9-2E6F-41A3-AC76-79FE0A77CEDC}"/>
    <cellStyle name="Normal 5 6 2 2 2 4" xfId="2948" xr:uid="{87B128BE-E5E6-484A-BD39-9410F3041A8B}"/>
    <cellStyle name="Normal 5 6 2 2 2 4 2" xfId="25168" xr:uid="{AB6A1535-4E7C-4466-9B37-67E70A6B4BB6}"/>
    <cellStyle name="Normal 5 6 2 2 2 4 2 2" xfId="38860" xr:uid="{C181CFAF-1E43-4FEE-9710-DDCE5CC97E9A}"/>
    <cellStyle name="Normal 5 6 2 2 2 4 2 3" xfId="53744" xr:uid="{1AA5EBF5-EF22-4DBB-A2FD-4650A43C20B1}"/>
    <cellStyle name="Normal 5 6 2 2 2 4 3" xfId="18324" xr:uid="{1E9D777A-3E96-4DEF-AE22-C6195100AFD6}"/>
    <cellStyle name="Normal 5 6 2 2 2 4 3 2" xfId="41223" xr:uid="{2CE418BD-C311-48A2-A958-CFEB379FC753}"/>
    <cellStyle name="Normal 5 6 2 2 2 4 4" xfId="32014" xr:uid="{409BE639-0753-4D9C-9593-53EC768F5978}"/>
    <cellStyle name="Normal 5 6 2 2 2 4 5" xfId="46898" xr:uid="{92317BA8-D9B4-497F-A491-6CD38146A813}"/>
    <cellStyle name="Normal 5 6 2 2 2 4 6" xfId="11478" xr:uid="{A6D04F8A-E24F-48C1-82EF-F48CE8F43571}"/>
    <cellStyle name="Normal 5 6 2 2 2 5" xfId="2949" xr:uid="{1E5AA5A7-A141-429F-816F-E943DAC14A3A}"/>
    <cellStyle name="Normal 5 6 2 2 2 5 2" xfId="41224" xr:uid="{87D58A84-9CA2-41B9-8643-C973F51C4FDB}"/>
    <cellStyle name="Normal 5 6 2 2 2 5 3" xfId="35438" xr:uid="{B1A594D2-11CF-4031-946B-07FCBA392BF5}"/>
    <cellStyle name="Normal 5 6 2 2 2 5 4" xfId="50322" xr:uid="{36BBE419-0024-457F-BBEF-F6F9C6EF8AF9}"/>
    <cellStyle name="Normal 5 6 2 2 2 5 5" xfId="21746" xr:uid="{1B03FFF7-5966-4047-8DD5-EF3D16408368}"/>
    <cellStyle name="Normal 5 6 2 2 2 6" xfId="2950" xr:uid="{2DB5EA20-7937-4CA7-AFB5-9DC85E34EAED}"/>
    <cellStyle name="Normal 5 6 2 2 2 6 2" xfId="41225" xr:uid="{6EB287EC-FE67-4B32-879A-195DBD6D7810}"/>
    <cellStyle name="Normal 5 6 2 2 2 6 3" xfId="14902" xr:uid="{80F456C3-4962-4A8C-942A-6F9044C6BB98}"/>
    <cellStyle name="Normal 5 6 2 2 2 7" xfId="40853" xr:uid="{0F94A26A-BF34-4C76-9BD9-ECE3004D5089}"/>
    <cellStyle name="Normal 5 6 2 2 2 8" xfId="28592" xr:uid="{056CF2D3-EA72-459E-BC7D-E4C5B7981E8B}"/>
    <cellStyle name="Normal 5 6 2 2 2 9" xfId="43476" xr:uid="{293B7414-DFED-4078-AA83-0A5FD47EEF02}"/>
    <cellStyle name="Normal 5 6 2 2 3" xfId="579" xr:uid="{CD9C55B9-3F9C-4AC3-824E-B209B410876B}"/>
    <cellStyle name="Normal 5 6 2 2 3 2" xfId="1399" xr:uid="{55E10348-5964-4596-8195-ECBD2CF8343B}"/>
    <cellStyle name="Normal 5 6 2 2 3 2 2" xfId="2951" xr:uid="{3E91E149-818E-47DE-A6F9-8F44E95014EC}"/>
    <cellStyle name="Normal 5 6 2 2 3 2 2 2" xfId="26882" xr:uid="{B2C3B618-7694-4D51-B18B-95E5868F5C7B}"/>
    <cellStyle name="Normal 5 6 2 2 3 2 2 2 2" xfId="40574" xr:uid="{EBFB9573-E4BA-4C6D-9070-A4B5A14245F6}"/>
    <cellStyle name="Normal 5 6 2 2 3 2 2 2 3" xfId="55458" xr:uid="{54D37E87-F355-4D06-A2BC-D67AF6277247}"/>
    <cellStyle name="Normal 5 6 2 2 3 2 2 3" xfId="20038" xr:uid="{6CA0E20B-2739-40CB-A321-11959835A1FA}"/>
    <cellStyle name="Normal 5 6 2 2 3 2 2 3 2" xfId="41226" xr:uid="{3018B7DE-8C7E-4512-91AF-4060D7864516}"/>
    <cellStyle name="Normal 5 6 2 2 3 2 2 4" xfId="33728" xr:uid="{9E7BFC98-37CA-4B0E-9811-DB611CF36246}"/>
    <cellStyle name="Normal 5 6 2 2 3 2 2 5" xfId="48612" xr:uid="{B5AE8B5F-1BC7-4D4D-9AC9-2D022FDE6D7D}"/>
    <cellStyle name="Normal 5 6 2 2 3 2 2 6" xfId="13192" xr:uid="{17AA39AF-D78B-4066-A319-D50DE2E28580}"/>
    <cellStyle name="Normal 5 6 2 2 3 2 3" xfId="2952" xr:uid="{A7239F9E-6511-4C93-AC97-33A21AE6BC43}"/>
    <cellStyle name="Normal 5 6 2 2 3 2 3 2" xfId="41227" xr:uid="{6435D159-41E2-4374-BD3A-A608875AC489}"/>
    <cellStyle name="Normal 5 6 2 2 3 2 3 3" xfId="37152" xr:uid="{A3D5C714-B724-40F2-ACE2-35965890A7BD}"/>
    <cellStyle name="Normal 5 6 2 2 3 2 3 4" xfId="52036" xr:uid="{2B24E4E5-A290-4D49-B27A-0D973D8C9619}"/>
    <cellStyle name="Normal 5 6 2 2 3 2 3 5" xfId="23460" xr:uid="{0E849BE5-7349-483D-927C-660F58B4E8C1}"/>
    <cellStyle name="Normal 5 6 2 2 3 2 4" xfId="2953" xr:uid="{64AD2C54-5914-4FBA-84A7-137E99B54A55}"/>
    <cellStyle name="Normal 5 6 2 2 3 2 4 2" xfId="41228" xr:uid="{3350E425-E9B1-4FC5-97E9-C2A4F43E01CF}"/>
    <cellStyle name="Normal 5 6 2 2 3 2 4 3" xfId="16616" xr:uid="{7E7D68E5-7689-481C-8F5B-4E5FCDD0B4DB}"/>
    <cellStyle name="Normal 5 6 2 2 3 2 5" xfId="41091" xr:uid="{C1A194C2-21F6-4711-9B4A-49AB165C7392}"/>
    <cellStyle name="Normal 5 6 2 2 3 2 6" xfId="30306" xr:uid="{869525D3-FCC7-479D-81FC-E347537B564B}"/>
    <cellStyle name="Normal 5 6 2 2 3 2 7" xfId="45190" xr:uid="{277F324B-486A-4E13-9F7C-587C64B1D098}"/>
    <cellStyle name="Normal 5 6 2 2 3 2 8" xfId="9770" xr:uid="{C0984EFF-1D4D-46BB-90FA-E3260B2C3A5F}"/>
    <cellStyle name="Normal 5 6 2 2 3 3" xfId="2954" xr:uid="{A767BA1A-2910-4374-810F-2EC32F68206D}"/>
    <cellStyle name="Normal 5 6 2 2 3 3 2" xfId="25170" xr:uid="{E4586832-97EF-4387-A46B-9A6D111082B1}"/>
    <cellStyle name="Normal 5 6 2 2 3 3 2 2" xfId="38862" xr:uid="{86C9273B-443D-466D-870E-1B13504112D0}"/>
    <cellStyle name="Normal 5 6 2 2 3 3 2 3" xfId="53746" xr:uid="{37213D0C-B5F6-4660-893A-A673AA7317DD}"/>
    <cellStyle name="Normal 5 6 2 2 3 3 3" xfId="18326" xr:uid="{405DCE4E-763D-428F-B5C8-D8EC2D1299F9}"/>
    <cellStyle name="Normal 5 6 2 2 3 3 3 2" xfId="41229" xr:uid="{AD10DBF7-9584-4714-94CB-3C3A7839EA06}"/>
    <cellStyle name="Normal 5 6 2 2 3 3 4" xfId="32016" xr:uid="{5CFF00CD-3D9C-43D0-836B-5D0CDCA08F60}"/>
    <cellStyle name="Normal 5 6 2 2 3 3 5" xfId="46900" xr:uid="{577D4330-344B-49A8-AD92-22F67AD4C3D3}"/>
    <cellStyle name="Normal 5 6 2 2 3 3 6" xfId="11480" xr:uid="{FD224C35-F23E-4F12-BADE-7E5060DA8BD0}"/>
    <cellStyle name="Normal 5 6 2 2 3 4" xfId="2955" xr:uid="{527AE330-5294-47B4-A7C3-1CE1D5FAF8AD}"/>
    <cellStyle name="Normal 5 6 2 2 3 4 2" xfId="41230" xr:uid="{A7482E96-C08A-4FC3-A17A-A71EEE6BE469}"/>
    <cellStyle name="Normal 5 6 2 2 3 4 3" xfId="35440" xr:uid="{18909A2B-2034-40AD-AA07-99643EFACF78}"/>
    <cellStyle name="Normal 5 6 2 2 3 4 4" xfId="50324" xr:uid="{7271EF65-1357-489F-9359-12672DD1FE77}"/>
    <cellStyle name="Normal 5 6 2 2 3 4 5" xfId="21748" xr:uid="{B325954B-09CE-4C4C-824B-93088D492AD7}"/>
    <cellStyle name="Normal 5 6 2 2 3 5" xfId="2956" xr:uid="{91E71180-F4D9-4590-AD86-605C97C2E0D0}"/>
    <cellStyle name="Normal 5 6 2 2 3 5 2" xfId="41231" xr:uid="{29ECB87C-3402-4B42-9EF8-3222EA5A68AC}"/>
    <cellStyle name="Normal 5 6 2 2 3 5 3" xfId="14904" xr:uid="{4A2FFD1D-E91B-45C7-AB85-D18C363ADACA}"/>
    <cellStyle name="Normal 5 6 2 2 3 6" xfId="40855" xr:uid="{05DB3D5D-31C5-42B7-8B43-AA28B7617674}"/>
    <cellStyle name="Normal 5 6 2 2 3 7" xfId="28594" xr:uid="{9E96653E-B633-4E3A-B7C3-DFAA1FDA8678}"/>
    <cellStyle name="Normal 5 6 2 2 3 8" xfId="43478" xr:uid="{491592DE-5DC7-4B6A-8368-BACF228A271D}"/>
    <cellStyle name="Normal 5 6 2 2 3 9" xfId="8058" xr:uid="{864ADA66-72CF-4FF4-A392-980285753F30}"/>
    <cellStyle name="Normal 5 6 2 2 4" xfId="1400" xr:uid="{C9FF02B6-ECCB-4FBC-9339-AC1073CD9F4D}"/>
    <cellStyle name="Normal 5 6 2 2 4 2" xfId="2957" xr:uid="{2C7A3C77-C264-4D3C-ADA0-853A1974155E}"/>
    <cellStyle name="Normal 5 6 2 2 4 2 2" xfId="13193" xr:uid="{827C5507-7DEB-4546-8FE8-B33D4D1BF11F}"/>
    <cellStyle name="Normal 5 6 2 2 4 2 2 2" xfId="26883" xr:uid="{BEF1F245-0AE9-44B7-9038-444A34FE2318}"/>
    <cellStyle name="Normal 5 6 2 2 4 2 2 2 2" xfId="40575" xr:uid="{1574D069-7F70-47EF-B7BA-C0C8F29FE11C}"/>
    <cellStyle name="Normal 5 6 2 2 4 2 2 2 3" xfId="55459" xr:uid="{952CED6A-5D59-48F7-8A2E-D860DF8B7464}"/>
    <cellStyle name="Normal 5 6 2 2 4 2 2 3" xfId="20039" xr:uid="{9CC9AF7D-444C-401F-8FD7-4C2382C9BEF2}"/>
    <cellStyle name="Normal 5 6 2 2 4 2 2 4" xfId="33729" xr:uid="{CB9768C1-B149-4BE5-B1F6-EFCD932B4899}"/>
    <cellStyle name="Normal 5 6 2 2 4 2 2 5" xfId="48613" xr:uid="{0BCDDAC5-537D-4E3D-9D5B-8B87A97830FC}"/>
    <cellStyle name="Normal 5 6 2 2 4 2 3" xfId="23461" xr:uid="{18DA5897-61C0-4B9F-A730-B5D2DAF63B3C}"/>
    <cellStyle name="Normal 5 6 2 2 4 2 3 2" xfId="37153" xr:uid="{68EA9AEB-98E3-4BD0-AB80-D414DB805232}"/>
    <cellStyle name="Normal 5 6 2 2 4 2 3 3" xfId="52037" xr:uid="{24A97870-A4B0-46A3-8A15-C6EAD4054179}"/>
    <cellStyle name="Normal 5 6 2 2 4 2 4" xfId="16617" xr:uid="{897732D0-057D-4E62-AD14-7574FE37C133}"/>
    <cellStyle name="Normal 5 6 2 2 4 2 4 2" xfId="41232" xr:uid="{2783F8DA-EACA-4885-A97A-05683C510B36}"/>
    <cellStyle name="Normal 5 6 2 2 4 2 5" xfId="30307" xr:uid="{B51E8CE7-C24F-4261-BD88-B5D5E8F6AC88}"/>
    <cellStyle name="Normal 5 6 2 2 4 2 6" xfId="45191" xr:uid="{C04D4B91-D40F-41E2-892F-E7B499C93C9F}"/>
    <cellStyle name="Normal 5 6 2 2 4 2 7" xfId="9771" xr:uid="{11359514-779C-4FEF-9630-CA18A6586A95}"/>
    <cellStyle name="Normal 5 6 2 2 4 3" xfId="2958" xr:uid="{B0BE4218-16B0-450E-9670-6F250FD68AF2}"/>
    <cellStyle name="Normal 5 6 2 2 4 3 2" xfId="25171" xr:uid="{95DA6C75-BAB8-41C9-8358-3AD36E927DAB}"/>
    <cellStyle name="Normal 5 6 2 2 4 3 2 2" xfId="38863" xr:uid="{D21A8D9F-DCD0-4979-B1B1-D826B7248DA5}"/>
    <cellStyle name="Normal 5 6 2 2 4 3 2 3" xfId="53747" xr:uid="{4DFB5433-AEEF-4ED3-A7E9-20054247EB90}"/>
    <cellStyle name="Normal 5 6 2 2 4 3 3" xfId="18327" xr:uid="{64E2CD12-EF5A-427C-A253-D7DAE133ABCA}"/>
    <cellStyle name="Normal 5 6 2 2 4 3 3 2" xfId="41233" xr:uid="{166DB5AC-A16E-41BC-A9FA-66DE9CD357D1}"/>
    <cellStyle name="Normal 5 6 2 2 4 3 4" xfId="32017" xr:uid="{52724061-86D5-47D1-B027-650699AD7478}"/>
    <cellStyle name="Normal 5 6 2 2 4 3 5" xfId="46901" xr:uid="{25C9704E-DAC9-494A-AC39-D1F8AE2FEDDF}"/>
    <cellStyle name="Normal 5 6 2 2 4 3 6" xfId="11481" xr:uid="{025FAB65-61FF-4787-B0A0-AB4498EC7070}"/>
    <cellStyle name="Normal 5 6 2 2 4 4" xfId="2959" xr:uid="{5F026E40-0C47-4E53-BEBC-B3A544E7E21D}"/>
    <cellStyle name="Normal 5 6 2 2 4 4 2" xfId="41234" xr:uid="{A454D5D2-1892-42CE-8F82-64F3A8B9EF6A}"/>
    <cellStyle name="Normal 5 6 2 2 4 4 3" xfId="35441" xr:uid="{AA628501-0C0B-4804-8A58-D977C48422CD}"/>
    <cellStyle name="Normal 5 6 2 2 4 4 4" xfId="50325" xr:uid="{C0439F44-A20B-4517-858C-4C046E57B886}"/>
    <cellStyle name="Normal 5 6 2 2 4 4 5" xfId="21749" xr:uid="{3DDF257E-87A8-4BC2-9FD2-87395C7E1096}"/>
    <cellStyle name="Normal 5 6 2 2 4 5" xfId="14905" xr:uid="{066D7E13-1F46-4B35-A269-B28FF86A84D3}"/>
    <cellStyle name="Normal 5 6 2 2 4 5 2" xfId="41092" xr:uid="{3172316B-B061-4455-9719-FEC09ACF4BAF}"/>
    <cellStyle name="Normal 5 6 2 2 4 6" xfId="28595" xr:uid="{6A8B3FE7-E52A-4629-8BA4-B1665CAE7C7B}"/>
    <cellStyle name="Normal 5 6 2 2 4 7" xfId="43479" xr:uid="{5FB62CEE-24F9-45AC-AC75-E7FA57424C19}"/>
    <cellStyle name="Normal 5 6 2 2 4 8" xfId="8059" xr:uid="{B2580D75-2AF4-4A17-97A9-B8A781BFD0E9}"/>
    <cellStyle name="Normal 5 6 2 2 5" xfId="2960" xr:uid="{FDA2AD6B-75A5-4D75-80CC-E578237D0FB6}"/>
    <cellStyle name="Normal 5 6 2 2 5 2" xfId="2961" xr:uid="{CA9528FC-7BCD-4FFF-89D5-DC605BE12771}"/>
    <cellStyle name="Normal 5 6 2 2 5 2 2" xfId="26879" xr:uid="{048922C3-4FB1-4D4D-9BB2-57F3C726CF05}"/>
    <cellStyle name="Normal 5 6 2 2 5 2 2 2" xfId="40571" xr:uid="{F4973972-BBDA-4FF9-8D6A-C4B3AC254F51}"/>
    <cellStyle name="Normal 5 6 2 2 5 2 2 3" xfId="55455" xr:uid="{130216A7-69EB-45B0-AB27-A3564E030B7B}"/>
    <cellStyle name="Normal 5 6 2 2 5 2 3" xfId="20035" xr:uid="{01047D1A-32EC-4E4E-A8FF-09EA129A290B}"/>
    <cellStyle name="Normal 5 6 2 2 5 2 3 2" xfId="41236" xr:uid="{9DD58908-ACCD-48EC-97FB-331317C2034C}"/>
    <cellStyle name="Normal 5 6 2 2 5 2 4" xfId="33725" xr:uid="{6E0A460F-8591-4DBA-BCAA-3EF85B783573}"/>
    <cellStyle name="Normal 5 6 2 2 5 2 5" xfId="48609" xr:uid="{A23C0C11-ACCF-435A-B069-D4B3B6CD5854}"/>
    <cellStyle name="Normal 5 6 2 2 5 2 6" xfId="13189" xr:uid="{42F5522E-F3FD-448D-BB10-5F23A0E3B191}"/>
    <cellStyle name="Normal 5 6 2 2 5 3" xfId="2962" xr:uid="{23DC9637-D938-488E-BD6C-74C2B7F0C886}"/>
    <cellStyle name="Normal 5 6 2 2 5 3 2" xfId="41237" xr:uid="{807C8D87-106F-446A-B3EA-F55F80E29E2E}"/>
    <cellStyle name="Normal 5 6 2 2 5 3 3" xfId="37149" xr:uid="{D717566B-6ADA-484F-B9CB-A9E4E8A74172}"/>
    <cellStyle name="Normal 5 6 2 2 5 3 4" xfId="52033" xr:uid="{57717F93-A4DF-4E11-86D2-2C4FCF9E0D27}"/>
    <cellStyle name="Normal 5 6 2 2 5 3 5" xfId="23457" xr:uid="{E943300C-5AED-4094-9BFF-A1D62634FF2C}"/>
    <cellStyle name="Normal 5 6 2 2 5 4" xfId="2963" xr:uid="{C4AE7A0E-B51E-4975-9DA3-3F0349C39662}"/>
    <cellStyle name="Normal 5 6 2 2 5 4 2" xfId="41238" xr:uid="{BF99B32A-A91D-447A-8B89-B0D2086F2158}"/>
    <cellStyle name="Normal 5 6 2 2 5 4 3" xfId="16613" xr:uid="{C62F48BB-C6B0-4804-970F-E0329C49FCAB}"/>
    <cellStyle name="Normal 5 6 2 2 5 5" xfId="41235" xr:uid="{BCA80111-A325-42BD-8B28-A3424774B679}"/>
    <cellStyle name="Normal 5 6 2 2 5 6" xfId="30303" xr:uid="{B208720B-2FE3-450D-9E70-646506481058}"/>
    <cellStyle name="Normal 5 6 2 2 5 7" xfId="45187" xr:uid="{56A17274-A3DD-40B0-932E-FB663DFA4586}"/>
    <cellStyle name="Normal 5 6 2 2 5 8" xfId="9767" xr:uid="{90FD0F10-1ACF-439C-9C04-A9C6D560F479}"/>
    <cellStyle name="Normal 5 6 2 2 6" xfId="2964" xr:uid="{FBFB7510-7633-4851-BD0E-22933486F322}"/>
    <cellStyle name="Normal 5 6 2 2 6 2" xfId="25167" xr:uid="{57E38F7E-2653-4381-A3F8-11B81DD95BFD}"/>
    <cellStyle name="Normal 5 6 2 2 6 2 2" xfId="38859" xr:uid="{5535F045-288B-464B-9425-4DD57D81AC42}"/>
    <cellStyle name="Normal 5 6 2 2 6 2 3" xfId="53743" xr:uid="{93287D5A-BC1E-42C3-A11A-E5894118984A}"/>
    <cellStyle name="Normal 5 6 2 2 6 3" xfId="18323" xr:uid="{3A46AFE8-5263-4363-8B49-AE0C377DED5D}"/>
    <cellStyle name="Normal 5 6 2 2 6 3 2" xfId="41239" xr:uid="{80D86232-38CA-4220-9641-FA3C8C245FCE}"/>
    <cellStyle name="Normal 5 6 2 2 6 4" xfId="32013" xr:uid="{E5E4191F-470D-4D68-8396-663ED2F47B97}"/>
    <cellStyle name="Normal 5 6 2 2 6 5" xfId="46897" xr:uid="{ED5EEA6E-8C87-4848-8AD2-440D84D5F22B}"/>
    <cellStyle name="Normal 5 6 2 2 6 6" xfId="11477" xr:uid="{2CCB3D26-74CE-40EC-B6DE-3BE569CBB4ED}"/>
    <cellStyle name="Normal 5 6 2 2 7" xfId="2965" xr:uid="{DD228DCB-78FB-403A-A54B-83A56C926DB4}"/>
    <cellStyle name="Normal 5 6 2 2 7 2" xfId="41240" xr:uid="{F1AF1DBE-1968-40DF-8DE7-9D109ACD11F2}"/>
    <cellStyle name="Normal 5 6 2 2 7 3" xfId="35437" xr:uid="{82D2892A-D182-49CF-9C15-9E8FFC7CFD98}"/>
    <cellStyle name="Normal 5 6 2 2 7 4" xfId="50321" xr:uid="{61302E25-0B15-4925-A94E-FDF35F759870}"/>
    <cellStyle name="Normal 5 6 2 2 7 5" xfId="21745" xr:uid="{CAD5DAA8-9B5C-4926-975E-03B30BE00724}"/>
    <cellStyle name="Normal 5 6 2 2 8" xfId="2966" xr:uid="{BD141736-F8C4-4B32-9178-F52CE4A93548}"/>
    <cellStyle name="Normal 5 6 2 2 8 2" xfId="41241" xr:uid="{01FDCB14-6377-4F89-AB0C-B314A47EB79B}"/>
    <cellStyle name="Normal 5 6 2 2 8 3" xfId="14901" xr:uid="{C5B3CD73-43D9-4E3B-B7A0-3E5FC513F1FF}"/>
    <cellStyle name="Normal 5 6 2 2 9" xfId="40795" xr:uid="{7B0BB437-81B5-49BD-9340-6E429E44864E}"/>
    <cellStyle name="Normal 5 6 2 3" xfId="580" xr:uid="{010E1D9E-5F65-42BB-B358-8F07B91B4B38}"/>
    <cellStyle name="Normal 5 6 2 3 10" xfId="43480" xr:uid="{24BDDCF6-9820-404C-A0B4-CBD89496FDD7}"/>
    <cellStyle name="Normal 5 6 2 3 11" xfId="8060" xr:uid="{CC488EED-BD82-4FA8-9324-2D6FACC231D8}"/>
    <cellStyle name="Normal 5 6 2 3 2" xfId="581" xr:uid="{C2059FED-BFDE-41C6-B418-DFF196FE5A34}"/>
    <cellStyle name="Normal 5 6 2 3 2 2" xfId="582" xr:uid="{6657A818-1264-44A6-BC4B-C0D81416A2BC}"/>
    <cellStyle name="Normal 5 6 2 3 2 2 2" xfId="9774" xr:uid="{0C2F5822-F166-42E9-A13E-5537F1370F42}"/>
    <cellStyle name="Normal 5 6 2 3 2 2 2 2" xfId="13196" xr:uid="{0C6E04AD-35E6-4583-B262-4785CF7D5AF2}"/>
    <cellStyle name="Normal 5 6 2 3 2 2 2 2 2" xfId="26886" xr:uid="{8E83C0D8-B923-491C-9F84-9CDBCE2E4119}"/>
    <cellStyle name="Normal 5 6 2 3 2 2 2 2 2 2" xfId="40578" xr:uid="{DF43ABB2-3CAC-4F35-B0BB-67F12664E0C5}"/>
    <cellStyle name="Normal 5 6 2 3 2 2 2 2 2 3" xfId="55462" xr:uid="{26B2D886-6D7C-44F7-90B6-C42582AB6BCE}"/>
    <cellStyle name="Normal 5 6 2 3 2 2 2 2 3" xfId="20042" xr:uid="{701EED93-AE82-4B35-B9B4-FFE767B46307}"/>
    <cellStyle name="Normal 5 6 2 3 2 2 2 2 4" xfId="33732" xr:uid="{ECCE1A35-9D21-4B29-8025-79EAF3CA1311}"/>
    <cellStyle name="Normal 5 6 2 3 2 2 2 2 5" xfId="48616" xr:uid="{2FF15AF3-95A4-48B3-AEBB-9AE1C20EA162}"/>
    <cellStyle name="Normal 5 6 2 3 2 2 2 3" xfId="23464" xr:uid="{5AFAC4DE-EBD9-4D9F-A0FD-A9DFE46FAD32}"/>
    <cellStyle name="Normal 5 6 2 3 2 2 2 3 2" xfId="37156" xr:uid="{154E5C63-2C6D-4B6E-9B22-0ED667941DE6}"/>
    <cellStyle name="Normal 5 6 2 3 2 2 2 3 3" xfId="52040" xr:uid="{3E84223D-F953-451B-A676-BB04BA36343B}"/>
    <cellStyle name="Normal 5 6 2 3 2 2 2 4" xfId="16620" xr:uid="{6A87ED26-F481-458F-B887-E30704A6AE51}"/>
    <cellStyle name="Normal 5 6 2 3 2 2 2 5" xfId="30310" xr:uid="{2CDBCDD5-2DE1-4FDF-A56E-55037E2E4B1A}"/>
    <cellStyle name="Normal 5 6 2 3 2 2 2 6" xfId="45194" xr:uid="{BAA81CB8-9809-42E7-8EE5-2C0F8C57DCCE}"/>
    <cellStyle name="Normal 5 6 2 3 2 2 3" xfId="11484" xr:uid="{00FF4E23-715D-4CF8-AC32-438F601436EF}"/>
    <cellStyle name="Normal 5 6 2 3 2 2 3 2" xfId="25174" xr:uid="{EF5A7DF4-A6C1-46FF-AD61-A3838589C815}"/>
    <cellStyle name="Normal 5 6 2 3 2 2 3 2 2" xfId="38866" xr:uid="{7E08F5C3-F81B-4392-BB85-BDBC47B23E9C}"/>
    <cellStyle name="Normal 5 6 2 3 2 2 3 2 3" xfId="53750" xr:uid="{A7DC2DF5-B5E7-4D37-A023-1EC2AEA6F70C}"/>
    <cellStyle name="Normal 5 6 2 3 2 2 3 3" xfId="18330" xr:uid="{2F8E531B-E86D-47EA-BE3C-A39BAF0243C9}"/>
    <cellStyle name="Normal 5 6 2 3 2 2 3 4" xfId="32020" xr:uid="{86B17F27-0E33-4BE3-8E24-D7C55D335FE4}"/>
    <cellStyle name="Normal 5 6 2 3 2 2 3 5" xfId="46904" xr:uid="{B39BC327-9367-481A-8069-60689AB08025}"/>
    <cellStyle name="Normal 5 6 2 3 2 2 4" xfId="21752" xr:uid="{DA73D74D-4534-4F0A-946A-E677BC663123}"/>
    <cellStyle name="Normal 5 6 2 3 2 2 4 2" xfId="35444" xr:uid="{4C497A27-7AFA-4B8A-8B10-FE76403DF374}"/>
    <cellStyle name="Normal 5 6 2 3 2 2 4 3" xfId="50328" xr:uid="{D97B6233-0E39-4A5D-AACD-684DFA1B1D1C}"/>
    <cellStyle name="Normal 5 6 2 3 2 2 5" xfId="14908" xr:uid="{05FB9866-8793-471E-BDE3-106B605B477F}"/>
    <cellStyle name="Normal 5 6 2 3 2 2 5 2" xfId="40858" xr:uid="{40B96D4D-0B64-40C0-A3D4-0768D5498298}"/>
    <cellStyle name="Normal 5 6 2 3 2 2 6" xfId="28598" xr:uid="{8DDEA844-9AE8-4F1D-9543-C9D225040FD0}"/>
    <cellStyle name="Normal 5 6 2 3 2 2 7" xfId="43482" xr:uid="{796E023E-4CE8-4A0D-B983-BA0090E55416}"/>
    <cellStyle name="Normal 5 6 2 3 2 2 8" xfId="8062" xr:uid="{9718C7B1-3518-4631-BC03-38024DACA626}"/>
    <cellStyle name="Normal 5 6 2 3 2 3" xfId="2967" xr:uid="{4A23D4A1-06A1-464A-A209-3A9E4D08E8AF}"/>
    <cellStyle name="Normal 5 6 2 3 2 3 2" xfId="13195" xr:uid="{B1ED83FF-CCF5-4A35-BE7E-F5E80CBD70F5}"/>
    <cellStyle name="Normal 5 6 2 3 2 3 2 2" xfId="26885" xr:uid="{CCC3CAF2-B692-4C52-A066-89048966A528}"/>
    <cellStyle name="Normal 5 6 2 3 2 3 2 2 2" xfId="40577" xr:uid="{6D01E966-1EFA-4C2C-B7A8-793074F0D2F6}"/>
    <cellStyle name="Normal 5 6 2 3 2 3 2 2 3" xfId="55461" xr:uid="{11B09920-4C67-49AE-B357-CC927FA09AE6}"/>
    <cellStyle name="Normal 5 6 2 3 2 3 2 3" xfId="20041" xr:uid="{7A3902F3-A84B-4956-9B0E-88039AD88A8C}"/>
    <cellStyle name="Normal 5 6 2 3 2 3 2 4" xfId="33731" xr:uid="{CE4D14EF-DB5E-41D9-9A5D-68DA824521FF}"/>
    <cellStyle name="Normal 5 6 2 3 2 3 2 5" xfId="48615" xr:uid="{4387A366-FAED-4EA1-AFB6-3515F39D77C5}"/>
    <cellStyle name="Normal 5 6 2 3 2 3 3" xfId="23463" xr:uid="{263309A5-09F6-49D2-B034-730528DDBE92}"/>
    <cellStyle name="Normal 5 6 2 3 2 3 3 2" xfId="37155" xr:uid="{F43DEF97-A380-4905-A470-5A4CB5342ECA}"/>
    <cellStyle name="Normal 5 6 2 3 2 3 3 3" xfId="52039" xr:uid="{D062BA5A-4D4A-4C27-B407-DBFB3261331B}"/>
    <cellStyle name="Normal 5 6 2 3 2 3 4" xfId="16619" xr:uid="{B65A6FFF-B70F-4358-9F95-CB58C297BB79}"/>
    <cellStyle name="Normal 5 6 2 3 2 3 4 2" xfId="41242" xr:uid="{9B6F509E-9C38-4655-BD27-ADBC1B034E9C}"/>
    <cellStyle name="Normal 5 6 2 3 2 3 5" xfId="30309" xr:uid="{E17E9999-8133-4FD8-8749-C80F914CBBBA}"/>
    <cellStyle name="Normal 5 6 2 3 2 3 6" xfId="45193" xr:uid="{F0AB8414-D801-4C71-829E-4358111DB412}"/>
    <cellStyle name="Normal 5 6 2 3 2 3 7" xfId="9773" xr:uid="{1630D1F7-9D2D-4F34-9273-767DC6A4E246}"/>
    <cellStyle name="Normal 5 6 2 3 2 4" xfId="2968" xr:uid="{52EDD686-58F6-40C4-A35F-383998845B32}"/>
    <cellStyle name="Normal 5 6 2 3 2 4 2" xfId="25173" xr:uid="{8A3CBB80-C1CA-4B64-B6C3-BD8D813936E0}"/>
    <cellStyle name="Normal 5 6 2 3 2 4 2 2" xfId="38865" xr:uid="{B89F03AB-3581-4231-B9C0-8ECED26E6952}"/>
    <cellStyle name="Normal 5 6 2 3 2 4 2 3" xfId="53749" xr:uid="{E9F66E60-1B0F-4B1F-84AE-3B1C9E6F7199}"/>
    <cellStyle name="Normal 5 6 2 3 2 4 3" xfId="18329" xr:uid="{8AD27988-6575-4E09-A6AF-A97A9B79266B}"/>
    <cellStyle name="Normal 5 6 2 3 2 4 3 2" xfId="41243" xr:uid="{D2B784C4-35EA-4740-BEA2-2AA820C69D75}"/>
    <cellStyle name="Normal 5 6 2 3 2 4 4" xfId="32019" xr:uid="{55584790-743F-4B1C-B63E-D6BCC13745E2}"/>
    <cellStyle name="Normal 5 6 2 3 2 4 5" xfId="46903" xr:uid="{5F3CD469-455C-49AC-AFD1-7DAFB804CF7F}"/>
    <cellStyle name="Normal 5 6 2 3 2 4 6" xfId="11483" xr:uid="{727795C6-0C9F-4BC5-8422-4E0E776C093E}"/>
    <cellStyle name="Normal 5 6 2 3 2 5" xfId="21751" xr:uid="{2EFFC356-69C8-43B6-8C30-EA01F842E69F}"/>
    <cellStyle name="Normal 5 6 2 3 2 5 2" xfId="35443" xr:uid="{76958257-D820-4DEA-A29C-DDAD30591257}"/>
    <cellStyle name="Normal 5 6 2 3 2 5 3" xfId="50327" xr:uid="{ACB9A7E2-851D-478B-BB96-30B39B78E37F}"/>
    <cellStyle name="Normal 5 6 2 3 2 6" xfId="14907" xr:uid="{B7C44703-6EF5-46F0-BD0F-F3AB8B1BA3EF}"/>
    <cellStyle name="Normal 5 6 2 3 2 6 2" xfId="40857" xr:uid="{9FB7E9E3-A02D-455B-B352-B1A78DD80AA2}"/>
    <cellStyle name="Normal 5 6 2 3 2 7" xfId="28597" xr:uid="{062B6AD2-487E-4A28-B1A8-11CF7E7D1887}"/>
    <cellStyle name="Normal 5 6 2 3 2 8" xfId="43481" xr:uid="{811CD3E0-C303-45A8-AB52-8AE0B27671DE}"/>
    <cellStyle name="Normal 5 6 2 3 2 9" xfId="8061" xr:uid="{E11F6D90-EF66-4227-B6FE-C34EC95B480C}"/>
    <cellStyle name="Normal 5 6 2 3 3" xfId="583" xr:uid="{9F962F51-4458-470F-83DA-D63F5FBF44A3}"/>
    <cellStyle name="Normal 5 6 2 3 3 2" xfId="2969" xr:uid="{F9F169D5-DA47-4223-B1A3-2DA2C3B6ABA0}"/>
    <cellStyle name="Normal 5 6 2 3 3 2 2" xfId="13197" xr:uid="{EB045FCD-75D5-44E8-B2E8-F85F15130D64}"/>
    <cellStyle name="Normal 5 6 2 3 3 2 2 2" xfId="26887" xr:uid="{509E50A6-7A69-4A99-B88E-8DAC8AA2818F}"/>
    <cellStyle name="Normal 5 6 2 3 3 2 2 2 2" xfId="40579" xr:uid="{994ED493-4FE0-4F23-B269-178F80B61D1A}"/>
    <cellStyle name="Normal 5 6 2 3 3 2 2 2 3" xfId="55463" xr:uid="{F24DEE99-6BC5-4FD4-A038-0CC3E40CCEE5}"/>
    <cellStyle name="Normal 5 6 2 3 3 2 2 3" xfId="20043" xr:uid="{06DF5A73-F8F3-47F2-8895-C6A1A90573B4}"/>
    <cellStyle name="Normal 5 6 2 3 3 2 2 4" xfId="33733" xr:uid="{B5139E6D-D928-421C-B16B-74B75EE61EF0}"/>
    <cellStyle name="Normal 5 6 2 3 3 2 2 5" xfId="48617" xr:uid="{1654BA1C-A33C-471E-9945-FC492AD23FE3}"/>
    <cellStyle name="Normal 5 6 2 3 3 2 3" xfId="23465" xr:uid="{3310206C-9460-4219-AC28-1FBAED32A2D7}"/>
    <cellStyle name="Normal 5 6 2 3 3 2 3 2" xfId="37157" xr:uid="{45BC3C24-F8E8-402F-BA4B-3EEF390E511F}"/>
    <cellStyle name="Normal 5 6 2 3 3 2 3 3" xfId="52041" xr:uid="{D0E697C5-507B-4578-9F72-B538EFF3CEFE}"/>
    <cellStyle name="Normal 5 6 2 3 3 2 4" xfId="16621" xr:uid="{DDD669FE-8E2C-45E8-BF1A-4322F2B84B5A}"/>
    <cellStyle name="Normal 5 6 2 3 3 2 4 2" xfId="41244" xr:uid="{1C025D7C-CADA-4088-A9C9-9E84F89AB132}"/>
    <cellStyle name="Normal 5 6 2 3 3 2 5" xfId="30311" xr:uid="{09C9E14E-DDB1-40BD-B381-0921D38C8171}"/>
    <cellStyle name="Normal 5 6 2 3 3 2 6" xfId="45195" xr:uid="{6C11BA8D-17FD-4658-BB36-7214AE5FE1E3}"/>
    <cellStyle name="Normal 5 6 2 3 3 2 7" xfId="9775" xr:uid="{9020C27F-A6D8-4630-87F0-5409DB1A2486}"/>
    <cellStyle name="Normal 5 6 2 3 3 3" xfId="2970" xr:uid="{705E4F68-4EEC-4FF2-A5BC-F9B02810EC22}"/>
    <cellStyle name="Normal 5 6 2 3 3 3 2" xfId="25175" xr:uid="{60CC6576-378E-4A15-BD61-49E0804549F2}"/>
    <cellStyle name="Normal 5 6 2 3 3 3 2 2" xfId="38867" xr:uid="{7AEFB0C7-87E3-41B0-A097-A52A61E3E1FF}"/>
    <cellStyle name="Normal 5 6 2 3 3 3 2 3" xfId="53751" xr:uid="{54AA01EC-E379-4E53-9F06-0750F1A13622}"/>
    <cellStyle name="Normal 5 6 2 3 3 3 3" xfId="18331" xr:uid="{B2A60130-567D-46A0-9B4E-E684B33495FF}"/>
    <cellStyle name="Normal 5 6 2 3 3 3 3 2" xfId="41245" xr:uid="{1554E127-7652-4FBF-B785-486FCEB09A8E}"/>
    <cellStyle name="Normal 5 6 2 3 3 3 4" xfId="32021" xr:uid="{B40CEF15-2985-47DE-BB79-D203A5D303AE}"/>
    <cellStyle name="Normal 5 6 2 3 3 3 5" xfId="46905" xr:uid="{A9BE57E0-10CD-461A-AF37-45D6A7F5F9C3}"/>
    <cellStyle name="Normal 5 6 2 3 3 3 6" xfId="11485" xr:uid="{CBD17FD5-A298-45F4-8980-5A6EE12D0762}"/>
    <cellStyle name="Normal 5 6 2 3 3 4" xfId="2971" xr:uid="{00771E59-BAF0-44FA-B7F3-AE265BC59250}"/>
    <cellStyle name="Normal 5 6 2 3 3 4 2" xfId="41246" xr:uid="{CEC8A9A8-B4A5-4CD7-82D0-2CC5EF7BAAEF}"/>
    <cellStyle name="Normal 5 6 2 3 3 4 3" xfId="35445" xr:uid="{0376ED4E-8101-4524-9BF9-8C8DFAF13B33}"/>
    <cellStyle name="Normal 5 6 2 3 3 4 4" xfId="50329" xr:uid="{4182CF88-8E08-4F2F-8E61-0AF6F45AC9CF}"/>
    <cellStyle name="Normal 5 6 2 3 3 4 5" xfId="21753" xr:uid="{12A16D40-32A8-4DBF-8865-43F786CAC813}"/>
    <cellStyle name="Normal 5 6 2 3 3 5" xfId="14909" xr:uid="{B8E93D0C-5A0A-4442-93D5-2D3EF638E5F2}"/>
    <cellStyle name="Normal 5 6 2 3 3 5 2" xfId="40859" xr:uid="{D6640263-52AE-4199-AF09-6A8B2734066E}"/>
    <cellStyle name="Normal 5 6 2 3 3 6" xfId="28599" xr:uid="{88A7728C-B00A-4347-9C4D-F06D12799467}"/>
    <cellStyle name="Normal 5 6 2 3 3 7" xfId="43483" xr:uid="{C9EB3EFE-5051-4842-9CC4-AF17B88D8ACC}"/>
    <cellStyle name="Normal 5 6 2 3 3 8" xfId="8063" xr:uid="{33E1F41F-851A-43B4-AE80-CE7F6F600C07}"/>
    <cellStyle name="Normal 5 6 2 3 4" xfId="2972" xr:uid="{2DB6CB1F-E572-4E79-AB46-DE92B5956A30}"/>
    <cellStyle name="Normal 5 6 2 3 4 2" xfId="9776" xr:uid="{D4E4D279-103F-4CBA-9FC1-3A84B88DB6F5}"/>
    <cellStyle name="Normal 5 6 2 3 4 2 2" xfId="13198" xr:uid="{08C24A58-E2F9-4591-8CE9-649EFF61C4EC}"/>
    <cellStyle name="Normal 5 6 2 3 4 2 2 2" xfId="26888" xr:uid="{80C042B3-0910-4DCC-9611-7E215995A302}"/>
    <cellStyle name="Normal 5 6 2 3 4 2 2 2 2" xfId="40580" xr:uid="{904C868B-10C9-41AC-AC86-5FF7BDF94376}"/>
    <cellStyle name="Normal 5 6 2 3 4 2 2 2 3" xfId="55464" xr:uid="{890B5942-DFBC-4B05-9FDC-2654467B7308}"/>
    <cellStyle name="Normal 5 6 2 3 4 2 2 3" xfId="20044" xr:uid="{CCF2C60A-00E5-454B-8547-BB206CCBB3F7}"/>
    <cellStyle name="Normal 5 6 2 3 4 2 2 4" xfId="33734" xr:uid="{D77B0F8B-FEC5-4EB5-A032-4DCD36F9F475}"/>
    <cellStyle name="Normal 5 6 2 3 4 2 2 5" xfId="48618" xr:uid="{7C25DC75-F82B-45E3-B2A9-4640D17ECFF6}"/>
    <cellStyle name="Normal 5 6 2 3 4 2 3" xfId="23466" xr:uid="{A5F3FFF4-0B95-4F02-A14A-CA4D024D8226}"/>
    <cellStyle name="Normal 5 6 2 3 4 2 3 2" xfId="37158" xr:uid="{89AD6A86-0BA8-4005-B4CD-7904B5284D03}"/>
    <cellStyle name="Normal 5 6 2 3 4 2 3 3" xfId="52042" xr:uid="{60ED8BA6-6A2A-4A8B-80E0-078AFD612EC4}"/>
    <cellStyle name="Normal 5 6 2 3 4 2 4" xfId="16622" xr:uid="{6C1D46C1-5E93-455A-AEE1-50413EFBA84C}"/>
    <cellStyle name="Normal 5 6 2 3 4 2 5" xfId="30312" xr:uid="{7EDA77A0-B40F-4CCF-90E4-4344F2BA8CD2}"/>
    <cellStyle name="Normal 5 6 2 3 4 2 6" xfId="45196" xr:uid="{26ACA230-9DC5-4ECE-A68E-3C9E3A82AF32}"/>
    <cellStyle name="Normal 5 6 2 3 4 3" xfId="11486" xr:uid="{05F4BE76-132E-452F-B2B7-AC186A4CB202}"/>
    <cellStyle name="Normal 5 6 2 3 4 3 2" xfId="25176" xr:uid="{7EA4E35F-5AB3-4822-A975-D9305C1A9DCA}"/>
    <cellStyle name="Normal 5 6 2 3 4 3 2 2" xfId="38868" xr:uid="{A9CE9AB8-75AD-4A3A-BA25-15E3D59C5D16}"/>
    <cellStyle name="Normal 5 6 2 3 4 3 2 3" xfId="53752" xr:uid="{CB4DBF1E-AD72-461C-AA70-6BF7EC7383FF}"/>
    <cellStyle name="Normal 5 6 2 3 4 3 3" xfId="18332" xr:uid="{008C3981-3005-475C-BDC4-D76E646CA070}"/>
    <cellStyle name="Normal 5 6 2 3 4 3 4" xfId="32022" xr:uid="{1162E2CA-9EB2-40A4-B736-0FC179912389}"/>
    <cellStyle name="Normal 5 6 2 3 4 3 5" xfId="46906" xr:uid="{A731DBE4-8107-4A33-9151-F94C89F4BC4C}"/>
    <cellStyle name="Normal 5 6 2 3 4 4" xfId="21754" xr:uid="{57D75757-9B3D-4D9E-B969-8093459B3042}"/>
    <cellStyle name="Normal 5 6 2 3 4 4 2" xfId="35446" xr:uid="{D1A3FA50-3361-4D72-B7EC-0ABDF88F22CB}"/>
    <cellStyle name="Normal 5 6 2 3 4 4 3" xfId="50330" xr:uid="{5284873F-E0C9-4761-9650-1A4A0241113A}"/>
    <cellStyle name="Normal 5 6 2 3 4 5" xfId="14910" xr:uid="{3F9F6CD8-C899-4360-ADBC-D9B9365A20F0}"/>
    <cellStyle name="Normal 5 6 2 3 4 5 2" xfId="41247" xr:uid="{5261A81B-DFC8-4644-88EA-EE4A3B03A560}"/>
    <cellStyle name="Normal 5 6 2 3 4 6" xfId="28600" xr:uid="{EA3B5D5D-8C78-447E-B7AE-0C30E0023806}"/>
    <cellStyle name="Normal 5 6 2 3 4 7" xfId="43484" xr:uid="{49328E8C-B1D3-465C-ADEE-57DD212567D0}"/>
    <cellStyle name="Normal 5 6 2 3 4 8" xfId="8064" xr:uid="{3B59A888-6403-40FB-8E8C-25C3D2CB027F}"/>
    <cellStyle name="Normal 5 6 2 3 5" xfId="2973" xr:uid="{2988D3A3-59A4-4200-A504-1222070C2797}"/>
    <cellStyle name="Normal 5 6 2 3 5 2" xfId="13194" xr:uid="{EB3370BF-0FAC-457B-882C-C1839239856C}"/>
    <cellStyle name="Normal 5 6 2 3 5 2 2" xfId="26884" xr:uid="{619AB1AC-F1B3-477E-A447-9617EECA25C9}"/>
    <cellStyle name="Normal 5 6 2 3 5 2 2 2" xfId="40576" xr:uid="{5AD7EED4-358E-44E7-AC2E-F8BC0651E571}"/>
    <cellStyle name="Normal 5 6 2 3 5 2 2 3" xfId="55460" xr:uid="{CDD21DE9-BC07-4CC1-A634-AB8AC9924D9D}"/>
    <cellStyle name="Normal 5 6 2 3 5 2 3" xfId="20040" xr:uid="{FF2082C8-2C6A-4387-92CE-CD4E6625646A}"/>
    <cellStyle name="Normal 5 6 2 3 5 2 4" xfId="33730" xr:uid="{46D323A8-E0C8-48B4-9101-94E0C9E0604D}"/>
    <cellStyle name="Normal 5 6 2 3 5 2 5" xfId="48614" xr:uid="{86259B61-587B-4755-846A-61747BD59D28}"/>
    <cellStyle name="Normal 5 6 2 3 5 3" xfId="23462" xr:uid="{7EE2313A-9BFF-45F2-A22C-A9E0DF62312B}"/>
    <cellStyle name="Normal 5 6 2 3 5 3 2" xfId="37154" xr:uid="{84727308-5AC4-47A6-908A-A8347486A55D}"/>
    <cellStyle name="Normal 5 6 2 3 5 3 3" xfId="52038" xr:uid="{5929069E-8FB0-43AE-848A-DF21429D0968}"/>
    <cellStyle name="Normal 5 6 2 3 5 4" xfId="16618" xr:uid="{EC1534FE-8751-42D9-9DBA-F2097E77C139}"/>
    <cellStyle name="Normal 5 6 2 3 5 4 2" xfId="41248" xr:uid="{7D604113-7937-469E-9CAC-AFFE0668363F}"/>
    <cellStyle name="Normal 5 6 2 3 5 5" xfId="30308" xr:uid="{7BFDEF36-F003-4478-910A-0F406C3EB0AD}"/>
    <cellStyle name="Normal 5 6 2 3 5 6" xfId="45192" xr:uid="{44252763-9F4E-4307-B33B-FEC9458887FC}"/>
    <cellStyle name="Normal 5 6 2 3 5 7" xfId="9772" xr:uid="{22EDC4DB-6C69-4D02-8BF4-D4344B9A8FE3}"/>
    <cellStyle name="Normal 5 6 2 3 6" xfId="2974" xr:uid="{6B021DB8-7AFB-4B51-B64E-4407B92EB518}"/>
    <cellStyle name="Normal 5 6 2 3 6 2" xfId="25172" xr:uid="{E9C47591-969A-449A-8E00-A6EF2D23044E}"/>
    <cellStyle name="Normal 5 6 2 3 6 2 2" xfId="38864" xr:uid="{BC67AB22-8544-4665-84D7-F36513F1E638}"/>
    <cellStyle name="Normal 5 6 2 3 6 2 3" xfId="53748" xr:uid="{7F1057BE-6432-4B31-965F-71FE22498511}"/>
    <cellStyle name="Normal 5 6 2 3 6 3" xfId="18328" xr:uid="{F3CFFAF0-F2CB-41DD-97DC-FE6680465C90}"/>
    <cellStyle name="Normal 5 6 2 3 6 3 2" xfId="41249" xr:uid="{CA0C41CA-F7B1-430F-9EF7-C9436F009D0B}"/>
    <cellStyle name="Normal 5 6 2 3 6 4" xfId="32018" xr:uid="{A7E33BE0-A986-424E-8FF1-B0FEDF5A03BA}"/>
    <cellStyle name="Normal 5 6 2 3 6 5" xfId="46902" xr:uid="{CCF9D8EF-D989-40C0-AD8E-B9DD19E2FC3E}"/>
    <cellStyle name="Normal 5 6 2 3 6 6" xfId="11482" xr:uid="{04609C02-8FE0-44B9-A848-D28A6A14E427}"/>
    <cellStyle name="Normal 5 6 2 3 7" xfId="21750" xr:uid="{624FBD07-45DF-4FED-95BB-5AAC42F7CFB9}"/>
    <cellStyle name="Normal 5 6 2 3 7 2" xfId="35442" xr:uid="{88AD9CCD-03FD-494A-B262-C28D2E7CF1D9}"/>
    <cellStyle name="Normal 5 6 2 3 7 3" xfId="50326" xr:uid="{EDBB09EC-1D90-41EE-BE8A-2C68FE60AA3C}"/>
    <cellStyle name="Normal 5 6 2 3 8" xfId="14906" xr:uid="{9E15492A-DD3B-4D03-B7C7-1583A1789BF3}"/>
    <cellStyle name="Normal 5 6 2 3 8 2" xfId="40856" xr:uid="{6CC082FF-38DA-40BE-A63E-E15C8BF7A3DB}"/>
    <cellStyle name="Normal 5 6 2 3 9" xfId="28596" xr:uid="{EC3A29ED-706A-4C7E-B98A-C04D2214483D}"/>
    <cellStyle name="Normal 5 6 2 4" xfId="584" xr:uid="{6B0E3A6A-5C0D-4F47-8672-BFFA5E2DC381}"/>
    <cellStyle name="Normal 5 6 2 4 2" xfId="585" xr:uid="{1957E722-86D7-4FFD-83CA-8B3794A042B9}"/>
    <cellStyle name="Normal 5 6 2 4 2 2" xfId="2975" xr:uid="{58792ABA-ED32-4781-ABAC-54F66EE95A62}"/>
    <cellStyle name="Normal 5 6 2 4 2 2 2" xfId="13200" xr:uid="{A03C1AA6-5A1F-41C5-93DE-69BA78B459A8}"/>
    <cellStyle name="Normal 5 6 2 4 2 2 2 2" xfId="26890" xr:uid="{1392FEAC-31CB-4141-A644-B83FD4B5F80C}"/>
    <cellStyle name="Normal 5 6 2 4 2 2 2 2 2" xfId="40582" xr:uid="{48CF9F39-89D3-45BB-B4A1-1F3C3BA95C20}"/>
    <cellStyle name="Normal 5 6 2 4 2 2 2 2 3" xfId="55466" xr:uid="{9609A5A8-4FCA-4752-8CEE-5B1619104138}"/>
    <cellStyle name="Normal 5 6 2 4 2 2 2 3" xfId="20046" xr:uid="{7506E3EA-96A2-4F08-9EE3-310286BFAE68}"/>
    <cellStyle name="Normal 5 6 2 4 2 2 2 4" xfId="33736" xr:uid="{13A82481-90E1-481B-856E-9C00215FC50C}"/>
    <cellStyle name="Normal 5 6 2 4 2 2 2 5" xfId="48620" xr:uid="{D3DFBEEB-6325-4884-9370-4DEFDCC2B013}"/>
    <cellStyle name="Normal 5 6 2 4 2 2 3" xfId="23468" xr:uid="{4A231BD6-8ABA-48BD-8F56-CAF53572402F}"/>
    <cellStyle name="Normal 5 6 2 4 2 2 3 2" xfId="37160" xr:uid="{2F7404DE-9FC3-4C36-B05B-462E273AC016}"/>
    <cellStyle name="Normal 5 6 2 4 2 2 3 3" xfId="52044" xr:uid="{0B72D702-5EE6-4967-8A43-90CC8D1F0E95}"/>
    <cellStyle name="Normal 5 6 2 4 2 2 4" xfId="16624" xr:uid="{574A4CB6-941B-4098-8E45-76F3CAA58BCE}"/>
    <cellStyle name="Normal 5 6 2 4 2 2 4 2" xfId="41250" xr:uid="{F3861BAD-2870-44BD-96F0-1833FE5BB8BB}"/>
    <cellStyle name="Normal 5 6 2 4 2 2 5" xfId="30314" xr:uid="{81206A8B-D8B8-4949-9F55-6BB735F12312}"/>
    <cellStyle name="Normal 5 6 2 4 2 2 6" xfId="45198" xr:uid="{A7A9770F-CC7A-46FE-B38C-EFD1D708ED8E}"/>
    <cellStyle name="Normal 5 6 2 4 2 2 7" xfId="9778" xr:uid="{DF1CE2A8-8BB5-480A-BE12-87C7B7BE2032}"/>
    <cellStyle name="Normal 5 6 2 4 2 3" xfId="2976" xr:uid="{57A7F14A-DA95-4813-AE95-CCB9CE666301}"/>
    <cellStyle name="Normal 5 6 2 4 2 3 2" xfId="25178" xr:uid="{DE2CD2D3-8E0B-4DED-AF77-6FB49086247B}"/>
    <cellStyle name="Normal 5 6 2 4 2 3 2 2" xfId="38870" xr:uid="{F72BDB26-E01E-443B-858A-36CA6A06C626}"/>
    <cellStyle name="Normal 5 6 2 4 2 3 2 3" xfId="53754" xr:uid="{D586F2EF-755A-4AFA-8527-99A8B64191D3}"/>
    <cellStyle name="Normal 5 6 2 4 2 3 3" xfId="18334" xr:uid="{6289C259-42C4-4C68-BE80-D3A9494C7AE7}"/>
    <cellStyle name="Normal 5 6 2 4 2 3 3 2" xfId="41251" xr:uid="{7902A581-0DEA-4F6C-AF7E-C32332F68AC1}"/>
    <cellStyle name="Normal 5 6 2 4 2 3 4" xfId="32024" xr:uid="{7916EA6C-11B5-4B64-BB59-C58254677F75}"/>
    <cellStyle name="Normal 5 6 2 4 2 3 5" xfId="46908" xr:uid="{07989B95-DB88-412A-9A83-774E60BBB857}"/>
    <cellStyle name="Normal 5 6 2 4 2 3 6" xfId="11488" xr:uid="{C34A45EA-4760-41F8-91DD-913C306236A8}"/>
    <cellStyle name="Normal 5 6 2 4 2 4" xfId="2977" xr:uid="{0ABC1FBF-3302-4953-8649-4E0753FA4E6D}"/>
    <cellStyle name="Normal 5 6 2 4 2 4 2" xfId="41252" xr:uid="{749FDF4F-8C58-4775-A965-34DDD517657B}"/>
    <cellStyle name="Normal 5 6 2 4 2 4 3" xfId="35448" xr:uid="{2A598FDF-DE51-45DF-9658-411E0561F97C}"/>
    <cellStyle name="Normal 5 6 2 4 2 4 4" xfId="50332" xr:uid="{29BFE735-7715-4029-9770-A24526FF6C47}"/>
    <cellStyle name="Normal 5 6 2 4 2 4 5" xfId="21756" xr:uid="{5627E0BC-BDD2-4219-8387-70E87D98ED1E}"/>
    <cellStyle name="Normal 5 6 2 4 2 5" xfId="14912" xr:uid="{E218E9C1-798A-4A0A-940F-7186253AC9D1}"/>
    <cellStyle name="Normal 5 6 2 4 2 5 2" xfId="40861" xr:uid="{C4BB5CB1-7EB2-4302-BB48-FF942AA13446}"/>
    <cellStyle name="Normal 5 6 2 4 2 6" xfId="28602" xr:uid="{F0090F2E-535D-4BD0-B9D5-18AE71B8018F}"/>
    <cellStyle name="Normal 5 6 2 4 2 7" xfId="43486" xr:uid="{B1C795C8-B6D1-4AD2-92F7-CDD4183406C5}"/>
    <cellStyle name="Normal 5 6 2 4 2 8" xfId="8066" xr:uid="{CB3AB3DF-6BA3-448C-B280-C5DCF5D9DBAC}"/>
    <cellStyle name="Normal 5 6 2 4 3" xfId="2978" xr:uid="{B0DADBD1-F908-4CD9-8BDF-9D38B7DD67AB}"/>
    <cellStyle name="Normal 5 6 2 4 3 2" xfId="13199" xr:uid="{CE2A8D75-4CCD-4307-B089-142F30E8F4F0}"/>
    <cellStyle name="Normal 5 6 2 4 3 2 2" xfId="26889" xr:uid="{03D16458-717F-4C60-A929-A9CD3FDB3065}"/>
    <cellStyle name="Normal 5 6 2 4 3 2 2 2" xfId="40581" xr:uid="{A6C92F2B-7CE8-4D9A-BD3D-49B4B8EA0821}"/>
    <cellStyle name="Normal 5 6 2 4 3 2 2 3" xfId="55465" xr:uid="{A6F5759E-1FC6-473F-A0DA-CEF4107BA6B5}"/>
    <cellStyle name="Normal 5 6 2 4 3 2 3" xfId="20045" xr:uid="{EE02F776-FD52-41E9-9A71-AF364AB96062}"/>
    <cellStyle name="Normal 5 6 2 4 3 2 4" xfId="33735" xr:uid="{F38145DC-DE2F-4B73-AB36-4D287096CB39}"/>
    <cellStyle name="Normal 5 6 2 4 3 2 5" xfId="48619" xr:uid="{9339FE30-1A73-4CC0-A691-761816A52696}"/>
    <cellStyle name="Normal 5 6 2 4 3 3" xfId="23467" xr:uid="{A694E6C5-A37A-446F-AE0C-4CCE7ED39D79}"/>
    <cellStyle name="Normal 5 6 2 4 3 3 2" xfId="37159" xr:uid="{0F9F85BF-149B-465B-AE6A-3E5647AE9673}"/>
    <cellStyle name="Normal 5 6 2 4 3 3 3" xfId="52043" xr:uid="{20F11B65-B4F9-4AE0-9B72-9EDA55BC892D}"/>
    <cellStyle name="Normal 5 6 2 4 3 4" xfId="16623" xr:uid="{09C5C8CC-4F34-47C9-977E-8BA422547597}"/>
    <cellStyle name="Normal 5 6 2 4 3 4 2" xfId="41253" xr:uid="{2EB603BB-7E3C-40F8-91EE-0CE0564529F1}"/>
    <cellStyle name="Normal 5 6 2 4 3 5" xfId="30313" xr:uid="{AAAD97E9-B97F-4301-A54B-21959FC0C307}"/>
    <cellStyle name="Normal 5 6 2 4 3 6" xfId="45197" xr:uid="{34A67052-545B-4916-BDCF-8A3A683FCA7C}"/>
    <cellStyle name="Normal 5 6 2 4 3 7" xfId="9777" xr:uid="{2D0D022C-D07E-4774-95E3-6FE7AC335E27}"/>
    <cellStyle name="Normal 5 6 2 4 4" xfId="2979" xr:uid="{0E3877A8-656B-42D3-9E9E-229E424F62CF}"/>
    <cellStyle name="Normal 5 6 2 4 4 2" xfId="25177" xr:uid="{E6208CD5-8D5C-4D38-8D58-BAAECBAF0A23}"/>
    <cellStyle name="Normal 5 6 2 4 4 2 2" xfId="38869" xr:uid="{E09FFF15-7CC9-44D5-A750-8DB565CCF038}"/>
    <cellStyle name="Normal 5 6 2 4 4 2 3" xfId="53753" xr:uid="{41DF1BA2-B7A8-4366-8BB3-C6F416379A65}"/>
    <cellStyle name="Normal 5 6 2 4 4 3" xfId="18333" xr:uid="{0D54155C-F170-41E3-A86D-1F19DD714D98}"/>
    <cellStyle name="Normal 5 6 2 4 4 3 2" xfId="41254" xr:uid="{B40B49E7-CD12-40DE-BEF2-D92C2CAD5F10}"/>
    <cellStyle name="Normal 5 6 2 4 4 4" xfId="32023" xr:uid="{955C187D-3050-4E30-BC95-31B6B01220F4}"/>
    <cellStyle name="Normal 5 6 2 4 4 5" xfId="46907" xr:uid="{EA2C0B3B-5ADF-4BC4-9F89-CC6CBD687C5D}"/>
    <cellStyle name="Normal 5 6 2 4 4 6" xfId="11487" xr:uid="{A18608E0-1AC7-4AD6-869D-66A78BA2D7F3}"/>
    <cellStyle name="Normal 5 6 2 4 5" xfId="2980" xr:uid="{6A23F2C3-206B-4909-BD0E-715C8E600BDA}"/>
    <cellStyle name="Normal 5 6 2 4 5 2" xfId="41255" xr:uid="{33346F48-DA6A-4B3F-947D-44812F2B0A1B}"/>
    <cellStyle name="Normal 5 6 2 4 5 3" xfId="35447" xr:uid="{C961195A-CA0E-4411-93CA-6592611D95D9}"/>
    <cellStyle name="Normal 5 6 2 4 5 4" xfId="50331" xr:uid="{2007B30A-B535-48B6-B829-9D08E7F54A12}"/>
    <cellStyle name="Normal 5 6 2 4 5 5" xfId="21755" xr:uid="{0FF99B1A-B279-4634-906D-A0FE2EB54218}"/>
    <cellStyle name="Normal 5 6 2 4 6" xfId="14911" xr:uid="{339C43B8-16C1-4BF3-953D-F3C2761C8211}"/>
    <cellStyle name="Normal 5 6 2 4 6 2" xfId="40860" xr:uid="{3D7F5606-B645-46E9-B8A4-86C2321199AA}"/>
    <cellStyle name="Normal 5 6 2 4 7" xfId="28601" xr:uid="{B9914114-65CD-4815-ACA2-95B46403BE2F}"/>
    <cellStyle name="Normal 5 6 2 4 8" xfId="43485" xr:uid="{AA2BD138-87BC-4A2C-8D14-D474B9D58C9E}"/>
    <cellStyle name="Normal 5 6 2 4 9" xfId="8065" xr:uid="{7A663BC5-D983-43B8-BB70-C736825797F5}"/>
    <cellStyle name="Normal 5 6 2 5" xfId="586" xr:uid="{10387B0D-63A5-4446-A3D4-E980F4D34D69}"/>
    <cellStyle name="Normal 5 6 2 5 2" xfId="2981" xr:uid="{832AFD52-0DAA-419A-A115-44A68F9F739C}"/>
    <cellStyle name="Normal 5 6 2 5 2 2" xfId="13201" xr:uid="{66C89F39-243C-4511-996D-6532547D7E93}"/>
    <cellStyle name="Normal 5 6 2 5 2 2 2" xfId="26891" xr:uid="{41598475-CC59-4A4A-B9CA-43E8467BD829}"/>
    <cellStyle name="Normal 5 6 2 5 2 2 2 2" xfId="40583" xr:uid="{1189F769-D101-4965-B7BB-875176E7CF7F}"/>
    <cellStyle name="Normal 5 6 2 5 2 2 2 3" xfId="55467" xr:uid="{A55D2E10-FA89-4511-8EE8-7E46FFF907B6}"/>
    <cellStyle name="Normal 5 6 2 5 2 2 3" xfId="20047" xr:uid="{258BCCB1-D100-4C5A-9BA3-47F947332391}"/>
    <cellStyle name="Normal 5 6 2 5 2 2 4" xfId="33737" xr:uid="{45326213-31FF-43FB-AA4C-4BA5F385C927}"/>
    <cellStyle name="Normal 5 6 2 5 2 2 5" xfId="48621" xr:uid="{44D153C9-5AC9-4989-BB9D-BB9ECADBE54B}"/>
    <cellStyle name="Normal 5 6 2 5 2 3" xfId="23469" xr:uid="{7BB73211-D18E-47CC-A08D-78302BA11AE3}"/>
    <cellStyle name="Normal 5 6 2 5 2 3 2" xfId="37161" xr:uid="{38BDD395-C786-4003-A95B-6B8CCA1FBA2C}"/>
    <cellStyle name="Normal 5 6 2 5 2 3 3" xfId="52045" xr:uid="{7E3B9545-8D10-4069-8828-D81991FF67E5}"/>
    <cellStyle name="Normal 5 6 2 5 2 4" xfId="16625" xr:uid="{DE852981-494D-45B7-B73D-04E01F3C3FD2}"/>
    <cellStyle name="Normal 5 6 2 5 2 4 2" xfId="41256" xr:uid="{C350FBAA-0BFF-462F-909F-D3B4A8AC600B}"/>
    <cellStyle name="Normal 5 6 2 5 2 5" xfId="30315" xr:uid="{F3A32BF1-E71D-4C9F-ADF5-70E21A6F6E04}"/>
    <cellStyle name="Normal 5 6 2 5 2 6" xfId="45199" xr:uid="{CE2E7504-ECBE-4417-9131-41AA38689EEB}"/>
    <cellStyle name="Normal 5 6 2 5 2 7" xfId="9779" xr:uid="{F32EB022-B092-44E6-B730-D6E7D57F5826}"/>
    <cellStyle name="Normal 5 6 2 5 3" xfId="2982" xr:uid="{B348C496-30D4-4898-9C52-40A9413DC92A}"/>
    <cellStyle name="Normal 5 6 2 5 3 2" xfId="25179" xr:uid="{F31ED60C-1B24-485B-91C2-5546D56515CB}"/>
    <cellStyle name="Normal 5 6 2 5 3 2 2" xfId="38871" xr:uid="{7B565688-3D09-4DAE-AF5D-A3E3991B736B}"/>
    <cellStyle name="Normal 5 6 2 5 3 2 3" xfId="53755" xr:uid="{0FF9F9F0-BF90-4EB4-BB8C-AC8BD11FC392}"/>
    <cellStyle name="Normal 5 6 2 5 3 3" xfId="18335" xr:uid="{A1401838-EB7C-417D-BD6A-063E9DC30AFF}"/>
    <cellStyle name="Normal 5 6 2 5 3 3 2" xfId="41257" xr:uid="{42FA6CE0-3D64-46A5-B47E-0BC8317F5012}"/>
    <cellStyle name="Normal 5 6 2 5 3 4" xfId="32025" xr:uid="{37FAF47B-90ED-41DF-B9D7-A00416B6645F}"/>
    <cellStyle name="Normal 5 6 2 5 3 5" xfId="46909" xr:uid="{8189DCE6-00C2-4833-B6F1-7C8EA072BF67}"/>
    <cellStyle name="Normal 5 6 2 5 3 6" xfId="11489" xr:uid="{A3FED7A9-5295-4598-BE5E-DF639EDD5588}"/>
    <cellStyle name="Normal 5 6 2 5 4" xfId="2983" xr:uid="{485D4302-F3B3-4153-BA79-5440C9B439FD}"/>
    <cellStyle name="Normal 5 6 2 5 4 2" xfId="41258" xr:uid="{8896915F-F035-42FB-80F5-0E3F08B58C2C}"/>
    <cellStyle name="Normal 5 6 2 5 4 3" xfId="35449" xr:uid="{429A4C16-965F-4129-8064-C218C068A8D5}"/>
    <cellStyle name="Normal 5 6 2 5 4 4" xfId="50333" xr:uid="{853985DD-F687-4427-B771-3677D9AE8655}"/>
    <cellStyle name="Normal 5 6 2 5 4 5" xfId="21757" xr:uid="{2B3A78E8-7084-40A2-A1B4-C9932C552B60}"/>
    <cellStyle name="Normal 5 6 2 5 5" xfId="14913" xr:uid="{0FDDCB86-21C4-4592-BE32-9C49A134ABAB}"/>
    <cellStyle name="Normal 5 6 2 5 5 2" xfId="40862" xr:uid="{7C7400D7-1E11-42C9-AF77-C415112CBB11}"/>
    <cellStyle name="Normal 5 6 2 5 6" xfId="28603" xr:uid="{AC27120E-D3BA-41DC-8F77-6B5D0AE6FEF3}"/>
    <cellStyle name="Normal 5 6 2 5 7" xfId="43487" xr:uid="{5616D221-67FA-447B-9956-12749B9C7B36}"/>
    <cellStyle name="Normal 5 6 2 5 8" xfId="8067" xr:uid="{CA4F5B90-FF21-4082-90D8-46E5EDDB248D}"/>
    <cellStyle name="Normal 5 6 2 6" xfId="2984" xr:uid="{E7AE5C9F-F8BC-4405-9145-F5245F1192D7}"/>
    <cellStyle name="Normal 5 6 2 6 2" xfId="2985" xr:uid="{9FFA9D91-793B-4112-BD9F-EAA80118CAFA}"/>
    <cellStyle name="Normal 5 6 2 6 2 2" xfId="13202" xr:uid="{D073158C-C545-4940-98B5-436276B2DCCD}"/>
    <cellStyle name="Normal 5 6 2 6 2 2 2" xfId="26892" xr:uid="{AB16B563-49AC-4F64-8289-4399BCC6E90D}"/>
    <cellStyle name="Normal 5 6 2 6 2 2 2 2" xfId="40584" xr:uid="{63809C62-5FB0-4BD7-B323-539B749DCB85}"/>
    <cellStyle name="Normal 5 6 2 6 2 2 2 3" xfId="55468" xr:uid="{843155F1-FBB9-4424-8A93-83448BC7EADC}"/>
    <cellStyle name="Normal 5 6 2 6 2 2 3" xfId="20048" xr:uid="{0A2C41F2-59B2-4EC2-A7D9-15469821408A}"/>
    <cellStyle name="Normal 5 6 2 6 2 2 4" xfId="33738" xr:uid="{3E498793-6109-45C5-B2F9-752E5125EC6B}"/>
    <cellStyle name="Normal 5 6 2 6 2 2 5" xfId="48622" xr:uid="{E93AB5D0-EDC0-4DFB-8C4C-FD6F011B83DC}"/>
    <cellStyle name="Normal 5 6 2 6 2 3" xfId="23470" xr:uid="{6C33DAA4-D57B-4E22-9E48-E0874230B5CB}"/>
    <cellStyle name="Normal 5 6 2 6 2 3 2" xfId="37162" xr:uid="{73B48F50-1037-4FAE-85EB-E8000117A67B}"/>
    <cellStyle name="Normal 5 6 2 6 2 3 3" xfId="52046" xr:uid="{2E42AEE7-4961-4644-8220-7CC3F75C38F4}"/>
    <cellStyle name="Normal 5 6 2 6 2 4" xfId="16626" xr:uid="{50FD1535-8E29-46C6-BE26-E1782D8C763B}"/>
    <cellStyle name="Normal 5 6 2 6 2 4 2" xfId="41260" xr:uid="{FD5AF168-7173-490B-8A96-9F9352CDAAB3}"/>
    <cellStyle name="Normal 5 6 2 6 2 5" xfId="30316" xr:uid="{418261D6-D83C-4AA7-9BE5-17862E178E93}"/>
    <cellStyle name="Normal 5 6 2 6 2 6" xfId="45200" xr:uid="{A8378C15-90A7-4E7E-80CA-271257245C75}"/>
    <cellStyle name="Normal 5 6 2 6 2 7" xfId="9780" xr:uid="{C69C851A-E90D-427F-A09C-A495F21DB599}"/>
    <cellStyle name="Normal 5 6 2 6 3" xfId="2986" xr:uid="{C81B0223-09F6-4A88-95D0-49C05D7B96F2}"/>
    <cellStyle name="Normal 5 6 2 6 3 2" xfId="25180" xr:uid="{E9D34ACF-8D65-41EA-A83E-E855210C0799}"/>
    <cellStyle name="Normal 5 6 2 6 3 2 2" xfId="38872" xr:uid="{9EDEFB0F-23C3-43AF-B579-7B1F74F2B7CC}"/>
    <cellStyle name="Normal 5 6 2 6 3 2 3" xfId="53756" xr:uid="{6DA33255-B76C-4DD7-B06C-EBC1B42E734C}"/>
    <cellStyle name="Normal 5 6 2 6 3 3" xfId="18336" xr:uid="{5F77BC34-A6C9-4241-B8BC-9AA64CE31E04}"/>
    <cellStyle name="Normal 5 6 2 6 3 3 2" xfId="41261" xr:uid="{33EB5E25-F0D8-4530-9885-79C65162C07B}"/>
    <cellStyle name="Normal 5 6 2 6 3 4" xfId="32026" xr:uid="{0D965F94-B388-4C45-AB44-D07DC47B8955}"/>
    <cellStyle name="Normal 5 6 2 6 3 5" xfId="46910" xr:uid="{8734D8BD-6ADB-4664-AEBC-42B46A580CFC}"/>
    <cellStyle name="Normal 5 6 2 6 3 6" xfId="11490" xr:uid="{769DFEDF-E602-4AAD-84F8-C4488A9F3D22}"/>
    <cellStyle name="Normal 5 6 2 6 4" xfId="2987" xr:uid="{43059956-9EDC-4D71-835D-136A0954CBC0}"/>
    <cellStyle name="Normal 5 6 2 6 4 2" xfId="41262" xr:uid="{F309CA32-F378-4330-845F-071CF852ABF3}"/>
    <cellStyle name="Normal 5 6 2 6 4 3" xfId="35450" xr:uid="{D85A4016-1102-4F11-9BD0-DBD1630C1BB9}"/>
    <cellStyle name="Normal 5 6 2 6 4 4" xfId="50334" xr:uid="{0ED2BF17-184F-4990-8CDD-4A41B0732396}"/>
    <cellStyle name="Normal 5 6 2 6 4 5" xfId="21758" xr:uid="{C1FE443D-4BDE-44D3-8FD2-91E8A7016848}"/>
    <cellStyle name="Normal 5 6 2 6 5" xfId="14914" xr:uid="{664DB1DA-BD01-4401-875F-BC24B481D1EE}"/>
    <cellStyle name="Normal 5 6 2 6 5 2" xfId="41259" xr:uid="{088E4A2C-04CB-4E29-8328-24520F6A73F6}"/>
    <cellStyle name="Normal 5 6 2 6 6" xfId="28604" xr:uid="{8C77B3F6-4783-4065-B29A-681C1B3AE5A2}"/>
    <cellStyle name="Normal 5 6 2 6 7" xfId="43488" xr:uid="{209E3985-28F7-4914-819A-5E887D0A9DD3}"/>
    <cellStyle name="Normal 5 6 2 6 8" xfId="8068" xr:uid="{213B5122-CA6F-4D19-9E7C-8DCD57121404}"/>
    <cellStyle name="Normal 5 6 2 7" xfId="2988" xr:uid="{0AE4C7A4-2455-41C8-8FF7-BA35AAB601CC}"/>
    <cellStyle name="Normal 5 6 2 7 2" xfId="13188" xr:uid="{E72E254D-85AB-46EE-8221-35E9AD4B7565}"/>
    <cellStyle name="Normal 5 6 2 7 2 2" xfId="26878" xr:uid="{505AF1D3-A403-40F7-825C-03B116D9AE25}"/>
    <cellStyle name="Normal 5 6 2 7 2 2 2" xfId="40570" xr:uid="{41177BCE-C088-4184-8623-9882B641B789}"/>
    <cellStyle name="Normal 5 6 2 7 2 2 3" xfId="55454" xr:uid="{034DBF3D-B90F-48C8-A973-0214C389C422}"/>
    <cellStyle name="Normal 5 6 2 7 2 3" xfId="20034" xr:uid="{52ED8964-DF44-42A8-BCFD-B6356DE5BB16}"/>
    <cellStyle name="Normal 5 6 2 7 2 4" xfId="33724" xr:uid="{78365219-444D-46EB-9117-1314F1C19E0E}"/>
    <cellStyle name="Normal 5 6 2 7 2 5" xfId="48608" xr:uid="{D73742CB-0574-423C-871E-0FAB3BFC1CC2}"/>
    <cellStyle name="Normal 5 6 2 7 3" xfId="23456" xr:uid="{B0F43E4A-749C-489A-955C-1F16A8204E5D}"/>
    <cellStyle name="Normal 5 6 2 7 3 2" xfId="37148" xr:uid="{2D79D908-8E68-47EF-88E3-3F9A3DB9E489}"/>
    <cellStyle name="Normal 5 6 2 7 3 3" xfId="52032" xr:uid="{B1A1E5D3-9321-409A-9657-7D3B2E35745F}"/>
    <cellStyle name="Normal 5 6 2 7 4" xfId="16612" xr:uid="{81E3E172-6394-46CB-AFDC-C298D4553038}"/>
    <cellStyle name="Normal 5 6 2 7 4 2" xfId="41263" xr:uid="{69F5EF03-99F0-42C7-87E1-E4C8CCCD2359}"/>
    <cellStyle name="Normal 5 6 2 7 5" xfId="30302" xr:uid="{F4213923-E1C9-4B1F-AA9F-41699195447E}"/>
    <cellStyle name="Normal 5 6 2 7 6" xfId="45186" xr:uid="{F32DE8AC-FF49-4099-8C73-532E212E19D4}"/>
    <cellStyle name="Normal 5 6 2 7 7" xfId="9766" xr:uid="{4248F612-BDD9-4BE0-95E8-1F13A0C22E10}"/>
    <cellStyle name="Normal 5 6 2 8" xfId="2989" xr:uid="{E2D6C0A1-65DB-4A0F-8F96-EB93C2F3E3C7}"/>
    <cellStyle name="Normal 5 6 2 8 2" xfId="25166" xr:uid="{5A55F56C-66EA-49F9-8FE1-57BE1DAA0CF3}"/>
    <cellStyle name="Normal 5 6 2 8 2 2" xfId="38858" xr:uid="{A4D863D6-7EE3-4EB6-B342-DF0D0D740B4F}"/>
    <cellStyle name="Normal 5 6 2 8 2 3" xfId="53742" xr:uid="{BB69B5B5-AC29-49A2-9310-66179C8E8D7F}"/>
    <cellStyle name="Normal 5 6 2 8 3" xfId="18322" xr:uid="{B6AE11A0-1C21-4250-BF5C-5E13EFA0CBC5}"/>
    <cellStyle name="Normal 5 6 2 8 3 2" xfId="41264" xr:uid="{FCE44ED3-61A5-4704-8328-32345F10322D}"/>
    <cellStyle name="Normal 5 6 2 8 4" xfId="32012" xr:uid="{D5E54CEA-59BF-4E42-98F6-2A863E665029}"/>
    <cellStyle name="Normal 5 6 2 8 5" xfId="46896" xr:uid="{ACBE0119-F9A9-48AD-BCEF-D5BC77FE8FEB}"/>
    <cellStyle name="Normal 5 6 2 8 6" xfId="11476" xr:uid="{870C6BDA-7288-428E-881E-9E6878F20088}"/>
    <cellStyle name="Normal 5 6 2 9" xfId="2990" xr:uid="{020783C2-87DE-4765-97B3-794D8C304473}"/>
    <cellStyle name="Normal 5 6 2 9 2" xfId="41265" xr:uid="{E1174D10-BF72-4E1C-9EC0-97583904B8AD}"/>
    <cellStyle name="Normal 5 6 2 9 3" xfId="35436" xr:uid="{A39AEFA1-44FD-4B3B-BB25-020831E9C75E}"/>
    <cellStyle name="Normal 5 6 2 9 4" xfId="50320" xr:uid="{31E02E56-F8D1-4229-86D3-23F11A75D231}"/>
    <cellStyle name="Normal 5 6 2 9 5" xfId="21744" xr:uid="{44219320-2F00-4315-A35D-D7129F1EF5BD}"/>
    <cellStyle name="Normal 5 6 3" xfId="315" xr:uid="{0C22EEF5-8678-4B7D-82A9-90CB8DE07B5C}"/>
    <cellStyle name="Normal 5 6 3 10" xfId="28605" xr:uid="{CAA20F1E-E92A-4A01-84C9-7CF9A3D21A46}"/>
    <cellStyle name="Normal 5 6 3 11" xfId="43489" xr:uid="{6D8E90BA-F50E-4F89-8C43-64E0199A2F9F}"/>
    <cellStyle name="Normal 5 6 3 12" xfId="8069" xr:uid="{50D50832-7BC6-4D47-AB4C-B3A96FD381E1}"/>
    <cellStyle name="Normal 5 6 3 2" xfId="587" xr:uid="{B5E8B366-E6F7-47B5-9E50-9554D40FB70B}"/>
    <cellStyle name="Normal 5 6 3 2 10" xfId="8070" xr:uid="{DBBE6A94-ED03-417B-9232-F57D39866DFC}"/>
    <cellStyle name="Normal 5 6 3 2 2" xfId="588" xr:uid="{E84B8F3D-7CF3-42F8-B29B-C59EF76897C6}"/>
    <cellStyle name="Normal 5 6 3 2 2 2" xfId="1401" xr:uid="{69DC2789-1344-4E39-ACA7-EF9248F3EC5E}"/>
    <cellStyle name="Normal 5 6 3 2 2 2 2" xfId="1402" xr:uid="{ED89C420-DBEA-4D4E-BD0B-C37EC072A829}"/>
    <cellStyle name="Normal 5 6 3 2 2 2 2 2" xfId="26895" xr:uid="{7683528E-88D5-4867-B5B9-8809804A0B93}"/>
    <cellStyle name="Normal 5 6 3 2 2 2 2 2 2" xfId="40587" xr:uid="{CD518B21-5E31-45D0-B9EA-91EED83AB782}"/>
    <cellStyle name="Normal 5 6 3 2 2 2 2 2 3" xfId="55471" xr:uid="{724665AE-FCE4-4EB4-83DB-BBEA4F7E7AB5}"/>
    <cellStyle name="Normal 5 6 3 2 2 2 2 3" xfId="20051" xr:uid="{D6432E6A-D6BF-4915-88AF-D24A9C150826}"/>
    <cellStyle name="Normal 5 6 3 2 2 2 2 3 2" xfId="41094" xr:uid="{C29287BB-91AF-4FBF-80C6-61161A25A6A2}"/>
    <cellStyle name="Normal 5 6 3 2 2 2 2 4" xfId="33741" xr:uid="{0CA92775-A980-4C38-A826-4C2E6B22B815}"/>
    <cellStyle name="Normal 5 6 3 2 2 2 2 5" xfId="48625" xr:uid="{024E46D8-47CE-4DD0-968C-3052FCBC4F65}"/>
    <cellStyle name="Normal 5 6 3 2 2 2 2 6" xfId="13205" xr:uid="{74184D56-1701-4221-A002-6F361309E407}"/>
    <cellStyle name="Normal 5 6 3 2 2 2 3" xfId="23473" xr:uid="{623A12A9-8C78-437A-A34D-B686D3DFAE9A}"/>
    <cellStyle name="Normal 5 6 3 2 2 2 3 2" xfId="37165" xr:uid="{7AF8BA68-B9B5-46BC-B06A-076E8C2ED49E}"/>
    <cellStyle name="Normal 5 6 3 2 2 2 3 3" xfId="52049" xr:uid="{C0CD7149-877B-4046-97B2-EF96B7B55702}"/>
    <cellStyle name="Normal 5 6 3 2 2 2 4" xfId="16629" xr:uid="{8221B213-A2A4-428D-B5A7-CB9ABC25DE30}"/>
    <cellStyle name="Normal 5 6 3 2 2 2 4 2" xfId="41093" xr:uid="{4444C7D7-4C2C-44BE-87A5-189FA82CF4AE}"/>
    <cellStyle name="Normal 5 6 3 2 2 2 5" xfId="30319" xr:uid="{1560F6D2-F905-4167-AFB0-84D99596A9F5}"/>
    <cellStyle name="Normal 5 6 3 2 2 2 6" xfId="45203" xr:uid="{9488CD51-F447-4F01-8481-BC0A8A984313}"/>
    <cellStyle name="Normal 5 6 3 2 2 2 7" xfId="9783" xr:uid="{8BDA5A29-1B3A-4200-BC60-8044C6ABE3E9}"/>
    <cellStyle name="Normal 5 6 3 2 2 3" xfId="1403" xr:uid="{CA509969-A050-4E04-B5B3-CFF1F00CE308}"/>
    <cellStyle name="Normal 5 6 3 2 2 3 2" xfId="25183" xr:uid="{D8AB238C-D1EC-4B33-A91A-406DDED23723}"/>
    <cellStyle name="Normal 5 6 3 2 2 3 2 2" xfId="38875" xr:uid="{D9581B61-8D7C-4ABA-AD09-F4602D1D6483}"/>
    <cellStyle name="Normal 5 6 3 2 2 3 2 3" xfId="53759" xr:uid="{F98CD089-3424-415D-95EB-DE3917D923B4}"/>
    <cellStyle name="Normal 5 6 3 2 2 3 3" xfId="18339" xr:uid="{6926B431-0A4E-4131-924E-5FAD8F6A80CF}"/>
    <cellStyle name="Normal 5 6 3 2 2 3 3 2" xfId="41095" xr:uid="{A141149F-2151-419A-8DF2-850D87A4162C}"/>
    <cellStyle name="Normal 5 6 3 2 2 3 4" xfId="32029" xr:uid="{CABBAA8B-4A37-48A6-A93A-37C0E1D93F50}"/>
    <cellStyle name="Normal 5 6 3 2 2 3 5" xfId="46913" xr:uid="{A2C241D1-2708-410D-8CF6-830E1C97C98C}"/>
    <cellStyle name="Normal 5 6 3 2 2 3 6" xfId="11493" xr:uid="{D9CFE9F1-04E1-406E-8E6B-233FCB7963B0}"/>
    <cellStyle name="Normal 5 6 3 2 2 4" xfId="2991" xr:uid="{D9B36FA9-0AD0-466B-AC0C-62D398FA1F42}"/>
    <cellStyle name="Normal 5 6 3 2 2 4 2" xfId="41266" xr:uid="{CA223545-0E16-4D7C-8588-658203544127}"/>
    <cellStyle name="Normal 5 6 3 2 2 4 3" xfId="35453" xr:uid="{CEAE34DF-EBB3-4016-A1F3-579D24E71D84}"/>
    <cellStyle name="Normal 5 6 3 2 2 4 4" xfId="50337" xr:uid="{CA70C53D-FB48-466E-BEF7-04C4645CF35D}"/>
    <cellStyle name="Normal 5 6 3 2 2 4 5" xfId="21761" xr:uid="{271BCB4C-D67E-4056-9C2D-2863C6ECDABC}"/>
    <cellStyle name="Normal 5 6 3 2 2 5" xfId="14917" xr:uid="{0A5E3317-BA93-43A8-B047-DBB0EF8B2710}"/>
    <cellStyle name="Normal 5 6 3 2 2 5 2" xfId="40864" xr:uid="{7A4EE8E0-D562-44DC-BA44-A2B326857ED0}"/>
    <cellStyle name="Normal 5 6 3 2 2 6" xfId="28607" xr:uid="{9A1BC31F-D752-4E9D-84F1-213501DE4499}"/>
    <cellStyle name="Normal 5 6 3 2 2 7" xfId="43491" xr:uid="{AC03C174-0600-447C-9FFE-D60C6D7CC535}"/>
    <cellStyle name="Normal 5 6 3 2 2 8" xfId="8071" xr:uid="{C98AA8A0-07F1-441E-A404-CB2FD57DD6F5}"/>
    <cellStyle name="Normal 5 6 3 2 3" xfId="1404" xr:uid="{C0DF92C9-2E64-44C7-95BD-702195EB3BCE}"/>
    <cellStyle name="Normal 5 6 3 2 3 2" xfId="1405" xr:uid="{B4A294EC-84B0-4723-BC60-6F10BD88C79D}"/>
    <cellStyle name="Normal 5 6 3 2 3 2 2" xfId="26894" xr:uid="{2886D6D6-3286-4BA5-A012-10FCBDE6DA6D}"/>
    <cellStyle name="Normal 5 6 3 2 3 2 2 2" xfId="40586" xr:uid="{E5271BF8-0B69-4E03-B7AD-0F501866FC8D}"/>
    <cellStyle name="Normal 5 6 3 2 3 2 2 3" xfId="55470" xr:uid="{7A833690-607F-49D8-A8F1-1CB84975096F}"/>
    <cellStyle name="Normal 5 6 3 2 3 2 3" xfId="20050" xr:uid="{E19ABF1F-9201-42DE-B811-CC95BDA2C301}"/>
    <cellStyle name="Normal 5 6 3 2 3 2 3 2" xfId="41097" xr:uid="{88DBD4C8-B341-4678-9DC2-AFB8268272D5}"/>
    <cellStyle name="Normal 5 6 3 2 3 2 4" xfId="33740" xr:uid="{F44348E1-8ABB-4C23-963C-B905B2483DEB}"/>
    <cellStyle name="Normal 5 6 3 2 3 2 5" xfId="48624" xr:uid="{C1172146-E0D9-4F2B-89CE-23832C9756FB}"/>
    <cellStyle name="Normal 5 6 3 2 3 2 6" xfId="13204" xr:uid="{3E500D27-51BA-4EB0-B4E5-1775FC6BA99C}"/>
    <cellStyle name="Normal 5 6 3 2 3 3" xfId="2992" xr:uid="{D863F436-E2FA-4379-BDCB-A0C8CD0D5AC6}"/>
    <cellStyle name="Normal 5 6 3 2 3 3 2" xfId="41267" xr:uid="{92A7A041-E46B-42FE-A178-3DC95AE72FED}"/>
    <cellStyle name="Normal 5 6 3 2 3 3 3" xfId="37164" xr:uid="{6CDAD9CA-53F4-423F-83CF-DB7B08D31ED4}"/>
    <cellStyle name="Normal 5 6 3 2 3 3 4" xfId="52048" xr:uid="{6865C355-1C2C-4379-AA28-FD6464985462}"/>
    <cellStyle name="Normal 5 6 3 2 3 3 5" xfId="23472" xr:uid="{24AC3CA9-2C18-4B17-B276-2E839D61E58F}"/>
    <cellStyle name="Normal 5 6 3 2 3 4" xfId="2993" xr:uid="{66E06CF5-20A6-414B-80BD-1E4AA99D9672}"/>
    <cellStyle name="Normal 5 6 3 2 3 4 2" xfId="41268" xr:uid="{DE309A4E-AE21-44B7-AC61-F43A6DE0FD3B}"/>
    <cellStyle name="Normal 5 6 3 2 3 4 3" xfId="16628" xr:uid="{5BDC614F-B0CE-48C6-9067-D6597E6A9F78}"/>
    <cellStyle name="Normal 5 6 3 2 3 5" xfId="41096" xr:uid="{2E36AEC5-6931-40E2-A3BE-DE5A7D52BDAE}"/>
    <cellStyle name="Normal 5 6 3 2 3 6" xfId="30318" xr:uid="{F2DCAC26-915C-40C0-B740-F9ED1B412A35}"/>
    <cellStyle name="Normal 5 6 3 2 3 7" xfId="45202" xr:uid="{8A211699-8DA5-4C98-8789-138508809F43}"/>
    <cellStyle name="Normal 5 6 3 2 3 8" xfId="9782" xr:uid="{F9C15C12-6BD9-44BC-8827-37E7DDC67A7D}"/>
    <cellStyle name="Normal 5 6 3 2 4" xfId="1406" xr:uid="{D373A6BC-D982-4EE0-9E21-B1230483BB79}"/>
    <cellStyle name="Normal 5 6 3 2 4 2" xfId="25182" xr:uid="{60CC64D8-3BE4-4276-87EF-006548864C08}"/>
    <cellStyle name="Normal 5 6 3 2 4 2 2" xfId="38874" xr:uid="{50480C12-4A5C-479D-8149-6D0DC6236DC0}"/>
    <cellStyle name="Normal 5 6 3 2 4 2 3" xfId="53758" xr:uid="{F977686E-E227-4F4B-B153-A2DBB52E754C}"/>
    <cellStyle name="Normal 5 6 3 2 4 3" xfId="18338" xr:uid="{EEB937F5-91BB-419F-81A1-62DDD33BAFB8}"/>
    <cellStyle name="Normal 5 6 3 2 4 3 2" xfId="41098" xr:uid="{856F2009-4612-486A-B25B-3254F9694A00}"/>
    <cellStyle name="Normal 5 6 3 2 4 4" xfId="32028" xr:uid="{806F6307-4D71-40D7-A475-31389597764A}"/>
    <cellStyle name="Normal 5 6 3 2 4 5" xfId="46912" xr:uid="{4D0DDCDD-3415-40B8-BAAB-D6EFEA29B54C}"/>
    <cellStyle name="Normal 5 6 3 2 4 6" xfId="11492" xr:uid="{3C7D900A-23D8-451D-92FB-252454CB6965}"/>
    <cellStyle name="Normal 5 6 3 2 5" xfId="2994" xr:uid="{73D99CBA-52EA-4312-BFD2-95EE41CB1919}"/>
    <cellStyle name="Normal 5 6 3 2 5 2" xfId="41269" xr:uid="{63190049-1338-44D1-A861-1C090470E8BE}"/>
    <cellStyle name="Normal 5 6 3 2 5 3" xfId="35452" xr:uid="{86D89AF2-B1B6-4580-A923-D11CAE5ACA1E}"/>
    <cellStyle name="Normal 5 6 3 2 5 4" xfId="50336" xr:uid="{9976833B-5047-425E-956B-9D836B1CB86B}"/>
    <cellStyle name="Normal 5 6 3 2 5 5" xfId="21760" xr:uid="{B3D6823B-D534-4C1B-91D4-6FB4A148CD3B}"/>
    <cellStyle name="Normal 5 6 3 2 6" xfId="2995" xr:uid="{9438B4FF-710A-48C9-8D46-C164C3373DEE}"/>
    <cellStyle name="Normal 5 6 3 2 6 2" xfId="41270" xr:uid="{64CD5BE9-C93F-4691-8944-09AC598177BD}"/>
    <cellStyle name="Normal 5 6 3 2 6 3" xfId="14916" xr:uid="{4EB52AB3-AA33-4FF7-82BD-CA17773C4F66}"/>
    <cellStyle name="Normal 5 6 3 2 7" xfId="40863" xr:uid="{401B0DAE-43AC-4851-A175-9E793BF0CC7E}"/>
    <cellStyle name="Normal 5 6 3 2 8" xfId="28606" xr:uid="{9C2F3E9C-959B-48AB-A36D-71EE45495016}"/>
    <cellStyle name="Normal 5 6 3 2 9" xfId="43490" xr:uid="{CD2C7D3B-27F6-4356-A684-D91CE5A5646E}"/>
    <cellStyle name="Normal 5 6 3 3" xfId="589" xr:uid="{E2E5C80D-F76D-49D6-90BB-7DD1A3F1CE2B}"/>
    <cellStyle name="Normal 5 6 3 3 2" xfId="1407" xr:uid="{B4DFFFD5-875A-4C92-8E01-20137EFAB0C6}"/>
    <cellStyle name="Normal 5 6 3 3 2 2" xfId="1408" xr:uid="{C4CCAB6F-5E73-4D6A-A536-5C18B4100FE5}"/>
    <cellStyle name="Normal 5 6 3 3 2 2 2" xfId="26896" xr:uid="{944C9D1D-DAFE-4914-8FFF-52B6371CE2D5}"/>
    <cellStyle name="Normal 5 6 3 3 2 2 2 2" xfId="40588" xr:uid="{01AA9362-B8E9-453D-9D84-97C890C1B0B0}"/>
    <cellStyle name="Normal 5 6 3 3 2 2 2 3" xfId="55472" xr:uid="{C14FC93F-813E-4B66-B65D-4E0E6D68F018}"/>
    <cellStyle name="Normal 5 6 3 3 2 2 3" xfId="20052" xr:uid="{3A0AD42E-3C6C-46D9-BDAF-92220C2E6EF6}"/>
    <cellStyle name="Normal 5 6 3 3 2 2 3 2" xfId="41100" xr:uid="{9C48FB65-FE66-4F45-BD7D-43990A306BBB}"/>
    <cellStyle name="Normal 5 6 3 3 2 2 4" xfId="33742" xr:uid="{0AC956FA-C465-4AEE-BDA1-E2150296A0AD}"/>
    <cellStyle name="Normal 5 6 3 3 2 2 5" xfId="48626" xr:uid="{69DEEA48-F5FB-4EB8-A391-37D636545760}"/>
    <cellStyle name="Normal 5 6 3 3 2 2 6" xfId="13206" xr:uid="{D6B57096-FE2F-400B-BFDF-B8C269128EB5}"/>
    <cellStyle name="Normal 5 6 3 3 2 3" xfId="2996" xr:uid="{93AD9460-B543-4860-A7A4-9260E345B680}"/>
    <cellStyle name="Normal 5 6 3 3 2 3 2" xfId="41271" xr:uid="{84459602-E7B3-4B1D-B0DB-A249AE9D8413}"/>
    <cellStyle name="Normal 5 6 3 3 2 3 3" xfId="37166" xr:uid="{E31D4AF2-482B-4FD0-8EC1-92CC4701B362}"/>
    <cellStyle name="Normal 5 6 3 3 2 3 4" xfId="52050" xr:uid="{791C156B-46CA-4E31-A9FA-C97217588B32}"/>
    <cellStyle name="Normal 5 6 3 3 2 3 5" xfId="23474" xr:uid="{67EB4269-06F4-4B2E-BA54-89F74E720F2E}"/>
    <cellStyle name="Normal 5 6 3 3 2 4" xfId="2997" xr:uid="{599DC5B3-9448-4A1B-9CFF-68C90F506263}"/>
    <cellStyle name="Normal 5 6 3 3 2 4 2" xfId="41272" xr:uid="{CB8AA768-F52E-4AAE-9D37-D4F21E929A0E}"/>
    <cellStyle name="Normal 5 6 3 3 2 4 3" xfId="16630" xr:uid="{13F9CFDD-B6DE-4432-B371-E4D75C1ECC66}"/>
    <cellStyle name="Normal 5 6 3 3 2 5" xfId="41099" xr:uid="{AE6EBD09-4AAA-4342-8B48-4AEE3D15DB32}"/>
    <cellStyle name="Normal 5 6 3 3 2 6" xfId="30320" xr:uid="{8116D8EF-5DA0-4812-9025-C4D25660E65A}"/>
    <cellStyle name="Normal 5 6 3 3 2 7" xfId="45204" xr:uid="{48023E0E-88CB-46CA-AEF0-5E32679A7A68}"/>
    <cellStyle name="Normal 5 6 3 3 2 8" xfId="9784" xr:uid="{C9E84964-94A7-42CD-8D08-2711279A72E5}"/>
    <cellStyle name="Normal 5 6 3 3 3" xfId="1409" xr:uid="{A81E2618-F104-4583-8CAC-FAA1B308F5B2}"/>
    <cellStyle name="Normal 5 6 3 3 3 2" xfId="25184" xr:uid="{177A0A0F-1017-4AFA-9C73-6F334EDBC6B7}"/>
    <cellStyle name="Normal 5 6 3 3 3 2 2" xfId="38876" xr:uid="{493712A1-276A-42EA-8BA4-3018E9AD6772}"/>
    <cellStyle name="Normal 5 6 3 3 3 2 3" xfId="53760" xr:uid="{CCE3F484-034C-49B6-AAE4-91A601991BF5}"/>
    <cellStyle name="Normal 5 6 3 3 3 3" xfId="18340" xr:uid="{A048B517-6DC1-4302-8CFE-ADED8B9D0D11}"/>
    <cellStyle name="Normal 5 6 3 3 3 3 2" xfId="41101" xr:uid="{06955527-B8E8-4674-B2A0-63FE6D48B484}"/>
    <cellStyle name="Normal 5 6 3 3 3 4" xfId="32030" xr:uid="{805CD871-2C0A-4CBC-AF07-63BCE885E901}"/>
    <cellStyle name="Normal 5 6 3 3 3 5" xfId="46914" xr:uid="{17D68C4B-EC7F-4969-A33F-6009796A24E5}"/>
    <cellStyle name="Normal 5 6 3 3 3 6" xfId="11494" xr:uid="{DDF5718D-F54A-4DF8-8B2A-67B4FC4545AF}"/>
    <cellStyle name="Normal 5 6 3 3 4" xfId="2998" xr:uid="{FFAFB501-07FF-4513-992C-EBE103384BEB}"/>
    <cellStyle name="Normal 5 6 3 3 4 2" xfId="41273" xr:uid="{15E96BCC-E8E2-4CED-8C02-8F9A0BFA175D}"/>
    <cellStyle name="Normal 5 6 3 3 4 3" xfId="35454" xr:uid="{42FD1549-3686-4AC1-89A4-E693D9732697}"/>
    <cellStyle name="Normal 5 6 3 3 4 4" xfId="50338" xr:uid="{99726142-67A4-43CC-AFE5-D373D847478A}"/>
    <cellStyle name="Normal 5 6 3 3 4 5" xfId="21762" xr:uid="{DCF7AB36-D697-4E7C-A410-661C1CC60729}"/>
    <cellStyle name="Normal 5 6 3 3 5" xfId="2999" xr:uid="{1B6CB215-6007-41E8-89A3-6DE6ABD2ED87}"/>
    <cellStyle name="Normal 5 6 3 3 5 2" xfId="41274" xr:uid="{D09D997E-0688-4042-8E31-F8429EDC89C4}"/>
    <cellStyle name="Normal 5 6 3 3 5 3" xfId="14918" xr:uid="{4FE625ED-1B2A-489A-8330-528BF2C42A77}"/>
    <cellStyle name="Normal 5 6 3 3 6" xfId="40865" xr:uid="{F3C3161B-29B3-4D93-965A-D7CE6B138AB5}"/>
    <cellStyle name="Normal 5 6 3 3 7" xfId="28608" xr:uid="{608FBD34-2BCD-4713-8AE4-6B876024DECC}"/>
    <cellStyle name="Normal 5 6 3 3 8" xfId="43492" xr:uid="{E58573B5-4E15-4326-A2D7-070EB45535E1}"/>
    <cellStyle name="Normal 5 6 3 3 9" xfId="8072" xr:uid="{5E6DE3BB-FBFB-417B-9F03-0D395AEBC4DE}"/>
    <cellStyle name="Normal 5 6 3 4" xfId="1410" xr:uid="{2B9A5A97-83C8-4A92-9F50-0DF82FF43CE1}"/>
    <cellStyle name="Normal 5 6 3 4 2" xfId="1411" xr:uid="{D34F97A4-69C8-4D34-8ECB-54D8656B5BD6}"/>
    <cellStyle name="Normal 5 6 3 4 2 2" xfId="13207" xr:uid="{6BBF73A4-920D-4CAA-A50D-15F0E2AFDB1D}"/>
    <cellStyle name="Normal 5 6 3 4 2 2 2" xfId="26897" xr:uid="{76D33844-C0C3-45FD-A002-1F6576ED3E0C}"/>
    <cellStyle name="Normal 5 6 3 4 2 2 2 2" xfId="40589" xr:uid="{146F0A18-6889-4FCD-8A1F-4D8869FB3875}"/>
    <cellStyle name="Normal 5 6 3 4 2 2 2 3" xfId="55473" xr:uid="{915835A5-7B49-419E-8BE7-764582A76248}"/>
    <cellStyle name="Normal 5 6 3 4 2 2 3" xfId="20053" xr:uid="{EA2F3C3B-289A-41D2-B41F-113C67DBA8B8}"/>
    <cellStyle name="Normal 5 6 3 4 2 2 4" xfId="33743" xr:uid="{88494A54-8285-485C-838D-59CDFB9F234D}"/>
    <cellStyle name="Normal 5 6 3 4 2 2 5" xfId="48627" xr:uid="{1812AE00-A750-4C85-96E6-C297AF710CD7}"/>
    <cellStyle name="Normal 5 6 3 4 2 3" xfId="23475" xr:uid="{3EB1F465-0018-450B-89EF-34C20DC22EF3}"/>
    <cellStyle name="Normal 5 6 3 4 2 3 2" xfId="37167" xr:uid="{5A9B4057-3D21-46A5-9FAE-E09DAF34E186}"/>
    <cellStyle name="Normal 5 6 3 4 2 3 3" xfId="52051" xr:uid="{981E58D2-5950-4D0A-A862-5A12A1970FC2}"/>
    <cellStyle name="Normal 5 6 3 4 2 4" xfId="16631" xr:uid="{256E6BEE-990C-4CEF-A2FA-BECB5931893F}"/>
    <cellStyle name="Normal 5 6 3 4 2 4 2" xfId="41103" xr:uid="{BE5986CD-5F5D-49A6-92DE-E7CC726F29B0}"/>
    <cellStyle name="Normal 5 6 3 4 2 5" xfId="30321" xr:uid="{55BC41C0-C381-4897-9B73-13BFE1363112}"/>
    <cellStyle name="Normal 5 6 3 4 2 6" xfId="45205" xr:uid="{879EBAF8-9A88-4701-8F52-1CADF77E47A6}"/>
    <cellStyle name="Normal 5 6 3 4 2 7" xfId="9785" xr:uid="{965F73BA-BA9A-4528-9FFE-4FCD54A7806A}"/>
    <cellStyle name="Normal 5 6 3 4 3" xfId="3000" xr:uid="{0C1AC063-40D4-4194-BD09-CD71D08DA776}"/>
    <cellStyle name="Normal 5 6 3 4 3 2" xfId="25185" xr:uid="{9FBD7DF6-C473-4574-B7C9-F74E33EF3B09}"/>
    <cellStyle name="Normal 5 6 3 4 3 2 2" xfId="38877" xr:uid="{D4E258F0-CAF6-40F9-98FC-7140A07D63B1}"/>
    <cellStyle name="Normal 5 6 3 4 3 2 3" xfId="53761" xr:uid="{73612824-D99B-4CE5-9886-0A9476DFF0B4}"/>
    <cellStyle name="Normal 5 6 3 4 3 3" xfId="18341" xr:uid="{BFDA5CDC-9CBD-4AA6-975C-39D4216B9163}"/>
    <cellStyle name="Normal 5 6 3 4 3 3 2" xfId="41275" xr:uid="{E1A128B7-A256-441A-B830-588F3291F321}"/>
    <cellStyle name="Normal 5 6 3 4 3 4" xfId="32031" xr:uid="{19727D87-11C9-4365-B6D4-F6AF56EAA34E}"/>
    <cellStyle name="Normal 5 6 3 4 3 5" xfId="46915" xr:uid="{D9A1D55B-64B3-4097-915D-142C165638C4}"/>
    <cellStyle name="Normal 5 6 3 4 3 6" xfId="11495" xr:uid="{DF847FFC-6F8E-4DAA-BCCF-97CCD30F8922}"/>
    <cellStyle name="Normal 5 6 3 4 4" xfId="3001" xr:uid="{8B2516F0-A647-40F4-B339-12B13570D781}"/>
    <cellStyle name="Normal 5 6 3 4 4 2" xfId="41276" xr:uid="{3CE2F698-70BD-4DE2-9D58-F824B1C75149}"/>
    <cellStyle name="Normal 5 6 3 4 4 3" xfId="35455" xr:uid="{468A056E-5A0F-45FF-B2E9-D34F0DA86500}"/>
    <cellStyle name="Normal 5 6 3 4 4 4" xfId="50339" xr:uid="{A0FCEED2-0800-47E0-B15A-B6E66FCA09C1}"/>
    <cellStyle name="Normal 5 6 3 4 4 5" xfId="21763" xr:uid="{161D0AA2-E90B-421A-9264-DC5E978A9D2E}"/>
    <cellStyle name="Normal 5 6 3 4 5" xfId="14919" xr:uid="{29C57E86-56C9-473E-8998-8AE47AA89366}"/>
    <cellStyle name="Normal 5 6 3 4 5 2" xfId="41102" xr:uid="{601DD38D-7A92-4806-94FE-271CCD4C2B47}"/>
    <cellStyle name="Normal 5 6 3 4 6" xfId="28609" xr:uid="{2CA16528-3240-4A7C-9150-F60949CB1E53}"/>
    <cellStyle name="Normal 5 6 3 4 7" xfId="43493" xr:uid="{D1107E6C-E94F-4F11-B2E4-27A6928CA78A}"/>
    <cellStyle name="Normal 5 6 3 4 8" xfId="8073" xr:uid="{5B260947-92A9-47A7-9472-59D9949D2B64}"/>
    <cellStyle name="Normal 5 6 3 5" xfId="1412" xr:uid="{4B122B3C-D61D-4D21-8DAF-416B5BA33964}"/>
    <cellStyle name="Normal 5 6 3 5 2" xfId="3002" xr:uid="{8DB3080B-E48D-4965-B93D-4B51BF46CAF1}"/>
    <cellStyle name="Normal 5 6 3 5 2 2" xfId="26893" xr:uid="{D1DF7EF2-F63E-4859-9688-ADED10FF1EBD}"/>
    <cellStyle name="Normal 5 6 3 5 2 2 2" xfId="40585" xr:uid="{9CE73DC1-7928-438E-8E64-E75A8AACC3A8}"/>
    <cellStyle name="Normal 5 6 3 5 2 2 3" xfId="55469" xr:uid="{EC91A11B-F425-4A08-A0A3-9046EAAEC307}"/>
    <cellStyle name="Normal 5 6 3 5 2 3" xfId="20049" xr:uid="{1F56FECE-8E39-46B6-9B54-58B962EE7292}"/>
    <cellStyle name="Normal 5 6 3 5 2 3 2" xfId="41277" xr:uid="{35C31479-FD84-4B5F-B9DE-D5BA0D6570EE}"/>
    <cellStyle name="Normal 5 6 3 5 2 4" xfId="33739" xr:uid="{4DBB75FE-0893-4F5E-8429-5080D574E5B9}"/>
    <cellStyle name="Normal 5 6 3 5 2 5" xfId="48623" xr:uid="{E14CDE11-12EF-4046-B7E4-E8025B4F89F6}"/>
    <cellStyle name="Normal 5 6 3 5 2 6" xfId="13203" xr:uid="{C415B783-7097-450A-9815-DF57DC0FA327}"/>
    <cellStyle name="Normal 5 6 3 5 3" xfId="3003" xr:uid="{B7FFC6AD-7C0E-4703-9A6C-4A9A5771FE10}"/>
    <cellStyle name="Normal 5 6 3 5 3 2" xfId="41278" xr:uid="{3107B32D-4F0F-4397-A0D8-B49D04462F8B}"/>
    <cellStyle name="Normal 5 6 3 5 3 3" xfId="37163" xr:uid="{FBFA2705-2B81-462F-A4A6-0E751C4F485B}"/>
    <cellStyle name="Normal 5 6 3 5 3 4" xfId="52047" xr:uid="{438A31B4-FE68-4F08-AB18-C36491879536}"/>
    <cellStyle name="Normal 5 6 3 5 3 5" xfId="23471" xr:uid="{7ACB5502-3793-4441-820D-53242E2439A1}"/>
    <cellStyle name="Normal 5 6 3 5 4" xfId="3004" xr:uid="{03FF348A-34D3-41B9-BA86-1D20CFEDAEF5}"/>
    <cellStyle name="Normal 5 6 3 5 4 2" xfId="41279" xr:uid="{B612F087-EF24-46AB-8DC1-64A4168694B7}"/>
    <cellStyle name="Normal 5 6 3 5 4 3" xfId="16627" xr:uid="{2EC70A7F-4E7C-4CBE-8433-0082B1E213BC}"/>
    <cellStyle name="Normal 5 6 3 5 5" xfId="41104" xr:uid="{4C1348C1-23B4-4AA2-8A4B-E235CE847373}"/>
    <cellStyle name="Normal 5 6 3 5 6" xfId="30317" xr:uid="{609A25D8-B8C9-4A5F-A556-7D04C29FE0DD}"/>
    <cellStyle name="Normal 5 6 3 5 7" xfId="45201" xr:uid="{D1C5EBDE-0FAA-4802-B2E1-1A7692749C0E}"/>
    <cellStyle name="Normal 5 6 3 5 8" xfId="9781" xr:uid="{95E04567-A091-4F1E-9EBE-02F8064D8EDA}"/>
    <cellStyle name="Normal 5 6 3 6" xfId="3005" xr:uid="{AB0770B9-7563-4609-9ADB-683F8860E68F}"/>
    <cellStyle name="Normal 5 6 3 6 2" xfId="25181" xr:uid="{9E743EB3-F60E-41F2-BF5F-F46C5E0D6CA6}"/>
    <cellStyle name="Normal 5 6 3 6 2 2" xfId="38873" xr:uid="{E553BDCF-8E78-46B6-9633-AF475135E638}"/>
    <cellStyle name="Normal 5 6 3 6 2 3" xfId="53757" xr:uid="{48F1FFE2-694C-43AD-A001-A160932B6DF0}"/>
    <cellStyle name="Normal 5 6 3 6 3" xfId="18337" xr:uid="{7803BA44-6ED1-4CF3-A242-EF0FC1313739}"/>
    <cellStyle name="Normal 5 6 3 6 3 2" xfId="41280" xr:uid="{7673FBC3-AC21-45E1-94C3-C9312DB24F8F}"/>
    <cellStyle name="Normal 5 6 3 6 4" xfId="32027" xr:uid="{BE84143F-75D4-4F50-92EF-FA4DE1FC41FA}"/>
    <cellStyle name="Normal 5 6 3 6 5" xfId="46911" xr:uid="{CB207F05-DCE6-445E-B649-4D6F9F6E1B51}"/>
    <cellStyle name="Normal 5 6 3 6 6" xfId="11491" xr:uid="{2C315D45-ADA6-43C1-B70C-035989C060ED}"/>
    <cellStyle name="Normal 5 6 3 7" xfId="3006" xr:uid="{003BEFD7-4D0B-4C3C-99D9-EC76ED7C7F84}"/>
    <cellStyle name="Normal 5 6 3 7 2" xfId="41281" xr:uid="{EFF81FB3-71A9-4F9D-9914-317D8CCED61D}"/>
    <cellStyle name="Normal 5 6 3 7 3" xfId="35451" xr:uid="{E3DA2FE0-832B-45AA-A9E2-CE7A65FA80E2}"/>
    <cellStyle name="Normal 5 6 3 7 4" xfId="50335" xr:uid="{5810F8DB-7953-4AB9-891D-4384F58982DD}"/>
    <cellStyle name="Normal 5 6 3 7 5" xfId="21759" xr:uid="{7D8A8D6E-9C61-463A-BFB4-2858102C70A7}"/>
    <cellStyle name="Normal 5 6 3 8" xfId="3007" xr:uid="{178D0D79-DCB7-48BB-AAAC-3622D601AFA9}"/>
    <cellStyle name="Normal 5 6 3 8 2" xfId="41282" xr:uid="{4E7766C6-B2B0-421B-81CE-E8592E41EA5E}"/>
    <cellStyle name="Normal 5 6 3 8 3" xfId="14915" xr:uid="{F0ED96BC-2780-4A8E-A85D-0276F5AEE5F3}"/>
    <cellStyle name="Normal 5 6 3 9" xfId="40796" xr:uid="{F37F8C93-90D2-4A90-9DE8-7240906FDE2B}"/>
    <cellStyle name="Normal 5 6 4" xfId="316" xr:uid="{88BEDF9A-070C-4607-980C-967E20387A7E}"/>
    <cellStyle name="Normal 5 6 4 10" xfId="43494" xr:uid="{DC0D758C-18DD-4358-9B8B-1D484111DE6A}"/>
    <cellStyle name="Normal 5 6 4 11" xfId="8074" xr:uid="{8C19D47D-DD00-43C0-8B3C-BDE8C81C67FD}"/>
    <cellStyle name="Normal 5 6 4 2" xfId="590" xr:uid="{7755A12E-1A97-4A99-8EF1-BB8FBB874061}"/>
    <cellStyle name="Normal 5 6 4 2 2" xfId="591" xr:uid="{45A95F32-DC4E-43FA-B24B-347B833DB02F}"/>
    <cellStyle name="Normal 5 6 4 2 2 2" xfId="1413" xr:uid="{E2B1328E-7EF0-443F-954E-79F06509A756}"/>
    <cellStyle name="Normal 5 6 4 2 2 2 2" xfId="13210" xr:uid="{09497D24-3C5D-4163-A7CB-B31B83CC6157}"/>
    <cellStyle name="Normal 5 6 4 2 2 2 2 2" xfId="26900" xr:uid="{776FBA1C-FDCC-4B09-AF04-805EB7921705}"/>
    <cellStyle name="Normal 5 6 4 2 2 2 2 2 2" xfId="40592" xr:uid="{2AC7FEBF-DCBE-4F62-BF30-04AC8C80F1FB}"/>
    <cellStyle name="Normal 5 6 4 2 2 2 2 2 3" xfId="55476" xr:uid="{CCD9FF33-897C-47FC-AD48-C4BD1E691488}"/>
    <cellStyle name="Normal 5 6 4 2 2 2 2 3" xfId="20056" xr:uid="{358522F8-FD58-46C3-8E35-90504D7B8810}"/>
    <cellStyle name="Normal 5 6 4 2 2 2 2 4" xfId="33746" xr:uid="{F89EAAAE-75E8-4404-8B05-283E5535CC3F}"/>
    <cellStyle name="Normal 5 6 4 2 2 2 2 5" xfId="48630" xr:uid="{A066F37E-4942-458A-A9B7-A70118F91B38}"/>
    <cellStyle name="Normal 5 6 4 2 2 2 3" xfId="23478" xr:uid="{0CF97806-3BB8-4A75-93B0-F1D6546D94B1}"/>
    <cellStyle name="Normal 5 6 4 2 2 2 3 2" xfId="37170" xr:uid="{6DB7A9C6-DCAA-4B90-9B7E-E872B15A4C94}"/>
    <cellStyle name="Normal 5 6 4 2 2 2 3 3" xfId="52054" xr:uid="{89918C8B-F3BC-4AFC-885C-45C58C86B0D9}"/>
    <cellStyle name="Normal 5 6 4 2 2 2 4" xfId="16634" xr:uid="{392833F7-9DAE-4C81-8B9D-6B1F2B0CDADB}"/>
    <cellStyle name="Normal 5 6 4 2 2 2 4 2" xfId="41105" xr:uid="{1A76B77C-C1C5-47E4-A9D5-7234F4667CF5}"/>
    <cellStyle name="Normal 5 6 4 2 2 2 5" xfId="30324" xr:uid="{E586B4F5-41A7-4D63-95B1-3AB3B48F12F0}"/>
    <cellStyle name="Normal 5 6 4 2 2 2 6" xfId="45208" xr:uid="{4E11B17D-A48A-43FD-8D40-9E2C0774433B}"/>
    <cellStyle name="Normal 5 6 4 2 2 2 7" xfId="9788" xr:uid="{2863C606-D131-4722-B850-40FEC285A51E}"/>
    <cellStyle name="Normal 5 6 4 2 2 3" xfId="3008" xr:uid="{86790539-48A7-4B3D-AE69-BA9423E7F91B}"/>
    <cellStyle name="Normal 5 6 4 2 2 3 2" xfId="25188" xr:uid="{E1C2E1A1-CFD8-48D7-90F3-0C59B84FCD50}"/>
    <cellStyle name="Normal 5 6 4 2 2 3 2 2" xfId="38880" xr:uid="{B4C9F299-C7FC-4D19-BBE4-48091CA58BF0}"/>
    <cellStyle name="Normal 5 6 4 2 2 3 2 3" xfId="53764" xr:uid="{84FD2BE0-DAC8-4887-84AB-B853EC3B73F1}"/>
    <cellStyle name="Normal 5 6 4 2 2 3 3" xfId="18344" xr:uid="{9155C766-E910-458A-A16E-94B493B83B55}"/>
    <cellStyle name="Normal 5 6 4 2 2 3 3 2" xfId="41283" xr:uid="{6D1B5A6A-F203-44A8-9ADD-6FE63ACB2911}"/>
    <cellStyle name="Normal 5 6 4 2 2 3 4" xfId="32034" xr:uid="{C64A1CF9-347B-4B68-8F96-46AAEDADA924}"/>
    <cellStyle name="Normal 5 6 4 2 2 3 5" xfId="46918" xr:uid="{3E8E0BA7-CA16-4A40-84EE-140E44A608C6}"/>
    <cellStyle name="Normal 5 6 4 2 2 3 6" xfId="11498" xr:uid="{57CF9BFD-6AF3-49E1-95E6-126606297707}"/>
    <cellStyle name="Normal 5 6 4 2 2 4" xfId="3009" xr:uid="{6BC9D38B-6913-44A9-AB5E-BB06EB8F7916}"/>
    <cellStyle name="Normal 5 6 4 2 2 4 2" xfId="41284" xr:uid="{5B889141-FF36-43D7-BFFD-72AD43582899}"/>
    <cellStyle name="Normal 5 6 4 2 2 4 3" xfId="35458" xr:uid="{8141BD60-FEAE-4AC2-8547-BACBF73A24BB}"/>
    <cellStyle name="Normal 5 6 4 2 2 4 4" xfId="50342" xr:uid="{229F1E97-77E6-46C5-84FD-7DC211713F23}"/>
    <cellStyle name="Normal 5 6 4 2 2 4 5" xfId="21766" xr:uid="{CFDEC2EE-78E2-455B-9E98-59E3DF318717}"/>
    <cellStyle name="Normal 5 6 4 2 2 5" xfId="14922" xr:uid="{BC0342B9-1D28-46A8-BAA0-EDA3AA628E33}"/>
    <cellStyle name="Normal 5 6 4 2 2 5 2" xfId="40867" xr:uid="{7F48E81B-D90D-4F5B-9E09-1BBDE1835112}"/>
    <cellStyle name="Normal 5 6 4 2 2 6" xfId="28612" xr:uid="{669F148C-9751-4032-9A8D-26BE04844D4A}"/>
    <cellStyle name="Normal 5 6 4 2 2 7" xfId="43496" xr:uid="{FD985AC0-01BF-44E1-BA05-BA64C0DB37F2}"/>
    <cellStyle name="Normal 5 6 4 2 2 8" xfId="8076" xr:uid="{D795F42D-BD74-480F-A2FE-CED387D57364}"/>
    <cellStyle name="Normal 5 6 4 2 3" xfId="1414" xr:uid="{2EE861CB-293F-4BFF-9000-62645D8B394A}"/>
    <cellStyle name="Normal 5 6 4 2 3 2" xfId="13209" xr:uid="{13D819FB-95EB-4C1D-9D6F-5E5AF560B584}"/>
    <cellStyle name="Normal 5 6 4 2 3 2 2" xfId="26899" xr:uid="{AD932BB5-ED7C-425C-84FA-23B24B042126}"/>
    <cellStyle name="Normal 5 6 4 2 3 2 2 2" xfId="40591" xr:uid="{E75E12CF-C60F-407A-8CDA-EAE4E9903D59}"/>
    <cellStyle name="Normal 5 6 4 2 3 2 2 3" xfId="55475" xr:uid="{BB466374-5646-47B1-AA5D-7C87B2F77850}"/>
    <cellStyle name="Normal 5 6 4 2 3 2 3" xfId="20055" xr:uid="{ACB905DB-83DD-4D2B-B9B1-111C34642C58}"/>
    <cellStyle name="Normal 5 6 4 2 3 2 4" xfId="33745" xr:uid="{F09EE5EF-915F-475A-A828-5F0738A801BE}"/>
    <cellStyle name="Normal 5 6 4 2 3 2 5" xfId="48629" xr:uid="{870B36E7-D05C-4B56-A638-920235A4A2F1}"/>
    <cellStyle name="Normal 5 6 4 2 3 3" xfId="23477" xr:uid="{4CAA20CC-5480-49A0-9E26-46E64A9CABA8}"/>
    <cellStyle name="Normal 5 6 4 2 3 3 2" xfId="37169" xr:uid="{FBE81D95-03CC-4798-9BE6-4C485F64F81C}"/>
    <cellStyle name="Normal 5 6 4 2 3 3 3" xfId="52053" xr:uid="{B3919103-4548-40B7-9371-5CCC010C48CD}"/>
    <cellStyle name="Normal 5 6 4 2 3 4" xfId="16633" xr:uid="{FA6867AD-B34B-41F9-975A-D61E8EF6C9DB}"/>
    <cellStyle name="Normal 5 6 4 2 3 4 2" xfId="41106" xr:uid="{028043CB-C6AB-42ED-86AC-4C916C3FFA8C}"/>
    <cellStyle name="Normal 5 6 4 2 3 5" xfId="30323" xr:uid="{7463BAF7-3845-4025-9B47-E34E86935BEB}"/>
    <cellStyle name="Normal 5 6 4 2 3 6" xfId="45207" xr:uid="{913439B0-FCD9-42F6-8A47-ED2547DC13E9}"/>
    <cellStyle name="Normal 5 6 4 2 3 7" xfId="9787" xr:uid="{09CE1ED8-C7CB-493C-906F-7933B35EF676}"/>
    <cellStyle name="Normal 5 6 4 2 4" xfId="3010" xr:uid="{2FFB416F-6A04-48CC-BF7D-43C6ECE681B2}"/>
    <cellStyle name="Normal 5 6 4 2 4 2" xfId="25187" xr:uid="{326E85DB-3B90-43B9-8B93-9473C161A2B1}"/>
    <cellStyle name="Normal 5 6 4 2 4 2 2" xfId="38879" xr:uid="{B562D8F3-5E3B-4A99-8D4B-3626C0A1E9C8}"/>
    <cellStyle name="Normal 5 6 4 2 4 2 3" xfId="53763" xr:uid="{6F81C058-9FDC-418E-8B01-502A49E73C2E}"/>
    <cellStyle name="Normal 5 6 4 2 4 3" xfId="18343" xr:uid="{B96D21C6-F0C2-4639-B9D2-127162467F2D}"/>
    <cellStyle name="Normal 5 6 4 2 4 3 2" xfId="41285" xr:uid="{BDC70B37-B10B-4989-A0A0-B9A5CA6B6486}"/>
    <cellStyle name="Normal 5 6 4 2 4 4" xfId="32033" xr:uid="{E5C7C9FD-E701-4404-B8F1-2AA61A3936A3}"/>
    <cellStyle name="Normal 5 6 4 2 4 5" xfId="46917" xr:uid="{2263C8F3-69B1-4701-82DF-8AD828DB38AF}"/>
    <cellStyle name="Normal 5 6 4 2 4 6" xfId="11497" xr:uid="{E1D4F5A9-E0C9-4201-8D1D-131AE14BF3EA}"/>
    <cellStyle name="Normal 5 6 4 2 5" xfId="3011" xr:uid="{EECB07D5-2E8D-4CD6-8661-8867F0291AB5}"/>
    <cellStyle name="Normal 5 6 4 2 5 2" xfId="41286" xr:uid="{906D2B82-4250-40F8-A777-3907EB671859}"/>
    <cellStyle name="Normal 5 6 4 2 5 3" xfId="35457" xr:uid="{659952E9-68F8-477B-A1DD-C2AADF80F223}"/>
    <cellStyle name="Normal 5 6 4 2 5 4" xfId="50341" xr:uid="{CCD0A3A3-92FA-4089-824D-EDE0A6DFD389}"/>
    <cellStyle name="Normal 5 6 4 2 5 5" xfId="21765" xr:uid="{49CE83DF-E10B-469E-B445-CBE7292935F6}"/>
    <cellStyle name="Normal 5 6 4 2 6" xfId="14921" xr:uid="{3786DF26-11C3-4B7C-B630-68C07EBC7378}"/>
    <cellStyle name="Normal 5 6 4 2 6 2" xfId="40866" xr:uid="{A30773E1-2129-48C5-BED7-9885A4FDE4A5}"/>
    <cellStyle name="Normal 5 6 4 2 7" xfId="28611" xr:uid="{45078C0D-0620-4C7A-AE34-07644F0A437E}"/>
    <cellStyle name="Normal 5 6 4 2 8" xfId="43495" xr:uid="{4FE7B3DD-9785-4812-B07F-844F3AA1CD98}"/>
    <cellStyle name="Normal 5 6 4 2 9" xfId="8075" xr:uid="{72712272-D6B8-4AD4-BB13-E9377DD54212}"/>
    <cellStyle name="Normal 5 6 4 3" xfId="592" xr:uid="{01FB7E1C-81DD-4752-8CE4-88E2BB87C0A9}"/>
    <cellStyle name="Normal 5 6 4 3 2" xfId="1415" xr:uid="{4394B059-24EF-48CD-8BB7-E101C6D5DF61}"/>
    <cellStyle name="Normal 5 6 4 3 2 2" xfId="13211" xr:uid="{C3064D28-F217-4A61-9685-5399BD2D4773}"/>
    <cellStyle name="Normal 5 6 4 3 2 2 2" xfId="26901" xr:uid="{E0F3184D-388D-4E91-BD84-9DADD70D4D42}"/>
    <cellStyle name="Normal 5 6 4 3 2 2 2 2" xfId="40593" xr:uid="{7008FF5F-6395-43A0-BB4E-946A2F790858}"/>
    <cellStyle name="Normal 5 6 4 3 2 2 2 3" xfId="55477" xr:uid="{86492761-2761-4394-A243-26C9B809DB93}"/>
    <cellStyle name="Normal 5 6 4 3 2 2 3" xfId="20057" xr:uid="{32025BDC-6A12-4B61-B55E-F0CF9A151E84}"/>
    <cellStyle name="Normal 5 6 4 3 2 2 4" xfId="33747" xr:uid="{A6D2A292-C658-44AE-AA60-307806EDB35F}"/>
    <cellStyle name="Normal 5 6 4 3 2 2 5" xfId="48631" xr:uid="{893CEC4A-536F-4002-84CD-C4310E4699D8}"/>
    <cellStyle name="Normal 5 6 4 3 2 3" xfId="23479" xr:uid="{5BE21082-B357-473D-9A61-3D294E56CD66}"/>
    <cellStyle name="Normal 5 6 4 3 2 3 2" xfId="37171" xr:uid="{65B03F80-A808-43E2-8017-5FEF18AEF959}"/>
    <cellStyle name="Normal 5 6 4 3 2 3 3" xfId="52055" xr:uid="{36A42C45-B494-4CB9-A8F8-96423B219E13}"/>
    <cellStyle name="Normal 5 6 4 3 2 4" xfId="16635" xr:uid="{C37ED717-4874-4848-979F-5F46D7F0D760}"/>
    <cellStyle name="Normal 5 6 4 3 2 4 2" xfId="41107" xr:uid="{3039D6F4-7EC5-4C87-9DF4-A114375DA644}"/>
    <cellStyle name="Normal 5 6 4 3 2 5" xfId="30325" xr:uid="{68C26987-782E-4280-83FE-615D81DFB8F9}"/>
    <cellStyle name="Normal 5 6 4 3 2 6" xfId="45209" xr:uid="{CA16258B-530A-4FDF-8CE8-AB181B9C3B72}"/>
    <cellStyle name="Normal 5 6 4 3 2 7" xfId="9789" xr:uid="{F4B27CC6-26CB-4BE9-96BD-EFEB57CA19B8}"/>
    <cellStyle name="Normal 5 6 4 3 3" xfId="3012" xr:uid="{CDAEB31E-224B-4579-A707-CFF398466C2B}"/>
    <cellStyle name="Normal 5 6 4 3 3 2" xfId="25189" xr:uid="{6398F1E6-7124-432E-9453-3542F1F1BA76}"/>
    <cellStyle name="Normal 5 6 4 3 3 2 2" xfId="38881" xr:uid="{8BB36BA5-2643-4D1B-9670-070212E387D3}"/>
    <cellStyle name="Normal 5 6 4 3 3 2 3" xfId="53765" xr:uid="{5CFB3CAA-6EB0-4598-8DDB-60BCE50A42D5}"/>
    <cellStyle name="Normal 5 6 4 3 3 3" xfId="18345" xr:uid="{22656E22-632A-4FF1-BD17-0C7DE6E63BA5}"/>
    <cellStyle name="Normal 5 6 4 3 3 3 2" xfId="41287" xr:uid="{52AFBC93-F958-4429-9BAD-BC2C703793DC}"/>
    <cellStyle name="Normal 5 6 4 3 3 4" xfId="32035" xr:uid="{C0DAD968-274B-4DB3-BEBD-E8BB391EE809}"/>
    <cellStyle name="Normal 5 6 4 3 3 5" xfId="46919" xr:uid="{4912AF9D-191F-495E-A86E-CCDA4267DBFA}"/>
    <cellStyle name="Normal 5 6 4 3 3 6" xfId="11499" xr:uid="{2ED496E5-9FD5-4110-9C8A-BD801BCD6889}"/>
    <cellStyle name="Normal 5 6 4 3 4" xfId="3013" xr:uid="{4B5708EE-BEB9-4049-883A-668B46CBC2AC}"/>
    <cellStyle name="Normal 5 6 4 3 4 2" xfId="41288" xr:uid="{FCF89972-ED5A-4D09-8D9A-D734783BFAB4}"/>
    <cellStyle name="Normal 5 6 4 3 4 3" xfId="35459" xr:uid="{7704F375-ECE3-4688-952C-CF56AFCDC732}"/>
    <cellStyle name="Normal 5 6 4 3 4 4" xfId="50343" xr:uid="{983C5BB4-86A2-4EA6-9A05-0D0D702FB208}"/>
    <cellStyle name="Normal 5 6 4 3 4 5" xfId="21767" xr:uid="{9536AA16-4E0B-41A8-A292-A7225C44CB95}"/>
    <cellStyle name="Normal 5 6 4 3 5" xfId="14923" xr:uid="{6F5AA7F5-6579-41E2-BFAA-94E3D6C703D3}"/>
    <cellStyle name="Normal 5 6 4 3 5 2" xfId="40868" xr:uid="{92FEF819-6B06-43D9-8BE0-5827EE4DAE1E}"/>
    <cellStyle name="Normal 5 6 4 3 6" xfId="28613" xr:uid="{1F3F2881-AC0B-45BE-8D5A-01ACDB0BECC0}"/>
    <cellStyle name="Normal 5 6 4 3 7" xfId="43497" xr:uid="{CBB2B6B8-1975-4949-BFAD-A7D44134E92E}"/>
    <cellStyle name="Normal 5 6 4 3 8" xfId="8077" xr:uid="{05474A1C-ADA5-42CA-B146-A3D47AB42D10}"/>
    <cellStyle name="Normal 5 6 4 4" xfId="1416" xr:uid="{9C2AB127-FE64-423D-9A01-9902217D6547}"/>
    <cellStyle name="Normal 5 6 4 4 2" xfId="3014" xr:uid="{DED85216-3FD8-4686-90D8-471A02B11F63}"/>
    <cellStyle name="Normal 5 6 4 4 2 2" xfId="13212" xr:uid="{C7636A76-79DB-4FC5-B3AD-B3756D40A065}"/>
    <cellStyle name="Normal 5 6 4 4 2 2 2" xfId="26902" xr:uid="{FA211963-7F06-4D2F-AAFA-B6FDC9765F43}"/>
    <cellStyle name="Normal 5 6 4 4 2 2 2 2" xfId="40594" xr:uid="{854A52B7-2A7C-4D37-8790-A6AEF2ABB60F}"/>
    <cellStyle name="Normal 5 6 4 4 2 2 2 3" xfId="55478" xr:uid="{8E6558B9-2136-430A-AFCE-E8EE8A26EFA8}"/>
    <cellStyle name="Normal 5 6 4 4 2 2 3" xfId="20058" xr:uid="{B7AF87DE-F044-4738-9561-C3DC805D8F2F}"/>
    <cellStyle name="Normal 5 6 4 4 2 2 4" xfId="33748" xr:uid="{6FC27800-75EA-44B4-9D2F-D46F7B898061}"/>
    <cellStyle name="Normal 5 6 4 4 2 2 5" xfId="48632" xr:uid="{FD3EEF5E-31C6-48F4-B855-510CA4692382}"/>
    <cellStyle name="Normal 5 6 4 4 2 3" xfId="23480" xr:uid="{ACF08E1E-3A8F-4DFD-8042-E8C43400259D}"/>
    <cellStyle name="Normal 5 6 4 4 2 3 2" xfId="37172" xr:uid="{33FC8123-20CD-4FCC-BA2A-D84957BCDB2A}"/>
    <cellStyle name="Normal 5 6 4 4 2 3 3" xfId="52056" xr:uid="{A850F93B-2810-45B5-B46E-D70EA39CB289}"/>
    <cellStyle name="Normal 5 6 4 4 2 4" xfId="16636" xr:uid="{7A0E570D-AACC-4AD0-AFD0-1E4957BE4469}"/>
    <cellStyle name="Normal 5 6 4 4 2 4 2" xfId="41289" xr:uid="{CFADFD44-BE56-4F62-8BD2-28D690BDD24E}"/>
    <cellStyle name="Normal 5 6 4 4 2 5" xfId="30326" xr:uid="{DDA472AF-7CAD-4DCE-A998-13AF4ED1EAB9}"/>
    <cellStyle name="Normal 5 6 4 4 2 6" xfId="45210" xr:uid="{A0BFF7F6-5AA4-4923-B4B8-234337403512}"/>
    <cellStyle name="Normal 5 6 4 4 2 7" xfId="9790" xr:uid="{67226930-6333-46EE-8974-292AE58A3307}"/>
    <cellStyle name="Normal 5 6 4 4 3" xfId="3015" xr:uid="{CE189363-CD2C-46F8-A3C7-E24A3F1111A9}"/>
    <cellStyle name="Normal 5 6 4 4 3 2" xfId="25190" xr:uid="{F2F03CF7-EE98-4CBD-9EDD-1F40A48671F3}"/>
    <cellStyle name="Normal 5 6 4 4 3 2 2" xfId="38882" xr:uid="{8257EFF5-2C37-4B5E-B3D9-626A37DAAF2C}"/>
    <cellStyle name="Normal 5 6 4 4 3 2 3" xfId="53766" xr:uid="{8E7AE4A7-E5E0-4075-AF73-A603B6DF2701}"/>
    <cellStyle name="Normal 5 6 4 4 3 3" xfId="18346" xr:uid="{50F646CC-5B59-4B6B-904A-41E74B6A730E}"/>
    <cellStyle name="Normal 5 6 4 4 3 3 2" xfId="41290" xr:uid="{15A38620-9EAB-49CE-A9F0-A954794384D6}"/>
    <cellStyle name="Normal 5 6 4 4 3 4" xfId="32036" xr:uid="{A5F10CF0-5F19-4210-A796-2E1AF6432D5B}"/>
    <cellStyle name="Normal 5 6 4 4 3 5" xfId="46920" xr:uid="{8144DB6F-0274-4E78-8171-F5B497ECE080}"/>
    <cellStyle name="Normal 5 6 4 4 3 6" xfId="11500" xr:uid="{2E0BECA4-48E2-4B83-8975-F0693A5F8DF7}"/>
    <cellStyle name="Normal 5 6 4 4 4" xfId="3016" xr:uid="{B284DCCD-2267-47E5-AED0-ADE81602D634}"/>
    <cellStyle name="Normal 5 6 4 4 4 2" xfId="41291" xr:uid="{B702A64A-806E-4105-AF2E-33804CB8B480}"/>
    <cellStyle name="Normal 5 6 4 4 4 3" xfId="35460" xr:uid="{0C908CB4-DF5A-4A3B-995E-33A9DDBC00DA}"/>
    <cellStyle name="Normal 5 6 4 4 4 4" xfId="50344" xr:uid="{2B54CB18-4829-48A0-A943-3347909ADFB5}"/>
    <cellStyle name="Normal 5 6 4 4 4 5" xfId="21768" xr:uid="{41E0CF03-8B6D-4278-8415-83B0FD1464EE}"/>
    <cellStyle name="Normal 5 6 4 4 5" xfId="14924" xr:uid="{9608729B-E921-4EBA-AC2F-42A34589DECB}"/>
    <cellStyle name="Normal 5 6 4 4 5 2" xfId="41108" xr:uid="{4FBD8799-1F81-41C1-8D1D-6F13CA104720}"/>
    <cellStyle name="Normal 5 6 4 4 6" xfId="28614" xr:uid="{AF2ECEAC-7153-4035-BAF1-7666E4DE13D8}"/>
    <cellStyle name="Normal 5 6 4 4 7" xfId="43498" xr:uid="{7EC67306-B0D3-4C8F-A4F8-01C2B644CB23}"/>
    <cellStyle name="Normal 5 6 4 4 8" xfId="8078" xr:uid="{9A5E1696-51EC-400D-9971-89BE7D60E4E3}"/>
    <cellStyle name="Normal 5 6 4 5" xfId="3017" xr:uid="{8BB07162-C369-4D7A-B170-CC3025C9E03A}"/>
    <cellStyle name="Normal 5 6 4 5 2" xfId="13208" xr:uid="{7A2E8FEC-E721-4E37-856E-D40B4E1713FF}"/>
    <cellStyle name="Normal 5 6 4 5 2 2" xfId="26898" xr:uid="{F6BAD860-B0BF-4CB7-994F-FB069DAEB1C1}"/>
    <cellStyle name="Normal 5 6 4 5 2 2 2" xfId="40590" xr:uid="{4968B81A-2FBC-4CE9-8748-9B4AEB32025E}"/>
    <cellStyle name="Normal 5 6 4 5 2 2 3" xfId="55474" xr:uid="{5E54B6CD-E96D-428E-B854-52908EC20E13}"/>
    <cellStyle name="Normal 5 6 4 5 2 3" xfId="20054" xr:uid="{4092B7A0-27B2-4017-9D06-DA7A6CA0B136}"/>
    <cellStyle name="Normal 5 6 4 5 2 4" xfId="33744" xr:uid="{A644CF18-2297-4E88-A54A-B9E3485E8A76}"/>
    <cellStyle name="Normal 5 6 4 5 2 5" xfId="48628" xr:uid="{62D3AAD6-853F-4A71-B03B-10F3D88AAC83}"/>
    <cellStyle name="Normal 5 6 4 5 3" xfId="23476" xr:uid="{08D3567C-E5E4-431E-88E3-8CA42875A551}"/>
    <cellStyle name="Normal 5 6 4 5 3 2" xfId="37168" xr:uid="{AE62DD84-16D0-4B15-8CE0-50E08600F051}"/>
    <cellStyle name="Normal 5 6 4 5 3 3" xfId="52052" xr:uid="{767517A6-4524-4673-B7CC-46097D6924C2}"/>
    <cellStyle name="Normal 5 6 4 5 4" xfId="16632" xr:uid="{78D63402-CA87-444D-92E7-148233B33529}"/>
    <cellStyle name="Normal 5 6 4 5 4 2" xfId="41292" xr:uid="{04334FCD-4AC9-41EC-8059-2D8C6283C365}"/>
    <cellStyle name="Normal 5 6 4 5 5" xfId="30322" xr:uid="{ADEA5F4E-90C4-4294-8304-8108CE377CCC}"/>
    <cellStyle name="Normal 5 6 4 5 6" xfId="45206" xr:uid="{4EBA8958-E71B-4996-9AA9-9971F4114B4E}"/>
    <cellStyle name="Normal 5 6 4 5 7" xfId="9786" xr:uid="{571D96C6-FC57-4AF2-89E9-F81BA0A3AA72}"/>
    <cellStyle name="Normal 5 6 4 6" xfId="3018" xr:uid="{1B1B1FBD-D560-43F7-8840-A6BE3C61AE85}"/>
    <cellStyle name="Normal 5 6 4 6 2" xfId="25186" xr:uid="{14CEE2BB-9E2B-4337-B410-61E9E9B8174E}"/>
    <cellStyle name="Normal 5 6 4 6 2 2" xfId="38878" xr:uid="{C55E8FBB-CBEE-4671-B505-93631BB6CD8B}"/>
    <cellStyle name="Normal 5 6 4 6 2 3" xfId="53762" xr:uid="{D0904EC7-7837-43BE-B083-9B1E42FE1560}"/>
    <cellStyle name="Normal 5 6 4 6 3" xfId="18342" xr:uid="{CD1E8DBC-D23B-4774-A24B-66A567AE9BA7}"/>
    <cellStyle name="Normal 5 6 4 6 3 2" xfId="41293" xr:uid="{4368B62F-7D9A-4342-95EA-5C73D8DADAA0}"/>
    <cellStyle name="Normal 5 6 4 6 4" xfId="32032" xr:uid="{AB8AC76A-14CA-4C99-95A4-0337810D744C}"/>
    <cellStyle name="Normal 5 6 4 6 5" xfId="46916" xr:uid="{47415586-88B4-4C6B-AEED-CFD32646EF18}"/>
    <cellStyle name="Normal 5 6 4 6 6" xfId="11496" xr:uid="{0AF4CE12-0DD3-41A2-8669-423EE5FE9A3C}"/>
    <cellStyle name="Normal 5 6 4 7" xfId="3019" xr:uid="{06DAFA31-1AE7-420D-A702-7D1AA223DAA7}"/>
    <cellStyle name="Normal 5 6 4 7 2" xfId="41294" xr:uid="{B8AC39F3-2957-4E8A-82F9-8362FEC03E19}"/>
    <cellStyle name="Normal 5 6 4 7 3" xfId="35456" xr:uid="{34801BAE-80EF-4451-B54E-65B72C93515C}"/>
    <cellStyle name="Normal 5 6 4 7 4" xfId="50340" xr:uid="{8EF382C1-CB10-401D-A122-9B479CDB2E66}"/>
    <cellStyle name="Normal 5 6 4 7 5" xfId="21764" xr:uid="{8D819727-8013-440D-A8B1-C142AD8A1738}"/>
    <cellStyle name="Normal 5 6 4 8" xfId="14920" xr:uid="{C8920108-21F8-4319-809D-7F86CE21BF53}"/>
    <cellStyle name="Normal 5 6 4 8 2" xfId="40797" xr:uid="{0398022A-CB66-4A44-B0C4-7A9FA9CC8BEB}"/>
    <cellStyle name="Normal 5 6 4 9" xfId="28610" xr:uid="{21455405-D141-4BD8-97E0-A40E073BA13B}"/>
    <cellStyle name="Normal 5 6 5" xfId="317" xr:uid="{6DA7DB58-EE7D-4A57-BBF0-DCDDAD28D215}"/>
    <cellStyle name="Normal 5 6 5 10" xfId="8079" xr:uid="{746EA6EA-6DAB-4D69-900F-287048F1BAE1}"/>
    <cellStyle name="Normal 5 6 5 2" xfId="593" xr:uid="{F1633CC8-FEA3-4714-A8E5-04F4A86C0B15}"/>
    <cellStyle name="Normal 5 6 5 2 2" xfId="1417" xr:uid="{D9480E8E-EB56-4977-948F-BAAAF8E13A0E}"/>
    <cellStyle name="Normal 5 6 5 2 2 2" xfId="13214" xr:uid="{A51C16D4-DFD6-4B46-AF7E-5BF95F9A4649}"/>
    <cellStyle name="Normal 5 6 5 2 2 2 2" xfId="26904" xr:uid="{7E8688BD-C8CC-4B1D-9290-A59114050169}"/>
    <cellStyle name="Normal 5 6 5 2 2 2 2 2" xfId="40596" xr:uid="{226395D4-6FE7-4B72-BB11-1E18BF747DDC}"/>
    <cellStyle name="Normal 5 6 5 2 2 2 2 3" xfId="55480" xr:uid="{E1FE421A-B348-476D-AEB8-A009C22D7A16}"/>
    <cellStyle name="Normal 5 6 5 2 2 2 3" xfId="20060" xr:uid="{21AE9A13-6C77-4D12-8B14-F8B6494B7251}"/>
    <cellStyle name="Normal 5 6 5 2 2 2 4" xfId="33750" xr:uid="{497DA6E7-0C81-4322-994B-F91F3CD3F790}"/>
    <cellStyle name="Normal 5 6 5 2 2 2 5" xfId="48634" xr:uid="{9E0B94DC-3EED-448B-8F3F-24F47F730541}"/>
    <cellStyle name="Normal 5 6 5 2 2 3" xfId="23482" xr:uid="{6C45858B-B58A-4009-BEBE-03A6877E45EA}"/>
    <cellStyle name="Normal 5 6 5 2 2 3 2" xfId="37174" xr:uid="{5CA5AB0F-DCF1-4091-A975-F726208210A5}"/>
    <cellStyle name="Normal 5 6 5 2 2 3 3" xfId="52058" xr:uid="{A477A4FC-23E9-44C6-9666-33FD9BA9BA68}"/>
    <cellStyle name="Normal 5 6 5 2 2 4" xfId="16638" xr:uid="{BAE615DC-C31A-4750-90D1-118BB7F4BEA1}"/>
    <cellStyle name="Normal 5 6 5 2 2 4 2" xfId="41109" xr:uid="{0F9FE2C5-A44A-4246-A1D5-33491231307A}"/>
    <cellStyle name="Normal 5 6 5 2 2 5" xfId="30328" xr:uid="{3E75079C-D978-44D3-BAB8-C801AA44412F}"/>
    <cellStyle name="Normal 5 6 5 2 2 6" xfId="45212" xr:uid="{6C491184-2CE4-4F40-88FC-93E634713D5A}"/>
    <cellStyle name="Normal 5 6 5 2 2 7" xfId="9792" xr:uid="{4D059358-EB5A-4711-994C-B42AC99E0685}"/>
    <cellStyle name="Normal 5 6 5 2 3" xfId="3020" xr:uid="{704E2961-2A8F-4FE6-99B1-192A796F3BD2}"/>
    <cellStyle name="Normal 5 6 5 2 3 2" xfId="25192" xr:uid="{92A6F5CC-757F-451C-8628-DA9DBF97EE9B}"/>
    <cellStyle name="Normal 5 6 5 2 3 2 2" xfId="38884" xr:uid="{5BCA5064-E35C-43C9-9F0B-24A295D225BC}"/>
    <cellStyle name="Normal 5 6 5 2 3 2 3" xfId="53768" xr:uid="{E16BFB81-19F4-4FD2-8DAB-E7F19A3C85CB}"/>
    <cellStyle name="Normal 5 6 5 2 3 3" xfId="18348" xr:uid="{7A693AC9-7EA3-4265-AA14-A92F891B99FD}"/>
    <cellStyle name="Normal 5 6 5 2 3 3 2" xfId="41295" xr:uid="{EF9BF01B-D4E7-410B-993B-60C736A5A90D}"/>
    <cellStyle name="Normal 5 6 5 2 3 4" xfId="32038" xr:uid="{E52E838A-80C4-4B8C-B515-38E3A058F54B}"/>
    <cellStyle name="Normal 5 6 5 2 3 5" xfId="46922" xr:uid="{55ABE13E-5D8D-4FF8-9F4B-991E93227215}"/>
    <cellStyle name="Normal 5 6 5 2 3 6" xfId="11502" xr:uid="{4948B9D3-F134-44D1-A794-FD3D7C13FF2D}"/>
    <cellStyle name="Normal 5 6 5 2 4" xfId="3021" xr:uid="{863244CB-C7BE-4CA5-BC98-015ABDDD8570}"/>
    <cellStyle name="Normal 5 6 5 2 4 2" xfId="41296" xr:uid="{90BA3111-852A-407E-B243-54FD8B723AF3}"/>
    <cellStyle name="Normal 5 6 5 2 4 3" xfId="35462" xr:uid="{C201E739-581C-4F9C-B81C-EF63CA3450BD}"/>
    <cellStyle name="Normal 5 6 5 2 4 4" xfId="50346" xr:uid="{EB33A3A3-8BA5-48A2-89A2-544CE6AF21FE}"/>
    <cellStyle name="Normal 5 6 5 2 4 5" xfId="21770" xr:uid="{BD885619-6D47-4F46-8268-1A894E7AF42E}"/>
    <cellStyle name="Normal 5 6 5 2 5" xfId="14926" xr:uid="{6B342BCA-6934-4410-AB20-61FB0B9600B8}"/>
    <cellStyle name="Normal 5 6 5 2 5 2" xfId="40869" xr:uid="{03510938-EFFF-4ABE-AC2F-E191E647217E}"/>
    <cellStyle name="Normal 5 6 5 2 6" xfId="28616" xr:uid="{9746260E-0779-4889-9D6C-9523A180467D}"/>
    <cellStyle name="Normal 5 6 5 2 7" xfId="43500" xr:uid="{AB17490F-331C-4B23-B8F9-C9C45AAF19D8}"/>
    <cellStyle name="Normal 5 6 5 2 8" xfId="8080" xr:uid="{960ADBA6-DF35-411C-9132-FC39315B6CE3}"/>
    <cellStyle name="Normal 5 6 5 3" xfId="1418" xr:uid="{FD2BA259-6C9E-451D-B372-FCDDBB94BE26}"/>
    <cellStyle name="Normal 5 6 5 3 2" xfId="3022" xr:uid="{95FA8D10-A49D-4EAF-8ECB-80B0123FE961}"/>
    <cellStyle name="Normal 5 6 5 3 2 2" xfId="26903" xr:uid="{B1A95E1E-7185-41AA-9984-96FEADA27BF4}"/>
    <cellStyle name="Normal 5 6 5 3 2 2 2" xfId="40595" xr:uid="{C0FFA244-B20F-4CCD-AD57-D405B83249E5}"/>
    <cellStyle name="Normal 5 6 5 3 2 2 3" xfId="55479" xr:uid="{6F6308BC-57EE-455E-B377-C1A6A9CB14B0}"/>
    <cellStyle name="Normal 5 6 5 3 2 3" xfId="20059" xr:uid="{DE72D759-0817-4D0C-840E-B3312D08EB76}"/>
    <cellStyle name="Normal 5 6 5 3 2 3 2" xfId="41297" xr:uid="{B70275A4-F6A8-4812-9805-B3B0C42EF6B7}"/>
    <cellStyle name="Normal 5 6 5 3 2 4" xfId="33749" xr:uid="{791B202C-7B4F-49E4-A16F-CC2530C7C789}"/>
    <cellStyle name="Normal 5 6 5 3 2 5" xfId="48633" xr:uid="{821C0B6E-AF12-4114-8EE6-90E36A523320}"/>
    <cellStyle name="Normal 5 6 5 3 2 6" xfId="13213" xr:uid="{4719F36D-9FC4-4817-819F-106DD2056C6C}"/>
    <cellStyle name="Normal 5 6 5 3 3" xfId="3023" xr:uid="{26A856A4-F2AA-4B56-A5EB-0AC67ED8CFE7}"/>
    <cellStyle name="Normal 5 6 5 3 3 2" xfId="41298" xr:uid="{1E6BD369-F6F6-43ED-A842-D83F957A74EF}"/>
    <cellStyle name="Normal 5 6 5 3 3 3" xfId="37173" xr:uid="{510F119A-D009-4BBF-A58F-0B4DCAF7197A}"/>
    <cellStyle name="Normal 5 6 5 3 3 4" xfId="52057" xr:uid="{A14ACAAB-5901-4499-B581-01BD4824B134}"/>
    <cellStyle name="Normal 5 6 5 3 3 5" xfId="23481" xr:uid="{82746C86-572F-47B4-8B04-BFAD1EED13C0}"/>
    <cellStyle name="Normal 5 6 5 3 4" xfId="3024" xr:uid="{CA9A10D2-DE1E-4024-9770-0159B477E650}"/>
    <cellStyle name="Normal 5 6 5 3 4 2" xfId="41299" xr:uid="{08CE089B-E3CF-4B2F-9AC1-6388CE0EC789}"/>
    <cellStyle name="Normal 5 6 5 3 4 3" xfId="16637" xr:uid="{877A3B1A-F1A2-420A-AA85-647CD18F0090}"/>
    <cellStyle name="Normal 5 6 5 3 5" xfId="41110" xr:uid="{F203FB0D-D88A-4692-A7F5-25BFF6F38188}"/>
    <cellStyle name="Normal 5 6 5 3 6" xfId="30327" xr:uid="{427C0BC2-0396-4D78-8F6A-0EB0263D812B}"/>
    <cellStyle name="Normal 5 6 5 3 7" xfId="45211" xr:uid="{782D0FF9-0E1C-405C-9962-CD512971AAD9}"/>
    <cellStyle name="Normal 5 6 5 3 8" xfId="9791" xr:uid="{1E31E08B-D6A0-4F78-B2F5-29CC78A7A0D9}"/>
    <cellStyle name="Normal 5 6 5 4" xfId="3025" xr:uid="{F6F6E211-CAC0-42BF-83B8-4FE1629FAD3A}"/>
    <cellStyle name="Normal 5 6 5 4 2" xfId="25191" xr:uid="{19DAF652-5327-430E-BB1A-8B6D40B42467}"/>
    <cellStyle name="Normal 5 6 5 4 2 2" xfId="38883" xr:uid="{57FC70FF-D73B-43A2-A8CB-689937CF39E7}"/>
    <cellStyle name="Normal 5 6 5 4 2 3" xfId="53767" xr:uid="{EF88AF95-AFA6-4C04-96BD-5F40D24DC182}"/>
    <cellStyle name="Normal 5 6 5 4 3" xfId="18347" xr:uid="{FC243BB2-A815-43D8-A021-9878967FEC55}"/>
    <cellStyle name="Normal 5 6 5 4 3 2" xfId="41300" xr:uid="{4294A6D8-95C7-4F30-9EB5-13FF4BB543D2}"/>
    <cellStyle name="Normal 5 6 5 4 4" xfId="32037" xr:uid="{96EDC78C-2799-4415-8116-9C61D977C93E}"/>
    <cellStyle name="Normal 5 6 5 4 5" xfId="46921" xr:uid="{C1866407-6BE5-4046-8611-61A9D82C1F36}"/>
    <cellStyle name="Normal 5 6 5 4 6" xfId="11501" xr:uid="{50ED83C6-E749-44CA-959F-1B331477F667}"/>
    <cellStyle name="Normal 5 6 5 5" xfId="3026" xr:uid="{FE250E1B-5951-4AE2-AB1B-C1DADCD57EB5}"/>
    <cellStyle name="Normal 5 6 5 5 2" xfId="41301" xr:uid="{A56B9EA9-FAEB-42C8-8311-6754AF3AD416}"/>
    <cellStyle name="Normal 5 6 5 5 3" xfId="35461" xr:uid="{B5D4F4F1-A4A0-40A4-AB2C-E04200A780C7}"/>
    <cellStyle name="Normal 5 6 5 5 4" xfId="50345" xr:uid="{FF6F997F-A82E-49EA-A038-6B4527FC1EF7}"/>
    <cellStyle name="Normal 5 6 5 5 5" xfId="21769" xr:uid="{C9C8FC99-A439-473E-9CC5-E24CFD6E6510}"/>
    <cellStyle name="Normal 5 6 5 6" xfId="3027" xr:uid="{5DDD3E40-00B9-4926-907C-8973F6328E8A}"/>
    <cellStyle name="Normal 5 6 5 6 2" xfId="41302" xr:uid="{C12C8054-A1D2-45DE-A4E1-44652577417A}"/>
    <cellStyle name="Normal 5 6 5 6 3" xfId="14925" xr:uid="{8D8F5562-5E26-4ABC-B3B6-A7E275B0C7ED}"/>
    <cellStyle name="Normal 5 6 5 7" xfId="40798" xr:uid="{B5EA50D3-E944-489D-9D15-E9EDCBE9DBE4}"/>
    <cellStyle name="Normal 5 6 5 8" xfId="28615" xr:uid="{58ED2791-2B57-4496-854D-FD7ED5788715}"/>
    <cellStyle name="Normal 5 6 5 9" xfId="43499" xr:uid="{3B46912E-C2FB-4450-8771-12DCA2B9287C}"/>
    <cellStyle name="Normal 5 6 6" xfId="594" xr:uid="{BC5ED973-30B7-48FA-BAA9-CAA057CEAC70}"/>
    <cellStyle name="Normal 5 6 6 2" xfId="1419" xr:uid="{57382FA8-63AE-4F65-B45D-60329FCB5BA9}"/>
    <cellStyle name="Normal 5 6 6 2 2" xfId="3028" xr:uid="{FB02036B-0754-4DAE-9A8A-81DCF4BF2E1E}"/>
    <cellStyle name="Normal 5 6 6 2 2 2" xfId="26905" xr:uid="{9BF4D160-9779-4FD0-8D65-8B1CDDA7A086}"/>
    <cellStyle name="Normal 5 6 6 2 2 2 2" xfId="40597" xr:uid="{853AB69E-1157-482E-A2B7-3987EA06B75B}"/>
    <cellStyle name="Normal 5 6 6 2 2 2 3" xfId="55481" xr:uid="{0D0D822A-AE63-4CEC-8D48-6C07EEF15797}"/>
    <cellStyle name="Normal 5 6 6 2 2 3" xfId="20061" xr:uid="{7B50763C-95CD-4885-AA08-54633ABA3EF5}"/>
    <cellStyle name="Normal 5 6 6 2 2 3 2" xfId="41303" xr:uid="{BD859C89-FA39-4BC1-AFD0-B1B196A24D50}"/>
    <cellStyle name="Normal 5 6 6 2 2 4" xfId="33751" xr:uid="{BAE2AEEA-FFE5-4DA9-BA69-30646A25CCE9}"/>
    <cellStyle name="Normal 5 6 6 2 2 5" xfId="48635" xr:uid="{7102C63B-346A-4A0B-8E89-8B4CE7CDE656}"/>
    <cellStyle name="Normal 5 6 6 2 2 6" xfId="13215" xr:uid="{ACEA908F-876B-4894-9038-380A0C0E607A}"/>
    <cellStyle name="Normal 5 6 6 2 3" xfId="3029" xr:uid="{1A847252-8BE4-420D-827B-0FF591CAA32A}"/>
    <cellStyle name="Normal 5 6 6 2 3 2" xfId="41304" xr:uid="{10AB3319-44FD-4381-8789-7AFAC2551E80}"/>
    <cellStyle name="Normal 5 6 6 2 3 3" xfId="37175" xr:uid="{609792EE-F5A5-47D2-911F-2AC3311611D0}"/>
    <cellStyle name="Normal 5 6 6 2 3 4" xfId="52059" xr:uid="{D5664DAB-651C-429C-8C2F-D7D0B91F5E97}"/>
    <cellStyle name="Normal 5 6 6 2 3 5" xfId="23483" xr:uid="{FD8BAFEF-F0EB-4EC1-AA91-2BF2957ED446}"/>
    <cellStyle name="Normal 5 6 6 2 4" xfId="3030" xr:uid="{18107AB3-4D6E-49E5-81B8-C544566CE356}"/>
    <cellStyle name="Normal 5 6 6 2 4 2" xfId="41305" xr:uid="{9C723249-408A-4ED0-A5C0-2AE9AE41EEF5}"/>
    <cellStyle name="Normal 5 6 6 2 4 3" xfId="16639" xr:uid="{96FC1C62-20CE-42C4-80FD-EB979EF6908B}"/>
    <cellStyle name="Normal 5 6 6 2 5" xfId="41111" xr:uid="{DCEB5EBF-1DBE-4F48-8E96-5F06D2B5C0FC}"/>
    <cellStyle name="Normal 5 6 6 2 6" xfId="30329" xr:uid="{EBF064B5-B3FD-48E6-8658-04E31BF9BD06}"/>
    <cellStyle name="Normal 5 6 6 2 7" xfId="45213" xr:uid="{4FD1E840-A879-4DC1-BFF0-087C2ED9967C}"/>
    <cellStyle name="Normal 5 6 6 2 8" xfId="9793" xr:uid="{9B4C6894-0F21-44CE-AA90-DA2796DF5DA5}"/>
    <cellStyle name="Normal 5 6 6 3" xfId="3031" xr:uid="{4E259C4C-B810-4A3C-91A0-7C710ECA1C47}"/>
    <cellStyle name="Normal 5 6 6 3 2" xfId="25193" xr:uid="{7CCEFE3B-0FC6-422A-BD05-538320025C37}"/>
    <cellStyle name="Normal 5 6 6 3 2 2" xfId="38885" xr:uid="{72DE3D4F-CB92-4B76-8938-F80F79CD927D}"/>
    <cellStyle name="Normal 5 6 6 3 2 3" xfId="53769" xr:uid="{458F98B6-6CA6-446C-AB75-5D4D8D01B2A6}"/>
    <cellStyle name="Normal 5 6 6 3 3" xfId="18349" xr:uid="{4C1BADD4-89B1-4DDA-84E2-1804A68BEAE8}"/>
    <cellStyle name="Normal 5 6 6 3 3 2" xfId="41306" xr:uid="{61250BD8-3034-4F49-8A50-30DD37F05A42}"/>
    <cellStyle name="Normal 5 6 6 3 4" xfId="32039" xr:uid="{2C2EA453-1126-49C2-AE48-C1F8CC830690}"/>
    <cellStyle name="Normal 5 6 6 3 5" xfId="46923" xr:uid="{58167FCF-EC53-442A-BBB6-23942B3AF928}"/>
    <cellStyle name="Normal 5 6 6 3 6" xfId="11503" xr:uid="{AD18529F-8AEA-4297-87D4-02B4DE1F0371}"/>
    <cellStyle name="Normal 5 6 6 4" xfId="3032" xr:uid="{27C4CA78-9723-4D83-95C6-A98FC358D103}"/>
    <cellStyle name="Normal 5 6 6 4 2" xfId="41307" xr:uid="{861AEF4D-3174-4E45-BBD0-FA1F30644246}"/>
    <cellStyle name="Normal 5 6 6 4 3" xfId="35463" xr:uid="{5461CF9E-0196-4F26-8AE3-2B59429E69CA}"/>
    <cellStyle name="Normal 5 6 6 4 4" xfId="50347" xr:uid="{15D7F78D-DC68-4B16-BD4B-97309EFF3E86}"/>
    <cellStyle name="Normal 5 6 6 4 5" xfId="21771" xr:uid="{49DF845D-C3C7-422E-9654-A45D175CE297}"/>
    <cellStyle name="Normal 5 6 6 5" xfId="3033" xr:uid="{3880C840-6A1B-4BD7-B2C9-9D8516C9A408}"/>
    <cellStyle name="Normal 5 6 6 5 2" xfId="41308" xr:uid="{0FA02F36-5AE1-4061-B94E-54152ED0042C}"/>
    <cellStyle name="Normal 5 6 6 5 3" xfId="14927" xr:uid="{FA365156-7446-48B5-91F2-BAA93AB96516}"/>
    <cellStyle name="Normal 5 6 6 6" xfId="40870" xr:uid="{4A415DEE-7D7D-4A2A-A270-BD050C92D237}"/>
    <cellStyle name="Normal 5 6 6 7" xfId="28617" xr:uid="{28E0B5EA-D903-427B-9E1A-21D17D99C3E3}"/>
    <cellStyle name="Normal 5 6 6 8" xfId="43501" xr:uid="{3C6EBBDC-0672-46A4-94E7-996121574006}"/>
    <cellStyle name="Normal 5 6 6 9" xfId="8081" xr:uid="{095A71C9-EBA5-47F4-92B5-711411162A99}"/>
    <cellStyle name="Normal 5 6 7" xfId="1420" xr:uid="{C14F4A90-0C25-4EE0-980B-18F97C0D2516}"/>
    <cellStyle name="Normal 5 6 7 2" xfId="3034" xr:uid="{0D4EAD6D-9A25-4FA7-B504-FE7B7F209434}"/>
    <cellStyle name="Normal 5 6 7 2 2" xfId="13216" xr:uid="{75B6FB24-4F5F-4E36-81E2-8AE682001F9D}"/>
    <cellStyle name="Normal 5 6 7 2 2 2" xfId="26906" xr:uid="{2A04AEB1-C4CC-49CE-99E0-134C177F363D}"/>
    <cellStyle name="Normal 5 6 7 2 2 2 2" xfId="40598" xr:uid="{3490AB61-2A41-48B2-9DF5-1025B330ECD3}"/>
    <cellStyle name="Normal 5 6 7 2 2 2 3" xfId="55482" xr:uid="{FF6C072B-4E5C-4551-8D37-BA9B8327B768}"/>
    <cellStyle name="Normal 5 6 7 2 2 3" xfId="20062" xr:uid="{22292F96-99C7-4244-9E16-025E4574422D}"/>
    <cellStyle name="Normal 5 6 7 2 2 4" xfId="33752" xr:uid="{761ADD8C-48B4-4A82-BCA3-B0EF88AFB366}"/>
    <cellStyle name="Normal 5 6 7 2 2 5" xfId="48636" xr:uid="{C52C8D1D-385D-4FC7-AF2F-40C1F9FE931F}"/>
    <cellStyle name="Normal 5 6 7 2 3" xfId="23484" xr:uid="{0FEF792E-CE63-41D1-8324-7955634C006E}"/>
    <cellStyle name="Normal 5 6 7 2 3 2" xfId="37176" xr:uid="{DC87E006-EE73-4EDD-9AEB-1BF81DC74EEC}"/>
    <cellStyle name="Normal 5 6 7 2 3 3" xfId="52060" xr:uid="{0557B1A5-ED11-4708-B97F-C4AC77B387A0}"/>
    <cellStyle name="Normal 5 6 7 2 4" xfId="16640" xr:uid="{6911B60C-8A29-45ED-B729-01B74BB6CB4E}"/>
    <cellStyle name="Normal 5 6 7 2 4 2" xfId="41309" xr:uid="{7F63F6EA-CFCF-47A3-A6CF-E045E402875B}"/>
    <cellStyle name="Normal 5 6 7 2 5" xfId="30330" xr:uid="{2572D093-7229-4E9B-855B-335A4F08AFB0}"/>
    <cellStyle name="Normal 5 6 7 2 6" xfId="45214" xr:uid="{57B34274-A892-433D-A7F3-47BFF03266D8}"/>
    <cellStyle name="Normal 5 6 7 2 7" xfId="9794" xr:uid="{B8A0E4DA-A1C0-40BE-9C10-702C92243135}"/>
    <cellStyle name="Normal 5 6 7 3" xfId="3035" xr:uid="{0D89C837-BA0E-4395-B0EA-E38649B4D770}"/>
    <cellStyle name="Normal 5 6 7 3 2" xfId="25194" xr:uid="{711E49A8-1369-476C-9AE1-F928C5CF85D0}"/>
    <cellStyle name="Normal 5 6 7 3 2 2" xfId="38886" xr:uid="{BCE5F98B-7BA8-4716-B0F6-9822ED02A04A}"/>
    <cellStyle name="Normal 5 6 7 3 2 3" xfId="53770" xr:uid="{570467CE-D519-4F49-9880-53B76CF0BB8A}"/>
    <cellStyle name="Normal 5 6 7 3 3" xfId="18350" xr:uid="{CDDE3E46-3D41-4398-AB68-F8E02A0206E8}"/>
    <cellStyle name="Normal 5 6 7 3 3 2" xfId="41310" xr:uid="{08424E49-1F1C-4BC2-8010-16AE20854845}"/>
    <cellStyle name="Normal 5 6 7 3 4" xfId="32040" xr:uid="{9AF84869-0B45-47E4-9C28-B5AC4C4E071D}"/>
    <cellStyle name="Normal 5 6 7 3 5" xfId="46924" xr:uid="{DA5C36F5-D970-41B9-98AA-887BF61A56B4}"/>
    <cellStyle name="Normal 5 6 7 3 6" xfId="11504" xr:uid="{A8ABED9B-D1A0-4784-BCEE-198A566CA950}"/>
    <cellStyle name="Normal 5 6 7 4" xfId="3036" xr:uid="{07A0520F-DB10-453E-ADC8-687EC96E91AD}"/>
    <cellStyle name="Normal 5 6 7 4 2" xfId="41311" xr:uid="{015C7AC6-80ED-43B6-B57F-A519CF33CD21}"/>
    <cellStyle name="Normal 5 6 7 4 3" xfId="35464" xr:uid="{3FA05232-35CC-4F93-A5C0-ED4111DD2507}"/>
    <cellStyle name="Normal 5 6 7 4 4" xfId="50348" xr:uid="{4BC9E9F3-708D-4F3E-8F10-B1D3262C5D0B}"/>
    <cellStyle name="Normal 5 6 7 4 5" xfId="21772" xr:uid="{CE13F1B0-21F0-4C2F-B448-451BBDBACEC5}"/>
    <cellStyle name="Normal 5 6 7 5" xfId="14928" xr:uid="{0B95A49A-0D43-4DCA-B30B-36B8ADEEA3BE}"/>
    <cellStyle name="Normal 5 6 7 5 2" xfId="41112" xr:uid="{0BCE11FB-C34F-4CAB-AE34-2E50F12D94DB}"/>
    <cellStyle name="Normal 5 6 7 6" xfId="28618" xr:uid="{C6D05FE0-B6FF-4B37-9B9C-6F04E98771CE}"/>
    <cellStyle name="Normal 5 6 7 7" xfId="43502" xr:uid="{8FABCF86-FE3C-4F95-8A8A-371B4C8C4A6E}"/>
    <cellStyle name="Normal 5 6 7 8" xfId="8082" xr:uid="{CB7AD7CD-6A5D-45BE-8E01-39C1791C4C1A}"/>
    <cellStyle name="Normal 5 6 8" xfId="3037" xr:uid="{A5203CF3-F028-4D74-A949-368A535A9DF3}"/>
    <cellStyle name="Normal 5 6 8 2" xfId="3038" xr:uid="{837A263D-A28D-47DD-BAFA-CC1F444B43A3}"/>
    <cellStyle name="Normal 5 6 8 2 2" xfId="26877" xr:uid="{EB402916-5183-4E8E-AA90-EE02400BA81E}"/>
    <cellStyle name="Normal 5 6 8 2 2 2" xfId="40569" xr:uid="{AA051B0B-DDFA-4F69-86F8-2E3D213F628A}"/>
    <cellStyle name="Normal 5 6 8 2 2 3" xfId="55453" xr:uid="{BFBB94C7-CF62-44F3-9AB6-3A9E357CD710}"/>
    <cellStyle name="Normal 5 6 8 2 3" xfId="20033" xr:uid="{867CE720-60C8-4A9A-8243-C4D5D15401DD}"/>
    <cellStyle name="Normal 5 6 8 2 3 2" xfId="41313" xr:uid="{943FC0A7-5E56-48D6-A8A5-FA609CBDBDE1}"/>
    <cellStyle name="Normal 5 6 8 2 4" xfId="33723" xr:uid="{1ECB23B3-36A9-407E-92CD-B97632F9F883}"/>
    <cellStyle name="Normal 5 6 8 2 5" xfId="48607" xr:uid="{E5BF1CFE-B418-428E-88DA-96F611BDB028}"/>
    <cellStyle name="Normal 5 6 8 2 6" xfId="13187" xr:uid="{080008F3-B68F-4CFF-BB60-0DCAED96D8EA}"/>
    <cellStyle name="Normal 5 6 8 3" xfId="3039" xr:uid="{D7294709-F8EE-4EA1-AB12-4661071E59A0}"/>
    <cellStyle name="Normal 5 6 8 3 2" xfId="41314" xr:uid="{ABF1547E-A1F9-4A0E-92B5-C70A3EFF9006}"/>
    <cellStyle name="Normal 5 6 8 3 3" xfId="37147" xr:uid="{3621688D-921E-4FEF-86FA-4216ED66A385}"/>
    <cellStyle name="Normal 5 6 8 3 4" xfId="52031" xr:uid="{F2EF70AC-8A9F-4F76-AE07-EC4F126D0165}"/>
    <cellStyle name="Normal 5 6 8 3 5" xfId="23455" xr:uid="{C70FC6D7-6FE7-4987-84C9-20A0494EE87C}"/>
    <cellStyle name="Normal 5 6 8 4" xfId="3040" xr:uid="{3F38EC72-242B-4B19-9839-B05653D49506}"/>
    <cellStyle name="Normal 5 6 8 4 2" xfId="41315" xr:uid="{FD96C886-D73B-4D80-AB3E-04D29ED5C6A3}"/>
    <cellStyle name="Normal 5 6 8 4 3" xfId="16611" xr:uid="{4E4E492E-D4BD-45C3-BD8E-C406107CF64D}"/>
    <cellStyle name="Normal 5 6 8 5" xfId="41312" xr:uid="{7C031DB4-ACEA-412F-AA6F-7D887203BA7F}"/>
    <cellStyle name="Normal 5 6 8 6" xfId="30301" xr:uid="{A44E5936-0187-4084-969F-5C70C34DF226}"/>
    <cellStyle name="Normal 5 6 8 7" xfId="45185" xr:uid="{E9F46F1D-2CC9-49F8-9EC4-F4258340D8B1}"/>
    <cellStyle name="Normal 5 6 8 8" xfId="9765" xr:uid="{FC96AACE-112C-4753-8840-DC0599086486}"/>
    <cellStyle name="Normal 5 6 9" xfId="3041" xr:uid="{D7BAECD5-EFE7-4099-A344-B2DE5D433C81}"/>
    <cellStyle name="Normal 5 6 9 2" xfId="25165" xr:uid="{6F866357-A430-4106-86E3-B7AD2DAE70A1}"/>
    <cellStyle name="Normal 5 6 9 2 2" xfId="38857" xr:uid="{B7951F59-0F9E-42A0-952E-91DA8D8389CE}"/>
    <cellStyle name="Normal 5 6 9 2 3" xfId="53741" xr:uid="{4BF3CD2F-DD4F-4ADC-9E0B-D7A8FF603389}"/>
    <cellStyle name="Normal 5 6 9 3" xfId="18321" xr:uid="{E606EDF2-1F96-454A-B6FE-DBC1F5B93E8F}"/>
    <cellStyle name="Normal 5 6 9 3 2" xfId="41316" xr:uid="{2EC78A76-1D5A-448E-A003-D2FC1268F061}"/>
    <cellStyle name="Normal 5 6 9 4" xfId="32011" xr:uid="{C8215F10-58A8-4E90-B7FE-C8FC44CDF6D5}"/>
    <cellStyle name="Normal 5 6 9 5" xfId="46895" xr:uid="{AAE0CFE4-9E9C-4E3F-B73E-F603439EFA68}"/>
    <cellStyle name="Normal 5 6 9 6" xfId="11475" xr:uid="{6A56D3C1-0C86-485A-A42F-336C5F0432E0}"/>
    <cellStyle name="Normal 5 7" xfId="110" xr:uid="{F88C641C-DA8E-4CAD-9CD1-89C8BA8E4717}"/>
    <cellStyle name="Normal 5 7 10" xfId="40775" xr:uid="{B9BF719A-F581-485D-B6BD-C414484D69B1}"/>
    <cellStyle name="Normal 5 7 11" xfId="28770" xr:uid="{A9012A77-7B13-44A9-A478-AAB440EE9A26}"/>
    <cellStyle name="Normal 5 7 12" xfId="43654" xr:uid="{6E4948AF-72A1-422A-816C-6D1126EC8690}"/>
    <cellStyle name="Normal 5 7 13" xfId="8234" xr:uid="{A5E39A32-A04C-4457-8580-3EA98004C3C0}"/>
    <cellStyle name="Normal 5 7 2" xfId="111" xr:uid="{2C332C83-C666-4549-B0D0-8B322597342A}"/>
    <cellStyle name="Normal 5 7 2 10" xfId="32192" xr:uid="{2CA2CE9A-9780-4CBF-82B3-945632481D5E}"/>
    <cellStyle name="Normal 5 7 2 11" xfId="47076" xr:uid="{F6420772-8FBD-422E-8563-C43FBDBB4143}"/>
    <cellStyle name="Normal 5 7 2 12" xfId="11656" xr:uid="{E827D977-99CB-4060-90B9-7E8646761009}"/>
    <cellStyle name="Normal 5 7 2 2" xfId="318" xr:uid="{EE9422F2-C1BD-432B-B9E4-351C275B5FDA}"/>
    <cellStyle name="Normal 5 7 2 2 10" xfId="25346" xr:uid="{F64C1A58-819B-4C3D-8648-2877A340C426}"/>
    <cellStyle name="Normal 5 7 2 2 2" xfId="595" xr:uid="{3E3B2132-1F07-4941-B85D-F175C2EE4E9C}"/>
    <cellStyle name="Normal 5 7 2 2 2 2" xfId="1421" xr:uid="{6376DC02-2C97-48C7-9B73-2B4FBABB9FD2}"/>
    <cellStyle name="Normal 5 7 2 2 2 3" xfId="3042" xr:uid="{A886E273-DA95-4C60-B703-13368DAE3E1E}"/>
    <cellStyle name="Normal 5 7 2 2 2 4" xfId="3043" xr:uid="{387669AF-CA93-494F-BFE0-B58C3F0ED9F1}"/>
    <cellStyle name="Normal 5 7 2 2 3" xfId="1422" xr:uid="{9BF5E35B-54EF-4CAB-AE76-291CF228CF58}"/>
    <cellStyle name="Normal 5 7 2 2 3 2" xfId="3044" xr:uid="{91B0EE3C-BF0E-4AA9-8ADB-7135B93CC18D}"/>
    <cellStyle name="Normal 5 7 2 2 3 3" xfId="3045" xr:uid="{FA65E962-1816-42B1-992B-C0A9F67F746D}"/>
    <cellStyle name="Normal 5 7 2 2 3 4" xfId="3046" xr:uid="{E5654AB5-43D3-4D42-A7C9-702324B00EA3}"/>
    <cellStyle name="Normal 5 7 2 2 4" xfId="3047" xr:uid="{65700797-8242-41AA-A530-CC9316D87582}"/>
    <cellStyle name="Normal 5 7 2 2 5" xfId="3048" xr:uid="{226C8AC9-74BE-4B1C-98E4-299EACA4AA04}"/>
    <cellStyle name="Normal 5 7 2 2 6" xfId="3049" xr:uid="{A592A588-9ABB-472D-B59D-BE2BF25E0846}"/>
    <cellStyle name="Normal 5 7 2 2 7" xfId="40799" xr:uid="{F9F7C2A0-2EA3-441C-9C54-64AFE5E735BD}"/>
    <cellStyle name="Normal 5 7 2 2 8" xfId="39038" xr:uid="{C2D6EF0F-7A5E-4889-B92A-BCAFD1124002}"/>
    <cellStyle name="Normal 5 7 2 2 9" xfId="53922" xr:uid="{99A04B91-C998-4838-9A7D-8BB19C703759}"/>
    <cellStyle name="Normal 5 7 2 3" xfId="596" xr:uid="{A73107C5-C452-4634-A24B-DCD01399A04D}"/>
    <cellStyle name="Normal 5 7 2 3 2" xfId="1423" xr:uid="{EA406AD3-84FF-43FC-9ED1-BA4B5040F763}"/>
    <cellStyle name="Normal 5 7 2 3 2 2" xfId="3050" xr:uid="{3B91CAAD-11E0-4ADB-B286-24750DD08659}"/>
    <cellStyle name="Normal 5 7 2 3 2 3" xfId="3051" xr:uid="{CD8385F8-6740-4908-AE47-E941A7A7E1D4}"/>
    <cellStyle name="Normal 5 7 2 3 2 4" xfId="3052" xr:uid="{977076BD-402C-4878-B4F3-F721CE112995}"/>
    <cellStyle name="Normal 5 7 2 3 3" xfId="3053" xr:uid="{AFD96146-3B60-4EB9-A2F7-5954A015D9D0}"/>
    <cellStyle name="Normal 5 7 2 3 4" xfId="3054" xr:uid="{059EF69F-5B17-47E8-93EF-ABD931F5BC2F}"/>
    <cellStyle name="Normal 5 7 2 3 5" xfId="3055" xr:uid="{5859DBDA-2427-4381-A72F-726F95499CB3}"/>
    <cellStyle name="Normal 5 7 2 3 6" xfId="40871" xr:uid="{2DB3967F-22E9-4EF1-8507-BEA8D141A0C0}"/>
    <cellStyle name="Normal 5 7 2 3 7" xfId="18502" xr:uid="{20F364F3-3DDB-4DD9-BA78-8F018D6FD7B8}"/>
    <cellStyle name="Normal 5 7 2 4" xfId="1424" xr:uid="{8AEC8433-AB94-4E9E-BF46-965D15F7E13B}"/>
    <cellStyle name="Normal 5 7 2 4 2" xfId="3056" xr:uid="{BC411B56-47C3-4E19-92DA-B3ABEB7B1BD5}"/>
    <cellStyle name="Normal 5 7 2 4 3" xfId="3057" xr:uid="{4391FF32-EE1D-411E-84D0-16DF9D7F5D7C}"/>
    <cellStyle name="Normal 5 7 2 4 4" xfId="3058" xr:uid="{D91678F2-8FF7-4190-9F86-BEA68CA018C5}"/>
    <cellStyle name="Normal 5 7 2 5" xfId="3059" xr:uid="{BEFBBFF0-ECFB-4E17-875A-56D6D0CEB9EA}"/>
    <cellStyle name="Normal 5 7 2 5 2" xfId="3060" xr:uid="{A066B98B-B949-4892-BE27-A904AFED2B01}"/>
    <cellStyle name="Normal 5 7 2 5 3" xfId="3061" xr:uid="{AA9D038F-9EEA-4635-8338-16C01E7401C8}"/>
    <cellStyle name="Normal 5 7 2 5 4" xfId="3062" xr:uid="{F7F57BC9-C087-4B6C-9D10-143ECD49B9D9}"/>
    <cellStyle name="Normal 5 7 2 6" xfId="3063" xr:uid="{01D4106D-EC27-4F78-996A-FD10440F9061}"/>
    <cellStyle name="Normal 5 7 2 7" xfId="3064" xr:uid="{95B3DB1A-3CA3-4FA7-9632-DBB4C8BD8382}"/>
    <cellStyle name="Normal 5 7 2 8" xfId="3065" xr:uid="{54B3C1F6-96A1-41C7-AA5D-9DF44AF3636A}"/>
    <cellStyle name="Normal 5 7 2 9" xfId="40776" xr:uid="{6399F14A-E7B3-402B-8F1A-C8581DB21B75}"/>
    <cellStyle name="Normal 5 7 3" xfId="319" xr:uid="{344ADEF1-EA05-4EF4-8769-6F76AB36CE07}"/>
    <cellStyle name="Normal 5 7 3 10" xfId="21924" xr:uid="{7D64929C-083F-46C3-A84A-737C5FA1F059}"/>
    <cellStyle name="Normal 5 7 3 2" xfId="597" xr:uid="{F51F3903-B1C9-402C-BF01-6F0B248B1367}"/>
    <cellStyle name="Normal 5 7 3 2 2" xfId="598" xr:uid="{854F8F22-13D4-4FA5-A468-532377C1BA97}"/>
    <cellStyle name="Normal 5 7 3 2 3" xfId="3066" xr:uid="{ABD881AA-2F90-4467-8FBD-322A80474E0D}"/>
    <cellStyle name="Normal 5 7 3 2 4" xfId="3067" xr:uid="{761072FE-ED1B-42CA-B2AF-86B27D469240}"/>
    <cellStyle name="Normal 5 7 3 3" xfId="599" xr:uid="{67814772-3915-4917-8088-A77C4ED4A4CC}"/>
    <cellStyle name="Normal 5 7 3 3 2" xfId="3068" xr:uid="{7AB92A9A-DFD2-4D19-91EC-5CFF892D67E3}"/>
    <cellStyle name="Normal 5 7 3 3 3" xfId="3069" xr:uid="{0D202B8F-CE42-4C6A-9BA2-526EFF156372}"/>
    <cellStyle name="Normal 5 7 3 3 4" xfId="3070" xr:uid="{549710B5-AB6A-44AE-B842-CD41ADE0AAFB}"/>
    <cellStyle name="Normal 5 7 3 4" xfId="3071" xr:uid="{663BE681-C79F-4704-A2C4-D3E40456F6A8}"/>
    <cellStyle name="Normal 5 7 3 5" xfId="3072" xr:uid="{56C473A3-AF1C-494F-88E7-90148DAD3598}"/>
    <cellStyle name="Normal 5 7 3 6" xfId="3073" xr:uid="{C2C19F68-1A76-452F-9FEB-44B0DA2268D4}"/>
    <cellStyle name="Normal 5 7 3 7" xfId="40800" xr:uid="{04666A50-F509-46E5-BE0A-A9872D207550}"/>
    <cellStyle name="Normal 5 7 3 8" xfId="35616" xr:uid="{D05DC44E-069D-48CA-BE72-3A3AB1BDFCC1}"/>
    <cellStyle name="Normal 5 7 3 9" xfId="50500" xr:uid="{8C984776-9BC5-462D-9CC1-9F2899CBB417}"/>
    <cellStyle name="Normal 5 7 4" xfId="320" xr:uid="{069129DD-9ECA-4C95-A327-AC2CAA31D822}"/>
    <cellStyle name="Normal 5 7 4 2" xfId="600" xr:uid="{D7115597-18D6-447B-A26D-7F9364CFCB1E}"/>
    <cellStyle name="Normal 5 7 4 2 2" xfId="3074" xr:uid="{938E5E77-A434-45FA-82CA-C95996953558}"/>
    <cellStyle name="Normal 5 7 4 2 3" xfId="3075" xr:uid="{3284E7D7-8210-4B72-85C4-8FB5735642E9}"/>
    <cellStyle name="Normal 5 7 4 2 4" xfId="3076" xr:uid="{D8DC3CF1-3849-4E0E-8BC6-81F70FC27B5B}"/>
    <cellStyle name="Normal 5 7 4 3" xfId="3077" xr:uid="{88C73F93-BEC1-430A-95B5-A9AD371FAD88}"/>
    <cellStyle name="Normal 5 7 4 4" xfId="3078" xr:uid="{35AF2F24-4FE5-4F90-A1FE-3B0F265D88AE}"/>
    <cellStyle name="Normal 5 7 4 5" xfId="3079" xr:uid="{CDB925B5-8FDA-4CE3-B8B0-6701E855DCF3}"/>
    <cellStyle name="Normal 5 7 4 6" xfId="40801" xr:uid="{D3A12C45-C866-446E-A9FC-19A73776F731}"/>
    <cellStyle name="Normal 5 7 4 7" xfId="15080" xr:uid="{846F7DCF-C63C-4FB7-896F-384D471E3C09}"/>
    <cellStyle name="Normal 5 7 5" xfId="601" xr:uid="{7D4AE86E-D614-4B22-83B0-A0B4ACDD7D69}"/>
    <cellStyle name="Normal 5 7 5 2" xfId="3080" xr:uid="{D0D8B5B8-5F06-40C2-B966-37971B7A705E}"/>
    <cellStyle name="Normal 5 7 5 3" xfId="3081" xr:uid="{063A068A-2230-452F-873A-16E35B278DA8}"/>
    <cellStyle name="Normal 5 7 5 4" xfId="3082" xr:uid="{E9F86849-B727-4888-9BFE-ACBE7C5DEAC4}"/>
    <cellStyle name="Normal 5 7 6" xfId="3083" xr:uid="{FFE0234A-D750-439A-880E-60C455C99B80}"/>
    <cellStyle name="Normal 5 7 6 2" xfId="3084" xr:uid="{CF123334-D653-4840-9E97-815E6EEA33DE}"/>
    <cellStyle name="Normal 5 7 6 3" xfId="3085" xr:uid="{EFCA5FE0-9918-4659-8E16-E9E1A1073F24}"/>
    <cellStyle name="Normal 5 7 6 4" xfId="3086" xr:uid="{64EA6787-1316-47C0-865D-3F0A4DE88330}"/>
    <cellStyle name="Normal 5 7 7" xfId="3087" xr:uid="{0FCE5345-0A22-4ED2-BF5C-17AFD68FB062}"/>
    <cellStyle name="Normal 5 7 8" xfId="3088" xr:uid="{4F40FD10-A94F-480B-95C2-25965568F894}"/>
    <cellStyle name="Normal 5 7 9" xfId="3089" xr:uid="{A9FDE137-6A05-4B2C-A407-880CEAD3161B}"/>
    <cellStyle name="Normal 5 8" xfId="112" xr:uid="{757E20EB-F650-48BD-8D4A-0B8BDEFC0FB2}"/>
    <cellStyle name="Normal 5 8 2" xfId="321" xr:uid="{A1467A65-A351-42B8-AD0B-0FE2542B3537}"/>
    <cellStyle name="Normal 5 8 2 2" xfId="602" xr:uid="{433D554D-127B-42F3-AE80-77547485A0BF}"/>
    <cellStyle name="Normal 5 8 2 2 2" xfId="1425" xr:uid="{A48A2841-A3AD-4DEC-AFA4-EDFE9F2695DA}"/>
    <cellStyle name="Normal 5 8 2 2 2 2" xfId="1426" xr:uid="{E06792A5-7B5F-40AA-A51E-5421C67ACE40}"/>
    <cellStyle name="Normal 5 8 2 2 3" xfId="1427" xr:uid="{25D8697E-0538-4455-BA00-63DFC8BA6BC5}"/>
    <cellStyle name="Normal 5 8 2 2 4" xfId="3090" xr:uid="{85F73E1D-01FE-4670-8E36-1FB2D29EBE2C}"/>
    <cellStyle name="Normal 5 8 2 3" xfId="1428" xr:uid="{ADFAED84-81DE-491D-9FD4-1B21B2102F3C}"/>
    <cellStyle name="Normal 5 8 2 3 2" xfId="1429" xr:uid="{C99AFAFF-6624-4D84-B40E-F204D3A1996D}"/>
    <cellStyle name="Normal 5 8 2 3 3" xfId="3091" xr:uid="{F02B9719-BD2D-4F28-907E-625B6EE6B1EA}"/>
    <cellStyle name="Normal 5 8 2 3 4" xfId="3092" xr:uid="{ADE807FC-E823-448E-AEFB-1C4B0D066BFE}"/>
    <cellStyle name="Normal 5 8 2 4" xfId="1430" xr:uid="{785F414C-45E2-4A13-B6EA-E482311EB5D6}"/>
    <cellStyle name="Normal 5 8 2 5" xfId="3093" xr:uid="{210E1C2C-50ED-4692-BF98-3CCDB6FFF16C}"/>
    <cellStyle name="Normal 5 8 2 6" xfId="3094" xr:uid="{4CEA6F78-F14D-483F-80C5-6E12037A3ADF}"/>
    <cellStyle name="Normal 5 8 3" xfId="603" xr:uid="{EBB7D25A-4BFC-4860-B53F-008294F0F3B8}"/>
    <cellStyle name="Normal 5 8 3 2" xfId="1431" xr:uid="{71B5EB77-1BC5-45F8-AC4E-68E5150DB0B5}"/>
    <cellStyle name="Normal 5 8 3 2 2" xfId="1432" xr:uid="{20C61102-B2F4-407E-A577-FCE7A5DD3645}"/>
    <cellStyle name="Normal 5 8 3 2 3" xfId="3095" xr:uid="{B3422148-591A-4025-AE96-CFE99B656243}"/>
    <cellStyle name="Normal 5 8 3 2 4" xfId="3096" xr:uid="{F8D24BDD-FEB9-4D88-B6FF-75D9E62A4EDB}"/>
    <cellStyle name="Normal 5 8 3 3" xfId="1433" xr:uid="{F0A26DDB-027E-48AE-8C8D-BB920BCD069B}"/>
    <cellStyle name="Normal 5 8 3 4" xfId="3097" xr:uid="{E69FE3D0-7E44-489D-A4DC-C8B1D8E3CD83}"/>
    <cellStyle name="Normal 5 8 3 5" xfId="3098" xr:uid="{D0908CDF-1EAB-4858-8C3C-936D257551FD}"/>
    <cellStyle name="Normal 5 8 4" xfId="1434" xr:uid="{B52C60DD-E1FE-4CF5-BEEE-D21AB65E6364}"/>
    <cellStyle name="Normal 5 8 4 2" xfId="1435" xr:uid="{6C222DF2-88F8-46E4-80D3-B668BE45F9CA}"/>
    <cellStyle name="Normal 5 8 4 3" xfId="3099" xr:uid="{15F4A48D-9DC5-4ABC-9C6D-9051014A6DC5}"/>
    <cellStyle name="Normal 5 8 4 4" xfId="3100" xr:uid="{AFC80CAE-DE25-4549-8F2D-854965FBA5D7}"/>
    <cellStyle name="Normal 5 8 5" xfId="1436" xr:uid="{7D192397-99F3-4CFB-BB18-90C39DECCB4B}"/>
    <cellStyle name="Normal 5 8 5 2" xfId="3101" xr:uid="{B3D67C11-68A4-4507-9751-60D4AC2DC36E}"/>
    <cellStyle name="Normal 5 8 5 3" xfId="3102" xr:uid="{2320AC60-14C4-4B7F-A37D-EB35CFE3B693}"/>
    <cellStyle name="Normal 5 8 5 4" xfId="3103" xr:uid="{9623BFDD-54D3-4528-85D6-25C463369342}"/>
    <cellStyle name="Normal 5 8 6" xfId="3104" xr:uid="{A2B332BD-560A-4340-BE60-A1F319CE607B}"/>
    <cellStyle name="Normal 5 8 7" xfId="3105" xr:uid="{03DB05F5-7423-4656-9838-AEACBEAEB081}"/>
    <cellStyle name="Normal 5 8 8" xfId="3106" xr:uid="{D2FBAB6F-2C90-45D9-8809-04170B9676B7}"/>
    <cellStyle name="Normal 5 9" xfId="322" xr:uid="{1C0336C9-7D19-428C-ACBF-12FBECC67B67}"/>
    <cellStyle name="Normal 5 9 2" xfId="604" xr:uid="{75CD6FBB-995D-4711-A887-2B96D88C4CBC}"/>
    <cellStyle name="Normal 5 9 2 2" xfId="605" xr:uid="{1A69C009-0FA5-4173-8C47-342CF2872F24}"/>
    <cellStyle name="Normal 5 9 2 2 2" xfId="1437" xr:uid="{736203EE-567D-4957-8C8F-D07D672FA3C7}"/>
    <cellStyle name="Normal 5 9 2 2 3" xfId="3107" xr:uid="{626A273D-1272-47AD-87A6-6C1D4E2B1FF2}"/>
    <cellStyle name="Normal 5 9 2 2 4" xfId="3108" xr:uid="{A5EEDF25-A886-4325-8BD1-E9996929189D}"/>
    <cellStyle name="Normal 5 9 2 3" xfId="1438" xr:uid="{EF235D42-7B64-4C6D-B4BB-245E2D081F15}"/>
    <cellStyle name="Normal 5 9 2 4" xfId="3109" xr:uid="{73E72F6E-FACF-4F3D-BBE1-C9625DE678EF}"/>
    <cellStyle name="Normal 5 9 2 5" xfId="3110" xr:uid="{4ABF266B-A3C9-4E3B-894E-0795F6457CCA}"/>
    <cellStyle name="Normal 5 9 3" xfId="606" xr:uid="{840BA558-FD69-4E2A-92A4-0B800B78DBCD}"/>
    <cellStyle name="Normal 5 9 3 2" xfId="1439" xr:uid="{653B9415-1703-4C9A-8A58-764855F29792}"/>
    <cellStyle name="Normal 5 9 3 3" xfId="3111" xr:uid="{6EFD4823-9530-405F-B60D-269C765CD2F3}"/>
    <cellStyle name="Normal 5 9 3 4" xfId="3112" xr:uid="{53D5D8E6-4F15-4D08-BB6C-9E66D54E4234}"/>
    <cellStyle name="Normal 5 9 4" xfId="1440" xr:uid="{2DDA52AD-009C-4CA9-953E-7C0D806FE7AC}"/>
    <cellStyle name="Normal 5 9 4 2" xfId="3113" xr:uid="{A367EA75-2A94-4FF9-A9A1-0E22A03A9CD6}"/>
    <cellStyle name="Normal 5 9 4 3" xfId="3114" xr:uid="{D86BD988-FA05-4707-8F17-CDF6B8A5B9EE}"/>
    <cellStyle name="Normal 5 9 4 4" xfId="3115" xr:uid="{761E20AD-71AF-4E91-A110-DEB2FB23F1FD}"/>
    <cellStyle name="Normal 5 9 5" xfId="3116" xr:uid="{2C890F98-BED8-4C4E-B4E4-5FD49E54E4C5}"/>
    <cellStyle name="Normal 5 9 6" xfId="3117" xr:uid="{07474BAE-993A-40F4-A963-5B5FDB348E65}"/>
    <cellStyle name="Normal 5 9 7" xfId="3118" xr:uid="{30B960F4-8B88-422E-9EF7-A79D2BE48794}"/>
    <cellStyle name="Normal 6" xfId="113" xr:uid="{EBF2B5E3-DC36-4547-8777-004E9C4D885C}"/>
    <cellStyle name="Normal 6 10" xfId="323" xr:uid="{F17DDFDA-2F2A-4C26-962C-A1D84B7BB5BD}"/>
    <cellStyle name="Normal 6 10 2" xfId="1441" xr:uid="{E853888F-A44B-482A-A875-B37050407E99}"/>
    <cellStyle name="Normal 6 10 2 2" xfId="3119" xr:uid="{96A70C60-BA05-4721-827B-BAE463BF4CD3}"/>
    <cellStyle name="Normal 6 10 2 2 2" xfId="4591" xr:uid="{222FE429-D742-4B4E-B5BF-1790C2670BCE}"/>
    <cellStyle name="Normal 6 10 2 3" xfId="3120" xr:uid="{E97BA0D7-2DBF-4650-8AFE-88531E3A157E}"/>
    <cellStyle name="Normal 6 10 2 4" xfId="3121" xr:uid="{F24D5BE3-E58D-4908-B124-2B7E7C40B5F5}"/>
    <cellStyle name="Normal 6 10 3" xfId="3122" xr:uid="{1AF7A2AF-4AB2-408F-9774-B7A2E303D4F7}"/>
    <cellStyle name="Normal 6 10 4" xfId="3123" xr:uid="{167E394B-8E1F-4CF6-B304-3E30BE65562F}"/>
    <cellStyle name="Normal 6 10 5" xfId="3124" xr:uid="{BDB753CD-66D7-4798-A5DF-001DF49A37AF}"/>
    <cellStyle name="Normal 6 11" xfId="1442" xr:uid="{508B0642-302B-47D6-85C4-304816EAF61C}"/>
    <cellStyle name="Normal 6 11 2" xfId="3125" xr:uid="{3388CDD5-920A-4DC7-9E77-C9B601EB0141}"/>
    <cellStyle name="Normal 6 11 3" xfId="3126" xr:uid="{CBC70B71-312D-4F5D-AB03-E750DE57EB1A}"/>
    <cellStyle name="Normal 6 11 4" xfId="3127" xr:uid="{57BE5A46-1402-438B-8A2F-7F33D94D7809}"/>
    <cellStyle name="Normal 6 12" xfId="906" xr:uid="{03A159BA-BC44-4D38-BC51-C5629800388B}"/>
    <cellStyle name="Normal 6 12 2" xfId="3128" xr:uid="{2A6B505C-BDB7-43DA-9589-5DA27D132303}"/>
    <cellStyle name="Normal 6 12 3" xfId="3129" xr:uid="{3D2DBF82-E932-4A80-9B48-4364E7DF465E}"/>
    <cellStyle name="Normal 6 12 4" xfId="3130" xr:uid="{8DC12336-E8BD-4E8F-9E44-54FBB3F696C3}"/>
    <cellStyle name="Normal 6 13" xfId="903" xr:uid="{303F499B-0C07-473C-8BB0-75B3358804CF}"/>
    <cellStyle name="Normal 6 13 2" xfId="3132" xr:uid="{B0140281-B3C2-4FE0-9FF5-1D311AE8AE5F}"/>
    <cellStyle name="Normal 6 13 3" xfId="4319" xr:uid="{401B2932-CCBB-436A-A5D9-DB021D0A24CB}"/>
    <cellStyle name="Normal 6 13 4" xfId="3131" xr:uid="{693DD2A3-FEA9-414C-BEF2-6741BC78B4A3}"/>
    <cellStyle name="Normal 6 13 5" xfId="5322" xr:uid="{07760BDF-8429-4A7E-8CC9-0A1E9F5F68BB}"/>
    <cellStyle name="Normal 6 14" xfId="3133" xr:uid="{556494C5-A592-4A47-8941-4ACDF2ABE5B5}"/>
    <cellStyle name="Normal 6 15" xfId="3134" xr:uid="{6B478724-6A81-4E30-845B-56A049C99CA1}"/>
    <cellStyle name="Normal 6 16" xfId="3135" xr:uid="{7B86D317-BD0F-4CC2-9F67-FF46F53A471D}"/>
    <cellStyle name="Normal 6 2" xfId="114" xr:uid="{659FDEB5-4579-41B7-8C0F-25098424471A}"/>
    <cellStyle name="Normal 6 2 2" xfId="324" xr:uid="{1924CF45-7F9D-4276-A351-53D1ACE307BD}"/>
    <cellStyle name="Normal 6 2 2 2" xfId="4674" xr:uid="{ED2BB32D-BEF9-48ED-9578-95E0EA3EB0AE}"/>
    <cellStyle name="Normal 6 2 3" xfId="4563" xr:uid="{6DB6A627-0929-4999-B660-B5FC4B0AB88E}"/>
    <cellStyle name="Normal 6 3" xfId="115" xr:uid="{4B562E37-3E75-4360-BDF4-9569D46EDAC6}"/>
    <cellStyle name="Normal 6 3 10" xfId="3136" xr:uid="{E74C9298-F8D1-4E6B-8FB7-AAC5CD0D5052}"/>
    <cellStyle name="Normal 6 3 11" xfId="3137" xr:uid="{5F4B5FC8-0ACE-4AA8-996B-81E69A21E75D}"/>
    <cellStyle name="Normal 6 3 2" xfId="116" xr:uid="{BC335FD4-5DB5-4478-AFA3-0B69EC7EB1B6}"/>
    <cellStyle name="Normal 6 3 2 2" xfId="117" xr:uid="{52AC971E-291B-4865-8EC2-89F81713923A}"/>
    <cellStyle name="Normal 6 3 2 2 2" xfId="325" xr:uid="{8A9A8329-6732-4C53-8470-7B9481F09622}"/>
    <cellStyle name="Normal 6 3 2 2 2 2" xfId="607" xr:uid="{742BA631-3420-478F-A230-3995276749AC}"/>
    <cellStyle name="Normal 6 3 2 2 2 2 2" xfId="608" xr:uid="{D0E8297C-24F5-44C6-BC56-08423AED8270}"/>
    <cellStyle name="Normal 6 3 2 2 2 2 2 2" xfId="1443" xr:uid="{01D541FE-6198-41AA-B689-7332473F2616}"/>
    <cellStyle name="Normal 6 3 2 2 2 2 2 2 2" xfId="1444" xr:uid="{738F288C-9FDE-47A0-A398-E8C70546299F}"/>
    <cellStyle name="Normal 6 3 2 2 2 2 2 3" xfId="1445" xr:uid="{C403FF6E-CE7F-42A4-8EB3-244D18EC744D}"/>
    <cellStyle name="Normal 6 3 2 2 2 2 3" xfId="1446" xr:uid="{92F0DD77-813E-4EC7-9731-95DC17AAF0A0}"/>
    <cellStyle name="Normal 6 3 2 2 2 2 3 2" xfId="1447" xr:uid="{E0E57AEC-AC2A-49C5-93EE-5C6BBBF5AB74}"/>
    <cellStyle name="Normal 6 3 2 2 2 2 4" xfId="1448" xr:uid="{86CFAB4A-CBBB-4B75-BBE3-124DFA3488C7}"/>
    <cellStyle name="Normal 6 3 2 2 2 3" xfId="609" xr:uid="{F2F5FC5B-8837-4D22-B7C3-4CB1345E447E}"/>
    <cellStyle name="Normal 6 3 2 2 2 3 2" xfId="1449" xr:uid="{67C67210-2022-408B-B371-12B8CBA037A1}"/>
    <cellStyle name="Normal 6 3 2 2 2 3 2 2" xfId="1450" xr:uid="{0162EAAE-708D-46F6-B951-FAFE6091009A}"/>
    <cellStyle name="Normal 6 3 2 2 2 3 3" xfId="1451" xr:uid="{FC60E961-0803-450F-82C7-0708A0ABD511}"/>
    <cellStyle name="Normal 6 3 2 2 2 3 4" xfId="3138" xr:uid="{D4D1E2D0-A4DB-4806-BC40-C1F73B224C40}"/>
    <cellStyle name="Normal 6 3 2 2 2 4" xfId="1452" xr:uid="{0F59CBB8-258C-49D6-97AF-3A4DCDB0E0CB}"/>
    <cellStyle name="Normal 6 3 2 2 2 4 2" xfId="1453" xr:uid="{8931423F-AACF-464F-9F5D-BDD40DBB2AC7}"/>
    <cellStyle name="Normal 6 3 2 2 2 5" xfId="1454" xr:uid="{B617B141-0298-4742-B507-F499533FBEEC}"/>
    <cellStyle name="Normal 6 3 2 2 2 6" xfId="3139" xr:uid="{FED07E2A-9887-4BD5-A5B2-A3777140627A}"/>
    <cellStyle name="Normal 6 3 2 2 3" xfId="326" xr:uid="{E2B4F93B-6115-46FC-AEC0-8043954442F7}"/>
    <cellStyle name="Normal 6 3 2 2 3 2" xfId="610" xr:uid="{DDFCB98D-F824-469E-BA5C-26CF8679CCA9}"/>
    <cellStyle name="Normal 6 3 2 2 3 2 2" xfId="611" xr:uid="{C531E351-C71B-48EC-B79B-173BAFC47FA4}"/>
    <cellStyle name="Normal 6 3 2 2 3 2 2 2" xfId="1455" xr:uid="{838D92CF-0934-4DAA-91AD-E0E71A6E1F0D}"/>
    <cellStyle name="Normal 6 3 2 2 3 2 2 2 2" xfId="1456" xr:uid="{F2156C32-6969-4645-B425-ED0B2353C39B}"/>
    <cellStyle name="Normal 6 3 2 2 3 2 2 3" xfId="1457" xr:uid="{17FFA594-7C06-439B-936E-50715D7C588E}"/>
    <cellStyle name="Normal 6 3 2 2 3 2 3" xfId="1458" xr:uid="{EB8BF349-D78A-4C6C-BE83-4DD8529D45D4}"/>
    <cellStyle name="Normal 6 3 2 2 3 2 3 2" xfId="1459" xr:uid="{9FBAE4E8-DF16-4169-A5E2-3D1B708371F7}"/>
    <cellStyle name="Normal 6 3 2 2 3 2 4" xfId="1460" xr:uid="{C8B5B14D-6682-4BB0-963E-93D436F85136}"/>
    <cellStyle name="Normal 6 3 2 2 3 3" xfId="612" xr:uid="{AA660D99-608C-4CFB-8F72-D664E6105BDA}"/>
    <cellStyle name="Normal 6 3 2 2 3 3 2" xfId="1461" xr:uid="{E7B0B516-F521-43E4-B3B9-3572545C9110}"/>
    <cellStyle name="Normal 6 3 2 2 3 3 2 2" xfId="1462" xr:uid="{F64A5CA2-E9CB-4646-A1BB-5AF74020E711}"/>
    <cellStyle name="Normal 6 3 2 2 3 3 3" xfId="1463" xr:uid="{19B690E4-321E-426C-A1BF-6A3970F80B8F}"/>
    <cellStyle name="Normal 6 3 2 2 3 4" xfId="1464" xr:uid="{5091331B-ACA2-4470-846F-8AC88A23A986}"/>
    <cellStyle name="Normal 6 3 2 2 3 4 2" xfId="1465" xr:uid="{E302F1C6-CBB1-4BCD-AD83-43FDF2200042}"/>
    <cellStyle name="Normal 6 3 2 2 3 5" xfId="1466" xr:uid="{303387CC-CC7D-4BCC-A91C-8DE57AF34460}"/>
    <cellStyle name="Normal 6 3 2 2 4" xfId="613" xr:uid="{3579C84B-F172-424B-BB7F-F376DE1C3503}"/>
    <cellStyle name="Normal 6 3 2 2 4 2" xfId="614" xr:uid="{B48820C7-2BEF-43F3-8889-350CDFB110AF}"/>
    <cellStyle name="Normal 6 3 2 2 4 2 2" xfId="1467" xr:uid="{A9AD9C40-FA3E-4CE2-8B67-203781DE7CD0}"/>
    <cellStyle name="Normal 6 3 2 2 4 2 2 2" xfId="1468" xr:uid="{1E84AD79-56B4-45CB-B96F-F5856C2AA89A}"/>
    <cellStyle name="Normal 6 3 2 2 4 2 3" xfId="1469" xr:uid="{52526F3D-76D6-46FF-B714-0E2003EEA7A8}"/>
    <cellStyle name="Normal 6 3 2 2 4 3" xfId="1470" xr:uid="{221B99BD-CABC-43BC-8C25-732D40379CF9}"/>
    <cellStyle name="Normal 6 3 2 2 4 3 2" xfId="1471" xr:uid="{038FF8AE-0965-4379-9B20-667AB74C3A33}"/>
    <cellStyle name="Normal 6 3 2 2 4 4" xfId="1472" xr:uid="{17BF7089-FFCF-4E4E-8153-929CE71CB797}"/>
    <cellStyle name="Normal 6 3 2 2 5" xfId="615" xr:uid="{411E4120-8AA1-4C95-BC71-15541CD0E06E}"/>
    <cellStyle name="Normal 6 3 2 2 5 2" xfId="1473" xr:uid="{1141B9DD-B655-4AA3-9C87-DA8461028DD3}"/>
    <cellStyle name="Normal 6 3 2 2 5 2 2" xfId="1474" xr:uid="{44FBF1C2-1D80-426B-905D-E9B9B9C0CD95}"/>
    <cellStyle name="Normal 6 3 2 2 5 3" xfId="1475" xr:uid="{6CBB8B9E-FD97-4E23-8B69-538442D2F1B8}"/>
    <cellStyle name="Normal 6 3 2 2 5 4" xfId="3140" xr:uid="{E7C457F9-C2E0-4FB2-9BE9-1C44807E30CD}"/>
    <cellStyle name="Normal 6 3 2 2 6" xfId="1476" xr:uid="{F494F422-077A-47D2-8840-E55CC635342B}"/>
    <cellStyle name="Normal 6 3 2 2 6 2" xfId="1477" xr:uid="{6F8F2E1F-F85C-421A-A422-F33D5C2D91E2}"/>
    <cellStyle name="Normal 6 3 2 2 7" xfId="1478" xr:uid="{B6C3FB67-B2BC-4DFF-B6FB-F2955E3F91BD}"/>
    <cellStyle name="Normal 6 3 2 2 8" xfId="3141" xr:uid="{255EFA99-D4C9-4F7E-ACCB-7882E2325879}"/>
    <cellStyle name="Normal 6 3 2 3" xfId="327" xr:uid="{C3AB003F-123D-4FC0-A438-84A90BB8A942}"/>
    <cellStyle name="Normal 6 3 2 3 2" xfId="616" xr:uid="{A6252CE2-D73B-447D-8C16-AFAE97B69564}"/>
    <cellStyle name="Normal 6 3 2 3 2 2" xfId="617" xr:uid="{3B6B49E3-23B7-464A-9542-62551361176A}"/>
    <cellStyle name="Normal 6 3 2 3 2 2 2" xfId="1479" xr:uid="{84A0AE8B-90A4-4719-B928-CBBDC2FD1216}"/>
    <cellStyle name="Normal 6 3 2 3 2 2 2 2" xfId="1480" xr:uid="{CBE7BD30-B4F3-4105-BC95-8333F7E4788C}"/>
    <cellStyle name="Normal 6 3 2 3 2 2 3" xfId="1481" xr:uid="{FAB18098-9116-427E-B24E-F7B122D481CC}"/>
    <cellStyle name="Normal 6 3 2 3 2 3" xfId="1482" xr:uid="{DB73483C-5837-4ED1-A555-A383AB000D2F}"/>
    <cellStyle name="Normal 6 3 2 3 2 3 2" xfId="1483" xr:uid="{C2364CB3-1434-4518-9509-8D9B51D8176A}"/>
    <cellStyle name="Normal 6 3 2 3 2 4" xfId="1484" xr:uid="{360C4766-7E26-46C3-8CE3-B04080EFF53F}"/>
    <cellStyle name="Normal 6 3 2 3 3" xfId="618" xr:uid="{46CF0459-C10C-4B66-BE2C-126756BFFC0C}"/>
    <cellStyle name="Normal 6 3 2 3 3 2" xfId="1485" xr:uid="{9148E4DE-2BF6-4CB5-8B98-F7D9BB1940EA}"/>
    <cellStyle name="Normal 6 3 2 3 3 2 2" xfId="1486" xr:uid="{F91C6CBC-EB5D-41FD-94B4-76C393EB994A}"/>
    <cellStyle name="Normal 6 3 2 3 3 3" xfId="1487" xr:uid="{1FC67E82-6106-4166-BB85-AF3433B3565F}"/>
    <cellStyle name="Normal 6 3 2 3 3 4" xfId="3142" xr:uid="{E9929C39-CEE0-4196-9B19-AE8059F7B7B3}"/>
    <cellStyle name="Normal 6 3 2 3 4" xfId="1488" xr:uid="{46B7F285-051D-4739-BB99-27182EA69976}"/>
    <cellStyle name="Normal 6 3 2 3 4 2" xfId="1489" xr:uid="{320B90DF-C10B-4049-A2A9-DB29BE15D07D}"/>
    <cellStyle name="Normal 6 3 2 3 5" xfId="1490" xr:uid="{7B1EB9AA-6C8D-4F27-952D-02B439C348BD}"/>
    <cellStyle name="Normal 6 3 2 3 6" xfId="3143" xr:uid="{AED5D3D8-4644-4534-89E5-C0B160A05B60}"/>
    <cellStyle name="Normal 6 3 2 4" xfId="328" xr:uid="{FEA85EB2-01F4-49F8-A586-6E59BE1C64A8}"/>
    <cellStyle name="Normal 6 3 2 4 2" xfId="619" xr:uid="{35163C47-2809-4D43-B842-C536DA0B190A}"/>
    <cellStyle name="Normal 6 3 2 4 2 2" xfId="620" xr:uid="{EA3B3F37-8862-4582-AAC8-162331F20475}"/>
    <cellStyle name="Normal 6 3 2 4 2 2 2" xfId="1491" xr:uid="{EDC59B00-8497-4133-AA01-1A6051395388}"/>
    <cellStyle name="Normal 6 3 2 4 2 2 2 2" xfId="1492" xr:uid="{A3858EED-D948-4AF7-9BFF-72A7CDA7D7C9}"/>
    <cellStyle name="Normal 6 3 2 4 2 2 3" xfId="1493" xr:uid="{217B0596-1E82-4DB0-85D4-0C9C398E6F17}"/>
    <cellStyle name="Normal 6 3 2 4 2 3" xfId="1494" xr:uid="{2FAF7FD4-44B3-4DCA-840E-CF9D9ACF74A3}"/>
    <cellStyle name="Normal 6 3 2 4 2 3 2" xfId="1495" xr:uid="{E6DBCCE3-480D-4D4E-9C0D-BA81F58B21E4}"/>
    <cellStyle name="Normal 6 3 2 4 2 4" xfId="1496" xr:uid="{791B9164-03FE-4419-BE59-BAD23859B2A6}"/>
    <cellStyle name="Normal 6 3 2 4 3" xfId="621" xr:uid="{BBB18F81-CD12-4A20-B611-353059BE4BCA}"/>
    <cellStyle name="Normal 6 3 2 4 3 2" xfId="1497" xr:uid="{AD66E120-DFF5-449D-B031-732041C39EF7}"/>
    <cellStyle name="Normal 6 3 2 4 3 2 2" xfId="1498" xr:uid="{30D6E6C1-1E47-46FB-A9EB-92402D98433E}"/>
    <cellStyle name="Normal 6 3 2 4 3 3" xfId="1499" xr:uid="{47624766-EFFD-434A-9610-89210C691688}"/>
    <cellStyle name="Normal 6 3 2 4 4" xfId="1500" xr:uid="{4EA26815-C014-46A8-8541-04A57C2C9413}"/>
    <cellStyle name="Normal 6 3 2 4 4 2" xfId="1501" xr:uid="{8A37F710-8861-4C70-8A2A-737F7F42508B}"/>
    <cellStyle name="Normal 6 3 2 4 5" xfId="1502" xr:uid="{62AC4276-2E48-4D58-AA13-D86482094FEA}"/>
    <cellStyle name="Normal 6 3 2 5" xfId="329" xr:uid="{C5AB0232-36BE-4C33-9F77-FA7C3A809BDB}"/>
    <cellStyle name="Normal 6 3 2 5 2" xfId="622" xr:uid="{06E45C22-45E7-45A2-B8DC-31C3912C5D86}"/>
    <cellStyle name="Normal 6 3 2 5 2 2" xfId="1503" xr:uid="{4E82401C-1096-452D-8F3C-7E9DBEC0C95C}"/>
    <cellStyle name="Normal 6 3 2 5 2 2 2" xfId="1504" xr:uid="{F2EFE608-7473-4D36-85E8-E8E2ECCAF56C}"/>
    <cellStyle name="Normal 6 3 2 5 2 3" xfId="1505" xr:uid="{49D2B556-4F77-4941-961B-D168DBF48539}"/>
    <cellStyle name="Normal 6 3 2 5 3" xfId="1506" xr:uid="{9F05739B-37AD-494A-B607-A780CF59C4BA}"/>
    <cellStyle name="Normal 6 3 2 5 3 2" xfId="1507" xr:uid="{91E21C4E-B1DB-439E-AE28-3267128F47E3}"/>
    <cellStyle name="Normal 6 3 2 5 4" xfId="1508" xr:uid="{A04B876C-C657-499A-87B2-F2679E085CAD}"/>
    <cellStyle name="Normal 6 3 2 6" xfId="623" xr:uid="{4A184BF8-A998-4E99-92E8-A7E0567E595B}"/>
    <cellStyle name="Normal 6 3 2 6 2" xfId="1509" xr:uid="{E71247B3-1E27-4C08-A86D-E1AC0435E2C2}"/>
    <cellStyle name="Normal 6 3 2 6 2 2" xfId="1510" xr:uid="{FE092C1A-722D-4A3B-BF6A-63922D6961FB}"/>
    <cellStyle name="Normal 6 3 2 6 3" xfId="1511" xr:uid="{95DCBC6D-B508-4A65-99D5-C944D6BBA7BF}"/>
    <cellStyle name="Normal 6 3 2 6 4" xfId="3144" xr:uid="{6CD8A9C0-D87B-4277-9BB8-F9B8C0160B36}"/>
    <cellStyle name="Normal 6 3 2 7" xfId="1512" xr:uid="{B69A7542-0B91-45AA-84FB-9A64F5EC26C3}"/>
    <cellStyle name="Normal 6 3 2 7 2" xfId="1513" xr:uid="{8C10284D-8B20-4F7D-B925-E72A6626ADD5}"/>
    <cellStyle name="Normal 6 3 2 8" xfId="1514" xr:uid="{1F61DDAF-A18E-4E9F-81CF-7381B8C6972D}"/>
    <cellStyle name="Normal 6 3 2 9" xfId="3145" xr:uid="{6C6F8F25-570B-4DDC-9F35-DAE3EC534605}"/>
    <cellStyle name="Normal 6 3 3" xfId="118" xr:uid="{BFA5E517-4734-4171-BD4C-3FF03005240B}"/>
    <cellStyle name="Normal 6 3 3 2" xfId="119" xr:uid="{24FC5A46-0B2C-4CA9-8070-0F1E9BE43557}"/>
    <cellStyle name="Normal 6 3 3 2 2" xfId="624" xr:uid="{9FCD38E8-6319-42BF-9A0A-BD4110D8C90A}"/>
    <cellStyle name="Normal 6 3 3 2 2 2" xfId="625" xr:uid="{F240ACF1-D320-4E09-B157-1522F995C8D1}"/>
    <cellStyle name="Normal 6 3 3 2 2 2 2" xfId="1515" xr:uid="{E8696814-7A98-4110-A2D4-2CD52021C0C7}"/>
    <cellStyle name="Normal 6 3 3 2 2 2 2 2" xfId="1516" xr:uid="{326C0A70-8096-4D5C-BFB0-A7E800D9D0B6}"/>
    <cellStyle name="Normal 6 3 3 2 2 2 3" xfId="1517" xr:uid="{53F2062D-D745-4F16-AB71-A77A02F9BCF6}"/>
    <cellStyle name="Normal 6 3 3 2 2 3" xfId="1518" xr:uid="{9A0258DF-05F7-4051-9264-27E8E99C5368}"/>
    <cellStyle name="Normal 6 3 3 2 2 3 2" xfId="1519" xr:uid="{EE8BD986-19C2-4400-BB41-7C548EA3103F}"/>
    <cellStyle name="Normal 6 3 3 2 2 4" xfId="1520" xr:uid="{AD0FDCB4-AD14-475B-B954-6B2E5AFD53E8}"/>
    <cellStyle name="Normal 6 3 3 2 3" xfId="626" xr:uid="{8F556A7D-AA8F-46AE-8693-72752B35FF20}"/>
    <cellStyle name="Normal 6 3 3 2 3 2" xfId="1521" xr:uid="{A1343086-C19E-4851-9CBB-4114652318A0}"/>
    <cellStyle name="Normal 6 3 3 2 3 2 2" xfId="1522" xr:uid="{28DF8D65-666C-41A9-84EB-F59509F997BC}"/>
    <cellStyle name="Normal 6 3 3 2 3 3" xfId="1523" xr:uid="{7C903CC9-A2A5-4F03-AB3D-15DBB2723539}"/>
    <cellStyle name="Normal 6 3 3 2 3 4" xfId="3146" xr:uid="{62021380-889C-437E-A989-911420DDF23F}"/>
    <cellStyle name="Normal 6 3 3 2 4" xfId="1524" xr:uid="{D33D3DA2-FF38-4919-B2F5-0ABB8B2C3282}"/>
    <cellStyle name="Normal 6 3 3 2 4 2" xfId="1525" xr:uid="{64AB4418-8566-4AB9-B9FB-86C75C85A2C7}"/>
    <cellStyle name="Normal 6 3 3 2 5" xfId="1526" xr:uid="{FB20D0A4-7079-4909-AB7B-BEEBA26FB5CB}"/>
    <cellStyle name="Normal 6 3 3 2 6" xfId="3147" xr:uid="{72E64648-8389-45F8-A09E-B6E0D97B3084}"/>
    <cellStyle name="Normal 6 3 3 3" xfId="330" xr:uid="{34003438-0D8D-405D-A142-1220402801FA}"/>
    <cellStyle name="Normal 6 3 3 3 2" xfId="627" xr:uid="{7B4BB315-A0A7-490F-BED0-D83DE448CF7B}"/>
    <cellStyle name="Normal 6 3 3 3 2 2" xfId="628" xr:uid="{3A05076E-428B-45F2-ACA6-A901024D45C2}"/>
    <cellStyle name="Normal 6 3 3 3 2 2 2" xfId="1527" xr:uid="{B607BDE9-DC61-4373-8D13-960B557322A2}"/>
    <cellStyle name="Normal 6 3 3 3 2 2 2 2" xfId="1528" xr:uid="{325285C6-EFD3-4E1D-AC3F-109EA370120B}"/>
    <cellStyle name="Normal 6 3 3 3 2 2 3" xfId="1529" xr:uid="{CB0F6F8F-C397-4AB1-A6BA-3D54AFA1A9EE}"/>
    <cellStyle name="Normal 6 3 3 3 2 3" xfId="1530" xr:uid="{0A42C7B8-9AC5-438B-B0C2-C13A1760E765}"/>
    <cellStyle name="Normal 6 3 3 3 2 3 2" xfId="1531" xr:uid="{3A13E939-CE3B-462F-9A20-22391B5F6575}"/>
    <cellStyle name="Normal 6 3 3 3 2 4" xfId="1532" xr:uid="{6A8C9D25-A20F-4767-B88D-E792A595A865}"/>
    <cellStyle name="Normal 6 3 3 3 3" xfId="629" xr:uid="{0B19DFB1-7D85-438B-8449-CBA097A43634}"/>
    <cellStyle name="Normal 6 3 3 3 3 2" xfId="1533" xr:uid="{B299904F-B251-4F4C-A6EF-014CEBE9FA4A}"/>
    <cellStyle name="Normal 6 3 3 3 3 2 2" xfId="1534" xr:uid="{DBF597B0-7E6C-4B50-98A5-42AE6B317800}"/>
    <cellStyle name="Normal 6 3 3 3 3 3" xfId="1535" xr:uid="{9B310699-7011-4FD4-9DCF-730C5A1BCC01}"/>
    <cellStyle name="Normal 6 3 3 3 4" xfId="1536" xr:uid="{933666C7-F6A7-4ECE-8AC3-4CCFFEB07D92}"/>
    <cellStyle name="Normal 6 3 3 3 4 2" xfId="1537" xr:uid="{FE312027-9214-42C2-BB1C-CAC5C87D25A0}"/>
    <cellStyle name="Normal 6 3 3 3 5" xfId="1538" xr:uid="{B4D9360D-D949-40C1-8948-09D99168E1C7}"/>
    <cellStyle name="Normal 6 3 3 4" xfId="331" xr:uid="{A3D80879-C711-42A8-8F27-04B966D7C81D}"/>
    <cellStyle name="Normal 6 3 3 4 2" xfId="630" xr:uid="{0358917D-2514-4211-929A-7E0EBC3B6DA4}"/>
    <cellStyle name="Normal 6 3 3 4 2 2" xfId="1539" xr:uid="{38D817B2-5B7A-4176-AE7E-AA18A8EB2301}"/>
    <cellStyle name="Normal 6 3 3 4 2 2 2" xfId="1540" xr:uid="{F45DDA54-1BD5-4071-92E9-5EDE61FE7405}"/>
    <cellStyle name="Normal 6 3 3 4 2 3" xfId="1541" xr:uid="{083E28BA-4261-445B-AD21-30842CE20448}"/>
    <cellStyle name="Normal 6 3 3 4 3" xfId="1542" xr:uid="{561CAE4F-2BC7-4A6E-9364-F76EFDF3CF36}"/>
    <cellStyle name="Normal 6 3 3 4 3 2" xfId="1543" xr:uid="{E53B57DA-91D9-42C7-98F2-9A74643046F2}"/>
    <cellStyle name="Normal 6 3 3 4 4" xfId="1544" xr:uid="{7B11D6AC-A5BB-4C83-B30B-8C77575B1633}"/>
    <cellStyle name="Normal 6 3 3 5" xfId="631" xr:uid="{D4E2F0BC-F022-4C7C-ACA7-ECB37BCD7DF0}"/>
    <cellStyle name="Normal 6 3 3 5 2" xfId="1545" xr:uid="{4E161F87-3CC9-432E-89D8-8DF02B8F5236}"/>
    <cellStyle name="Normal 6 3 3 5 2 2" xfId="1546" xr:uid="{80A6C17F-361F-46D4-8498-FE50975966A5}"/>
    <cellStyle name="Normal 6 3 3 5 3" xfId="1547" xr:uid="{DDED9C37-9186-4B32-87F0-3F7E46A190E3}"/>
    <cellStyle name="Normal 6 3 3 5 4" xfId="3148" xr:uid="{8CF7166C-F1B8-40BD-AA8B-F0F5D8E0E580}"/>
    <cellStyle name="Normal 6 3 3 6" xfId="1548" xr:uid="{97DA3D53-01CA-4722-B8E8-87A8AC96B909}"/>
    <cellStyle name="Normal 6 3 3 6 2" xfId="1549" xr:uid="{87E9BE25-E6B5-486B-AD0A-892B2918E48E}"/>
    <cellStyle name="Normal 6 3 3 7" xfId="1550" xr:uid="{EF580521-2C56-4F37-83D6-21D8A078C983}"/>
    <cellStyle name="Normal 6 3 3 8" xfId="3149" xr:uid="{31AA0AD6-9CE4-460F-9660-E4DE137C2957}"/>
    <cellStyle name="Normal 6 3 4" xfId="120" xr:uid="{3B9D11AF-D02C-4D05-BD64-23039C24D157}"/>
    <cellStyle name="Normal 6 3 4 2" xfId="451" xr:uid="{682C4B89-572C-4A35-90B9-C00174409D2F}"/>
    <cellStyle name="Normal 6 3 4 2 2" xfId="632" xr:uid="{E7793795-9338-4402-AA4E-DE8A58A716D5}"/>
    <cellStyle name="Normal 6 3 4 2 2 2" xfId="1551" xr:uid="{3B7486DF-E02D-4AFD-A92B-2BDDF39FFCFA}"/>
    <cellStyle name="Normal 6 3 4 2 2 2 2" xfId="1552" xr:uid="{4EC164E9-4ABD-4AB0-BCB5-E1D92ACA24FA}"/>
    <cellStyle name="Normal 6 3 4 2 2 3" xfId="1553" xr:uid="{C002859A-9BEF-4272-966C-CAE79F8ABA59}"/>
    <cellStyle name="Normal 6 3 4 2 2 4" xfId="3150" xr:uid="{36FA912F-3352-4174-BA94-8099D0B45ED9}"/>
    <cellStyle name="Normal 6 3 4 2 3" xfId="1554" xr:uid="{0ED4E2D0-BAC5-46B1-9CD3-8DCB164C4E0B}"/>
    <cellStyle name="Normal 6 3 4 2 3 2" xfId="1555" xr:uid="{2D97A584-2F72-4DAB-8C8C-4D960966B258}"/>
    <cellStyle name="Normal 6 3 4 2 4" xfId="1556" xr:uid="{AB7E524F-FFA3-49D0-9364-F429D0D81D8F}"/>
    <cellStyle name="Normal 6 3 4 2 5" xfId="3151" xr:uid="{34031CB0-F03F-4BED-8C1F-F26AC2D1BE79}"/>
    <cellStyle name="Normal 6 3 4 3" xfId="633" xr:uid="{A1CD5502-0661-4478-A23B-28CB5E33AA8C}"/>
    <cellStyle name="Normal 6 3 4 3 2" xfId="1557" xr:uid="{DF64D975-649B-45CB-BF88-EEF107AE408B}"/>
    <cellStyle name="Normal 6 3 4 3 2 2" xfId="1558" xr:uid="{17D0B2A9-4AB7-4EBB-814F-077B4B771FF6}"/>
    <cellStyle name="Normal 6 3 4 3 3" xfId="1559" xr:uid="{B90B28DF-2E0C-4ABC-B4C1-E3333CB84203}"/>
    <cellStyle name="Normal 6 3 4 3 4" xfId="3152" xr:uid="{DAD46610-2597-412A-B893-B1648A998CFC}"/>
    <cellStyle name="Normal 6 3 4 4" xfId="1560" xr:uid="{5D416F32-8403-40B6-855D-30B96F78213B}"/>
    <cellStyle name="Normal 6 3 4 4 2" xfId="1561" xr:uid="{5CDCE86B-EAC6-4BCB-92BD-8B74775B1D74}"/>
    <cellStyle name="Normal 6 3 4 4 3" xfId="3153" xr:uid="{6B124C1D-7223-4115-8345-F5A7B57083A5}"/>
    <cellStyle name="Normal 6 3 4 4 4" xfId="3154" xr:uid="{E0411193-0C27-42DE-A7A9-E311227F2F67}"/>
    <cellStyle name="Normal 6 3 4 5" xfId="1562" xr:uid="{613AE2BE-D926-4716-9769-AF80E8F11D3D}"/>
    <cellStyle name="Normal 6 3 4 6" xfId="3155" xr:uid="{5B821476-76E8-49F2-A83C-A26E7A881D8F}"/>
    <cellStyle name="Normal 6 3 4 7" xfId="3156" xr:uid="{80CB8EED-F1DE-451F-9035-ABD9BBD6A599}"/>
    <cellStyle name="Normal 6 3 5" xfId="332" xr:uid="{0C8C242E-493A-42AA-86FE-C8845A50E730}"/>
    <cellStyle name="Normal 6 3 5 2" xfId="634" xr:uid="{9CF6F94E-E038-4529-9324-EA3F83F0DF92}"/>
    <cellStyle name="Normal 6 3 5 2 2" xfId="635" xr:uid="{32DAA5D1-9A19-43D1-9EFC-F30C69EDD60F}"/>
    <cellStyle name="Normal 6 3 5 2 2 2" xfId="1563" xr:uid="{F4A7330F-F3EE-48AC-9AB3-3056053BD879}"/>
    <cellStyle name="Normal 6 3 5 2 2 2 2" xfId="1564" xr:uid="{4FB6F749-8C06-4970-90F7-07E870CE56EC}"/>
    <cellStyle name="Normal 6 3 5 2 2 3" xfId="1565" xr:uid="{6657C345-42B3-4E4C-85C9-B416FB94564B}"/>
    <cellStyle name="Normal 6 3 5 2 3" xfId="1566" xr:uid="{9B36BB47-F9AB-4721-B541-CEF4413D7308}"/>
    <cellStyle name="Normal 6 3 5 2 3 2" xfId="1567" xr:uid="{C29EC4E3-FABC-48E4-B844-EF66226474EC}"/>
    <cellStyle name="Normal 6 3 5 2 4" xfId="1568" xr:uid="{D5161161-EAAD-499F-AF2C-B84AFEAD23FF}"/>
    <cellStyle name="Normal 6 3 5 3" xfId="636" xr:uid="{5EB826B1-2BE3-4879-8B71-8F30BD3A22A1}"/>
    <cellStyle name="Normal 6 3 5 3 2" xfId="1569" xr:uid="{08160958-F5F4-4EDC-9579-23C9AE96F86E}"/>
    <cellStyle name="Normal 6 3 5 3 2 2" xfId="1570" xr:uid="{0E9C37E9-D41F-4EF9-BCD7-06B2BAD05B23}"/>
    <cellStyle name="Normal 6 3 5 3 3" xfId="1571" xr:uid="{3061363A-2C74-482E-A765-7DD07BE2EF90}"/>
    <cellStyle name="Normal 6 3 5 3 4" xfId="3157" xr:uid="{072780FF-8056-407D-AA3B-B39D1B1AEE9C}"/>
    <cellStyle name="Normal 6 3 5 4" xfId="1572" xr:uid="{4F7FE1AD-8C8F-4A0D-8D81-B431C4EBB25B}"/>
    <cellStyle name="Normal 6 3 5 4 2" xfId="1573" xr:uid="{89B91870-8829-4F1A-B716-A96AFB7BD6C4}"/>
    <cellStyle name="Normal 6 3 5 5" xfId="1574" xr:uid="{A6201EC3-AF31-4462-B71C-389995E016D6}"/>
    <cellStyle name="Normal 6 3 5 6" xfId="3158" xr:uid="{ABEE8EA9-F255-4C3B-AC8B-A41EB63EFBCD}"/>
    <cellStyle name="Normal 6 3 6" xfId="333" xr:uid="{D32B7654-C861-4A1B-A9EC-DC109D47E5B3}"/>
    <cellStyle name="Normal 6 3 6 2" xfId="637" xr:uid="{A1DC1979-F72C-4939-9018-D17A43BA01EE}"/>
    <cellStyle name="Normal 6 3 6 2 2" xfId="1575" xr:uid="{FE1BB387-9BFB-40F0-B025-5D74CD053EFB}"/>
    <cellStyle name="Normal 6 3 6 2 2 2" xfId="1576" xr:uid="{D9343778-13CD-40B6-AE74-976E7290B161}"/>
    <cellStyle name="Normal 6 3 6 2 3" xfId="1577" xr:uid="{4C498BE5-5D00-4FEB-B9D8-84837D6351B8}"/>
    <cellStyle name="Normal 6 3 6 2 4" xfId="3159" xr:uid="{4D763032-0CD8-4568-AEE7-8A49BA102151}"/>
    <cellStyle name="Normal 6 3 6 3" xfId="1578" xr:uid="{D0169298-A425-48DF-A799-8546B1B38CBE}"/>
    <cellStyle name="Normal 6 3 6 3 2" xfId="1579" xr:uid="{D43CD326-86A0-4006-B1DC-42D545F40F83}"/>
    <cellStyle name="Normal 6 3 6 4" xfId="1580" xr:uid="{109A9C8D-C893-4277-B92B-C493374FB2C9}"/>
    <cellStyle name="Normal 6 3 6 5" xfId="3160" xr:uid="{01A5C31D-74AC-4E7C-B5F9-C167D7879F7A}"/>
    <cellStyle name="Normal 6 3 7" xfId="638" xr:uid="{630B7D17-E547-4526-BDBF-DA159569226D}"/>
    <cellStyle name="Normal 6 3 7 2" xfId="1581" xr:uid="{64002238-A5A8-4137-B969-7AC3C61AD979}"/>
    <cellStyle name="Normal 6 3 7 2 2" xfId="1582" xr:uid="{F47091CB-60C1-4EA5-98FF-73B62E29DB04}"/>
    <cellStyle name="Normal 6 3 7 3" xfId="1583" xr:uid="{E335C893-954A-458F-A0EC-894825AF7A6F}"/>
    <cellStyle name="Normal 6 3 7 4" xfId="3161" xr:uid="{B38655A9-5479-46F3-9B77-E9906435AAB5}"/>
    <cellStyle name="Normal 6 3 8" xfId="1584" xr:uid="{92A8DE77-08B8-4E08-AE36-A24518F29A5B}"/>
    <cellStyle name="Normal 6 3 8 2" xfId="1585" xr:uid="{6ADA36C6-17B0-4C78-B242-6CB36EF48854}"/>
    <cellStyle name="Normal 6 3 8 3" xfId="3162" xr:uid="{8E9C8FEA-5A6F-4337-9C87-888DB377E42E}"/>
    <cellStyle name="Normal 6 3 8 4" xfId="3163" xr:uid="{FD71EE4F-3C17-4262-B3F8-3590F6743372}"/>
    <cellStyle name="Normal 6 3 9" xfId="1586" xr:uid="{23E7B4F5-731C-4569-A417-BD812DCBF543}"/>
    <cellStyle name="Normal 6 3 9 2" xfId="4721" xr:uid="{A36A1E56-CB58-4B43-8CFC-965F91C4D7B8}"/>
    <cellStyle name="Normal 6 4" xfId="121" xr:uid="{A6BCA562-2E85-42D2-A185-2C32864AC38D}"/>
    <cellStyle name="Normal 6 4 10" xfId="3164" xr:uid="{4AFC9FA6-3243-4279-9B9C-3BD3B02C28AA}"/>
    <cellStyle name="Normal 6 4 11" xfId="3165" xr:uid="{7303B9C7-B188-4146-8097-A32FEC570083}"/>
    <cellStyle name="Normal 6 4 2" xfId="122" xr:uid="{AB49ACDD-2FE7-438E-8CB6-50F496291C69}"/>
    <cellStyle name="Normal 6 4 2 2" xfId="123" xr:uid="{ECCAFC6D-FA06-4D86-95AA-04AC2D30B61A}"/>
    <cellStyle name="Normal 6 4 2 2 2" xfId="334" xr:uid="{6C34C667-3CE0-4AF7-8971-5860EF7D4AB3}"/>
    <cellStyle name="Normal 6 4 2 2 2 2" xfId="639" xr:uid="{AF5DAC74-2C8D-4DCF-A002-63A3BAFBC417}"/>
    <cellStyle name="Normal 6 4 2 2 2 2 2" xfId="1587" xr:uid="{977CA7F6-5513-4AD7-BC41-144B1C584558}"/>
    <cellStyle name="Normal 6 4 2 2 2 2 2 2" xfId="1588" xr:uid="{BAD0ED9A-FEA9-442A-94D8-0C6CA2DF951B}"/>
    <cellStyle name="Normal 6 4 2 2 2 2 3" xfId="1589" xr:uid="{8D787BD4-FEAC-48F0-A1B7-93B0F63E2C0B}"/>
    <cellStyle name="Normal 6 4 2 2 2 2 4" xfId="3166" xr:uid="{DA17AF4B-DE70-43C9-8C7F-97DD166B8679}"/>
    <cellStyle name="Normal 6 4 2 2 2 3" xfId="1590" xr:uid="{C012C85D-C9FC-42B5-9A07-BA07D02A7004}"/>
    <cellStyle name="Normal 6 4 2 2 2 3 2" xfId="1591" xr:uid="{DE1D1CED-00D4-47C0-9981-C042D3078C24}"/>
    <cellStyle name="Normal 6 4 2 2 2 3 3" xfId="3167" xr:uid="{45381D4C-75C4-43D6-89FC-71B10F60BAF8}"/>
    <cellStyle name="Normal 6 4 2 2 2 3 4" xfId="3168" xr:uid="{AAD44309-97C9-40CF-B628-3482F042FB3A}"/>
    <cellStyle name="Normal 6 4 2 2 2 4" xfId="1592" xr:uid="{0D965FF6-9E4E-40AE-BA18-AF1307BCCD87}"/>
    <cellStyle name="Normal 6 4 2 2 2 5" xfId="3169" xr:uid="{9D230B69-6DD9-4524-ADAC-82776C7AA097}"/>
    <cellStyle name="Normal 6 4 2 2 2 6" xfId="3170" xr:uid="{EDD519BC-BBB3-4C07-A106-D5CD85D75BA8}"/>
    <cellStyle name="Normal 6 4 2 2 3" xfId="640" xr:uid="{46811504-4AC5-4214-8761-AD37231AB674}"/>
    <cellStyle name="Normal 6 4 2 2 3 2" xfId="1593" xr:uid="{B162CD6D-2C83-492E-BECD-4D3EC950BEAF}"/>
    <cellStyle name="Normal 6 4 2 2 3 2 2" xfId="1594" xr:uid="{041C515B-0E79-4513-8FED-CFF2FCD91C2B}"/>
    <cellStyle name="Normal 6 4 2 2 3 2 3" xfId="3171" xr:uid="{A18748D6-FF3C-402B-B330-9B545FC1827E}"/>
    <cellStyle name="Normal 6 4 2 2 3 2 4" xfId="3172" xr:uid="{78022A6A-97D7-4DB4-9A44-0B2220EB0BAC}"/>
    <cellStyle name="Normal 6 4 2 2 3 3" xfId="1595" xr:uid="{0856E736-C9E5-42A6-A3CF-EA8662FD8481}"/>
    <cellStyle name="Normal 6 4 2 2 3 4" xfId="3173" xr:uid="{5DD32568-D679-4745-81BD-B76A62B07D34}"/>
    <cellStyle name="Normal 6 4 2 2 3 5" xfId="3174" xr:uid="{36859FEF-1E98-441D-B90B-82B89E0E0075}"/>
    <cellStyle name="Normal 6 4 2 2 4" xfId="1596" xr:uid="{0FCA2AD7-8B87-412E-9B6E-71E347CD8D5A}"/>
    <cellStyle name="Normal 6 4 2 2 4 2" xfId="1597" xr:uid="{C1204AB3-77F2-4F40-836C-ECFBAC6F599E}"/>
    <cellStyle name="Normal 6 4 2 2 4 3" xfId="3175" xr:uid="{88E49F35-05D3-4244-9067-49F1D9EBF653}"/>
    <cellStyle name="Normal 6 4 2 2 4 4" xfId="3176" xr:uid="{E8354DC7-CDFC-44BA-A0B8-DD51B455BC47}"/>
    <cellStyle name="Normal 6 4 2 2 5" xfId="1598" xr:uid="{8EBC3A45-08E3-4EFF-95C3-FAFAA9DCF9E8}"/>
    <cellStyle name="Normal 6 4 2 2 5 2" xfId="3177" xr:uid="{32478CF5-90D4-4C46-848A-154A6ABF0CC4}"/>
    <cellStyle name="Normal 6 4 2 2 5 3" xfId="3178" xr:uid="{25B125A2-7839-4B44-8F43-E398E55F5921}"/>
    <cellStyle name="Normal 6 4 2 2 5 4" xfId="3179" xr:uid="{F8EA3296-DA59-408B-BC42-7DEB93103BAF}"/>
    <cellStyle name="Normal 6 4 2 2 6" xfId="3180" xr:uid="{BC2A51FC-1510-42D4-AC26-78FB7199379C}"/>
    <cellStyle name="Normal 6 4 2 2 7" xfId="3181" xr:uid="{2FEFF0EE-2E4D-4D8C-B5FD-2D0AB790CA26}"/>
    <cellStyle name="Normal 6 4 2 2 8" xfId="3182" xr:uid="{CB2B100F-E9C9-421E-A2D3-56519B0982ED}"/>
    <cellStyle name="Normal 6 4 2 3" xfId="335" xr:uid="{E297F3DE-9F16-49BF-9167-E20962C4E3A2}"/>
    <cellStyle name="Normal 6 4 2 3 2" xfId="641" xr:uid="{B17ED7E4-1ED6-453A-BE68-F473CCD1F120}"/>
    <cellStyle name="Normal 6 4 2 3 2 2" xfId="642" xr:uid="{DE265899-699C-424B-9916-11CA50A1E02F}"/>
    <cellStyle name="Normal 6 4 2 3 2 2 2" xfId="1599" xr:uid="{1E5260DA-C51A-400B-A7C9-FEA6133B4CBD}"/>
    <cellStyle name="Normal 6 4 2 3 2 2 2 2" xfId="1600" xr:uid="{CB2699DB-4EAA-47CA-BCB7-C127B4070C12}"/>
    <cellStyle name="Normal 6 4 2 3 2 2 3" xfId="1601" xr:uid="{51E42DAF-C472-4F5B-8F70-0C08C72A5E94}"/>
    <cellStyle name="Normal 6 4 2 3 2 3" xfId="1602" xr:uid="{A6202A97-8EA4-4FA0-8800-BB9F8385C9B7}"/>
    <cellStyle name="Normal 6 4 2 3 2 3 2" xfId="1603" xr:uid="{8AF17C53-0D9E-4144-B33F-541A9CB2C1F7}"/>
    <cellStyle name="Normal 6 4 2 3 2 4" xfId="1604" xr:uid="{DB8ABC15-1454-4E97-BED6-DAB594508015}"/>
    <cellStyle name="Normal 6 4 2 3 3" xfId="643" xr:uid="{157983B8-046C-4335-B5B3-C3CB28A0F0C2}"/>
    <cellStyle name="Normal 6 4 2 3 3 2" xfId="1605" xr:uid="{31363BE7-FF5B-4B36-B9EB-F1169ADB20C0}"/>
    <cellStyle name="Normal 6 4 2 3 3 2 2" xfId="1606" xr:uid="{E464E8DE-D15F-4E13-9D1F-8B9A34C1F8B7}"/>
    <cellStyle name="Normal 6 4 2 3 3 3" xfId="1607" xr:uid="{477EC7ED-80BF-46C2-B53C-648E675FC049}"/>
    <cellStyle name="Normal 6 4 2 3 3 4" xfId="3183" xr:uid="{299E5044-7C5E-4761-AAFE-6AFC62B4A666}"/>
    <cellStyle name="Normal 6 4 2 3 4" xfId="1608" xr:uid="{F536222A-0730-4DD7-8107-D047F596F946}"/>
    <cellStyle name="Normal 6 4 2 3 4 2" xfId="1609" xr:uid="{39892EF6-579F-4827-A655-9E283FEC92CA}"/>
    <cellStyle name="Normal 6 4 2 3 5" xfId="1610" xr:uid="{BCAE175D-DD99-4577-9BE2-E05C35FF2F40}"/>
    <cellStyle name="Normal 6 4 2 3 6" xfId="3184" xr:uid="{36CE3938-ED4D-4752-AA24-6831A4ADB787}"/>
    <cellStyle name="Normal 6 4 2 4" xfId="336" xr:uid="{6C5F8078-C6FD-4C8A-BC01-D88E15F2919B}"/>
    <cellStyle name="Normal 6 4 2 4 2" xfId="644" xr:uid="{C0CE0F28-7C8F-41E9-9F0E-06B3569BB73F}"/>
    <cellStyle name="Normal 6 4 2 4 2 2" xfId="1611" xr:uid="{AFF07299-EC16-4201-8A87-61714808BDF3}"/>
    <cellStyle name="Normal 6 4 2 4 2 2 2" xfId="1612" xr:uid="{E6D58797-5CF6-4F2F-906A-4E6B7847CDD6}"/>
    <cellStyle name="Normal 6 4 2 4 2 3" xfId="1613" xr:uid="{23EF4080-05B3-4F6B-B89C-80EFFF861E35}"/>
    <cellStyle name="Normal 6 4 2 4 2 4" xfId="3185" xr:uid="{4CC44468-9289-4B6C-9862-E84EC25D02BF}"/>
    <cellStyle name="Normal 6 4 2 4 3" xfId="1614" xr:uid="{F7737D61-BA85-4C6C-8ABC-345E079CC264}"/>
    <cellStyle name="Normal 6 4 2 4 3 2" xfId="1615" xr:uid="{6E17DDDB-6EA4-4491-8073-D4C0D18EA49E}"/>
    <cellStyle name="Normal 6 4 2 4 4" xfId="1616" xr:uid="{16A285AB-7F26-4A9F-AB93-BC87AD5E1FC1}"/>
    <cellStyle name="Normal 6 4 2 4 5" xfId="3186" xr:uid="{CEE3E23B-F072-44E5-8450-EFB0C4FEABE3}"/>
    <cellStyle name="Normal 6 4 2 5" xfId="337" xr:uid="{A57E9B9A-0FA0-49ED-BAF8-C82D3CE1F8A3}"/>
    <cellStyle name="Normal 6 4 2 5 2" xfId="1617" xr:uid="{DEB8CB79-0697-4793-A878-946DD1E57FD1}"/>
    <cellStyle name="Normal 6 4 2 5 2 2" xfId="1618" xr:uid="{7B569C99-9794-40C8-B3D5-1CC4F50FCC25}"/>
    <cellStyle name="Normal 6 4 2 5 3" xfId="1619" xr:uid="{C71E083B-15AA-4A2D-9178-F8A816DA13E2}"/>
    <cellStyle name="Normal 6 4 2 5 4" xfId="3187" xr:uid="{AD41F1E2-3F2A-4AD8-BFD3-6F8B2F0978F4}"/>
    <cellStyle name="Normal 6 4 2 6" xfId="1620" xr:uid="{0F5BDAFB-D091-43BD-885A-6F3175466135}"/>
    <cellStyle name="Normal 6 4 2 6 2" xfId="1621" xr:uid="{E6FCBE7D-F26D-42DB-B9D7-8484ED6FCA34}"/>
    <cellStyle name="Normal 6 4 2 6 3" xfId="3188" xr:uid="{05E4BCF1-8FAC-475E-BCB6-3C8C97F0199C}"/>
    <cellStyle name="Normal 6 4 2 6 4" xfId="3189" xr:uid="{7C6C1469-4D8D-4C80-9459-77A0C49C7914}"/>
    <cellStyle name="Normal 6 4 2 7" xfId="1622" xr:uid="{452226AD-9839-4FAF-BCC3-9548426BF244}"/>
    <cellStyle name="Normal 6 4 2 8" xfId="3190" xr:uid="{78BCE6B0-79D9-4013-A39B-77C806FACB11}"/>
    <cellStyle name="Normal 6 4 2 9" xfId="3191" xr:uid="{12F5A434-AFAE-42A1-AB03-3F2EA6B6CB49}"/>
    <cellStyle name="Normal 6 4 3" xfId="124" xr:uid="{126F3733-0F6B-41AB-81F5-B0A3BBD1B0FE}"/>
    <cellStyle name="Normal 6 4 3 2" xfId="125" xr:uid="{0E0170AC-2584-451A-ADBC-5AC6B01D077C}"/>
    <cellStyle name="Normal 6 4 3 2 2" xfId="645" xr:uid="{CF4A2944-3505-4AA3-A5A2-EB1E47FBFC75}"/>
    <cellStyle name="Normal 6 4 3 2 2 2" xfId="1623" xr:uid="{D5CB2FBE-68DF-448D-BAF7-08F06534D8C0}"/>
    <cellStyle name="Normal 6 4 3 2 2 2 2" xfId="1624" xr:uid="{2F9680C2-0D6A-4A96-B634-842716210420}"/>
    <cellStyle name="Normal 6 4 3 2 2 2 2 2" xfId="4479" xr:uid="{3DB66B21-CF54-49C1-8E51-36AA508A450E}"/>
    <cellStyle name="Normal 6 4 3 2 2 2 3" xfId="4480" xr:uid="{F97BA1B0-6F4A-4495-857E-7974895EF17F}"/>
    <cellStyle name="Normal 6 4 3 2 2 3" xfId="1625" xr:uid="{E7D2C9F8-AD3A-42E0-8AB2-874E6BBE74B1}"/>
    <cellStyle name="Normal 6 4 3 2 2 3 2" xfId="4481" xr:uid="{486A811B-EC78-4AB4-A1FC-60E1BCAF11BE}"/>
    <cellStyle name="Normal 6 4 3 2 2 4" xfId="3192" xr:uid="{E3D3AC96-8C6B-415C-98C7-C2166C4C61E6}"/>
    <cellStyle name="Normal 6 4 3 2 3" xfId="1626" xr:uid="{32CCF6D1-23B2-45B7-9618-291633C005E0}"/>
    <cellStyle name="Normal 6 4 3 2 3 2" xfId="1627" xr:uid="{D7F88586-1C34-48E7-A47F-72EF6D77BB71}"/>
    <cellStyle name="Normal 6 4 3 2 3 2 2" xfId="4482" xr:uid="{4E9561C1-32E3-464F-9465-7324ECE71D05}"/>
    <cellStyle name="Normal 6 4 3 2 3 3" xfId="3193" xr:uid="{51048FA4-6C08-43A7-B729-02C5AF704797}"/>
    <cellStyle name="Normal 6 4 3 2 3 4" xfId="3194" xr:uid="{2BB69E50-D317-43D8-9D8A-8345FA1767AA}"/>
    <cellStyle name="Normal 6 4 3 2 4" xfId="1628" xr:uid="{06AFE488-36DB-403A-BC1F-C80B1802414E}"/>
    <cellStyle name="Normal 6 4 3 2 4 2" xfId="4483" xr:uid="{B8766AF0-6444-4817-B762-F423AD744B19}"/>
    <cellStyle name="Normal 6 4 3 2 5" xfId="3195" xr:uid="{76B8BBEF-AA69-46C4-908F-99B70D63DF86}"/>
    <cellStyle name="Normal 6 4 3 2 6" xfId="3196" xr:uid="{F3315377-821F-4823-8405-483C1CC22B3B}"/>
    <cellStyle name="Normal 6 4 3 3" xfId="338" xr:uid="{A0E493F8-ECA2-4711-97FB-EE571DA1272D}"/>
    <cellStyle name="Normal 6 4 3 3 2" xfId="1629" xr:uid="{66407681-B1A7-41CF-968F-05E8DE616CC0}"/>
    <cellStyle name="Normal 6 4 3 3 2 2" xfId="1630" xr:uid="{636D138F-7B67-4325-A1EB-2C9FF72632F5}"/>
    <cellStyle name="Normal 6 4 3 3 2 2 2" xfId="4484" xr:uid="{087F4BDE-6462-4142-8D40-0349026DC3DF}"/>
    <cellStyle name="Normal 6 4 3 3 2 3" xfId="3197" xr:uid="{6ECF75AC-9BF9-4BAD-9768-59EC931273A7}"/>
    <cellStyle name="Normal 6 4 3 3 2 4" xfId="3198" xr:uid="{A6AFDD37-8DAD-4D4F-B27F-ECA2E1BDF8DA}"/>
    <cellStyle name="Normal 6 4 3 3 3" xfId="1631" xr:uid="{C359E44C-5DCE-437D-9F0D-7F756946F8D3}"/>
    <cellStyle name="Normal 6 4 3 3 3 2" xfId="4485" xr:uid="{666FB4D3-D258-4570-87AA-75C01E151317}"/>
    <cellStyle name="Normal 6 4 3 3 4" xfId="3199" xr:uid="{A03E7DA8-73D3-4DCA-975E-C8B99C7165BE}"/>
    <cellStyle name="Normal 6 4 3 3 5" xfId="3200" xr:uid="{144E1012-F81B-4087-BE5E-7EAB15C566EE}"/>
    <cellStyle name="Normal 6 4 3 4" xfId="1632" xr:uid="{FC126FB1-72E6-469B-951B-FB8D233EEE09}"/>
    <cellStyle name="Normal 6 4 3 4 2" xfId="1633" xr:uid="{27023E2F-95B7-4AF3-98D7-430469DF84FF}"/>
    <cellStyle name="Normal 6 4 3 4 2 2" xfId="4486" xr:uid="{13200FC4-D916-49B3-BF85-AB0B66471E7A}"/>
    <cellStyle name="Normal 6 4 3 4 3" xfId="3201" xr:uid="{15A1AFD5-3B13-4D6C-9196-9AD78219DB8A}"/>
    <cellStyle name="Normal 6 4 3 4 4" xfId="3202" xr:uid="{407B6033-2327-4017-B3C6-BD547648071E}"/>
    <cellStyle name="Normal 6 4 3 5" xfId="1634" xr:uid="{BEA71720-168B-45B9-91D5-03944DE6FA05}"/>
    <cellStyle name="Normal 6 4 3 5 2" xfId="3203" xr:uid="{0EDD2A28-9861-4702-8C6B-0823CA30E188}"/>
    <cellStyle name="Normal 6 4 3 5 3" xfId="3204" xr:uid="{8BB383AB-CA9F-4364-BEB8-8494318550AE}"/>
    <cellStyle name="Normal 6 4 3 5 4" xfId="3205" xr:uid="{34D285FE-6CBD-4017-B320-DE0F3855664A}"/>
    <cellStyle name="Normal 6 4 3 6" xfId="3206" xr:uid="{82AC66B4-7AC5-456D-A4EF-5CCF1539AA32}"/>
    <cellStyle name="Normal 6 4 3 7" xfId="3207" xr:uid="{38918492-8F3B-44F3-B091-AF9F71032462}"/>
    <cellStyle name="Normal 6 4 3 8" xfId="3208" xr:uid="{F939F256-87DD-493C-AD1A-8611D7EC8858}"/>
    <cellStyle name="Normal 6 4 4" xfId="126" xr:uid="{94D9F803-AA79-4FFF-89F8-FBB0B79ED46F}"/>
    <cellStyle name="Normal 6 4 4 2" xfId="646" xr:uid="{582623D6-B53F-4076-82BC-1FAC9B292371}"/>
    <cellStyle name="Normal 6 4 4 2 2" xfId="647" xr:uid="{A8EB566A-7072-48D0-949B-4CE09D9706A2}"/>
    <cellStyle name="Normal 6 4 4 2 2 2" xfId="1635" xr:uid="{C54BE29B-4ECE-4A4E-BBB9-A6AFEEF0224D}"/>
    <cellStyle name="Normal 6 4 4 2 2 2 2" xfId="1636" xr:uid="{DE5F5DDB-921F-4C7D-A4E9-F739EFEE9EB4}"/>
    <cellStyle name="Normal 6 4 4 2 2 3" xfId="1637" xr:uid="{97FD7D13-3F50-4F8E-BE9B-0AC3B3C7305B}"/>
    <cellStyle name="Normal 6 4 4 2 2 4" xfId="3209" xr:uid="{10FCE8A5-CE01-4ED2-8A00-15A819544B52}"/>
    <cellStyle name="Normal 6 4 4 2 3" xfId="1638" xr:uid="{7764C536-736B-49E2-9BF0-A17377B1C0CE}"/>
    <cellStyle name="Normal 6 4 4 2 3 2" xfId="1639" xr:uid="{56BD945D-6C98-4848-A7D4-2222D3780546}"/>
    <cellStyle name="Normal 6 4 4 2 4" xfId="1640" xr:uid="{691A5AFD-8C9E-4DDB-B71B-3FE19E543E8A}"/>
    <cellStyle name="Normal 6 4 4 2 5" xfId="3210" xr:uid="{CA4C20BB-D278-4C91-859E-649A4B993322}"/>
    <cellStyle name="Normal 6 4 4 3" xfId="648" xr:uid="{306A8BF1-EF41-4220-9162-717C5ECA878B}"/>
    <cellStyle name="Normal 6 4 4 3 2" xfId="1641" xr:uid="{D66C4EB0-6D26-4F66-92C9-73374DCE0C81}"/>
    <cellStyle name="Normal 6 4 4 3 2 2" xfId="1642" xr:uid="{181E8286-8BDB-4EEE-B8FB-FAF33177F683}"/>
    <cellStyle name="Normal 6 4 4 3 3" xfId="1643" xr:uid="{E55DDDB1-9E75-4D35-B4CA-E5C96FDEFC3E}"/>
    <cellStyle name="Normal 6 4 4 3 4" xfId="3211" xr:uid="{65C5C22A-2D93-4036-AB87-05ABD064B591}"/>
    <cellStyle name="Normal 6 4 4 4" xfId="1644" xr:uid="{CC23E927-83BE-424C-91A2-0267DDB1DE2D}"/>
    <cellStyle name="Normal 6 4 4 4 2" xfId="1645" xr:uid="{57669F3C-2D94-43A6-B960-F88BA226F2F9}"/>
    <cellStyle name="Normal 6 4 4 4 3" xfId="3212" xr:uid="{BBCB1DC6-4D70-4A08-B482-A42FBA1FBF77}"/>
    <cellStyle name="Normal 6 4 4 4 4" xfId="3213" xr:uid="{F44817B8-2E18-4DD2-AF2C-8DC345FC0A03}"/>
    <cellStyle name="Normal 6 4 4 5" xfId="1646" xr:uid="{A86C0D4B-749C-425E-A54C-8F527031B5B8}"/>
    <cellStyle name="Normal 6 4 4 6" xfId="3214" xr:uid="{08583DCD-CA18-4A24-8FCD-8AA081FAC074}"/>
    <cellStyle name="Normal 6 4 4 7" xfId="3215" xr:uid="{8A5C6C71-B1BC-4F58-8B1A-3CD0F0EB9E35}"/>
    <cellStyle name="Normal 6 4 5" xfId="339" xr:uid="{A300321D-713A-46E5-9495-FD5B01AFC1E6}"/>
    <cellStyle name="Normal 6 4 5 2" xfId="649" xr:uid="{8AD07D6F-F96D-4F5E-9C20-D8FFCDDF2722}"/>
    <cellStyle name="Normal 6 4 5 2 2" xfId="1647" xr:uid="{D981C8E6-1D15-4961-8B2E-7D95558D3231}"/>
    <cellStyle name="Normal 6 4 5 2 2 2" xfId="1648" xr:uid="{65A87639-5F72-4EC9-B62B-1039F3C4B52D}"/>
    <cellStyle name="Normal 6 4 5 2 3" xfId="1649" xr:uid="{CCFC3BCA-9AEE-4BF8-8716-A045366E768E}"/>
    <cellStyle name="Normal 6 4 5 2 4" xfId="3216" xr:uid="{3288BB67-9F32-4500-BA2D-6504F470D4A3}"/>
    <cellStyle name="Normal 6 4 5 3" xfId="1650" xr:uid="{D9FFB169-7ACD-4940-B8F0-639732EEE3D0}"/>
    <cellStyle name="Normal 6 4 5 3 2" xfId="1651" xr:uid="{D98AB64C-8DA3-44F2-8A30-70E413426BAC}"/>
    <cellStyle name="Normal 6 4 5 3 3" xfId="3217" xr:uid="{468D8CFA-4EB6-4EDF-922B-BF74C2D397AB}"/>
    <cellStyle name="Normal 6 4 5 3 4" xfId="3218" xr:uid="{C4D87508-F036-44F0-A0A2-07175319A1FB}"/>
    <cellStyle name="Normal 6 4 5 4" xfId="1652" xr:uid="{D93BDB65-87B1-4FD0-A4FF-DE774DB5FFF9}"/>
    <cellStyle name="Normal 6 4 5 5" xfId="3219" xr:uid="{347286A1-D9B6-4343-B032-34A12BDE8A5D}"/>
    <cellStyle name="Normal 6 4 5 6" xfId="3220" xr:uid="{02D690F3-8B8B-4F56-8E55-23E33331B23C}"/>
    <cellStyle name="Normal 6 4 6" xfId="340" xr:uid="{D50E573C-3BDA-4644-96BC-7C9C6F3C39F7}"/>
    <cellStyle name="Normal 6 4 6 2" xfId="1653" xr:uid="{2733A747-ADC5-442E-8191-D189BD3289F4}"/>
    <cellStyle name="Normal 6 4 6 2 2" xfId="1654" xr:uid="{AFC2483F-4634-401B-9346-CD5A31CD0175}"/>
    <cellStyle name="Normal 6 4 6 2 3" xfId="3221" xr:uid="{BADFD05E-9CCE-4254-BC47-778B63E85F51}"/>
    <cellStyle name="Normal 6 4 6 2 4" xfId="3222" xr:uid="{45D0A6B4-627F-42F8-8D9D-3D322682BFA3}"/>
    <cellStyle name="Normal 6 4 6 3" xfId="1655" xr:uid="{444F22BD-9089-42EA-A81D-C69E060CB960}"/>
    <cellStyle name="Normal 6 4 6 4" xfId="3223" xr:uid="{40FA1480-CAC9-4F04-A966-C3D7E73797F8}"/>
    <cellStyle name="Normal 6 4 6 5" xfId="3224" xr:uid="{3E14D237-E1E9-419C-AEC1-D32097D4C925}"/>
    <cellStyle name="Normal 6 4 7" xfId="1656" xr:uid="{188913A1-FF5D-45CA-A40D-B2FDDBD0913C}"/>
    <cellStyle name="Normal 6 4 7 2" xfId="1657" xr:uid="{2AF907A2-DA82-484E-808C-CFBEEA221B6E}"/>
    <cellStyle name="Normal 6 4 7 3" xfId="3225" xr:uid="{B443E2E1-6263-4E62-B6AD-E30B7314790A}"/>
    <cellStyle name="Normal 6 4 7 3 2" xfId="4410" xr:uid="{5913CFAD-5EA5-44CD-ABE6-CE21047A360F}"/>
    <cellStyle name="Normal 6 4 7 3 3" xfId="4688" xr:uid="{3E8B54E8-CD7E-4597-AF15-4FE1EF72B133}"/>
    <cellStyle name="Normal 6 4 7 4" xfId="3226" xr:uid="{477ECC9E-9D96-4A6A-BC53-FEB7B8B2C177}"/>
    <cellStyle name="Normal 6 4 8" xfId="1658" xr:uid="{C2C231A2-C1D4-45B7-8D80-1B88BE9EB8FD}"/>
    <cellStyle name="Normal 6 4 8 2" xfId="3227" xr:uid="{9663FA5D-B9CA-40D3-B094-8DB0C64BA592}"/>
    <cellStyle name="Normal 6 4 8 3" xfId="3228" xr:uid="{05911EEB-BA8F-42D6-8C9E-131C2670AF88}"/>
    <cellStyle name="Normal 6 4 8 4" xfId="3229" xr:uid="{17D52DDF-298E-461A-978E-3D6FAFA9B103}"/>
    <cellStyle name="Normal 6 4 9" xfId="3230" xr:uid="{39971E58-095F-4B64-8809-82FD94F43A58}"/>
    <cellStyle name="Normal 6 5" xfId="127" xr:uid="{5BA1A660-65F2-4FE8-8B72-EA2EFC864EF0}"/>
    <cellStyle name="Normal 6 5 10" xfId="3231" xr:uid="{BB38E755-1528-4AF1-A831-0586BFC3900B}"/>
    <cellStyle name="Normal 6 5 11" xfId="3232" xr:uid="{BAFFB2CC-5CC3-491B-8E8D-451151FCA41A}"/>
    <cellStyle name="Normal 6 5 2" xfId="128" xr:uid="{DE976280-E00C-426E-99C2-DA38F333EBBC}"/>
    <cellStyle name="Normal 6 5 2 2" xfId="341" xr:uid="{7E8D0F8C-5EA7-40AF-8117-CCD74DCB74DE}"/>
    <cellStyle name="Normal 6 5 2 2 2" xfId="650" xr:uid="{77DA4466-785D-43BA-995A-076655E7ED9E}"/>
    <cellStyle name="Normal 6 5 2 2 2 2" xfId="651" xr:uid="{19F579DD-759B-45AA-BCD3-8495905DE927}"/>
    <cellStyle name="Normal 6 5 2 2 2 2 2" xfId="1659" xr:uid="{29AC07D9-088E-463A-BFA2-2903119A73DD}"/>
    <cellStyle name="Normal 6 5 2 2 2 2 3" xfId="3233" xr:uid="{A62A8392-3FB5-4E09-A3E9-E39509A3B121}"/>
    <cellStyle name="Normal 6 5 2 2 2 2 4" xfId="3234" xr:uid="{328D2F88-62BF-49D0-AF5E-9CD7416D14B2}"/>
    <cellStyle name="Normal 6 5 2 2 2 3" xfId="1660" xr:uid="{504CDC92-0379-4124-9E6A-59A08E1FBE57}"/>
    <cellStyle name="Normal 6 5 2 2 2 3 2" xfId="3235" xr:uid="{560C76A1-851E-4938-A085-0EB94C996304}"/>
    <cellStyle name="Normal 6 5 2 2 2 3 3" xfId="3236" xr:uid="{1C489EAF-09CB-47E4-A20D-09CB7AB2FF58}"/>
    <cellStyle name="Normal 6 5 2 2 2 3 4" xfId="3237" xr:uid="{83531496-6781-4194-ADC3-2524410F9D3C}"/>
    <cellStyle name="Normal 6 5 2 2 2 4" xfId="3238" xr:uid="{E8B16E90-9EC1-4137-8C26-6704C69566C0}"/>
    <cellStyle name="Normal 6 5 2 2 2 5" xfId="3239" xr:uid="{AF5299DC-414B-4F61-973E-FBA41B0D2D38}"/>
    <cellStyle name="Normal 6 5 2 2 2 6" xfId="3240" xr:uid="{D46E2C67-54B8-4F79-AAAF-2B8B10E1EC10}"/>
    <cellStyle name="Normal 6 5 2 2 3" xfId="652" xr:uid="{5888E11D-ED70-4DBF-9C42-A2793642D8FD}"/>
    <cellStyle name="Normal 6 5 2 2 3 2" xfId="1661" xr:uid="{4B32EB07-A7B1-47C3-82A3-0518F04BF362}"/>
    <cellStyle name="Normal 6 5 2 2 3 2 2" xfId="3241" xr:uid="{D34DCBF8-263C-4178-B82D-6E21FD6ED482}"/>
    <cellStyle name="Normal 6 5 2 2 3 2 3" xfId="3242" xr:uid="{B284B9E0-D653-445E-9910-BF08069A206B}"/>
    <cellStyle name="Normal 6 5 2 2 3 2 4" xfId="3243" xr:uid="{4F8936AB-7142-4466-B267-BCEA61CA8216}"/>
    <cellStyle name="Normal 6 5 2 2 3 3" xfId="3244" xr:uid="{1CCF5AE7-F3B8-44B4-9E6A-8FAB3B984943}"/>
    <cellStyle name="Normal 6 5 2 2 3 4" xfId="3245" xr:uid="{1A18176D-5781-406F-8241-CA7DE1EAA61B}"/>
    <cellStyle name="Normal 6 5 2 2 3 5" xfId="3246" xr:uid="{E18F112A-9045-47FB-A8B2-C282B1618943}"/>
    <cellStyle name="Normal 6 5 2 2 4" xfId="1662" xr:uid="{D5A00A4C-A7AE-47E5-B742-1767FB239439}"/>
    <cellStyle name="Normal 6 5 2 2 4 2" xfId="3247" xr:uid="{772BA82C-5354-4876-977F-B84B39AE1B84}"/>
    <cellStyle name="Normal 6 5 2 2 4 3" xfId="3248" xr:uid="{0E360D67-7BA7-4142-8D5D-1F04FC2AFC58}"/>
    <cellStyle name="Normal 6 5 2 2 4 4" xfId="3249" xr:uid="{6A5080E5-DBF0-41F4-B903-2D51A6C0E0D0}"/>
    <cellStyle name="Normal 6 5 2 2 5" xfId="3250" xr:uid="{9B7F0444-EA68-4C72-AF34-7BDC42ABF928}"/>
    <cellStyle name="Normal 6 5 2 2 5 2" xfId="3251" xr:uid="{EE4FDA4D-3949-42BB-8B28-1F87125470E5}"/>
    <cellStyle name="Normal 6 5 2 2 5 3" xfId="3252" xr:uid="{9BACE0F0-20F0-4140-A39F-F4E1DE978F18}"/>
    <cellStyle name="Normal 6 5 2 2 5 4" xfId="3253" xr:uid="{521204AC-4096-4978-9B95-87837FE23C86}"/>
    <cellStyle name="Normal 6 5 2 2 6" xfId="3254" xr:uid="{78A6A940-86BA-4ADD-8C7E-6E444FDB8D5D}"/>
    <cellStyle name="Normal 6 5 2 2 7" xfId="3255" xr:uid="{FC2A15E7-AA61-4249-85DE-7D926657F09C}"/>
    <cellStyle name="Normal 6 5 2 2 8" xfId="3256" xr:uid="{A5DB5D7C-5590-471D-8954-940A340D4F45}"/>
    <cellStyle name="Normal 6 5 2 3" xfId="653" xr:uid="{DFB53EE2-CF05-4170-AB47-9DF279683AAB}"/>
    <cellStyle name="Normal 6 5 2 3 2" xfId="654" xr:uid="{C547486A-34AD-4BF3-8E1D-BC9EC6C6EE22}"/>
    <cellStyle name="Normal 6 5 2 3 2 2" xfId="655" xr:uid="{365631AE-0F8F-44D8-A219-610A05DD7ED0}"/>
    <cellStyle name="Normal 6 5 2 3 2 3" xfId="3257" xr:uid="{92F56B31-2261-4587-A5BF-DBE8DD9D2C25}"/>
    <cellStyle name="Normal 6 5 2 3 2 4" xfId="3258" xr:uid="{575A75E9-D82D-4E6F-A5F0-BA91829BB26A}"/>
    <cellStyle name="Normal 6 5 2 3 3" xfId="656" xr:uid="{588B4FA0-9256-42C9-9EC1-01417A077939}"/>
    <cellStyle name="Normal 6 5 2 3 3 2" xfId="3259" xr:uid="{A27D3FB7-2BDF-4872-AFAA-069F2D53987E}"/>
    <cellStyle name="Normal 6 5 2 3 3 3" xfId="3260" xr:uid="{AF9ACF88-A161-4CCD-BD6E-77AD8A097EC6}"/>
    <cellStyle name="Normal 6 5 2 3 3 4" xfId="3261" xr:uid="{0B95010F-6630-4996-B89C-15DD850EA985}"/>
    <cellStyle name="Normal 6 5 2 3 4" xfId="3262" xr:uid="{4D689F73-6CD5-4FBA-9E32-F98A67E5A440}"/>
    <cellStyle name="Normal 6 5 2 3 5" xfId="3263" xr:uid="{2BE69F36-016E-4230-8CE0-12E021EC485B}"/>
    <cellStyle name="Normal 6 5 2 3 6" xfId="3264" xr:uid="{B6AB9A34-9CFA-448D-83E3-31453061EFA2}"/>
    <cellStyle name="Normal 6 5 2 4" xfId="657" xr:uid="{8EB56608-37E1-4C1B-8838-8E435772A111}"/>
    <cellStyle name="Normal 6 5 2 4 2" xfId="658" xr:uid="{804FF84A-C046-4769-A544-AE6E6548FE18}"/>
    <cellStyle name="Normal 6 5 2 4 2 2" xfId="3265" xr:uid="{DE98F1AA-5152-4FB2-A9F1-DACEF1036EAB}"/>
    <cellStyle name="Normal 6 5 2 4 2 3" xfId="3266" xr:uid="{78D2EB9E-E5F3-408F-ADBE-CD9E68E9B2C7}"/>
    <cellStyle name="Normal 6 5 2 4 2 4" xfId="3267" xr:uid="{DE03A6C0-5913-4393-924D-DB94BF96D6C4}"/>
    <cellStyle name="Normal 6 5 2 4 3" xfId="3268" xr:uid="{D6C3AA96-482C-43B2-9F50-26BFC7236168}"/>
    <cellStyle name="Normal 6 5 2 4 4" xfId="3269" xr:uid="{3318CC97-5C07-4716-B33F-AC84976F620B}"/>
    <cellStyle name="Normal 6 5 2 4 5" xfId="3270" xr:uid="{30E6DE55-7D86-4211-81C1-D30BBBB65613}"/>
    <cellStyle name="Normal 6 5 2 5" xfId="659" xr:uid="{C3881C18-BA85-4CDE-BCA2-1408C7203C99}"/>
    <cellStyle name="Normal 6 5 2 5 2" xfId="3271" xr:uid="{7CDBBCAD-CF75-4F78-9296-7D53CDCFD6C9}"/>
    <cellStyle name="Normal 6 5 2 5 3" xfId="3272" xr:uid="{E1AA7647-8830-4F22-8070-E5185CB3735F}"/>
    <cellStyle name="Normal 6 5 2 5 4" xfId="3273" xr:uid="{6B037EE6-D97C-4413-AD18-96D38078388D}"/>
    <cellStyle name="Normal 6 5 2 6" xfId="3274" xr:uid="{6168B68E-9C74-43E8-AEC7-6558948D50AB}"/>
    <cellStyle name="Normal 6 5 2 6 2" xfId="3275" xr:uid="{E5C78801-17A6-4218-9C9B-B40C91A4BD21}"/>
    <cellStyle name="Normal 6 5 2 6 3" xfId="3276" xr:uid="{11850BD1-9040-4F6F-954E-A7DF5AD107DE}"/>
    <cellStyle name="Normal 6 5 2 6 4" xfId="3277" xr:uid="{8B08D201-1800-4159-B35C-ED10CA7B4750}"/>
    <cellStyle name="Normal 6 5 2 7" xfId="3278" xr:uid="{C831A633-520C-45F6-BF0D-2A242759371A}"/>
    <cellStyle name="Normal 6 5 2 8" xfId="3279" xr:uid="{D74461A0-EBA1-4044-84FB-9C006E5C8233}"/>
    <cellStyle name="Normal 6 5 2 9" xfId="3280" xr:uid="{67DD2A15-2DC0-4671-A36A-BC660B6325EA}"/>
    <cellStyle name="Normal 6 5 3" xfId="342" xr:uid="{41A1B3CF-5B61-4C24-B7D0-F7B6DD633C5E}"/>
    <cellStyle name="Normal 6 5 3 2" xfId="660" xr:uid="{5C8DBB35-CFD5-4B18-90B7-C8259D0E45EE}"/>
    <cellStyle name="Normal 6 5 3 2 2" xfId="661" xr:uid="{8A632650-68DF-4B6B-814E-45803EC27E3F}"/>
    <cellStyle name="Normal 6 5 3 2 2 2" xfId="1663" xr:uid="{16EE6332-6786-479E-8D92-7E7B074C5E38}"/>
    <cellStyle name="Normal 6 5 3 2 2 2 2" xfId="1664" xr:uid="{A18011A1-1EB9-4279-80D7-A8E6BAA3C118}"/>
    <cellStyle name="Normal 6 5 3 2 2 3" xfId="1665" xr:uid="{93A83C83-E2D5-42A5-9FF0-6BA82B442CD8}"/>
    <cellStyle name="Normal 6 5 3 2 2 4" xfId="3281" xr:uid="{B928692F-BF32-4096-98D7-1D0D23B4F33A}"/>
    <cellStyle name="Normal 6 5 3 2 3" xfId="1666" xr:uid="{00955FCD-9B57-466B-BC2B-93F49BC5B3E8}"/>
    <cellStyle name="Normal 6 5 3 2 3 2" xfId="1667" xr:uid="{ED615DE8-069E-42C8-82B3-3DF06C21FD6F}"/>
    <cellStyle name="Normal 6 5 3 2 3 3" xfId="3282" xr:uid="{E00C295A-AE50-4D23-9602-F4753E2F9133}"/>
    <cellStyle name="Normal 6 5 3 2 3 4" xfId="3283" xr:uid="{4C36BDFC-4886-4121-8177-60390334582E}"/>
    <cellStyle name="Normal 6 5 3 2 4" xfId="1668" xr:uid="{6371E413-A812-421E-807C-7FEB8B17BF31}"/>
    <cellStyle name="Normal 6 5 3 2 5" xfId="3284" xr:uid="{C6F13F3E-5141-4DB0-A803-1F16BBA9F36F}"/>
    <cellStyle name="Normal 6 5 3 2 6" xfId="3285" xr:uid="{9887A0C9-5470-4F19-A7C3-35D294124017}"/>
    <cellStyle name="Normal 6 5 3 3" xfId="662" xr:uid="{5E920243-DAC7-4C8F-9AE1-58FC626875F9}"/>
    <cellStyle name="Normal 6 5 3 3 2" xfId="1669" xr:uid="{69B14E93-09AB-41F2-8761-0CF2D2ED87A5}"/>
    <cellStyle name="Normal 6 5 3 3 2 2" xfId="1670" xr:uid="{BE76D060-4C36-4AF2-B2D7-88D9F2BDDFCF}"/>
    <cellStyle name="Normal 6 5 3 3 2 3" xfId="3286" xr:uid="{62073811-9655-446D-8599-8127117DE08F}"/>
    <cellStyle name="Normal 6 5 3 3 2 4" xfId="3287" xr:uid="{A17D33A1-0D6E-4931-9CD5-4A2D0A4E8FE6}"/>
    <cellStyle name="Normal 6 5 3 3 3" xfId="1671" xr:uid="{73CC4BF6-D688-4B4C-8D45-6C1365B78DF9}"/>
    <cellStyle name="Normal 6 5 3 3 4" xfId="3288" xr:uid="{50212F64-E748-435F-917A-969C463B8267}"/>
    <cellStyle name="Normal 6 5 3 3 5" xfId="3289" xr:uid="{A38C8434-6863-47E8-9F23-2EB90476CED6}"/>
    <cellStyle name="Normal 6 5 3 4" xfId="1672" xr:uid="{0CEE29B8-052D-4EB2-BE20-12EE62B2AB6E}"/>
    <cellStyle name="Normal 6 5 3 4 2" xfId="1673" xr:uid="{61CCE64A-CE82-4A65-9EFE-8E33A44622DA}"/>
    <cellStyle name="Normal 6 5 3 4 3" xfId="3290" xr:uid="{ED7C7FF1-D0F1-4BCA-8A2C-8518755A9A10}"/>
    <cellStyle name="Normal 6 5 3 4 4" xfId="3291" xr:uid="{FE77ED86-25B7-4F64-9622-C7A71A6A5D44}"/>
    <cellStyle name="Normal 6 5 3 5" xfId="1674" xr:uid="{91E92848-96EE-423B-8694-0A6588AF307E}"/>
    <cellStyle name="Normal 6 5 3 5 2" xfId="3292" xr:uid="{D7EC091E-7960-4C4E-A2F8-9CE64F7A9FAE}"/>
    <cellStyle name="Normal 6 5 3 5 3" xfId="3293" xr:uid="{59031A57-ED8F-45C4-9BEE-57CE0DE30777}"/>
    <cellStyle name="Normal 6 5 3 5 4" xfId="3294" xr:uid="{D9E4D69C-2CB0-4372-B76B-2DE6965141CA}"/>
    <cellStyle name="Normal 6 5 3 6" xfId="3295" xr:uid="{61828F02-11BC-4DA7-B889-DC374D0519E7}"/>
    <cellStyle name="Normal 6 5 3 7" xfId="3296" xr:uid="{DBAD98E3-1593-41C7-B615-4AA13603C78D}"/>
    <cellStyle name="Normal 6 5 3 8" xfId="3297" xr:uid="{1A9A058A-0B7D-4FA5-AAE3-31FACBD3AB31}"/>
    <cellStyle name="Normal 6 5 4" xfId="343" xr:uid="{C90D2B63-F657-4637-8F51-81C5EBDC27D3}"/>
    <cellStyle name="Normal 6 5 4 2" xfId="663" xr:uid="{3016D3A3-1F95-4B49-AE38-10B5B6BCC5CF}"/>
    <cellStyle name="Normal 6 5 4 2 2" xfId="664" xr:uid="{DFFF9C7D-EEB6-4C7E-8FCD-65BDA241A8D1}"/>
    <cellStyle name="Normal 6 5 4 2 2 2" xfId="1675" xr:uid="{408559B3-7BFF-476A-B073-B2895848EBF6}"/>
    <cellStyle name="Normal 6 5 4 2 2 3" xfId="3298" xr:uid="{CACD9380-2DA3-434B-8CD7-746D30B970D7}"/>
    <cellStyle name="Normal 6 5 4 2 2 4" xfId="3299" xr:uid="{09D21419-F27C-49B4-A7E3-C6A72E2A8FE0}"/>
    <cellStyle name="Normal 6 5 4 2 3" xfId="1676" xr:uid="{2A1A90CC-CDE9-4D33-8D5F-F7C2E3439D9A}"/>
    <cellStyle name="Normal 6 5 4 2 4" xfId="3300" xr:uid="{398A7CCF-69D0-45B8-A1C6-7A39C6F1799D}"/>
    <cellStyle name="Normal 6 5 4 2 5" xfId="3301" xr:uid="{24D187D9-D598-4BC3-80B3-DA55B23B5E90}"/>
    <cellStyle name="Normal 6 5 4 3" xfId="665" xr:uid="{BA4F5823-A974-4F52-9AFF-AB02EFB8596C}"/>
    <cellStyle name="Normal 6 5 4 3 2" xfId="1677" xr:uid="{69DAED3C-73FD-4817-80F9-61B2331F3ABF}"/>
    <cellStyle name="Normal 6 5 4 3 3" xfId="3302" xr:uid="{82F00C2C-75B0-4E67-863A-0DA88CEBD3F1}"/>
    <cellStyle name="Normal 6 5 4 3 4" xfId="3303" xr:uid="{D8A6E4F2-EB26-4C8C-BD06-9366774F4AC0}"/>
    <cellStyle name="Normal 6 5 4 4" xfId="1678" xr:uid="{21669381-12CC-40B1-9A28-3309AECEC6F6}"/>
    <cellStyle name="Normal 6 5 4 4 2" xfId="3304" xr:uid="{6F994D9C-9219-4438-9C71-AFB0086F2DA0}"/>
    <cellStyle name="Normal 6 5 4 4 3" xfId="3305" xr:uid="{D3B5A1F4-A5E9-4161-9F14-7F7576CB14E2}"/>
    <cellStyle name="Normal 6 5 4 4 4" xfId="3306" xr:uid="{67CE3C1E-026E-4546-8D47-6D3928DA5537}"/>
    <cellStyle name="Normal 6 5 4 5" xfId="3307" xr:uid="{A3809102-7E6B-4F0D-8B16-5600005CA322}"/>
    <cellStyle name="Normal 6 5 4 6" xfId="3308" xr:uid="{50EE2259-58D3-4DF6-A631-536C220CCE94}"/>
    <cellStyle name="Normal 6 5 4 7" xfId="3309" xr:uid="{76CE7597-B5DC-43B4-93BD-7E9A63470B94}"/>
    <cellStyle name="Normal 6 5 5" xfId="344" xr:uid="{A9B576B4-EFB3-42A7-9333-4B7DC8B55738}"/>
    <cellStyle name="Normal 6 5 5 2" xfId="666" xr:uid="{9DA13889-5411-4015-911C-52333A5702C3}"/>
    <cellStyle name="Normal 6 5 5 2 2" xfId="1679" xr:uid="{C0B2D80B-3D75-42BD-9232-15C0BB081B8F}"/>
    <cellStyle name="Normal 6 5 5 2 3" xfId="3310" xr:uid="{EB651A8C-13E3-4511-A0CB-787370889EA8}"/>
    <cellStyle name="Normal 6 5 5 2 4" xfId="3311" xr:uid="{E4F5839B-6722-48F4-BFE8-2FB6127A054F}"/>
    <cellStyle name="Normal 6 5 5 3" xfId="1680" xr:uid="{6F9C7C99-87F5-4CE2-AE72-2467740C1678}"/>
    <cellStyle name="Normal 6 5 5 3 2" xfId="3312" xr:uid="{62F3F582-9DB8-4336-8803-538F858D9404}"/>
    <cellStyle name="Normal 6 5 5 3 3" xfId="3313" xr:uid="{3A454928-B7E2-458C-A765-04C3508E3FD9}"/>
    <cellStyle name="Normal 6 5 5 3 4" xfId="3314" xr:uid="{86EE9649-419A-4113-8391-2350D5015EEB}"/>
    <cellStyle name="Normal 6 5 5 4" xfId="3315" xr:uid="{29743864-D1E8-496B-9A25-A1F30855C9C9}"/>
    <cellStyle name="Normal 6 5 5 5" xfId="3316" xr:uid="{DC0EDBEA-7E64-4037-8EA3-05E72E75737D}"/>
    <cellStyle name="Normal 6 5 5 6" xfId="3317" xr:uid="{B62C6BEB-6523-465E-A70A-17BD4A0A8CAF}"/>
    <cellStyle name="Normal 6 5 6" xfId="667" xr:uid="{8E0E4ED6-FF26-4875-BBEC-C3D03A7337C1}"/>
    <cellStyle name="Normal 6 5 6 2" xfId="1681" xr:uid="{31421FFE-96D1-4549-B2F2-C7761702597F}"/>
    <cellStyle name="Normal 6 5 6 2 2" xfId="3318" xr:uid="{1F434495-4B98-450F-9758-1373F24F4D0D}"/>
    <cellStyle name="Normal 6 5 6 2 3" xfId="3319" xr:uid="{D0FA6500-5F19-4900-804F-A918F4D49657}"/>
    <cellStyle name="Normal 6 5 6 2 4" xfId="3320" xr:uid="{B29D7929-BEC0-4356-BF3D-394A4967A90F}"/>
    <cellStyle name="Normal 6 5 6 3" xfId="3321" xr:uid="{DFB3CBC2-2569-4713-98C4-1F49C8552B5A}"/>
    <cellStyle name="Normal 6 5 6 4" xfId="3322" xr:uid="{52444326-8053-4D6F-B06C-644174D79A69}"/>
    <cellStyle name="Normal 6 5 6 5" xfId="3323" xr:uid="{04F5A3F3-4BD7-4638-A481-6E92930571D5}"/>
    <cellStyle name="Normal 6 5 7" xfId="1682" xr:uid="{4E26408F-46F2-4A8D-867D-390C7363B089}"/>
    <cellStyle name="Normal 6 5 7 2" xfId="3324" xr:uid="{BD2BC0F9-5456-4940-88FC-C0B7DE27A183}"/>
    <cellStyle name="Normal 6 5 7 3" xfId="3325" xr:uid="{6649DFBE-1735-4208-B88E-845C47754ECE}"/>
    <cellStyle name="Normal 6 5 7 4" xfId="3326" xr:uid="{2543238A-A058-4ADC-8839-2641D6EDA988}"/>
    <cellStyle name="Normal 6 5 8" xfId="3327" xr:uid="{B176DB3E-683D-4294-8CDC-27B2C82F8661}"/>
    <cellStyle name="Normal 6 5 8 2" xfId="3328" xr:uid="{67E302F1-E48C-4EF1-89B0-6DEBA5379A6E}"/>
    <cellStyle name="Normal 6 5 8 3" xfId="3329" xr:uid="{F0EFA6B6-4E6B-4305-8914-157411ABCEB9}"/>
    <cellStyle name="Normal 6 5 8 4" xfId="3330" xr:uid="{DD331AB8-1D5E-4541-892E-2A4974ACBD48}"/>
    <cellStyle name="Normal 6 5 9" xfId="3331" xr:uid="{044013F2-9039-4A18-B947-4200E640C9C4}"/>
    <cellStyle name="Normal 6 6" xfId="129" xr:uid="{D89D314B-4E23-4971-8CD7-B0A5AAE652FA}"/>
    <cellStyle name="Normal 6 6 2" xfId="130" xr:uid="{70BEFDF3-3B96-453E-8E11-453AE9593C73}"/>
    <cellStyle name="Normal 6 6 2 2" xfId="345" xr:uid="{0724D9A9-C1AB-43AB-8DC6-33217284281D}"/>
    <cellStyle name="Normal 6 6 2 2 2" xfId="668" xr:uid="{28BB6D67-DD82-4184-B928-9CC619CD9967}"/>
    <cellStyle name="Normal 6 6 2 2 2 2" xfId="1683" xr:uid="{6F9BA348-2D6B-4688-A01F-F861231487A9}"/>
    <cellStyle name="Normal 6 6 2 2 2 3" xfId="3332" xr:uid="{6C6AE165-9E57-4CBC-8D49-3613EADB1615}"/>
    <cellStyle name="Normal 6 6 2 2 2 4" xfId="3333" xr:uid="{A5157CBA-343B-4267-A8BB-1CF4EB9AB185}"/>
    <cellStyle name="Normal 6 6 2 2 3" xfId="1684" xr:uid="{D31BE220-E39E-49CB-9846-3F48561850D7}"/>
    <cellStyle name="Normal 6 6 2 2 3 2" xfId="3334" xr:uid="{B7F4D6A3-07B6-49BD-A756-B0A6584C74DF}"/>
    <cellStyle name="Normal 6 6 2 2 3 3" xfId="3335" xr:uid="{E628D8D5-1EF6-4330-ACDD-7A7199B65D1A}"/>
    <cellStyle name="Normal 6 6 2 2 3 4" xfId="3336" xr:uid="{06AA8A3A-F77F-441D-880D-A8FE5E1AD7B1}"/>
    <cellStyle name="Normal 6 6 2 2 4" xfId="3337" xr:uid="{02BCECA8-0757-4C02-9FD7-617197A63A4B}"/>
    <cellStyle name="Normal 6 6 2 2 5" xfId="3338" xr:uid="{B630BC4F-0547-4987-8414-FA430D44A275}"/>
    <cellStyle name="Normal 6 6 2 2 6" xfId="3339" xr:uid="{D98AF927-89BB-4348-ACA5-DEB545D62317}"/>
    <cellStyle name="Normal 6 6 2 3" xfId="669" xr:uid="{FA3CF0BE-9096-43ED-A343-0BFDEA1CF916}"/>
    <cellStyle name="Normal 6 6 2 3 2" xfId="1685" xr:uid="{BC6E9F57-9DAC-4B94-93B2-12DD048AE5DE}"/>
    <cellStyle name="Normal 6 6 2 3 2 2" xfId="3340" xr:uid="{C06FB3DE-484A-4921-A093-A3D2C2ED169B}"/>
    <cellStyle name="Normal 6 6 2 3 2 3" xfId="3341" xr:uid="{889C07AD-3248-43E3-A9C1-453422D51954}"/>
    <cellStyle name="Normal 6 6 2 3 2 4" xfId="3342" xr:uid="{11D34D75-62CE-4540-9A56-DE110C98587F}"/>
    <cellStyle name="Normal 6 6 2 3 3" xfId="3343" xr:uid="{9BC1C510-9867-4E7C-8E55-E4C37EF6FFC1}"/>
    <cellStyle name="Normal 6 6 2 3 4" xfId="3344" xr:uid="{DDB22725-7382-4141-9FB2-34FE1259EB84}"/>
    <cellStyle name="Normal 6 6 2 3 5" xfId="3345" xr:uid="{1A895CDA-9DD3-40BF-BC32-FBF18CA24352}"/>
    <cellStyle name="Normal 6 6 2 4" xfId="1686" xr:uid="{A7A6FB37-FD3A-4572-A616-EFE3ACACDEDB}"/>
    <cellStyle name="Normal 6 6 2 4 2" xfId="3346" xr:uid="{73A243BC-29CE-46DC-AE3B-348D600CA9FC}"/>
    <cellStyle name="Normal 6 6 2 4 3" xfId="3347" xr:uid="{B2AC63B0-60BE-49B9-9E2D-C334790D9561}"/>
    <cellStyle name="Normal 6 6 2 4 4" xfId="3348" xr:uid="{B315671E-B9D7-4F38-BFBC-121CC3613D74}"/>
    <cellStyle name="Normal 6 6 2 5" xfId="3349" xr:uid="{A257E4DB-E055-4447-8360-B59F09F35D6B}"/>
    <cellStyle name="Normal 6 6 2 5 2" xfId="3350" xr:uid="{A7F639E5-58C7-441C-BD28-BFE06D436132}"/>
    <cellStyle name="Normal 6 6 2 5 3" xfId="3351" xr:uid="{3A3E353D-4020-4FF1-9979-4C2ED36D9BBA}"/>
    <cellStyle name="Normal 6 6 2 5 4" xfId="3352" xr:uid="{0903C4FD-D356-4D01-9ED1-53EC16BBBF1A}"/>
    <cellStyle name="Normal 6 6 2 6" xfId="3353" xr:uid="{834B7E57-8666-4FA8-817A-58EC4D574CB1}"/>
    <cellStyle name="Normal 6 6 2 7" xfId="3354" xr:uid="{8712C04D-2CC5-4C01-BDAC-9F12195FBEF6}"/>
    <cellStyle name="Normal 6 6 2 8" xfId="3355" xr:uid="{DD34C2F7-1F24-4CA7-9866-2C7BFE7FB558}"/>
    <cellStyle name="Normal 6 6 3" xfId="346" xr:uid="{67EE9BFA-6ABB-46F1-B236-819E96D62042}"/>
    <cellStyle name="Normal 6 6 3 2" xfId="670" xr:uid="{8FFFDFD6-30E7-4A4F-877D-093CC65C5975}"/>
    <cellStyle name="Normal 6 6 3 2 2" xfId="671" xr:uid="{87A915CB-7C58-47BD-9573-5990FC66575B}"/>
    <cellStyle name="Normal 6 6 3 2 3" xfId="3356" xr:uid="{D47F4DE0-2D3D-4BA0-A878-51C259A1BD67}"/>
    <cellStyle name="Normal 6 6 3 2 4" xfId="3357" xr:uid="{8B70F9A1-910E-4715-A98D-502D19A2B47A}"/>
    <cellStyle name="Normal 6 6 3 3" xfId="672" xr:uid="{548A3909-C434-43EA-84A9-2EA816611629}"/>
    <cellStyle name="Normal 6 6 3 3 2" xfId="3358" xr:uid="{29E56332-68CC-4CF6-9499-1EFBAA50BD55}"/>
    <cellStyle name="Normal 6 6 3 3 3" xfId="3359" xr:uid="{7086CF13-F87C-41DB-96A3-666A16CA9FC7}"/>
    <cellStyle name="Normal 6 6 3 3 4" xfId="3360" xr:uid="{AFAF9CD9-13D7-497F-8D1F-E623E1CF6D13}"/>
    <cellStyle name="Normal 6 6 3 4" xfId="3361" xr:uid="{96FFBF3A-AC76-423B-B402-5EEA6B61966D}"/>
    <cellStyle name="Normal 6 6 3 5" xfId="3362" xr:uid="{B4E4A40E-3E67-4B35-A843-40A3E4D2BDD6}"/>
    <cellStyle name="Normal 6 6 3 6" xfId="3363" xr:uid="{69CFA81F-F028-46CE-9D84-262FF83381B7}"/>
    <cellStyle name="Normal 6 6 4" xfId="347" xr:uid="{347BC463-F6F6-4434-837E-B00F3BF0C3D8}"/>
    <cellStyle name="Normal 6 6 4 2" xfId="673" xr:uid="{13E400C3-4026-400E-A2CA-D5B23B9CB1DE}"/>
    <cellStyle name="Normal 6 6 4 2 2" xfId="3364" xr:uid="{3D2246D6-A271-41E2-8860-CECD330B249C}"/>
    <cellStyle name="Normal 6 6 4 2 3" xfId="3365" xr:uid="{7DFAE2B1-8D1D-4C6D-B5CF-FEF26EA86112}"/>
    <cellStyle name="Normal 6 6 4 2 4" xfId="3366" xr:uid="{AC634DBC-046D-4F3A-BAB3-7DFD167048E0}"/>
    <cellStyle name="Normal 6 6 4 3" xfId="3367" xr:uid="{F87CBA83-58C0-467C-943D-49E564960605}"/>
    <cellStyle name="Normal 6 6 4 4" xfId="3368" xr:uid="{CA8B57FF-664A-49E6-BA81-115DEF5F528D}"/>
    <cellStyle name="Normal 6 6 4 5" xfId="3369" xr:uid="{00BE9488-879B-49BE-952D-1B0DE9CA24E9}"/>
    <cellStyle name="Normal 6 6 5" xfId="674" xr:uid="{5B50D0D8-F0AB-4D43-8346-4823D39A96E0}"/>
    <cellStyle name="Normal 6 6 5 2" xfId="3370" xr:uid="{E035D18D-A016-4DCB-81E7-91A725D8DE00}"/>
    <cellStyle name="Normal 6 6 5 3" xfId="3371" xr:uid="{6EA7B705-6D04-4CB1-B6CA-C9989220BE76}"/>
    <cellStyle name="Normal 6 6 5 4" xfId="3372" xr:uid="{119E8EAC-F22D-4945-8EA2-3E1C31504F2B}"/>
    <cellStyle name="Normal 6 6 6" xfId="3373" xr:uid="{9711028D-51C3-402F-A1CB-B6D301B6DFF0}"/>
    <cellStyle name="Normal 6 6 6 2" xfId="3374" xr:uid="{BDAC64FE-DEE2-4B12-86D6-692CB381BAD4}"/>
    <cellStyle name="Normal 6 6 6 3" xfId="3375" xr:uid="{92870A24-249E-4A64-87F1-97C2AEF1C2A2}"/>
    <cellStyle name="Normal 6 6 6 4" xfId="3376" xr:uid="{4B66DD86-FBE9-49B0-8EF5-D4AA30431779}"/>
    <cellStyle name="Normal 6 6 7" xfId="3377" xr:uid="{8CE49822-F90B-47D1-91E8-3535CA5DC0C2}"/>
    <cellStyle name="Normal 6 6 8" xfId="3378" xr:uid="{97CF7B8B-19EA-4CC6-AED0-A68AC3AA7A56}"/>
    <cellStyle name="Normal 6 6 9" xfId="3379" xr:uid="{060DE0C2-75EF-4D22-9078-15172A47CD5F}"/>
    <cellStyle name="Normal 6 7" xfId="131" xr:uid="{2165706C-EB56-42F6-906E-693F81A063BC}"/>
    <cellStyle name="Normal 6 7 2" xfId="348" xr:uid="{56E70930-04AD-4FCB-934A-4C935F7C0078}"/>
    <cellStyle name="Normal 6 7 2 2" xfId="675" xr:uid="{E296AAD2-0120-4FD6-BAC2-D8E5350519E2}"/>
    <cellStyle name="Normal 6 7 2 2 2" xfId="1687" xr:uid="{8A43A97D-6610-484F-8C42-1A4CFB1C32DC}"/>
    <cellStyle name="Normal 6 7 2 2 2 2" xfId="1688" xr:uid="{FCCABB0E-AEAD-4300-9620-E1F136FC8B91}"/>
    <cellStyle name="Normal 6 7 2 2 3" xfId="1689" xr:uid="{2A04F3D7-A858-4A49-82ED-8E7A22731173}"/>
    <cellStyle name="Normal 6 7 2 2 4" xfId="3380" xr:uid="{B55B4F83-137E-4197-B94F-A2A36F5B6FC4}"/>
    <cellStyle name="Normal 6 7 2 3" xfId="1690" xr:uid="{4CE5D0A0-B4F5-42E2-AAFE-9FD975903BA5}"/>
    <cellStyle name="Normal 6 7 2 3 2" xfId="1691" xr:uid="{454C5BBF-61F1-4059-AE47-32459785DED0}"/>
    <cellStyle name="Normal 6 7 2 3 3" xfId="3381" xr:uid="{365DA890-60D6-4244-86AC-3FB59EEEF19F}"/>
    <cellStyle name="Normal 6 7 2 3 4" xfId="3382" xr:uid="{EF11F00D-AA93-47B4-B0C8-C590F230627A}"/>
    <cellStyle name="Normal 6 7 2 4" xfId="1692" xr:uid="{BFF49450-6A8F-476F-8638-7C65E0876043}"/>
    <cellStyle name="Normal 6 7 2 5" xfId="3383" xr:uid="{9E6F5A03-1763-4214-B010-41D283208F3A}"/>
    <cellStyle name="Normal 6 7 2 6" xfId="3384" xr:uid="{E34A00AD-1ED3-45BB-BF64-42F15FAED124}"/>
    <cellStyle name="Normal 6 7 3" xfId="676" xr:uid="{2E1F2CF4-4635-400A-BF69-C77B49139176}"/>
    <cellStyle name="Normal 6 7 3 2" xfId="1693" xr:uid="{A2356C79-C58F-4B26-96A8-53CDFD1E3CF2}"/>
    <cellStyle name="Normal 6 7 3 2 2" xfId="1694" xr:uid="{1CE1E0D5-966E-4803-BD76-82A638EA347A}"/>
    <cellStyle name="Normal 6 7 3 2 3" xfId="3385" xr:uid="{F2AEAB1F-D444-4266-A5C3-C102CF3A7C09}"/>
    <cellStyle name="Normal 6 7 3 2 4" xfId="3386" xr:uid="{576CF877-7D80-43CE-B9B6-E9DBBADC58E5}"/>
    <cellStyle name="Normal 6 7 3 3" xfId="1695" xr:uid="{F18A6F58-F436-4EA2-8356-AB40E6A9BD7E}"/>
    <cellStyle name="Normal 6 7 3 4" xfId="3387" xr:uid="{9ED2258D-882F-4227-9199-9000B40BB38E}"/>
    <cellStyle name="Normal 6 7 3 5" xfId="3388" xr:uid="{11008844-06DA-443D-81C5-1456D0A3A329}"/>
    <cellStyle name="Normal 6 7 4" xfId="1696" xr:uid="{529108F6-A7E2-492E-8293-07D280897D6F}"/>
    <cellStyle name="Normal 6 7 4 2" xfId="1697" xr:uid="{89FB4CDB-2079-454F-93E0-A0724540B794}"/>
    <cellStyle name="Normal 6 7 4 3" xfId="3389" xr:uid="{C04527E8-11CD-41CA-A85F-4C7F7E567F13}"/>
    <cellStyle name="Normal 6 7 4 4" xfId="3390" xr:uid="{D826EE9E-1E58-4C1E-8A5A-9EF304E41F6C}"/>
    <cellStyle name="Normal 6 7 5" xfId="1698" xr:uid="{F444F83E-FEDD-4FAF-8454-81D521170FB3}"/>
    <cellStyle name="Normal 6 7 5 2" xfId="3391" xr:uid="{DD922EDC-2C03-450E-8677-E77E1102B19A}"/>
    <cellStyle name="Normal 6 7 5 3" xfId="3392" xr:uid="{F2729751-73A7-4AE3-A3F3-C274E323089B}"/>
    <cellStyle name="Normal 6 7 5 4" xfId="3393" xr:uid="{998160CE-7715-4EBB-9B14-6ED52E128167}"/>
    <cellStyle name="Normal 6 7 6" xfId="3394" xr:uid="{ACE2D198-5516-40A0-9D4D-E0C6E731C57E}"/>
    <cellStyle name="Normal 6 7 7" xfId="3395" xr:uid="{FF49245B-E1A1-4F74-BFA4-59E184B22D98}"/>
    <cellStyle name="Normal 6 7 8" xfId="3396" xr:uid="{E964E82F-3A1A-49F8-AB40-9A10A31BA590}"/>
    <cellStyle name="Normal 6 8" xfId="349" xr:uid="{64F4CC72-BA3C-4894-88A9-63E960EEBCA8}"/>
    <cellStyle name="Normal 6 8 2" xfId="677" xr:uid="{72B42F40-2B60-47C7-808D-0803FB3A0786}"/>
    <cellStyle name="Normal 6 8 2 2" xfId="678" xr:uid="{68C14753-DCFD-47C4-8171-7E95E22C9917}"/>
    <cellStyle name="Normal 6 8 2 2 2" xfId="1699" xr:uid="{113259F8-9D0A-4FB6-A7F9-362262EC3198}"/>
    <cellStyle name="Normal 6 8 2 2 3" xfId="3397" xr:uid="{9F50FF4B-2DD1-4344-AA5A-3B237EA9ECA5}"/>
    <cellStyle name="Normal 6 8 2 2 4" xfId="3398" xr:uid="{4461E475-8981-4C21-A902-52D3F40523B3}"/>
    <cellStyle name="Normal 6 8 2 3" xfId="1700" xr:uid="{EF10068A-C937-4665-89D3-3E900664B7DC}"/>
    <cellStyle name="Normal 6 8 2 4" xfId="3399" xr:uid="{68D60FFC-9A21-47FD-96D0-8B51D8CCAFCF}"/>
    <cellStyle name="Normal 6 8 2 5" xfId="3400" xr:uid="{80EEB04C-9716-4495-A641-231F8D08B30E}"/>
    <cellStyle name="Normal 6 8 3" xfId="679" xr:uid="{6086DDC4-3412-4B4E-96CA-2ABD0F453B87}"/>
    <cellStyle name="Normal 6 8 3 2" xfId="1701" xr:uid="{091FB944-6446-4C34-9C88-6BED58C9114B}"/>
    <cellStyle name="Normal 6 8 3 3" xfId="3401" xr:uid="{3A51FEDE-C49B-448F-BA92-851620CF6B1E}"/>
    <cellStyle name="Normal 6 8 3 4" xfId="3402" xr:uid="{D1FBA6F3-8CB8-4229-93AB-F63CF91D04AD}"/>
    <cellStyle name="Normal 6 8 4" xfId="1702" xr:uid="{8F4A8C86-B413-4727-8C64-D989B1FCC80D}"/>
    <cellStyle name="Normal 6 8 4 2" xfId="3403" xr:uid="{AE0487A9-52A8-4F5F-87DE-A24BAFAA59A7}"/>
    <cellStyle name="Normal 6 8 4 3" xfId="3404" xr:uid="{DFE24734-7297-4238-A9A2-B482B81F712A}"/>
    <cellStyle name="Normal 6 8 4 4" xfId="3405" xr:uid="{FB68B6CE-0925-4C4A-AFD3-8BDECCC1630F}"/>
    <cellStyle name="Normal 6 8 5" xfId="3406" xr:uid="{E5237C04-A289-4DD1-9325-58B29E6D8C48}"/>
    <cellStyle name="Normal 6 8 6" xfId="3407" xr:uid="{F02B651B-045C-4752-A667-3DD2541C74EA}"/>
    <cellStyle name="Normal 6 8 7" xfId="3408" xr:uid="{4987D461-48A0-4CCF-92DD-A9040031A387}"/>
    <cellStyle name="Normal 6 9" xfId="350" xr:uid="{468B30F6-D391-4E80-AF99-9B2E144BE87E}"/>
    <cellStyle name="Normal 6 9 2" xfId="680" xr:uid="{719CC7D3-0DB5-4BCF-B733-8D2CADBD6144}"/>
    <cellStyle name="Normal 6 9 2 2" xfId="1703" xr:uid="{6C9D76D7-2AF4-41BC-B411-02B8CEBDB2E0}"/>
    <cellStyle name="Normal 6 9 2 3" xfId="3409" xr:uid="{53323A38-1169-4535-AE7F-BE7C20B1F90B}"/>
    <cellStyle name="Normal 6 9 2 4" xfId="3410" xr:uid="{4E31A1D1-6DE3-40D1-B127-529295195803}"/>
    <cellStyle name="Normal 6 9 3" xfId="1704" xr:uid="{CC32DAB8-E3CD-4054-89C4-05DC0F808689}"/>
    <cellStyle name="Normal 6 9 3 2" xfId="3411" xr:uid="{C92DBDFD-3976-4C5C-BB28-74BECE6C1206}"/>
    <cellStyle name="Normal 6 9 3 3" xfId="3412" xr:uid="{200CFF9A-7DE2-45AF-BE77-7DDC9FC143A8}"/>
    <cellStyle name="Normal 6 9 3 4" xfId="3413" xr:uid="{1E278C00-F4C3-4AB8-8C9A-CF9C3DC482E3}"/>
    <cellStyle name="Normal 6 9 4" xfId="3414" xr:uid="{97648EDD-5962-4C6C-92F8-B8066E5995A2}"/>
    <cellStyle name="Normal 6 9 5" xfId="3415" xr:uid="{2CDCB07C-310C-4B8C-930E-AA8116946DD9}"/>
    <cellStyle name="Normal 6 9 6" xfId="3416" xr:uid="{DBF66AF4-5B60-427A-9C2B-355895BB0700}"/>
    <cellStyle name="Normal 7" xfId="132" xr:uid="{F6E7D0F6-A9DE-4621-92BC-13E03AB719E5}"/>
    <cellStyle name="Normal 7 10" xfId="1705" xr:uid="{F23AB92C-8B1C-4BF2-9EC5-25BF43395100}"/>
    <cellStyle name="Normal 7 10 2" xfId="3417" xr:uid="{428FF092-1240-4139-AC52-71077AFE58A4}"/>
    <cellStyle name="Normal 7 10 3" xfId="3418" xr:uid="{2C208B17-DBB3-4B97-8203-A0AF12B876EB}"/>
    <cellStyle name="Normal 7 10 4" xfId="3419" xr:uid="{40558101-472C-4122-A5AC-CE6B78436045}"/>
    <cellStyle name="Normal 7 11" xfId="3420" xr:uid="{BFF486D3-4E1D-4E07-BE81-35ED97FEC1D2}"/>
    <cellStyle name="Normal 7 11 2" xfId="3421" xr:uid="{A1BCFE00-3FBA-47A5-85BC-E39AE920D2AA}"/>
    <cellStyle name="Normal 7 11 3" xfId="3422" xr:uid="{484049F7-D42C-4957-9885-54DFCDDA405C}"/>
    <cellStyle name="Normal 7 11 4" xfId="3423" xr:uid="{15039C1F-69D4-4B10-8748-A1EEE42610C1}"/>
    <cellStyle name="Normal 7 12" xfId="3424" xr:uid="{19F58AFB-97AE-4A46-B212-A490A3F47EB2}"/>
    <cellStyle name="Normal 7 12 2" xfId="3425" xr:uid="{AEABD8ED-2F13-4782-9922-54B65BB92584}"/>
    <cellStyle name="Normal 7 13" xfId="3426" xr:uid="{75A20734-FCEF-49B3-8827-AC2A7FEFE63B}"/>
    <cellStyle name="Normal 7 14" xfId="3427" xr:uid="{9FB0C8DD-3BF0-4210-B6C6-71E894424E5A}"/>
    <cellStyle name="Normal 7 15" xfId="3428" xr:uid="{7CE1DA0B-DF83-40CB-AB2D-390EA06ADC46}"/>
    <cellStyle name="Normal 7 2" xfId="133" xr:uid="{662564AA-52DF-45F3-92D3-9D3A07FB8EDE}"/>
    <cellStyle name="Normal 7 2 10" xfId="3429" xr:uid="{5EA844A4-754E-4715-9E67-6F4264FE5ABF}"/>
    <cellStyle name="Normal 7 2 11" xfId="3430" xr:uid="{F82FCEB6-3060-4742-88BD-7EA3B969DFF6}"/>
    <cellStyle name="Normal 7 2 2" xfId="134" xr:uid="{45D99021-4702-4657-AD09-B0793EF6F5DC}"/>
    <cellStyle name="Normal 7 2 2 2" xfId="135" xr:uid="{C65B2EA7-0B4D-4030-8669-DFE0941DB56E}"/>
    <cellStyle name="Normal 7 2 2 2 2" xfId="351" xr:uid="{BA99A0E0-D2BE-478C-B5D9-6B823B74D25F}"/>
    <cellStyle name="Normal 7 2 2 2 2 2" xfId="681" xr:uid="{070DF5B7-D308-4F13-AA22-834C50CBBC20}"/>
    <cellStyle name="Normal 7 2 2 2 2 2 2" xfId="682" xr:uid="{C5CD4583-6C9E-4361-8B97-06B51BC93187}"/>
    <cellStyle name="Normal 7 2 2 2 2 2 2 2" xfId="1706" xr:uid="{1A4FAE47-F949-40CC-8AF8-0E57951BB060}"/>
    <cellStyle name="Normal 7 2 2 2 2 2 2 2 2" xfId="1707" xr:uid="{616B637A-BDDA-4950-9B60-6A6C98451E2B}"/>
    <cellStyle name="Normal 7 2 2 2 2 2 2 3" xfId="1708" xr:uid="{FC6ED9F8-B940-4833-B8E8-F7659A2D1142}"/>
    <cellStyle name="Normal 7 2 2 2 2 2 3" xfId="1709" xr:uid="{43051EC8-DF47-4A40-AF3E-09E35AA5FF19}"/>
    <cellStyle name="Normal 7 2 2 2 2 2 3 2" xfId="1710" xr:uid="{51D4A248-2CA5-4153-AE42-927A6582599D}"/>
    <cellStyle name="Normal 7 2 2 2 2 2 4" xfId="1711" xr:uid="{E68A793E-2565-4128-8820-839742319889}"/>
    <cellStyle name="Normal 7 2 2 2 2 3" xfId="683" xr:uid="{CBBAE9FE-CE86-4E82-ADCA-99212C418EFF}"/>
    <cellStyle name="Normal 7 2 2 2 2 3 2" xfId="1712" xr:uid="{399D416B-7662-4E42-B150-B457869A3DD9}"/>
    <cellStyle name="Normal 7 2 2 2 2 3 2 2" xfId="1713" xr:uid="{54FBE5BC-EBEA-4F28-9D8D-B5E60C2E407B}"/>
    <cellStyle name="Normal 7 2 2 2 2 3 3" xfId="1714" xr:uid="{983BE5F3-65FD-4733-85F8-8097628DF8EF}"/>
    <cellStyle name="Normal 7 2 2 2 2 3 4" xfId="3431" xr:uid="{447E08C2-58AB-4017-96CA-BFD9D1DC4933}"/>
    <cellStyle name="Normal 7 2 2 2 2 4" xfId="1715" xr:uid="{E67A73B2-F447-4465-A60B-09408E994581}"/>
    <cellStyle name="Normal 7 2 2 2 2 4 2" xfId="1716" xr:uid="{C176EF37-F8E8-4551-A843-FD35B9FA90EA}"/>
    <cellStyle name="Normal 7 2 2 2 2 5" xfId="1717" xr:uid="{A543421C-3F2A-4E50-9629-F92E8058F861}"/>
    <cellStyle name="Normal 7 2 2 2 2 6" xfId="3432" xr:uid="{403E9A28-EEB9-4A4B-914B-70FEC7AE569E}"/>
    <cellStyle name="Normal 7 2 2 2 3" xfId="352" xr:uid="{B0CA3B26-9798-475E-9BE9-998A934A4864}"/>
    <cellStyle name="Normal 7 2 2 2 3 2" xfId="684" xr:uid="{E8B65B74-A2B0-47D1-9535-1CDAE2773CE4}"/>
    <cellStyle name="Normal 7 2 2 2 3 2 2" xfId="685" xr:uid="{FECC96E2-E99C-441B-B732-32C2E566E27F}"/>
    <cellStyle name="Normal 7 2 2 2 3 2 2 2" xfId="1718" xr:uid="{91294264-B24D-452C-8929-D52039BD391C}"/>
    <cellStyle name="Normal 7 2 2 2 3 2 2 2 2" xfId="1719" xr:uid="{5F577F1C-BC46-4AD6-A304-A42DBF98835C}"/>
    <cellStyle name="Normal 7 2 2 2 3 2 2 3" xfId="1720" xr:uid="{56A50791-D749-4428-BA23-72358633F1F4}"/>
    <cellStyle name="Normal 7 2 2 2 3 2 3" xfId="1721" xr:uid="{192D2284-B544-466D-8056-33B351A8579C}"/>
    <cellStyle name="Normal 7 2 2 2 3 2 3 2" xfId="1722" xr:uid="{9DE84CEA-D8EF-4D42-A9C5-C1280360DFA9}"/>
    <cellStyle name="Normal 7 2 2 2 3 2 4" xfId="1723" xr:uid="{FB164245-BD7D-454A-A434-4A4A79213848}"/>
    <cellStyle name="Normal 7 2 2 2 3 3" xfId="686" xr:uid="{399ECFCA-16F7-4107-8ECF-A904F17D28BB}"/>
    <cellStyle name="Normal 7 2 2 2 3 3 2" xfId="1724" xr:uid="{B55DA04C-084D-4EE8-B360-EB4600AC267F}"/>
    <cellStyle name="Normal 7 2 2 2 3 3 2 2" xfId="1725" xr:uid="{A426FCEE-A7D4-43B2-8280-7B4D0B75E2AA}"/>
    <cellStyle name="Normal 7 2 2 2 3 3 3" xfId="1726" xr:uid="{0B2C6C96-B85A-4978-8383-02F877D39266}"/>
    <cellStyle name="Normal 7 2 2 2 3 4" xfId="1727" xr:uid="{29890384-E150-4A1D-A33A-D76E41284CB6}"/>
    <cellStyle name="Normal 7 2 2 2 3 4 2" xfId="1728" xr:uid="{924FC3E6-0431-4821-AEB3-B9F20BEEF587}"/>
    <cellStyle name="Normal 7 2 2 2 3 5" xfId="1729" xr:uid="{E0184818-343F-444A-AC25-8CD2B529C788}"/>
    <cellStyle name="Normal 7 2 2 2 4" xfId="687" xr:uid="{1EEC94CC-C502-4D7B-9D16-0C4C37F0777E}"/>
    <cellStyle name="Normal 7 2 2 2 4 2" xfId="688" xr:uid="{6578CC0B-6F6C-4DC7-9FAA-12D7352247F6}"/>
    <cellStyle name="Normal 7 2 2 2 4 2 2" xfId="1730" xr:uid="{133C47CB-533A-4C04-A4C8-385514A4795A}"/>
    <cellStyle name="Normal 7 2 2 2 4 2 2 2" xfId="1731" xr:uid="{E59438E0-EF00-412D-815F-5E9D0F22812A}"/>
    <cellStyle name="Normal 7 2 2 2 4 2 3" xfId="1732" xr:uid="{30233C52-1EF0-42DD-87DD-DC61A0A696B0}"/>
    <cellStyle name="Normal 7 2 2 2 4 3" xfId="1733" xr:uid="{91DB3583-F6E8-4807-8018-195EC63AB7DE}"/>
    <cellStyle name="Normal 7 2 2 2 4 3 2" xfId="1734" xr:uid="{EB03BC45-86D7-4DB3-9ADA-D51148B5029E}"/>
    <cellStyle name="Normal 7 2 2 2 4 4" xfId="1735" xr:uid="{55B9F755-E486-43B8-BF23-6DD6F57AC683}"/>
    <cellStyle name="Normal 7 2 2 2 5" xfId="689" xr:uid="{61A9096A-9614-476E-AFDF-477BBA13B2F6}"/>
    <cellStyle name="Normal 7 2 2 2 5 2" xfId="1736" xr:uid="{961C501F-0320-49AB-835B-41C791F6F9D9}"/>
    <cellStyle name="Normal 7 2 2 2 5 2 2" xfId="1737" xr:uid="{27A1C394-0E2D-47C0-8FB4-9FF60C6BDD5D}"/>
    <cellStyle name="Normal 7 2 2 2 5 3" xfId="1738" xr:uid="{F897FD50-9C98-4337-ADC2-9350542E9B01}"/>
    <cellStyle name="Normal 7 2 2 2 5 4" xfId="3433" xr:uid="{4BD30CD7-BBC3-4635-AE29-A5621ADDFE90}"/>
    <cellStyle name="Normal 7 2 2 2 6" xfId="1739" xr:uid="{F2B91E77-8F89-4EFA-8580-686346273C0D}"/>
    <cellStyle name="Normal 7 2 2 2 6 2" xfId="1740" xr:uid="{3D54B3CB-8AB2-47A8-853F-D050005BA894}"/>
    <cellStyle name="Normal 7 2 2 2 7" xfId="1741" xr:uid="{6275097A-C33B-49AC-824F-9C12DD7117FA}"/>
    <cellStyle name="Normal 7 2 2 2 8" xfId="3434" xr:uid="{501927A9-FDA3-4EC7-B0E6-AE5FA1020340}"/>
    <cellStyle name="Normal 7 2 2 3" xfId="353" xr:uid="{EBF67FD2-D9F7-4069-AFA7-B58DB2F4A767}"/>
    <cellStyle name="Normal 7 2 2 3 2" xfId="690" xr:uid="{F01D3B5C-5061-4B78-81D8-5A384B1BBF1B}"/>
    <cellStyle name="Normal 7 2 2 3 2 2" xfId="691" xr:uid="{38D334D4-8B5F-4CCC-9755-DFEA8D55634B}"/>
    <cellStyle name="Normal 7 2 2 3 2 2 2" xfId="1742" xr:uid="{D74DFC06-27A0-472A-940F-35E5E0AA9388}"/>
    <cellStyle name="Normal 7 2 2 3 2 2 2 2" xfId="1743" xr:uid="{AA6CDBEF-56DD-4ADE-A5CA-27013A3E5A94}"/>
    <cellStyle name="Normal 7 2 2 3 2 2 3" xfId="1744" xr:uid="{420D43DA-FC33-4082-8975-096DE59FE0DE}"/>
    <cellStyle name="Normal 7 2 2 3 2 3" xfId="1745" xr:uid="{2701F7AE-F072-48DE-9222-E4BFDF72BAF0}"/>
    <cellStyle name="Normal 7 2 2 3 2 3 2" xfId="1746" xr:uid="{22B9F7D6-3E34-41A4-B13D-2ABF7C012023}"/>
    <cellStyle name="Normal 7 2 2 3 2 4" xfId="1747" xr:uid="{0C3249CB-8DA3-4801-B525-BA08B19864A7}"/>
    <cellStyle name="Normal 7 2 2 3 3" xfId="692" xr:uid="{57082D78-27B6-497C-A498-380F7E6287E3}"/>
    <cellStyle name="Normal 7 2 2 3 3 2" xfId="1748" xr:uid="{83B20658-5D69-4899-86B3-67178CEE0812}"/>
    <cellStyle name="Normal 7 2 2 3 3 2 2" xfId="1749" xr:uid="{50D061BA-920B-4FF7-B590-BC7FD0181EB8}"/>
    <cellStyle name="Normal 7 2 2 3 3 3" xfId="1750" xr:uid="{942BE964-0601-4CD8-8EFF-4AAD9DDA20C0}"/>
    <cellStyle name="Normal 7 2 2 3 3 4" xfId="3435" xr:uid="{D88ED8BF-9AC9-42DA-88A7-C0B0E8AC1399}"/>
    <cellStyle name="Normal 7 2 2 3 4" xfId="1751" xr:uid="{87F084D9-4EFE-44DE-AC3D-AC6B27B0F71A}"/>
    <cellStyle name="Normal 7 2 2 3 4 2" xfId="1752" xr:uid="{FA36D76D-0639-4413-B4C0-8FC4F8F37342}"/>
    <cellStyle name="Normal 7 2 2 3 5" xfId="1753" xr:uid="{3C068D85-9D8F-4171-9695-C2B0C477654D}"/>
    <cellStyle name="Normal 7 2 2 3 6" xfId="3436" xr:uid="{C030763D-CCAF-45B7-A5CD-57B8DBEB502F}"/>
    <cellStyle name="Normal 7 2 2 4" xfId="354" xr:uid="{3D7B24B4-6E97-4E4B-9E4F-3C8EAD135ED7}"/>
    <cellStyle name="Normal 7 2 2 4 2" xfId="693" xr:uid="{C42D70B6-0859-4644-82CF-603679E28847}"/>
    <cellStyle name="Normal 7 2 2 4 2 2" xfId="694" xr:uid="{5E50A3D2-77FF-4E78-B9F3-00B539B97E63}"/>
    <cellStyle name="Normal 7 2 2 4 2 2 2" xfId="1754" xr:uid="{F4B90151-6136-4DDB-A3B8-F8F670C66FAD}"/>
    <cellStyle name="Normal 7 2 2 4 2 2 2 2" xfId="1755" xr:uid="{BF115439-76FE-47EA-A20E-2CFBA734532C}"/>
    <cellStyle name="Normal 7 2 2 4 2 2 3" xfId="1756" xr:uid="{853EE7F1-4202-4C0C-B627-A3A2B441720D}"/>
    <cellStyle name="Normal 7 2 2 4 2 3" xfId="1757" xr:uid="{E2D29ABB-50B3-4137-AEA2-D3817E2A610F}"/>
    <cellStyle name="Normal 7 2 2 4 2 3 2" xfId="1758" xr:uid="{4BAAE4E3-1DC2-4BE9-9770-555F471B6F19}"/>
    <cellStyle name="Normal 7 2 2 4 2 4" xfId="1759" xr:uid="{5B622771-0138-4081-AC1B-2196451C55CF}"/>
    <cellStyle name="Normal 7 2 2 4 3" xfId="695" xr:uid="{B18E50EF-441F-4563-A3A6-0983EC7F3891}"/>
    <cellStyle name="Normal 7 2 2 4 3 2" xfId="1760" xr:uid="{97679932-F8F3-4296-9607-645085CC61B8}"/>
    <cellStyle name="Normal 7 2 2 4 3 2 2" xfId="1761" xr:uid="{FE5A42C7-AF47-4CCD-9EFC-EFFF52B21771}"/>
    <cellStyle name="Normal 7 2 2 4 3 3" xfId="1762" xr:uid="{3EABD725-E07B-4163-B58E-4475FC1044DB}"/>
    <cellStyle name="Normal 7 2 2 4 4" xfId="1763" xr:uid="{F7AE33D2-49CA-4958-A541-B7475D0B6484}"/>
    <cellStyle name="Normal 7 2 2 4 4 2" xfId="1764" xr:uid="{774A61CF-BC3E-47E1-AE3F-3557F60308C8}"/>
    <cellStyle name="Normal 7 2 2 4 5" xfId="1765" xr:uid="{FD89FEAF-3088-4B58-8AB3-BFD6925D169B}"/>
    <cellStyle name="Normal 7 2 2 5" xfId="355" xr:uid="{BE4C6400-F450-406E-A4B5-FED8DF6C7A03}"/>
    <cellStyle name="Normal 7 2 2 5 2" xfId="696" xr:uid="{8ED1E212-8375-4842-B960-A4F98A289825}"/>
    <cellStyle name="Normal 7 2 2 5 2 2" xfId="1766" xr:uid="{47436914-6012-4A33-896E-F97219C49CE3}"/>
    <cellStyle name="Normal 7 2 2 5 2 2 2" xfId="1767" xr:uid="{083BE7AF-EB38-4470-9FD9-F84F13BDB715}"/>
    <cellStyle name="Normal 7 2 2 5 2 3" xfId="1768" xr:uid="{F2FF0706-A505-4858-B121-151B584A62CB}"/>
    <cellStyle name="Normal 7 2 2 5 3" xfId="1769" xr:uid="{2089A341-1661-49BD-B0F7-27A0326A15E1}"/>
    <cellStyle name="Normal 7 2 2 5 3 2" xfId="1770" xr:uid="{E8229202-CA7F-45C2-88D8-A0B321CF5BFE}"/>
    <cellStyle name="Normal 7 2 2 5 4" xfId="1771" xr:uid="{815AFB19-7B1B-4AA7-A1DA-EE76BB65C620}"/>
    <cellStyle name="Normal 7 2 2 6" xfId="697" xr:uid="{CC503243-CE1F-4509-A4EA-0FCFD8690FA4}"/>
    <cellStyle name="Normal 7 2 2 6 2" xfId="1772" xr:uid="{C9AB318E-0653-40AB-9E17-994E553B6C3B}"/>
    <cellStyle name="Normal 7 2 2 6 2 2" xfId="1773" xr:uid="{EC936168-9D74-4EDD-8AEF-EEA63E10749F}"/>
    <cellStyle name="Normal 7 2 2 6 3" xfId="1774" xr:uid="{50CEB3EE-5787-4679-92AF-129FF08E1F4D}"/>
    <cellStyle name="Normal 7 2 2 6 4" xfId="3437" xr:uid="{BE8CF9A9-42ED-4D72-BC01-93C349382D69}"/>
    <cellStyle name="Normal 7 2 2 7" xfId="1775" xr:uid="{948A53D6-07F9-4A8C-8ABC-EE869795BC14}"/>
    <cellStyle name="Normal 7 2 2 7 2" xfId="1776" xr:uid="{0F9AC247-17E9-4A7E-8E5D-B47CDDC21C5A}"/>
    <cellStyle name="Normal 7 2 2 8" xfId="1777" xr:uid="{3B9B4BD9-42C1-4AFA-B447-EB7518EC0245}"/>
    <cellStyle name="Normal 7 2 2 9" xfId="3438" xr:uid="{4105F03F-C3C4-4108-B2F5-F798CC912DEE}"/>
    <cellStyle name="Normal 7 2 3" xfId="136" xr:uid="{B4EC7D5A-A905-4445-8822-4FCBFC02806C}"/>
    <cellStyle name="Normal 7 2 3 2" xfId="137" xr:uid="{FDE99840-7D8C-491A-9AD0-3E326F2F43F2}"/>
    <cellStyle name="Normal 7 2 3 2 2" xfId="698" xr:uid="{233B075F-E703-452C-B891-7511ABA43DBD}"/>
    <cellStyle name="Normal 7 2 3 2 2 2" xfId="699" xr:uid="{B3C59D7F-1926-4F66-A9F7-0E05E04E967F}"/>
    <cellStyle name="Normal 7 2 3 2 2 2 2" xfId="1778" xr:uid="{E5C23419-368A-4F07-A64D-2B9B94204666}"/>
    <cellStyle name="Normal 7 2 3 2 2 2 2 2" xfId="1779" xr:uid="{4E2E2F5D-BB79-4B27-BB40-2953CCC52F07}"/>
    <cellStyle name="Normal 7 2 3 2 2 2 3" xfId="1780" xr:uid="{EB0492F2-D876-41CB-BA56-EA9B60742544}"/>
    <cellStyle name="Normal 7 2 3 2 2 3" xfId="1781" xr:uid="{1D652B0C-C6A3-429C-9CAD-ADA5B8AEB0FF}"/>
    <cellStyle name="Normal 7 2 3 2 2 3 2" xfId="1782" xr:uid="{BE6903A6-0F6C-4F87-B812-B65A14018138}"/>
    <cellStyle name="Normal 7 2 3 2 2 4" xfId="1783" xr:uid="{9C0A7A2E-576B-42C1-A98F-E5458F3CB164}"/>
    <cellStyle name="Normal 7 2 3 2 3" xfId="700" xr:uid="{AA89A6C3-7E59-4CD2-97F5-6BCA9BB7E3B8}"/>
    <cellStyle name="Normal 7 2 3 2 3 2" xfId="1784" xr:uid="{C4DE1B03-9BDE-46C4-9A33-F45DBDED8CB6}"/>
    <cellStyle name="Normal 7 2 3 2 3 2 2" xfId="1785" xr:uid="{2C96B860-3AE3-4714-8F52-ACF4998E9544}"/>
    <cellStyle name="Normal 7 2 3 2 3 3" xfId="1786" xr:uid="{CA757300-0D13-4EC5-955B-65BEF2B6B08E}"/>
    <cellStyle name="Normal 7 2 3 2 3 4" xfId="3439" xr:uid="{0071B6E8-703A-43DA-B8A5-557807566D89}"/>
    <cellStyle name="Normal 7 2 3 2 4" xfId="1787" xr:uid="{2277DC5D-8738-4DF1-9A7E-45410E73CD23}"/>
    <cellStyle name="Normal 7 2 3 2 4 2" xfId="1788" xr:uid="{05C2F01A-03E9-4F35-ACF7-6061895FEE21}"/>
    <cellStyle name="Normal 7 2 3 2 5" xfId="1789" xr:uid="{32A9C522-71E9-4C0C-9BF6-CBCE2FD51195}"/>
    <cellStyle name="Normal 7 2 3 2 6" xfId="3440" xr:uid="{36E5C224-172F-44EA-BD37-F5BD82CE7313}"/>
    <cellStyle name="Normal 7 2 3 3" xfId="356" xr:uid="{6A2A1128-A58D-4D72-90DF-4A6D99FE49BF}"/>
    <cellStyle name="Normal 7 2 3 3 2" xfId="701" xr:uid="{DEC48332-12AC-4A79-B6A9-9045DA095ED7}"/>
    <cellStyle name="Normal 7 2 3 3 2 2" xfId="702" xr:uid="{8CC468E9-087C-42EF-8E30-12A7FA73B439}"/>
    <cellStyle name="Normal 7 2 3 3 2 2 2" xfId="1790" xr:uid="{68CF08B0-52E2-4520-ABF8-FF1E1E9D7967}"/>
    <cellStyle name="Normal 7 2 3 3 2 2 2 2" xfId="1791" xr:uid="{1BFC74D8-3048-477C-95E7-EFB5103FAE1F}"/>
    <cellStyle name="Normal 7 2 3 3 2 2 3" xfId="1792" xr:uid="{D1A10E5F-45CF-4309-8747-DB26E5D914ED}"/>
    <cellStyle name="Normal 7 2 3 3 2 3" xfId="1793" xr:uid="{89CD93F2-9246-48A1-A578-5DE876F0D7D7}"/>
    <cellStyle name="Normal 7 2 3 3 2 3 2" xfId="1794" xr:uid="{7D7ED437-CE66-4874-87C0-8A1CA2A35494}"/>
    <cellStyle name="Normal 7 2 3 3 2 4" xfId="1795" xr:uid="{46ACA44A-443B-4C39-89B2-DB22A8F8E17B}"/>
    <cellStyle name="Normal 7 2 3 3 3" xfId="703" xr:uid="{8EA90269-AD23-4F82-A6CB-4E65F916C160}"/>
    <cellStyle name="Normal 7 2 3 3 3 2" xfId="1796" xr:uid="{393D2636-C989-45C3-916A-2A9C4E131C60}"/>
    <cellStyle name="Normal 7 2 3 3 3 2 2" xfId="1797" xr:uid="{5C779819-9CD3-489F-80F6-7577CDC8025D}"/>
    <cellStyle name="Normal 7 2 3 3 3 3" xfId="1798" xr:uid="{2521528B-4E39-4E76-A25B-7C5F5869289A}"/>
    <cellStyle name="Normal 7 2 3 3 4" xfId="1799" xr:uid="{CB4954FA-5B16-432A-B9FB-9DEFAF235878}"/>
    <cellStyle name="Normal 7 2 3 3 4 2" xfId="1800" xr:uid="{ADAAE7C2-9C7B-44F7-804D-C813FB0B918F}"/>
    <cellStyle name="Normal 7 2 3 3 5" xfId="1801" xr:uid="{BBA7ACDD-E8EB-47F7-B69C-DA565F104562}"/>
    <cellStyle name="Normal 7 2 3 4" xfId="357" xr:uid="{D2C4F8A9-2D93-40C6-A733-5D3A074D6FF6}"/>
    <cellStyle name="Normal 7 2 3 4 2" xfId="704" xr:uid="{DDF13E2C-1BB4-47C3-876C-F0BC52AEF696}"/>
    <cellStyle name="Normal 7 2 3 4 2 2" xfId="1802" xr:uid="{0B4D6DA2-E17A-41FE-8CA5-F1462EAE5F41}"/>
    <cellStyle name="Normal 7 2 3 4 2 2 2" xfId="1803" xr:uid="{DA8B5E0F-FC33-4733-87E6-51319A81C42A}"/>
    <cellStyle name="Normal 7 2 3 4 2 3" xfId="1804" xr:uid="{07D2CF05-DFFC-475F-B3ED-0AFFDA2F6A94}"/>
    <cellStyle name="Normal 7 2 3 4 3" xfId="1805" xr:uid="{A720C268-5226-46BA-8190-2415038D6969}"/>
    <cellStyle name="Normal 7 2 3 4 3 2" xfId="1806" xr:uid="{59620DEC-E177-49EC-A700-0CCBA6B5E0E3}"/>
    <cellStyle name="Normal 7 2 3 4 4" xfId="1807" xr:uid="{CB39D8FD-938E-4464-8389-10770B2E9D5E}"/>
    <cellStyle name="Normal 7 2 3 5" xfId="705" xr:uid="{1F13B688-2765-405A-AFFF-F522781775E5}"/>
    <cellStyle name="Normal 7 2 3 5 2" xfId="1808" xr:uid="{976DBF03-58CD-44E2-A7DD-697880858398}"/>
    <cellStyle name="Normal 7 2 3 5 2 2" xfId="1809" xr:uid="{67C813CC-2FF4-4F07-A7D9-5031F05E5B4B}"/>
    <cellStyle name="Normal 7 2 3 5 3" xfId="1810" xr:uid="{C9EB21D0-2B30-4892-97CC-E4BB9D59096B}"/>
    <cellStyle name="Normal 7 2 3 5 4" xfId="3441" xr:uid="{33A55548-BB12-4A5F-9B97-EAA982F2526D}"/>
    <cellStyle name="Normal 7 2 3 6" xfId="1811" xr:uid="{5902E6DF-DE86-4265-B50D-620CCEA49A49}"/>
    <cellStyle name="Normal 7 2 3 6 2" xfId="1812" xr:uid="{3C0EA892-8A7B-4D04-9DF5-2BFD9868E5BE}"/>
    <cellStyle name="Normal 7 2 3 7" xfId="1813" xr:uid="{1E6C1828-51F7-48D8-A613-DB0CDDF45CAF}"/>
    <cellStyle name="Normal 7 2 3 8" xfId="3442" xr:uid="{EBE68665-8571-422F-A16E-4C189AE78F01}"/>
    <cellStyle name="Normal 7 2 4" xfId="138" xr:uid="{D6879D1C-7958-4BF1-A25C-455DD952F6EB}"/>
    <cellStyle name="Normal 7 2 4 2" xfId="452" xr:uid="{A057F6DE-2B5F-4D78-87B3-A943A57C05F9}"/>
    <cellStyle name="Normal 7 2 4 2 2" xfId="706" xr:uid="{98F1BAD3-910C-4BAA-ADEF-6B21F0839906}"/>
    <cellStyle name="Normal 7 2 4 2 2 2" xfId="1814" xr:uid="{86082E30-2E5C-4690-9033-CC6D3E6DA7F9}"/>
    <cellStyle name="Normal 7 2 4 2 2 2 2" xfId="1815" xr:uid="{DBDEB536-8430-4018-8982-99BBF1D779E3}"/>
    <cellStyle name="Normal 7 2 4 2 2 3" xfId="1816" xr:uid="{1A93669D-F700-4A03-985F-227EA5A2D0AC}"/>
    <cellStyle name="Normal 7 2 4 2 2 4" xfId="3443" xr:uid="{BE57C6F4-4C35-43BF-B046-A3F5C44ABB86}"/>
    <cellStyle name="Normal 7 2 4 2 3" xfId="1817" xr:uid="{4D9AFADA-7330-4907-8618-FEA354A7F82C}"/>
    <cellStyle name="Normal 7 2 4 2 3 2" xfId="1818" xr:uid="{8F9BB4C9-44B7-4A94-A599-D53FA567BF6C}"/>
    <cellStyle name="Normal 7 2 4 2 4" xfId="1819" xr:uid="{CD59B3BF-2557-45AE-887D-0B424FB72E09}"/>
    <cellStyle name="Normal 7 2 4 2 5" xfId="3444" xr:uid="{0A1C21E5-683D-4B08-BDA3-60A20BE9B43D}"/>
    <cellStyle name="Normal 7 2 4 3" xfId="707" xr:uid="{97063B70-5D6B-41B2-919E-4B8A396EF575}"/>
    <cellStyle name="Normal 7 2 4 3 2" xfId="1820" xr:uid="{BB94331E-E084-46D3-8A91-D5EBD4C8FF30}"/>
    <cellStyle name="Normal 7 2 4 3 2 2" xfId="1821" xr:uid="{B70669B9-E3D9-423C-84B1-4728FF9B0A6D}"/>
    <cellStyle name="Normal 7 2 4 3 3" xfId="1822" xr:uid="{41F0DF92-8DFC-4973-BCA4-2E33CA23E990}"/>
    <cellStyle name="Normal 7 2 4 3 4" xfId="3445" xr:uid="{07B66B02-CEAA-4B35-9676-620064AED9CE}"/>
    <cellStyle name="Normal 7 2 4 4" xfId="1823" xr:uid="{6C451247-19B4-4581-BD35-19EEF3D1B543}"/>
    <cellStyle name="Normal 7 2 4 4 2" xfId="1824" xr:uid="{85E9E038-E18D-4CEA-806D-DDE2488C58E1}"/>
    <cellStyle name="Normal 7 2 4 4 3" xfId="3446" xr:uid="{1C481AB8-75EA-487A-95F2-512BBA4F9C4E}"/>
    <cellStyle name="Normal 7 2 4 4 4" xfId="3447" xr:uid="{EE88EB14-0666-43D0-BE39-7E8B7E1DAF4D}"/>
    <cellStyle name="Normal 7 2 4 5" xfId="1825" xr:uid="{644927FF-CF0B-48B8-9085-C361596D1516}"/>
    <cellStyle name="Normal 7 2 4 6" xfId="3448" xr:uid="{8D788477-6802-46BC-8A82-5309E802A270}"/>
    <cellStyle name="Normal 7 2 4 7" xfId="3449" xr:uid="{6206B7ED-3015-448C-8BB0-5ACE1AFC9C0A}"/>
    <cellStyle name="Normal 7 2 5" xfId="358" xr:uid="{48460A6D-43E3-42F0-9B7E-D2930396875F}"/>
    <cellStyle name="Normal 7 2 5 2" xfId="708" xr:uid="{F7D3A743-F611-48E0-B200-39B4097B3D97}"/>
    <cellStyle name="Normal 7 2 5 2 2" xfId="709" xr:uid="{994DC97D-24CC-489E-86AA-29A3D3F51F00}"/>
    <cellStyle name="Normal 7 2 5 2 2 2" xfId="1826" xr:uid="{B79CBBB3-B8EC-4E98-8E6F-C36D8520168B}"/>
    <cellStyle name="Normal 7 2 5 2 2 2 2" xfId="1827" xr:uid="{2D42CD94-BF2C-40E0-980C-E1C73CADCD56}"/>
    <cellStyle name="Normal 7 2 5 2 2 3" xfId="1828" xr:uid="{9F2011C9-F1D3-4AF1-80CC-47D9576B08D4}"/>
    <cellStyle name="Normal 7 2 5 2 3" xfId="1829" xr:uid="{30FCF95D-0D30-4AC2-B144-0FD09800F743}"/>
    <cellStyle name="Normal 7 2 5 2 3 2" xfId="1830" xr:uid="{695DD072-7034-4C8E-A19E-F4F5B90FCFA5}"/>
    <cellStyle name="Normal 7 2 5 2 4" xfId="1831" xr:uid="{8C52055A-D0E7-426F-B1F4-F8612E2973B0}"/>
    <cellStyle name="Normal 7 2 5 3" xfId="710" xr:uid="{0BFEE682-29F6-4D3C-89D2-28C1BB87831B}"/>
    <cellStyle name="Normal 7 2 5 3 2" xfId="1832" xr:uid="{7AA90981-E8F8-4B67-8952-E40341500F71}"/>
    <cellStyle name="Normal 7 2 5 3 2 2" xfId="1833" xr:uid="{CDCB385C-58CE-4E19-BB57-3021E0FCA359}"/>
    <cellStyle name="Normal 7 2 5 3 3" xfId="1834" xr:uid="{B7E32459-B438-48F1-8F7A-7956FD2101F3}"/>
    <cellStyle name="Normal 7 2 5 3 4" xfId="3450" xr:uid="{9FCB6840-A5F0-4CD0-A9F4-C12F73BB602A}"/>
    <cellStyle name="Normal 7 2 5 4" xfId="1835" xr:uid="{0F96E8FF-85C4-4D41-B27D-303A0435E904}"/>
    <cellStyle name="Normal 7 2 5 4 2" xfId="1836" xr:uid="{B6145153-AC01-4EE5-A52E-0BFAE1CDC07C}"/>
    <cellStyle name="Normal 7 2 5 5" xfId="1837" xr:uid="{CAFCBC4A-0073-473C-805C-9A3DC1A30B28}"/>
    <cellStyle name="Normal 7 2 5 6" xfId="3451" xr:uid="{394615D0-15D3-44F2-A50E-3E4ECF5E3433}"/>
    <cellStyle name="Normal 7 2 6" xfId="359" xr:uid="{2B5FC4EF-7C1C-4D5F-B5B2-1D6EDB3D2622}"/>
    <cellStyle name="Normal 7 2 6 2" xfId="711" xr:uid="{1E14E816-4CF5-4D13-A3D2-9B8ED87DBCD0}"/>
    <cellStyle name="Normal 7 2 6 2 2" xfId="1838" xr:uid="{61B590C6-663F-4488-BB4C-A2161FE1190B}"/>
    <cellStyle name="Normal 7 2 6 2 2 2" xfId="1839" xr:uid="{009FD93F-6A4D-4DDB-B2B9-2C72C95FDADA}"/>
    <cellStyle name="Normal 7 2 6 2 3" xfId="1840" xr:uid="{7D9986AF-8C95-473F-9EB9-49298ACB9F3B}"/>
    <cellStyle name="Normal 7 2 6 2 4" xfId="3452" xr:uid="{1F43058D-BD71-41AC-AD7B-D31BC8E1E1A4}"/>
    <cellStyle name="Normal 7 2 6 3" xfId="1841" xr:uid="{AEE53787-21AC-4EDF-B838-55AAA421F95A}"/>
    <cellStyle name="Normal 7 2 6 3 2" xfId="1842" xr:uid="{71A17645-CBDA-4FDB-92DD-2CCB49004A7A}"/>
    <cellStyle name="Normal 7 2 6 4" xfId="1843" xr:uid="{DC09BDC9-F228-4146-ADD4-C924DA1E1B32}"/>
    <cellStyle name="Normal 7 2 6 5" xfId="3453" xr:uid="{D30FE3F2-527E-4C9A-9A29-3F66E6F36049}"/>
    <cellStyle name="Normal 7 2 7" xfId="712" xr:uid="{23CAE5E6-A176-4040-9157-5EE3EB2FA8CB}"/>
    <cellStyle name="Normal 7 2 7 2" xfId="1844" xr:uid="{5C726004-93D0-4238-9B9B-ED26872E3AD7}"/>
    <cellStyle name="Normal 7 2 7 2 2" xfId="1845" xr:uid="{28336DB9-92C3-41E2-A657-B49BD5A74439}"/>
    <cellStyle name="Normal 7 2 7 2 3" xfId="4412" xr:uid="{51805ED2-854A-4205-B33B-F4C0447F9182}"/>
    <cellStyle name="Normal 7 2 7 3" xfId="1846" xr:uid="{3F6AF8D3-DA0D-4301-BEC3-094CC85EE550}"/>
    <cellStyle name="Normal 7 2 7 4" xfId="3454" xr:uid="{84303AA2-6333-4F79-8AF3-358234DEEB71}"/>
    <cellStyle name="Normal 7 2 7 4 2" xfId="4582" xr:uid="{CDF05428-CB8B-41DF-A333-AE5907F3BF14}"/>
    <cellStyle name="Normal 7 2 7 4 3" xfId="4689" xr:uid="{B6FFE699-5C04-4831-9E09-E8C8A073B435}"/>
    <cellStyle name="Normal 7 2 7 4 4" xfId="4611" xr:uid="{97C88BBB-9978-40BF-B0B2-46BAD796CBB1}"/>
    <cellStyle name="Normal 7 2 8" xfId="1847" xr:uid="{82A897D8-8897-46E9-80A5-6E845065841F}"/>
    <cellStyle name="Normal 7 2 8 2" xfId="1848" xr:uid="{DAC6DB93-48A7-4706-B7F0-8938A64A3875}"/>
    <cellStyle name="Normal 7 2 8 3" xfId="3455" xr:uid="{CBFCE504-D8DD-4D26-9BF6-CE8D543DD5CE}"/>
    <cellStyle name="Normal 7 2 8 4" xfId="3456" xr:uid="{7E1A7C13-8593-4D6C-BF34-623D32A02EB3}"/>
    <cellStyle name="Normal 7 2 9" xfId="1849" xr:uid="{1AC55642-6311-41FC-92B6-858BFC9D2205}"/>
    <cellStyle name="Normal 7 3" xfId="139" xr:uid="{10644A35-E43E-4644-873C-C558BBC7B4E0}"/>
    <cellStyle name="Normal 7 3 10" xfId="3457" xr:uid="{AE91912A-0363-449E-898A-A036027C633E}"/>
    <cellStyle name="Normal 7 3 11" xfId="3458" xr:uid="{41101977-DE10-4382-BA4C-BAE27F49CC81}"/>
    <cellStyle name="Normal 7 3 2" xfId="140" xr:uid="{984E64E6-23E4-480C-80D2-F9B8B4789237}"/>
    <cellStyle name="Normal 7 3 2 2" xfId="141" xr:uid="{4F08C23A-A8EA-4AC4-944A-7D643B43356D}"/>
    <cellStyle name="Normal 7 3 2 2 2" xfId="360" xr:uid="{6FDE67E2-D37A-401D-AF1B-8F93BA665AA5}"/>
    <cellStyle name="Normal 7 3 2 2 2 2" xfId="713" xr:uid="{87F58BDB-5F63-4079-BEC9-EA2BC40639D6}"/>
    <cellStyle name="Normal 7 3 2 2 2 2 2" xfId="1850" xr:uid="{35D04D64-EDAF-4A66-9200-F927BD3A7904}"/>
    <cellStyle name="Normal 7 3 2 2 2 2 2 2" xfId="1851" xr:uid="{E2866959-E3AB-4785-B9DA-DACC6F9F799D}"/>
    <cellStyle name="Normal 7 3 2 2 2 2 3" xfId="1852" xr:uid="{09DECEC7-157E-4CD3-8DAF-C3BA5A749AE5}"/>
    <cellStyle name="Normal 7 3 2 2 2 2 4" xfId="3459" xr:uid="{FF2D6A44-C01E-4BC5-B401-8338C11BCDD6}"/>
    <cellStyle name="Normal 7 3 2 2 2 3" xfId="1853" xr:uid="{D5C064AE-4848-4752-A266-F1BF6C564992}"/>
    <cellStyle name="Normal 7 3 2 2 2 3 2" xfId="1854" xr:uid="{CCFDF005-779F-4133-AF44-FD453648E220}"/>
    <cellStyle name="Normal 7 3 2 2 2 3 3" xfId="3460" xr:uid="{BFF672CB-86A5-4EFB-914E-BC7D510C2DF3}"/>
    <cellStyle name="Normal 7 3 2 2 2 3 4" xfId="3461" xr:uid="{7BA6B99C-79AC-486B-BC74-311212A11298}"/>
    <cellStyle name="Normal 7 3 2 2 2 4" xfId="1855" xr:uid="{9D94F67F-30E1-434D-8E0D-37074E307F4B}"/>
    <cellStyle name="Normal 7 3 2 2 2 5" xfId="3462" xr:uid="{1FE02B22-B5C7-4894-99E1-CCCDB4AF7439}"/>
    <cellStyle name="Normal 7 3 2 2 2 6" xfId="3463" xr:uid="{B07914B3-A35F-4EB5-9C78-E4FD9CBA904E}"/>
    <cellStyle name="Normal 7 3 2 2 3" xfId="714" xr:uid="{4013821B-17A5-491F-9D0C-7218FAE15962}"/>
    <cellStyle name="Normal 7 3 2 2 3 2" xfId="1856" xr:uid="{A87B8E0C-DF07-407F-93B6-3FB67B30BFB5}"/>
    <cellStyle name="Normal 7 3 2 2 3 2 2" xfId="1857" xr:uid="{3B4C6AF6-45F3-4BDD-852A-2F10B6EFFB7D}"/>
    <cellStyle name="Normal 7 3 2 2 3 2 3" xfId="3464" xr:uid="{216DF914-3992-4A21-91F4-DDDDD9CE5827}"/>
    <cellStyle name="Normal 7 3 2 2 3 2 4" xfId="3465" xr:uid="{83E3BE15-1015-4DDA-AF1F-C3D5A029C6BB}"/>
    <cellStyle name="Normal 7 3 2 2 3 3" xfId="1858" xr:uid="{1B6DD9CE-1A64-4EEE-A458-FC91891F6836}"/>
    <cellStyle name="Normal 7 3 2 2 3 4" xfId="3466" xr:uid="{DCC41E4A-6330-43D7-BD27-08921BF4B1CE}"/>
    <cellStyle name="Normal 7 3 2 2 3 5" xfId="3467" xr:uid="{DBA892C2-A030-4F6B-97CE-452C0B0630F4}"/>
    <cellStyle name="Normal 7 3 2 2 4" xfId="1859" xr:uid="{5C811FBE-95BF-4550-B514-51BCA6486CD0}"/>
    <cellStyle name="Normal 7 3 2 2 4 2" xfId="1860" xr:uid="{8A8C06CA-A68F-42FC-B7E8-E018B7537C8A}"/>
    <cellStyle name="Normal 7 3 2 2 4 3" xfId="3468" xr:uid="{D0DCEBAD-E088-46F6-BCA9-BB9A2155346D}"/>
    <cellStyle name="Normal 7 3 2 2 4 4" xfId="3469" xr:uid="{6C0975DD-0E6D-4173-BBD7-2251B7B1733E}"/>
    <cellStyle name="Normal 7 3 2 2 5" xfId="1861" xr:uid="{E84CC1E1-60AB-4A1E-A534-D62575458DF3}"/>
    <cellStyle name="Normal 7 3 2 2 5 2" xfId="3470" xr:uid="{B0157817-57C0-40A9-A312-8AE804570ED7}"/>
    <cellStyle name="Normal 7 3 2 2 5 3" xfId="3471" xr:uid="{75E3433C-7961-4D64-91CF-7CAFC8471F2E}"/>
    <cellStyle name="Normal 7 3 2 2 5 4" xfId="3472" xr:uid="{BD057322-AABB-40E7-A1BA-CC13ECF84C23}"/>
    <cellStyle name="Normal 7 3 2 2 6" xfId="3473" xr:uid="{40BA29B9-C6F4-42F3-8E8C-7808539E72EC}"/>
    <cellStyle name="Normal 7 3 2 2 7" xfId="3474" xr:uid="{4BFE268C-3993-41D6-B90C-E76928C781D4}"/>
    <cellStyle name="Normal 7 3 2 2 8" xfId="3475" xr:uid="{B0E57291-C603-4C8F-8B75-D180FC6A326F}"/>
    <cellStyle name="Normal 7 3 2 3" xfId="361" xr:uid="{AD0AFEB2-138D-4BC1-92A8-FC85B7B6D9F7}"/>
    <cellStyle name="Normal 7 3 2 3 2" xfId="715" xr:uid="{85EAC3AA-6BE5-4E40-9686-6157A2C35EB2}"/>
    <cellStyle name="Normal 7 3 2 3 2 2" xfId="716" xr:uid="{700B3228-1C05-4C5C-B566-CCB9040785E4}"/>
    <cellStyle name="Normal 7 3 2 3 2 2 2" xfId="1862" xr:uid="{6C139B08-42A9-4FFF-A022-E743303865F1}"/>
    <cellStyle name="Normal 7 3 2 3 2 2 2 2" xfId="1863" xr:uid="{4B2EC23D-D1A0-4281-95B4-56E716914DDA}"/>
    <cellStyle name="Normal 7 3 2 3 2 2 3" xfId="1864" xr:uid="{29180CCB-9AF3-48B5-9132-EA2BDA2505D8}"/>
    <cellStyle name="Normal 7 3 2 3 2 3" xfId="1865" xr:uid="{26EA8A40-16F4-46F1-94E2-21D182FDCA93}"/>
    <cellStyle name="Normal 7 3 2 3 2 3 2" xfId="1866" xr:uid="{F893A3D9-2BD3-4669-96F0-9EE12C6C18F3}"/>
    <cellStyle name="Normal 7 3 2 3 2 4" xfId="1867" xr:uid="{3546079A-5917-4297-BA19-7E7C2812656B}"/>
    <cellStyle name="Normal 7 3 2 3 3" xfId="717" xr:uid="{88DB0514-BF53-4545-8E4D-117418AF7961}"/>
    <cellStyle name="Normal 7 3 2 3 3 2" xfId="1868" xr:uid="{9DA0415B-DB64-471C-8AC8-3AEAE75C9B39}"/>
    <cellStyle name="Normal 7 3 2 3 3 2 2" xfId="1869" xr:uid="{ADE17B03-7A55-4715-B868-D50A5486C8E3}"/>
    <cellStyle name="Normal 7 3 2 3 3 3" xfId="1870" xr:uid="{9CD9BD51-C90C-4DBB-8BF2-7C5A0C2A82B0}"/>
    <cellStyle name="Normal 7 3 2 3 3 4" xfId="3476" xr:uid="{838247D2-5E88-4D3C-97D0-35E4333BDE89}"/>
    <cellStyle name="Normal 7 3 2 3 4" xfId="1871" xr:uid="{15828F85-4222-4A68-B44C-E72DA9C3C9B7}"/>
    <cellStyle name="Normal 7 3 2 3 4 2" xfId="1872" xr:uid="{B0309024-E730-4E3D-B1F1-74553F5CEEA5}"/>
    <cellStyle name="Normal 7 3 2 3 5" xfId="1873" xr:uid="{47A8D7EE-EA46-458D-BFCC-9F6523C02D67}"/>
    <cellStyle name="Normal 7 3 2 3 6" xfId="3477" xr:uid="{564C4B4D-9C06-4234-8621-4E288A946624}"/>
    <cellStyle name="Normal 7 3 2 4" xfId="362" xr:uid="{F5BD9256-4DC8-43B3-9EE3-0516ED52CA29}"/>
    <cellStyle name="Normal 7 3 2 4 2" xfId="718" xr:uid="{BFA3B483-9CB8-43F0-A16F-58C159D4F549}"/>
    <cellStyle name="Normal 7 3 2 4 2 2" xfId="1874" xr:uid="{D7AA5A75-0FDB-4297-96E4-203DC39DADC7}"/>
    <cellStyle name="Normal 7 3 2 4 2 2 2" xfId="1875" xr:uid="{9E03AA6C-1FFD-4ED6-9A0E-6D0BA621924C}"/>
    <cellStyle name="Normal 7 3 2 4 2 3" xfId="1876" xr:uid="{23A5D389-847F-4E2F-AF18-5412BAB4BF82}"/>
    <cellStyle name="Normal 7 3 2 4 2 4" xfId="3478" xr:uid="{34A98DC0-AE58-4B48-9033-9216CD9508E2}"/>
    <cellStyle name="Normal 7 3 2 4 3" xfId="1877" xr:uid="{B3E86567-4C34-4824-8FCC-59CC536A93E4}"/>
    <cellStyle name="Normal 7 3 2 4 3 2" xfId="1878" xr:uid="{127259BA-111D-4CEE-9BFC-0440A000D861}"/>
    <cellStyle name="Normal 7 3 2 4 4" xfId="1879" xr:uid="{54F1EB7C-CAD2-4616-A24A-0864A90F5EA9}"/>
    <cellStyle name="Normal 7 3 2 4 5" xfId="3479" xr:uid="{A1C3FA4C-531B-42C5-937A-260DFE0FA61D}"/>
    <cellStyle name="Normal 7 3 2 5" xfId="363" xr:uid="{2D8C23BB-25A8-4A94-BB5E-4B6F99CA02DD}"/>
    <cellStyle name="Normal 7 3 2 5 2" xfId="1880" xr:uid="{A20F5F17-1D5D-48FB-AD01-58DB41D57FB4}"/>
    <cellStyle name="Normal 7 3 2 5 2 2" xfId="1881" xr:uid="{39532F4A-F620-4E4F-97C6-9EA57C133355}"/>
    <cellStyle name="Normal 7 3 2 5 3" xfId="1882" xr:uid="{39FC11A6-A8A5-4394-97F6-477B3B347090}"/>
    <cellStyle name="Normal 7 3 2 5 4" xfId="3480" xr:uid="{B8F837FD-6787-4369-A045-5CB3C86DAACE}"/>
    <cellStyle name="Normal 7 3 2 6" xfId="1883" xr:uid="{F2C879AE-751B-4E43-93FB-52577A9B1FFC}"/>
    <cellStyle name="Normal 7 3 2 6 2" xfId="1884" xr:uid="{C5DE2684-F457-4929-B537-77563B36290D}"/>
    <cellStyle name="Normal 7 3 2 6 3" xfId="3481" xr:uid="{631727A1-42F9-4A06-82FB-D3F24C7F1EF7}"/>
    <cellStyle name="Normal 7 3 2 6 4" xfId="3482" xr:uid="{F92AD23F-A8B2-405A-B2CF-584D2EC071A0}"/>
    <cellStyle name="Normal 7 3 2 7" xfId="1885" xr:uid="{852B7721-3669-4812-87E6-0647EE62A967}"/>
    <cellStyle name="Normal 7 3 2 8" xfId="3483" xr:uid="{CDAD09CE-1C47-45D5-B571-7059397FAFA9}"/>
    <cellStyle name="Normal 7 3 2 9" xfId="3484" xr:uid="{30C24202-C7EC-4AD3-85FB-25CA2C43604D}"/>
    <cellStyle name="Normal 7 3 3" xfId="142" xr:uid="{4BE2055D-7CBC-4710-BB4F-09894983FCDE}"/>
    <cellStyle name="Normal 7 3 3 2" xfId="143" xr:uid="{B9BA234D-AA59-4EBC-80B7-658051D2C496}"/>
    <cellStyle name="Normal 7 3 3 2 2" xfId="719" xr:uid="{0B5EB627-B015-4AE0-8D9C-398DBD6F5743}"/>
    <cellStyle name="Normal 7 3 3 2 2 2" xfId="1886" xr:uid="{76846F06-ED0C-4CB3-BC1E-4F621E70DC9E}"/>
    <cellStyle name="Normal 7 3 3 2 2 2 2" xfId="1887" xr:uid="{DF4D62FF-6FB2-45F4-86CA-56C9340C3968}"/>
    <cellStyle name="Normal 7 3 3 2 2 2 2 2" xfId="4487" xr:uid="{DA1E2114-8FEB-4261-887C-B840AF10DF8B}"/>
    <cellStyle name="Normal 7 3 3 2 2 2 3" xfId="4488" xr:uid="{C94D8727-C69A-442F-A0D1-B3C4F7EA5700}"/>
    <cellStyle name="Normal 7 3 3 2 2 3" xfId="1888" xr:uid="{EBA0C4FF-18FB-45A7-8FCE-14D647354D91}"/>
    <cellStyle name="Normal 7 3 3 2 2 3 2" xfId="4489" xr:uid="{50B59EE0-63C4-4F66-88D1-6A199F043D68}"/>
    <cellStyle name="Normal 7 3 3 2 2 4" xfId="3485" xr:uid="{E5F70BC9-530B-4677-98A5-DF34A6E8C086}"/>
    <cellStyle name="Normal 7 3 3 2 3" xfId="1889" xr:uid="{5E722A2F-0E2B-4B6F-8A4E-9E204A264B40}"/>
    <cellStyle name="Normal 7 3 3 2 3 2" xfId="1890" xr:uid="{3AC4B4E4-E71D-4959-A571-8B031A915055}"/>
    <cellStyle name="Normal 7 3 3 2 3 2 2" xfId="4490" xr:uid="{01A623E1-1835-4C4E-97B7-7C6499F719CB}"/>
    <cellStyle name="Normal 7 3 3 2 3 3" xfId="3486" xr:uid="{870FC095-C594-4059-994A-4C31EE3EA379}"/>
    <cellStyle name="Normal 7 3 3 2 3 4" xfId="3487" xr:uid="{67EA41FA-FFD0-42BC-BB8E-840DD8BF115B}"/>
    <cellStyle name="Normal 7 3 3 2 4" xfId="1891" xr:uid="{D4C79D20-D4D2-4F3F-B22A-73D4F0A37AA0}"/>
    <cellStyle name="Normal 7 3 3 2 4 2" xfId="4491" xr:uid="{15ADB932-5615-4260-89A0-131AEF64B414}"/>
    <cellStyle name="Normal 7 3 3 2 5" xfId="3488" xr:uid="{9D132141-255A-455E-9F17-22B339A6C84E}"/>
    <cellStyle name="Normal 7 3 3 2 6" xfId="3489" xr:uid="{89535B22-0E09-4BD6-A85E-D53F9F332339}"/>
    <cellStyle name="Normal 7 3 3 3" xfId="364" xr:uid="{D2D20866-A44A-4402-B011-C4CD3DBD134F}"/>
    <cellStyle name="Normal 7 3 3 3 2" xfId="1892" xr:uid="{DBC3E138-3A30-455A-A07D-7FFB8668F925}"/>
    <cellStyle name="Normal 7 3 3 3 2 2" xfId="1893" xr:uid="{301FAD47-DB32-4AA2-B214-0E3A6E24FBBB}"/>
    <cellStyle name="Normal 7 3 3 3 2 2 2" xfId="4492" xr:uid="{591FEBEC-D1FE-47AA-BE3F-EE1E0C81BBB6}"/>
    <cellStyle name="Normal 7 3 3 3 2 3" xfId="3490" xr:uid="{B624DD0E-E6FF-452F-91BD-8BB6D5B0C317}"/>
    <cellStyle name="Normal 7 3 3 3 2 4" xfId="3491" xr:uid="{684973DE-B474-450A-A34C-FEE0FD6F3092}"/>
    <cellStyle name="Normal 7 3 3 3 3" xfId="1894" xr:uid="{0BBDAF84-7299-4F17-AF5C-6C6A1C4B7C26}"/>
    <cellStyle name="Normal 7 3 3 3 3 2" xfId="4493" xr:uid="{572178B3-DFD0-42E5-B568-F4C9739694C7}"/>
    <cellStyle name="Normal 7 3 3 3 4" xfId="3492" xr:uid="{AB1887ED-DE16-4B52-A767-5BC0872A7B2B}"/>
    <cellStyle name="Normal 7 3 3 3 5" xfId="3493" xr:uid="{973CC905-32D0-4538-85A6-2462C6E6E470}"/>
    <cellStyle name="Normal 7 3 3 4" xfId="1895" xr:uid="{73B15BA5-69B4-42CC-8DBF-0DE7B5B14224}"/>
    <cellStyle name="Normal 7 3 3 4 2" xfId="1896" xr:uid="{E1B1E50F-D91C-41D2-B990-ED903E146D73}"/>
    <cellStyle name="Normal 7 3 3 4 2 2" xfId="4494" xr:uid="{33CF2851-081A-4D21-B090-DE87CFDB1F96}"/>
    <cellStyle name="Normal 7 3 3 4 3" xfId="3494" xr:uid="{889394BC-B83E-498B-9080-F026551A516F}"/>
    <cellStyle name="Normal 7 3 3 4 4" xfId="3495" xr:uid="{E2FBE102-46A2-4F2A-8021-510D9AD6080A}"/>
    <cellStyle name="Normal 7 3 3 5" xfId="1897" xr:uid="{945F49CA-F36C-4F7D-A57E-74B231E7D66A}"/>
    <cellStyle name="Normal 7 3 3 5 2" xfId="3496" xr:uid="{EEF98D01-82B2-4648-A23B-9E7B8CCD006C}"/>
    <cellStyle name="Normal 7 3 3 5 3" xfId="3497" xr:uid="{66291C0B-B2FE-41DB-9F32-E08A51F08159}"/>
    <cellStyle name="Normal 7 3 3 5 4" xfId="3498" xr:uid="{0CD8258A-2DF3-42C6-AB4C-1E11E1F106F4}"/>
    <cellStyle name="Normal 7 3 3 6" xfId="3499" xr:uid="{2C46EB78-6BD1-44E9-AACD-7121B5263F35}"/>
    <cellStyle name="Normal 7 3 3 7" xfId="3500" xr:uid="{9605BDD6-E791-4AF6-8C1B-0FC9125659B3}"/>
    <cellStyle name="Normal 7 3 3 8" xfId="3501" xr:uid="{E8EFACEE-080C-4A6A-8AA7-ECBB4A5FE559}"/>
    <cellStyle name="Normal 7 3 4" xfId="144" xr:uid="{17F95379-16F7-4832-AF67-34AB8499C3D2}"/>
    <cellStyle name="Normal 7 3 4 2" xfId="720" xr:uid="{F8B81771-7B4A-461A-B823-04DD01FEE71F}"/>
    <cellStyle name="Normal 7 3 4 2 2" xfId="721" xr:uid="{BA0BF906-B397-4ADF-9DCA-9DBC99624EA5}"/>
    <cellStyle name="Normal 7 3 4 2 2 2" xfId="1898" xr:uid="{99E9EE06-F5F0-497D-BADE-0B381B6E0688}"/>
    <cellStyle name="Normal 7 3 4 2 2 2 2" xfId="1899" xr:uid="{A8FF1AE4-1AB8-4CAA-8BEE-6C4EA77FF945}"/>
    <cellStyle name="Normal 7 3 4 2 2 3" xfId="1900" xr:uid="{03B4FDBA-91EE-4C42-9B0F-AAFE2ADDF9D8}"/>
    <cellStyle name="Normal 7 3 4 2 2 4" xfId="3502" xr:uid="{897ED609-9AC6-4F22-96AB-3161203FDAC5}"/>
    <cellStyle name="Normal 7 3 4 2 3" xfId="1901" xr:uid="{EB85BA31-1435-4496-B350-A1C753D299D2}"/>
    <cellStyle name="Normal 7 3 4 2 3 2" xfId="1902" xr:uid="{505AECA1-09AC-48F2-BCED-C2987B6EF9E6}"/>
    <cellStyle name="Normal 7 3 4 2 4" xfId="1903" xr:uid="{DD7F858C-2030-4198-AA79-684124C7C533}"/>
    <cellStyle name="Normal 7 3 4 2 5" xfId="3503" xr:uid="{63A66909-9586-4846-B2DC-D85422939014}"/>
    <cellStyle name="Normal 7 3 4 3" xfId="722" xr:uid="{2103B0E5-6E6A-48FF-BCD1-0153E2909086}"/>
    <cellStyle name="Normal 7 3 4 3 2" xfId="1904" xr:uid="{335FFDFE-E630-4924-8FC6-565470504A7E}"/>
    <cellStyle name="Normal 7 3 4 3 2 2" xfId="1905" xr:uid="{CFB817B7-9389-4C21-BADF-8B80F1F728BF}"/>
    <cellStyle name="Normal 7 3 4 3 3" xfId="1906" xr:uid="{D1EB271D-B626-4C36-9AF6-7D4C9271B36F}"/>
    <cellStyle name="Normal 7 3 4 3 4" xfId="3504" xr:uid="{87B9EBC0-01B9-474E-A93B-1D10AEE5BEA5}"/>
    <cellStyle name="Normal 7 3 4 4" xfId="1907" xr:uid="{35DAF4F9-B3C9-4C6B-804C-8EE9B0F397A4}"/>
    <cellStyle name="Normal 7 3 4 4 2" xfId="1908" xr:uid="{B2729C27-2A43-4BA5-B1CC-70FB36769083}"/>
    <cellStyle name="Normal 7 3 4 4 3" xfId="3505" xr:uid="{30F93FAE-B0A9-417F-8AD4-C674E8373A50}"/>
    <cellStyle name="Normal 7 3 4 4 4" xfId="3506" xr:uid="{352978B7-C6FF-468A-96F2-ED88613B6AF9}"/>
    <cellStyle name="Normal 7 3 4 5" xfId="1909" xr:uid="{0DDBA98B-59B3-4988-BCD5-497488A092CD}"/>
    <cellStyle name="Normal 7 3 4 6" xfId="3507" xr:uid="{86D1D94A-20A3-49FD-81F9-F1C48F64743A}"/>
    <cellStyle name="Normal 7 3 4 7" xfId="3508" xr:uid="{F7C8D12D-D1E8-456B-9CAA-B58D05ACBF01}"/>
    <cellStyle name="Normal 7 3 5" xfId="365" xr:uid="{6EFE8922-5A17-40E9-AEF0-1FE79A7F4509}"/>
    <cellStyle name="Normal 7 3 5 2" xfId="723" xr:uid="{9B3F6F2C-BF46-4DF7-BB65-291E75CFA512}"/>
    <cellStyle name="Normal 7 3 5 2 2" xfId="1910" xr:uid="{83621F3B-BD58-4731-901C-BF0014ACC337}"/>
    <cellStyle name="Normal 7 3 5 2 2 2" xfId="1911" xr:uid="{AF7BA9E1-D709-45B3-8310-560659CE55FD}"/>
    <cellStyle name="Normal 7 3 5 2 3" xfId="1912" xr:uid="{8D81D7A8-4DB2-42F6-914A-D3717CCA29CD}"/>
    <cellStyle name="Normal 7 3 5 2 4" xfId="3509" xr:uid="{EC74A3AA-01C6-495F-BC58-BFA434FB75D3}"/>
    <cellStyle name="Normal 7 3 5 3" xfId="1913" xr:uid="{AA7DB37F-ADD4-4BC8-B04D-BC34341F542B}"/>
    <cellStyle name="Normal 7 3 5 3 2" xfId="1914" xr:uid="{B309E93D-8259-4E64-9942-095D4DD3810F}"/>
    <cellStyle name="Normal 7 3 5 3 3" xfId="3510" xr:uid="{AD71B347-0658-4E88-BDB6-8AE7473881D0}"/>
    <cellStyle name="Normal 7 3 5 3 4" xfId="3511" xr:uid="{9E0E2B09-2088-47EB-BA76-D43FA6F9C7BC}"/>
    <cellStyle name="Normal 7 3 5 4" xfId="1915" xr:uid="{D083A09E-938E-446C-BA55-1ED3FE5079F4}"/>
    <cellStyle name="Normal 7 3 5 5" xfId="3512" xr:uid="{5604F275-8DDA-4B6A-9F0E-C9FE06214B01}"/>
    <cellStyle name="Normal 7 3 5 6" xfId="3513" xr:uid="{FB8D8535-6C32-4BD6-A1CA-F2B10D116E02}"/>
    <cellStyle name="Normal 7 3 6" xfId="366" xr:uid="{1840FEA4-1A9B-4FBA-B8B4-E56594C67B8E}"/>
    <cellStyle name="Normal 7 3 6 2" xfId="1916" xr:uid="{5BFBACC0-9378-4108-89F7-3B7E310773A6}"/>
    <cellStyle name="Normal 7 3 6 2 2" xfId="1917" xr:uid="{8429BF9F-BC69-4942-865B-E9014FF52969}"/>
    <cellStyle name="Normal 7 3 6 2 3" xfId="3514" xr:uid="{ADD249EB-161C-4E76-BFDF-ABCC08CD4F07}"/>
    <cellStyle name="Normal 7 3 6 2 4" xfId="3515" xr:uid="{D70B312F-E593-4B43-8507-2519A7E5CB96}"/>
    <cellStyle name="Normal 7 3 6 3" xfId="1918" xr:uid="{203E1B3D-5BD8-4F89-AFE3-D5CDA9DD09AD}"/>
    <cellStyle name="Normal 7 3 6 4" xfId="3516" xr:uid="{6B493AB7-14E0-433B-9BD3-157836638B03}"/>
    <cellStyle name="Normal 7 3 6 5" xfId="3517" xr:uid="{E7B6286E-783B-4827-8263-3FC221A002C5}"/>
    <cellStyle name="Normal 7 3 7" xfId="1919" xr:uid="{2E9DC46C-1D65-41AD-9090-0E74B013A7DD}"/>
    <cellStyle name="Normal 7 3 7 2" xfId="1920" xr:uid="{2CAAA3B5-46CC-453F-8694-3D634B790142}"/>
    <cellStyle name="Normal 7 3 7 3" xfId="3518" xr:uid="{2A28CFFE-074C-4574-945C-D93A56D8ACB0}"/>
    <cellStyle name="Normal 7 3 7 4" xfId="3519" xr:uid="{AD766736-D55B-4EBE-B6A0-2E009BD2C878}"/>
    <cellStyle name="Normal 7 3 8" xfId="1921" xr:uid="{2A8A8EA1-D854-4A9A-9AA8-5D7D30DC328F}"/>
    <cellStyle name="Normal 7 3 8 2" xfId="3520" xr:uid="{36ACEB2A-D14E-4722-A668-64FB3531B74A}"/>
    <cellStyle name="Normal 7 3 8 3" xfId="3521" xr:uid="{431F4ED9-1DD5-4DC0-8B5C-E85371094BD4}"/>
    <cellStyle name="Normal 7 3 8 4" xfId="3522" xr:uid="{5777F413-B316-416D-B4A2-B7AA6A398C17}"/>
    <cellStyle name="Normal 7 3 9" xfId="3523" xr:uid="{C7AA5917-1C68-44C9-93CB-73080641FAAE}"/>
    <cellStyle name="Normal 7 4" xfId="145" xr:uid="{F6870040-020F-4001-9262-9939C626598A}"/>
    <cellStyle name="Normal 7 4 10" xfId="3524" xr:uid="{AF50A575-A476-4ACC-BBC8-481DA5F544C7}"/>
    <cellStyle name="Normal 7 4 11" xfId="3525" xr:uid="{E6A15BC9-D571-4C36-A0BA-B41B2C2970E6}"/>
    <cellStyle name="Normal 7 4 2" xfId="146" xr:uid="{F7EC1C5B-B8BB-4719-9E03-6C2C86D752BF}"/>
    <cellStyle name="Normal 7 4 2 2" xfId="367" xr:uid="{501ED246-BBA1-4FB3-8F07-7CA47F894888}"/>
    <cellStyle name="Normal 7 4 2 2 2" xfId="724" xr:uid="{C32D59EC-705A-4336-88D4-47A24D6333C6}"/>
    <cellStyle name="Normal 7 4 2 2 2 2" xfId="725" xr:uid="{B8C3D44A-E266-427A-8696-CA78D9ED8846}"/>
    <cellStyle name="Normal 7 4 2 2 2 2 2" xfId="1922" xr:uid="{90DF0D37-1399-4A33-A098-90C8024A8C94}"/>
    <cellStyle name="Normal 7 4 2 2 2 2 3" xfId="3526" xr:uid="{E7967DF4-1E0F-441B-B325-D28A2FA5EAF1}"/>
    <cellStyle name="Normal 7 4 2 2 2 2 4" xfId="3527" xr:uid="{70BDEE2D-A80F-401D-B258-5E6F1B509861}"/>
    <cellStyle name="Normal 7 4 2 2 2 3" xfId="1923" xr:uid="{0595F491-7793-497E-B0E8-27A9AEF5109D}"/>
    <cellStyle name="Normal 7 4 2 2 2 3 2" xfId="3528" xr:uid="{41595772-5BA6-416A-99EE-DDC3F2E652E2}"/>
    <cellStyle name="Normal 7 4 2 2 2 3 3" xfId="3529" xr:uid="{8A1CAE83-A742-4FE4-839C-579B22463C3B}"/>
    <cellStyle name="Normal 7 4 2 2 2 3 4" xfId="3530" xr:uid="{69C6319C-E763-4C2B-90F7-78ABE9819C3C}"/>
    <cellStyle name="Normal 7 4 2 2 2 4" xfId="3531" xr:uid="{9AD1122E-F2DA-4C12-8EDB-54C4860CAAE2}"/>
    <cellStyle name="Normal 7 4 2 2 2 5" xfId="3532" xr:uid="{332B5FC2-068F-46E2-ADC3-0BE8751E6C04}"/>
    <cellStyle name="Normal 7 4 2 2 2 6" xfId="3533" xr:uid="{D45EF562-DE49-41F3-9B1D-40980474FB59}"/>
    <cellStyle name="Normal 7 4 2 2 3" xfId="726" xr:uid="{8B902084-8119-4B2D-B6F6-D1E8FFA82A96}"/>
    <cellStyle name="Normal 7 4 2 2 3 2" xfId="1924" xr:uid="{A9995B96-D671-48FB-9EC2-8B23CF7456E5}"/>
    <cellStyle name="Normal 7 4 2 2 3 2 2" xfId="3534" xr:uid="{5EEFA3EE-9900-4F0C-8B52-638CCF23CA6E}"/>
    <cellStyle name="Normal 7 4 2 2 3 2 3" xfId="3535" xr:uid="{8153EB61-9C7E-411E-AFCC-A312842831BA}"/>
    <cellStyle name="Normal 7 4 2 2 3 2 4" xfId="3536" xr:uid="{2B633A99-B7F4-477D-A696-D30EF42D96C4}"/>
    <cellStyle name="Normal 7 4 2 2 3 3" xfId="3537" xr:uid="{8C6B2A8F-9A7A-4B52-A332-0EA044443D5C}"/>
    <cellStyle name="Normal 7 4 2 2 3 4" xfId="3538" xr:uid="{52353729-42BC-4AEF-B015-3778838B1538}"/>
    <cellStyle name="Normal 7 4 2 2 3 5" xfId="3539" xr:uid="{69CE888F-FC7F-485E-A612-49D58975FF5F}"/>
    <cellStyle name="Normal 7 4 2 2 4" xfId="1925" xr:uid="{784AE53E-77B6-4E58-A185-FC8141B6D215}"/>
    <cellStyle name="Normal 7 4 2 2 4 2" xfId="3540" xr:uid="{025BF0FD-E97D-4B18-9645-32B39E2B18FD}"/>
    <cellStyle name="Normal 7 4 2 2 4 3" xfId="3541" xr:uid="{BD3F17EC-5C68-4BAC-BF27-AF20D5DF3FCC}"/>
    <cellStyle name="Normal 7 4 2 2 4 4" xfId="3542" xr:uid="{4FB10533-DC28-4F28-8960-27E23E6E5670}"/>
    <cellStyle name="Normal 7 4 2 2 5" xfId="3543" xr:uid="{B6C2878A-74C4-4636-AAB9-BC7F215E7B05}"/>
    <cellStyle name="Normal 7 4 2 2 5 2" xfId="3544" xr:uid="{1C426F87-C054-40A5-B9D7-76710EEDBA1B}"/>
    <cellStyle name="Normal 7 4 2 2 5 3" xfId="3545" xr:uid="{29135DC0-0313-4C5E-8280-49897E85D04B}"/>
    <cellStyle name="Normal 7 4 2 2 5 4" xfId="3546" xr:uid="{FCE6E2ED-23DF-4FEA-A856-D19F2ACC21C7}"/>
    <cellStyle name="Normal 7 4 2 2 6" xfId="3547" xr:uid="{790ADCDE-D984-42E8-9EB3-5A9259FD7CC1}"/>
    <cellStyle name="Normal 7 4 2 2 7" xfId="3548" xr:uid="{BF1F3271-083E-4355-A7E8-81197B91D61E}"/>
    <cellStyle name="Normal 7 4 2 2 8" xfId="3549" xr:uid="{C2DFBBBD-2099-417C-BCF1-2E4083BF76A3}"/>
    <cellStyle name="Normal 7 4 2 3" xfId="727" xr:uid="{F761FE41-3314-4F0C-A9D0-696DC294A5AA}"/>
    <cellStyle name="Normal 7 4 2 3 2" xfId="728" xr:uid="{66BCF79E-A77F-44C5-87D7-78A7DF4A51DE}"/>
    <cellStyle name="Normal 7 4 2 3 2 2" xfId="729" xr:uid="{5005B597-8220-4A87-9100-9527DADE34BE}"/>
    <cellStyle name="Normal 7 4 2 3 2 3" xfId="3550" xr:uid="{C2B798EA-2B99-46C1-A40E-17AF602006AB}"/>
    <cellStyle name="Normal 7 4 2 3 2 4" xfId="3551" xr:uid="{3A09CE7A-DEDC-455F-8E12-593E3CD768C4}"/>
    <cellStyle name="Normal 7 4 2 3 3" xfId="730" xr:uid="{5CCD7166-4A1A-4C5A-9529-6E997E0D2694}"/>
    <cellStyle name="Normal 7 4 2 3 3 2" xfId="3552" xr:uid="{FF4174BF-EABB-4AA3-8099-73EBA62FF6F0}"/>
    <cellStyle name="Normal 7 4 2 3 3 3" xfId="3553" xr:uid="{6C14C660-2F8E-473A-B9AA-81AED0761F6A}"/>
    <cellStyle name="Normal 7 4 2 3 3 4" xfId="3554" xr:uid="{872505AE-7554-4DC7-A3D5-12EE44199DEA}"/>
    <cellStyle name="Normal 7 4 2 3 4" xfId="3555" xr:uid="{8D315E15-125E-4E2E-B32D-100C5A348FC7}"/>
    <cellStyle name="Normal 7 4 2 3 5" xfId="3556" xr:uid="{9D7723B6-0EC7-45DD-84FF-9048C3378AB0}"/>
    <cellStyle name="Normal 7 4 2 3 6" xfId="3557" xr:uid="{F601A2F9-8992-4C30-8757-860C78899CAF}"/>
    <cellStyle name="Normal 7 4 2 4" xfId="731" xr:uid="{1EF91918-C9C8-4FAC-B28B-FCAE0104F4B0}"/>
    <cellStyle name="Normal 7 4 2 4 2" xfId="732" xr:uid="{E31B5BD7-26F7-4D3E-98A4-4654521972FB}"/>
    <cellStyle name="Normal 7 4 2 4 2 2" xfId="3558" xr:uid="{67487BFB-65C0-4AB3-B7D6-4419E12217A7}"/>
    <cellStyle name="Normal 7 4 2 4 2 3" xfId="3559" xr:uid="{F5992E17-C78C-49C4-8BFE-4BD726B36AF8}"/>
    <cellStyle name="Normal 7 4 2 4 2 4" xfId="3560" xr:uid="{286F326F-5250-4507-A984-5F38714249C8}"/>
    <cellStyle name="Normal 7 4 2 4 3" xfId="3561" xr:uid="{C97D8C88-6D10-4F71-8C2C-7494CD80E14E}"/>
    <cellStyle name="Normal 7 4 2 4 4" xfId="3562" xr:uid="{1259CF36-BCB8-4E4D-B766-50AF27320D75}"/>
    <cellStyle name="Normal 7 4 2 4 5" xfId="3563" xr:uid="{91BB6E5D-77CD-4C8C-A273-EF473033AA03}"/>
    <cellStyle name="Normal 7 4 2 5" xfId="733" xr:uid="{F0FD15BA-6E45-44F2-A612-1CEE200E0935}"/>
    <cellStyle name="Normal 7 4 2 5 2" xfId="3564" xr:uid="{EA4DAA16-33FC-4585-88F9-E58695CD0A22}"/>
    <cellStyle name="Normal 7 4 2 5 3" xfId="3565" xr:uid="{4D54CA8C-C711-4F54-9445-E5623C52B838}"/>
    <cellStyle name="Normal 7 4 2 5 4" xfId="3566" xr:uid="{6D173B8C-93E2-4422-9D88-5D33296FCF99}"/>
    <cellStyle name="Normal 7 4 2 6" xfId="3567" xr:uid="{E1818F49-4382-4ECA-B9E9-36F2152CCE4B}"/>
    <cellStyle name="Normal 7 4 2 6 2" xfId="3568" xr:uid="{1B919B18-E58A-48B3-9656-13929B5E58BC}"/>
    <cellStyle name="Normal 7 4 2 6 3" xfId="3569" xr:uid="{CB0EC56C-0FB0-4564-AE1A-604E5F75272C}"/>
    <cellStyle name="Normal 7 4 2 6 4" xfId="3570" xr:uid="{DED3D353-376B-4937-82AB-4085F23649A2}"/>
    <cellStyle name="Normal 7 4 2 7" xfId="3571" xr:uid="{77C503DC-DB6B-40A6-9251-33C7B9762F5F}"/>
    <cellStyle name="Normal 7 4 2 8" xfId="3572" xr:uid="{87F7E97D-4FDE-4910-BB4C-8D5B32003B02}"/>
    <cellStyle name="Normal 7 4 2 9" xfId="3573" xr:uid="{D05CA739-1A18-428F-8BEE-F493C278432B}"/>
    <cellStyle name="Normal 7 4 3" xfId="368" xr:uid="{68653D69-5E21-4DD5-918A-98B59AB41958}"/>
    <cellStyle name="Normal 7 4 3 2" xfId="734" xr:uid="{807EE98E-7AE3-414F-8CEE-D45E53BEF35A}"/>
    <cellStyle name="Normal 7 4 3 2 2" xfId="735" xr:uid="{F8BAA6B3-1B85-43FF-97BD-C9ECC31AEBA7}"/>
    <cellStyle name="Normal 7 4 3 2 2 2" xfId="1926" xr:uid="{5E610492-59F6-4E3A-8D68-73246B30D7DA}"/>
    <cellStyle name="Normal 7 4 3 2 2 2 2" xfId="1927" xr:uid="{E57D20C0-63EC-4A6C-984E-467442FB9E31}"/>
    <cellStyle name="Normal 7 4 3 2 2 3" xfId="1928" xr:uid="{732B615C-CCF0-44E7-A411-226689AD2032}"/>
    <cellStyle name="Normal 7 4 3 2 2 4" xfId="3574" xr:uid="{7C052F38-5EBC-4474-BB1D-8A885879070C}"/>
    <cellStyle name="Normal 7 4 3 2 3" xfId="1929" xr:uid="{3BFA85E7-C730-481E-8F6B-A6ECE497A2D5}"/>
    <cellStyle name="Normal 7 4 3 2 3 2" xfId="1930" xr:uid="{C9D271E0-EE33-462C-9923-7D02BCCAAE5F}"/>
    <cellStyle name="Normal 7 4 3 2 3 3" xfId="3575" xr:uid="{2F59FBEA-75A2-43D4-988E-B64163E904FC}"/>
    <cellStyle name="Normal 7 4 3 2 3 4" xfId="3576" xr:uid="{2C0112AA-03B8-44C7-B058-064961407381}"/>
    <cellStyle name="Normal 7 4 3 2 4" xfId="1931" xr:uid="{C16D2C19-103C-49F4-9216-ACAB4B6C1841}"/>
    <cellStyle name="Normal 7 4 3 2 5" xfId="3577" xr:uid="{35C5F7BE-AB0C-4EF2-B99A-616D67D8A045}"/>
    <cellStyle name="Normal 7 4 3 2 6" xfId="3578" xr:uid="{41CF6C36-3EAB-44E5-8590-4E4EC5841A7E}"/>
    <cellStyle name="Normal 7 4 3 3" xfId="736" xr:uid="{F2D47A09-F9C5-4D0A-BFF8-1206ADD95D0B}"/>
    <cellStyle name="Normal 7 4 3 3 2" xfId="1932" xr:uid="{6F332A16-9395-4958-B2B4-31013E59CD8A}"/>
    <cellStyle name="Normal 7 4 3 3 2 2" xfId="1933" xr:uid="{0183D237-CDF2-441E-9FBA-8205D6577134}"/>
    <cellStyle name="Normal 7 4 3 3 2 3" xfId="3579" xr:uid="{EF8BEE79-B658-4430-9117-7F87861DF226}"/>
    <cellStyle name="Normal 7 4 3 3 2 4" xfId="3580" xr:uid="{9323F91B-408D-4163-B94C-380F49FD9A3E}"/>
    <cellStyle name="Normal 7 4 3 3 3" xfId="1934" xr:uid="{271FE7A5-0181-408D-9785-DB338738D4FC}"/>
    <cellStyle name="Normal 7 4 3 3 4" xfId="3581" xr:uid="{1DBFE50E-FE04-46B4-8B04-E1A9F4AB8660}"/>
    <cellStyle name="Normal 7 4 3 3 5" xfId="3582" xr:uid="{1782C29A-C340-4DFD-99D3-F46BFFF2D256}"/>
    <cellStyle name="Normal 7 4 3 4" xfId="1935" xr:uid="{F4ED3487-0020-4F8E-B768-F7EF64E3EC18}"/>
    <cellStyle name="Normal 7 4 3 4 2" xfId="1936" xr:uid="{E96195E2-461B-48CB-B4BD-A5E5E6FC4188}"/>
    <cellStyle name="Normal 7 4 3 4 3" xfId="3583" xr:uid="{D5748E7F-A6FA-4713-BE3F-6264E881AF41}"/>
    <cellStyle name="Normal 7 4 3 4 4" xfId="3584" xr:uid="{89041238-2683-4EC9-BD0C-28CBF05EFD25}"/>
    <cellStyle name="Normal 7 4 3 5" xfId="1937" xr:uid="{7AA66D00-D88B-46DE-AE72-8C49DFF26891}"/>
    <cellStyle name="Normal 7 4 3 5 2" xfId="3585" xr:uid="{7E65DA10-ED59-4730-9C36-79B86E8735DE}"/>
    <cellStyle name="Normal 7 4 3 5 3" xfId="3586" xr:uid="{5AB9635E-F32E-45CF-8F99-B593C3B01954}"/>
    <cellStyle name="Normal 7 4 3 5 4" xfId="3587" xr:uid="{FD543D34-D5E5-4CF5-971E-5EF7BFDF9619}"/>
    <cellStyle name="Normal 7 4 3 6" xfId="3588" xr:uid="{DE69D2E9-B65C-4140-BA31-5AB6595C31B1}"/>
    <cellStyle name="Normal 7 4 3 7" xfId="3589" xr:uid="{8B9A12F3-1B2B-42D1-AF23-03E7B13A2751}"/>
    <cellStyle name="Normal 7 4 3 8" xfId="3590" xr:uid="{89A7B232-7105-4E16-8583-2C32241AD92C}"/>
    <cellStyle name="Normal 7 4 4" xfId="369" xr:uid="{1E801C05-7DD4-4ADF-AD07-A7778C1B6E5F}"/>
    <cellStyle name="Normal 7 4 4 2" xfId="737" xr:uid="{7BA766AF-5D97-4910-A1FE-8BE86E923148}"/>
    <cellStyle name="Normal 7 4 4 2 2" xfId="738" xr:uid="{52DCA145-0A3D-403D-9366-05520AFFA926}"/>
    <cellStyle name="Normal 7 4 4 2 2 2" xfId="1938" xr:uid="{29336FAC-CB71-4401-AAFE-BE564C550120}"/>
    <cellStyle name="Normal 7 4 4 2 2 3" xfId="3591" xr:uid="{5B09ABBA-BC07-41B5-9EA8-CD7F64644F56}"/>
    <cellStyle name="Normal 7 4 4 2 2 4" xfId="3592" xr:uid="{883B4F56-C378-4F4E-85D7-4E063AFC3885}"/>
    <cellStyle name="Normal 7 4 4 2 3" xfId="1939" xr:uid="{53A95E0B-88D5-4466-B56F-31DF9E198DB9}"/>
    <cellStyle name="Normal 7 4 4 2 4" xfId="3593" xr:uid="{88055681-4779-4AE1-B969-04461346A77A}"/>
    <cellStyle name="Normal 7 4 4 2 5" xfId="3594" xr:uid="{259B0B7F-4C18-4E38-85EA-64D6FA8E1B01}"/>
    <cellStyle name="Normal 7 4 4 3" xfId="739" xr:uid="{31014952-A91F-4FA7-A3FB-4662D38009D4}"/>
    <cellStyle name="Normal 7 4 4 3 2" xfId="1940" xr:uid="{34EB3884-5312-49AA-A840-BE92B1812505}"/>
    <cellStyle name="Normal 7 4 4 3 3" xfId="3595" xr:uid="{6EA8345A-E110-451B-BC9E-AD29B95550AC}"/>
    <cellStyle name="Normal 7 4 4 3 4" xfId="3596" xr:uid="{C0A65A5B-20F7-4ACF-A9D4-340675C2F447}"/>
    <cellStyle name="Normal 7 4 4 4" xfId="1941" xr:uid="{31FF7A9A-3690-4E68-A7DE-8C8C87CC0A04}"/>
    <cellStyle name="Normal 7 4 4 4 2" xfId="3597" xr:uid="{F29C45FB-1BF4-4D6F-A443-3C72BFB08642}"/>
    <cellStyle name="Normal 7 4 4 4 3" xfId="3598" xr:uid="{B9639727-5DF4-4D8E-BEBD-1818632EB370}"/>
    <cellStyle name="Normal 7 4 4 4 4" xfId="3599" xr:uid="{294CDE19-223A-4118-97B4-AE731A86E172}"/>
    <cellStyle name="Normal 7 4 4 5" xfId="3600" xr:uid="{55CB108C-E218-4021-BE83-9BACAD265BDB}"/>
    <cellStyle name="Normal 7 4 4 6" xfId="3601" xr:uid="{C0DA8F1E-C730-4D69-A4DB-9E9738254175}"/>
    <cellStyle name="Normal 7 4 4 7" xfId="3602" xr:uid="{395EFB52-85C4-449E-87DD-819710C32986}"/>
    <cellStyle name="Normal 7 4 5" xfId="370" xr:uid="{9385FF19-293D-4875-B99C-2148C5B9E504}"/>
    <cellStyle name="Normal 7 4 5 2" xfId="740" xr:uid="{EA00F025-E8C2-4681-AF1D-8A6C07D38037}"/>
    <cellStyle name="Normal 7 4 5 2 2" xfId="1942" xr:uid="{6D52E51B-D8F2-4D79-ABC7-033AD2AA3ABA}"/>
    <cellStyle name="Normal 7 4 5 2 3" xfId="3603" xr:uid="{4FD233B1-1DC7-4D96-94AF-754E02705F93}"/>
    <cellStyle name="Normal 7 4 5 2 4" xfId="3604" xr:uid="{7E5D01B1-7CAB-46A4-B7C9-B8ACE17F1960}"/>
    <cellStyle name="Normal 7 4 5 3" xfId="1943" xr:uid="{8634871E-6EE0-4A2B-8255-BBC8EC29A983}"/>
    <cellStyle name="Normal 7 4 5 3 2" xfId="3605" xr:uid="{E00735F9-151C-42D8-9C3B-E06248948C12}"/>
    <cellStyle name="Normal 7 4 5 3 3" xfId="3606" xr:uid="{B338F4EF-9B4D-44F7-B14E-26AB92DAB0CE}"/>
    <cellStyle name="Normal 7 4 5 3 4" xfId="3607" xr:uid="{415E1589-75D4-4ED8-89CB-91E9A7C66C34}"/>
    <cellStyle name="Normal 7 4 5 4" xfId="3608" xr:uid="{96BDD78F-C194-4974-97D4-6A3ABA0453D5}"/>
    <cellStyle name="Normal 7 4 5 5" xfId="3609" xr:uid="{16AA4610-9AB2-4E49-86AB-A436C6E01B27}"/>
    <cellStyle name="Normal 7 4 5 6" xfId="3610" xr:uid="{71E96CA3-D5EA-4061-9298-B7FAE124444E}"/>
    <cellStyle name="Normal 7 4 6" xfId="741" xr:uid="{91F8D63C-BFC1-412B-A88D-2AA59B8CE0C9}"/>
    <cellStyle name="Normal 7 4 6 2" xfId="1944" xr:uid="{4E3495B2-D08A-4EB7-AA29-DAA089E66DAC}"/>
    <cellStyle name="Normal 7 4 6 2 2" xfId="3611" xr:uid="{6EED2D67-5B87-483F-8B41-9CA691BA57B7}"/>
    <cellStyle name="Normal 7 4 6 2 3" xfId="3612" xr:uid="{B8BD661F-19C8-4D61-BEB6-0B715A6116EA}"/>
    <cellStyle name="Normal 7 4 6 2 4" xfId="3613" xr:uid="{55BBCA16-4FA9-4399-B98F-9B15EA347929}"/>
    <cellStyle name="Normal 7 4 6 3" xfId="3614" xr:uid="{875BF7E2-7A56-47DC-A651-15AD35AE19C0}"/>
    <cellStyle name="Normal 7 4 6 4" xfId="3615" xr:uid="{AABC977E-A0EF-468F-A617-0D0BCAFE4904}"/>
    <cellStyle name="Normal 7 4 6 5" xfId="3616" xr:uid="{4521407B-BB95-4A3B-BA8D-300B02907899}"/>
    <cellStyle name="Normal 7 4 7" xfId="1945" xr:uid="{03734D5B-4CEA-4918-A7E8-702BE0E5B3AC}"/>
    <cellStyle name="Normal 7 4 7 2" xfId="3617" xr:uid="{951110D1-3DCD-4DF8-A31E-11347A7232A7}"/>
    <cellStyle name="Normal 7 4 7 3" xfId="3618" xr:uid="{64D0D4C1-AFCC-4A7C-8D2E-178CD1CA6A4A}"/>
    <cellStyle name="Normal 7 4 7 4" xfId="3619" xr:uid="{B643E9AF-FDC0-4A6B-8DCC-A62B15B418E0}"/>
    <cellStyle name="Normal 7 4 8" xfId="3620" xr:uid="{8DF4FB3C-58A5-44F1-8306-C510756AE787}"/>
    <cellStyle name="Normal 7 4 8 2" xfId="3621" xr:uid="{4E1FD2B5-B74A-4391-A17A-350F1F7402D6}"/>
    <cellStyle name="Normal 7 4 8 3" xfId="3622" xr:uid="{A5A889D6-5168-46C7-97DA-EB0ED0ADF1B8}"/>
    <cellStyle name="Normal 7 4 8 4" xfId="3623" xr:uid="{75DBA59E-260D-494F-AD08-D0A0AD33A0CB}"/>
    <cellStyle name="Normal 7 4 9" xfId="3624" xr:uid="{BF2FADB7-2DCE-4DE0-8519-163C1B6E5CD9}"/>
    <cellStyle name="Normal 7 5" xfId="147" xr:uid="{B38EB54D-567D-4D32-B850-DBABE4B1BE39}"/>
    <cellStyle name="Normal 7 5 2" xfId="148" xr:uid="{66C22AF3-BF78-4690-9F5B-F4A33D97BB95}"/>
    <cellStyle name="Normal 7 5 2 2" xfId="371" xr:uid="{AC20235C-9A00-4C54-A6FE-9265E76AD1C7}"/>
    <cellStyle name="Normal 7 5 2 2 2" xfId="742" xr:uid="{9E149416-35D2-4A75-AF8A-3B23C50F387C}"/>
    <cellStyle name="Normal 7 5 2 2 2 2" xfId="1946" xr:uid="{5E5E3F19-C08E-45C6-9321-E3E9621C49FA}"/>
    <cellStyle name="Normal 7 5 2 2 2 3" xfId="3625" xr:uid="{C546DA8D-C32C-41CE-89BB-807E8A124791}"/>
    <cellStyle name="Normal 7 5 2 2 2 4" xfId="3626" xr:uid="{7DCEBF9F-3C9D-4AF1-8464-56B32FDCB0CD}"/>
    <cellStyle name="Normal 7 5 2 2 3" xfId="1947" xr:uid="{6B4BFD5B-A167-42B3-977F-811378AA0E5C}"/>
    <cellStyle name="Normal 7 5 2 2 3 2" xfId="3627" xr:uid="{44E3E725-3CD0-48A7-88A0-A35886D24F14}"/>
    <cellStyle name="Normal 7 5 2 2 3 3" xfId="3628" xr:uid="{68E48F67-3CB2-4E00-923A-DF946FF7FAA7}"/>
    <cellStyle name="Normal 7 5 2 2 3 4" xfId="3629" xr:uid="{000795FE-26DF-45F6-8001-83600D687F16}"/>
    <cellStyle name="Normal 7 5 2 2 4" xfId="3630" xr:uid="{C4E464B0-F4C0-4060-BFB1-D976C2E6D371}"/>
    <cellStyle name="Normal 7 5 2 2 5" xfId="3631" xr:uid="{F434AA63-6EAF-4233-A4B9-2F275CA9ACE7}"/>
    <cellStyle name="Normal 7 5 2 2 6" xfId="3632" xr:uid="{068B8B76-A307-4C34-AB6B-DA7E3AC5E4E0}"/>
    <cellStyle name="Normal 7 5 2 3" xfId="743" xr:uid="{DA83ED39-385B-428E-9A87-BC604C1A7386}"/>
    <cellStyle name="Normal 7 5 2 3 2" xfId="1948" xr:uid="{C1283EE4-D225-43B4-841E-D3F012CD8EB2}"/>
    <cellStyle name="Normal 7 5 2 3 2 2" xfId="3633" xr:uid="{8C225C15-50A3-4808-8133-80778B1F8BA0}"/>
    <cellStyle name="Normal 7 5 2 3 2 3" xfId="3634" xr:uid="{1413C397-4EBE-4C6A-9DB9-C07E75B5EE29}"/>
    <cellStyle name="Normal 7 5 2 3 2 4" xfId="3635" xr:uid="{6E9FC993-BA40-471E-93D0-6EF0A65CEEA1}"/>
    <cellStyle name="Normal 7 5 2 3 3" xfId="3636" xr:uid="{3E964DAD-6678-4B71-8815-B169B0B76C9B}"/>
    <cellStyle name="Normal 7 5 2 3 4" xfId="3637" xr:uid="{A7358963-03B9-47FA-93F8-C4DB715667B8}"/>
    <cellStyle name="Normal 7 5 2 3 5" xfId="3638" xr:uid="{776C1E7A-4142-4250-9E83-5F89CA40CC46}"/>
    <cellStyle name="Normal 7 5 2 4" xfId="1949" xr:uid="{1712017B-EB82-40E6-BD2D-C7EC2FC69554}"/>
    <cellStyle name="Normal 7 5 2 4 2" xfId="3639" xr:uid="{B33DB58F-178A-46DE-BB1D-B6D59CEA920E}"/>
    <cellStyle name="Normal 7 5 2 4 3" xfId="3640" xr:uid="{F0F5E210-BC36-418C-9BDA-88CC12C7706D}"/>
    <cellStyle name="Normal 7 5 2 4 4" xfId="3641" xr:uid="{CDCBC0E6-42D8-46C9-8F8F-D96C2822A062}"/>
    <cellStyle name="Normal 7 5 2 5" xfId="3642" xr:uid="{F556C3AA-8C9D-47D5-9684-B54061EE31E4}"/>
    <cellStyle name="Normal 7 5 2 5 2" xfId="3643" xr:uid="{3B3F23CC-E6AE-46E9-A02A-D0EDD012D0B6}"/>
    <cellStyle name="Normal 7 5 2 5 3" xfId="3644" xr:uid="{FD800086-80B7-4A2B-A4B0-74546FF4909E}"/>
    <cellStyle name="Normal 7 5 2 5 4" xfId="3645" xr:uid="{63B5A984-B221-4B88-AB81-FBAD9C80AA82}"/>
    <cellStyle name="Normal 7 5 2 6" xfId="3646" xr:uid="{65A65FE4-E61C-4C1C-8E6B-124989ADC53E}"/>
    <cellStyle name="Normal 7 5 2 7" xfId="3647" xr:uid="{6E12CAB3-9566-4BD2-A0A8-E5CED90E726B}"/>
    <cellStyle name="Normal 7 5 2 8" xfId="3648" xr:uid="{40F0314E-DCC1-4B6C-975D-FF0553D90621}"/>
    <cellStyle name="Normal 7 5 3" xfId="372" xr:uid="{0FE3EB7E-530A-4BD2-BC5C-36DF8E4E98B5}"/>
    <cellStyle name="Normal 7 5 3 2" xfId="744" xr:uid="{25D882BE-E837-4044-82A6-767F445D5FC9}"/>
    <cellStyle name="Normal 7 5 3 2 2" xfId="745" xr:uid="{A7F2D431-004D-415C-9404-9E680971466A}"/>
    <cellStyle name="Normal 7 5 3 2 3" xfId="3649" xr:uid="{922D396C-3993-4A1D-B1E7-189591DA09E0}"/>
    <cellStyle name="Normal 7 5 3 2 4" xfId="3650" xr:uid="{507E7F59-48D8-4807-9FAB-11E95C5833AB}"/>
    <cellStyle name="Normal 7 5 3 3" xfId="746" xr:uid="{01E9EB8B-8928-47C4-AA99-6D1A8B3973D9}"/>
    <cellStyle name="Normal 7 5 3 3 2" xfId="3651" xr:uid="{CD2B2840-CF02-42A6-9358-DB4FFFE153DA}"/>
    <cellStyle name="Normal 7 5 3 3 3" xfId="3652" xr:uid="{F4B33325-2A4D-4CD5-8B9B-2F74B39ED00B}"/>
    <cellStyle name="Normal 7 5 3 3 4" xfId="3653" xr:uid="{845B09F3-5587-4201-B93B-0D292747DCE4}"/>
    <cellStyle name="Normal 7 5 3 4" xfId="3654" xr:uid="{5BA42F30-A067-428A-950C-EC796E4B41B6}"/>
    <cellStyle name="Normal 7 5 3 5" xfId="3655" xr:uid="{3EDDBE02-264A-4954-A081-52EC581F6CAE}"/>
    <cellStyle name="Normal 7 5 3 6" xfId="3656" xr:uid="{18CE8488-C40B-4ABE-9718-5B65A13E25E8}"/>
    <cellStyle name="Normal 7 5 4" xfId="373" xr:uid="{7FD9FC33-63E6-407B-86C8-F57AB5411C2A}"/>
    <cellStyle name="Normal 7 5 4 2" xfId="747" xr:uid="{56BF8D6A-ACEB-452E-973F-5D79E535FAB4}"/>
    <cellStyle name="Normal 7 5 4 2 2" xfId="3657" xr:uid="{2F3C489D-C84C-4ADE-81C0-CDB33E366562}"/>
    <cellStyle name="Normal 7 5 4 2 3" xfId="3658" xr:uid="{6A24D4D0-22F3-4E62-B50A-60D92E341E5F}"/>
    <cellStyle name="Normal 7 5 4 2 4" xfId="3659" xr:uid="{7D5256EC-B14D-4B03-B527-0928618DAE9F}"/>
    <cellStyle name="Normal 7 5 4 3" xfId="3660" xr:uid="{365AAB83-3378-4E3D-8C40-372D84D14880}"/>
    <cellStyle name="Normal 7 5 4 4" xfId="3661" xr:uid="{18EE8238-8B69-45C5-8620-95A2E113D2D7}"/>
    <cellStyle name="Normal 7 5 4 5" xfId="3662" xr:uid="{2DF7E5F0-7359-4E2A-8B0A-40D008DB3568}"/>
    <cellStyle name="Normal 7 5 5" xfId="748" xr:uid="{5329CCFE-C562-4B3C-B34A-2618E32D6FE9}"/>
    <cellStyle name="Normal 7 5 5 2" xfId="3663" xr:uid="{4066DCBD-44A1-4CD2-8F17-E475A169CBFF}"/>
    <cellStyle name="Normal 7 5 5 3" xfId="3664" xr:uid="{193AD68A-541D-49BA-9DAE-A71EDA6D1707}"/>
    <cellStyle name="Normal 7 5 5 4" xfId="3665" xr:uid="{117003A4-B718-4AB4-B52B-07C5B31B9E5D}"/>
    <cellStyle name="Normal 7 5 6" xfId="3666" xr:uid="{C2A14235-B4E3-45A6-8DD5-8A3742615E02}"/>
    <cellStyle name="Normal 7 5 6 2" xfId="3667" xr:uid="{292F9894-B794-45DB-B1C9-DF0FD8258ADF}"/>
    <cellStyle name="Normal 7 5 6 3" xfId="3668" xr:uid="{A16A7867-6D04-4113-8896-A8911A7144D8}"/>
    <cellStyle name="Normal 7 5 6 4" xfId="3669" xr:uid="{E57A9AB4-4D8A-40C8-AAE2-28EA7EAB693A}"/>
    <cellStyle name="Normal 7 5 7" xfId="3670" xr:uid="{7FC23FBA-C6CF-4AD8-8383-9A297627CF0D}"/>
    <cellStyle name="Normal 7 5 8" xfId="3671" xr:uid="{0AA388B9-D6B4-4210-9A5C-A21A5AA5EA97}"/>
    <cellStyle name="Normal 7 5 9" xfId="3672" xr:uid="{57D6DC46-6553-4303-A583-67A5FBE8C9CE}"/>
    <cellStyle name="Normal 7 6" xfId="149" xr:uid="{EB1955FC-EF4C-42CA-B099-DBE9AAF463C8}"/>
    <cellStyle name="Normal 7 6 2" xfId="374" xr:uid="{27F0ED80-F928-4619-95F8-D9691D99D976}"/>
    <cellStyle name="Normal 7 6 2 2" xfId="749" xr:uid="{7606186A-4931-4E0A-BBC7-37C7D6390D76}"/>
    <cellStyle name="Normal 7 6 2 2 2" xfId="1950" xr:uid="{0628DFBB-5B16-4DAD-9DA1-2290F1907FC9}"/>
    <cellStyle name="Normal 7 6 2 2 2 2" xfId="1951" xr:uid="{00FE377E-C363-4BEA-9D85-0F6C19E14870}"/>
    <cellStyle name="Normal 7 6 2 2 3" xfId="1952" xr:uid="{03021056-9E99-48E7-B1E0-9AFDF129E65B}"/>
    <cellStyle name="Normal 7 6 2 2 4" xfId="3673" xr:uid="{80511384-258A-4E52-9076-679A786E7CFF}"/>
    <cellStyle name="Normal 7 6 2 3" xfId="1953" xr:uid="{A5D936C4-CE43-4179-94A5-501CB4BFEC6C}"/>
    <cellStyle name="Normal 7 6 2 3 2" xfId="1954" xr:uid="{B8E8B796-D51A-4D2D-9AB8-D9600635CF7A}"/>
    <cellStyle name="Normal 7 6 2 3 3" xfId="3674" xr:uid="{6B47309B-4447-4A4C-B8EE-BFFEC7BC6F81}"/>
    <cellStyle name="Normal 7 6 2 3 4" xfId="3675" xr:uid="{A36160B0-D689-4FD6-B38C-9EC97BFC0509}"/>
    <cellStyle name="Normal 7 6 2 4" xfId="1955" xr:uid="{86D4406C-C41F-4AE8-8744-9D239B44BA1E}"/>
    <cellStyle name="Normal 7 6 2 5" xfId="3676" xr:uid="{4AB98E3D-E1EB-4BE0-AFA1-DBF9A5D5517D}"/>
    <cellStyle name="Normal 7 6 2 6" xfId="3677" xr:uid="{FF63AD7B-9490-4F62-BD60-CACA9B4CC9EF}"/>
    <cellStyle name="Normal 7 6 3" xfId="750" xr:uid="{E6874417-7F57-44DE-B01F-32C4B7D1DD49}"/>
    <cellStyle name="Normal 7 6 3 2" xfId="1956" xr:uid="{53FC2169-3732-4547-B716-5D663A656907}"/>
    <cellStyle name="Normal 7 6 3 2 2" xfId="1957" xr:uid="{A3231517-3FB8-4EF1-9EA7-13757B0A5BFE}"/>
    <cellStyle name="Normal 7 6 3 2 3" xfId="3678" xr:uid="{28193120-B111-4A9A-8271-33E43F77D984}"/>
    <cellStyle name="Normal 7 6 3 2 4" xfId="3679" xr:uid="{C029A1FC-C8D6-40AB-890B-20CD6FA54179}"/>
    <cellStyle name="Normal 7 6 3 3" xfId="1958" xr:uid="{7B97C805-018D-4109-903A-595D7E62A9ED}"/>
    <cellStyle name="Normal 7 6 3 4" xfId="3680" xr:uid="{CD537772-A7A0-41CB-9C8F-6C3B5B524033}"/>
    <cellStyle name="Normal 7 6 3 5" xfId="3681" xr:uid="{A21FDD1D-2C18-47AA-BBBC-CD2774D55A1B}"/>
    <cellStyle name="Normal 7 6 4" xfId="1959" xr:uid="{D6BBA8FA-CD1B-4373-8A6A-0801B55624D4}"/>
    <cellStyle name="Normal 7 6 4 2" xfId="1960" xr:uid="{B4E6B05B-509A-44BE-8117-1FD60DCCB264}"/>
    <cellStyle name="Normal 7 6 4 3" xfId="3682" xr:uid="{681541AF-6FEC-4D39-B45B-7B069B1FFC76}"/>
    <cellStyle name="Normal 7 6 4 4" xfId="3683" xr:uid="{CD6E3AF1-3009-4415-8166-47CB01957FEF}"/>
    <cellStyle name="Normal 7 6 5" xfId="1961" xr:uid="{01A951A6-7D48-4852-857F-48C4F0A9944F}"/>
    <cellStyle name="Normal 7 6 5 2" xfId="3684" xr:uid="{AE4F80A2-9C5B-4349-B1AF-19739AED9564}"/>
    <cellStyle name="Normal 7 6 5 3" xfId="3685" xr:uid="{6E2A1644-1810-46BF-B9A1-F13ABBB6A63B}"/>
    <cellStyle name="Normal 7 6 5 4" xfId="3686" xr:uid="{AB36DA9D-8467-4D15-A22C-1D68370821FE}"/>
    <cellStyle name="Normal 7 6 6" xfId="3687" xr:uid="{798B65C2-D5D8-4201-8420-5B21AC52AF5C}"/>
    <cellStyle name="Normal 7 6 7" xfId="3688" xr:uid="{05C9D1EC-7630-406F-A62C-61638DD5944A}"/>
    <cellStyle name="Normal 7 6 8" xfId="3689" xr:uid="{9E64E5D7-ADC2-477B-9F98-CB175617318B}"/>
    <cellStyle name="Normal 7 7" xfId="375" xr:uid="{0DE32BD4-D99D-4602-9EDF-30086B300FA7}"/>
    <cellStyle name="Normal 7 7 2" xfId="751" xr:uid="{968BBCE3-03B1-4F06-AC8B-49A7F1B33770}"/>
    <cellStyle name="Normal 7 7 2 2" xfId="752" xr:uid="{7EDD77FF-7A20-41A1-9B14-18146BA6BC6D}"/>
    <cellStyle name="Normal 7 7 2 2 2" xfId="1962" xr:uid="{76952F65-9463-4F3C-ACBF-A3F9BF42D8C4}"/>
    <cellStyle name="Normal 7 7 2 2 3" xfId="3690" xr:uid="{5C13B5A3-05F4-4E0B-8B56-6300B86F6C70}"/>
    <cellStyle name="Normal 7 7 2 2 4" xfId="3691" xr:uid="{40768C7E-1CDF-4114-AB9F-8F6C660DEC6D}"/>
    <cellStyle name="Normal 7 7 2 3" xfId="1963" xr:uid="{6C189D66-BA1A-41C9-A45F-777967A42E3C}"/>
    <cellStyle name="Normal 7 7 2 4" xfId="3692" xr:uid="{4EA42BB3-89B8-45BF-80DA-01D8750F4FF9}"/>
    <cellStyle name="Normal 7 7 2 5" xfId="3693" xr:uid="{545D5C09-F76F-4428-8288-870B95B3AA59}"/>
    <cellStyle name="Normal 7 7 3" xfId="753" xr:uid="{7E8022AD-79AF-4937-BF12-553E012DA2A1}"/>
    <cellStyle name="Normal 7 7 3 2" xfId="1964" xr:uid="{83F51D7E-E954-4832-8EE6-4870E97EE61B}"/>
    <cellStyle name="Normal 7 7 3 3" xfId="3694" xr:uid="{3EBA9F39-1703-4B31-9AE7-65F6827A2520}"/>
    <cellStyle name="Normal 7 7 3 4" xfId="3695" xr:uid="{9D82259A-A02E-482B-838C-6A696247D291}"/>
    <cellStyle name="Normal 7 7 4" xfId="1965" xr:uid="{D35B265B-F1B6-4F26-A7BC-D76105EC1F6C}"/>
    <cellStyle name="Normal 7 7 4 2" xfId="3696" xr:uid="{83245220-B866-47F3-AE6B-C4CA94B0D2DE}"/>
    <cellStyle name="Normal 7 7 4 3" xfId="3697" xr:uid="{29E31DF8-DD9D-4D5A-B858-B8F1F1BFF498}"/>
    <cellStyle name="Normal 7 7 4 4" xfId="3698" xr:uid="{F1749857-2F75-43B9-8634-8A6FDFFD2C35}"/>
    <cellStyle name="Normal 7 7 5" xfId="3699" xr:uid="{7A6A0F96-2BB5-45D8-B6AD-A84CE3E0BAC4}"/>
    <cellStyle name="Normal 7 7 6" xfId="3700" xr:uid="{2E7AFA24-D580-4A7C-B730-996800517764}"/>
    <cellStyle name="Normal 7 7 7" xfId="3701" xr:uid="{4ACB727A-771E-41EB-A4EB-3B7CD1CDB8A7}"/>
    <cellStyle name="Normal 7 8" xfId="376" xr:uid="{11AC1003-95A8-47FD-9D87-862DB10F5E0F}"/>
    <cellStyle name="Normal 7 8 2" xfId="754" xr:uid="{2633C04A-0D5B-49F6-AA87-02E2F72C56CE}"/>
    <cellStyle name="Normal 7 8 2 2" xfId="1966" xr:uid="{C150B06D-9D66-4EEB-9286-A3608B79123C}"/>
    <cellStyle name="Normal 7 8 2 3" xfId="3702" xr:uid="{3813E2A7-B0C7-49FE-9E9C-3EC96708C871}"/>
    <cellStyle name="Normal 7 8 2 4" xfId="3703" xr:uid="{9C8668C8-C1F3-4860-AF87-4A3E82BD62A1}"/>
    <cellStyle name="Normal 7 8 3" xfId="1967" xr:uid="{24B89123-F8AA-45A7-A9EB-ACFAFEB1EBB9}"/>
    <cellStyle name="Normal 7 8 3 2" xfId="3704" xr:uid="{96CCC0A7-638D-4500-8C36-9DC377DC6EBE}"/>
    <cellStyle name="Normal 7 8 3 3" xfId="3705" xr:uid="{2EC3767F-A655-4B75-882B-A8B7FA07DC76}"/>
    <cellStyle name="Normal 7 8 3 4" xfId="3706" xr:uid="{A5A1649B-2848-44F1-818D-DB4285AFB6BF}"/>
    <cellStyle name="Normal 7 8 4" xfId="3707" xr:uid="{0DF54D89-C719-4F8D-8ACE-A01462C8633E}"/>
    <cellStyle name="Normal 7 8 5" xfId="3708" xr:uid="{FB8DF273-29F7-4E50-B2EC-42773296165A}"/>
    <cellStyle name="Normal 7 8 6" xfId="3709" xr:uid="{415E94DD-33EF-4659-A5D5-D6AE6AED3B25}"/>
    <cellStyle name="Normal 7 9" xfId="377" xr:uid="{AC8D1CEE-29E4-4222-8871-788D8318FD83}"/>
    <cellStyle name="Normal 7 9 2" xfId="1968" xr:uid="{4A87B4C5-7D3A-4348-8D6E-CC7D4ADC9889}"/>
    <cellStyle name="Normal 7 9 2 2" xfId="3710" xr:uid="{E371CB39-B1EC-430B-A6C4-768BCFC24E32}"/>
    <cellStyle name="Normal 7 9 2 2 2" xfId="4411" xr:uid="{BB39B9A4-A44D-47F7-8433-71F5A4965B70}"/>
    <cellStyle name="Normal 7 9 2 2 3" xfId="4690" xr:uid="{727ABA83-6764-471B-8813-3EB8A9DD90EA}"/>
    <cellStyle name="Normal 7 9 2 3" xfId="3711" xr:uid="{666ED1DD-B25B-4E4D-84DA-C6B832FEC9B5}"/>
    <cellStyle name="Normal 7 9 2 4" xfId="3712" xr:uid="{EBDEA985-6C04-4654-87AD-52EB26655266}"/>
    <cellStyle name="Normal 7 9 3" xfId="3713" xr:uid="{777A06D3-8BA9-4B51-A3F7-4C8F56BE3A10}"/>
    <cellStyle name="Normal 7 9 4" xfId="3714" xr:uid="{FF0C5C58-921B-4E30-836B-4DD839471BBA}"/>
    <cellStyle name="Normal 7 9 4 2" xfId="4581" xr:uid="{E70D75F2-AB87-44A2-854A-C38EA12C9763}"/>
    <cellStyle name="Normal 7 9 4 3" xfId="4691" xr:uid="{46B8E125-601A-491D-8C38-39517B58D0C8}"/>
    <cellStyle name="Normal 7 9 4 4" xfId="4610" xr:uid="{5F45D723-B132-4557-A300-FFA38F228FD7}"/>
    <cellStyle name="Normal 7 9 5" xfId="3715" xr:uid="{0910EBF8-FDFD-4B2C-A1CB-DF6AC880A133}"/>
    <cellStyle name="Normal 8" xfId="150" xr:uid="{23A214D8-31AE-44F2-ABBD-3768D3491AB8}"/>
    <cellStyle name="Normal 8 10" xfId="1969" xr:uid="{1F59D7EE-6E6B-46C4-AC67-549A0299AB89}"/>
    <cellStyle name="Normal 8 10 2" xfId="3716" xr:uid="{3B2D73E4-91F5-4373-A31E-B5EEFDFD5556}"/>
    <cellStyle name="Normal 8 10 3" xfId="3717" xr:uid="{5758BAC6-F59B-408A-9EF3-2C58B5864107}"/>
    <cellStyle name="Normal 8 10 4" xfId="3718" xr:uid="{FDF0257E-4C08-42E2-806E-C1B044974171}"/>
    <cellStyle name="Normal 8 11" xfId="3719" xr:uid="{AEF45829-DDDF-4C25-9EA0-3CEF96DFF729}"/>
    <cellStyle name="Normal 8 11 2" xfId="3720" xr:uid="{7CF18E2A-06A1-4773-BD9C-D0DA1DDFD19B}"/>
    <cellStyle name="Normal 8 11 3" xfId="3721" xr:uid="{CD42B13F-EF25-450A-8930-668EEAF56AAE}"/>
    <cellStyle name="Normal 8 11 4" xfId="3722" xr:uid="{BB15777C-C5DE-4DE1-9D34-C74322CEED18}"/>
    <cellStyle name="Normal 8 12" xfId="3723" xr:uid="{A8C870F3-348C-4DFA-98B5-9F022C88FD76}"/>
    <cellStyle name="Normal 8 12 2" xfId="3724" xr:uid="{D9ADBF75-B00B-4DC7-B13A-AE183D994586}"/>
    <cellStyle name="Normal 8 13" xfId="3725" xr:uid="{8C1FA4CD-1329-41ED-90F1-B6F90EA75E99}"/>
    <cellStyle name="Normal 8 14" xfId="3726" xr:uid="{AE4D7DE4-2FBB-4108-89C0-513D6954EF49}"/>
    <cellStyle name="Normal 8 15" xfId="3727" xr:uid="{E295D892-C73C-479D-9AB7-AAF9D2BBCDA0}"/>
    <cellStyle name="Normal 8 2" xfId="151" xr:uid="{7A02375D-0777-49F8-B396-52AD4CD6BCAD}"/>
    <cellStyle name="Normal 8 2 10" xfId="3728" xr:uid="{B6F63503-D57A-47EA-B093-F2C984296FDA}"/>
    <cellStyle name="Normal 8 2 11" xfId="3729" xr:uid="{BEFBAADD-DD24-4B21-8A1B-9E33B46B5BB2}"/>
    <cellStyle name="Normal 8 2 2" xfId="152" xr:uid="{328E150D-244B-4E89-94FD-DDAC69E9879B}"/>
    <cellStyle name="Normal 8 2 2 2" xfId="153" xr:uid="{3053907E-1CE5-40A7-8C93-AAFD3A90F51B}"/>
    <cellStyle name="Normal 8 2 2 2 2" xfId="378" xr:uid="{14888C64-A2A5-4FAE-BEC0-51016C26E542}"/>
    <cellStyle name="Normal 8 2 2 2 2 2" xfId="755" xr:uid="{E1F89D41-528C-4D18-8459-4A47C460BA7B}"/>
    <cellStyle name="Normal 8 2 2 2 2 2 2" xfId="756" xr:uid="{C5D332CF-1D8E-4E23-A0EC-0241A69F1FCE}"/>
    <cellStyle name="Normal 8 2 2 2 2 2 2 2" xfId="1970" xr:uid="{41C90E02-4030-47F3-B2CD-B0CDAEF0799F}"/>
    <cellStyle name="Normal 8 2 2 2 2 2 2 2 2" xfId="1971" xr:uid="{CB31ACF4-FCB5-42A8-9C61-07DDB33F93E5}"/>
    <cellStyle name="Normal 8 2 2 2 2 2 2 3" xfId="1972" xr:uid="{BD91A9C4-C232-4499-BB2E-A639763D2764}"/>
    <cellStyle name="Normal 8 2 2 2 2 2 3" xfId="1973" xr:uid="{B986CE12-0D43-46D3-8B06-CB25642F6251}"/>
    <cellStyle name="Normal 8 2 2 2 2 2 3 2" xfId="1974" xr:uid="{335BD419-303A-42E5-BE0C-B934C72C2D6F}"/>
    <cellStyle name="Normal 8 2 2 2 2 2 4" xfId="1975" xr:uid="{A5C1D3C7-1321-474E-8A0A-32AA6FC71D7B}"/>
    <cellStyle name="Normal 8 2 2 2 2 3" xfId="757" xr:uid="{9B90115A-F843-4474-8B9F-EA772128733D}"/>
    <cellStyle name="Normal 8 2 2 2 2 3 2" xfId="1976" xr:uid="{3AF1FA74-C50A-46A8-A41A-4640FDC93F75}"/>
    <cellStyle name="Normal 8 2 2 2 2 3 2 2" xfId="1977" xr:uid="{7804A10E-BDB3-4370-AC08-F6391C891E1F}"/>
    <cellStyle name="Normal 8 2 2 2 2 3 3" xfId="1978" xr:uid="{9EAA1D12-D84A-4E75-9707-AE08BBBE551B}"/>
    <cellStyle name="Normal 8 2 2 2 2 3 4" xfId="3730" xr:uid="{51D2C6B6-02F8-4BFC-8A4C-A3B5525433E5}"/>
    <cellStyle name="Normal 8 2 2 2 2 4" xfId="1979" xr:uid="{2AD03CE6-ADD0-4EF4-9DCB-5DCD996F5377}"/>
    <cellStyle name="Normal 8 2 2 2 2 4 2" xfId="1980" xr:uid="{DEE9DC47-18D1-4139-B22E-E751532BE420}"/>
    <cellStyle name="Normal 8 2 2 2 2 5" xfId="1981" xr:uid="{791F9303-C364-442B-A4BE-F1182525C58D}"/>
    <cellStyle name="Normal 8 2 2 2 2 6" xfId="3731" xr:uid="{9A3447B6-E02C-4872-8943-EE0818F4C154}"/>
    <cellStyle name="Normal 8 2 2 2 3" xfId="379" xr:uid="{7D31FCFE-7F9B-4E21-8465-E005FB5FFE3A}"/>
    <cellStyle name="Normal 8 2 2 2 3 2" xfId="758" xr:uid="{D0703B15-7B2E-4077-8957-284994594BC2}"/>
    <cellStyle name="Normal 8 2 2 2 3 2 2" xfId="759" xr:uid="{19AD2EF7-0FA9-4A79-BB3C-48A87F266047}"/>
    <cellStyle name="Normal 8 2 2 2 3 2 2 2" xfId="1982" xr:uid="{2F1A886C-1687-4767-951E-4FF1502F9112}"/>
    <cellStyle name="Normal 8 2 2 2 3 2 2 2 2" xfId="1983" xr:uid="{C0056491-A065-4627-A016-C5E42205B679}"/>
    <cellStyle name="Normal 8 2 2 2 3 2 2 3" xfId="1984" xr:uid="{5BADB1FD-8754-4761-B7D9-C77ABBECCB19}"/>
    <cellStyle name="Normal 8 2 2 2 3 2 3" xfId="1985" xr:uid="{E793E689-E695-449A-8848-AFA1F1006F7B}"/>
    <cellStyle name="Normal 8 2 2 2 3 2 3 2" xfId="1986" xr:uid="{9FCE31A0-034C-4908-B7A4-4A67794A0D40}"/>
    <cellStyle name="Normal 8 2 2 2 3 2 4" xfId="1987" xr:uid="{1BE36C00-5224-40AA-A55A-BD9FBDB25AA0}"/>
    <cellStyle name="Normal 8 2 2 2 3 3" xfId="760" xr:uid="{291535ED-7092-4F3D-8D27-7B77CD96C80C}"/>
    <cellStyle name="Normal 8 2 2 2 3 3 2" xfId="1988" xr:uid="{0DD62549-6A1B-4D1E-8753-548EDDD80057}"/>
    <cellStyle name="Normal 8 2 2 2 3 3 2 2" xfId="1989" xr:uid="{6D2283C1-496B-47B5-B640-16ABA10173C7}"/>
    <cellStyle name="Normal 8 2 2 2 3 3 3" xfId="1990" xr:uid="{310B85D9-D79C-49AD-A82F-46E3C9D6D846}"/>
    <cellStyle name="Normal 8 2 2 2 3 4" xfId="1991" xr:uid="{028F93CF-04E1-4D86-8790-71335A1C1014}"/>
    <cellStyle name="Normal 8 2 2 2 3 4 2" xfId="1992" xr:uid="{3A230BB3-DCAB-4C8E-B302-77DE99462EA4}"/>
    <cellStyle name="Normal 8 2 2 2 3 5" xfId="1993" xr:uid="{EBF94167-1A77-4C6E-A2A0-247A4A9EBD45}"/>
    <cellStyle name="Normal 8 2 2 2 4" xfId="761" xr:uid="{3853E401-C1A6-4181-A2FC-D90DB6661422}"/>
    <cellStyle name="Normal 8 2 2 2 4 2" xfId="762" xr:uid="{F4E30738-6BD8-4242-9974-A57B8367A8EC}"/>
    <cellStyle name="Normal 8 2 2 2 4 2 2" xfId="1994" xr:uid="{59B0AB8C-6F09-49D5-A14E-28C85A655447}"/>
    <cellStyle name="Normal 8 2 2 2 4 2 2 2" xfId="1995" xr:uid="{E1C466CB-467C-4FCE-A31D-10513EC0AC75}"/>
    <cellStyle name="Normal 8 2 2 2 4 2 3" xfId="1996" xr:uid="{534DD9EA-669B-437F-AFE9-520981BD19F2}"/>
    <cellStyle name="Normal 8 2 2 2 4 3" xfId="1997" xr:uid="{41722FE4-7BBA-434F-9C3B-464B4DE45D7D}"/>
    <cellStyle name="Normal 8 2 2 2 4 3 2" xfId="1998" xr:uid="{228131B3-CBA0-4639-A5D1-7892B0311EE3}"/>
    <cellStyle name="Normal 8 2 2 2 4 4" xfId="1999" xr:uid="{EFDF23E0-A301-489E-BFA8-84A7A5F5158A}"/>
    <cellStyle name="Normal 8 2 2 2 5" xfId="763" xr:uid="{45DDBD39-60BF-4E88-BD2D-B26539662697}"/>
    <cellStyle name="Normal 8 2 2 2 5 2" xfId="2000" xr:uid="{DF8A04ED-6971-481A-8C63-FCCD95BAF95F}"/>
    <cellStyle name="Normal 8 2 2 2 5 2 2" xfId="2001" xr:uid="{D0EE477B-3831-41A5-89C2-5F2293E9A8CD}"/>
    <cellStyle name="Normal 8 2 2 2 5 3" xfId="2002" xr:uid="{A6F5CA5F-FBD7-4A4A-8C6C-261550059AD9}"/>
    <cellStyle name="Normal 8 2 2 2 5 4" xfId="3732" xr:uid="{3421B65B-BEB4-4D28-ADAD-D271C936BB41}"/>
    <cellStyle name="Normal 8 2 2 2 6" xfId="2003" xr:uid="{F0E5F5D2-AE83-4E8B-89EE-21707A85A3C7}"/>
    <cellStyle name="Normal 8 2 2 2 6 2" xfId="2004" xr:uid="{3E172BF7-FD88-450A-B438-C1BEF5967F72}"/>
    <cellStyle name="Normal 8 2 2 2 7" xfId="2005" xr:uid="{BCE5DB76-2A09-46BA-AA10-3D240FAEF6D5}"/>
    <cellStyle name="Normal 8 2 2 2 8" xfId="3733" xr:uid="{245067A9-EE2E-43EF-A739-052E6E9C3E30}"/>
    <cellStyle name="Normal 8 2 2 3" xfId="380" xr:uid="{600B1895-3F42-4417-A22D-7D3E50764570}"/>
    <cellStyle name="Normal 8 2 2 3 2" xfId="764" xr:uid="{DF4224A5-5D79-4EFB-AD09-547CA025756C}"/>
    <cellStyle name="Normal 8 2 2 3 2 2" xfId="765" xr:uid="{194B5C50-E618-4259-8A13-5F8C26C3A2DE}"/>
    <cellStyle name="Normal 8 2 2 3 2 2 2" xfId="2006" xr:uid="{A7CFEC5A-DDF1-4B6B-8465-8BD742DE608A}"/>
    <cellStyle name="Normal 8 2 2 3 2 2 2 2" xfId="2007" xr:uid="{BECF409A-5F8D-4E57-957B-DE06B0FE099F}"/>
    <cellStyle name="Normal 8 2 2 3 2 2 3" xfId="2008" xr:uid="{A9E66672-9FA2-49DB-B6BD-921784F8CE4C}"/>
    <cellStyle name="Normal 8 2 2 3 2 3" xfId="2009" xr:uid="{07DB1ED7-97CA-454C-ABF3-BE7D1EE5F0D6}"/>
    <cellStyle name="Normal 8 2 2 3 2 3 2" xfId="2010" xr:uid="{9180DB0A-DBDD-49D9-8EA3-D778DB1F75B4}"/>
    <cellStyle name="Normal 8 2 2 3 2 4" xfId="2011" xr:uid="{AC3D260E-4D92-4C6A-9A8E-EE9A67B79ADF}"/>
    <cellStyle name="Normal 8 2 2 3 3" xfId="766" xr:uid="{35320488-484C-4C58-AB12-B96A076B98C8}"/>
    <cellStyle name="Normal 8 2 2 3 3 2" xfId="2012" xr:uid="{768769EB-4810-4463-A220-5C6BC14807CE}"/>
    <cellStyle name="Normal 8 2 2 3 3 2 2" xfId="2013" xr:uid="{314DD315-C949-431B-8B9A-AC837F465BA5}"/>
    <cellStyle name="Normal 8 2 2 3 3 3" xfId="2014" xr:uid="{25D5F0E8-C75D-426E-B5E8-B7D785B4AC31}"/>
    <cellStyle name="Normal 8 2 2 3 3 4" xfId="3734" xr:uid="{6468D163-EA8A-423A-A9A4-1747FA6FAA33}"/>
    <cellStyle name="Normal 8 2 2 3 4" xfId="2015" xr:uid="{D8C2A2B0-D5BF-4B6D-A232-C45DD31931AA}"/>
    <cellStyle name="Normal 8 2 2 3 4 2" xfId="2016" xr:uid="{B35BA8B7-3BE8-4754-AC06-C16E213372BE}"/>
    <cellStyle name="Normal 8 2 2 3 5" xfId="2017" xr:uid="{9700CDE1-B8D6-48F4-B683-8508B2C894B7}"/>
    <cellStyle name="Normal 8 2 2 3 6" xfId="3735" xr:uid="{747B6890-65CA-4503-855D-3FA8BB00A62D}"/>
    <cellStyle name="Normal 8 2 2 4" xfId="381" xr:uid="{B5851CCA-ED20-43DC-BDE5-F8F453CC2242}"/>
    <cellStyle name="Normal 8 2 2 4 2" xfId="767" xr:uid="{947E8BD3-51ED-4183-B71A-229322D477F0}"/>
    <cellStyle name="Normal 8 2 2 4 2 2" xfId="768" xr:uid="{0F71F4EF-4E4B-48A2-A8C6-CF1399DE5D6C}"/>
    <cellStyle name="Normal 8 2 2 4 2 2 2" xfId="2018" xr:uid="{905813C0-8AB4-4428-A95D-35764574999A}"/>
    <cellStyle name="Normal 8 2 2 4 2 2 2 2" xfId="2019" xr:uid="{8CC23749-866E-4389-A3A6-7EB267E0A28A}"/>
    <cellStyle name="Normal 8 2 2 4 2 2 3" xfId="2020" xr:uid="{AD5F5234-5849-42BD-A093-0AF33EE91CD8}"/>
    <cellStyle name="Normal 8 2 2 4 2 3" xfId="2021" xr:uid="{C863D6EF-F8DE-4357-A1C3-37CA305583E6}"/>
    <cellStyle name="Normal 8 2 2 4 2 3 2" xfId="2022" xr:uid="{E9F50535-5233-462E-B486-F813E4B59CF2}"/>
    <cellStyle name="Normal 8 2 2 4 2 4" xfId="2023" xr:uid="{952CF792-168A-497B-BE6B-773A9355E6DB}"/>
    <cellStyle name="Normal 8 2 2 4 3" xfId="769" xr:uid="{8E0ACF1F-2DF5-4FD6-BA45-C83EA74127A6}"/>
    <cellStyle name="Normal 8 2 2 4 3 2" xfId="2024" xr:uid="{DB7E3D03-9CC1-4AA6-BDF0-C31633325F9A}"/>
    <cellStyle name="Normal 8 2 2 4 3 2 2" xfId="2025" xr:uid="{5C007D97-AE02-4543-A4C8-4A8CC7D81156}"/>
    <cellStyle name="Normal 8 2 2 4 3 3" xfId="2026" xr:uid="{8A93777E-CC68-4018-93A3-6ACE497E7A2E}"/>
    <cellStyle name="Normal 8 2 2 4 4" xfId="2027" xr:uid="{DC52CB24-529B-4A76-9444-FAC775963412}"/>
    <cellStyle name="Normal 8 2 2 4 4 2" xfId="2028" xr:uid="{CE9B4461-6D15-4F3F-95DF-F7C1A7CEA533}"/>
    <cellStyle name="Normal 8 2 2 4 5" xfId="2029" xr:uid="{74DA530D-3F35-4FB9-9DF5-9487A9894469}"/>
    <cellStyle name="Normal 8 2 2 5" xfId="382" xr:uid="{A094F481-B7E7-45A3-99E2-A73FAA82379D}"/>
    <cellStyle name="Normal 8 2 2 5 2" xfId="770" xr:uid="{53A0CA93-2DAF-4356-BD9A-16AE3178654D}"/>
    <cellStyle name="Normal 8 2 2 5 2 2" xfId="2030" xr:uid="{2180B25E-7B91-4E7D-B001-9887469D8D52}"/>
    <cellStyle name="Normal 8 2 2 5 2 2 2" xfId="2031" xr:uid="{DD210ECF-A9D2-4866-9A87-453736CFB195}"/>
    <cellStyle name="Normal 8 2 2 5 2 3" xfId="2032" xr:uid="{D651A0A4-2D04-453D-8829-2D8658DDA560}"/>
    <cellStyle name="Normal 8 2 2 5 3" xfId="2033" xr:uid="{405E0F45-1884-4BCD-9D5E-08DDDB83CD68}"/>
    <cellStyle name="Normal 8 2 2 5 3 2" xfId="2034" xr:uid="{64B2EFB2-F1ED-4429-9B90-13BADB361EE1}"/>
    <cellStyle name="Normal 8 2 2 5 4" xfId="2035" xr:uid="{D8FAF40B-F6BF-4B43-9D58-B06E25F3CAF0}"/>
    <cellStyle name="Normal 8 2 2 6" xfId="771" xr:uid="{AF07A4F8-0A44-4B99-A8D3-981474B65C05}"/>
    <cellStyle name="Normal 8 2 2 6 2" xfId="2036" xr:uid="{2E0EE7CB-8973-4D2D-A62F-54B7C8E841CA}"/>
    <cellStyle name="Normal 8 2 2 6 2 2" xfId="2037" xr:uid="{A2204660-6B7D-4539-BE19-4651D726B6A3}"/>
    <cellStyle name="Normal 8 2 2 6 3" xfId="2038" xr:uid="{28ED3FED-E437-4766-9CD4-F00F314E73FE}"/>
    <cellStyle name="Normal 8 2 2 6 4" xfId="3736" xr:uid="{A049FA92-E164-45FB-A723-A1BF695E845C}"/>
    <cellStyle name="Normal 8 2 2 7" xfId="2039" xr:uid="{19512E69-2B01-4FB8-B3F2-B499845C1729}"/>
    <cellStyle name="Normal 8 2 2 7 2" xfId="2040" xr:uid="{B90073D1-1C22-4125-9B82-0382A27955E1}"/>
    <cellStyle name="Normal 8 2 2 8" xfId="2041" xr:uid="{52D3FBCF-FC0F-45A9-98AC-E6A39203E1B3}"/>
    <cellStyle name="Normal 8 2 2 9" xfId="3737" xr:uid="{9A1FA2F3-4C76-42DF-8179-945D44944857}"/>
    <cellStyle name="Normal 8 2 3" xfId="154" xr:uid="{41681C2D-CA14-4F3F-8B3F-0F8F552AD6E3}"/>
    <cellStyle name="Normal 8 2 3 2" xfId="155" xr:uid="{ED17F114-F4E3-44FB-BB6B-0081D13D428D}"/>
    <cellStyle name="Normal 8 2 3 2 2" xfId="772" xr:uid="{C947CA46-33A7-4967-A962-C11613EFB7E2}"/>
    <cellStyle name="Normal 8 2 3 2 2 2" xfId="773" xr:uid="{01BFCABF-19F4-450A-B9BD-C152A1301D47}"/>
    <cellStyle name="Normal 8 2 3 2 2 2 2" xfId="2042" xr:uid="{A6B64FDD-4385-4CAF-93E1-54BCB6C27F3A}"/>
    <cellStyle name="Normal 8 2 3 2 2 2 2 2" xfId="2043" xr:uid="{E6A5A300-BDCC-48F5-88CE-DE422ADAFD1D}"/>
    <cellStyle name="Normal 8 2 3 2 2 2 3" xfId="2044" xr:uid="{33EE482E-A889-4042-8E35-720E11A2C951}"/>
    <cellStyle name="Normal 8 2 3 2 2 3" xfId="2045" xr:uid="{6C4B9ED6-707E-456B-891E-EE9E5B7CF2D5}"/>
    <cellStyle name="Normal 8 2 3 2 2 3 2" xfId="2046" xr:uid="{51DBEE47-DB1C-4B3E-8ACF-3F1E33F565E9}"/>
    <cellStyle name="Normal 8 2 3 2 2 4" xfId="2047" xr:uid="{0E9B5DBD-5640-40AA-A695-980C1310B6CC}"/>
    <cellStyle name="Normal 8 2 3 2 3" xfId="774" xr:uid="{12642972-2A48-4B96-A687-BCC9CA37A580}"/>
    <cellStyle name="Normal 8 2 3 2 3 2" xfId="2048" xr:uid="{19B2DC9B-A5C5-45CE-8611-EB4C51F69E55}"/>
    <cellStyle name="Normal 8 2 3 2 3 2 2" xfId="2049" xr:uid="{C6D0E57D-AED8-4987-9CDA-F10FEEADA612}"/>
    <cellStyle name="Normal 8 2 3 2 3 3" xfId="2050" xr:uid="{C46D15D8-653C-4CEF-BF55-EA58A8B757F9}"/>
    <cellStyle name="Normal 8 2 3 2 3 4" xfId="3738" xr:uid="{0DFF5231-FA19-4DAE-8F03-F35B41953AE5}"/>
    <cellStyle name="Normal 8 2 3 2 4" xfId="2051" xr:uid="{A238D5B4-BD60-4993-AD72-E37C0C6744EE}"/>
    <cellStyle name="Normal 8 2 3 2 4 2" xfId="2052" xr:uid="{6B03A7FC-CB8D-4A8D-AC90-7ECD12FAC07D}"/>
    <cellStyle name="Normal 8 2 3 2 5" xfId="2053" xr:uid="{F1B63B01-CB80-43FB-A02A-9A4EC54CA8D5}"/>
    <cellStyle name="Normal 8 2 3 2 6" xfId="3739" xr:uid="{ED02D688-9DDF-4CAD-98BA-AA20EC74CDA6}"/>
    <cellStyle name="Normal 8 2 3 3" xfId="383" xr:uid="{A25F24ED-60B9-48C4-AA9E-BAF900B0A156}"/>
    <cellStyle name="Normal 8 2 3 3 2" xfId="775" xr:uid="{0A612E39-A418-43FB-8695-6D59CE7E362B}"/>
    <cellStyle name="Normal 8 2 3 3 2 2" xfId="776" xr:uid="{4DFCAABA-630E-43A9-8011-225BB7529FFE}"/>
    <cellStyle name="Normal 8 2 3 3 2 2 2" xfId="2054" xr:uid="{40091886-9A1B-4F96-953B-F53129AE1D0F}"/>
    <cellStyle name="Normal 8 2 3 3 2 2 2 2" xfId="2055" xr:uid="{14E669FC-1FB5-409F-8D06-A78546D16704}"/>
    <cellStyle name="Normal 8 2 3 3 2 2 3" xfId="2056" xr:uid="{1D732B3F-8916-4C33-AE3E-E4079D44B9C4}"/>
    <cellStyle name="Normal 8 2 3 3 2 3" xfId="2057" xr:uid="{8BC04045-E87F-4E51-B942-5D0688E8A33F}"/>
    <cellStyle name="Normal 8 2 3 3 2 3 2" xfId="2058" xr:uid="{1EB1E3EB-C6A1-4F4B-9893-E84FB8C5AFEC}"/>
    <cellStyle name="Normal 8 2 3 3 2 4" xfId="2059" xr:uid="{BB723BD9-0F30-4361-9319-9838F7F0CC6E}"/>
    <cellStyle name="Normal 8 2 3 3 3" xfId="777" xr:uid="{11C4DA5F-F7A2-40AE-82D3-C05D1827A302}"/>
    <cellStyle name="Normal 8 2 3 3 3 2" xfId="2060" xr:uid="{FB3194C3-E914-455F-9E8F-F4F2538D1ED5}"/>
    <cellStyle name="Normal 8 2 3 3 3 2 2" xfId="2061" xr:uid="{15638CFE-9E22-4CD4-BCEC-97D2E7563412}"/>
    <cellStyle name="Normal 8 2 3 3 3 3" xfId="2062" xr:uid="{869347D3-F026-4C0D-A0DD-D19AB373C5A0}"/>
    <cellStyle name="Normal 8 2 3 3 4" xfId="2063" xr:uid="{F9F75F5E-023C-4DB6-8AA0-3270CCBC4E00}"/>
    <cellStyle name="Normal 8 2 3 3 4 2" xfId="2064" xr:uid="{C9975B92-5A61-450A-BC8A-61090AA0DBB3}"/>
    <cellStyle name="Normal 8 2 3 3 5" xfId="2065" xr:uid="{8FC8EDCC-2EBB-46A3-BD5E-7F46706A25B9}"/>
    <cellStyle name="Normal 8 2 3 4" xfId="384" xr:uid="{D341A324-7DB7-4096-92C9-F81A71108461}"/>
    <cellStyle name="Normal 8 2 3 4 2" xfId="778" xr:uid="{3577E4DA-3FD4-46DD-A914-29C65BE0C380}"/>
    <cellStyle name="Normal 8 2 3 4 2 2" xfId="2066" xr:uid="{C71B7FBD-959F-4F07-A495-4C3A0F826540}"/>
    <cellStyle name="Normal 8 2 3 4 2 2 2" xfId="2067" xr:uid="{7045A4E8-CF2B-4B58-BB93-B966B7E16E33}"/>
    <cellStyle name="Normal 8 2 3 4 2 3" xfId="2068" xr:uid="{D5102869-79F7-40D5-8AA2-82F81D0B891B}"/>
    <cellStyle name="Normal 8 2 3 4 3" xfId="2069" xr:uid="{7148896B-855D-4D9A-803A-25D452D8F837}"/>
    <cellStyle name="Normal 8 2 3 4 3 2" xfId="2070" xr:uid="{C2253F5C-FBAE-450F-8F75-C0F9FFE9D6C6}"/>
    <cellStyle name="Normal 8 2 3 4 4" xfId="2071" xr:uid="{E71CE4AC-7295-4FFD-A903-C68F1F2E4F2A}"/>
    <cellStyle name="Normal 8 2 3 5" xfId="779" xr:uid="{C65A6512-C77E-4A69-996F-D7DB5A896E63}"/>
    <cellStyle name="Normal 8 2 3 5 2" xfId="2072" xr:uid="{1B604883-F6DD-49A8-9B2A-66DCD94E5AE1}"/>
    <cellStyle name="Normal 8 2 3 5 2 2" xfId="2073" xr:uid="{45063C5C-51BE-43E5-BCE0-15B6269D741B}"/>
    <cellStyle name="Normal 8 2 3 5 3" xfId="2074" xr:uid="{3D79B4A8-D490-4ABE-B283-AA8180BF8850}"/>
    <cellStyle name="Normal 8 2 3 5 4" xfId="3740" xr:uid="{DCC9140F-D1D4-4CB6-B1D0-BF023342A7D2}"/>
    <cellStyle name="Normal 8 2 3 6" xfId="2075" xr:uid="{C1FC3D02-C282-4F0C-8940-52B336389DC1}"/>
    <cellStyle name="Normal 8 2 3 6 2" xfId="2076" xr:uid="{DA66E1DC-0A3A-4634-A2D4-8A8AA64B95EA}"/>
    <cellStyle name="Normal 8 2 3 7" xfId="2077" xr:uid="{BDA09762-FBB4-4670-B965-175671030E02}"/>
    <cellStyle name="Normal 8 2 3 8" xfId="3741" xr:uid="{2BFE7A53-99B5-4502-A70C-E40A1C48DC7F}"/>
    <cellStyle name="Normal 8 2 4" xfId="156" xr:uid="{89010D71-A5A0-470A-867C-D606BCB6816F}"/>
    <cellStyle name="Normal 8 2 4 2" xfId="453" xr:uid="{79AB60DC-2435-41DA-A37C-DE4F485932B9}"/>
    <cellStyle name="Normal 8 2 4 2 2" xfId="780" xr:uid="{90653C91-F527-4B11-975E-3CD8B726C85C}"/>
    <cellStyle name="Normal 8 2 4 2 2 2" xfId="2078" xr:uid="{8B9296C0-74ED-45A2-8A98-5E26B9B1CEF0}"/>
    <cellStyle name="Normal 8 2 4 2 2 2 2" xfId="2079" xr:uid="{77F67444-BC89-4AA8-BDCB-DB4E8A3E6069}"/>
    <cellStyle name="Normal 8 2 4 2 2 3" xfId="2080" xr:uid="{B61E7390-AD2C-49E8-8D90-5CBB056B3D12}"/>
    <cellStyle name="Normal 8 2 4 2 2 4" xfId="3742" xr:uid="{3E6F325B-FC96-4A36-8C3D-21496F0D7BAF}"/>
    <cellStyle name="Normal 8 2 4 2 3" xfId="2081" xr:uid="{EDDAD4C3-2B1E-40D0-9D7D-7D51F5E17C27}"/>
    <cellStyle name="Normal 8 2 4 2 3 2" xfId="2082" xr:uid="{1E55EC79-FE44-43A6-8658-314275AEFDEC}"/>
    <cellStyle name="Normal 8 2 4 2 4" xfId="2083" xr:uid="{A47D68F0-6994-4E88-AE18-313E718CF921}"/>
    <cellStyle name="Normal 8 2 4 2 5" xfId="3743" xr:uid="{C7014F4F-99BE-4E26-A22D-990A93E3694F}"/>
    <cellStyle name="Normal 8 2 4 3" xfId="781" xr:uid="{65010DA3-13C4-48E5-BAB7-E332AA67AE86}"/>
    <cellStyle name="Normal 8 2 4 3 2" xfId="2084" xr:uid="{4202A7AF-F2F3-4B01-93C6-F9A320B55187}"/>
    <cellStyle name="Normal 8 2 4 3 2 2" xfId="2085" xr:uid="{06A635FD-168B-46A5-A6E0-7F5E5759415F}"/>
    <cellStyle name="Normal 8 2 4 3 3" xfId="2086" xr:uid="{780EFF62-8434-40CD-9DFF-926FB18470FF}"/>
    <cellStyle name="Normal 8 2 4 3 4" xfId="3744" xr:uid="{FB5811E1-2C67-47D2-B42B-72A58CD28F0B}"/>
    <cellStyle name="Normal 8 2 4 4" xfId="2087" xr:uid="{EA997D9B-6B63-4B4E-A0AC-B43C15FA912D}"/>
    <cellStyle name="Normal 8 2 4 4 2" xfId="2088" xr:uid="{5C4E65AF-1179-490A-891D-13C50F5D065D}"/>
    <cellStyle name="Normal 8 2 4 4 3" xfId="3745" xr:uid="{BE0AF79D-F60B-46F7-8B14-F53F6B7341D3}"/>
    <cellStyle name="Normal 8 2 4 4 4" xfId="3746" xr:uid="{193929AB-BEB4-477D-91B7-63628FBB2712}"/>
    <cellStyle name="Normal 8 2 4 5" xfId="2089" xr:uid="{4E736D6F-ED26-4954-B4D3-4E1BAD48F3D1}"/>
    <cellStyle name="Normal 8 2 4 6" xfId="3747" xr:uid="{34E8DB82-749A-4CE1-ACCC-C34B4CC3EA8C}"/>
    <cellStyle name="Normal 8 2 4 7" xfId="3748" xr:uid="{559E322D-E51E-44E0-954F-316471998E47}"/>
    <cellStyle name="Normal 8 2 5" xfId="385" xr:uid="{807928B3-65DA-4100-81EE-E220B944138D}"/>
    <cellStyle name="Normal 8 2 5 2" xfId="782" xr:uid="{B2A3859B-D122-4C3F-A7FB-3CE46A358795}"/>
    <cellStyle name="Normal 8 2 5 2 2" xfId="783" xr:uid="{80152B8B-38BC-446A-9C93-0277BB5302B4}"/>
    <cellStyle name="Normal 8 2 5 2 2 2" xfId="2090" xr:uid="{32456FDA-6666-4549-868D-857EF9551E87}"/>
    <cellStyle name="Normal 8 2 5 2 2 2 2" xfId="2091" xr:uid="{6AB6BE26-8BFB-41FB-863C-032A0CF03D5D}"/>
    <cellStyle name="Normal 8 2 5 2 2 3" xfId="2092" xr:uid="{0663F679-7A9A-449F-AD3F-6D56A0901B84}"/>
    <cellStyle name="Normal 8 2 5 2 3" xfId="2093" xr:uid="{5AA55146-C9E1-4C74-9BC0-C13A462BE46E}"/>
    <cellStyle name="Normal 8 2 5 2 3 2" xfId="2094" xr:uid="{971EC86F-49B9-4385-8CB3-00E10AEAF98D}"/>
    <cellStyle name="Normal 8 2 5 2 4" xfId="2095" xr:uid="{E5707593-515B-4C90-A9F3-E7EA2824F464}"/>
    <cellStyle name="Normal 8 2 5 3" xfId="784" xr:uid="{8F9A8AF9-4251-433F-B387-F1FA629527FF}"/>
    <cellStyle name="Normal 8 2 5 3 2" xfId="2096" xr:uid="{B5B68DB8-CD81-47B3-AE87-DD59382BE776}"/>
    <cellStyle name="Normal 8 2 5 3 2 2" xfId="2097" xr:uid="{FBA4A448-6205-49A3-B772-C53E441878F9}"/>
    <cellStyle name="Normal 8 2 5 3 3" xfId="2098" xr:uid="{EB2CB67C-CF0F-4E7F-B64A-1EE47B364478}"/>
    <cellStyle name="Normal 8 2 5 3 4" xfId="3749" xr:uid="{0A3C68B3-131B-4472-92E2-410E182BC7DF}"/>
    <cellStyle name="Normal 8 2 5 4" xfId="2099" xr:uid="{9D54B8A6-ABC8-42EE-914E-D9093ADD9BF4}"/>
    <cellStyle name="Normal 8 2 5 4 2" xfId="2100" xr:uid="{599616A3-63B3-4361-9CCB-5BA69807E67C}"/>
    <cellStyle name="Normal 8 2 5 5" xfId="2101" xr:uid="{7AD0BE3B-612D-416C-A025-BCCA9CB2D1ED}"/>
    <cellStyle name="Normal 8 2 5 6" xfId="3750" xr:uid="{E6FFE026-8580-4156-B4FA-366EE2E29B35}"/>
    <cellStyle name="Normal 8 2 6" xfId="386" xr:uid="{D7E5C76E-E4EC-495D-945B-C29B9A363903}"/>
    <cellStyle name="Normal 8 2 6 2" xfId="785" xr:uid="{FD202F5A-3BE7-4491-907B-473104ECB011}"/>
    <cellStyle name="Normal 8 2 6 2 2" xfId="2102" xr:uid="{57450E8E-6A87-4FA7-A67E-F3D4C1CCCB68}"/>
    <cellStyle name="Normal 8 2 6 2 2 2" xfId="2103" xr:uid="{BA9A3B9D-19A5-42F5-8493-A63AE572561A}"/>
    <cellStyle name="Normal 8 2 6 2 3" xfId="2104" xr:uid="{F4CF17DE-C012-4097-8C14-F1EF8336AFDB}"/>
    <cellStyle name="Normal 8 2 6 2 4" xfId="3751" xr:uid="{2842F2B1-4355-41BF-AAEC-0CD266288AA4}"/>
    <cellStyle name="Normal 8 2 6 3" xfId="2105" xr:uid="{24953A7A-91D8-4405-96E9-DA864DDB62D7}"/>
    <cellStyle name="Normal 8 2 6 3 2" xfId="2106" xr:uid="{F629F736-7656-4801-88DC-5CDA178677B8}"/>
    <cellStyle name="Normal 8 2 6 4" xfId="2107" xr:uid="{CE40E6D5-8927-4CAD-9934-45780229E779}"/>
    <cellStyle name="Normal 8 2 6 5" xfId="3752" xr:uid="{6F1D8F26-584A-4927-B692-4B7174E072C5}"/>
    <cellStyle name="Normal 8 2 7" xfId="786" xr:uid="{45D22FE9-49FE-4D63-919A-833ADE0FE33D}"/>
    <cellStyle name="Normal 8 2 7 2" xfId="2108" xr:uid="{CF751BC1-79BC-4650-97A0-34A72FBF57C8}"/>
    <cellStyle name="Normal 8 2 7 2 2" xfId="2109" xr:uid="{787B304C-15F0-4674-BE64-1E7829FE0670}"/>
    <cellStyle name="Normal 8 2 7 3" xfId="2110" xr:uid="{292E1799-711D-434D-92BC-9EDC788C2F28}"/>
    <cellStyle name="Normal 8 2 7 4" xfId="3753" xr:uid="{064B175C-CC3E-42AE-9644-03D6519EF09B}"/>
    <cellStyle name="Normal 8 2 8" xfId="2111" xr:uid="{94252BFE-5C70-461A-8162-84E3DAED6956}"/>
    <cellStyle name="Normal 8 2 8 2" xfId="2112" xr:uid="{3FD17951-87E8-49C8-90F6-215DCC678F9F}"/>
    <cellStyle name="Normal 8 2 8 3" xfId="3754" xr:uid="{90EBFD4F-2B1B-48B9-98F5-6EC5337F8CF2}"/>
    <cellStyle name="Normal 8 2 8 4" xfId="3755" xr:uid="{1F4DDDA9-B640-4F44-9552-DBA11B4336CD}"/>
    <cellStyle name="Normal 8 2 9" xfId="2113" xr:uid="{33595406-C0F2-43A9-BCCA-DEB6539A2C50}"/>
    <cellStyle name="Normal 8 3" xfId="157" xr:uid="{6244C797-1EE3-4043-9B65-5E776C78DCF5}"/>
    <cellStyle name="Normal 8 3 10" xfId="3756" xr:uid="{AB36C285-DCD9-43A1-93B7-744D4A4CA890}"/>
    <cellStyle name="Normal 8 3 11" xfId="3757" xr:uid="{78CF4D0F-903C-4C36-84FB-E78CB1EF220F}"/>
    <cellStyle name="Normal 8 3 2" xfId="158" xr:uid="{FE9E4FA3-4104-4920-8644-8AEB0859C142}"/>
    <cellStyle name="Normal 8 3 2 2" xfId="159" xr:uid="{227E0558-69F3-4FA0-AD8D-8695DB0C3289}"/>
    <cellStyle name="Normal 8 3 2 2 2" xfId="387" xr:uid="{1C4BE01D-3B64-46A3-94F9-5735966D6302}"/>
    <cellStyle name="Normal 8 3 2 2 2 2" xfId="787" xr:uid="{B8597DD4-69BD-4249-9DD4-620A06503437}"/>
    <cellStyle name="Normal 8 3 2 2 2 2 2" xfId="2114" xr:uid="{F3A79CF6-7B91-4CCC-9042-A693F7F37774}"/>
    <cellStyle name="Normal 8 3 2 2 2 2 2 2" xfId="2115" xr:uid="{8B00896B-C2A7-4E19-ADDE-5929EDEC7AB3}"/>
    <cellStyle name="Normal 8 3 2 2 2 2 3" xfId="2116" xr:uid="{39BF19B6-2828-4E9E-AC88-C8D57F8FB723}"/>
    <cellStyle name="Normal 8 3 2 2 2 2 4" xfId="3758" xr:uid="{AFF23C23-8133-4D08-8A8A-91B4E02F98E0}"/>
    <cellStyle name="Normal 8 3 2 2 2 3" xfId="2117" xr:uid="{F39C73E9-E5BA-4462-ABEA-B82C25A49D8A}"/>
    <cellStyle name="Normal 8 3 2 2 2 3 2" xfId="2118" xr:uid="{7B47BC0B-3AA2-4D71-8A05-CF0C8D4D0AAB}"/>
    <cellStyle name="Normal 8 3 2 2 2 3 3" xfId="3759" xr:uid="{B04D289A-3B87-4CD8-B933-5967ECEC868A}"/>
    <cellStyle name="Normal 8 3 2 2 2 3 4" xfId="3760" xr:uid="{66297360-44A7-4766-96CB-6ADAB92980F6}"/>
    <cellStyle name="Normal 8 3 2 2 2 4" xfId="2119" xr:uid="{E8EE7122-8200-48E7-AEE9-22459B17BCF0}"/>
    <cellStyle name="Normal 8 3 2 2 2 5" xfId="3761" xr:uid="{3C4E45C0-3EF3-4C4F-9875-9210F1F465CE}"/>
    <cellStyle name="Normal 8 3 2 2 2 6" xfId="3762" xr:uid="{538301BB-9C7F-4B5C-AC88-DF0502E6A949}"/>
    <cellStyle name="Normal 8 3 2 2 3" xfId="788" xr:uid="{D1585FF7-24F4-4F38-AEBD-FE3882620451}"/>
    <cellStyle name="Normal 8 3 2 2 3 2" xfId="2120" xr:uid="{C411AB82-6838-41A5-88A5-82FC78F3172C}"/>
    <cellStyle name="Normal 8 3 2 2 3 2 2" xfId="2121" xr:uid="{E6A402D5-377C-4B3C-98DA-F08BEB5E7556}"/>
    <cellStyle name="Normal 8 3 2 2 3 2 3" xfId="3763" xr:uid="{B74AC6A8-593A-405A-836C-08339733C25B}"/>
    <cellStyle name="Normal 8 3 2 2 3 2 4" xfId="3764" xr:uid="{F5DF8BD3-906E-46E8-BC74-9AA58CA658FD}"/>
    <cellStyle name="Normal 8 3 2 2 3 3" xfId="2122" xr:uid="{780A0D2C-9D5A-4CF4-902C-88DD53B1034D}"/>
    <cellStyle name="Normal 8 3 2 2 3 4" xfId="3765" xr:uid="{78F2AB82-C87B-4CA6-A8D1-67470761434B}"/>
    <cellStyle name="Normal 8 3 2 2 3 5" xfId="3766" xr:uid="{20A51EE4-78A3-4225-A371-E5BA325655D9}"/>
    <cellStyle name="Normal 8 3 2 2 4" xfId="2123" xr:uid="{B13A03A6-C514-4CF7-BC57-ABFAE23CCC5D}"/>
    <cellStyle name="Normal 8 3 2 2 4 2" xfId="2124" xr:uid="{35302E35-BD5C-4B55-BD1D-EC1D8BA103BE}"/>
    <cellStyle name="Normal 8 3 2 2 4 3" xfId="3767" xr:uid="{0AF0F199-231D-477B-8827-BFB92F3A3614}"/>
    <cellStyle name="Normal 8 3 2 2 4 4" xfId="3768" xr:uid="{FAC34D62-88D6-43AF-B2FB-8A46EF2C8411}"/>
    <cellStyle name="Normal 8 3 2 2 5" xfId="2125" xr:uid="{41747F93-3485-4A18-8B74-5A8B5F419A3D}"/>
    <cellStyle name="Normal 8 3 2 2 5 2" xfId="3769" xr:uid="{D66170D9-941A-43A5-8521-9C93B3173D04}"/>
    <cellStyle name="Normal 8 3 2 2 5 3" xfId="3770" xr:uid="{DECF3AE3-2D52-4AB5-BB7B-BB0A4C70A0B4}"/>
    <cellStyle name="Normal 8 3 2 2 5 4" xfId="3771" xr:uid="{7D49C067-5988-4A9B-B69F-78E79E83D540}"/>
    <cellStyle name="Normal 8 3 2 2 6" xfId="3772" xr:uid="{D66411B1-73B1-45C4-A22A-82FAD21EB4BB}"/>
    <cellStyle name="Normal 8 3 2 2 7" xfId="3773" xr:uid="{B3AED025-4064-4DC2-9A38-FAA72FAA53DD}"/>
    <cellStyle name="Normal 8 3 2 2 8" xfId="3774" xr:uid="{700F0C81-F332-4D20-B495-EF9B0A3F399E}"/>
    <cellStyle name="Normal 8 3 2 3" xfId="388" xr:uid="{E8F43783-E127-4688-B8FB-5B63407DE182}"/>
    <cellStyle name="Normal 8 3 2 3 2" xfId="789" xr:uid="{03C1FEB8-4D93-4195-84A3-396E306E309F}"/>
    <cellStyle name="Normal 8 3 2 3 2 2" xfId="790" xr:uid="{A290F205-3BAF-4330-94DF-785368928459}"/>
    <cellStyle name="Normal 8 3 2 3 2 2 2" xfId="2126" xr:uid="{FFB8301C-0201-439B-A96D-820916304045}"/>
    <cellStyle name="Normal 8 3 2 3 2 2 2 2" xfId="2127" xr:uid="{372AB405-47A5-4D8E-B45C-DBF7AB1FE972}"/>
    <cellStyle name="Normal 8 3 2 3 2 2 3" xfId="2128" xr:uid="{F5322CF3-57CB-4AE8-82F3-7826B3C7FBC9}"/>
    <cellStyle name="Normal 8 3 2 3 2 3" xfId="2129" xr:uid="{C1180F20-78BB-4884-BC55-5C6D5326CC32}"/>
    <cellStyle name="Normal 8 3 2 3 2 3 2" xfId="2130" xr:uid="{46399542-B41C-4667-9B91-5378D1A7D9D8}"/>
    <cellStyle name="Normal 8 3 2 3 2 4" xfId="2131" xr:uid="{B1F8C27C-D0C1-4061-A96E-0C282DA8110E}"/>
    <cellStyle name="Normal 8 3 2 3 3" xfId="791" xr:uid="{B60D2F35-BBCA-40AD-8D20-2EC4C64A4155}"/>
    <cellStyle name="Normal 8 3 2 3 3 2" xfId="2132" xr:uid="{8638C1C2-D18C-4660-A1A4-E0C1424B9B30}"/>
    <cellStyle name="Normal 8 3 2 3 3 2 2" xfId="2133" xr:uid="{C4267F93-97E2-4F31-8E7E-F835456B6C9A}"/>
    <cellStyle name="Normal 8 3 2 3 3 3" xfId="2134" xr:uid="{AB03C7D7-9E89-4BB6-A3B9-20B5D5BEBB3F}"/>
    <cellStyle name="Normal 8 3 2 3 3 4" xfId="3775" xr:uid="{9BC4BBCE-F41F-4C27-B02A-DD83B7C5EDF4}"/>
    <cellStyle name="Normal 8 3 2 3 4" xfId="2135" xr:uid="{496F4081-263D-49A8-BF5C-B115E7263A17}"/>
    <cellStyle name="Normal 8 3 2 3 4 2" xfId="2136" xr:uid="{852175D9-28AC-4E58-B63F-E2C52A999045}"/>
    <cellStyle name="Normal 8 3 2 3 5" xfId="2137" xr:uid="{4B395F28-171F-4F62-AD45-BD1EB4C1DC34}"/>
    <cellStyle name="Normal 8 3 2 3 6" xfId="3776" xr:uid="{F8F5089C-EE9A-477E-B3CC-108FD6828B36}"/>
    <cellStyle name="Normal 8 3 2 4" xfId="389" xr:uid="{BF27D95F-B93A-4264-8FCE-701CB2DFB1DF}"/>
    <cellStyle name="Normal 8 3 2 4 2" xfId="792" xr:uid="{58825255-AB67-4976-889A-47B6C9781ED2}"/>
    <cellStyle name="Normal 8 3 2 4 2 2" xfId="2138" xr:uid="{80892CB8-49C0-431C-96FB-E24B590BC8CE}"/>
    <cellStyle name="Normal 8 3 2 4 2 2 2" xfId="2139" xr:uid="{264EC9C4-DF8F-4EEA-9F1B-94EC85A78AE3}"/>
    <cellStyle name="Normal 8 3 2 4 2 3" xfId="2140" xr:uid="{D175A2C4-245A-49E6-A17D-2C22ED61C9CA}"/>
    <cellStyle name="Normal 8 3 2 4 2 4" xfId="3777" xr:uid="{66B0A93A-4B04-4B1C-8B6D-C3DDBABA42FC}"/>
    <cellStyle name="Normal 8 3 2 4 3" xfId="2141" xr:uid="{4C47039A-6B28-4705-A584-38DEE10F591F}"/>
    <cellStyle name="Normal 8 3 2 4 3 2" xfId="2142" xr:uid="{94526F56-3269-4E5A-8D78-CE4273BC83B2}"/>
    <cellStyle name="Normal 8 3 2 4 4" xfId="2143" xr:uid="{66D1511C-53C2-43EC-9E52-2E368C7D9AD2}"/>
    <cellStyle name="Normal 8 3 2 4 5" xfId="3778" xr:uid="{47A9C641-4933-4AA0-BA63-35A9E1924825}"/>
    <cellStyle name="Normal 8 3 2 5" xfId="390" xr:uid="{0FB18F48-778A-4EC0-AD8B-56584F77D653}"/>
    <cellStyle name="Normal 8 3 2 5 2" xfId="2144" xr:uid="{5A9C600B-3415-430F-AA53-DC147D168999}"/>
    <cellStyle name="Normal 8 3 2 5 2 2" xfId="2145" xr:uid="{4FB0B55D-C915-4AA1-A8D6-275308F1422E}"/>
    <cellStyle name="Normal 8 3 2 5 3" xfId="2146" xr:uid="{95938FE2-CFC0-47D7-9339-7B437AA32A95}"/>
    <cellStyle name="Normal 8 3 2 5 4" xfId="3779" xr:uid="{E87E33B2-961B-455F-B87B-B54BEFFC708E}"/>
    <cellStyle name="Normal 8 3 2 6" xfId="2147" xr:uid="{C3DCC544-FC49-4474-A553-005544BCDB00}"/>
    <cellStyle name="Normal 8 3 2 6 2" xfId="2148" xr:uid="{3CAEFC17-589E-4884-8859-4FF05CF36ABC}"/>
    <cellStyle name="Normal 8 3 2 6 3" xfId="3780" xr:uid="{F8327DED-363C-48E4-9166-FF83711CAD45}"/>
    <cellStyle name="Normal 8 3 2 6 4" xfId="3781" xr:uid="{A11EB156-CB6C-4BE2-B7FA-D2B175D28654}"/>
    <cellStyle name="Normal 8 3 2 7" xfId="2149" xr:uid="{0A73A1ED-13E1-469C-8693-7BABFD8048A0}"/>
    <cellStyle name="Normal 8 3 2 8" xfId="3782" xr:uid="{021CA07D-16CA-42D2-B34D-094E1148ED04}"/>
    <cellStyle name="Normal 8 3 2 9" xfId="3783" xr:uid="{AF858450-CDC8-4323-B357-E945DB60210F}"/>
    <cellStyle name="Normal 8 3 3" xfId="160" xr:uid="{53AD6B7A-5F20-4439-AC47-302FBE60EC42}"/>
    <cellStyle name="Normal 8 3 3 2" xfId="161" xr:uid="{F73BEF77-0543-4443-895F-1F5D571242E0}"/>
    <cellStyle name="Normal 8 3 3 2 2" xfId="793" xr:uid="{6F4C374D-69A4-4435-9142-3E6230ED9A34}"/>
    <cellStyle name="Normal 8 3 3 2 2 2" xfId="2150" xr:uid="{37C9FEA8-0D9E-4FB3-8774-2D773BE43C34}"/>
    <cellStyle name="Normal 8 3 3 2 2 2 2" xfId="2151" xr:uid="{34FB1D91-8332-4F48-80DE-40BD8F13A575}"/>
    <cellStyle name="Normal 8 3 3 2 2 2 2 2" xfId="4495" xr:uid="{02CBB420-090C-4B68-A6B1-C037841AD04E}"/>
    <cellStyle name="Normal 8 3 3 2 2 2 3" xfId="4496" xr:uid="{CFB691F6-21AE-431E-AAB0-CD272972F8BE}"/>
    <cellStyle name="Normal 8 3 3 2 2 3" xfId="2152" xr:uid="{A523A34B-844F-42ED-91F4-38CAC172423D}"/>
    <cellStyle name="Normal 8 3 3 2 2 3 2" xfId="4497" xr:uid="{F31E12BF-1664-4C22-873C-4BE687890FED}"/>
    <cellStyle name="Normal 8 3 3 2 2 4" xfId="3784" xr:uid="{9ACB5FF7-D8D9-4D51-B929-719F0FE28CFD}"/>
    <cellStyle name="Normal 8 3 3 2 3" xfId="2153" xr:uid="{7D99C178-C58F-4F40-8740-9383CCADE978}"/>
    <cellStyle name="Normal 8 3 3 2 3 2" xfId="2154" xr:uid="{0122BA73-379C-48E3-858C-FF6638B4EE10}"/>
    <cellStyle name="Normal 8 3 3 2 3 2 2" xfId="4498" xr:uid="{CD9D76A9-3316-4090-AD27-DACB5E9FB4BB}"/>
    <cellStyle name="Normal 8 3 3 2 3 3" xfId="3785" xr:uid="{BAB816F5-F252-4350-AC37-94EE80A27DB8}"/>
    <cellStyle name="Normal 8 3 3 2 3 4" xfId="3786" xr:uid="{9F3678F0-3745-4BBB-9FA1-242E88838E02}"/>
    <cellStyle name="Normal 8 3 3 2 4" xfId="2155" xr:uid="{B2E1D282-42BE-464E-BF4D-6FF3C8F3260A}"/>
    <cellStyle name="Normal 8 3 3 2 4 2" xfId="4499" xr:uid="{70D50B38-B734-4038-BBA0-3EFA8C6027B6}"/>
    <cellStyle name="Normal 8 3 3 2 5" xfId="3787" xr:uid="{6416A21B-261D-4F0B-A4C9-FF0532A922EC}"/>
    <cellStyle name="Normal 8 3 3 2 6" xfId="3788" xr:uid="{41EDD3D7-99A0-47D7-B058-B125B8267227}"/>
    <cellStyle name="Normal 8 3 3 3" xfId="391" xr:uid="{38D78343-6D67-4BDC-B9B3-2C8E8ACFEB10}"/>
    <cellStyle name="Normal 8 3 3 3 2" xfId="2156" xr:uid="{735DF475-3D15-47C6-A327-00A40439D14D}"/>
    <cellStyle name="Normal 8 3 3 3 2 2" xfId="2157" xr:uid="{7A903F90-4C7C-4760-838C-67F3E7937338}"/>
    <cellStyle name="Normal 8 3 3 3 2 2 2" xfId="4500" xr:uid="{8F3D9635-1A94-440A-930F-EFE725B5E670}"/>
    <cellStyle name="Normal 8 3 3 3 2 3" xfId="3789" xr:uid="{AC7EEC7A-651F-40F2-99D3-570011D78B88}"/>
    <cellStyle name="Normal 8 3 3 3 2 4" xfId="3790" xr:uid="{21BA11C1-97D7-4BC0-9372-385D81D3105D}"/>
    <cellStyle name="Normal 8 3 3 3 3" xfId="2158" xr:uid="{4C74B6E3-A3C4-44B0-8187-865FB8001173}"/>
    <cellStyle name="Normal 8 3 3 3 3 2" xfId="4501" xr:uid="{574A9F8D-F6EC-441B-921B-C05094E05F4B}"/>
    <cellStyle name="Normal 8 3 3 3 4" xfId="3791" xr:uid="{F107218D-D3D7-41A8-AFB8-F99794C592EF}"/>
    <cellStyle name="Normal 8 3 3 3 5" xfId="3792" xr:uid="{DBAC2DC3-16BE-4ACC-8362-09267A83A600}"/>
    <cellStyle name="Normal 8 3 3 4" xfId="2159" xr:uid="{7CC5910B-C7E2-4E03-B763-FAE42B41A1A9}"/>
    <cellStyle name="Normal 8 3 3 4 2" xfId="2160" xr:uid="{E025DFE4-9183-454D-9BBB-AEC719D8D2A8}"/>
    <cellStyle name="Normal 8 3 3 4 2 2" xfId="4502" xr:uid="{10746FC3-9449-4714-9208-4CD167CA7DC5}"/>
    <cellStyle name="Normal 8 3 3 4 3" xfId="3793" xr:uid="{66C26C68-EEFD-45C1-BF8F-3FA683CA9FC8}"/>
    <cellStyle name="Normal 8 3 3 4 4" xfId="3794" xr:uid="{C2E7D35C-2A07-4328-9CCC-00EDC8EB712D}"/>
    <cellStyle name="Normal 8 3 3 5" xfId="2161" xr:uid="{E2B4A958-0673-49E8-B8CA-39B829993D60}"/>
    <cellStyle name="Normal 8 3 3 5 2" xfId="3795" xr:uid="{37436EBE-1047-41BE-8B24-A31233F398BA}"/>
    <cellStyle name="Normal 8 3 3 5 3" xfId="3796" xr:uid="{286FA994-C3E3-4A0B-8C24-16B8E3035488}"/>
    <cellStyle name="Normal 8 3 3 5 4" xfId="3797" xr:uid="{F72DCDB6-8049-4C27-923C-A04A434FA520}"/>
    <cellStyle name="Normal 8 3 3 6" xfId="3798" xr:uid="{AEB15067-C0CC-45E8-8BED-F8AD04BA8E22}"/>
    <cellStyle name="Normal 8 3 3 7" xfId="3799" xr:uid="{C0D4C5FC-7F0D-4709-AF11-069291224E63}"/>
    <cellStyle name="Normal 8 3 3 8" xfId="3800" xr:uid="{62D37EEC-6ACF-4802-8CBF-A7962B43509C}"/>
    <cellStyle name="Normal 8 3 4" xfId="162" xr:uid="{6FD217B7-A62F-43E0-85DB-DADD979AEC57}"/>
    <cellStyle name="Normal 8 3 4 2" xfId="794" xr:uid="{CBEAE373-C4C0-4B57-A733-D55599797533}"/>
    <cellStyle name="Normal 8 3 4 2 2" xfId="795" xr:uid="{024C3C98-364D-4980-BDB9-F2294881BD04}"/>
    <cellStyle name="Normal 8 3 4 2 2 2" xfId="2162" xr:uid="{3A166D1A-0EC1-46C8-A988-F8B2CB3785B7}"/>
    <cellStyle name="Normal 8 3 4 2 2 2 2" xfId="2163" xr:uid="{675B20D3-4DEA-44BE-BC1E-582B9383890F}"/>
    <cellStyle name="Normal 8 3 4 2 2 3" xfId="2164" xr:uid="{4E3E2396-7607-47C3-92A9-C68AE49DFAEF}"/>
    <cellStyle name="Normal 8 3 4 2 2 4" xfId="3801" xr:uid="{4F15EE2E-48D7-4330-BF99-DD10BB7F5BF5}"/>
    <cellStyle name="Normal 8 3 4 2 3" xfId="2165" xr:uid="{68CE7E43-BD8E-47B0-BF1A-BD12961AB352}"/>
    <cellStyle name="Normal 8 3 4 2 3 2" xfId="2166" xr:uid="{169B09E6-52DE-48D8-85FB-143A96F34EC5}"/>
    <cellStyle name="Normal 8 3 4 2 4" xfId="2167" xr:uid="{08B0FDC6-973F-48DE-9F86-F83E303E5175}"/>
    <cellStyle name="Normal 8 3 4 2 5" xfId="3802" xr:uid="{431BE614-1DA1-469E-8FDA-C8038AF2E07C}"/>
    <cellStyle name="Normal 8 3 4 3" xfId="796" xr:uid="{6134CA87-B15F-44FF-ABA5-88E71E91E932}"/>
    <cellStyle name="Normal 8 3 4 3 2" xfId="2168" xr:uid="{01587814-4E38-4EC2-8313-572833BF5CD1}"/>
    <cellStyle name="Normal 8 3 4 3 2 2" xfId="2169" xr:uid="{742915E1-FABE-4C38-954A-D9A6F573F842}"/>
    <cellStyle name="Normal 8 3 4 3 3" xfId="2170" xr:uid="{0E8FAD91-DB10-46DC-91CB-C54B7EAC8F76}"/>
    <cellStyle name="Normal 8 3 4 3 4" xfId="3803" xr:uid="{22EEC710-B5DD-4EAA-AE36-4670BFDBFC20}"/>
    <cellStyle name="Normal 8 3 4 4" xfId="2171" xr:uid="{C206F772-41E6-4483-B6E8-61B93145D6AC}"/>
    <cellStyle name="Normal 8 3 4 4 2" xfId="2172" xr:uid="{E888791C-783C-4D66-80F2-A8904DBFE26E}"/>
    <cellStyle name="Normal 8 3 4 4 3" xfId="3804" xr:uid="{CB1713E0-F4AC-4CE4-86F3-6FF49D935430}"/>
    <cellStyle name="Normal 8 3 4 4 4" xfId="3805" xr:uid="{4B0CB362-97FB-4E5F-9D8C-D6AAE296482D}"/>
    <cellStyle name="Normal 8 3 4 5" xfId="2173" xr:uid="{A1BDC661-C349-4202-B78E-DE4C8B962C56}"/>
    <cellStyle name="Normal 8 3 4 6" xfId="3806" xr:uid="{335C3943-6ADD-4905-A47A-9AD4655A69D6}"/>
    <cellStyle name="Normal 8 3 4 7" xfId="3807" xr:uid="{08BBDBCD-2F0C-4677-82ED-106CF77DFA03}"/>
    <cellStyle name="Normal 8 3 5" xfId="392" xr:uid="{B4463042-7F95-41BA-AD1B-00AF002BA6B2}"/>
    <cellStyle name="Normal 8 3 5 2" xfId="797" xr:uid="{F8E82A15-8FAA-4467-A47B-E686F67A9FF4}"/>
    <cellStyle name="Normal 8 3 5 2 2" xfId="2174" xr:uid="{D9D2F1FF-75F3-40B7-9B4A-CB4C4AFD002F}"/>
    <cellStyle name="Normal 8 3 5 2 2 2" xfId="2175" xr:uid="{C1A4C81B-49C8-4319-A55C-A4D25F593B6D}"/>
    <cellStyle name="Normal 8 3 5 2 3" xfId="2176" xr:uid="{013B5062-379D-4C8F-8645-825CA7166249}"/>
    <cellStyle name="Normal 8 3 5 2 4" xfId="3808" xr:uid="{E82057AD-06BC-45F7-9FF2-F3ED73E10EB5}"/>
    <cellStyle name="Normal 8 3 5 3" xfId="2177" xr:uid="{09105000-A0A6-44D1-8285-EBF538F32A77}"/>
    <cellStyle name="Normal 8 3 5 3 2" xfId="2178" xr:uid="{99B40372-1ED3-489E-B0B4-407688292E57}"/>
    <cellStyle name="Normal 8 3 5 3 3" xfId="3809" xr:uid="{FCBA685B-1D0A-4097-8E7E-BFA40B9EE13C}"/>
    <cellStyle name="Normal 8 3 5 3 4" xfId="3810" xr:uid="{BE8DD70E-309C-4DB1-A239-0621699E066A}"/>
    <cellStyle name="Normal 8 3 5 4" xfId="2179" xr:uid="{AB4260B1-9DF5-4D71-ADB2-5A000DF25640}"/>
    <cellStyle name="Normal 8 3 5 5" xfId="3811" xr:uid="{824ADA6C-24AE-45D6-A356-79402F1CF324}"/>
    <cellStyle name="Normal 8 3 5 6" xfId="3812" xr:uid="{C46C6DD4-B384-4FCA-8971-757755D08BDF}"/>
    <cellStyle name="Normal 8 3 6" xfId="393" xr:uid="{DCB7B1F8-3DFD-45B9-B752-E81553BB378A}"/>
    <cellStyle name="Normal 8 3 6 2" xfId="2180" xr:uid="{0D92C551-D776-4093-9231-DDF4F7D3F586}"/>
    <cellStyle name="Normal 8 3 6 2 2" xfId="2181" xr:uid="{C44FB898-2F70-4EFA-8BE8-3B46A50DDF6D}"/>
    <cellStyle name="Normal 8 3 6 2 3" xfId="3813" xr:uid="{885939C3-2922-41B3-9879-E306C9A66F6C}"/>
    <cellStyle name="Normal 8 3 6 2 4" xfId="3814" xr:uid="{14E63948-2B3D-487F-ACF7-D9F8F7E63DB2}"/>
    <cellStyle name="Normal 8 3 6 3" xfId="2182" xr:uid="{FC740BED-05A3-4D84-8899-B1E012D800E3}"/>
    <cellStyle name="Normal 8 3 6 4" xfId="3815" xr:uid="{109480F4-9CD7-4746-9B7B-C33463D6CB33}"/>
    <cellStyle name="Normal 8 3 6 5" xfId="3816" xr:uid="{C658FBBB-7A67-4A68-95F0-A17BD9CF7DA1}"/>
    <cellStyle name="Normal 8 3 7" xfId="2183" xr:uid="{A3AEB279-6AED-44CD-8975-519821657946}"/>
    <cellStyle name="Normal 8 3 7 2" xfId="2184" xr:uid="{1B2EEC8E-79D2-4A0C-8390-2CBED9468117}"/>
    <cellStyle name="Normal 8 3 7 3" xfId="3817" xr:uid="{BF91CAC6-BF5C-473B-BCC5-DF63B1266F37}"/>
    <cellStyle name="Normal 8 3 7 4" xfId="3818" xr:uid="{74F0F58A-6EA6-4305-8E14-B8F87C4FD265}"/>
    <cellStyle name="Normal 8 3 8" xfId="2185" xr:uid="{38714FC5-EE92-4DCB-91E2-F192B3F26BC3}"/>
    <cellStyle name="Normal 8 3 8 2" xfId="3819" xr:uid="{A8D76C0C-9BBA-4625-A376-78033D77AD48}"/>
    <cellStyle name="Normal 8 3 8 3" xfId="3820" xr:uid="{CA91AFDC-58F6-41E2-A8D3-F2202CDA550E}"/>
    <cellStyle name="Normal 8 3 8 4" xfId="3821" xr:uid="{9ADF5388-5D7D-4EEC-847A-2D8B51FFD530}"/>
    <cellStyle name="Normal 8 3 9" xfId="3822" xr:uid="{C505D407-C3B4-4EE9-9620-604D9B0E308B}"/>
    <cellStyle name="Normal 8 4" xfId="163" xr:uid="{393705C3-CF74-4BDD-8D49-7E34C2217219}"/>
    <cellStyle name="Normal 8 4 10" xfId="3823" xr:uid="{0BAC0DDA-ACB5-420B-AD8C-B904EA07F924}"/>
    <cellStyle name="Normal 8 4 11" xfId="3824" xr:uid="{97ED75AE-00F1-40C2-94D1-989487DE03AF}"/>
    <cellStyle name="Normal 8 4 2" xfId="164" xr:uid="{297ED583-65E0-4DB9-B92F-45B7F329A7CD}"/>
    <cellStyle name="Normal 8 4 2 2" xfId="394" xr:uid="{B8087FD9-E121-4F3F-87AC-B5596A63FB58}"/>
    <cellStyle name="Normal 8 4 2 2 2" xfId="798" xr:uid="{3F378A43-354D-4F40-8865-1D1ACDE8ADA8}"/>
    <cellStyle name="Normal 8 4 2 2 2 2" xfId="799" xr:uid="{1AC27483-984F-4110-9E7B-9AD301A842BA}"/>
    <cellStyle name="Normal 8 4 2 2 2 2 2" xfId="2186" xr:uid="{55F18200-DE83-4FF7-80AB-1E0AF009B43A}"/>
    <cellStyle name="Normal 8 4 2 2 2 2 3" xfId="3825" xr:uid="{1F2F18C1-9E0D-4AFE-B3BB-0DC483E79ECB}"/>
    <cellStyle name="Normal 8 4 2 2 2 2 4" xfId="3826" xr:uid="{3D652D9E-1B7E-4084-8B86-E1C190132CA8}"/>
    <cellStyle name="Normal 8 4 2 2 2 3" xfId="2187" xr:uid="{CEFF9EE2-4695-4949-8ACE-C7A5C50F9FDD}"/>
    <cellStyle name="Normal 8 4 2 2 2 3 2" xfId="3827" xr:uid="{EBA98358-F557-4A55-AFFC-142F725104D2}"/>
    <cellStyle name="Normal 8 4 2 2 2 3 3" xfId="3828" xr:uid="{964C2583-DF36-4564-8162-4AFC22708905}"/>
    <cellStyle name="Normal 8 4 2 2 2 3 4" xfId="3829" xr:uid="{0BA1665F-5E3C-497D-AB2B-85681B2F6584}"/>
    <cellStyle name="Normal 8 4 2 2 2 4" xfId="3830" xr:uid="{B49DD2C4-D78A-4D63-B4C5-40A81C85DD03}"/>
    <cellStyle name="Normal 8 4 2 2 2 5" xfId="3831" xr:uid="{20F02BEC-617C-4665-A748-58D629E15C5D}"/>
    <cellStyle name="Normal 8 4 2 2 2 6" xfId="3832" xr:uid="{3A4E9CC5-D4D9-4294-A3F5-1E184DD50400}"/>
    <cellStyle name="Normal 8 4 2 2 3" xfId="800" xr:uid="{37955157-0F4B-44AC-894B-89D5846AE5AD}"/>
    <cellStyle name="Normal 8 4 2 2 3 2" xfId="2188" xr:uid="{EBCF5309-25B6-473E-AE8C-DADCEA32E463}"/>
    <cellStyle name="Normal 8 4 2 2 3 2 2" xfId="3833" xr:uid="{76568AF2-B51F-422C-841E-5C62DF093A6F}"/>
    <cellStyle name="Normal 8 4 2 2 3 2 3" xfId="3834" xr:uid="{0DBF4104-CB64-44CC-8F89-3808FBC7F6AE}"/>
    <cellStyle name="Normal 8 4 2 2 3 2 4" xfId="3835" xr:uid="{4B13B713-A6CE-4076-9DDC-273567D41253}"/>
    <cellStyle name="Normal 8 4 2 2 3 3" xfId="3836" xr:uid="{A3846373-7C16-430B-98A3-99A647C7141E}"/>
    <cellStyle name="Normal 8 4 2 2 3 4" xfId="3837" xr:uid="{1E34620D-FE28-4CEB-899E-A622C0E146FD}"/>
    <cellStyle name="Normal 8 4 2 2 3 5" xfId="3838" xr:uid="{10A5CEDB-2DF4-465D-976F-7D801F856F0E}"/>
    <cellStyle name="Normal 8 4 2 2 4" xfId="2189" xr:uid="{266A213D-EA01-4004-8070-CE88290ACC9C}"/>
    <cellStyle name="Normal 8 4 2 2 4 2" xfId="3839" xr:uid="{EDFFDE29-6373-40B1-9D2A-AFDC4DAE7BBB}"/>
    <cellStyle name="Normal 8 4 2 2 4 3" xfId="3840" xr:uid="{5D07F732-9591-4C8F-9207-6986226C4F65}"/>
    <cellStyle name="Normal 8 4 2 2 4 4" xfId="3841" xr:uid="{743F50EE-DEF5-42E4-AF9E-C033F700CA91}"/>
    <cellStyle name="Normal 8 4 2 2 5" xfId="3842" xr:uid="{B91D0CDE-2ED3-4337-9B0C-247007CA1FB7}"/>
    <cellStyle name="Normal 8 4 2 2 5 2" xfId="3843" xr:uid="{E1D2CF35-3906-4B64-B831-268E2B77D3A5}"/>
    <cellStyle name="Normal 8 4 2 2 5 3" xfId="3844" xr:uid="{FEF17481-0588-4604-B95F-0966D75226B2}"/>
    <cellStyle name="Normal 8 4 2 2 5 4" xfId="3845" xr:uid="{810B3038-2DCF-494D-9AF0-BD20EA61A5AA}"/>
    <cellStyle name="Normal 8 4 2 2 6" xfId="3846" xr:uid="{BBC8A9C9-7116-4011-9B18-8DE382325E35}"/>
    <cellStyle name="Normal 8 4 2 2 7" xfId="3847" xr:uid="{F6537206-3FA2-4933-812B-E4F0739B5977}"/>
    <cellStyle name="Normal 8 4 2 2 8" xfId="3848" xr:uid="{4B9196B0-1B65-40EB-84C2-7DAE20B6ADFC}"/>
    <cellStyle name="Normal 8 4 2 3" xfId="801" xr:uid="{569A21BB-ED32-4150-AA2A-B66EE2BDFFC7}"/>
    <cellStyle name="Normal 8 4 2 3 2" xfId="802" xr:uid="{6F0E45D5-8727-4006-A156-329D48D13528}"/>
    <cellStyle name="Normal 8 4 2 3 2 2" xfId="803" xr:uid="{9B8B83D6-F900-49D7-A1B6-F7391FE564AE}"/>
    <cellStyle name="Normal 8 4 2 3 2 3" xfId="3849" xr:uid="{F088628F-28C8-4ABF-9D41-E8C17D9CBCD2}"/>
    <cellStyle name="Normal 8 4 2 3 2 4" xfId="3850" xr:uid="{5D055CE2-5036-4792-A8A1-C6D463FD4F95}"/>
    <cellStyle name="Normal 8 4 2 3 3" xfId="804" xr:uid="{D03004B8-333C-45D5-B60A-4FD1327985DA}"/>
    <cellStyle name="Normal 8 4 2 3 3 2" xfId="3851" xr:uid="{79256165-3B4B-4320-91B9-BD5DE9A9A3E8}"/>
    <cellStyle name="Normal 8 4 2 3 3 3" xfId="3852" xr:uid="{A05CC2E1-4C3E-49BD-8924-F080ECD5CFCA}"/>
    <cellStyle name="Normal 8 4 2 3 3 4" xfId="3853" xr:uid="{BF8F3F9B-84E2-41E3-925E-24DF9E26DB4E}"/>
    <cellStyle name="Normal 8 4 2 3 4" xfId="3854" xr:uid="{684C452A-7D6F-4FD2-A266-AF2857E2E31B}"/>
    <cellStyle name="Normal 8 4 2 3 5" xfId="3855" xr:uid="{33A4311D-58B8-46EC-90E0-0275F4545102}"/>
    <cellStyle name="Normal 8 4 2 3 6" xfId="3856" xr:uid="{C4D99809-F0E6-47BF-8EC2-C8AE86E290C9}"/>
    <cellStyle name="Normal 8 4 2 4" xfId="805" xr:uid="{4438FCAE-E5D3-4D0A-8CD9-F394F1BD7DC2}"/>
    <cellStyle name="Normal 8 4 2 4 2" xfId="806" xr:uid="{97DAA7D7-0D25-4BC4-8EE0-D240EA1DA210}"/>
    <cellStyle name="Normal 8 4 2 4 2 2" xfId="3857" xr:uid="{EF403665-9B43-4819-817D-2E8C73E3BE0B}"/>
    <cellStyle name="Normal 8 4 2 4 2 3" xfId="3858" xr:uid="{35D06010-8293-4F58-B22E-CC0529334489}"/>
    <cellStyle name="Normal 8 4 2 4 2 4" xfId="3859" xr:uid="{1A558EF7-BE09-4084-BBF4-C4896C7149E4}"/>
    <cellStyle name="Normal 8 4 2 4 3" xfId="3860" xr:uid="{922730DC-F276-401E-99B9-ECB8A553B6CE}"/>
    <cellStyle name="Normal 8 4 2 4 4" xfId="3861" xr:uid="{C5A85F37-3112-483F-A0EE-73B731F8C829}"/>
    <cellStyle name="Normal 8 4 2 4 5" xfId="3862" xr:uid="{78D250E0-7B51-486C-9376-6786D5A0D4F6}"/>
    <cellStyle name="Normal 8 4 2 5" xfId="807" xr:uid="{B943A262-9E63-438D-A5EA-7D6A4BB74451}"/>
    <cellStyle name="Normal 8 4 2 5 2" xfId="3863" xr:uid="{5E967645-7D00-4583-B63C-AEB00103445E}"/>
    <cellStyle name="Normal 8 4 2 5 3" xfId="3864" xr:uid="{91517C7F-47A2-4BE4-937E-3C7414720847}"/>
    <cellStyle name="Normal 8 4 2 5 4" xfId="3865" xr:uid="{3AE3AC87-AFA6-4757-B248-37715D714364}"/>
    <cellStyle name="Normal 8 4 2 6" xfId="3866" xr:uid="{8CEBCAAA-FD7D-4D68-95EB-5FF638A58257}"/>
    <cellStyle name="Normal 8 4 2 6 2" xfId="3867" xr:uid="{6A756F9E-B946-4425-9A46-601FF2538482}"/>
    <cellStyle name="Normal 8 4 2 6 3" xfId="3868" xr:uid="{383627F1-1E65-4BF2-8FCD-FF4B95960EDD}"/>
    <cellStyle name="Normal 8 4 2 6 4" xfId="3869" xr:uid="{E3B563FD-ABB5-4D03-AFE7-DC290DFAE60A}"/>
    <cellStyle name="Normal 8 4 2 7" xfId="3870" xr:uid="{23DE7743-124E-4E47-99CB-618493DD0043}"/>
    <cellStyle name="Normal 8 4 2 8" xfId="3871" xr:uid="{75BF652B-F024-43C4-9C1E-694C278943F9}"/>
    <cellStyle name="Normal 8 4 2 9" xfId="3872" xr:uid="{9D5FBD70-C7C0-410D-86E7-8E04EE51D9D8}"/>
    <cellStyle name="Normal 8 4 3" xfId="395" xr:uid="{F1770680-8095-444A-B111-D70891269C35}"/>
    <cellStyle name="Normal 8 4 3 2" xfId="808" xr:uid="{E9BE0591-E53E-48DF-BCA1-458BC03A3799}"/>
    <cellStyle name="Normal 8 4 3 2 2" xfId="809" xr:uid="{CBA0B5DF-B9C8-4748-9922-28216CFE7F1D}"/>
    <cellStyle name="Normal 8 4 3 2 2 2" xfId="2190" xr:uid="{3ADB15E2-DDA8-4CC3-AE6E-E705F334D702}"/>
    <cellStyle name="Normal 8 4 3 2 2 2 2" xfId="2191" xr:uid="{65BDE204-5BE0-4EFE-8028-2946A7384684}"/>
    <cellStyle name="Normal 8 4 3 2 2 3" xfId="2192" xr:uid="{F6670B7F-C22E-42FC-8CC2-D347A5F2E876}"/>
    <cellStyle name="Normal 8 4 3 2 2 4" xfId="3873" xr:uid="{A22F8610-3C2E-4D51-9FA4-4D5268964734}"/>
    <cellStyle name="Normal 8 4 3 2 3" xfId="2193" xr:uid="{8D2CF9E3-817A-4A5E-8758-39CE898D45B9}"/>
    <cellStyle name="Normal 8 4 3 2 3 2" xfId="2194" xr:uid="{D009D586-7A86-494E-BC46-496190065A26}"/>
    <cellStyle name="Normal 8 4 3 2 3 3" xfId="3874" xr:uid="{C960955F-4F02-4A1E-BD31-A9C53DAFA5A2}"/>
    <cellStyle name="Normal 8 4 3 2 3 4" xfId="3875" xr:uid="{4A0B4248-8D46-4CD0-9279-9CB131DA188E}"/>
    <cellStyle name="Normal 8 4 3 2 4" xfId="2195" xr:uid="{A65DDD8F-958F-42C1-972B-0367943EC22B}"/>
    <cellStyle name="Normal 8 4 3 2 5" xfId="3876" xr:uid="{B6C97595-071C-47A8-86D4-CB4FFF8E1E56}"/>
    <cellStyle name="Normal 8 4 3 2 6" xfId="3877" xr:uid="{0707640B-7E85-430F-92B7-AB104E507580}"/>
    <cellStyle name="Normal 8 4 3 3" xfId="810" xr:uid="{DC974FD7-3ADE-49DA-B05A-801E88D1A1C7}"/>
    <cellStyle name="Normal 8 4 3 3 2" xfId="2196" xr:uid="{71D8D898-E469-46A2-B5D5-28BD742001B1}"/>
    <cellStyle name="Normal 8 4 3 3 2 2" xfId="2197" xr:uid="{281D6268-F831-461A-A329-FD32A4F9E402}"/>
    <cellStyle name="Normal 8 4 3 3 2 3" xfId="3878" xr:uid="{B49C6B89-F52D-4734-AFFF-BADB2BDE4E49}"/>
    <cellStyle name="Normal 8 4 3 3 2 4" xfId="3879" xr:uid="{4D37238E-6FB1-4ACE-9358-60B78FF154EC}"/>
    <cellStyle name="Normal 8 4 3 3 3" xfId="2198" xr:uid="{32303E9D-3998-4563-8F3A-AB7372CB89AB}"/>
    <cellStyle name="Normal 8 4 3 3 4" xfId="3880" xr:uid="{8274A1C6-43B5-44EA-99BE-111A2400E821}"/>
    <cellStyle name="Normal 8 4 3 3 5" xfId="3881" xr:uid="{3DF80352-4E2B-494F-95F5-E8FEE623DF88}"/>
    <cellStyle name="Normal 8 4 3 4" xfId="2199" xr:uid="{30585FA7-8579-4623-8FE2-CAEB46221DFC}"/>
    <cellStyle name="Normal 8 4 3 4 2" xfId="2200" xr:uid="{97AF20DA-E44B-47E3-B41F-95C2025A1DD2}"/>
    <cellStyle name="Normal 8 4 3 4 3" xfId="3882" xr:uid="{9A7884CE-F625-402C-A967-D242116F6F5E}"/>
    <cellStyle name="Normal 8 4 3 4 4" xfId="3883" xr:uid="{4D9F553B-BEE9-42C6-900D-8878EBB92FD9}"/>
    <cellStyle name="Normal 8 4 3 5" xfId="2201" xr:uid="{87BF619B-AEE3-498C-BA02-261E08842A4B}"/>
    <cellStyle name="Normal 8 4 3 5 2" xfId="3884" xr:uid="{91CA89B4-445C-4A7C-8039-7402856A5EFE}"/>
    <cellStyle name="Normal 8 4 3 5 3" xfId="3885" xr:uid="{5F258530-2069-4CA8-A321-DE865D14967E}"/>
    <cellStyle name="Normal 8 4 3 5 4" xfId="3886" xr:uid="{F180D15E-C999-4E63-82C5-D4B2A858F61E}"/>
    <cellStyle name="Normal 8 4 3 6" xfId="3887" xr:uid="{281DC602-2F2E-4FC1-92A0-0ACE72D2A9C4}"/>
    <cellStyle name="Normal 8 4 3 7" xfId="3888" xr:uid="{A60137A0-9D5A-4614-A677-1AD648EB8D51}"/>
    <cellStyle name="Normal 8 4 3 8" xfId="3889" xr:uid="{E0E338A5-7BE8-4266-AFA2-C556A4534610}"/>
    <cellStyle name="Normal 8 4 4" xfId="396" xr:uid="{8625C1AE-2FC2-4B0F-B8F0-9B95C4C880CC}"/>
    <cellStyle name="Normal 8 4 4 2" xfId="811" xr:uid="{03388C93-E811-4C8A-ABD7-450884DFFF74}"/>
    <cellStyle name="Normal 8 4 4 2 2" xfId="812" xr:uid="{0263D60C-4B50-45D4-8843-5106CABFFC53}"/>
    <cellStyle name="Normal 8 4 4 2 2 2" xfId="2202" xr:uid="{5FF32926-8471-4876-BCEE-EAA75367AF01}"/>
    <cellStyle name="Normal 8 4 4 2 2 3" xfId="3890" xr:uid="{53AC992E-F6F4-45F2-A27B-0D53482294AC}"/>
    <cellStyle name="Normal 8 4 4 2 2 4" xfId="3891" xr:uid="{981DD91C-B645-4458-9EC6-7BD0F870B7F5}"/>
    <cellStyle name="Normal 8 4 4 2 3" xfId="2203" xr:uid="{1D146A90-BF76-44CC-93FD-550D25AF87C7}"/>
    <cellStyle name="Normal 8 4 4 2 4" xfId="3892" xr:uid="{01C79789-4CDF-4F92-876D-059C627974BD}"/>
    <cellStyle name="Normal 8 4 4 2 5" xfId="3893" xr:uid="{E22B3E60-A91C-41AD-9B37-0334BF2E2F74}"/>
    <cellStyle name="Normal 8 4 4 3" xfId="813" xr:uid="{D35BF4F6-D36D-4BC9-A9D9-6365A08014AC}"/>
    <cellStyle name="Normal 8 4 4 3 2" xfId="2204" xr:uid="{AAED9D0F-637E-490A-A364-B8BB1C50E94D}"/>
    <cellStyle name="Normal 8 4 4 3 3" xfId="3894" xr:uid="{CFA481D7-B26E-43CC-9A3A-7D051F6C9FAC}"/>
    <cellStyle name="Normal 8 4 4 3 4" xfId="3895" xr:uid="{9B118698-9888-4601-BCDD-754358C481AB}"/>
    <cellStyle name="Normal 8 4 4 4" xfId="2205" xr:uid="{A50C4309-360D-4EB8-BAF1-53245B088F7E}"/>
    <cellStyle name="Normal 8 4 4 4 2" xfId="3896" xr:uid="{72FB57A8-71B8-4335-9B4E-3AD038725AF9}"/>
    <cellStyle name="Normal 8 4 4 4 3" xfId="3897" xr:uid="{91C4D76D-0590-4603-ABBC-F02C2C83AA23}"/>
    <cellStyle name="Normal 8 4 4 4 4" xfId="3898" xr:uid="{60D64707-BE9A-48CD-BBCB-8A7F14FF919F}"/>
    <cellStyle name="Normal 8 4 4 5" xfId="3899" xr:uid="{6B423FA9-92E5-4D59-A06E-523B81A705D9}"/>
    <cellStyle name="Normal 8 4 4 6" xfId="3900" xr:uid="{0E5A640D-3CFE-405A-9939-6C88E711FDEE}"/>
    <cellStyle name="Normal 8 4 4 7" xfId="3901" xr:uid="{8303323B-3967-46F4-B243-C50E35DF6E90}"/>
    <cellStyle name="Normal 8 4 5" xfId="397" xr:uid="{4E9AFCEB-E9A8-4356-9BCD-E83CE7A32581}"/>
    <cellStyle name="Normal 8 4 5 2" xfId="814" xr:uid="{CEEC7A24-35C4-4196-9B5C-ADEA7D996D94}"/>
    <cellStyle name="Normal 8 4 5 2 2" xfId="2206" xr:uid="{8C28263C-29F1-4FFF-9357-B67446843938}"/>
    <cellStyle name="Normal 8 4 5 2 3" xfId="3902" xr:uid="{826006EF-A7F9-4C9A-8C56-7A8C30CA83C4}"/>
    <cellStyle name="Normal 8 4 5 2 4" xfId="3903" xr:uid="{0AEC8539-1C30-4D99-9A63-8D21D1099973}"/>
    <cellStyle name="Normal 8 4 5 3" xfId="2207" xr:uid="{C708F1DE-2563-4FB6-84FD-C46BE93EC0B0}"/>
    <cellStyle name="Normal 8 4 5 3 2" xfId="3904" xr:uid="{C9208906-CF85-474E-BD22-E24E818B5969}"/>
    <cellStyle name="Normal 8 4 5 3 3" xfId="3905" xr:uid="{2F68BBC1-8BFE-423D-95A2-172C5228549F}"/>
    <cellStyle name="Normal 8 4 5 3 4" xfId="3906" xr:uid="{AFFE2759-CB42-4564-A7BB-237675C7034B}"/>
    <cellStyle name="Normal 8 4 5 4" xfId="3907" xr:uid="{89A349D2-EE16-48D9-871A-ED58EB64AEDF}"/>
    <cellStyle name="Normal 8 4 5 5" xfId="3908" xr:uid="{4ECF797F-1698-45CD-B2B8-E2B64F59A8FE}"/>
    <cellStyle name="Normal 8 4 5 6" xfId="3909" xr:uid="{ED5B071E-3074-4023-AFB3-95DA23A2B6B3}"/>
    <cellStyle name="Normal 8 4 6" xfId="815" xr:uid="{502E6E04-4C0C-4733-A84A-10D3C59EEB74}"/>
    <cellStyle name="Normal 8 4 6 2" xfId="2208" xr:uid="{8393CEB6-142D-417F-8B55-C6F559F35C17}"/>
    <cellStyle name="Normal 8 4 6 2 2" xfId="3910" xr:uid="{61D3A809-18A0-4874-A164-7FEECA89B7DF}"/>
    <cellStyle name="Normal 8 4 6 2 3" xfId="3911" xr:uid="{D8048043-FE61-47E7-AADA-C1B9A909286B}"/>
    <cellStyle name="Normal 8 4 6 2 4" xfId="3912" xr:uid="{675BA9A9-9747-4359-A3B7-63933DD13DA1}"/>
    <cellStyle name="Normal 8 4 6 3" xfId="3913" xr:uid="{5988C429-ED2D-4A5C-B55C-6A4206A515DB}"/>
    <cellStyle name="Normal 8 4 6 4" xfId="3914" xr:uid="{670D5411-9D2A-4F57-9B60-3C6E5D97C67F}"/>
    <cellStyle name="Normal 8 4 6 5" xfId="3915" xr:uid="{6AC4CACA-0034-49DB-865B-9D5D2E5EADFE}"/>
    <cellStyle name="Normal 8 4 7" xfId="2209" xr:uid="{5C6E3CC4-1A18-477F-9B1F-5CA6B15A914E}"/>
    <cellStyle name="Normal 8 4 7 2" xfId="3916" xr:uid="{4FB1596D-196F-4F45-AE64-28CC70426335}"/>
    <cellStyle name="Normal 8 4 7 3" xfId="3917" xr:uid="{46722680-BDC1-414B-A7B6-CF2367FF1273}"/>
    <cellStyle name="Normal 8 4 7 4" xfId="3918" xr:uid="{CAE26000-725E-4D56-8C11-6DDEFD149981}"/>
    <cellStyle name="Normal 8 4 8" xfId="3919" xr:uid="{8C0923A8-8C30-4C76-86B6-640D8D9FA56B}"/>
    <cellStyle name="Normal 8 4 8 2" xfId="3920" xr:uid="{2292DB74-827C-4E3F-AAE8-4BDFDF26C014}"/>
    <cellStyle name="Normal 8 4 8 3" xfId="3921" xr:uid="{C0D746FF-F988-44D8-8CBF-16A3C87EDF20}"/>
    <cellStyle name="Normal 8 4 8 4" xfId="3922" xr:uid="{5E06CD9E-A6E5-4912-8403-763CFE9C3203}"/>
    <cellStyle name="Normal 8 4 9" xfId="3923" xr:uid="{8A77405A-2C69-430D-B24F-BE3D2A936E77}"/>
    <cellStyle name="Normal 8 5" xfId="165" xr:uid="{32D339B9-F381-47E8-BF75-6BD667A0C0C0}"/>
    <cellStyle name="Normal 8 5 2" xfId="166" xr:uid="{524AEDF6-5763-4E53-B163-007BD9BC4EC8}"/>
    <cellStyle name="Normal 8 5 2 2" xfId="398" xr:uid="{1952A1AE-EF79-4ED7-9B85-BDB258F975F1}"/>
    <cellStyle name="Normal 8 5 2 2 2" xfId="816" xr:uid="{D18A3BA6-CF2D-436A-B95A-BBE12BEE7935}"/>
    <cellStyle name="Normal 8 5 2 2 2 2" xfId="2210" xr:uid="{ACF9570F-596E-4124-9545-6A2F46E9EC18}"/>
    <cellStyle name="Normal 8 5 2 2 2 3" xfId="3924" xr:uid="{35474F04-C923-4EEB-A36A-87A3F797746F}"/>
    <cellStyle name="Normal 8 5 2 2 2 4" xfId="3925" xr:uid="{A1307ED9-B822-4DC8-843A-AA1838C2BD7C}"/>
    <cellStyle name="Normal 8 5 2 2 3" xfId="2211" xr:uid="{00128958-AF2B-43E4-B42E-092838F7CA97}"/>
    <cellStyle name="Normal 8 5 2 2 3 2" xfId="3926" xr:uid="{7D06F50C-BD1B-4F28-8B41-C9B2500D2B86}"/>
    <cellStyle name="Normal 8 5 2 2 3 3" xfId="3927" xr:uid="{16A2CB43-26AC-4198-AE95-D92DED59182E}"/>
    <cellStyle name="Normal 8 5 2 2 3 4" xfId="3928" xr:uid="{4E92AC81-F662-4142-A51D-36F632C7C56E}"/>
    <cellStyle name="Normal 8 5 2 2 4" xfId="3929" xr:uid="{31E122F9-B664-4606-AD9B-E49B54B962D2}"/>
    <cellStyle name="Normal 8 5 2 2 5" xfId="3930" xr:uid="{E6C5D4EA-3654-427C-A7DA-5BE7D4382A59}"/>
    <cellStyle name="Normal 8 5 2 2 6" xfId="3931" xr:uid="{BC1F8D83-2680-4277-B52E-C955335817DF}"/>
    <cellStyle name="Normal 8 5 2 3" xfId="817" xr:uid="{C133AC5D-9F5C-4609-A81D-5B6EDDB4289B}"/>
    <cellStyle name="Normal 8 5 2 3 2" xfId="2212" xr:uid="{C983898C-4098-4F36-8202-E472BD2971B0}"/>
    <cellStyle name="Normal 8 5 2 3 2 2" xfId="3932" xr:uid="{D1AFC9AB-A5C7-448B-95CF-B0609E745409}"/>
    <cellStyle name="Normal 8 5 2 3 2 3" xfId="3933" xr:uid="{6AF9D08B-36FC-4B42-8F49-D20422AB8192}"/>
    <cellStyle name="Normal 8 5 2 3 2 4" xfId="3934" xr:uid="{A2F5C642-F588-4176-A1F8-CF7BA9782777}"/>
    <cellStyle name="Normal 8 5 2 3 3" xfId="3935" xr:uid="{24A35C8E-FE39-472B-9CE4-44CDD67E49D1}"/>
    <cellStyle name="Normal 8 5 2 3 4" xfId="3936" xr:uid="{918B30AC-B0B8-4CBE-BA3A-B8E34CCB237E}"/>
    <cellStyle name="Normal 8 5 2 3 5" xfId="3937" xr:uid="{705007A4-E7F0-42A9-AD74-24234EC7A0F8}"/>
    <cellStyle name="Normal 8 5 2 4" xfId="2213" xr:uid="{79EB1543-F7A0-45B3-9C96-C044B4B55D94}"/>
    <cellStyle name="Normal 8 5 2 4 2" xfId="3938" xr:uid="{4169A0D3-C343-472D-A8FA-9AF2C3A0A1C9}"/>
    <cellStyle name="Normal 8 5 2 4 3" xfId="3939" xr:uid="{45E38F28-7DC6-44CF-8DB6-AB59B815A3C4}"/>
    <cellStyle name="Normal 8 5 2 4 4" xfId="3940" xr:uid="{9B6E1434-1571-40F0-A129-E3187AFC9C53}"/>
    <cellStyle name="Normal 8 5 2 5" xfId="3941" xr:uid="{1ACEC7B4-D096-47BB-B37C-AFF73B3FD27D}"/>
    <cellStyle name="Normal 8 5 2 5 2" xfId="3942" xr:uid="{FA99DA84-6204-4999-92ED-BE4726C883F8}"/>
    <cellStyle name="Normal 8 5 2 5 3" xfId="3943" xr:uid="{0344DE74-12F5-41F2-9CEC-0EA7CA5C4CA7}"/>
    <cellStyle name="Normal 8 5 2 5 4" xfId="3944" xr:uid="{F8829E32-F832-413C-9011-71E055A1E832}"/>
    <cellStyle name="Normal 8 5 2 6" xfId="3945" xr:uid="{671EE718-DBFB-446F-BD3A-46DA71A5406F}"/>
    <cellStyle name="Normal 8 5 2 7" xfId="3946" xr:uid="{817A13AB-DEBA-44AB-B3B0-F2AF5F7AD744}"/>
    <cellStyle name="Normal 8 5 2 8" xfId="3947" xr:uid="{F643F4A4-8C5E-47B8-875B-F2FFCF70EB8F}"/>
    <cellStyle name="Normal 8 5 3" xfId="399" xr:uid="{8EB619EA-CA53-4532-8121-91A1F1EB1652}"/>
    <cellStyle name="Normal 8 5 3 2" xfId="818" xr:uid="{3969D963-9A63-4B30-9256-ACD333CE4243}"/>
    <cellStyle name="Normal 8 5 3 2 2" xfId="819" xr:uid="{4945FDBE-8E8E-41CE-A20E-8912D59EE0BA}"/>
    <cellStyle name="Normal 8 5 3 2 3" xfId="3948" xr:uid="{3EE4F8EA-930B-4216-BFB6-9B1720E964A6}"/>
    <cellStyle name="Normal 8 5 3 2 4" xfId="3949" xr:uid="{D1D4E18D-14BF-4845-9D62-95255948EAC1}"/>
    <cellStyle name="Normal 8 5 3 3" xfId="820" xr:uid="{781F6908-13C1-42E2-B21A-E9D8786C7197}"/>
    <cellStyle name="Normal 8 5 3 3 2" xfId="3950" xr:uid="{54488FA6-C4F8-4FA2-A082-E15B961C056D}"/>
    <cellStyle name="Normal 8 5 3 3 3" xfId="3951" xr:uid="{D5ECD2F0-AF6B-4CB5-A580-895EA9D84444}"/>
    <cellStyle name="Normal 8 5 3 3 4" xfId="3952" xr:uid="{4AAEE317-C5B9-495B-8F9E-A421E8F4F606}"/>
    <cellStyle name="Normal 8 5 3 4" xfId="3953" xr:uid="{75C67DFE-00A9-402C-A275-938FE9736801}"/>
    <cellStyle name="Normal 8 5 3 5" xfId="3954" xr:uid="{861509EF-958D-4F12-BFA6-53C1FA0FFED3}"/>
    <cellStyle name="Normal 8 5 3 6" xfId="3955" xr:uid="{076449DE-BFC6-4202-912C-874734EFB5D8}"/>
    <cellStyle name="Normal 8 5 4" xfId="400" xr:uid="{9AC4D9E6-74E1-47DB-8DBA-300C373D6136}"/>
    <cellStyle name="Normal 8 5 4 2" xfId="821" xr:uid="{B73F3FD5-D104-47BA-AB30-8F319B136061}"/>
    <cellStyle name="Normal 8 5 4 2 2" xfId="3956" xr:uid="{20147F57-114C-4B5A-8C75-B30EC0B6A04E}"/>
    <cellStyle name="Normal 8 5 4 2 3" xfId="3957" xr:uid="{1F0D8D53-CB3F-47C6-83DD-F3BC503F3351}"/>
    <cellStyle name="Normal 8 5 4 2 4" xfId="3958" xr:uid="{110DCD40-6591-48CA-B0EC-369804F5CF86}"/>
    <cellStyle name="Normal 8 5 4 3" xfId="3959" xr:uid="{0833923F-3675-48A3-822C-BF33181E0E55}"/>
    <cellStyle name="Normal 8 5 4 4" xfId="3960" xr:uid="{57FF831C-F8D0-4087-9834-D20EED07CAC3}"/>
    <cellStyle name="Normal 8 5 4 5" xfId="3961" xr:uid="{A8FBE539-0167-4753-AAAD-8D00330AD820}"/>
    <cellStyle name="Normal 8 5 5" xfId="822" xr:uid="{4D54851C-1CD1-46C6-88A9-2CDAFD73A828}"/>
    <cellStyle name="Normal 8 5 5 2" xfId="3962" xr:uid="{DFB64CCD-1F80-48BA-B533-A04F4E15E017}"/>
    <cellStyle name="Normal 8 5 5 3" xfId="3963" xr:uid="{43D3CD31-3ED9-406C-A68D-D07C42A80999}"/>
    <cellStyle name="Normal 8 5 5 4" xfId="3964" xr:uid="{50F8833C-24EF-4C20-866C-8A14C33B4163}"/>
    <cellStyle name="Normal 8 5 6" xfId="3965" xr:uid="{04E1DB75-56DF-49BB-9E5E-1F00FD0E5716}"/>
    <cellStyle name="Normal 8 5 6 2" xfId="3966" xr:uid="{0143762A-3B11-491C-8FF9-392551B31C4F}"/>
    <cellStyle name="Normal 8 5 6 3" xfId="3967" xr:uid="{3F40DE8B-A2FE-484D-9015-E96E178E9546}"/>
    <cellStyle name="Normal 8 5 6 4" xfId="3968" xr:uid="{BF88902A-76AA-47F3-885D-72D11FD3B4E1}"/>
    <cellStyle name="Normal 8 5 7" xfId="3969" xr:uid="{C5842547-1B7C-48CF-BFF3-2C04385E7742}"/>
    <cellStyle name="Normal 8 5 8" xfId="3970" xr:uid="{172E378D-E0B9-4445-A07E-EB9800C748EA}"/>
    <cellStyle name="Normal 8 5 9" xfId="3971" xr:uid="{B2370657-50C3-4933-BFD0-99E62FE65FDE}"/>
    <cellStyle name="Normal 8 6" xfId="167" xr:uid="{2453572C-BA02-4F81-9423-E029CD0942D8}"/>
    <cellStyle name="Normal 8 6 2" xfId="401" xr:uid="{02A11625-6F25-49E4-B3FC-56A3721434C1}"/>
    <cellStyle name="Normal 8 6 2 2" xfId="823" xr:uid="{DECD83F5-0A68-4C50-B13D-2D73B2502C5A}"/>
    <cellStyle name="Normal 8 6 2 2 2" xfId="2214" xr:uid="{AEF80AAA-F14A-46E3-8D1B-93E37447B3E9}"/>
    <cellStyle name="Normal 8 6 2 2 2 2" xfId="2215" xr:uid="{6E799D41-A7DD-4846-9AAA-92C84BE0B0AB}"/>
    <cellStyle name="Normal 8 6 2 2 3" xfId="2216" xr:uid="{93A4754C-D45B-4E6F-9D99-2C3FA79C793F}"/>
    <cellStyle name="Normal 8 6 2 2 4" xfId="3972" xr:uid="{8A2C6084-7684-43A8-8ECC-4598033095F4}"/>
    <cellStyle name="Normal 8 6 2 3" xfId="2217" xr:uid="{C0DB4EF9-1903-4929-832D-E9AB11806926}"/>
    <cellStyle name="Normal 8 6 2 3 2" xfId="2218" xr:uid="{115CBB59-3B86-4AA8-8C57-7C60FC02626E}"/>
    <cellStyle name="Normal 8 6 2 3 3" xfId="3973" xr:uid="{30FF236F-4605-4C74-8AF3-812362752012}"/>
    <cellStyle name="Normal 8 6 2 3 4" xfId="3974" xr:uid="{FCA1EF58-C642-4275-896D-C88007A2213D}"/>
    <cellStyle name="Normal 8 6 2 4" xfId="2219" xr:uid="{3DEB242D-A62B-4895-AF36-8C2C7FE8E09C}"/>
    <cellStyle name="Normal 8 6 2 5" xfId="3975" xr:uid="{E14A0FED-55B5-4292-9CEE-49451284C2C5}"/>
    <cellStyle name="Normal 8 6 2 6" xfId="3976" xr:uid="{BD83E2A1-A86E-4B7A-8576-4E0D780C006B}"/>
    <cellStyle name="Normal 8 6 3" xfId="824" xr:uid="{8BFF66D5-916D-4421-9C07-31A21920731D}"/>
    <cellStyle name="Normal 8 6 3 2" xfId="2220" xr:uid="{B8092FBD-1018-4641-BFC7-38F8D9C4B0F4}"/>
    <cellStyle name="Normal 8 6 3 2 2" xfId="2221" xr:uid="{FAFE8101-49F2-41A6-B0E8-849C6C079867}"/>
    <cellStyle name="Normal 8 6 3 2 3" xfId="3977" xr:uid="{AC8DC380-B093-4A71-B602-55161A64911F}"/>
    <cellStyle name="Normal 8 6 3 2 4" xfId="3978" xr:uid="{C2C4D709-EEDB-42BE-B5C3-1AFA85935C4D}"/>
    <cellStyle name="Normal 8 6 3 3" xfId="2222" xr:uid="{CCD41F0C-2328-46FE-8A5B-FD9171DFFA93}"/>
    <cellStyle name="Normal 8 6 3 4" xfId="3979" xr:uid="{62D6E225-A2A1-4A14-A73E-7415EE9923C1}"/>
    <cellStyle name="Normal 8 6 3 5" xfId="3980" xr:uid="{46223592-8AE5-4145-B41F-E87EBDD39165}"/>
    <cellStyle name="Normal 8 6 4" xfId="2223" xr:uid="{25F5C927-7E2C-4E87-A674-B3FEB2A4AB38}"/>
    <cellStyle name="Normal 8 6 4 2" xfId="2224" xr:uid="{7669160A-31BC-4B3A-9938-D4CB1280A454}"/>
    <cellStyle name="Normal 8 6 4 3" xfId="3981" xr:uid="{C1136AD9-38C4-466C-BB75-2EFF9CB60D02}"/>
    <cellStyle name="Normal 8 6 4 4" xfId="3982" xr:uid="{3EEAD96B-A95F-41D0-9936-7FA5A3A1DFD3}"/>
    <cellStyle name="Normal 8 6 5" xfId="2225" xr:uid="{B86865CC-832B-4EA7-A8FD-BFD8FD1B3CB8}"/>
    <cellStyle name="Normal 8 6 5 2" xfId="3983" xr:uid="{B5D9D44A-3968-4E94-BC8D-4F8BC6FCC192}"/>
    <cellStyle name="Normal 8 6 5 3" xfId="3984" xr:uid="{A88EA1DC-A8E2-48DE-A482-219D4D97F273}"/>
    <cellStyle name="Normal 8 6 5 4" xfId="3985" xr:uid="{AAEE57EF-B426-4CF6-87F2-31E560C2C323}"/>
    <cellStyle name="Normal 8 6 6" xfId="3986" xr:uid="{9098C33A-A5B4-4BB9-BC50-3AA799D3EEC5}"/>
    <cellStyle name="Normal 8 6 7" xfId="3987" xr:uid="{4B04073F-8258-409E-8CD3-66F01FFB2A4B}"/>
    <cellStyle name="Normal 8 6 8" xfId="3988" xr:uid="{1AE0D3BB-51CB-499F-9359-DDC12E8EE3BE}"/>
    <cellStyle name="Normal 8 7" xfId="402" xr:uid="{E2A866BC-8DDB-41A2-A02C-9C6C4F25A452}"/>
    <cellStyle name="Normal 8 7 2" xfId="825" xr:uid="{46442D13-7D7C-4736-B07B-C83EAF473EB9}"/>
    <cellStyle name="Normal 8 7 2 2" xfId="826" xr:uid="{754D0438-FD70-4EFE-B624-4173C4C6FA3E}"/>
    <cellStyle name="Normal 8 7 2 2 2" xfId="2226" xr:uid="{C5A23902-2CE4-4054-92F5-156EF433C026}"/>
    <cellStyle name="Normal 8 7 2 2 3" xfId="3989" xr:uid="{8B5FD7F6-4AD4-4421-B085-44B3873A4041}"/>
    <cellStyle name="Normal 8 7 2 2 4" xfId="3990" xr:uid="{3989E330-8715-4869-9902-8F8526523645}"/>
    <cellStyle name="Normal 8 7 2 3" xfId="2227" xr:uid="{51B1FD0F-8356-438A-B751-9CFBBE5D517F}"/>
    <cellStyle name="Normal 8 7 2 4" xfId="3991" xr:uid="{9ADCAB09-8D52-4B62-A260-A6413A689711}"/>
    <cellStyle name="Normal 8 7 2 5" xfId="3992" xr:uid="{3601081D-8B3B-4CE3-B919-3326995CCD93}"/>
    <cellStyle name="Normal 8 7 3" xfId="827" xr:uid="{CB96C909-1C8E-4808-B094-BEC822E96819}"/>
    <cellStyle name="Normal 8 7 3 2" xfId="2228" xr:uid="{9DA0073A-0101-43B9-9726-C10D97AE7DE4}"/>
    <cellStyle name="Normal 8 7 3 3" xfId="3993" xr:uid="{CD2E8041-0298-4DF3-9873-49C947D60147}"/>
    <cellStyle name="Normal 8 7 3 4" xfId="3994" xr:uid="{314D8BA2-B8D4-4553-92A8-8190BDD97E9D}"/>
    <cellStyle name="Normal 8 7 4" xfId="2229" xr:uid="{2E1453C9-F2DC-4420-B6D4-B661568B1D38}"/>
    <cellStyle name="Normal 8 7 4 2" xfId="3995" xr:uid="{045BEDA4-1A22-4393-9C36-497A5ECDB190}"/>
    <cellStyle name="Normal 8 7 4 3" xfId="3996" xr:uid="{B5C37515-1B81-46AA-9ACF-0AFE7E4AAC9F}"/>
    <cellStyle name="Normal 8 7 4 4" xfId="3997" xr:uid="{62FEFA55-D66D-4D70-8A8B-3BE18B9EBDF0}"/>
    <cellStyle name="Normal 8 7 5" xfId="3998" xr:uid="{80FE135E-032B-406B-A2CB-1655D2FF877D}"/>
    <cellStyle name="Normal 8 7 6" xfId="3999" xr:uid="{CF6E9E71-91DB-4AFC-8995-AEBF56A7DB75}"/>
    <cellStyle name="Normal 8 7 7" xfId="4000" xr:uid="{920BC898-AFC0-4CB6-BB64-D8392B8DF28C}"/>
    <cellStyle name="Normal 8 8" xfId="403" xr:uid="{3215C673-B6EC-48C1-B050-555BAC01FB74}"/>
    <cellStyle name="Normal 8 8 2" xfId="828" xr:uid="{99810AF4-CB6B-4869-8FEA-C74A1FAF49EC}"/>
    <cellStyle name="Normal 8 8 2 2" xfId="2230" xr:uid="{79897568-3345-4B66-A203-6D783B9C40DD}"/>
    <cellStyle name="Normal 8 8 2 3" xfId="4001" xr:uid="{BB391F39-D5B8-4CDB-A6FC-188E2C0AD879}"/>
    <cellStyle name="Normal 8 8 2 4" xfId="4002" xr:uid="{F2CEF970-3074-4FEB-BA2B-C6DF6158EE8F}"/>
    <cellStyle name="Normal 8 8 3" xfId="2231" xr:uid="{31BF47FB-5583-4105-AB25-72FF15479C74}"/>
    <cellStyle name="Normal 8 8 3 2" xfId="4003" xr:uid="{2893F022-219B-4F37-8A64-5C260BB3D41E}"/>
    <cellStyle name="Normal 8 8 3 3" xfId="4004" xr:uid="{5CAB0B16-2D1D-4889-9432-70BAAB8181DB}"/>
    <cellStyle name="Normal 8 8 3 4" xfId="4005" xr:uid="{2617BF3A-E412-4B8C-8B12-C13ED5C0C460}"/>
    <cellStyle name="Normal 8 8 4" xfId="4006" xr:uid="{3624086F-307F-4374-AB9F-2C16895E9D98}"/>
    <cellStyle name="Normal 8 8 5" xfId="4007" xr:uid="{BACCF171-8EC9-46BD-B9EC-6B805B08B305}"/>
    <cellStyle name="Normal 8 8 6" xfId="4008" xr:uid="{D27D4CC1-6289-4471-99D0-DB2116084E4B}"/>
    <cellStyle name="Normal 8 9" xfId="404" xr:uid="{A9F02EBF-9370-4AD7-8082-BC08983FB0C4}"/>
    <cellStyle name="Normal 8 9 2" xfId="2232" xr:uid="{1C390FEB-B6CE-4A9D-8126-B8CFB6168ED0}"/>
    <cellStyle name="Normal 8 9 2 2" xfId="4009" xr:uid="{51A31433-C029-4249-98FE-1D0754E55999}"/>
    <cellStyle name="Normal 8 9 2 2 2" xfId="4413" xr:uid="{34C6668B-7864-4021-BE6A-A9BF476A78D4}"/>
    <cellStyle name="Normal 8 9 2 2 2 2" xfId="41338" xr:uid="{92DA2FBB-BB00-4E53-8095-A5EDB1E21DC0}"/>
    <cellStyle name="Normal 8 9 2 2 2 3" xfId="5958" xr:uid="{C5FFF9E7-7B45-45F1-B403-E20B6166AD7C}"/>
    <cellStyle name="Normal 8 9 2 2 2 4" xfId="5366" xr:uid="{ABABEFFA-DD4B-4884-AFE6-8EABFD40C297}"/>
    <cellStyle name="Normal 8 9 2 2 3" xfId="4692" xr:uid="{7C31FB65-4511-4C69-A1E5-828B00F9ADFB}"/>
    <cellStyle name="Normal 8 9 2 3" xfId="4010" xr:uid="{B3AD9801-A59B-43FE-BBA9-DD60955ED163}"/>
    <cellStyle name="Normal 8 9 2 4" xfId="4011" xr:uid="{A6C1A451-F17D-44FB-A0FC-9CDFBCFB71D2}"/>
    <cellStyle name="Normal 8 9 3" xfId="4012" xr:uid="{99C69F0B-7EC7-40FF-B0A9-4F10230BA356}"/>
    <cellStyle name="Normal 8 9 4" xfId="4013" xr:uid="{1B5900B9-64E2-48C0-9CB8-421FC7D1F6EC}"/>
    <cellStyle name="Normal 8 9 4 2" xfId="4583" xr:uid="{87D12692-511E-47C0-A1EE-48A6727AF32A}"/>
    <cellStyle name="Normal 8 9 4 2 2" xfId="41359" xr:uid="{28BC5945-3CE0-43B8-A922-FE3E113EFF88}"/>
    <cellStyle name="Normal 8 9 4 2 3" xfId="5964" xr:uid="{24DC1F3C-E5DE-4DF9-AB08-3434A1507F3E}"/>
    <cellStyle name="Normal 8 9 4 2 4" xfId="5372" xr:uid="{6345960F-F6E8-400E-8672-E0EFEDEDA3DC}"/>
    <cellStyle name="Normal 8 9 4 3" xfId="4693" xr:uid="{98DA503A-6344-4BF0-B564-E190D7CA2096}"/>
    <cellStyle name="Normal 8 9 4 4" xfId="4612" xr:uid="{1FB0D924-B90E-4675-B4BE-0820A8C30875}"/>
    <cellStyle name="Normal 8 9 4 4 2" xfId="41369" xr:uid="{1C199E1F-AABC-408C-A3DB-5A5A321BD6B9}"/>
    <cellStyle name="Normal 8 9 4 4 3" xfId="5967" xr:uid="{4F67BEFC-B61A-4BA5-90A1-3E0A609C025D}"/>
    <cellStyle name="Normal 8 9 4 4 4" xfId="5375" xr:uid="{721713FB-AC20-453A-9C95-1968C6AFE083}"/>
    <cellStyle name="Normal 8 9 5" xfId="4014" xr:uid="{0CBF6729-31E9-42B9-9A4A-A9E8D8B780FC}"/>
    <cellStyle name="Normal 9" xfId="168" xr:uid="{F18EE7BE-465A-4A94-9AAA-A9ED1A11BFC2}"/>
    <cellStyle name="Normal 9 10" xfId="405" xr:uid="{B2AA3184-741A-4753-A36C-654CBF84E014}"/>
    <cellStyle name="Normal 9 10 2" xfId="2233" xr:uid="{4B80C068-3041-4983-97BF-BB3B6FDDE47B}"/>
    <cellStyle name="Normal 9 10 2 2" xfId="4015" xr:uid="{76ACF0C0-5BD9-418A-B7A1-1B02B36F7A14}"/>
    <cellStyle name="Normal 9 10 2 3" xfId="4016" xr:uid="{C62EDE4A-2F62-4E5F-B41F-539D778955A1}"/>
    <cellStyle name="Normal 9 10 2 4" xfId="4017" xr:uid="{C82EC2B5-8228-419A-BD6B-C7BF86A20371}"/>
    <cellStyle name="Normal 9 10 3" xfId="4018" xr:uid="{354B19B0-B885-44AA-916B-51FCB0B6E63D}"/>
    <cellStyle name="Normal 9 10 4" xfId="4019" xr:uid="{4E78E52D-010A-4AB9-84FE-7D59A997F617}"/>
    <cellStyle name="Normal 9 10 5" xfId="4020" xr:uid="{4E89F3A5-0D7A-4677-8F95-178ACC6C2330}"/>
    <cellStyle name="Normal 9 11" xfId="2234" xr:uid="{A23751B5-7084-4BAB-9432-88F2979C39EA}"/>
    <cellStyle name="Normal 9 11 2" xfId="4021" xr:uid="{45177807-F2BF-453C-8130-7186590ED8CE}"/>
    <cellStyle name="Normal 9 11 3" xfId="4022" xr:uid="{DC2F21C1-799A-461C-8303-3E6BF4EE843C}"/>
    <cellStyle name="Normal 9 11 4" xfId="4023" xr:uid="{2814D2AC-7BB9-4208-BDBA-E8CAAC1D0DDD}"/>
    <cellStyle name="Normal 9 12" xfId="4024" xr:uid="{D24D6630-01E2-4FAD-8D1F-787F9A6C971F}"/>
    <cellStyle name="Normal 9 12 2" xfId="4025" xr:uid="{97A83AF6-075A-4AB1-AA20-ED69E91AC1AD}"/>
    <cellStyle name="Normal 9 12 3" xfId="4026" xr:uid="{9012EBEE-79A6-406B-B229-826C272AE080}"/>
    <cellStyle name="Normal 9 12 4" xfId="4027" xr:uid="{8B1E0BC6-D560-43B1-9EC0-16F42EFE28D3}"/>
    <cellStyle name="Normal 9 13" xfId="4028" xr:uid="{92738927-83C8-4C01-AE69-7D082411E619}"/>
    <cellStyle name="Normal 9 13 2" xfId="4029" xr:uid="{F26F23A0-C4A6-4556-8BD8-5C44644B8D26}"/>
    <cellStyle name="Normal 9 14" xfId="4030" xr:uid="{CD8D46E8-6466-4AFE-B324-A5997E613316}"/>
    <cellStyle name="Normal 9 15" xfId="4031" xr:uid="{C518A2B3-81EE-41CA-9008-F572D16BA914}"/>
    <cellStyle name="Normal 9 16" xfId="4032" xr:uid="{7F7169A6-AE7C-4597-A154-4CE6C8E88E0C}"/>
    <cellStyle name="Normal 9 2" xfId="169" xr:uid="{5054C089-1A5E-448F-8FC0-5FC7C1E86D77}"/>
    <cellStyle name="Normal 9 2 2" xfId="406" xr:uid="{8649252D-664C-4962-825E-43A1C6E831A9}"/>
    <cellStyle name="Normal 9 2 2 2" xfId="4675" xr:uid="{C198C7C1-A16B-4281-924B-6C588402C393}"/>
    <cellStyle name="Normal 9 2 3" xfId="4564" xr:uid="{10AE3913-A658-454A-BDC6-DEED6EDB3C03}"/>
    <cellStyle name="Normal 9 3" xfId="170" xr:uid="{9D6C66B5-35DB-41DD-BF15-6D3E8570FACA}"/>
    <cellStyle name="Normal 9 3 10" xfId="4033" xr:uid="{C5563EAC-582F-4783-9754-97E6FF02B60E}"/>
    <cellStyle name="Normal 9 3 11" xfId="4034" xr:uid="{72989559-E32E-4EE0-B984-B321B3392719}"/>
    <cellStyle name="Normal 9 3 2" xfId="171" xr:uid="{2FAA62AD-0455-4B26-A631-4930CB3283A0}"/>
    <cellStyle name="Normal 9 3 2 2" xfId="172" xr:uid="{EE0CB99C-D56A-48A7-86D0-061DDA02AE84}"/>
    <cellStyle name="Normal 9 3 2 2 2" xfId="407" xr:uid="{635EB6A4-03D6-430E-8927-376948651D66}"/>
    <cellStyle name="Normal 9 3 2 2 2 2" xfId="829" xr:uid="{12D2446E-320B-4B5F-896C-83A37B7A35E2}"/>
    <cellStyle name="Normal 9 3 2 2 2 2 2" xfId="830" xr:uid="{69C4C231-8F09-40E9-8837-6119201E8717}"/>
    <cellStyle name="Normal 9 3 2 2 2 2 2 2" xfId="2235" xr:uid="{B1E4013C-36C4-428B-8AF6-DECD62A96E3B}"/>
    <cellStyle name="Normal 9 3 2 2 2 2 2 2 2" xfId="2236" xr:uid="{336343F3-FB2C-4E68-8F8A-7BBE0150A5B7}"/>
    <cellStyle name="Normal 9 3 2 2 2 2 2 3" xfId="2237" xr:uid="{E2906B44-F5AB-4140-BC3F-1D34A8E76BFD}"/>
    <cellStyle name="Normal 9 3 2 2 2 2 3" xfId="2238" xr:uid="{B1A251A6-4E2A-460B-9B2C-CE2471624532}"/>
    <cellStyle name="Normal 9 3 2 2 2 2 3 2" xfId="2239" xr:uid="{3B92AD9F-6130-4AE2-A242-54AB99D3629A}"/>
    <cellStyle name="Normal 9 3 2 2 2 2 4" xfId="2240" xr:uid="{4DB7E6B6-379C-4A53-86F2-481EDBB6DAB8}"/>
    <cellStyle name="Normal 9 3 2 2 2 3" xfId="831" xr:uid="{D0EC6732-58CC-40B8-93E5-7626EE59DB47}"/>
    <cellStyle name="Normal 9 3 2 2 2 3 2" xfId="2241" xr:uid="{ABC3145C-98B3-4D15-9FC2-51AAC4264E60}"/>
    <cellStyle name="Normal 9 3 2 2 2 3 2 2" xfId="2242" xr:uid="{8C40925E-E058-46C0-8E37-0C10749444DA}"/>
    <cellStyle name="Normal 9 3 2 2 2 3 3" xfId="2243" xr:uid="{B56D4F36-5E15-4AD9-85DE-C9E313D3B22E}"/>
    <cellStyle name="Normal 9 3 2 2 2 3 4" xfId="4035" xr:uid="{5C7CB6B0-DD49-44F4-8748-5FB19B4D09C7}"/>
    <cellStyle name="Normal 9 3 2 2 2 4" xfId="2244" xr:uid="{8AECA849-0091-4D0D-816F-B62F58EC86AA}"/>
    <cellStyle name="Normal 9 3 2 2 2 4 2" xfId="2245" xr:uid="{A99C5932-8F2F-4804-BC91-CB56294D9989}"/>
    <cellStyle name="Normal 9 3 2 2 2 5" xfId="2246" xr:uid="{E42B07B3-B043-4B14-AF61-067430BA88CC}"/>
    <cellStyle name="Normal 9 3 2 2 2 6" xfId="4036" xr:uid="{6D6FFA7A-8B82-43B8-885B-EB5E8586C177}"/>
    <cellStyle name="Normal 9 3 2 2 3" xfId="408" xr:uid="{EB326EF9-5622-4B3E-B1CD-D20ECCE9DFB6}"/>
    <cellStyle name="Normal 9 3 2 2 3 2" xfId="832" xr:uid="{6E977464-92BA-4629-B6E9-0BC9E5DC81B7}"/>
    <cellStyle name="Normal 9 3 2 2 3 2 2" xfId="833" xr:uid="{70CB13CF-0F4A-4E8B-86CE-42B767E5EC5E}"/>
    <cellStyle name="Normal 9 3 2 2 3 2 2 2" xfId="2247" xr:uid="{567CB1D9-5F5A-456C-B6A7-53E1E4D11B99}"/>
    <cellStyle name="Normal 9 3 2 2 3 2 2 2 2" xfId="2248" xr:uid="{57E00300-FB3A-4D6C-BF02-EDEF75C78C08}"/>
    <cellStyle name="Normal 9 3 2 2 3 2 2 3" xfId="2249" xr:uid="{E1CC3685-BB51-40CF-B550-3EC6AA33962D}"/>
    <cellStyle name="Normal 9 3 2 2 3 2 3" xfId="2250" xr:uid="{8370C41F-8603-4649-A1C1-308CB4D5D5F2}"/>
    <cellStyle name="Normal 9 3 2 2 3 2 3 2" xfId="2251" xr:uid="{3B369C79-B0AC-4324-972A-610BCD9C29E0}"/>
    <cellStyle name="Normal 9 3 2 2 3 2 4" xfId="2252" xr:uid="{F8D3DE24-544B-4CF9-8696-9F9E566D141F}"/>
    <cellStyle name="Normal 9 3 2 2 3 3" xfId="834" xr:uid="{C02DC8BA-A5B0-40FC-9C03-F1AC3B5F7FBA}"/>
    <cellStyle name="Normal 9 3 2 2 3 3 2" xfId="2253" xr:uid="{697A568B-1043-4722-8AB6-1B9EF372C7E3}"/>
    <cellStyle name="Normal 9 3 2 2 3 3 2 2" xfId="2254" xr:uid="{9F797743-F26F-4A51-9057-37D47B8F7C3E}"/>
    <cellStyle name="Normal 9 3 2 2 3 3 3" xfId="2255" xr:uid="{ACFDA22C-DFD3-4663-A25D-5B95E4C84893}"/>
    <cellStyle name="Normal 9 3 2 2 3 4" xfId="2256" xr:uid="{C7FAED81-9C71-41EF-8565-86C3254E2EC7}"/>
    <cellStyle name="Normal 9 3 2 2 3 4 2" xfId="2257" xr:uid="{3CB7526E-EB27-42E9-B21B-AAF7B352B1A8}"/>
    <cellStyle name="Normal 9 3 2 2 3 5" xfId="2258" xr:uid="{B79E0AAB-792F-4E83-89A7-5AF5F271FA15}"/>
    <cellStyle name="Normal 9 3 2 2 4" xfId="835" xr:uid="{5D2C6782-B37E-49C7-94BA-AE7556497399}"/>
    <cellStyle name="Normal 9 3 2 2 4 2" xfId="836" xr:uid="{87498969-2424-4713-827D-9C3F5E28303C}"/>
    <cellStyle name="Normal 9 3 2 2 4 2 2" xfId="2259" xr:uid="{47B07C1D-E5C8-4863-B7DF-C251A14048B3}"/>
    <cellStyle name="Normal 9 3 2 2 4 2 2 2" xfId="2260" xr:uid="{DDD1B1C6-BB4C-4C9E-B02B-94430F74C6BF}"/>
    <cellStyle name="Normal 9 3 2 2 4 2 3" xfId="2261" xr:uid="{8B2B5039-2C32-4D16-B227-BF4CB9B0E713}"/>
    <cellStyle name="Normal 9 3 2 2 4 3" xfId="2262" xr:uid="{61D22CD9-81EF-4A34-8561-EDAB2CBC5D78}"/>
    <cellStyle name="Normal 9 3 2 2 4 3 2" xfId="2263" xr:uid="{C2B687A5-9461-426E-9C8C-F15F492FCA52}"/>
    <cellStyle name="Normal 9 3 2 2 4 4" xfId="2264" xr:uid="{6029536A-6E48-49AD-B96D-9389023B1DCD}"/>
    <cellStyle name="Normal 9 3 2 2 5" xfId="837" xr:uid="{0ECB90AB-95DB-45C1-97D2-3DB1585737E2}"/>
    <cellStyle name="Normal 9 3 2 2 5 2" xfId="2265" xr:uid="{DCB44EA1-5584-4150-99E8-ED799D3B40B8}"/>
    <cellStyle name="Normal 9 3 2 2 5 2 2" xfId="2266" xr:uid="{405F79B1-3235-4975-A070-60466AEAE035}"/>
    <cellStyle name="Normal 9 3 2 2 5 3" xfId="2267" xr:uid="{5EC5F01F-3C29-416C-845F-299BF40C612F}"/>
    <cellStyle name="Normal 9 3 2 2 5 4" xfId="4037" xr:uid="{6777DE92-A08F-4B66-9CE3-C3DAA25E7D2E}"/>
    <cellStyle name="Normal 9 3 2 2 6" xfId="2268" xr:uid="{AE372962-EB9F-4CE9-ADBA-77B2BEAD8095}"/>
    <cellStyle name="Normal 9 3 2 2 6 2" xfId="2269" xr:uid="{52CE7194-A21D-4657-B102-1C13D1276E27}"/>
    <cellStyle name="Normal 9 3 2 2 7" xfId="2270" xr:uid="{7CFF2B81-E888-40D0-8AEE-67D22160A4CE}"/>
    <cellStyle name="Normal 9 3 2 2 8" xfId="4038" xr:uid="{A95AF9B7-2EBE-4239-A54B-CEB85A7596E2}"/>
    <cellStyle name="Normal 9 3 2 3" xfId="409" xr:uid="{7189E302-D82E-4A07-B44B-DF1D62BB5E98}"/>
    <cellStyle name="Normal 9 3 2 3 2" xfId="838" xr:uid="{9548C682-1C2B-479E-AA04-4115AF57D78F}"/>
    <cellStyle name="Normal 9 3 2 3 2 2" xfId="839" xr:uid="{32C75C4C-30D8-4297-BB4E-DC1072206087}"/>
    <cellStyle name="Normal 9 3 2 3 2 2 2" xfId="2271" xr:uid="{D65E330B-3325-4C46-B13A-EFE5FD2BCA88}"/>
    <cellStyle name="Normal 9 3 2 3 2 2 2 2" xfId="2272" xr:uid="{3233C099-84E5-40C4-9C1E-59EFD88AB720}"/>
    <cellStyle name="Normal 9 3 2 3 2 2 3" xfId="2273" xr:uid="{6BACE0C9-CDD8-4E3C-AA03-5091DD9E99DD}"/>
    <cellStyle name="Normal 9 3 2 3 2 3" xfId="2274" xr:uid="{306304D7-556A-41AF-8544-F912D37B5D8F}"/>
    <cellStyle name="Normal 9 3 2 3 2 3 2" xfId="2275" xr:uid="{1D9F39CE-AD94-4D9F-A282-266F548731E3}"/>
    <cellStyle name="Normal 9 3 2 3 2 4" xfId="2276" xr:uid="{04272A0E-5CC1-4201-A2D0-C7523FD7A970}"/>
    <cellStyle name="Normal 9 3 2 3 3" xfId="840" xr:uid="{220DDCDD-F816-4FAC-B0CB-3813E5533CA0}"/>
    <cellStyle name="Normal 9 3 2 3 3 2" xfId="2277" xr:uid="{A215B7EA-D0E9-4F8E-972A-93544345711B}"/>
    <cellStyle name="Normal 9 3 2 3 3 2 2" xfId="2278" xr:uid="{EFD99D9C-EB00-4DC2-BF8E-E41489E3742C}"/>
    <cellStyle name="Normal 9 3 2 3 3 3" xfId="2279" xr:uid="{3A2E1114-4DF8-405E-B7EC-B562E7657A3F}"/>
    <cellStyle name="Normal 9 3 2 3 3 4" xfId="4039" xr:uid="{7382D275-5735-4B6E-817C-2A43349E581A}"/>
    <cellStyle name="Normal 9 3 2 3 4" xfId="2280" xr:uid="{9192C9B3-ACB1-4DCB-BD95-A9FC0ADBD7FA}"/>
    <cellStyle name="Normal 9 3 2 3 4 2" xfId="2281" xr:uid="{8A2D0C50-DD1B-4DC2-B33D-597AF40D255F}"/>
    <cellStyle name="Normal 9 3 2 3 5" xfId="2282" xr:uid="{87B17C62-33DC-4339-8317-10D25299DA28}"/>
    <cellStyle name="Normal 9 3 2 3 6" xfId="4040" xr:uid="{71F3E6B7-F43D-4C8B-8CEF-F2FDA4943695}"/>
    <cellStyle name="Normal 9 3 2 4" xfId="410" xr:uid="{3310B03A-A404-4A83-BB2F-9992D37160E4}"/>
    <cellStyle name="Normal 9 3 2 4 2" xfId="841" xr:uid="{B318B281-DF75-4DB2-93E0-3D77B0CD437D}"/>
    <cellStyle name="Normal 9 3 2 4 2 2" xfId="842" xr:uid="{6D80D71D-F582-4B80-AFC8-993D20E8B02D}"/>
    <cellStyle name="Normal 9 3 2 4 2 2 2" xfId="2283" xr:uid="{963CE7FA-61BA-4A50-81B9-9AAA0463B1E8}"/>
    <cellStyle name="Normal 9 3 2 4 2 2 2 2" xfId="2284" xr:uid="{BA7315FC-BF09-44FC-8C09-574A181F5CAB}"/>
    <cellStyle name="Normal 9 3 2 4 2 2 3" xfId="2285" xr:uid="{1D8DFB1B-B67E-4C1A-9DC6-9D2C7B3E7F76}"/>
    <cellStyle name="Normal 9 3 2 4 2 3" xfId="2286" xr:uid="{97F2D3DE-02CD-492A-8002-F0F6686227D8}"/>
    <cellStyle name="Normal 9 3 2 4 2 3 2" xfId="2287" xr:uid="{262730BA-80A2-44B2-BE60-555BD268B4F5}"/>
    <cellStyle name="Normal 9 3 2 4 2 4" xfId="2288" xr:uid="{BD490412-8668-4F34-AF47-3EA35830B41B}"/>
    <cellStyle name="Normal 9 3 2 4 3" xfId="843" xr:uid="{2FE060CC-BFE5-4307-A513-B791FD361F93}"/>
    <cellStyle name="Normal 9 3 2 4 3 2" xfId="2289" xr:uid="{889EBF7B-F77F-45B6-BD38-47311097DD08}"/>
    <cellStyle name="Normal 9 3 2 4 3 2 2" xfId="2290" xr:uid="{4A94E78C-7810-4AD8-886F-30980843A72E}"/>
    <cellStyle name="Normal 9 3 2 4 3 3" xfId="2291" xr:uid="{552592B5-E134-468C-A22F-6C75F0E5FFBC}"/>
    <cellStyle name="Normal 9 3 2 4 4" xfId="2292" xr:uid="{7436F7FD-4E9E-4183-8D0C-4C8053D28BB1}"/>
    <cellStyle name="Normal 9 3 2 4 4 2" xfId="2293" xr:uid="{DB9FBAAE-5103-4A6B-874C-5660B4A17947}"/>
    <cellStyle name="Normal 9 3 2 4 5" xfId="2294" xr:uid="{31CDEDD1-0903-48A9-B966-DB952FA3C227}"/>
    <cellStyle name="Normal 9 3 2 5" xfId="411" xr:uid="{5611A55C-4813-4321-A56A-23808FFA9737}"/>
    <cellStyle name="Normal 9 3 2 5 2" xfId="844" xr:uid="{C9BC7FD2-1502-4411-9675-9726AFBB9806}"/>
    <cellStyle name="Normal 9 3 2 5 2 2" xfId="2295" xr:uid="{1EE761D5-BF44-436D-B55D-21A0549CD528}"/>
    <cellStyle name="Normal 9 3 2 5 2 2 2" xfId="2296" xr:uid="{29FBBAD7-DC48-4FAA-AAD9-78C3B31F902E}"/>
    <cellStyle name="Normal 9 3 2 5 2 3" xfId="2297" xr:uid="{7E4A0F6F-88B0-4AAE-ADC4-F41933BE6F5B}"/>
    <cellStyle name="Normal 9 3 2 5 3" xfId="2298" xr:uid="{22C9AA73-F8EE-4C63-AEB9-59C536345371}"/>
    <cellStyle name="Normal 9 3 2 5 3 2" xfId="2299" xr:uid="{487F3DE7-700C-44E8-9B40-92EA3F5E1D9E}"/>
    <cellStyle name="Normal 9 3 2 5 4" xfId="2300" xr:uid="{AD57EAB9-C393-4F95-AB5A-377EACA022CB}"/>
    <cellStyle name="Normal 9 3 2 6" xfId="845" xr:uid="{E30D250F-2A85-482D-AFF6-3A9F96D8EC65}"/>
    <cellStyle name="Normal 9 3 2 6 2" xfId="2301" xr:uid="{6F681067-5F7C-41D5-A2E1-6E71261F7F84}"/>
    <cellStyle name="Normal 9 3 2 6 2 2" xfId="2302" xr:uid="{FB1A4146-6FFC-46E4-A176-CD9A32EEC1CB}"/>
    <cellStyle name="Normal 9 3 2 6 3" xfId="2303" xr:uid="{86C775BE-AA57-446C-B821-34C41ACE1F49}"/>
    <cellStyle name="Normal 9 3 2 6 4" xfId="4041" xr:uid="{3E63B40B-577F-474F-A0BE-85EC63FD3A31}"/>
    <cellStyle name="Normal 9 3 2 7" xfId="2304" xr:uid="{524A4C1C-5AC5-4580-9331-54E418126E14}"/>
    <cellStyle name="Normal 9 3 2 7 2" xfId="2305" xr:uid="{F358061B-87F7-4532-86C1-513D1C46AABC}"/>
    <cellStyle name="Normal 9 3 2 8" xfId="2306" xr:uid="{AD7FA48D-042F-4BBC-9B1B-1830F9F79C00}"/>
    <cellStyle name="Normal 9 3 2 9" xfId="4042" xr:uid="{B5177FDB-D10B-4314-A5C8-A882EE0DB063}"/>
    <cellStyle name="Normal 9 3 3" xfId="173" xr:uid="{1FE1EA2E-8D63-4EF1-B82D-BB8AE4DA4E29}"/>
    <cellStyle name="Normal 9 3 3 2" xfId="174" xr:uid="{4DA516CB-491D-4B37-BCE6-E6323C2C914F}"/>
    <cellStyle name="Normal 9 3 3 2 2" xfId="846" xr:uid="{5072D4BE-6BB9-4338-B506-BDD99CCD05D2}"/>
    <cellStyle name="Normal 9 3 3 2 2 2" xfId="847" xr:uid="{F71D9A9B-C09F-4150-B727-97584363AB7B}"/>
    <cellStyle name="Normal 9 3 3 2 2 2 2" xfId="2307" xr:uid="{A742695A-5AD6-4919-B4FC-2FC0F8A2BE84}"/>
    <cellStyle name="Normal 9 3 3 2 2 2 2 2" xfId="2308" xr:uid="{35A3CF75-C1B7-42E6-8F99-32E6396EB739}"/>
    <cellStyle name="Normal 9 3 3 2 2 2 3" xfId="2309" xr:uid="{1021D2D5-CFC8-436D-A5E2-DB7BB5D1F3E6}"/>
    <cellStyle name="Normal 9 3 3 2 2 3" xfId="2310" xr:uid="{2A05C31C-D501-4536-B5D5-592371E96DD1}"/>
    <cellStyle name="Normal 9 3 3 2 2 3 2" xfId="2311" xr:uid="{D5E832B8-6069-4080-A627-47A9AE41CB9F}"/>
    <cellStyle name="Normal 9 3 3 2 2 4" xfId="2312" xr:uid="{A40695C3-B735-4AF0-85D7-7FF844AE22F2}"/>
    <cellStyle name="Normal 9 3 3 2 3" xfId="848" xr:uid="{2CE7EA66-5DF3-4DEB-9E19-20B35655959B}"/>
    <cellStyle name="Normal 9 3 3 2 3 2" xfId="2313" xr:uid="{BDF437B4-8BFA-419E-AB85-CA9F20D1E5F4}"/>
    <cellStyle name="Normal 9 3 3 2 3 2 2" xfId="2314" xr:uid="{99DDBA87-EE81-456B-AA9C-AF3D6394ECB6}"/>
    <cellStyle name="Normal 9 3 3 2 3 3" xfId="2315" xr:uid="{30BBDEB5-3CE1-4492-8CA6-4BA89FC2B8BF}"/>
    <cellStyle name="Normal 9 3 3 2 3 4" xfId="4043" xr:uid="{CC3F1259-52D7-4A19-AC7C-E23A9F10B1E6}"/>
    <cellStyle name="Normal 9 3 3 2 4" xfId="2316" xr:uid="{07D32F97-F1F4-431B-B48D-FC3F56C93148}"/>
    <cellStyle name="Normal 9 3 3 2 4 2" xfId="2317" xr:uid="{23C9F7CB-0230-4B37-9390-DCD87E3C71EE}"/>
    <cellStyle name="Normal 9 3 3 2 5" xfId="2318" xr:uid="{21C7128A-6B23-45CA-9D00-E1412E48A99E}"/>
    <cellStyle name="Normal 9 3 3 2 6" xfId="4044" xr:uid="{F10CB293-45D4-4F46-A59F-7C3F1652C2C4}"/>
    <cellStyle name="Normal 9 3 3 3" xfId="412" xr:uid="{01EFB7FB-2D7D-4E91-8DA7-BBBF2338B460}"/>
    <cellStyle name="Normal 9 3 3 3 2" xfId="849" xr:uid="{8696B631-D2C9-41BC-9AC0-861920B35258}"/>
    <cellStyle name="Normal 9 3 3 3 2 2" xfId="850" xr:uid="{A8886A5A-A1E5-4519-9100-B8B026296476}"/>
    <cellStyle name="Normal 9 3 3 3 2 2 2" xfId="2319" xr:uid="{F96B40B4-F366-457B-807B-B5E0D5C619CB}"/>
    <cellStyle name="Normal 9 3 3 3 2 2 2 2" xfId="2320" xr:uid="{FF7B8686-EE42-47F3-ACEC-CD497A23CECD}"/>
    <cellStyle name="Normal 9 3 3 3 2 2 2 2 2" xfId="4768" xr:uid="{C94339EB-4A7B-46CB-A2D6-8CDCC05A0A86}"/>
    <cellStyle name="Normal 9 3 3 3 2 2 2 2 2 2" xfId="41395" xr:uid="{FD4F2E1C-8E40-4608-9BA7-534319B3BF70}"/>
    <cellStyle name="Normal 9 3 3 3 2 2 2 2 2 3" xfId="5979" xr:uid="{58AD5BA9-AD84-4613-A559-2A94C66308FE}"/>
    <cellStyle name="Normal 9 3 3 3 2 2 2 2 2 4" xfId="5387" xr:uid="{B2F2C184-5904-4E1E-A624-E1BEB1CD8808}"/>
    <cellStyle name="Normal 9 3 3 3 2 2 3" xfId="2321" xr:uid="{A3E53C3C-092D-439F-A056-88EF861C365C}"/>
    <cellStyle name="Normal 9 3 3 3 2 2 3 2" xfId="4769" xr:uid="{C9EFAF9A-472D-4254-924A-CFD223358C20}"/>
    <cellStyle name="Normal 9 3 3 3 2 2 3 2 2" xfId="41396" xr:uid="{42C9B60B-3A1A-482D-AE9C-9DF32BA492EE}"/>
    <cellStyle name="Normal 9 3 3 3 2 2 3 2 3" xfId="5980" xr:uid="{FFD1C3A3-6437-4251-80D5-03D3107EA083}"/>
    <cellStyle name="Normal 9 3 3 3 2 2 3 2 4" xfId="5388" xr:uid="{2B706125-7AA9-4F72-A451-06679BBAB11F}"/>
    <cellStyle name="Normal 9 3 3 3 2 3" xfId="2322" xr:uid="{F3EEE6C4-4E0B-4E61-85DA-8E4C0E847CDC}"/>
    <cellStyle name="Normal 9 3 3 3 2 3 2" xfId="2323" xr:uid="{03CEF90C-FE49-4DB7-B572-AE17E4A8F938}"/>
    <cellStyle name="Normal 9 3 3 3 2 3 2 2" xfId="4771" xr:uid="{F0B41343-9A2D-4C2E-BA86-E42945ACD59D}"/>
    <cellStyle name="Normal 9 3 3 3 2 3 2 2 2" xfId="41398" xr:uid="{8BCD994A-D93B-42FD-96DB-47C43DCABDDF}"/>
    <cellStyle name="Normal 9 3 3 3 2 3 2 2 3" xfId="5982" xr:uid="{EEF26567-F0BE-4C90-943B-DCB2AB3D5EB3}"/>
    <cellStyle name="Normal 9 3 3 3 2 3 2 2 4" xfId="5390" xr:uid="{EC6EEF27-BFC6-4098-BC9F-2818D97C21D7}"/>
    <cellStyle name="Normal 9 3 3 3 2 3 3" xfId="4770" xr:uid="{D0A41C41-63C5-4489-8FF5-9FD305EB7123}"/>
    <cellStyle name="Normal 9 3 3 3 2 3 3 2" xfId="41397" xr:uid="{022A581F-5440-410F-B37E-32BE4C54D15E}"/>
    <cellStyle name="Normal 9 3 3 3 2 3 3 3" xfId="5981" xr:uid="{F742D7E0-CF3F-4805-B967-A60D2D57A5D2}"/>
    <cellStyle name="Normal 9 3 3 3 2 3 3 4" xfId="5389" xr:uid="{35534B9E-C807-4469-AECF-183600512F69}"/>
    <cellStyle name="Normal 9 3 3 3 2 4" xfId="2324" xr:uid="{5EA838B1-FF26-4CBE-A02C-F0649CCEEF5F}"/>
    <cellStyle name="Normal 9 3 3 3 2 4 2" xfId="4772" xr:uid="{35837942-6E8F-407E-A558-0EBDE3D89344}"/>
    <cellStyle name="Normal 9 3 3 3 2 4 2 2" xfId="41399" xr:uid="{05205224-68D4-4480-B2C7-324CD3557213}"/>
    <cellStyle name="Normal 9 3 3 3 2 4 2 3" xfId="5983" xr:uid="{1F7E9D3F-2D9E-470C-8786-A7849E134039}"/>
    <cellStyle name="Normal 9 3 3 3 2 4 2 4" xfId="5391" xr:uid="{324960D0-5318-4CE9-9F2C-7BA50BC53ABA}"/>
    <cellStyle name="Normal 9 3 3 3 3" xfId="851" xr:uid="{9409E51C-4002-4C0C-A413-F88AF61A2E73}"/>
    <cellStyle name="Normal 9 3 3 3 3 2" xfId="2325" xr:uid="{225FEAEA-A91E-42BA-A734-3207E298A2A5}"/>
    <cellStyle name="Normal 9 3 3 3 3 2 2" xfId="2326" xr:uid="{C23E37A7-A595-42E8-8C4F-D16A2B962872}"/>
    <cellStyle name="Normal 9 3 3 3 3 2 2 2" xfId="4775" xr:uid="{142D65C2-3163-4FB4-9738-F3CC5A219B38}"/>
    <cellStyle name="Normal 9 3 3 3 3 2 2 2 2" xfId="41402" xr:uid="{95651B2C-56CD-4F94-8CA5-4E35C7176425}"/>
    <cellStyle name="Normal 9 3 3 3 3 2 2 2 3" xfId="5986" xr:uid="{DAFCFA95-503D-4E5C-A3F0-89F0972746B1}"/>
    <cellStyle name="Normal 9 3 3 3 3 2 2 2 4" xfId="5394" xr:uid="{D2905760-A7F6-41CA-8233-6D4B9E314D81}"/>
    <cellStyle name="Normal 9 3 3 3 3 2 3" xfId="4774" xr:uid="{5CF22484-24C5-48B8-B1D4-65CC5575BED3}"/>
    <cellStyle name="Normal 9 3 3 3 3 2 3 2" xfId="41401" xr:uid="{5943B583-EA7F-4611-AB9E-0A39F5496101}"/>
    <cellStyle name="Normal 9 3 3 3 3 2 3 3" xfId="5985" xr:uid="{4572852B-22A4-4171-BF40-FE8B718E443B}"/>
    <cellStyle name="Normal 9 3 3 3 3 2 3 4" xfId="5393" xr:uid="{85C78E28-0B11-4D8C-868A-1778C8E35D96}"/>
    <cellStyle name="Normal 9 3 3 3 3 3" xfId="2327" xr:uid="{DC0C91BC-4FA8-40C3-8A8D-92763815EBCC}"/>
    <cellStyle name="Normal 9 3 3 3 3 3 2" xfId="4776" xr:uid="{85319A1A-1830-4DC3-ADE7-E552E3EE9A1D}"/>
    <cellStyle name="Normal 9 3 3 3 3 3 2 2" xfId="41403" xr:uid="{64D6F12A-0461-4D7D-A1E2-C703DE11792A}"/>
    <cellStyle name="Normal 9 3 3 3 3 3 2 3" xfId="5987" xr:uid="{4F9D384F-8456-4373-A096-39E7B1B3FC3A}"/>
    <cellStyle name="Normal 9 3 3 3 3 3 2 4" xfId="5395" xr:uid="{8BFA5DB2-6BE0-4DDF-B2EA-4BFAEC4F9A27}"/>
    <cellStyle name="Normal 9 3 3 3 3 4" xfId="4773" xr:uid="{A64110EA-2271-4BD8-B86D-EDEC31A5F4C5}"/>
    <cellStyle name="Normal 9 3 3 3 3 4 2" xfId="41400" xr:uid="{A13AC93F-1FF4-4439-A209-FE5058A34D87}"/>
    <cellStyle name="Normal 9 3 3 3 3 4 3" xfId="5984" xr:uid="{3AFE1937-CD5D-4E6A-AE88-C76941D53DA9}"/>
    <cellStyle name="Normal 9 3 3 3 3 4 4" xfId="5392" xr:uid="{BEBA9B96-9D23-402C-B22E-0526C537A4F5}"/>
    <cellStyle name="Normal 9 3 3 3 4" xfId="2328" xr:uid="{5C27FA70-A8AB-46C9-B996-62CFAE83E7E1}"/>
    <cellStyle name="Normal 9 3 3 3 4 2" xfId="2329" xr:uid="{C79F7E8F-04C2-450D-A3A0-98549619A2C5}"/>
    <cellStyle name="Normal 9 3 3 3 4 2 2" xfId="4778" xr:uid="{36A3EDF0-CF3A-4E27-AC1B-9B5B9FD4217A}"/>
    <cellStyle name="Normal 9 3 3 3 4 2 2 2" xfId="41405" xr:uid="{E297C251-D5F3-4A88-82F9-10C8600431AD}"/>
    <cellStyle name="Normal 9 3 3 3 4 2 2 3" xfId="5989" xr:uid="{40C32F66-004A-49A4-B975-D0EDFD170A97}"/>
    <cellStyle name="Normal 9 3 3 3 4 2 2 4" xfId="5397" xr:uid="{B7975AF7-2C3B-4FAA-99E0-4D124EB9EFEC}"/>
    <cellStyle name="Normal 9 3 3 3 4 3" xfId="4777" xr:uid="{F44B319A-E42B-4000-B6D0-A29F4DCB18D9}"/>
    <cellStyle name="Normal 9 3 3 3 4 3 2" xfId="41404" xr:uid="{6BC8E4E5-78BE-48BB-97B3-4A11077172AF}"/>
    <cellStyle name="Normal 9 3 3 3 4 3 3" xfId="5988" xr:uid="{1A674460-A42E-4679-8DD8-3247216C3284}"/>
    <cellStyle name="Normal 9 3 3 3 4 3 4" xfId="5396" xr:uid="{BDE560D4-36CF-4E4A-B398-7CF5ACE5942B}"/>
    <cellStyle name="Normal 9 3 3 3 5" xfId="2330" xr:uid="{80D0E9C9-44D0-48BD-8460-77BBA945616A}"/>
    <cellStyle name="Normal 9 3 3 3 5 2" xfId="4779" xr:uid="{4EDBC465-692A-4A13-8F6A-AFD947D4A6EB}"/>
    <cellStyle name="Normal 9 3 3 3 5 2 2" xfId="41406" xr:uid="{343F6A9F-F567-456F-9D13-283CAB468787}"/>
    <cellStyle name="Normal 9 3 3 3 5 2 3" xfId="5990" xr:uid="{0E6C04D5-884A-4E89-B930-4C755D763C90}"/>
    <cellStyle name="Normal 9 3 3 3 5 2 4" xfId="5398" xr:uid="{80AF1EEA-C150-4B50-8FD4-50ECB5613471}"/>
    <cellStyle name="Normal 9 3 3 4" xfId="413" xr:uid="{961993EA-FC5B-433A-81D8-4F062975D9D6}"/>
    <cellStyle name="Normal 9 3 3 4 2" xfId="852" xr:uid="{A981F946-C266-45D8-A08D-256B5AF030A7}"/>
    <cellStyle name="Normal 9 3 3 4 2 2" xfId="2331" xr:uid="{117C02CE-5FC2-40F4-B805-D74D736553DA}"/>
    <cellStyle name="Normal 9 3 3 4 2 2 2" xfId="2332" xr:uid="{89CE7EF8-3323-4C81-95B2-A0BCD2CBFF35}"/>
    <cellStyle name="Normal 9 3 3 4 2 2 2 2" xfId="4783" xr:uid="{6AFD81CD-E1FA-456C-B7F4-37518ABE6A4C}"/>
    <cellStyle name="Normal 9 3 3 4 2 2 2 2 2" xfId="41410" xr:uid="{C32183EE-5769-47DE-A0A0-881BDF30F238}"/>
    <cellStyle name="Normal 9 3 3 4 2 2 2 2 3" xfId="5994" xr:uid="{5DE2E1A3-A26F-4060-9FE8-10920C9AFDCB}"/>
    <cellStyle name="Normal 9 3 3 4 2 2 2 2 4" xfId="5402" xr:uid="{C86831AB-43E2-4277-9AF1-5F4BF0D9CEDD}"/>
    <cellStyle name="Normal 9 3 3 4 2 2 3" xfId="4782" xr:uid="{4C10DB56-E471-434D-B7E0-0709770B91A9}"/>
    <cellStyle name="Normal 9 3 3 4 2 2 3 2" xfId="41409" xr:uid="{5977E050-02B3-4EC3-86DC-9E947BC5DAF2}"/>
    <cellStyle name="Normal 9 3 3 4 2 2 3 3" xfId="5993" xr:uid="{90922D44-CBA4-41DA-95BB-CD418458B173}"/>
    <cellStyle name="Normal 9 3 3 4 2 2 3 4" xfId="5401" xr:uid="{8BAEC3DE-8DC6-4054-9751-F76319B2C5F2}"/>
    <cellStyle name="Normal 9 3 3 4 2 3" xfId="2333" xr:uid="{68EEF944-D36B-4D8D-A854-4F2A91A5D117}"/>
    <cellStyle name="Normal 9 3 3 4 2 3 2" xfId="4784" xr:uid="{7E8E9E76-3A99-41B4-9EF3-DF932D253F7D}"/>
    <cellStyle name="Normal 9 3 3 4 2 3 2 2" xfId="41411" xr:uid="{BDC9C5BB-925A-4DB9-B0F6-7538923B0BFD}"/>
    <cellStyle name="Normal 9 3 3 4 2 3 2 3" xfId="5995" xr:uid="{C98185E7-CF08-4B72-8FA9-5D33F30864AB}"/>
    <cellStyle name="Normal 9 3 3 4 2 3 2 4" xfId="5403" xr:uid="{D6A682DD-3EE6-4158-B0CD-A64E9ED6C72F}"/>
    <cellStyle name="Normal 9 3 3 4 2 4" xfId="4781" xr:uid="{8763A539-9056-4777-A758-115630D90154}"/>
    <cellStyle name="Normal 9 3 3 4 2 4 2" xfId="41408" xr:uid="{93B92270-EC4E-4D20-84DC-0B60EB0751BF}"/>
    <cellStyle name="Normal 9 3 3 4 2 4 3" xfId="5992" xr:uid="{2606CDA6-DCAF-4C1C-90AF-50D94B0F10F7}"/>
    <cellStyle name="Normal 9 3 3 4 2 4 4" xfId="5400" xr:uid="{54AE6072-8E84-43E0-B080-C1B9D358A085}"/>
    <cellStyle name="Normal 9 3 3 4 3" xfId="2334" xr:uid="{9D9352DD-16B5-4FD9-AE61-DC32168B4BE9}"/>
    <cellStyle name="Normal 9 3 3 4 3 2" xfId="2335" xr:uid="{74CA964C-F977-4064-AD45-F50EE99264A0}"/>
    <cellStyle name="Normal 9 3 3 4 3 2 2" xfId="4786" xr:uid="{95205A69-FE7E-4815-882E-26064BD55290}"/>
    <cellStyle name="Normal 9 3 3 4 3 2 2 2" xfId="41413" xr:uid="{F8BDC7FE-03C3-4941-98CD-F3C8020D4E7C}"/>
    <cellStyle name="Normal 9 3 3 4 3 2 2 3" xfId="5997" xr:uid="{0EB6E71F-FCD8-4C66-88B0-F716D54356E2}"/>
    <cellStyle name="Normal 9 3 3 4 3 2 2 4" xfId="5405" xr:uid="{41EAD18E-558A-49D5-ABFC-C3A03EBCCC73}"/>
    <cellStyle name="Normal 9 3 3 4 3 3" xfId="4785" xr:uid="{AF45E778-C1B5-48C0-8AD1-4F337EDD08A1}"/>
    <cellStyle name="Normal 9 3 3 4 3 3 2" xfId="41412" xr:uid="{86D057AE-E702-412A-BD25-58C6192425F3}"/>
    <cellStyle name="Normal 9 3 3 4 3 3 3" xfId="5996" xr:uid="{AB6966C5-5A2C-46A5-9547-5972A423196B}"/>
    <cellStyle name="Normal 9 3 3 4 3 3 4" xfId="5404" xr:uid="{F1BFD4D8-EF39-4F7D-B5CA-54438FE067B5}"/>
    <cellStyle name="Normal 9 3 3 4 4" xfId="2336" xr:uid="{15958613-CFB8-4EFF-8F38-698ED21F2C33}"/>
    <cellStyle name="Normal 9 3 3 4 4 2" xfId="4787" xr:uid="{A8F22EB8-54CC-4D54-977F-A7ECCC6E53D7}"/>
    <cellStyle name="Normal 9 3 3 4 4 2 2" xfId="41414" xr:uid="{BE986D8E-1141-47DE-B8E1-21C220EA4E99}"/>
    <cellStyle name="Normal 9 3 3 4 4 2 3" xfId="5998" xr:uid="{BA0F8FEB-A64D-4E8B-8426-EDED2077E3EB}"/>
    <cellStyle name="Normal 9 3 3 4 4 2 4" xfId="5406" xr:uid="{6B0A3ABD-FE85-40ED-9A94-5FC3933C6B3A}"/>
    <cellStyle name="Normal 9 3 3 4 5" xfId="4780" xr:uid="{273412B6-558F-4DB8-8014-FD13F1223A15}"/>
    <cellStyle name="Normal 9 3 3 4 5 2" xfId="41407" xr:uid="{597A5A39-97A9-4A88-90ED-8B53FA49D02A}"/>
    <cellStyle name="Normal 9 3 3 4 5 3" xfId="5991" xr:uid="{DD6658C9-81F1-44B5-97AD-A8FE605C8FE0}"/>
    <cellStyle name="Normal 9 3 3 4 5 4" xfId="5399" xr:uid="{CC652051-BDAB-459F-A91B-299233FBA913}"/>
    <cellStyle name="Normal 9 3 3 5" xfId="853" xr:uid="{218D8BEA-A3E4-40C9-B7F6-06EEAC394835}"/>
    <cellStyle name="Normal 9 3 3 5 2" xfId="2337" xr:uid="{FEBF739D-C20B-4623-9E85-D69D137A69F7}"/>
    <cellStyle name="Normal 9 3 3 5 2 2" xfId="2338" xr:uid="{EB7DBD97-0E1D-49E6-8B6A-F9BF3A86DC2E}"/>
    <cellStyle name="Normal 9 3 3 5 2 2 2" xfId="4790" xr:uid="{7F78C028-DE82-4094-8E25-881A871E61C5}"/>
    <cellStyle name="Normal 9 3 3 5 2 2 2 2" xfId="41417" xr:uid="{777C1980-1290-4D26-9978-B4CA6E0F646B}"/>
    <cellStyle name="Normal 9 3 3 5 2 2 2 3" xfId="6001" xr:uid="{D161763C-4DBA-4EF0-9A7C-9DF980649D00}"/>
    <cellStyle name="Normal 9 3 3 5 2 2 2 4" xfId="5409" xr:uid="{91F92EBC-C0FC-447E-9B19-6E7006603742}"/>
    <cellStyle name="Normal 9 3 3 5 2 3" xfId="4789" xr:uid="{DE19A786-F991-489F-A3B4-CA656A2553F3}"/>
    <cellStyle name="Normal 9 3 3 5 2 3 2" xfId="41416" xr:uid="{5DF27301-0747-49FC-8E77-9562A4866DD3}"/>
    <cellStyle name="Normal 9 3 3 5 2 3 3" xfId="6000" xr:uid="{818C1D1D-2E45-4FE0-A007-B62F4BFEFE55}"/>
    <cellStyle name="Normal 9 3 3 5 2 3 4" xfId="5408" xr:uid="{D16DF923-057C-4C2F-A4FA-99BA2B8C2761}"/>
    <cellStyle name="Normal 9 3 3 5 3" xfId="2339" xr:uid="{DF248282-3DFE-4322-A851-80C904746704}"/>
    <cellStyle name="Normal 9 3 3 5 3 2" xfId="4791" xr:uid="{7560B1E1-357C-4146-932E-B3193AEAF23B}"/>
    <cellStyle name="Normal 9 3 3 5 3 2 2" xfId="41418" xr:uid="{57D357D6-41CB-4DE5-BBB2-BF15B40B0667}"/>
    <cellStyle name="Normal 9 3 3 5 3 2 3" xfId="6002" xr:uid="{1AA505D2-59DC-49FB-8297-3ADE9671FB4E}"/>
    <cellStyle name="Normal 9 3 3 5 3 2 4" xfId="5410" xr:uid="{D2B45A7C-1E2E-409F-8540-EF90C2E450C9}"/>
    <cellStyle name="Normal 9 3 3 5 4" xfId="4045" xr:uid="{2EE15FF9-6B07-4297-AEA4-D7E2EAACC6D3}"/>
    <cellStyle name="Normal 9 3 3 5 4 2" xfId="4792" xr:uid="{11990CEF-4B07-4A5A-A6D8-4F9B0EAA651C}"/>
    <cellStyle name="Normal 9 3 3 5 4 2 2" xfId="41419" xr:uid="{31A6C742-F730-4504-82DA-D6F81DB79050}"/>
    <cellStyle name="Normal 9 3 3 5 4 2 3" xfId="6003" xr:uid="{B8D5E021-32CF-46F4-99CF-A27C5A6BE4EC}"/>
    <cellStyle name="Normal 9 3 3 5 4 2 4" xfId="5411" xr:uid="{08A2CF1C-8CDF-4BAD-9373-CACFD9818927}"/>
    <cellStyle name="Normal 9 3 3 5 5" xfId="4788" xr:uid="{8B5F5DE4-C665-4E18-B65A-5A9629D80F04}"/>
    <cellStyle name="Normal 9 3 3 5 5 2" xfId="41415" xr:uid="{C1D548EE-DC91-4E78-B956-889F7F0C2DBA}"/>
    <cellStyle name="Normal 9 3 3 5 5 3" xfId="5999" xr:uid="{E976BDE7-9CDD-4C28-A140-9AEEB23AFE75}"/>
    <cellStyle name="Normal 9 3 3 5 5 4" xfId="5407" xr:uid="{03015964-4C07-4D2E-B052-BB4566880227}"/>
    <cellStyle name="Normal 9 3 3 6" xfId="2340" xr:uid="{F7FE261E-36CF-4255-9640-B7A72AB13251}"/>
    <cellStyle name="Normal 9 3 3 6 2" xfId="2341" xr:uid="{7218B3D4-0D22-43E1-99A3-D64090B2441D}"/>
    <cellStyle name="Normal 9 3 3 6 2 2" xfId="4794" xr:uid="{5F3F34A1-0CD9-449D-B47F-47787218450F}"/>
    <cellStyle name="Normal 9 3 3 6 2 2 2" xfId="41421" xr:uid="{858259C6-F6B6-497C-AC9B-BA53747647CC}"/>
    <cellStyle name="Normal 9 3 3 6 2 2 3" xfId="6005" xr:uid="{4E218279-3AE8-47DA-97E6-C926C196E0DA}"/>
    <cellStyle name="Normal 9 3 3 6 2 2 4" xfId="5413" xr:uid="{65C2C8FE-F94E-4863-AFF4-EBDB6003B373}"/>
    <cellStyle name="Normal 9 3 3 6 3" xfId="4793" xr:uid="{C24C638C-F0BA-4957-91BC-1C824DDF2CA5}"/>
    <cellStyle name="Normal 9 3 3 6 3 2" xfId="41420" xr:uid="{FC3DEBDB-3185-46CD-80F8-1F6A1434B8E8}"/>
    <cellStyle name="Normal 9 3 3 6 3 3" xfId="6004" xr:uid="{D59C53E3-F0C3-48BA-B013-43642B89CEBD}"/>
    <cellStyle name="Normal 9 3 3 6 3 4" xfId="5412" xr:uid="{FD471C69-2CA0-47FC-B45D-818196A31D40}"/>
    <cellStyle name="Normal 9 3 3 7" xfId="2342" xr:uid="{31734D98-A345-4968-B48C-C6E155531A7B}"/>
    <cellStyle name="Normal 9 3 3 7 2" xfId="4795" xr:uid="{7CE97675-38E1-4B16-B0E6-789C9E378DF8}"/>
    <cellStyle name="Normal 9 3 3 7 2 2" xfId="41422" xr:uid="{6C7AD747-E7DA-4259-BBC2-766CE9CC315B}"/>
    <cellStyle name="Normal 9 3 3 7 2 3" xfId="6006" xr:uid="{875AAA6D-25BF-4687-8187-EF9973A3C3B4}"/>
    <cellStyle name="Normal 9 3 3 7 2 4" xfId="5414" xr:uid="{B03A6197-4DEE-487F-9A73-BE088C9E87C2}"/>
    <cellStyle name="Normal 9 3 3 8" xfId="4046" xr:uid="{94BF8CDD-B8E5-43D3-96BE-C62974446979}"/>
    <cellStyle name="Normal 9 3 3 8 2" xfId="4796" xr:uid="{8503BD6E-AB51-4640-83D5-28743C88F46E}"/>
    <cellStyle name="Normal 9 3 3 8 2 2" xfId="41423" xr:uid="{50751632-AB36-4E93-B9C1-AF06ABC1079B}"/>
    <cellStyle name="Normal 9 3 3 8 2 3" xfId="6007" xr:uid="{1B703B21-22F0-4D9B-B0FD-FB180116B368}"/>
    <cellStyle name="Normal 9 3 3 8 2 4" xfId="5415" xr:uid="{53690612-AED3-42C4-B363-0140AFED8490}"/>
    <cellStyle name="Normal 9 3 4" xfId="175" xr:uid="{0F18AA93-A7A8-43A5-8CA5-89D0B40348BD}"/>
    <cellStyle name="Normal 9 3 4 2" xfId="454" xr:uid="{3485C4B6-7A3B-410E-A8F1-3894F21145C1}"/>
    <cellStyle name="Normal 9 3 4 2 2" xfId="854" xr:uid="{B31619CC-3BE5-474A-94F7-045AB3343850}"/>
    <cellStyle name="Normal 9 3 4 2 2 2" xfId="2343" xr:uid="{75B01E11-52C1-41FE-BE45-AF5C2AC2DC5A}"/>
    <cellStyle name="Normal 9 3 4 2 2 2 2" xfId="2344" xr:uid="{BDAE22F2-5058-488E-9596-C81123CD8B12}"/>
    <cellStyle name="Normal 9 3 4 2 2 2 2 2" xfId="4801" xr:uid="{1C2483C4-D6E9-4705-BB70-1DC615D14115}"/>
    <cellStyle name="Normal 9 3 4 2 2 2 2 2 2" xfId="41428" xr:uid="{311B98D1-AA4F-4C2E-A17B-D01768E05E5D}"/>
    <cellStyle name="Normal 9 3 4 2 2 2 2 2 3" xfId="6012" xr:uid="{CE89207B-B14F-4903-AAD7-F9AE2A1144FE}"/>
    <cellStyle name="Normal 9 3 4 2 2 2 2 2 4" xfId="5420" xr:uid="{7DF32FA1-94DC-4392-B2A1-AB896B4861B9}"/>
    <cellStyle name="Normal 9 3 4 2 2 2 3" xfId="4800" xr:uid="{D52B259F-46A0-4ED0-A6DA-B312C70EFBF9}"/>
    <cellStyle name="Normal 9 3 4 2 2 2 3 2" xfId="41427" xr:uid="{8866D06B-D51F-4048-83DF-EA4229B9CDD6}"/>
    <cellStyle name="Normal 9 3 4 2 2 2 3 3" xfId="6011" xr:uid="{9BA2F90C-78FF-46E2-B3CF-21BBCCF7E1D7}"/>
    <cellStyle name="Normal 9 3 4 2 2 2 3 4" xfId="5419" xr:uid="{92D3386E-40AB-4D35-9B9B-EBC10E10176C}"/>
    <cellStyle name="Normal 9 3 4 2 2 3" xfId="2345" xr:uid="{08FE6ACA-3440-415A-BD4F-099EF132337E}"/>
    <cellStyle name="Normal 9 3 4 2 2 3 2" xfId="4802" xr:uid="{ADA0A452-0AC2-4D6A-8795-3A4008A9D94B}"/>
    <cellStyle name="Normal 9 3 4 2 2 3 2 2" xfId="41429" xr:uid="{F9EFC28C-DB7B-4772-9C52-8633EF04E03D}"/>
    <cellStyle name="Normal 9 3 4 2 2 3 2 3" xfId="6013" xr:uid="{C7BF1C85-32F5-45BC-BB5C-6FA551974F4F}"/>
    <cellStyle name="Normal 9 3 4 2 2 3 2 4" xfId="5421" xr:uid="{640B2299-234D-49B8-B384-DDDB5F140123}"/>
    <cellStyle name="Normal 9 3 4 2 2 4" xfId="4047" xr:uid="{47F84264-1C99-4186-A0B3-F7D57411BA79}"/>
    <cellStyle name="Normal 9 3 4 2 2 4 2" xfId="4803" xr:uid="{8599B788-28CF-4C4E-8B71-5315FADE48FE}"/>
    <cellStyle name="Normal 9 3 4 2 2 4 2 2" xfId="41430" xr:uid="{602CF1D5-D3A2-42D6-AF82-3E69D20FB8E1}"/>
    <cellStyle name="Normal 9 3 4 2 2 4 2 3" xfId="6014" xr:uid="{B0F06937-9FEC-4B22-BA94-3AFD5E822477}"/>
    <cellStyle name="Normal 9 3 4 2 2 4 2 4" xfId="5422" xr:uid="{290B8F33-DD13-440D-A845-841CA5DFB41B}"/>
    <cellStyle name="Normal 9 3 4 2 2 5" xfId="4799" xr:uid="{4A645E9F-4D31-4704-AF27-93F6F932E930}"/>
    <cellStyle name="Normal 9 3 4 2 2 5 2" xfId="41426" xr:uid="{8544368D-89EF-4A10-AD4E-D302873B28D4}"/>
    <cellStyle name="Normal 9 3 4 2 2 5 3" xfId="6010" xr:uid="{AF14F03A-E6AD-4768-8F07-6E4A107A4765}"/>
    <cellStyle name="Normal 9 3 4 2 2 5 4" xfId="5418" xr:uid="{C36D7531-0E7C-4C2A-82E9-7F02DF8E6BCE}"/>
    <cellStyle name="Normal 9 3 4 2 3" xfId="2346" xr:uid="{67967438-0ECF-473A-BAE6-47404ACC25A9}"/>
    <cellStyle name="Normal 9 3 4 2 3 2" xfId="2347" xr:uid="{FAF01F52-DD2F-4573-ADB7-24C62BC4C58A}"/>
    <cellStyle name="Normal 9 3 4 2 3 2 2" xfId="4805" xr:uid="{FE2B9EB8-F829-45A8-A85A-449CFF06C43E}"/>
    <cellStyle name="Normal 9 3 4 2 3 2 2 2" xfId="41432" xr:uid="{314ECB33-A491-4B4D-8BC1-C601E4B21C0B}"/>
    <cellStyle name="Normal 9 3 4 2 3 2 2 3" xfId="6016" xr:uid="{3AAD0FCE-3085-4B6D-B320-000636633BC3}"/>
    <cellStyle name="Normal 9 3 4 2 3 2 2 4" xfId="5424" xr:uid="{B97376DB-2CCC-4F4B-80E5-692A43A17CFA}"/>
    <cellStyle name="Normal 9 3 4 2 3 3" xfId="4804" xr:uid="{E86940E1-4465-4E3C-8424-D61A9955A984}"/>
    <cellStyle name="Normal 9 3 4 2 3 3 2" xfId="41431" xr:uid="{FABE1C5F-E8B3-483D-8A66-CAF9E1D12FCB}"/>
    <cellStyle name="Normal 9 3 4 2 3 3 3" xfId="6015" xr:uid="{C0C9945F-369B-4E97-996C-658EAB66D449}"/>
    <cellStyle name="Normal 9 3 4 2 3 3 4" xfId="5423" xr:uid="{C139D7CC-E41F-4C56-92E8-A77A303F910B}"/>
    <cellStyle name="Normal 9 3 4 2 4" xfId="2348" xr:uid="{770D7C6D-BFB1-4017-89EE-1F35181115C9}"/>
    <cellStyle name="Normal 9 3 4 2 4 2" xfId="4806" xr:uid="{0CC0D012-2C58-4843-BE62-B3A5AB475A89}"/>
    <cellStyle name="Normal 9 3 4 2 4 2 2" xfId="41433" xr:uid="{D80FF97C-FCA7-4824-9CC3-3880D987A2FD}"/>
    <cellStyle name="Normal 9 3 4 2 4 2 3" xfId="6017" xr:uid="{E3380850-6FC0-48A4-BC6A-F6588E8B2B5C}"/>
    <cellStyle name="Normal 9 3 4 2 4 2 4" xfId="5425" xr:uid="{519F40BF-6D20-4B19-B1A8-3DCAF0AF1D73}"/>
    <cellStyle name="Normal 9 3 4 2 5" xfId="4048" xr:uid="{6B355C7C-AC4A-4B90-ADD4-A433C61CF792}"/>
    <cellStyle name="Normal 9 3 4 2 5 2" xfId="4807" xr:uid="{0BC927B7-068C-4237-8BC2-4FB94E6A9726}"/>
    <cellStyle name="Normal 9 3 4 2 5 2 2" xfId="41434" xr:uid="{D8198D3F-E506-43AB-945A-D177B9CD2F58}"/>
    <cellStyle name="Normal 9 3 4 2 5 2 3" xfId="6018" xr:uid="{37747B7F-5261-43C6-9131-E9C0FD2DC368}"/>
    <cellStyle name="Normal 9 3 4 2 5 2 4" xfId="5426" xr:uid="{434E6140-E05B-4595-A9E5-D5E12B4213F1}"/>
    <cellStyle name="Normal 9 3 4 2 6" xfId="4798" xr:uid="{0040E76B-7B59-4B48-9606-AC5B5F073265}"/>
    <cellStyle name="Normal 9 3 4 2 6 2" xfId="41425" xr:uid="{082EDA2F-E7E4-498E-9508-D0CF42BACDFF}"/>
    <cellStyle name="Normal 9 3 4 2 6 3" xfId="6009" xr:uid="{8E879E87-C600-4D7A-A1D2-951A2D349746}"/>
    <cellStyle name="Normal 9 3 4 2 6 4" xfId="5417" xr:uid="{3397AFEE-4194-4620-ACB1-A4EABD4CC2F3}"/>
    <cellStyle name="Normal 9 3 4 3" xfId="855" xr:uid="{2EFA9653-E575-46C1-BC77-DD745BF6E6EB}"/>
    <cellStyle name="Normal 9 3 4 3 2" xfId="2349" xr:uid="{1EE8BD47-F1D4-4E4E-AA4C-53B026886E4F}"/>
    <cellStyle name="Normal 9 3 4 3 2 2" xfId="2350" xr:uid="{C0A0ABF1-78D9-4CC5-876B-FA147D892E8B}"/>
    <cellStyle name="Normal 9 3 4 3 2 2 2" xfId="4810" xr:uid="{EDADA31E-D0EC-41A8-A4A0-7952E4F2A945}"/>
    <cellStyle name="Normal 9 3 4 3 2 2 2 2" xfId="41437" xr:uid="{115FC5B9-57FE-415A-B076-C67CA4938297}"/>
    <cellStyle name="Normal 9 3 4 3 2 2 2 3" xfId="6021" xr:uid="{6ECAF66F-2B33-4A3C-8C90-4074CEB3D207}"/>
    <cellStyle name="Normal 9 3 4 3 2 2 2 4" xfId="5429" xr:uid="{8DB9FD44-5EE3-495C-9DA3-21E7ABDFD4F5}"/>
    <cellStyle name="Normal 9 3 4 3 2 3" xfId="4809" xr:uid="{3311E066-7455-49A9-9400-1E5300F8F3A1}"/>
    <cellStyle name="Normal 9 3 4 3 2 3 2" xfId="41436" xr:uid="{25217702-CFE5-40D9-8D23-AF74778C3594}"/>
    <cellStyle name="Normal 9 3 4 3 2 3 3" xfId="6020" xr:uid="{85403659-91C2-41F9-B8FA-A1E9FF859E8A}"/>
    <cellStyle name="Normal 9 3 4 3 2 3 4" xfId="5428" xr:uid="{F5714627-118F-44C8-AFD2-7FDEC58C05FA}"/>
    <cellStyle name="Normal 9 3 4 3 3" xfId="2351" xr:uid="{39463F11-B97F-481B-A05C-4A0391E12461}"/>
    <cellStyle name="Normal 9 3 4 3 3 2" xfId="4811" xr:uid="{06E42C07-E88C-4420-98DB-4856408ED95D}"/>
    <cellStyle name="Normal 9 3 4 3 3 2 2" xfId="41438" xr:uid="{4F055C29-3E6C-457D-AA3E-D6D1FB832F16}"/>
    <cellStyle name="Normal 9 3 4 3 3 2 3" xfId="6022" xr:uid="{11C32820-68F0-43E5-AEAD-A006AC68C3C7}"/>
    <cellStyle name="Normal 9 3 4 3 3 2 4" xfId="5430" xr:uid="{B29FCCAD-8D01-45AF-8A7D-1D29E989156C}"/>
    <cellStyle name="Normal 9 3 4 3 4" xfId="4049" xr:uid="{EDEA976F-38F2-42E5-8B74-670CA038F0A3}"/>
    <cellStyle name="Normal 9 3 4 3 4 2" xfId="4812" xr:uid="{8200BECA-28A7-4605-BCEF-BC7EC029795E}"/>
    <cellStyle name="Normal 9 3 4 3 4 2 2" xfId="41439" xr:uid="{5D2978F7-BCC1-4345-8A83-306081A934BC}"/>
    <cellStyle name="Normal 9 3 4 3 4 2 3" xfId="6023" xr:uid="{EC7592DD-2B5A-4E25-8C75-1998CC4C5669}"/>
    <cellStyle name="Normal 9 3 4 3 4 2 4" xfId="5431" xr:uid="{1CA46A72-843A-4F8B-9E25-4CABF3C6E4C5}"/>
    <cellStyle name="Normal 9 3 4 3 5" xfId="4808" xr:uid="{74252B83-F4D8-4B91-AEA5-7EC1726B1E85}"/>
    <cellStyle name="Normal 9 3 4 3 5 2" xfId="41435" xr:uid="{1157A924-91C6-43A9-ACCF-44F6C37EEC7C}"/>
    <cellStyle name="Normal 9 3 4 3 5 3" xfId="6019" xr:uid="{5A5E8BF3-B9B7-4D94-ABB4-15E64BD26557}"/>
    <cellStyle name="Normal 9 3 4 3 5 4" xfId="5427" xr:uid="{3DA26737-4772-49F2-B4E7-3A8AED73F834}"/>
    <cellStyle name="Normal 9 3 4 4" xfId="2352" xr:uid="{392857DD-DCB9-41A2-B476-00DFBE6C70ED}"/>
    <cellStyle name="Normal 9 3 4 4 2" xfId="2353" xr:uid="{3A1F92F3-4B7D-4C3C-9132-4C2E7970CCFA}"/>
    <cellStyle name="Normal 9 3 4 4 2 2" xfId="4814" xr:uid="{3A2C10B9-2558-44BE-BD8D-D06368A5C4D8}"/>
    <cellStyle name="Normal 9 3 4 4 2 2 2" xfId="41441" xr:uid="{9E00B005-E6C4-43E9-AC32-4D34307BD8B6}"/>
    <cellStyle name="Normal 9 3 4 4 2 2 3" xfId="6025" xr:uid="{0AEEFC5B-41F9-49CE-9C84-7DF9F2A2805E}"/>
    <cellStyle name="Normal 9 3 4 4 2 2 4" xfId="5433" xr:uid="{38996629-8E90-497F-8146-F19018E4B864}"/>
    <cellStyle name="Normal 9 3 4 4 3" xfId="4050" xr:uid="{6B664386-64A5-4842-AF2E-10543A833FA3}"/>
    <cellStyle name="Normal 9 3 4 4 3 2" xfId="4815" xr:uid="{0BE5825C-9FF2-4DA0-9244-1871F8814D6A}"/>
    <cellStyle name="Normal 9 3 4 4 3 2 2" xfId="41442" xr:uid="{C467ED7A-AC01-4441-ADC3-7BF76D92F2EB}"/>
    <cellStyle name="Normal 9 3 4 4 3 2 3" xfId="6026" xr:uid="{06ADD35D-212B-42A0-96D4-8A267A8F45DA}"/>
    <cellStyle name="Normal 9 3 4 4 3 2 4" xfId="5434" xr:uid="{D387A909-3054-4900-BFD7-8339A751C683}"/>
    <cellStyle name="Normal 9 3 4 4 4" xfId="4051" xr:uid="{5A403B40-5EE6-4EEF-B807-9E1323B8B1B8}"/>
    <cellStyle name="Normal 9 3 4 4 4 2" xfId="4816" xr:uid="{A52930D3-AD5B-4604-A43A-4E987143F27E}"/>
    <cellStyle name="Normal 9 3 4 4 4 2 2" xfId="41443" xr:uid="{507C65FF-35AA-43DB-A646-076785F052A7}"/>
    <cellStyle name="Normal 9 3 4 4 4 2 3" xfId="6027" xr:uid="{8B403A29-A5DD-4F38-8851-EAF3CEE9C232}"/>
    <cellStyle name="Normal 9 3 4 4 4 2 4" xfId="5435" xr:uid="{5B99FB42-CF9E-4A51-B4A8-AD7A1D8D8322}"/>
    <cellStyle name="Normal 9 3 4 4 5" xfId="4813" xr:uid="{C876EC84-72E5-40AE-B705-82E8367AB204}"/>
    <cellStyle name="Normal 9 3 4 4 5 2" xfId="41440" xr:uid="{671BD13D-036A-4A58-8E61-67715BE8B5F9}"/>
    <cellStyle name="Normal 9 3 4 4 5 3" xfId="6024" xr:uid="{AA0CE573-0449-4E63-A747-111F0B8D520B}"/>
    <cellStyle name="Normal 9 3 4 4 5 4" xfId="5432" xr:uid="{0017DF17-F7C0-4A2D-97B0-FA90FEDC61C2}"/>
    <cellStyle name="Normal 9 3 4 5" xfId="2354" xr:uid="{094106D2-FAC3-4EDE-AEB9-0118114BB921}"/>
    <cellStyle name="Normal 9 3 4 5 2" xfId="4817" xr:uid="{6B20A46E-8565-49FD-B8E0-9A896F8B7B9B}"/>
    <cellStyle name="Normal 9 3 4 5 2 2" xfId="41444" xr:uid="{CD4D52B1-3F93-44A2-BE44-C4C3EE9CAB1F}"/>
    <cellStyle name="Normal 9 3 4 5 2 3" xfId="6028" xr:uid="{71F7BEB6-B389-4D38-B313-44E0360B4681}"/>
    <cellStyle name="Normal 9 3 4 5 2 4" xfId="5436" xr:uid="{986F3EBA-CCDF-42EE-8D9C-F1D2FFA9FF88}"/>
    <cellStyle name="Normal 9 3 4 6" xfId="4052" xr:uid="{6820FCFD-95FA-499F-8DCD-54055A3D079F}"/>
    <cellStyle name="Normal 9 3 4 6 2" xfId="4818" xr:uid="{E6C1E35D-93B6-40B0-B9DF-3B3AB3F3816A}"/>
    <cellStyle name="Normal 9 3 4 6 2 2" xfId="41445" xr:uid="{33DF8532-54AD-4926-BAC8-6C6862730C3E}"/>
    <cellStyle name="Normal 9 3 4 6 2 3" xfId="6029" xr:uid="{9D7C54C5-7621-4C86-868D-867970F9E6E1}"/>
    <cellStyle name="Normal 9 3 4 6 2 4" xfId="5437" xr:uid="{9D95B1C0-99DC-4B53-9606-1650C35BBC66}"/>
    <cellStyle name="Normal 9 3 4 7" xfId="4053" xr:uid="{3AE0F1BA-DAE0-4140-AE4A-96A0389DFFF3}"/>
    <cellStyle name="Normal 9 3 4 7 2" xfId="4819" xr:uid="{734C20A2-DA97-4FA6-9E91-945196B311BB}"/>
    <cellStyle name="Normal 9 3 4 7 2 2" xfId="41446" xr:uid="{98E9C49C-0BE0-42FB-8088-BBC59D7AB0DE}"/>
    <cellStyle name="Normal 9 3 4 7 2 3" xfId="6030" xr:uid="{27CADE85-861D-48D7-8E04-1F178676DA9A}"/>
    <cellStyle name="Normal 9 3 4 7 2 4" xfId="5438" xr:uid="{DFD2814A-8ABC-4533-B612-4343E91251CD}"/>
    <cellStyle name="Normal 9 3 4 8" xfId="4797" xr:uid="{353B27C3-46EC-4C77-8C62-00B14235BEBC}"/>
    <cellStyle name="Normal 9 3 4 8 2" xfId="41424" xr:uid="{09830117-246B-4A2D-8B1A-8A26DC801AEB}"/>
    <cellStyle name="Normal 9 3 4 8 3" xfId="6008" xr:uid="{026A028F-B494-4319-A2FA-124087451543}"/>
    <cellStyle name="Normal 9 3 4 8 4" xfId="5416" xr:uid="{C69AE995-75F0-4191-AB9E-B225C388DCF0}"/>
    <cellStyle name="Normal 9 3 5" xfId="414" xr:uid="{4A79CD6D-5A56-4EF0-9055-BB6B3F0177B8}"/>
    <cellStyle name="Normal 9 3 5 2" xfId="856" xr:uid="{A68CEF0B-661E-4B48-BF37-948B44408E5D}"/>
    <cellStyle name="Normal 9 3 5 2 2" xfId="857" xr:uid="{EFAB3402-1058-4867-AA19-47CF0F984B73}"/>
    <cellStyle name="Normal 9 3 5 2 2 2" xfId="2355" xr:uid="{A484A417-1A74-43C1-927D-A08C90B0794D}"/>
    <cellStyle name="Normal 9 3 5 2 2 2 2" xfId="2356" xr:uid="{BDB9470B-3B8C-4948-84F5-44CF45C16125}"/>
    <cellStyle name="Normal 9 3 5 2 2 2 2 2" xfId="4824" xr:uid="{3A1341F6-ADCC-4F94-B710-8A5F5FCC845F}"/>
    <cellStyle name="Normal 9 3 5 2 2 2 2 2 2" xfId="41451" xr:uid="{B7924528-38C7-452C-80D2-660DEFB3DD1E}"/>
    <cellStyle name="Normal 9 3 5 2 2 2 2 2 3" xfId="6035" xr:uid="{8AD3ABB7-EDD2-4AB1-9009-449E7EADC38C}"/>
    <cellStyle name="Normal 9 3 5 2 2 2 2 2 4" xfId="5443" xr:uid="{555E3E66-5F4A-4158-B832-BFB6C8ACE84F}"/>
    <cellStyle name="Normal 9 3 5 2 2 2 3" xfId="4823" xr:uid="{D00F0053-142A-4688-A79C-9891D4459A99}"/>
    <cellStyle name="Normal 9 3 5 2 2 2 3 2" xfId="41450" xr:uid="{276E0374-8BDC-474F-90EB-9E9D7AFD22F1}"/>
    <cellStyle name="Normal 9 3 5 2 2 2 3 3" xfId="6034" xr:uid="{2EE47428-F468-4DDE-8B65-CF8FD2F45697}"/>
    <cellStyle name="Normal 9 3 5 2 2 2 3 4" xfId="5442" xr:uid="{48AC03F5-8565-472E-8286-9DDE0333DA1B}"/>
    <cellStyle name="Normal 9 3 5 2 2 3" xfId="2357" xr:uid="{F7B9A5FC-6AE0-4B58-B69E-B6F1DCE7FBAF}"/>
    <cellStyle name="Normal 9 3 5 2 2 3 2" xfId="4825" xr:uid="{997177EA-9CD6-4EB8-83E1-EE89F9CB516B}"/>
    <cellStyle name="Normal 9 3 5 2 2 3 2 2" xfId="41452" xr:uid="{E22EC68A-146A-4B70-BB5D-A6D9F3739459}"/>
    <cellStyle name="Normal 9 3 5 2 2 3 2 3" xfId="6036" xr:uid="{27551DB9-42BF-4F8F-850E-A85335786E38}"/>
    <cellStyle name="Normal 9 3 5 2 2 3 2 4" xfId="5444" xr:uid="{A0CF4133-C375-4C3A-881F-0EFD508F14F5}"/>
    <cellStyle name="Normal 9 3 5 2 2 4" xfId="4822" xr:uid="{445C4211-EFC5-4EEB-B597-61A8886A9FBA}"/>
    <cellStyle name="Normal 9 3 5 2 2 4 2" xfId="41449" xr:uid="{D6523EF2-CF6A-4E4F-9329-596D63E4CD48}"/>
    <cellStyle name="Normal 9 3 5 2 2 4 3" xfId="6033" xr:uid="{0CE150FB-D212-42B8-9237-41776A831ACB}"/>
    <cellStyle name="Normal 9 3 5 2 2 4 4" xfId="5441" xr:uid="{D13D67AE-6A4C-47DF-B570-00DBBE940B7E}"/>
    <cellStyle name="Normal 9 3 5 2 3" xfId="2358" xr:uid="{7C077953-2904-4885-A0D7-AD61B2EAAA2F}"/>
    <cellStyle name="Normal 9 3 5 2 3 2" xfId="2359" xr:uid="{EA6FDF5B-8C4A-4EE2-BEA6-C8AA1B842248}"/>
    <cellStyle name="Normal 9 3 5 2 3 2 2" xfId="4827" xr:uid="{07161B33-43B6-49B6-AD6A-86AEF91BB64B}"/>
    <cellStyle name="Normal 9 3 5 2 3 2 2 2" xfId="41454" xr:uid="{23F837D0-DA29-4ADD-9E47-E682DA7A46F3}"/>
    <cellStyle name="Normal 9 3 5 2 3 2 2 3" xfId="6038" xr:uid="{AB87C2D4-7C8B-4346-AEAF-D62681F452C6}"/>
    <cellStyle name="Normal 9 3 5 2 3 2 2 4" xfId="5446" xr:uid="{0317977A-320F-432C-A7E3-991797CD4185}"/>
    <cellStyle name="Normal 9 3 5 2 3 3" xfId="4826" xr:uid="{95E0ACC7-6704-4880-A0EE-3A279817DBD3}"/>
    <cellStyle name="Normal 9 3 5 2 3 3 2" xfId="41453" xr:uid="{B98EBA9F-91A1-415A-86CF-6F247DB1B250}"/>
    <cellStyle name="Normal 9 3 5 2 3 3 3" xfId="6037" xr:uid="{A2FFFE6B-CEF9-4E0B-9A8F-93A7D7E4C7F4}"/>
    <cellStyle name="Normal 9 3 5 2 3 3 4" xfId="5445" xr:uid="{D952DDD3-3E39-40F9-B359-EE6742E80A1B}"/>
    <cellStyle name="Normal 9 3 5 2 4" xfId="2360" xr:uid="{2D4F0A59-89F1-4FFE-B64B-06D333E74C0E}"/>
    <cellStyle name="Normal 9 3 5 2 4 2" xfId="4828" xr:uid="{5B7AA743-B431-4C1F-BC2A-66C43D040168}"/>
    <cellStyle name="Normal 9 3 5 2 4 2 2" xfId="41455" xr:uid="{EF735C49-003D-4F8A-AC0A-2BB43157B765}"/>
    <cellStyle name="Normal 9 3 5 2 4 2 3" xfId="6039" xr:uid="{0FC384FE-D9D1-40F4-86D8-6E6063BF9AA4}"/>
    <cellStyle name="Normal 9 3 5 2 4 2 4" xfId="5447" xr:uid="{875DF3DD-2C2F-4A2C-AA65-7A9BDD203EDB}"/>
    <cellStyle name="Normal 9 3 5 2 5" xfId="4821" xr:uid="{B0424338-C7F6-4008-AB96-08AF1285B30E}"/>
    <cellStyle name="Normal 9 3 5 2 5 2" xfId="41448" xr:uid="{A9C182E8-F103-4BC2-8B3A-C669FC7CF98F}"/>
    <cellStyle name="Normal 9 3 5 2 5 3" xfId="6032" xr:uid="{A3D112D3-217D-499A-A653-3CAF39B7DFFC}"/>
    <cellStyle name="Normal 9 3 5 2 5 4" xfId="5440" xr:uid="{331F2FD5-4293-46B3-BC2B-22799FC85DD5}"/>
    <cellStyle name="Normal 9 3 5 3" xfId="858" xr:uid="{89D4A9E7-B6CF-4E55-A7E5-B696E3C34AF1}"/>
    <cellStyle name="Normal 9 3 5 3 2" xfId="2361" xr:uid="{A921F30C-21C2-4FD0-8ECB-2656D6FAC74A}"/>
    <cellStyle name="Normal 9 3 5 3 2 2" xfId="2362" xr:uid="{301B66C8-A008-4F1F-88ED-55176506B196}"/>
    <cellStyle name="Normal 9 3 5 3 2 2 2" xfId="4831" xr:uid="{55751FB3-D6D0-4270-9559-A8C7B8E5A2B9}"/>
    <cellStyle name="Normal 9 3 5 3 2 2 2 2" xfId="41458" xr:uid="{153EF243-6B8B-4157-B797-BBEF60E50499}"/>
    <cellStyle name="Normal 9 3 5 3 2 2 2 3" xfId="6042" xr:uid="{CE07A99B-34F9-4F8F-85A9-6A81FCBCF8DC}"/>
    <cellStyle name="Normal 9 3 5 3 2 2 2 4" xfId="5450" xr:uid="{F135B35A-8F79-43BA-B656-7EF2222F01BD}"/>
    <cellStyle name="Normal 9 3 5 3 2 3" xfId="4830" xr:uid="{C74D1019-D2C0-41C7-940D-BF6CBA98B065}"/>
    <cellStyle name="Normal 9 3 5 3 2 3 2" xfId="41457" xr:uid="{7EBF75CE-5B0A-4845-B702-06C5B0EE7E5C}"/>
    <cellStyle name="Normal 9 3 5 3 2 3 3" xfId="6041" xr:uid="{18AB5EB5-2048-42C8-A8EC-4A8F271772EF}"/>
    <cellStyle name="Normal 9 3 5 3 2 3 4" xfId="5449" xr:uid="{B9060003-C474-48D7-9177-9645D8FB5A4B}"/>
    <cellStyle name="Normal 9 3 5 3 3" xfId="2363" xr:uid="{C07424A6-E11A-4BB8-A48B-0BE78C55979D}"/>
    <cellStyle name="Normal 9 3 5 3 3 2" xfId="4832" xr:uid="{52ED1560-CBC9-4F03-A98F-93490690A36A}"/>
    <cellStyle name="Normal 9 3 5 3 3 2 2" xfId="41459" xr:uid="{FDEA0478-BA72-4161-ACD2-8D5F13A9B3A8}"/>
    <cellStyle name="Normal 9 3 5 3 3 2 3" xfId="6043" xr:uid="{F3B4AFBF-0344-45C4-AD64-66A89F5E23C4}"/>
    <cellStyle name="Normal 9 3 5 3 3 2 4" xfId="5451" xr:uid="{AB7F6E84-63D3-47D0-B984-923B2436503E}"/>
    <cellStyle name="Normal 9 3 5 3 4" xfId="4054" xr:uid="{D3FC4D83-2FB5-45F4-A1B9-C62CF30CDF2D}"/>
    <cellStyle name="Normal 9 3 5 3 4 2" xfId="4833" xr:uid="{2772B5E6-AC04-412F-9E28-C1007272288C}"/>
    <cellStyle name="Normal 9 3 5 3 4 2 2" xfId="41460" xr:uid="{452B404B-05B3-473F-A358-34A42CA8A926}"/>
    <cellStyle name="Normal 9 3 5 3 4 2 3" xfId="6044" xr:uid="{FA07387C-E153-49FB-8AF1-582A1581F40C}"/>
    <cellStyle name="Normal 9 3 5 3 4 2 4" xfId="5452" xr:uid="{C892B713-AB96-4168-BE3F-ACCB09D5D3BC}"/>
    <cellStyle name="Normal 9 3 5 3 5" xfId="4829" xr:uid="{D214437A-9328-46C5-BF6F-984339477491}"/>
    <cellStyle name="Normal 9 3 5 3 5 2" xfId="41456" xr:uid="{92C8F4A5-1136-450F-8FCB-75EC689726FE}"/>
    <cellStyle name="Normal 9 3 5 3 5 3" xfId="6040" xr:uid="{27E81838-439D-411A-9B70-63844D81BEA4}"/>
    <cellStyle name="Normal 9 3 5 3 5 4" xfId="5448" xr:uid="{382011F7-25D9-4CCB-8688-5C033F00AE1E}"/>
    <cellStyle name="Normal 9 3 5 4" xfId="2364" xr:uid="{E4625227-0EC5-46DF-ADF4-1CCF0DDD6EC0}"/>
    <cellStyle name="Normal 9 3 5 4 2" xfId="2365" xr:uid="{D66F31A6-F58E-48AF-BD45-3CE4EDC5CA92}"/>
    <cellStyle name="Normal 9 3 5 4 2 2" xfId="4835" xr:uid="{83AF1F65-2000-4C7A-8115-72553366DEDC}"/>
    <cellStyle name="Normal 9 3 5 4 2 2 2" xfId="41462" xr:uid="{A986F1A8-7723-4FD6-916F-C16A1F9784D5}"/>
    <cellStyle name="Normal 9 3 5 4 2 2 3" xfId="6046" xr:uid="{77E94B4A-ED24-40A3-97C8-FF209D4FF7E6}"/>
    <cellStyle name="Normal 9 3 5 4 2 2 4" xfId="5454" xr:uid="{86D67BE0-F68A-40BD-AD1F-243997F010A3}"/>
    <cellStyle name="Normal 9 3 5 4 3" xfId="4834" xr:uid="{B0D28445-9B32-4316-9501-8D46B4D1C0D6}"/>
    <cellStyle name="Normal 9 3 5 4 3 2" xfId="41461" xr:uid="{54157ED0-AB19-4615-9D78-3ECFEC3D0A9C}"/>
    <cellStyle name="Normal 9 3 5 4 3 3" xfId="6045" xr:uid="{6DCA35BB-3974-4FE0-9E45-BB3C4CDC331D}"/>
    <cellStyle name="Normal 9 3 5 4 3 4" xfId="5453" xr:uid="{D3E9C5E5-5B0C-4C48-BC52-2318179E73E4}"/>
    <cellStyle name="Normal 9 3 5 5" xfId="2366" xr:uid="{4934C651-3F64-4D80-BE29-DAC393DF3C51}"/>
    <cellStyle name="Normal 9 3 5 5 2" xfId="4836" xr:uid="{6C054BEE-73E6-4E3C-A003-EDAA9CF0FF64}"/>
    <cellStyle name="Normal 9 3 5 5 2 2" xfId="41463" xr:uid="{8CB70FEC-C18C-4AC7-8AB6-89A5A864C034}"/>
    <cellStyle name="Normal 9 3 5 5 2 3" xfId="6047" xr:uid="{3A368661-A9FF-4575-9B52-CAEE4355B1CE}"/>
    <cellStyle name="Normal 9 3 5 5 2 4" xfId="5455" xr:uid="{FCB3A72C-607F-4FF8-BD24-F429EF7A5CEC}"/>
    <cellStyle name="Normal 9 3 5 6" xfId="4055" xr:uid="{01C48598-74BF-4706-99B9-8300878C0F9E}"/>
    <cellStyle name="Normal 9 3 5 6 2" xfId="4837" xr:uid="{1B3CF9FA-4D7A-45F4-9415-E211D99B199A}"/>
    <cellStyle name="Normal 9 3 5 6 2 2" xfId="41464" xr:uid="{72DE7093-9790-43C4-B9E9-EFA27FEFACC0}"/>
    <cellStyle name="Normal 9 3 5 6 2 3" xfId="6048" xr:uid="{AE6EC6BC-EC62-4FC7-B2EE-A2E6956F65E8}"/>
    <cellStyle name="Normal 9 3 5 6 2 4" xfId="5456" xr:uid="{BAAE6ACA-BBE7-42D8-B340-41F247DA7707}"/>
    <cellStyle name="Normal 9 3 5 7" xfId="4820" xr:uid="{CE14D31F-A09A-4335-BDD2-233519E5E5E1}"/>
    <cellStyle name="Normal 9 3 5 7 2" xfId="41447" xr:uid="{616406A8-4F0A-4E50-BC81-34B67833ECFB}"/>
    <cellStyle name="Normal 9 3 5 7 3" xfId="6031" xr:uid="{B2835CFE-8357-4378-9FED-7BEC2C444725}"/>
    <cellStyle name="Normal 9 3 5 7 4" xfId="5439" xr:uid="{C1770683-FF4E-4C37-81E1-A4BB7BC01479}"/>
    <cellStyle name="Normal 9 3 6" xfId="415" xr:uid="{2461392A-A570-4BB9-AB62-B9763C60BD79}"/>
    <cellStyle name="Normal 9 3 6 2" xfId="859" xr:uid="{FB35957F-AACE-49B4-A0BD-B0EA0D58804F}"/>
    <cellStyle name="Normal 9 3 6 2 2" xfId="2367" xr:uid="{5AA84288-27A7-48E5-87FC-2F2E25F80EAC}"/>
    <cellStyle name="Normal 9 3 6 2 2 2" xfId="2368" xr:uid="{5380873F-A8B5-4A6D-9DE9-53E40DCDDF4B}"/>
    <cellStyle name="Normal 9 3 6 2 2 2 2" xfId="4841" xr:uid="{B9E28880-69F9-4D4F-8809-5ADED498B085}"/>
    <cellStyle name="Normal 9 3 6 2 2 2 2 2" xfId="41468" xr:uid="{4D3BDBBC-E328-45DA-815A-1E84BD9BA1C5}"/>
    <cellStyle name="Normal 9 3 6 2 2 2 2 3" xfId="6052" xr:uid="{5EA604F6-2346-4B65-A163-192CA3E4AA2D}"/>
    <cellStyle name="Normal 9 3 6 2 2 2 2 4" xfId="5460" xr:uid="{E9E479B0-8BF8-48AD-BB01-6574B42DA85A}"/>
    <cellStyle name="Normal 9 3 6 2 2 3" xfId="4840" xr:uid="{AF3B75CA-9DF5-49F4-826F-F5E1EE30839E}"/>
    <cellStyle name="Normal 9 3 6 2 2 3 2" xfId="41467" xr:uid="{67D25D04-B28E-4BFD-BDC2-27045083C149}"/>
    <cellStyle name="Normal 9 3 6 2 2 3 3" xfId="6051" xr:uid="{3013D66B-96D6-460C-B323-96AE70148F64}"/>
    <cellStyle name="Normal 9 3 6 2 2 3 4" xfId="5459" xr:uid="{636452A6-D771-415D-BCAC-9ADE1B44887B}"/>
    <cellStyle name="Normal 9 3 6 2 3" xfId="2369" xr:uid="{11447244-90CC-4A0A-B7D9-7B3A73FF43BD}"/>
    <cellStyle name="Normal 9 3 6 2 3 2" xfId="4842" xr:uid="{6C906E6C-E57C-467A-806F-D97AA15271EB}"/>
    <cellStyle name="Normal 9 3 6 2 3 2 2" xfId="41469" xr:uid="{1C51D126-503D-4781-9260-8D2CBAE96C7F}"/>
    <cellStyle name="Normal 9 3 6 2 3 2 3" xfId="6053" xr:uid="{C5476BB7-2062-4DF0-995F-CB66B5E23800}"/>
    <cellStyle name="Normal 9 3 6 2 3 2 4" xfId="5461" xr:uid="{F761A41C-E70E-4656-8A8F-88C69452E14F}"/>
    <cellStyle name="Normal 9 3 6 2 4" xfId="4056" xr:uid="{399B888B-85A1-4E29-8123-E320120BAB57}"/>
    <cellStyle name="Normal 9 3 6 2 4 2" xfId="4843" xr:uid="{179D7FDA-129F-4A9D-BC23-7453232921E5}"/>
    <cellStyle name="Normal 9 3 6 2 4 2 2" xfId="41470" xr:uid="{B8193429-9C1B-4FAD-AA9C-15ED3853D0E6}"/>
    <cellStyle name="Normal 9 3 6 2 4 2 3" xfId="6054" xr:uid="{8D5F2823-FF72-4832-B44C-89DFB2322245}"/>
    <cellStyle name="Normal 9 3 6 2 4 2 4" xfId="5462" xr:uid="{34085A89-3561-4257-86B1-92FFC82B449A}"/>
    <cellStyle name="Normal 9 3 6 2 5" xfId="4839" xr:uid="{32B85558-4ED6-4519-992F-6676C230D9F6}"/>
    <cellStyle name="Normal 9 3 6 2 5 2" xfId="41466" xr:uid="{5997F3A3-BA59-4477-9EF6-821C5A773F15}"/>
    <cellStyle name="Normal 9 3 6 2 5 3" xfId="6050" xr:uid="{913ECE34-E831-4492-9136-2C55BEA11CB0}"/>
    <cellStyle name="Normal 9 3 6 2 5 4" xfId="5458" xr:uid="{C34E5B6F-A90F-4936-A820-BE445982FD0F}"/>
    <cellStyle name="Normal 9 3 6 3" xfId="2370" xr:uid="{4453253E-F60B-4F99-B187-20AC2F5BD519}"/>
    <cellStyle name="Normal 9 3 6 3 2" xfId="2371" xr:uid="{94BA0237-6F67-40B6-8800-FF45EA02FA97}"/>
    <cellStyle name="Normal 9 3 6 3 2 2" xfId="4845" xr:uid="{B26B3AE3-7037-4D0A-9FDB-FC51738D9AED}"/>
    <cellStyle name="Normal 9 3 6 3 2 2 2" xfId="41472" xr:uid="{2D5F29BD-4B91-45BB-99DE-DDCED0599225}"/>
    <cellStyle name="Normal 9 3 6 3 2 2 3" xfId="6056" xr:uid="{2C61D17E-934B-4957-938A-E2C8824B46B0}"/>
    <cellStyle name="Normal 9 3 6 3 2 2 4" xfId="5464" xr:uid="{BEEA75EE-DAEC-4C64-8174-166CF81C16BE}"/>
    <cellStyle name="Normal 9 3 6 3 3" xfId="4844" xr:uid="{993A154A-5F27-4445-B764-CE10575DB41F}"/>
    <cellStyle name="Normal 9 3 6 3 3 2" xfId="41471" xr:uid="{1C960D46-C9EE-46B7-946C-3B7E190CD5BF}"/>
    <cellStyle name="Normal 9 3 6 3 3 3" xfId="6055" xr:uid="{31C12865-A3EC-4922-ADB2-6A11E9E883DE}"/>
    <cellStyle name="Normal 9 3 6 3 3 4" xfId="5463" xr:uid="{DDDA64CC-87A1-4F93-9697-07B676173FE6}"/>
    <cellStyle name="Normal 9 3 6 4" xfId="2372" xr:uid="{B4A3113F-9BE9-4013-9446-430A35207F89}"/>
    <cellStyle name="Normal 9 3 6 4 2" xfId="4846" xr:uid="{22265231-754F-4D2B-A75D-B327B008F9FD}"/>
    <cellStyle name="Normal 9 3 6 4 2 2" xfId="41473" xr:uid="{E3FE3D29-C0BF-498C-A327-A902D07C4C56}"/>
    <cellStyle name="Normal 9 3 6 4 2 3" xfId="6057" xr:uid="{41D753E5-8040-4DC4-ACBD-B4EA1ED0C7B9}"/>
    <cellStyle name="Normal 9 3 6 4 2 4" xfId="5465" xr:uid="{FDF8EE11-C127-4BA5-BDD3-3318FA849886}"/>
    <cellStyle name="Normal 9 3 6 5" xfId="4057" xr:uid="{6836336C-1334-4AA5-B557-077795066764}"/>
    <cellStyle name="Normal 9 3 6 5 2" xfId="4847" xr:uid="{746D2AAC-D5C6-42B7-A300-C6C5378416DC}"/>
    <cellStyle name="Normal 9 3 6 5 2 2" xfId="41474" xr:uid="{200A5324-AEBC-4C61-B061-BD61C5345B8A}"/>
    <cellStyle name="Normal 9 3 6 5 2 3" xfId="6058" xr:uid="{D0FA6C23-ECAC-4A67-AFA8-C6E6ED5E4639}"/>
    <cellStyle name="Normal 9 3 6 5 2 4" xfId="5466" xr:uid="{08AEC5DC-E275-4B67-A7CF-5D81A41F3041}"/>
    <cellStyle name="Normal 9 3 6 6" xfId="4838" xr:uid="{684FEB75-DCC8-43B2-927D-AC6976211854}"/>
    <cellStyle name="Normal 9 3 6 6 2" xfId="41465" xr:uid="{2CCB34A5-C2EC-471A-B8FF-561A46C1FB7B}"/>
    <cellStyle name="Normal 9 3 6 6 3" xfId="6049" xr:uid="{A775C67F-C5CE-437A-B43E-81B0C6489C22}"/>
    <cellStyle name="Normal 9 3 6 6 4" xfId="5457" xr:uid="{4C8C0B81-54D4-461E-B1CF-0AC3D3B8BE6D}"/>
    <cellStyle name="Normal 9 3 7" xfId="860" xr:uid="{951B1E4F-3363-4DAE-AC95-41CDA3062ECD}"/>
    <cellStyle name="Normal 9 3 7 2" xfId="2373" xr:uid="{05C51CD7-5C97-4260-858E-CA6E2EDD17F7}"/>
    <cellStyle name="Normal 9 3 7 2 2" xfId="2374" xr:uid="{61F7212E-02B4-4457-9965-F9E39F484D72}"/>
    <cellStyle name="Normal 9 3 7 2 2 2" xfId="4850" xr:uid="{501F4456-D58B-40A0-ABB8-595DCE4D1BBA}"/>
    <cellStyle name="Normal 9 3 7 2 2 2 2" xfId="41477" xr:uid="{65A9C9D1-C8FD-45F2-8928-9A676C259955}"/>
    <cellStyle name="Normal 9 3 7 2 2 2 3" xfId="6061" xr:uid="{D1D46316-1DF2-44ED-87CD-53B345FCEFCD}"/>
    <cellStyle name="Normal 9 3 7 2 2 2 4" xfId="5469" xr:uid="{D0E4213C-528A-40AB-B34F-E8F7B31EEB65}"/>
    <cellStyle name="Normal 9 3 7 2 3" xfId="4849" xr:uid="{DB002D3C-FFF3-4ECE-93BD-478F89D03F96}"/>
    <cellStyle name="Normal 9 3 7 2 3 2" xfId="41476" xr:uid="{146D2B59-3AF8-4018-BC5F-41A61FA684AC}"/>
    <cellStyle name="Normal 9 3 7 2 3 3" xfId="6060" xr:uid="{00DDFC06-D19C-405E-B37C-033E9E492BED}"/>
    <cellStyle name="Normal 9 3 7 2 3 4" xfId="5468" xr:uid="{1D6E326C-F008-4D21-A10C-826B8BE720AC}"/>
    <cellStyle name="Normal 9 3 7 3" xfId="2375" xr:uid="{6F03B288-76B7-493C-AA4C-86EE1FCC695C}"/>
    <cellStyle name="Normal 9 3 7 3 2" xfId="4851" xr:uid="{F0547A2A-2448-413B-B29E-DAF0568A9F8D}"/>
    <cellStyle name="Normal 9 3 7 3 2 2" xfId="41478" xr:uid="{032B2B24-859E-4869-8893-D0533621BCF9}"/>
    <cellStyle name="Normal 9 3 7 3 2 3" xfId="6062" xr:uid="{DE7FBD1D-FB77-4DA7-B71C-3ACD792E8CE4}"/>
    <cellStyle name="Normal 9 3 7 3 2 4" xfId="5470" xr:uid="{F4CB913E-4665-40C2-8BB5-F38512B91C96}"/>
    <cellStyle name="Normal 9 3 7 4" xfId="4058" xr:uid="{AFC86FE1-9799-479E-BA1E-A666B0260935}"/>
    <cellStyle name="Normal 9 3 7 4 2" xfId="4852" xr:uid="{645D30A2-A233-46B6-9118-C80C6B74EA62}"/>
    <cellStyle name="Normal 9 3 7 4 2 2" xfId="41479" xr:uid="{A795AA65-F3F6-4607-84FE-78A85A2B6CA8}"/>
    <cellStyle name="Normal 9 3 7 4 2 3" xfId="6063" xr:uid="{1DA65A76-95B8-473B-9A6A-417BB2EEE7B8}"/>
    <cellStyle name="Normal 9 3 7 4 2 4" xfId="5471" xr:uid="{A7F6DC99-3BA5-499D-8D39-4A0BCBF4B5E5}"/>
    <cellStyle name="Normal 9 3 7 5" xfId="4848" xr:uid="{E2A0BC21-761D-49C8-A47E-DD0608E753FD}"/>
    <cellStyle name="Normal 9 3 7 5 2" xfId="41475" xr:uid="{4AC9A0FA-7B76-478C-A0E3-16CBCDDEFAA0}"/>
    <cellStyle name="Normal 9 3 7 5 3" xfId="6059" xr:uid="{A6FE28BA-664F-4580-ACCA-57627148F7C2}"/>
    <cellStyle name="Normal 9 3 7 5 4" xfId="5467" xr:uid="{7A070506-FEB9-452B-BD9A-1D5F4845F043}"/>
    <cellStyle name="Normal 9 3 8" xfId="2376" xr:uid="{CB83A668-EC67-4437-8C17-D70F6DD85A7B}"/>
    <cellStyle name="Normal 9 3 8 2" xfId="2377" xr:uid="{E02250BC-91A5-4245-BC35-9B8FFABE2E69}"/>
    <cellStyle name="Normal 9 3 8 2 2" xfId="4854" xr:uid="{8ED7B070-78F6-4A7E-AD26-3C993E7B14C8}"/>
    <cellStyle name="Normal 9 3 8 2 2 2" xfId="41481" xr:uid="{7A843E02-CB78-4855-96D4-8601DCAD7BE6}"/>
    <cellStyle name="Normal 9 3 8 2 2 3" xfId="6065" xr:uid="{990640D3-F9D2-4260-9F8B-02537ACA8D37}"/>
    <cellStyle name="Normal 9 3 8 2 2 4" xfId="5473" xr:uid="{DD3BF59C-9F63-4317-8897-B2738BD4AB61}"/>
    <cellStyle name="Normal 9 3 8 3" xfId="4059" xr:uid="{11C43AB3-8CC9-4BCC-83F4-8D5582CEC14D}"/>
    <cellStyle name="Normal 9 3 8 3 2" xfId="4855" xr:uid="{950037ED-E6D8-46D6-9952-A4D8BC602D4F}"/>
    <cellStyle name="Normal 9 3 8 3 2 2" xfId="41482" xr:uid="{155B6A93-F1A3-4068-A125-89A01CEB30F5}"/>
    <cellStyle name="Normal 9 3 8 3 2 3" xfId="6066" xr:uid="{BF4F4102-2C7A-47CF-A7E9-262C373AA018}"/>
    <cellStyle name="Normal 9 3 8 3 2 4" xfId="5474" xr:uid="{A37A4A26-AB0A-4917-87CA-B684F780CB94}"/>
    <cellStyle name="Normal 9 3 8 4" xfId="4060" xr:uid="{E8DFF4F8-B95F-4868-B182-8C346F9000D0}"/>
    <cellStyle name="Normal 9 3 8 4 2" xfId="4856" xr:uid="{0075BE33-7795-43EF-B759-237A3376E78A}"/>
    <cellStyle name="Normal 9 3 8 4 2 2" xfId="41483" xr:uid="{2AEDE988-6636-4FEB-A595-AC2C458D214D}"/>
    <cellStyle name="Normal 9 3 8 4 2 3" xfId="6067" xr:uid="{2051599D-F1C1-42D2-8705-FAB532E20F87}"/>
    <cellStyle name="Normal 9 3 8 4 2 4" xfId="5475" xr:uid="{C715A6ED-97AD-4D93-9CD0-E28DA0415BE8}"/>
    <cellStyle name="Normal 9 3 8 5" xfId="4853" xr:uid="{DD0B4D59-23B4-467D-8E63-CC947CA73FD4}"/>
    <cellStyle name="Normal 9 3 8 5 2" xfId="41480" xr:uid="{1F9B4090-5FA9-407E-BD4D-72970DEB00BC}"/>
    <cellStyle name="Normal 9 3 8 5 3" xfId="6064" xr:uid="{CD166BA3-9E46-4553-889E-1B0058C9C56B}"/>
    <cellStyle name="Normal 9 3 8 5 4" xfId="5472" xr:uid="{D1BD0C91-1C48-406C-9FAD-0B80C3D39C71}"/>
    <cellStyle name="Normal 9 3 9" xfId="2378" xr:uid="{A8534793-DE42-4CAF-AA19-3216B38657B8}"/>
    <cellStyle name="Normal 9 3 9 2" xfId="4857" xr:uid="{774E5C16-9FEE-472C-92C4-6CB3F8236B05}"/>
    <cellStyle name="Normal 9 3 9 2 2" xfId="41484" xr:uid="{9A01980F-11EF-455A-9C33-0292DE896EDF}"/>
    <cellStyle name="Normal 9 3 9 2 3" xfId="6068" xr:uid="{6D738626-A5A2-4629-89F3-877DBED9EF87}"/>
    <cellStyle name="Normal 9 3 9 2 4" xfId="5476" xr:uid="{DF355388-48F4-4808-9453-F615FEC03ECA}"/>
    <cellStyle name="Normal 9 4" xfId="176" xr:uid="{9546B1B2-639F-459F-845E-F79B3043DB24}"/>
    <cellStyle name="Normal 9 4 10" xfId="4061" xr:uid="{90E8975D-7CD2-4744-84CB-6444D7768DA8}"/>
    <cellStyle name="Normal 9 4 10 2" xfId="4859" xr:uid="{77BAA5C4-8DBB-40D9-A18B-47F5F8A888A8}"/>
    <cellStyle name="Normal 9 4 10 2 2" xfId="41486" xr:uid="{3F6CACF6-3617-4622-96BE-7141F1D4EB44}"/>
    <cellStyle name="Normal 9 4 10 2 3" xfId="6070" xr:uid="{36E8BC09-446B-45C0-AEBC-95BA51D4C784}"/>
    <cellStyle name="Normal 9 4 10 2 4" xfId="5478" xr:uid="{AB76EF17-D063-4543-BBEA-155F6056917C}"/>
    <cellStyle name="Normal 9 4 11" xfId="4062" xr:uid="{38086D1C-5ED1-4C19-9932-EF48D7160806}"/>
    <cellStyle name="Normal 9 4 11 2" xfId="4860" xr:uid="{EFE5517E-6991-4060-A126-68BD65682BC5}"/>
    <cellStyle name="Normal 9 4 11 2 2" xfId="41487" xr:uid="{DB6C284F-F5BB-4C00-A2A0-3A3095AA7DCB}"/>
    <cellStyle name="Normal 9 4 11 2 3" xfId="6071" xr:uid="{B9DCF4BE-D14C-443C-B2EA-375CCB5E23CE}"/>
    <cellStyle name="Normal 9 4 11 2 4" xfId="5479" xr:uid="{899BB883-0380-41F3-A4B2-3CF060F25ADF}"/>
    <cellStyle name="Normal 9 4 12" xfId="4858" xr:uid="{CE9DF5C1-342D-436A-842E-F09C556DB3E4}"/>
    <cellStyle name="Normal 9 4 12 2" xfId="41485" xr:uid="{A4E182B7-5E29-4663-81DD-51A05882983C}"/>
    <cellStyle name="Normal 9 4 12 3" xfId="6069" xr:uid="{D328A046-3DBD-4C75-8779-2309756FE059}"/>
    <cellStyle name="Normal 9 4 12 4" xfId="5477" xr:uid="{A9EB53C6-A4A5-4F06-8B98-DC57DD6AAF45}"/>
    <cellStyle name="Normal 9 4 2" xfId="177" xr:uid="{2986E8D4-B7E3-4650-AD84-C9CFF2DB78FF}"/>
    <cellStyle name="Normal 9 4 2 10" xfId="4861" xr:uid="{7B1B4498-97FE-4FC4-9A8F-DB8096C868AD}"/>
    <cellStyle name="Normal 9 4 2 10 2" xfId="41488" xr:uid="{A75B55E7-948F-4B5D-A30A-E49BE150F628}"/>
    <cellStyle name="Normal 9 4 2 10 3" xfId="6072" xr:uid="{35CF541E-7C8D-4D5F-82CA-47D9137B8488}"/>
    <cellStyle name="Normal 9 4 2 10 4" xfId="5480" xr:uid="{5EE6DBA7-7EAD-49A1-A1DC-6B3B3F9AC437}"/>
    <cellStyle name="Normal 9 4 2 2" xfId="178" xr:uid="{B057F8F4-88CD-4FC6-922E-492188FA529D}"/>
    <cellStyle name="Normal 9 4 2 2 2" xfId="416" xr:uid="{E5F8B2FF-2683-4F69-BAFC-97AAF70F0355}"/>
    <cellStyle name="Normal 9 4 2 2 2 2" xfId="861" xr:uid="{400A1FBD-EA3B-4359-A2AA-43C769F5593D}"/>
    <cellStyle name="Normal 9 4 2 2 2 2 2" xfId="2379" xr:uid="{9658A1F8-8619-4135-8E15-2F636214D545}"/>
    <cellStyle name="Normal 9 4 2 2 2 2 2 2" xfId="2380" xr:uid="{567E257D-0830-4C5F-AE44-A89208B59E57}"/>
    <cellStyle name="Normal 9 4 2 2 2 2 2 2 2" xfId="4866" xr:uid="{7792030F-3B62-4392-B069-62D5846AC8EE}"/>
    <cellStyle name="Normal 9 4 2 2 2 2 2 2 2 2" xfId="41493" xr:uid="{70F06E57-1BDB-4F57-AF9C-D3D829BD56F0}"/>
    <cellStyle name="Normal 9 4 2 2 2 2 2 2 2 3" xfId="6077" xr:uid="{31BB7DF7-1644-498E-B45E-1C5E437EC9D4}"/>
    <cellStyle name="Normal 9 4 2 2 2 2 2 2 2 4" xfId="5485" xr:uid="{A3996DFF-BA04-44DF-8ACD-3EE9AA635BA5}"/>
    <cellStyle name="Normal 9 4 2 2 2 2 2 3" xfId="4865" xr:uid="{49A1E6E5-2FCE-402D-806D-58F1B3D875B9}"/>
    <cellStyle name="Normal 9 4 2 2 2 2 2 3 2" xfId="41492" xr:uid="{9A26D8F7-B038-4810-8933-43CA0802AB97}"/>
    <cellStyle name="Normal 9 4 2 2 2 2 2 3 3" xfId="6076" xr:uid="{156AAA3D-8623-4843-88EE-5CFEF1182501}"/>
    <cellStyle name="Normal 9 4 2 2 2 2 2 3 4" xfId="5484" xr:uid="{735E7ACF-31BB-4219-8704-D7C6AA834444}"/>
    <cellStyle name="Normal 9 4 2 2 2 2 3" xfId="2381" xr:uid="{133648B5-5506-4A58-9AC9-B1A39CB5615F}"/>
    <cellStyle name="Normal 9 4 2 2 2 2 3 2" xfId="4867" xr:uid="{53CFBD63-5A3E-4E30-AB73-73A0B723FB06}"/>
    <cellStyle name="Normal 9 4 2 2 2 2 3 2 2" xfId="41494" xr:uid="{DA7A11AC-A98B-4196-A927-9184E1B1FD68}"/>
    <cellStyle name="Normal 9 4 2 2 2 2 3 2 3" xfId="6078" xr:uid="{A1D9C1D6-B7B7-40B2-84D6-E164AE0D2189}"/>
    <cellStyle name="Normal 9 4 2 2 2 2 3 2 4" xfId="5486" xr:uid="{7BA77062-AA3B-4B71-880F-3072FF969A16}"/>
    <cellStyle name="Normal 9 4 2 2 2 2 4" xfId="4063" xr:uid="{3B60414E-32A6-47B7-B7B5-32A3750A1BAF}"/>
    <cellStyle name="Normal 9 4 2 2 2 2 4 2" xfId="4868" xr:uid="{278B328E-8D0F-4922-BCB3-FBBC3333DD78}"/>
    <cellStyle name="Normal 9 4 2 2 2 2 4 2 2" xfId="41495" xr:uid="{EF7087E5-B3FB-46FB-BE99-53F428A4F23A}"/>
    <cellStyle name="Normal 9 4 2 2 2 2 4 2 3" xfId="6079" xr:uid="{5C995635-DE42-4D58-BE90-168FD187A7C7}"/>
    <cellStyle name="Normal 9 4 2 2 2 2 4 2 4" xfId="5487" xr:uid="{4C599D7D-6B3F-46CC-A01C-5317C9BC6B02}"/>
    <cellStyle name="Normal 9 4 2 2 2 2 5" xfId="4864" xr:uid="{3C3D66FE-FA90-4BEB-88A2-768C7B26EA28}"/>
    <cellStyle name="Normal 9 4 2 2 2 2 5 2" xfId="41491" xr:uid="{4443DA8B-46FD-4FD3-B673-0724B0D48402}"/>
    <cellStyle name="Normal 9 4 2 2 2 2 5 3" xfId="6075" xr:uid="{DD4673CD-EC61-4617-A8BE-1E07E5948BE6}"/>
    <cellStyle name="Normal 9 4 2 2 2 2 5 4" xfId="5483" xr:uid="{FC961715-EDD3-4763-8A35-C5BDF41A6BC4}"/>
    <cellStyle name="Normal 9 4 2 2 2 3" xfId="2382" xr:uid="{0B4EEC9D-05F4-48D8-B21A-B246AAB06F7F}"/>
    <cellStyle name="Normal 9 4 2 2 2 3 2" xfId="2383" xr:uid="{10A6F26E-A112-40AE-BA59-E16CA7C81B51}"/>
    <cellStyle name="Normal 9 4 2 2 2 3 2 2" xfId="4870" xr:uid="{E90F56FD-4110-4A1B-B4A0-3B91FAF8668C}"/>
    <cellStyle name="Normal 9 4 2 2 2 3 2 2 2" xfId="41497" xr:uid="{D1346476-D5E3-4D77-A65B-FE9644FC3129}"/>
    <cellStyle name="Normal 9 4 2 2 2 3 2 2 3" xfId="6081" xr:uid="{E3A8D1ED-A7FF-4ADC-B73F-119E33D4C997}"/>
    <cellStyle name="Normal 9 4 2 2 2 3 2 2 4" xfId="5489" xr:uid="{06D22525-C56C-4F4C-B356-82E883D94E58}"/>
    <cellStyle name="Normal 9 4 2 2 2 3 3" xfId="4064" xr:uid="{2166D5E9-6586-4237-B7C0-83D61401182C}"/>
    <cellStyle name="Normal 9 4 2 2 2 3 3 2" xfId="4871" xr:uid="{3BB0D49A-C227-4FF2-801B-BBAA18593307}"/>
    <cellStyle name="Normal 9 4 2 2 2 3 3 2 2" xfId="41498" xr:uid="{E2B9E4B2-CEFF-4AAF-B470-2950A5CB4C0A}"/>
    <cellStyle name="Normal 9 4 2 2 2 3 3 2 3" xfId="6082" xr:uid="{D536289E-A56B-4DFC-AD8C-F6F3C5872E48}"/>
    <cellStyle name="Normal 9 4 2 2 2 3 3 2 4" xfId="5490" xr:uid="{E6283830-F94C-449A-B653-7EFDED0E0642}"/>
    <cellStyle name="Normal 9 4 2 2 2 3 4" xfId="4065" xr:uid="{785BD8C3-1A19-404B-9CE5-879E309483D0}"/>
    <cellStyle name="Normal 9 4 2 2 2 3 4 2" xfId="4872" xr:uid="{FB3D333A-1E13-442C-8795-91868617E3CE}"/>
    <cellStyle name="Normal 9 4 2 2 2 3 4 2 2" xfId="41499" xr:uid="{2E2945C8-0B02-4309-99DE-36F67523D3E0}"/>
    <cellStyle name="Normal 9 4 2 2 2 3 4 2 3" xfId="6083" xr:uid="{B279DB3E-D6FE-4E70-9430-6E30DDCE1F09}"/>
    <cellStyle name="Normal 9 4 2 2 2 3 4 2 4" xfId="5491" xr:uid="{2053D26D-6969-4F24-BF47-3D03FCF804EB}"/>
    <cellStyle name="Normal 9 4 2 2 2 3 5" xfId="4869" xr:uid="{31645042-7338-4A5C-89E9-81DD1BEC73DE}"/>
    <cellStyle name="Normal 9 4 2 2 2 3 5 2" xfId="41496" xr:uid="{FBCEBACC-40A8-4F25-A465-D5EFBE3C7670}"/>
    <cellStyle name="Normal 9 4 2 2 2 3 5 3" xfId="6080" xr:uid="{C6364DBE-4207-492E-88C2-0ADF669FA999}"/>
    <cellStyle name="Normal 9 4 2 2 2 3 5 4" xfId="5488" xr:uid="{FCB650EB-F519-4149-A5CF-85011E231C08}"/>
    <cellStyle name="Normal 9 4 2 2 2 4" xfId="2384" xr:uid="{AA42A671-A1C1-416A-85BB-C8ED0E37B19A}"/>
    <cellStyle name="Normal 9 4 2 2 2 4 2" xfId="4873" xr:uid="{89104406-AFDF-4BCB-ACFC-BA8774C8CABD}"/>
    <cellStyle name="Normal 9 4 2 2 2 4 2 2" xfId="41500" xr:uid="{EF39CB4A-64C8-4574-9427-90ABC50B515A}"/>
    <cellStyle name="Normal 9 4 2 2 2 4 2 3" xfId="6084" xr:uid="{79DC4415-1D6D-4C17-B9F4-160DB0C8B902}"/>
    <cellStyle name="Normal 9 4 2 2 2 4 2 4" xfId="5492" xr:uid="{ED04F646-C485-41E8-87DE-B3C34EE70796}"/>
    <cellStyle name="Normal 9 4 2 2 2 5" xfId="4066" xr:uid="{E3342AE4-BA3A-4383-8AFB-B1698BF66C18}"/>
    <cellStyle name="Normal 9 4 2 2 2 5 2" xfId="4874" xr:uid="{6FD8AC7D-D6A1-46C8-9E5B-494341978B6C}"/>
    <cellStyle name="Normal 9 4 2 2 2 5 2 2" xfId="41501" xr:uid="{66D082D8-9E57-4C27-934C-C1A509E1969A}"/>
    <cellStyle name="Normal 9 4 2 2 2 5 2 3" xfId="6085" xr:uid="{62D1349F-7350-4354-A8E5-C3264DCAB136}"/>
    <cellStyle name="Normal 9 4 2 2 2 5 2 4" xfId="5493" xr:uid="{3634C533-2EE7-4803-A8F5-6109C657EE75}"/>
    <cellStyle name="Normal 9 4 2 2 2 6" xfId="4067" xr:uid="{BD01496F-0E82-445F-BC54-3FEA07F23C06}"/>
    <cellStyle name="Normal 9 4 2 2 2 6 2" xfId="4875" xr:uid="{EF341127-F1CD-4BEE-92F9-DEEC36F2FEA8}"/>
    <cellStyle name="Normal 9 4 2 2 2 6 2 2" xfId="41502" xr:uid="{2BA3F46A-6A56-4464-B208-DE3D6C85B528}"/>
    <cellStyle name="Normal 9 4 2 2 2 6 2 3" xfId="6086" xr:uid="{8F6479E0-B1FF-4599-A53C-535504B89805}"/>
    <cellStyle name="Normal 9 4 2 2 2 6 2 4" xfId="5494" xr:uid="{1C4D67C4-C670-44EF-BA58-5E945DD699D4}"/>
    <cellStyle name="Normal 9 4 2 2 2 7" xfId="4863" xr:uid="{E35896CF-E3C1-4990-8460-AF77CB0FEA78}"/>
    <cellStyle name="Normal 9 4 2 2 2 7 2" xfId="41490" xr:uid="{5092CCCE-F5D3-4AA0-BAA5-BC388736BD8C}"/>
    <cellStyle name="Normal 9 4 2 2 2 7 3" xfId="6074" xr:uid="{FEE25E6C-6CA1-427C-876F-41833D1ED2F4}"/>
    <cellStyle name="Normal 9 4 2 2 2 7 4" xfId="5482" xr:uid="{073124CA-FDA8-48A1-BD88-5DEE655AB2FC}"/>
    <cellStyle name="Normal 9 4 2 2 3" xfId="862" xr:uid="{AC24F3C7-1D60-4A7D-A408-99A456EA02CF}"/>
    <cellStyle name="Normal 9 4 2 2 3 2" xfId="2385" xr:uid="{82575A07-ADFA-416E-997D-39725F2920F0}"/>
    <cellStyle name="Normal 9 4 2 2 3 2 2" xfId="2386" xr:uid="{4FA693BC-6663-4A46-AE53-7CC3AD3ED1A8}"/>
    <cellStyle name="Normal 9 4 2 2 3 2 2 2" xfId="4878" xr:uid="{4E3CAC18-335D-46D7-A0A5-9FABB1335A67}"/>
    <cellStyle name="Normal 9 4 2 2 3 2 2 2 2" xfId="41505" xr:uid="{8CEC2474-9D5B-4ECD-91D9-67C4FD31A560}"/>
    <cellStyle name="Normal 9 4 2 2 3 2 2 2 3" xfId="6089" xr:uid="{B785731D-BED4-409A-B671-B82388D64642}"/>
    <cellStyle name="Normal 9 4 2 2 3 2 2 2 4" xfId="5497" xr:uid="{0F185EC8-2C69-4FEC-BF73-8EEF592821A3}"/>
    <cellStyle name="Normal 9 4 2 2 3 2 3" xfId="4068" xr:uid="{B34838D2-0A9E-4F7F-8AC0-C3197D2F3BE2}"/>
    <cellStyle name="Normal 9 4 2 2 3 2 3 2" xfId="4879" xr:uid="{98994470-AA3D-4C78-ACFA-019C2DBEE51A}"/>
    <cellStyle name="Normal 9 4 2 2 3 2 3 2 2" xfId="41506" xr:uid="{606DB1D8-47CC-4978-B0F1-45F8BDB5ECDB}"/>
    <cellStyle name="Normal 9 4 2 2 3 2 3 2 3" xfId="6090" xr:uid="{C58FBB31-D8E8-4ED3-AAFB-55F83510B5C9}"/>
    <cellStyle name="Normal 9 4 2 2 3 2 3 2 4" xfId="5498" xr:uid="{7CED3E24-1479-463A-A00D-111E2F7599B4}"/>
    <cellStyle name="Normal 9 4 2 2 3 2 4" xfId="4069" xr:uid="{9E9BD892-9895-4368-B2E5-BAC71BEA6EDC}"/>
    <cellStyle name="Normal 9 4 2 2 3 2 4 2" xfId="4880" xr:uid="{80533B2B-6672-4A8A-A676-0D87A8CF0E8F}"/>
    <cellStyle name="Normal 9 4 2 2 3 2 4 2 2" xfId="41507" xr:uid="{8B518979-ED59-4FBE-B14B-FA1B70C2C5BE}"/>
    <cellStyle name="Normal 9 4 2 2 3 2 4 2 3" xfId="6091" xr:uid="{4DBC94D9-D839-4258-B941-AA5B6C0FB7F1}"/>
    <cellStyle name="Normal 9 4 2 2 3 2 4 2 4" xfId="5499" xr:uid="{E0D494C9-B9FA-4A0A-A149-BE48E694980A}"/>
    <cellStyle name="Normal 9 4 2 2 3 2 5" xfId="4877" xr:uid="{4490D9AE-59C7-466D-8043-7687269FAF29}"/>
    <cellStyle name="Normal 9 4 2 2 3 2 5 2" xfId="41504" xr:uid="{E68E44DA-0B72-47C7-BF29-5AF40724598A}"/>
    <cellStyle name="Normal 9 4 2 2 3 2 5 3" xfId="6088" xr:uid="{F4843969-5F86-49C1-8805-C0715BE2F97A}"/>
    <cellStyle name="Normal 9 4 2 2 3 2 5 4" xfId="5496" xr:uid="{B4798DE8-E1BA-4D3B-AFD8-C626116444ED}"/>
    <cellStyle name="Normal 9 4 2 2 3 3" xfId="2387" xr:uid="{7869AA88-D19A-4E90-A85E-9BB5086A10F9}"/>
    <cellStyle name="Normal 9 4 2 2 3 3 2" xfId="4881" xr:uid="{A983E85F-2833-43FB-AF59-08F29847E01A}"/>
    <cellStyle name="Normal 9 4 2 2 3 3 2 2" xfId="41508" xr:uid="{F3690A63-B793-44B6-B46C-326E0C758BE9}"/>
    <cellStyle name="Normal 9 4 2 2 3 3 2 3" xfId="6092" xr:uid="{D1398332-AB54-4D63-AFC8-023B990341C4}"/>
    <cellStyle name="Normal 9 4 2 2 3 3 2 4" xfId="5500" xr:uid="{48F44E15-E455-460D-A67D-15E66D21459A}"/>
    <cellStyle name="Normal 9 4 2 2 3 4" xfId="4070" xr:uid="{9FA4931D-1073-48F5-8AD0-D532384863FD}"/>
    <cellStyle name="Normal 9 4 2 2 3 4 2" xfId="4882" xr:uid="{F388768F-70F7-4A27-9BAB-238B545B4CF7}"/>
    <cellStyle name="Normal 9 4 2 2 3 4 2 2" xfId="41509" xr:uid="{A9C79840-6DF5-447D-85AD-722F1FBC10DF}"/>
    <cellStyle name="Normal 9 4 2 2 3 4 2 3" xfId="6093" xr:uid="{B410B296-74EA-4B92-813D-0EDC7A7979A9}"/>
    <cellStyle name="Normal 9 4 2 2 3 4 2 4" xfId="5501" xr:uid="{94528F29-C6A3-4BF6-A068-BA5CDC73F74C}"/>
    <cellStyle name="Normal 9 4 2 2 3 5" xfId="4071" xr:uid="{1189A399-EB20-4913-BC13-4C85AD4E929B}"/>
    <cellStyle name="Normal 9 4 2 2 3 5 2" xfId="4883" xr:uid="{1F23367F-DF4B-4456-91F0-4A305CC58BC1}"/>
    <cellStyle name="Normal 9 4 2 2 3 5 2 2" xfId="41510" xr:uid="{6735FE68-B7B5-4AED-BAB3-8BF5C238784E}"/>
    <cellStyle name="Normal 9 4 2 2 3 5 2 3" xfId="6094" xr:uid="{E3DB7BCA-C3DF-4402-A5AB-58D19B1804FC}"/>
    <cellStyle name="Normal 9 4 2 2 3 5 2 4" xfId="5502" xr:uid="{042C2BBD-E555-4A0A-9EED-0138716E54D5}"/>
    <cellStyle name="Normal 9 4 2 2 3 6" xfId="4876" xr:uid="{FC37C476-375B-4E65-A745-FA539B2DF2D3}"/>
    <cellStyle name="Normal 9 4 2 2 3 6 2" xfId="41503" xr:uid="{B488FEAD-995B-4D25-9364-13E4776C71AC}"/>
    <cellStyle name="Normal 9 4 2 2 3 6 3" xfId="6087" xr:uid="{5A05808D-F206-4283-89EB-C328B8A8D101}"/>
    <cellStyle name="Normal 9 4 2 2 3 6 4" xfId="5495" xr:uid="{BD8C9781-2E2E-4FBD-88D4-E965D22F1CB4}"/>
    <cellStyle name="Normal 9 4 2 2 4" xfId="2388" xr:uid="{9812592C-E0BF-4F77-8B1F-2B54592CCF12}"/>
    <cellStyle name="Normal 9 4 2 2 4 2" xfId="2389" xr:uid="{6B1CAE06-AE43-410C-8BDA-4ED25E85D3DA}"/>
    <cellStyle name="Normal 9 4 2 2 4 2 2" xfId="4885" xr:uid="{1DF298F1-3F7A-4C8A-AEF0-A2421E2422FF}"/>
    <cellStyle name="Normal 9 4 2 2 4 2 2 2" xfId="41512" xr:uid="{03543E54-E6F6-4FCD-B441-4A4CAE47DC72}"/>
    <cellStyle name="Normal 9 4 2 2 4 2 2 3" xfId="6096" xr:uid="{91464DF3-313D-4E56-9ED6-2CE63C283538}"/>
    <cellStyle name="Normal 9 4 2 2 4 2 2 4" xfId="5504" xr:uid="{3C960992-41AE-4C93-A7DC-F1CAA0A6ACA5}"/>
    <cellStyle name="Normal 9 4 2 2 4 3" xfId="4072" xr:uid="{46023807-8053-4472-8161-D01E3D4C0ABB}"/>
    <cellStyle name="Normal 9 4 2 2 4 3 2" xfId="4886" xr:uid="{1E6C1C55-FCAB-4607-A7C2-B5A4178404A2}"/>
    <cellStyle name="Normal 9 4 2 2 4 3 2 2" xfId="41513" xr:uid="{57ACF817-0488-4D11-9611-12FA46AFD551}"/>
    <cellStyle name="Normal 9 4 2 2 4 3 2 3" xfId="6097" xr:uid="{896B7C6A-8373-47C6-AB73-8410A3C83394}"/>
    <cellStyle name="Normal 9 4 2 2 4 3 2 4" xfId="5505" xr:uid="{20418D6B-13A9-4180-B69E-F82FEB1425E1}"/>
    <cellStyle name="Normal 9 4 2 2 4 4" xfId="4073" xr:uid="{5E91AF50-721E-4739-9A23-8BAFC6137B8B}"/>
    <cellStyle name="Normal 9 4 2 2 4 4 2" xfId="4887" xr:uid="{A7F4E4ED-835F-4D45-886A-5989BDBCA5AB}"/>
    <cellStyle name="Normal 9 4 2 2 4 4 2 2" xfId="41514" xr:uid="{EADB81DB-AA0F-4AD4-AA28-105B84F9CE51}"/>
    <cellStyle name="Normal 9 4 2 2 4 4 2 3" xfId="6098" xr:uid="{B57F3882-6BCF-4DC3-AD66-4108D860C3E8}"/>
    <cellStyle name="Normal 9 4 2 2 4 4 2 4" xfId="5506" xr:uid="{28946C42-A91D-4C18-B95F-7455B8F0D907}"/>
    <cellStyle name="Normal 9 4 2 2 4 5" xfId="4884" xr:uid="{57E3FC4B-5D5B-47F3-BBE2-CB878B61E1B4}"/>
    <cellStyle name="Normal 9 4 2 2 4 5 2" xfId="41511" xr:uid="{87CF1F96-38B5-4E4B-AE24-D41C246C3BA0}"/>
    <cellStyle name="Normal 9 4 2 2 4 5 3" xfId="6095" xr:uid="{41A68474-6416-46FF-9DA6-ABC9921264FA}"/>
    <cellStyle name="Normal 9 4 2 2 4 5 4" xfId="5503" xr:uid="{AABE6777-D9BC-4914-9B71-E7359E8770E1}"/>
    <cellStyle name="Normal 9 4 2 2 5" xfId="2390" xr:uid="{AE73259C-8FB4-4576-AE46-7A3965419E0F}"/>
    <cellStyle name="Normal 9 4 2 2 5 2" xfId="4074" xr:uid="{954ACC41-A687-4B46-B4B6-428AF78156EA}"/>
    <cellStyle name="Normal 9 4 2 2 5 2 2" xfId="4889" xr:uid="{014D2F4D-1844-4D9B-8FFC-F0EAFA9C9BB4}"/>
    <cellStyle name="Normal 9 4 2 2 5 2 2 2" xfId="41516" xr:uid="{34BD6839-D7A7-447C-97CD-40544F0FCBF7}"/>
    <cellStyle name="Normal 9 4 2 2 5 2 2 3" xfId="6100" xr:uid="{86F0B280-DA79-4E58-BC2A-E8B76FCBACDB}"/>
    <cellStyle name="Normal 9 4 2 2 5 2 2 4" xfId="5508" xr:uid="{69FAD819-3AB4-4D2D-9FB2-CD27480232E0}"/>
    <cellStyle name="Normal 9 4 2 2 5 3" xfId="4075" xr:uid="{1B171BFD-D18F-49D1-8F17-A1FEF7640F04}"/>
    <cellStyle name="Normal 9 4 2 2 5 3 2" xfId="4890" xr:uid="{1CFD1D77-E52A-4DED-B976-62C8CFE06341}"/>
    <cellStyle name="Normal 9 4 2 2 5 3 2 2" xfId="41517" xr:uid="{184308C9-8A9A-4EF8-B963-D25C96E15C14}"/>
    <cellStyle name="Normal 9 4 2 2 5 3 2 3" xfId="6101" xr:uid="{1F2D1518-E978-4C28-9043-0E17CDC789BC}"/>
    <cellStyle name="Normal 9 4 2 2 5 3 2 4" xfId="5509" xr:uid="{8922C267-09DC-4953-AEB6-B45E34A5033C}"/>
    <cellStyle name="Normal 9 4 2 2 5 4" xfId="4076" xr:uid="{DFB3C246-51E8-4506-8D04-BBCA4CF95DB8}"/>
    <cellStyle name="Normal 9 4 2 2 5 4 2" xfId="4891" xr:uid="{2B7D06CD-B6AB-473B-90BA-C1F4E7C035C6}"/>
    <cellStyle name="Normal 9 4 2 2 5 4 2 2" xfId="41518" xr:uid="{D48E3BC9-2E21-4708-B96C-5EFC53638EFD}"/>
    <cellStyle name="Normal 9 4 2 2 5 4 2 3" xfId="6102" xr:uid="{80F477B9-6789-439B-8D0F-B0ED96BABCA1}"/>
    <cellStyle name="Normal 9 4 2 2 5 4 2 4" xfId="5510" xr:uid="{9ECE0085-1B55-4D93-B423-931696367FD4}"/>
    <cellStyle name="Normal 9 4 2 2 5 5" xfId="4888" xr:uid="{30978296-DE4E-4F17-A379-F8AF7531BA44}"/>
    <cellStyle name="Normal 9 4 2 2 5 5 2" xfId="41515" xr:uid="{CFC49F69-3292-49C1-946F-A84A13EA33CE}"/>
    <cellStyle name="Normal 9 4 2 2 5 5 3" xfId="6099" xr:uid="{F817C2DD-5062-4418-9DDA-CF63E9A444D3}"/>
    <cellStyle name="Normal 9 4 2 2 5 5 4" xfId="5507" xr:uid="{3514B4AE-7CA7-4BDD-B827-FD97826B26E2}"/>
    <cellStyle name="Normal 9 4 2 2 6" xfId="4077" xr:uid="{E03165ED-657B-44EA-BB07-AA0023BE8148}"/>
    <cellStyle name="Normal 9 4 2 2 6 2" xfId="4892" xr:uid="{E9E94D9E-6176-4B47-BC30-5AB7BF29E86B}"/>
    <cellStyle name="Normal 9 4 2 2 6 2 2" xfId="41519" xr:uid="{875BEA6A-C0D7-42DB-9DA6-0D3C9DB46151}"/>
    <cellStyle name="Normal 9 4 2 2 6 2 3" xfId="6103" xr:uid="{81037B3B-37ED-4352-8831-535851AD50B2}"/>
    <cellStyle name="Normal 9 4 2 2 6 2 4" xfId="5511" xr:uid="{E5D7A1FB-28BA-4197-94BA-4A7F4A70F9DF}"/>
    <cellStyle name="Normal 9 4 2 2 7" xfId="4078" xr:uid="{80CA618D-CA06-4608-938A-E529A3E942D3}"/>
    <cellStyle name="Normal 9 4 2 2 7 2" xfId="4893" xr:uid="{9984B6D0-98BF-4027-A22A-146DFD588AC7}"/>
    <cellStyle name="Normal 9 4 2 2 7 2 2" xfId="41520" xr:uid="{C71413C9-5971-4B0D-97EB-9E1A80E35D54}"/>
    <cellStyle name="Normal 9 4 2 2 7 2 3" xfId="6104" xr:uid="{5FE64BF0-503D-4D41-82FA-978ED23CE1DA}"/>
    <cellStyle name="Normal 9 4 2 2 7 2 4" xfId="5512" xr:uid="{37DAAA4A-5DE7-411B-A53B-866148B39E3C}"/>
    <cellStyle name="Normal 9 4 2 2 8" xfId="4079" xr:uid="{DD732CE3-C9FC-499D-A265-104EF512D31F}"/>
    <cellStyle name="Normal 9 4 2 2 8 2" xfId="4894" xr:uid="{700ABAF5-0E87-4F96-9A90-00B129D5DDA8}"/>
    <cellStyle name="Normal 9 4 2 2 8 2 2" xfId="41521" xr:uid="{983DFEA2-4571-4643-A40F-0399BAA6425D}"/>
    <cellStyle name="Normal 9 4 2 2 8 2 3" xfId="6105" xr:uid="{0A810CC3-4497-4E71-ABBF-323B60A049A9}"/>
    <cellStyle name="Normal 9 4 2 2 8 2 4" xfId="5513" xr:uid="{C24C5AAB-76A7-4C39-8FD5-EF233CD700AF}"/>
    <cellStyle name="Normal 9 4 2 2 9" xfId="4862" xr:uid="{4E73F0F7-CBB2-4A5A-B1E7-9C6D2910F6CC}"/>
    <cellStyle name="Normal 9 4 2 2 9 2" xfId="41489" xr:uid="{19687BE5-3A88-404D-AE40-D117A67FBDF4}"/>
    <cellStyle name="Normal 9 4 2 2 9 3" xfId="6073" xr:uid="{005FB936-E608-4778-BE25-62DB6EB857FE}"/>
    <cellStyle name="Normal 9 4 2 2 9 4" xfId="5481" xr:uid="{7EC2758D-465B-463A-8FF4-90266D0249C9}"/>
    <cellStyle name="Normal 9 4 2 3" xfId="417" xr:uid="{667EE647-0250-48E2-B94B-84F1B2822847}"/>
    <cellStyle name="Normal 9 4 2 3 2" xfId="863" xr:uid="{FB5456CD-B596-4CD2-9E1E-23BC5E4809C9}"/>
    <cellStyle name="Normal 9 4 2 3 2 2" xfId="864" xr:uid="{D1ADDE0E-E52F-4EDB-AF7F-B36A9F4C10AF}"/>
    <cellStyle name="Normal 9 4 2 3 2 2 2" xfId="2391" xr:uid="{708DE949-43C5-4C11-8466-05BE1676FB85}"/>
    <cellStyle name="Normal 9 4 2 3 2 2 2 2" xfId="2392" xr:uid="{32F05B45-5BFC-4182-8090-A1828F8C0039}"/>
    <cellStyle name="Normal 9 4 2 3 2 2 2 2 2" xfId="4899" xr:uid="{C490FD7F-2B97-4814-A444-6E98D7BE1E44}"/>
    <cellStyle name="Normal 9 4 2 3 2 2 2 2 2 2" xfId="41526" xr:uid="{E9DEFA42-5849-451E-A961-A4E93119C122}"/>
    <cellStyle name="Normal 9 4 2 3 2 2 2 2 2 3" xfId="6110" xr:uid="{E4AD584D-EDDA-43C0-9AD5-CB76C73FCE33}"/>
    <cellStyle name="Normal 9 4 2 3 2 2 2 2 2 4" xfId="5518" xr:uid="{49B2DABE-289A-4E1F-B99D-A92D8519188A}"/>
    <cellStyle name="Normal 9 4 2 3 2 2 2 3" xfId="4898" xr:uid="{E47344DF-2180-4FA2-A1A1-E9A74728844C}"/>
    <cellStyle name="Normal 9 4 2 3 2 2 2 3 2" xfId="41525" xr:uid="{4EA99B0D-F1D3-4181-B421-FD901974FA4B}"/>
    <cellStyle name="Normal 9 4 2 3 2 2 2 3 3" xfId="6109" xr:uid="{6D7EFF26-98C7-4390-BA7F-A67365B7F872}"/>
    <cellStyle name="Normal 9 4 2 3 2 2 2 3 4" xfId="5517" xr:uid="{CE1BC01D-F9A9-4225-9E78-C57664D3ABDC}"/>
    <cellStyle name="Normal 9 4 2 3 2 2 3" xfId="2393" xr:uid="{8D02AF06-016F-4EBB-93F9-1D678B93E05A}"/>
    <cellStyle name="Normal 9 4 2 3 2 2 3 2" xfId="4900" xr:uid="{C505E205-8AA5-46D1-B420-B42F9F34E365}"/>
    <cellStyle name="Normal 9 4 2 3 2 2 3 2 2" xfId="41527" xr:uid="{8619839A-5772-421F-B983-205F929E16EA}"/>
    <cellStyle name="Normal 9 4 2 3 2 2 3 2 3" xfId="6111" xr:uid="{1D30BCB8-168F-40F0-84FB-CC31F06559D0}"/>
    <cellStyle name="Normal 9 4 2 3 2 2 3 2 4" xfId="5519" xr:uid="{D741F91E-36BB-4CE8-9EBF-D6C00A197124}"/>
    <cellStyle name="Normal 9 4 2 3 2 2 4" xfId="4897" xr:uid="{9AA42D5C-9D60-4589-BBCE-BA03E6AB6F1F}"/>
    <cellStyle name="Normal 9 4 2 3 2 2 4 2" xfId="41524" xr:uid="{9B513B0F-6676-45F7-A63A-319935C42003}"/>
    <cellStyle name="Normal 9 4 2 3 2 2 4 3" xfId="6108" xr:uid="{593468AB-AF33-4E58-8933-EDA333E9A295}"/>
    <cellStyle name="Normal 9 4 2 3 2 2 4 4" xfId="5516" xr:uid="{44D4E95F-261B-4EC0-BD50-B921DF3C420B}"/>
    <cellStyle name="Normal 9 4 2 3 2 3" xfId="2394" xr:uid="{5E04546F-FFB3-43B9-BE88-127A77F999B3}"/>
    <cellStyle name="Normal 9 4 2 3 2 3 2" xfId="2395" xr:uid="{09D52740-7081-4A14-A302-54520FD10A10}"/>
    <cellStyle name="Normal 9 4 2 3 2 3 2 2" xfId="4902" xr:uid="{08EB7505-5CDA-44B2-A191-A54BF25FFC9D}"/>
    <cellStyle name="Normal 9 4 2 3 2 3 2 2 2" xfId="41529" xr:uid="{24173F9B-BF92-4FAB-B391-9856A9A70B0E}"/>
    <cellStyle name="Normal 9 4 2 3 2 3 2 2 3" xfId="6113" xr:uid="{F2D9C3FA-4518-4701-9DF8-0C2F851D429C}"/>
    <cellStyle name="Normal 9 4 2 3 2 3 2 2 4" xfId="5521" xr:uid="{72EA072E-7E3E-4BD6-AB6B-39FC3895605F}"/>
    <cellStyle name="Normal 9 4 2 3 2 3 3" xfId="4901" xr:uid="{9AC6CF16-CD76-4C78-9186-BEC90F4B018F}"/>
    <cellStyle name="Normal 9 4 2 3 2 3 3 2" xfId="41528" xr:uid="{39633D78-6AA8-43A1-B89D-DBA1938C34E1}"/>
    <cellStyle name="Normal 9 4 2 3 2 3 3 3" xfId="6112" xr:uid="{9DC3C202-2380-48D8-8370-35FC4BEBFA45}"/>
    <cellStyle name="Normal 9 4 2 3 2 3 3 4" xfId="5520" xr:uid="{77DC6EBE-F737-4102-A485-DF8C965FDB72}"/>
    <cellStyle name="Normal 9 4 2 3 2 4" xfId="2396" xr:uid="{985F3E78-264D-4275-AD9E-9AB3B7372D9F}"/>
    <cellStyle name="Normal 9 4 2 3 2 4 2" xfId="4903" xr:uid="{9996B870-E806-4EFE-8272-6041AB38CF16}"/>
    <cellStyle name="Normal 9 4 2 3 2 4 2 2" xfId="41530" xr:uid="{02CB4559-49C2-43E7-AC40-C7C26EE14002}"/>
    <cellStyle name="Normal 9 4 2 3 2 4 2 3" xfId="6114" xr:uid="{7075C58A-E8D5-4C00-8C25-46837E4ABB75}"/>
    <cellStyle name="Normal 9 4 2 3 2 4 2 4" xfId="5522" xr:uid="{5D9FBF6F-8687-4810-AC04-D9CD484BEC7A}"/>
    <cellStyle name="Normal 9 4 2 3 2 5" xfId="4896" xr:uid="{617E478E-FBEE-43BD-A02D-6B82F80E62B4}"/>
    <cellStyle name="Normal 9 4 2 3 2 5 2" xfId="41523" xr:uid="{44228FBC-FBE3-41DE-9049-D8492FFF0B7E}"/>
    <cellStyle name="Normal 9 4 2 3 2 5 3" xfId="6107" xr:uid="{ECA2CD29-E5D9-4FAC-AF02-3C9144F3A5F5}"/>
    <cellStyle name="Normal 9 4 2 3 2 5 4" xfId="5515" xr:uid="{183D9F46-CDC6-435A-85FC-BD9D34DEA176}"/>
    <cellStyle name="Normal 9 4 2 3 3" xfId="865" xr:uid="{1E1D70E4-AB9E-4167-92AF-9F7C69833FD4}"/>
    <cellStyle name="Normal 9 4 2 3 3 2" xfId="2397" xr:uid="{655AD601-C583-4BD1-9B88-C9E33F663ED8}"/>
    <cellStyle name="Normal 9 4 2 3 3 2 2" xfId="2398" xr:uid="{CCB1A58C-D893-47B6-B4DF-04514AE1496E}"/>
    <cellStyle name="Normal 9 4 2 3 3 2 2 2" xfId="4906" xr:uid="{F6706A00-CA7D-462A-B8B4-2517A2C4B9DD}"/>
    <cellStyle name="Normal 9 4 2 3 3 2 2 2 2" xfId="41533" xr:uid="{1612CA28-4824-465A-8B91-23B3D232442A}"/>
    <cellStyle name="Normal 9 4 2 3 3 2 2 2 3" xfId="6117" xr:uid="{48D0517B-EE1A-4BA1-8305-B24282391063}"/>
    <cellStyle name="Normal 9 4 2 3 3 2 2 2 4" xfId="5525" xr:uid="{DC34BD86-FA77-4965-856F-04E2B591548F}"/>
    <cellStyle name="Normal 9 4 2 3 3 2 3" xfId="4905" xr:uid="{E1B8D881-41E9-4CED-865C-7E7AEFC7F4CA}"/>
    <cellStyle name="Normal 9 4 2 3 3 2 3 2" xfId="41532" xr:uid="{FFE32B7E-381C-44D1-9D0B-8BD8F31EAF28}"/>
    <cellStyle name="Normal 9 4 2 3 3 2 3 3" xfId="6116" xr:uid="{ED189A8C-CBC5-47A0-9195-731665E0810C}"/>
    <cellStyle name="Normal 9 4 2 3 3 2 3 4" xfId="5524" xr:uid="{E6C5F0BB-CF63-406E-9CA6-44F288BF1E19}"/>
    <cellStyle name="Normal 9 4 2 3 3 3" xfId="2399" xr:uid="{0754C006-63A1-4977-B905-E38FB667B64D}"/>
    <cellStyle name="Normal 9 4 2 3 3 3 2" xfId="4907" xr:uid="{30C1C5C6-BA87-467F-8017-5605C5710456}"/>
    <cellStyle name="Normal 9 4 2 3 3 3 2 2" xfId="41534" xr:uid="{1A7D1047-E37B-4475-88EA-6464DBCE8E71}"/>
    <cellStyle name="Normal 9 4 2 3 3 3 2 3" xfId="6118" xr:uid="{00CAFD47-231F-46C8-A5F3-95025D7D4CB9}"/>
    <cellStyle name="Normal 9 4 2 3 3 3 2 4" xfId="5526" xr:uid="{CF811E3E-7C9D-4FC5-97D5-178301D8E7C8}"/>
    <cellStyle name="Normal 9 4 2 3 3 4" xfId="4080" xr:uid="{0B6A3A99-0F1A-4175-A3C3-FD050B340311}"/>
    <cellStyle name="Normal 9 4 2 3 3 4 2" xfId="4908" xr:uid="{B0EE5D14-3634-443C-957C-6AE2B7A2516B}"/>
    <cellStyle name="Normal 9 4 2 3 3 4 2 2" xfId="41535" xr:uid="{A653A948-991A-447A-8C1A-C319AB797B08}"/>
    <cellStyle name="Normal 9 4 2 3 3 4 2 3" xfId="6119" xr:uid="{E98FA2F8-66B4-4FA6-9D38-33213BB96B33}"/>
    <cellStyle name="Normal 9 4 2 3 3 4 2 4" xfId="5527" xr:uid="{044BD19D-7135-4E4A-BCD7-69CF1B9025F2}"/>
    <cellStyle name="Normal 9 4 2 3 3 5" xfId="4904" xr:uid="{79A598EB-7E1E-4429-9AE4-FAE6538057F4}"/>
    <cellStyle name="Normal 9 4 2 3 3 5 2" xfId="41531" xr:uid="{B4FB3575-2F04-4C48-9034-B48F0CB937D8}"/>
    <cellStyle name="Normal 9 4 2 3 3 5 3" xfId="6115" xr:uid="{F52300C8-DC86-44C7-8826-89FD8DFB7B06}"/>
    <cellStyle name="Normal 9 4 2 3 3 5 4" xfId="5523" xr:uid="{B06C920A-974F-4581-BF03-6FD8BFD65A47}"/>
    <cellStyle name="Normal 9 4 2 3 4" xfId="2400" xr:uid="{F53B9151-3775-456A-B6A5-C9713840A83A}"/>
    <cellStyle name="Normal 9 4 2 3 4 2" xfId="2401" xr:uid="{876EC1DB-CC7A-4586-80B3-4B8653FAA420}"/>
    <cellStyle name="Normal 9 4 2 3 4 2 2" xfId="4910" xr:uid="{BE089E21-F6AF-45C9-B0C4-1915988E8645}"/>
    <cellStyle name="Normal 9 4 2 3 4 2 2 2" xfId="41537" xr:uid="{0A90B1ED-A9AC-4731-BEDF-094647793CFD}"/>
    <cellStyle name="Normal 9 4 2 3 4 2 2 3" xfId="6121" xr:uid="{51820D07-68F3-406C-86C8-577199519B7A}"/>
    <cellStyle name="Normal 9 4 2 3 4 2 2 4" xfId="5529" xr:uid="{70D77893-B835-40C2-A275-4208CF7B50AA}"/>
    <cellStyle name="Normal 9 4 2 3 4 3" xfId="4909" xr:uid="{8723B516-4A5B-4520-90AE-0FA9AC6DE591}"/>
    <cellStyle name="Normal 9 4 2 3 4 3 2" xfId="41536" xr:uid="{82C27BF5-EFFD-4169-A6A2-C07702A3BDC4}"/>
    <cellStyle name="Normal 9 4 2 3 4 3 3" xfId="6120" xr:uid="{3E744511-49FC-4F85-9AA6-EFE567A88E2C}"/>
    <cellStyle name="Normal 9 4 2 3 4 3 4" xfId="5528" xr:uid="{D4481538-3DC2-4D73-863D-43C6B1612DB6}"/>
    <cellStyle name="Normal 9 4 2 3 5" xfId="2402" xr:uid="{49E2BE6A-A441-4248-A654-97BEE0F55F53}"/>
    <cellStyle name="Normal 9 4 2 3 5 2" xfId="4911" xr:uid="{94B9B07D-8ECD-4CB5-96F5-2647D0A43636}"/>
    <cellStyle name="Normal 9 4 2 3 5 2 2" xfId="41538" xr:uid="{09BF5116-E424-4AD4-A288-C1845F1389CF}"/>
    <cellStyle name="Normal 9 4 2 3 5 2 3" xfId="6122" xr:uid="{509570CA-C3D2-41EC-9AD6-8BF79E73C816}"/>
    <cellStyle name="Normal 9 4 2 3 5 2 4" xfId="5530" xr:uid="{26ED8ED6-2A6B-4663-837E-5574DD06230F}"/>
    <cellStyle name="Normal 9 4 2 3 6" xfId="4081" xr:uid="{19B18A3F-61B5-4599-AA9B-E6F4513F86AE}"/>
    <cellStyle name="Normal 9 4 2 3 6 2" xfId="4912" xr:uid="{9334BA61-B779-417A-95E1-10459BA27D70}"/>
    <cellStyle name="Normal 9 4 2 3 6 2 2" xfId="41539" xr:uid="{509FE171-9BE0-4564-9785-E05E8205EDEE}"/>
    <cellStyle name="Normal 9 4 2 3 6 2 3" xfId="6123" xr:uid="{3D125978-3FBE-47A5-9858-CA5426A16441}"/>
    <cellStyle name="Normal 9 4 2 3 6 2 4" xfId="5531" xr:uid="{64EBDF6A-8655-4F3B-B51D-2952D874DDD9}"/>
    <cellStyle name="Normal 9 4 2 3 7" xfId="4895" xr:uid="{152826BF-1E86-48AA-8BEF-E87AFA8A729A}"/>
    <cellStyle name="Normal 9 4 2 3 7 2" xfId="41522" xr:uid="{04A040AF-ACB3-4268-B82C-E4A3303C0E6C}"/>
    <cellStyle name="Normal 9 4 2 3 7 3" xfId="6106" xr:uid="{86F50FB2-5DA1-4264-9C8A-C4CB71A3BD60}"/>
    <cellStyle name="Normal 9 4 2 3 7 4" xfId="5514" xr:uid="{58E489C3-0EA0-4590-B309-4C63996843BF}"/>
    <cellStyle name="Normal 9 4 2 4" xfId="418" xr:uid="{C0363AED-FE6C-4A66-9349-2F706FC4919E}"/>
    <cellStyle name="Normal 9 4 2 4 2" xfId="866" xr:uid="{A511EDCE-6D5B-4C1F-B968-57A2D280D188}"/>
    <cellStyle name="Normal 9 4 2 4 2 2" xfId="2403" xr:uid="{9022CDAA-A0B5-4BBC-B166-10E36156FB6F}"/>
    <cellStyle name="Normal 9 4 2 4 2 2 2" xfId="2404" xr:uid="{908A1918-6C27-4DD3-B725-D08D4710CFA8}"/>
    <cellStyle name="Normal 9 4 2 4 2 2 2 2" xfId="4916" xr:uid="{A0142DFF-971F-4228-BF83-48F6877BC802}"/>
    <cellStyle name="Normal 9 4 2 4 2 2 2 2 2" xfId="41543" xr:uid="{10F10C53-55A2-4936-AF42-801CC46F00E9}"/>
    <cellStyle name="Normal 9 4 2 4 2 2 2 2 3" xfId="6127" xr:uid="{5D43BA20-1DCD-473D-B89D-05BC30610343}"/>
    <cellStyle name="Normal 9 4 2 4 2 2 2 2 4" xfId="5535" xr:uid="{3C271BE0-82B9-4E06-861E-E8090BBD25E9}"/>
    <cellStyle name="Normal 9 4 2 4 2 2 3" xfId="4915" xr:uid="{DB1B8951-9F53-4AFB-AA05-C7FE423FA108}"/>
    <cellStyle name="Normal 9 4 2 4 2 2 3 2" xfId="41542" xr:uid="{A013BE86-A3A8-4A1A-9E15-58F73905514B}"/>
    <cellStyle name="Normal 9 4 2 4 2 2 3 3" xfId="6126" xr:uid="{0310A181-3353-41A3-B599-F2D5D26C1CB4}"/>
    <cellStyle name="Normal 9 4 2 4 2 2 3 4" xfId="5534" xr:uid="{AEB4DF13-021B-4E7B-9B02-0B1539219B42}"/>
    <cellStyle name="Normal 9 4 2 4 2 3" xfId="2405" xr:uid="{C78B4379-28B4-4467-8B5E-49ED5CB959D3}"/>
    <cellStyle name="Normal 9 4 2 4 2 3 2" xfId="4917" xr:uid="{4D23D698-FF01-4B5B-9818-C78E2DE08E3B}"/>
    <cellStyle name="Normal 9 4 2 4 2 3 2 2" xfId="41544" xr:uid="{C3F63F47-B374-4AD2-845D-729614613C2D}"/>
    <cellStyle name="Normal 9 4 2 4 2 3 2 3" xfId="6128" xr:uid="{95A0DF3E-604E-4C76-A6E1-43620DAC48D3}"/>
    <cellStyle name="Normal 9 4 2 4 2 3 2 4" xfId="5536" xr:uid="{26FC9856-ADF6-4956-9637-B28E095371C8}"/>
    <cellStyle name="Normal 9 4 2 4 2 4" xfId="4082" xr:uid="{03DA34A3-1F88-4B10-AE9F-5DB3921A21F3}"/>
    <cellStyle name="Normal 9 4 2 4 2 4 2" xfId="4918" xr:uid="{3A92A278-BF70-4D50-BB59-B0A69D2CB883}"/>
    <cellStyle name="Normal 9 4 2 4 2 4 2 2" xfId="41545" xr:uid="{05BFE14A-B904-4493-B8A9-6BEA0EECD201}"/>
    <cellStyle name="Normal 9 4 2 4 2 4 2 3" xfId="6129" xr:uid="{37972B54-94FF-4A45-A5F9-8B09D2D8625A}"/>
    <cellStyle name="Normal 9 4 2 4 2 4 2 4" xfId="5537" xr:uid="{2884700C-0284-474B-9872-51471136F1E3}"/>
    <cellStyle name="Normal 9 4 2 4 2 5" xfId="4914" xr:uid="{8FBEB58E-C1C2-45BC-9033-DA64A4F6DC45}"/>
    <cellStyle name="Normal 9 4 2 4 2 5 2" xfId="41541" xr:uid="{2223B485-8EB5-4A87-8462-FC8B5333DCE5}"/>
    <cellStyle name="Normal 9 4 2 4 2 5 3" xfId="6125" xr:uid="{8A06BF8A-4F7F-42DE-BCBA-C22F22EE1F85}"/>
    <cellStyle name="Normal 9 4 2 4 2 5 4" xfId="5533" xr:uid="{94336443-7797-41E1-9465-DF9DFE21AF07}"/>
    <cellStyle name="Normal 9 4 2 4 3" xfId="2406" xr:uid="{FB4AB7A1-DC68-4A49-A58F-A7C09AC53FCE}"/>
    <cellStyle name="Normal 9 4 2 4 3 2" xfId="2407" xr:uid="{0DA36925-E613-45CC-9FEA-0AAE315258A8}"/>
    <cellStyle name="Normal 9 4 2 4 3 2 2" xfId="4920" xr:uid="{80D38454-A71B-4B39-A291-E7A5187BDD21}"/>
    <cellStyle name="Normal 9 4 2 4 3 2 2 2" xfId="41547" xr:uid="{9A6EF88A-9020-42C6-A1A1-F7DBC6EEE496}"/>
    <cellStyle name="Normal 9 4 2 4 3 2 2 3" xfId="6131" xr:uid="{9695595A-E2FC-4E53-A0AD-BB789EFF0729}"/>
    <cellStyle name="Normal 9 4 2 4 3 2 2 4" xfId="5539" xr:uid="{2EAFDCB7-D860-4027-AE56-D235DDC7EE61}"/>
    <cellStyle name="Normal 9 4 2 4 3 3" xfId="4919" xr:uid="{288FDA60-B748-4683-AF9D-97D095483E76}"/>
    <cellStyle name="Normal 9 4 2 4 3 3 2" xfId="41546" xr:uid="{3F0AD801-8713-46DA-BD14-EF2931F23390}"/>
    <cellStyle name="Normal 9 4 2 4 3 3 3" xfId="6130" xr:uid="{1A78313C-F084-45A6-A87F-F2E10BADB612}"/>
    <cellStyle name="Normal 9 4 2 4 3 3 4" xfId="5538" xr:uid="{74C1C6B4-EB88-4F2A-A451-12294DBFBE46}"/>
    <cellStyle name="Normal 9 4 2 4 4" xfId="2408" xr:uid="{3243979E-85E5-4B10-9E8E-5A86999F0591}"/>
    <cellStyle name="Normal 9 4 2 4 4 2" xfId="4921" xr:uid="{E953DFEB-86A8-45E7-8837-0D7A0F05096F}"/>
    <cellStyle name="Normal 9 4 2 4 4 2 2" xfId="41548" xr:uid="{2FA2CB2C-AC55-405C-87DC-1301BE207696}"/>
    <cellStyle name="Normal 9 4 2 4 4 2 3" xfId="6132" xr:uid="{C87C1DFB-588C-4712-9EAD-7D4958C39BF2}"/>
    <cellStyle name="Normal 9 4 2 4 4 2 4" xfId="5540" xr:uid="{9787831A-8852-4C8A-AC16-139367B9690F}"/>
    <cellStyle name="Normal 9 4 2 4 5" xfId="4083" xr:uid="{23B33CAF-1E62-45A4-9BF7-792692573F47}"/>
    <cellStyle name="Normal 9 4 2 4 5 2" xfId="4922" xr:uid="{313DD866-9163-4E0C-BACD-1A7AF5C68A42}"/>
    <cellStyle name="Normal 9 4 2 4 5 2 2" xfId="41549" xr:uid="{06A273C9-E4DD-4640-8952-D8FDD29C2C81}"/>
    <cellStyle name="Normal 9 4 2 4 5 2 3" xfId="6133" xr:uid="{1AEC10EF-FBD2-4156-AB0C-EAE56E5B28AD}"/>
    <cellStyle name="Normal 9 4 2 4 5 2 4" xfId="5541" xr:uid="{097985F2-12AF-40A2-8C00-92E53951CD91}"/>
    <cellStyle name="Normal 9 4 2 4 6" xfId="4913" xr:uid="{450242B5-5330-4CD1-9A62-40801B500B04}"/>
    <cellStyle name="Normal 9 4 2 4 6 2" xfId="41540" xr:uid="{34239C75-472E-4631-A349-6E25F48C2113}"/>
    <cellStyle name="Normal 9 4 2 4 6 3" xfId="6124" xr:uid="{557F8F08-9379-441C-A1FC-7EEF729D77D0}"/>
    <cellStyle name="Normal 9 4 2 4 6 4" xfId="5532" xr:uid="{E3AAC3CB-4DCB-4F99-98AF-27385B94CF9F}"/>
    <cellStyle name="Normal 9 4 2 5" xfId="419" xr:uid="{ABDB98C7-AFD6-45EA-B358-1901D9716606}"/>
    <cellStyle name="Normal 9 4 2 5 2" xfId="2409" xr:uid="{BB625B84-1A34-4018-AF89-AB7AF48E89BA}"/>
    <cellStyle name="Normal 9 4 2 5 2 2" xfId="2410" xr:uid="{4B4FA12E-1BF7-49FD-8B9E-B2F4B89BD0D0}"/>
    <cellStyle name="Normal 9 4 2 5 2 2 2" xfId="4925" xr:uid="{4C26C967-7889-4F2F-8162-305CF0243C4F}"/>
    <cellStyle name="Normal 9 4 2 5 2 2 2 2" xfId="41552" xr:uid="{D179CB9D-763E-423C-97D3-229B3603C981}"/>
    <cellStyle name="Normal 9 4 2 5 2 2 2 3" xfId="6136" xr:uid="{8A25658D-BD3E-4CF6-A2C5-956624085681}"/>
    <cellStyle name="Normal 9 4 2 5 2 2 2 4" xfId="5544" xr:uid="{D2F04F11-D060-4F9F-8046-0EE106AE107A}"/>
    <cellStyle name="Normal 9 4 2 5 2 3" xfId="4924" xr:uid="{771E7CC7-E45D-4BC0-AE30-B60CF2D6180F}"/>
    <cellStyle name="Normal 9 4 2 5 2 3 2" xfId="41551" xr:uid="{75EABB89-5BF2-4C4E-A1B8-023A9A13CD0C}"/>
    <cellStyle name="Normal 9 4 2 5 2 3 3" xfId="6135" xr:uid="{44E5B869-5D93-4856-B35B-2633BB93DD49}"/>
    <cellStyle name="Normal 9 4 2 5 2 3 4" xfId="5543" xr:uid="{4C809AA5-11BB-4866-8873-5671BEF15F5C}"/>
    <cellStyle name="Normal 9 4 2 5 3" xfId="2411" xr:uid="{6A49DE96-96EA-43B9-9604-390ABCFB56C5}"/>
    <cellStyle name="Normal 9 4 2 5 3 2" xfId="4926" xr:uid="{2929A59C-9A43-4A58-A11E-B5925DFCFBCD}"/>
    <cellStyle name="Normal 9 4 2 5 3 2 2" xfId="41553" xr:uid="{8C42C214-642F-4A35-B4CF-E55D7C809942}"/>
    <cellStyle name="Normal 9 4 2 5 3 2 3" xfId="6137" xr:uid="{83630135-0894-4A58-A93C-E7C7BDA1FCB2}"/>
    <cellStyle name="Normal 9 4 2 5 3 2 4" xfId="5545" xr:uid="{ECAAAA86-D567-4A61-9973-E9BB80F56E4C}"/>
    <cellStyle name="Normal 9 4 2 5 4" xfId="4084" xr:uid="{FFA5D512-ABAC-4E79-8103-BE4F1788B897}"/>
    <cellStyle name="Normal 9 4 2 5 4 2" xfId="4927" xr:uid="{52025BA8-9154-4129-978C-598E149906CC}"/>
    <cellStyle name="Normal 9 4 2 5 4 2 2" xfId="41554" xr:uid="{D68120C2-BDD4-4462-85B5-632A8B01EB7B}"/>
    <cellStyle name="Normal 9 4 2 5 4 2 3" xfId="6138" xr:uid="{5D0743E9-8D6C-4AC2-B251-D2D40915C965}"/>
    <cellStyle name="Normal 9 4 2 5 4 2 4" xfId="5546" xr:uid="{7A8C035E-C5A3-4180-8343-09B264B5B1B5}"/>
    <cellStyle name="Normal 9 4 2 5 5" xfId="4923" xr:uid="{9FA35B08-A6F1-48EE-8181-B3FBC22CF75F}"/>
    <cellStyle name="Normal 9 4 2 5 5 2" xfId="41550" xr:uid="{CE1DFC9B-C002-42DD-BDAF-58B74C317798}"/>
    <cellStyle name="Normal 9 4 2 5 5 3" xfId="6134" xr:uid="{C6EB850E-0E3E-4090-ACCA-75743C8DE9DA}"/>
    <cellStyle name="Normal 9 4 2 5 5 4" xfId="5542" xr:uid="{5EF70DA8-7CC2-4D92-A353-B31DACDD6CEC}"/>
    <cellStyle name="Normal 9 4 2 6" xfId="2412" xr:uid="{5FE2DDC9-3D00-4BC8-8D84-F46D4CE678CB}"/>
    <cellStyle name="Normal 9 4 2 6 2" xfId="2413" xr:uid="{80670310-EF04-45F3-8FE9-0F88C197AD70}"/>
    <cellStyle name="Normal 9 4 2 6 2 2" xfId="4929" xr:uid="{A9BFB52D-D0A7-48FA-A442-FB38F212B2A0}"/>
    <cellStyle name="Normal 9 4 2 6 2 2 2" xfId="41556" xr:uid="{CB5B898F-687F-41E0-96FA-F7F8E3CE36B1}"/>
    <cellStyle name="Normal 9 4 2 6 2 2 3" xfId="6140" xr:uid="{F2DB9CE8-16FF-4C58-AF53-0F2181519958}"/>
    <cellStyle name="Normal 9 4 2 6 2 2 4" xfId="5548" xr:uid="{D153C052-C85F-4D60-A92C-EBFEC52DFE06}"/>
    <cellStyle name="Normal 9 4 2 6 3" xfId="4085" xr:uid="{5480B24F-1929-4434-8EB3-1EC4CB0BF2F1}"/>
    <cellStyle name="Normal 9 4 2 6 3 2" xfId="4930" xr:uid="{70A54C45-24E7-4B84-9CB0-570F9F2FF3CF}"/>
    <cellStyle name="Normal 9 4 2 6 3 2 2" xfId="41557" xr:uid="{61DFACB4-EDD5-43E8-A53F-A1BAA9A95B42}"/>
    <cellStyle name="Normal 9 4 2 6 3 2 3" xfId="6141" xr:uid="{E9DFB5DF-CF72-4016-AFF3-249083C7620D}"/>
    <cellStyle name="Normal 9 4 2 6 3 2 4" xfId="5549" xr:uid="{AE3B292F-DB97-4574-A3BC-BAADB47C50A4}"/>
    <cellStyle name="Normal 9 4 2 6 4" xfId="4086" xr:uid="{28928EFD-BF3E-49FF-9BD3-609F3F403EAA}"/>
    <cellStyle name="Normal 9 4 2 6 4 2" xfId="4931" xr:uid="{51E85D50-5A11-4F85-B80A-E000827CB31B}"/>
    <cellStyle name="Normal 9 4 2 6 4 2 2" xfId="41558" xr:uid="{8B51C33D-2951-46C3-938F-10D7D1E939F3}"/>
    <cellStyle name="Normal 9 4 2 6 4 2 3" xfId="6142" xr:uid="{4C5225C7-4365-42AF-B162-8EEBD7ADCC3C}"/>
    <cellStyle name="Normal 9 4 2 6 4 2 4" xfId="5550" xr:uid="{9DDE307F-A536-4C38-A5B3-3DA420410DA5}"/>
    <cellStyle name="Normal 9 4 2 6 5" xfId="4928" xr:uid="{FF508A16-7802-401D-BEFF-BDE1D62D276D}"/>
    <cellStyle name="Normal 9 4 2 6 5 2" xfId="41555" xr:uid="{E11C1876-019E-4D63-B8AB-6789D9911F4C}"/>
    <cellStyle name="Normal 9 4 2 6 5 3" xfId="6139" xr:uid="{B85EF3DA-F674-43D7-8EE3-C6F39DC308DB}"/>
    <cellStyle name="Normal 9 4 2 6 5 4" xfId="5547" xr:uid="{CE9F9223-87D8-48C5-B40A-3B25C3E54E9E}"/>
    <cellStyle name="Normal 9 4 2 7" xfId="2414" xr:uid="{612AD0AF-E5FF-4DFA-B228-602CF0804B2D}"/>
    <cellStyle name="Normal 9 4 2 7 2" xfId="4932" xr:uid="{15415370-559F-4C3B-BE93-131250E8E94A}"/>
    <cellStyle name="Normal 9 4 2 7 2 2" xfId="41559" xr:uid="{4E1998AB-13C1-46B6-BECB-125B4639D93A}"/>
    <cellStyle name="Normal 9 4 2 7 2 3" xfId="6143" xr:uid="{45CA4DAB-D327-4ADD-910F-B348F7E25E01}"/>
    <cellStyle name="Normal 9 4 2 7 2 4" xfId="5551" xr:uid="{2F0EA67D-396C-4E44-92DB-D6A9BEFDDDA1}"/>
    <cellStyle name="Normal 9 4 2 8" xfId="4087" xr:uid="{4E3CD0F2-46BF-48FB-B743-BC4868000FFA}"/>
    <cellStyle name="Normal 9 4 2 8 2" xfId="4933" xr:uid="{65201BAC-31E1-42D3-9020-91AA4F313D40}"/>
    <cellStyle name="Normal 9 4 2 8 2 2" xfId="41560" xr:uid="{AE41A7F9-F312-4A8F-9E41-CEED51B649FD}"/>
    <cellStyle name="Normal 9 4 2 8 2 3" xfId="6144" xr:uid="{AAF03043-721D-4B90-B044-B2C3DED09E49}"/>
    <cellStyle name="Normal 9 4 2 8 2 4" xfId="5552" xr:uid="{0E50AF5E-004B-417E-82CF-AFFDBB4B2025}"/>
    <cellStyle name="Normal 9 4 2 9" xfId="4088" xr:uid="{307ED1C0-4F49-4415-9EE0-6A745AC298B3}"/>
    <cellStyle name="Normal 9 4 2 9 2" xfId="4934" xr:uid="{8B76035C-4997-4983-B9A2-2FA1231C7878}"/>
    <cellStyle name="Normal 9 4 2 9 2 2" xfId="41561" xr:uid="{A3B01E49-BD4E-4969-9F88-1373622608BC}"/>
    <cellStyle name="Normal 9 4 2 9 2 3" xfId="6145" xr:uid="{A7D0E503-A183-4B72-9776-ED0415CA9B75}"/>
    <cellStyle name="Normal 9 4 2 9 2 4" xfId="5553" xr:uid="{8D1AB09C-7366-4B92-ABC7-4A813014731E}"/>
    <cellStyle name="Normal 9 4 3" xfId="179" xr:uid="{E10304AF-C0A7-4BC3-B703-F28EA11468B1}"/>
    <cellStyle name="Normal 9 4 3 2" xfId="180" xr:uid="{6F228FCB-6D46-4318-A69A-39718793925C}"/>
    <cellStyle name="Normal 9 4 3 2 2" xfId="867" xr:uid="{89519872-CC6A-4FDB-B602-F3FB7C02BEF6}"/>
    <cellStyle name="Normal 9 4 3 2 2 2" xfId="2415" xr:uid="{632C12AC-47EA-49AD-A048-DC2D80884A0A}"/>
    <cellStyle name="Normal 9 4 3 2 2 2 2" xfId="2416" xr:uid="{88BE913A-E852-48F4-8088-6714941203A9}"/>
    <cellStyle name="Normal 9 4 3 2 2 2 2 2" xfId="4503" xr:uid="{5D0623B7-9FBF-4087-8469-97CC0F29F1F7}"/>
    <cellStyle name="Normal 9 4 3 2 2 2 2 2 2" xfId="5310" xr:uid="{51457C49-79F7-4E12-95DB-25106BB189A1}"/>
    <cellStyle name="Normal 9 4 3 2 2 2 2 2 3" xfId="4939" xr:uid="{334B3C2C-4E66-44AA-A558-4F422CEC5FCE}"/>
    <cellStyle name="Normal 9 4 3 2 2 2 2 2 3 2" xfId="41566" xr:uid="{1B5D1719-BEA9-4557-8D71-13B5BC5E7672}"/>
    <cellStyle name="Normal 9 4 3 2 2 2 2 2 3 3" xfId="6150" xr:uid="{C7E55474-B8F4-4A83-9F15-0B1F28690CBA}"/>
    <cellStyle name="Normal 9 4 3 2 2 2 2 2 3 4" xfId="5558" xr:uid="{F1576E2F-B51F-4DC7-91D8-1C0ED0FD76DF}"/>
    <cellStyle name="Normal 9 4 3 2 2 2 3" xfId="4504" xr:uid="{76D080E3-F90D-4052-A9ED-ADCF9B15DC7A}"/>
    <cellStyle name="Normal 9 4 3 2 2 2 3 2" xfId="5311" xr:uid="{C23FC420-8192-4516-A9E9-AFCB00BF8D89}"/>
    <cellStyle name="Normal 9 4 3 2 2 2 3 3" xfId="4938" xr:uid="{88FB6E7D-787B-4947-B936-74D14DD93893}"/>
    <cellStyle name="Normal 9 4 3 2 2 2 3 3 2" xfId="41565" xr:uid="{51C7DBF0-154A-41F4-9597-0C6666E64C3F}"/>
    <cellStyle name="Normal 9 4 3 2 2 2 3 3 3" xfId="6149" xr:uid="{DE26AB52-DBFF-4A44-87DF-829EAD6C9AAD}"/>
    <cellStyle name="Normal 9 4 3 2 2 2 3 3 4" xfId="5557" xr:uid="{2E70796E-F7F0-4A34-BCF3-171DB57700BB}"/>
    <cellStyle name="Normal 9 4 3 2 2 3" xfId="2417" xr:uid="{D7C64347-166A-401A-A918-B564D1DD9116}"/>
    <cellStyle name="Normal 9 4 3 2 2 3 2" xfId="4505" xr:uid="{7609BDE8-98A0-426A-AFAF-D473A4DDBC0C}"/>
    <cellStyle name="Normal 9 4 3 2 2 3 2 2" xfId="5312" xr:uid="{34B2DDB2-E8D7-4DFD-86E3-D299B0EB20BB}"/>
    <cellStyle name="Normal 9 4 3 2 2 3 2 3" xfId="4940" xr:uid="{DF9CBA2D-E965-4CE0-921A-0482ED1BA0B3}"/>
    <cellStyle name="Normal 9 4 3 2 2 3 2 3 2" xfId="41567" xr:uid="{709EAFAA-3F1B-458F-86A2-AAA7209A2744}"/>
    <cellStyle name="Normal 9 4 3 2 2 3 2 3 3" xfId="6151" xr:uid="{1625DEA3-E505-45F8-8E44-4692EB7B3EE4}"/>
    <cellStyle name="Normal 9 4 3 2 2 3 2 3 4" xfId="5559" xr:uid="{D4BB9019-BAC2-4970-A4CF-09995403E687}"/>
    <cellStyle name="Normal 9 4 3 2 2 4" xfId="4089" xr:uid="{EA2E4C99-B0DC-459D-B6A2-EDA30B39A73E}"/>
    <cellStyle name="Normal 9 4 3 2 2 4 2" xfId="4941" xr:uid="{F38F71C0-7CDF-45B2-9B44-036D503C4E27}"/>
    <cellStyle name="Normal 9 4 3 2 2 4 2 2" xfId="41568" xr:uid="{64C3CE0F-03F0-4475-9DEF-D11F0DA18E6E}"/>
    <cellStyle name="Normal 9 4 3 2 2 4 2 3" xfId="6152" xr:uid="{BE35703E-D590-46C1-ACE0-0935975D45C7}"/>
    <cellStyle name="Normal 9 4 3 2 2 4 2 4" xfId="5560" xr:uid="{06EFC66B-6429-41EB-A761-7CB854771B70}"/>
    <cellStyle name="Normal 9 4 3 2 2 5" xfId="4937" xr:uid="{4E8277FE-A137-48CC-8E47-773856E292DA}"/>
    <cellStyle name="Normal 9 4 3 2 2 5 2" xfId="41564" xr:uid="{AB44341A-3A8A-46A1-A834-D9AEDAB1D425}"/>
    <cellStyle name="Normal 9 4 3 2 2 5 3" xfId="6148" xr:uid="{6683019F-4A34-489E-9A52-00C3717014A5}"/>
    <cellStyle name="Normal 9 4 3 2 2 5 4" xfId="5556" xr:uid="{B70DD03D-42D9-43AF-A142-76AAE1AD3471}"/>
    <cellStyle name="Normal 9 4 3 2 3" xfId="2418" xr:uid="{FF245E7C-8AE5-46C4-90EE-71140A134F29}"/>
    <cellStyle name="Normal 9 4 3 2 3 2" xfId="2419" xr:uid="{2C9E15F8-C8B8-4370-AC0D-1057625D7352}"/>
    <cellStyle name="Normal 9 4 3 2 3 2 2" xfId="4506" xr:uid="{3018FD72-2FAA-4252-A52E-D773EAE47AE1}"/>
    <cellStyle name="Normal 9 4 3 2 3 2 2 2" xfId="5313" xr:uid="{B367ADFC-2888-44D5-944F-A3112CA964B6}"/>
    <cellStyle name="Normal 9 4 3 2 3 2 2 3" xfId="4943" xr:uid="{43B9FC65-FF45-456C-AEA0-1FAE54B986E9}"/>
    <cellStyle name="Normal 9 4 3 2 3 2 2 3 2" xfId="41570" xr:uid="{325CBAA7-E8D3-439A-A2F8-66B481DAA723}"/>
    <cellStyle name="Normal 9 4 3 2 3 2 2 3 3" xfId="6154" xr:uid="{2D73DAA1-9D90-4A06-95C7-A80F007DB778}"/>
    <cellStyle name="Normal 9 4 3 2 3 2 2 3 4" xfId="5562" xr:uid="{A8995AEA-8D23-4C54-9288-4A287DC8B220}"/>
    <cellStyle name="Normal 9 4 3 2 3 3" xfId="4090" xr:uid="{3D21FAE4-62DA-4B03-95D5-4B383A9D0CCF}"/>
    <cellStyle name="Normal 9 4 3 2 3 3 2" xfId="4944" xr:uid="{76EF4B5C-FEC1-492C-BAAB-D79BE9449B73}"/>
    <cellStyle name="Normal 9 4 3 2 3 3 2 2" xfId="41571" xr:uid="{6F19C5D7-F654-4BC2-AAF7-7BC6AC44E324}"/>
    <cellStyle name="Normal 9 4 3 2 3 3 2 3" xfId="6155" xr:uid="{9B2046EE-CB5A-4D5F-ABDC-881FD80B4398}"/>
    <cellStyle name="Normal 9 4 3 2 3 3 2 4" xfId="5563" xr:uid="{0F0AFCD3-D5C5-4544-A817-432A52C3E75A}"/>
    <cellStyle name="Normal 9 4 3 2 3 4" xfId="4091" xr:uid="{7BC32C01-0A7A-42C2-8D92-D2B1656FB630}"/>
    <cellStyle name="Normal 9 4 3 2 3 4 2" xfId="4945" xr:uid="{3E4D12D5-EF98-4A42-8B6D-9184BFD94D67}"/>
    <cellStyle name="Normal 9 4 3 2 3 4 2 2" xfId="41572" xr:uid="{2AC870D6-9267-4936-BFAD-CADF78F61E3B}"/>
    <cellStyle name="Normal 9 4 3 2 3 4 2 3" xfId="6156" xr:uid="{DF03E6A2-992B-4ABC-8B0C-BE1AFC1266E3}"/>
    <cellStyle name="Normal 9 4 3 2 3 4 2 4" xfId="5564" xr:uid="{510238F1-1D8C-49C0-98E8-BC537C9E4EAA}"/>
    <cellStyle name="Normal 9 4 3 2 3 5" xfId="4942" xr:uid="{9307A8C7-CBAF-4DE8-A8C5-6744E6E17A9D}"/>
    <cellStyle name="Normal 9 4 3 2 3 5 2" xfId="41569" xr:uid="{AA37DB4A-142E-4C31-BA13-584EB99BFFF7}"/>
    <cellStyle name="Normal 9 4 3 2 3 5 3" xfId="6153" xr:uid="{24E83129-08F9-4560-BEE6-3B26AAF64242}"/>
    <cellStyle name="Normal 9 4 3 2 3 5 4" xfId="5561" xr:uid="{9C788A60-03B9-41ED-9E1E-C73C66507B7B}"/>
    <cellStyle name="Normal 9 4 3 2 4" xfId="2420" xr:uid="{14AC6EF3-5AFE-42F5-9DE6-752F722110A1}"/>
    <cellStyle name="Normal 9 4 3 2 4 2" xfId="4507" xr:uid="{D3265919-8766-4398-99BA-CF6E9C5D7D83}"/>
    <cellStyle name="Normal 9 4 3 2 4 2 2" xfId="5314" xr:uid="{6627F045-F883-40B8-94A1-06E9846681EE}"/>
    <cellStyle name="Normal 9 4 3 2 4 2 3" xfId="4946" xr:uid="{55B1B934-20D1-4D49-8C98-1D35743BA930}"/>
    <cellStyle name="Normal 9 4 3 2 4 2 3 2" xfId="41573" xr:uid="{8CCB2E87-C220-44C2-A1DD-D795C76A3928}"/>
    <cellStyle name="Normal 9 4 3 2 4 2 3 3" xfId="6157" xr:uid="{28F77958-E0B4-44F8-A629-6D3E456D068B}"/>
    <cellStyle name="Normal 9 4 3 2 4 2 3 4" xfId="5565" xr:uid="{62D8C873-48A0-466F-B7AB-0BD431AAD9FF}"/>
    <cellStyle name="Normal 9 4 3 2 5" xfId="4092" xr:uid="{A92EE784-A5E9-4412-94DC-9DA7CE23191A}"/>
    <cellStyle name="Normal 9 4 3 2 5 2" xfId="4947" xr:uid="{7CACB66E-F815-43AA-9139-70948A0B3A0A}"/>
    <cellStyle name="Normal 9 4 3 2 5 2 2" xfId="41574" xr:uid="{733D910C-FBFC-40B3-A858-416F45EE5A83}"/>
    <cellStyle name="Normal 9 4 3 2 5 2 3" xfId="6158" xr:uid="{5C2B0143-51D5-4D70-82DE-E2222BF6656C}"/>
    <cellStyle name="Normal 9 4 3 2 5 2 4" xfId="5566" xr:uid="{1F97998D-CA4C-4E34-B6ED-61FD6F8F3BC8}"/>
    <cellStyle name="Normal 9 4 3 2 6" xfId="4093" xr:uid="{C0406FBF-7263-4CD3-B8FB-32431A7048C3}"/>
    <cellStyle name="Normal 9 4 3 2 6 2" xfId="4948" xr:uid="{3BC442E8-4927-45D7-B2D2-860E2E0DAA12}"/>
    <cellStyle name="Normal 9 4 3 2 6 2 2" xfId="41575" xr:uid="{97B2EF88-2044-424E-A65B-050056FF8B65}"/>
    <cellStyle name="Normal 9 4 3 2 6 2 3" xfId="6159" xr:uid="{2236E899-0F07-4A74-8D39-BF2596A77978}"/>
    <cellStyle name="Normal 9 4 3 2 6 2 4" xfId="5567" xr:uid="{FCB9F3BC-2401-465E-A9C1-0BA69AF4C564}"/>
    <cellStyle name="Normal 9 4 3 2 7" xfId="4936" xr:uid="{3F1E9057-AE0C-49C8-8899-C54138BF423D}"/>
    <cellStyle name="Normal 9 4 3 2 7 2" xfId="41563" xr:uid="{50FFAC89-F0CC-4477-98E5-302AAB915632}"/>
    <cellStyle name="Normal 9 4 3 2 7 3" xfId="6147" xr:uid="{77C8B442-723A-4D61-B9DB-F4344C2E7D91}"/>
    <cellStyle name="Normal 9 4 3 2 7 4" xfId="5555" xr:uid="{D62513E6-A73D-46EC-B0BC-8070F477435E}"/>
    <cellStyle name="Normal 9 4 3 3" xfId="420" xr:uid="{4021D119-99D6-4C28-B82E-26C52245FA30}"/>
    <cellStyle name="Normal 9 4 3 3 2" xfId="2421" xr:uid="{8F014259-A4D5-498E-91F2-BABBB8093995}"/>
    <cellStyle name="Normal 9 4 3 3 2 2" xfId="2422" xr:uid="{4CF2AE85-2D3C-45B4-9034-F3E0FB1DD82D}"/>
    <cellStyle name="Normal 9 4 3 3 2 2 2" xfId="4508" xr:uid="{6F6FA35A-68D4-42F0-9EEF-3ED7D6C87E17}"/>
    <cellStyle name="Normal 9 4 3 3 2 2 2 2" xfId="5315" xr:uid="{FF6CA87D-B239-49CE-BA1B-A10093E97C1F}"/>
    <cellStyle name="Normal 9 4 3 3 2 2 2 3" xfId="4951" xr:uid="{7A9F69CE-A5EC-421D-BCC6-FF4CE35969E7}"/>
    <cellStyle name="Normal 9 4 3 3 2 2 2 3 2" xfId="41578" xr:uid="{737B0F10-E1D4-4A01-9F69-66FDC41CD7A1}"/>
    <cellStyle name="Normal 9 4 3 3 2 2 2 3 3" xfId="6162" xr:uid="{88497B7A-7AF5-4287-8C98-E05DD09E3980}"/>
    <cellStyle name="Normal 9 4 3 3 2 2 2 3 4" xfId="5570" xr:uid="{AB2793F7-258A-4E73-8A95-829DE36CAE87}"/>
    <cellStyle name="Normal 9 4 3 3 2 3" xfId="4094" xr:uid="{75F7C199-679F-4F9D-95F0-DF99F4041DA7}"/>
    <cellStyle name="Normal 9 4 3 3 2 3 2" xfId="4952" xr:uid="{A818AFA2-369A-4BCB-8205-315E1F05D311}"/>
    <cellStyle name="Normal 9 4 3 3 2 3 2 2" xfId="41579" xr:uid="{53A1F7E4-4C02-499E-AD4B-74D1082287A1}"/>
    <cellStyle name="Normal 9 4 3 3 2 3 2 3" xfId="6163" xr:uid="{608F48DD-05E7-45B4-ADD2-FF592B5038D2}"/>
    <cellStyle name="Normal 9 4 3 3 2 3 2 4" xfId="5571" xr:uid="{95D62E34-328C-4079-AEC6-5803D008BD2D}"/>
    <cellStyle name="Normal 9 4 3 3 2 4" xfId="4095" xr:uid="{FE8B6EF9-8FDD-46CB-A5E2-067B046134A2}"/>
    <cellStyle name="Normal 9 4 3 3 2 4 2" xfId="4953" xr:uid="{8723EF20-D477-429D-AF50-1AD41D7097B8}"/>
    <cellStyle name="Normal 9 4 3 3 2 4 2 2" xfId="41580" xr:uid="{77940207-E6B3-4F81-815B-F6942E605010}"/>
    <cellStyle name="Normal 9 4 3 3 2 4 2 3" xfId="6164" xr:uid="{18B935C0-81F3-4934-BED6-909B6B471B56}"/>
    <cellStyle name="Normal 9 4 3 3 2 4 2 4" xfId="5572" xr:uid="{559F8B66-0B6B-484F-BC4A-F9D64416AF39}"/>
    <cellStyle name="Normal 9 4 3 3 2 5" xfId="4950" xr:uid="{9AEDCA6E-BB74-477B-8A6E-032E3D83E4A6}"/>
    <cellStyle name="Normal 9 4 3 3 2 5 2" xfId="41577" xr:uid="{5E7BA5FA-FC84-4848-9683-044B26F73C0D}"/>
    <cellStyle name="Normal 9 4 3 3 2 5 3" xfId="6161" xr:uid="{11706A3D-5FE0-4EB5-9455-7E6A9015C6BE}"/>
    <cellStyle name="Normal 9 4 3 3 2 5 4" xfId="5569" xr:uid="{0C2BAC25-1BDE-4DF3-B172-067C5C7F13B1}"/>
    <cellStyle name="Normal 9 4 3 3 3" xfId="2423" xr:uid="{C57DCAE5-CB99-41AB-8D03-7C963759CEF2}"/>
    <cellStyle name="Normal 9 4 3 3 3 2" xfId="4509" xr:uid="{8F631605-84F2-4E14-A6F7-F903EAA67A69}"/>
    <cellStyle name="Normal 9 4 3 3 3 2 2" xfId="5316" xr:uid="{F63FFA4C-CBC0-46D7-AD04-D3B4BAF9A552}"/>
    <cellStyle name="Normal 9 4 3 3 3 2 3" xfId="4954" xr:uid="{E44CE787-9CAF-4A03-8B23-54A7F434C41C}"/>
    <cellStyle name="Normal 9 4 3 3 3 2 3 2" xfId="41581" xr:uid="{2C3E75FE-09E6-4BEA-96FA-67972E5528F9}"/>
    <cellStyle name="Normal 9 4 3 3 3 2 3 3" xfId="6165" xr:uid="{ED35048E-85B2-4203-B9C0-9C1809875E24}"/>
    <cellStyle name="Normal 9 4 3 3 3 2 3 4" xfId="5573" xr:uid="{317B1036-0053-4A5D-83E6-F9885675F33E}"/>
    <cellStyle name="Normal 9 4 3 3 4" xfId="4096" xr:uid="{CDA8EE56-854F-4E7C-A5DB-AD258207F487}"/>
    <cellStyle name="Normal 9 4 3 3 4 2" xfId="4955" xr:uid="{87C641A5-C044-4067-9DF4-DECB8F97653A}"/>
    <cellStyle name="Normal 9 4 3 3 4 2 2" xfId="41582" xr:uid="{B4A1C374-550B-4AC0-83D7-5211C9FBD334}"/>
    <cellStyle name="Normal 9 4 3 3 4 2 3" xfId="6166" xr:uid="{B1C9B23A-8B48-440D-80C2-1C79BDEFCCD7}"/>
    <cellStyle name="Normal 9 4 3 3 4 2 4" xfId="5574" xr:uid="{6763EA44-529C-4DAD-B086-61C6D5F589FA}"/>
    <cellStyle name="Normal 9 4 3 3 5" xfId="4097" xr:uid="{C4CA2BEB-A84E-4585-A0D1-82B0854A0A5A}"/>
    <cellStyle name="Normal 9 4 3 3 5 2" xfId="4956" xr:uid="{98275591-99C3-47B5-AE0F-5DF147EE67BD}"/>
    <cellStyle name="Normal 9 4 3 3 5 2 2" xfId="41583" xr:uid="{3805A59E-0367-45BF-A080-2777A1F1EAEB}"/>
    <cellStyle name="Normal 9 4 3 3 5 2 3" xfId="6167" xr:uid="{F17A5652-8413-47FE-A741-83ED1DCAC41C}"/>
    <cellStyle name="Normal 9 4 3 3 5 2 4" xfId="5575" xr:uid="{E7A9F0B0-F4A2-4A68-B36B-EF8AB80344CE}"/>
    <cellStyle name="Normal 9 4 3 3 6" xfId="4949" xr:uid="{16125D54-C0C6-404E-8407-C0ADE6FDEDF8}"/>
    <cellStyle name="Normal 9 4 3 3 6 2" xfId="41576" xr:uid="{75468E0B-6986-4DD4-9A69-D698D7542B82}"/>
    <cellStyle name="Normal 9 4 3 3 6 3" xfId="6160" xr:uid="{CA8087C9-8FB0-4960-B96B-BA8209CE4732}"/>
    <cellStyle name="Normal 9 4 3 3 6 4" xfId="5568" xr:uid="{386F3959-9F0B-4C6E-B1F1-F7936A5832E7}"/>
    <cellStyle name="Normal 9 4 3 4" xfId="2424" xr:uid="{4E34B6DF-A22A-4F25-A127-F975B54A991B}"/>
    <cellStyle name="Normal 9 4 3 4 2" xfId="2425" xr:uid="{22B82871-0BCB-434C-9C9E-AE587FCDBB26}"/>
    <cellStyle name="Normal 9 4 3 4 2 2" xfId="4510" xr:uid="{0177E043-3A0D-40B3-8943-8F870D7FE677}"/>
    <cellStyle name="Normal 9 4 3 4 2 2 2" xfId="5317" xr:uid="{0A6B0A7F-FED9-44D3-BCB4-52769B2F8D10}"/>
    <cellStyle name="Normal 9 4 3 4 2 2 3" xfId="4958" xr:uid="{9ED8DCFE-7CE8-4847-AE23-D441B2E308CE}"/>
    <cellStyle name="Normal 9 4 3 4 2 2 3 2" xfId="41585" xr:uid="{A2534DF0-6C69-41D2-87F0-5FB624B6F746}"/>
    <cellStyle name="Normal 9 4 3 4 2 2 3 3" xfId="6169" xr:uid="{4E67435A-A5D0-4949-9689-62D2B66F4B27}"/>
    <cellStyle name="Normal 9 4 3 4 2 2 3 4" xfId="5577" xr:uid="{B7FBD531-2498-4DD1-9B7B-3A0707F9EBBC}"/>
    <cellStyle name="Normal 9 4 3 4 3" xfId="4098" xr:uid="{48437B70-179D-4596-90ED-A4F17CD85381}"/>
    <cellStyle name="Normal 9 4 3 4 3 2" xfId="4959" xr:uid="{1CBE4041-2A88-4C81-9EC4-4013B5603DFF}"/>
    <cellStyle name="Normal 9 4 3 4 3 2 2" xfId="41586" xr:uid="{E4FAE66B-4030-4C8C-9AA2-50E693511C20}"/>
    <cellStyle name="Normal 9 4 3 4 3 2 3" xfId="6170" xr:uid="{BF85452A-17AE-4345-9C56-D60467639926}"/>
    <cellStyle name="Normal 9 4 3 4 3 2 4" xfId="5578" xr:uid="{637D4669-1584-44FD-B83D-B2E92C7EEAA3}"/>
    <cellStyle name="Normal 9 4 3 4 4" xfId="4099" xr:uid="{1F47343E-191F-4E3F-8793-A8887378FADC}"/>
    <cellStyle name="Normal 9 4 3 4 4 2" xfId="4960" xr:uid="{BAA719C2-C34B-4993-88E2-CCEA8A9F57D8}"/>
    <cellStyle name="Normal 9 4 3 4 4 2 2" xfId="41587" xr:uid="{5D4AB24C-CBF7-4FC0-9957-5DF22F39643F}"/>
    <cellStyle name="Normal 9 4 3 4 4 2 3" xfId="6171" xr:uid="{FEAE7CA4-715B-4FFB-BCDF-4C66064AA65F}"/>
    <cellStyle name="Normal 9 4 3 4 4 2 4" xfId="5579" xr:uid="{90790B80-CE4C-4A43-9E21-5BE9EC985637}"/>
    <cellStyle name="Normal 9 4 3 4 5" xfId="4957" xr:uid="{7EAB0BA2-760A-495D-A9C5-CE575C6DE75F}"/>
    <cellStyle name="Normal 9 4 3 4 5 2" xfId="41584" xr:uid="{163755E5-AC10-49CA-8FE6-B2420E598AE4}"/>
    <cellStyle name="Normal 9 4 3 4 5 3" xfId="6168" xr:uid="{A30D99BB-9239-47B3-ABE9-9E534FC47488}"/>
    <cellStyle name="Normal 9 4 3 4 5 4" xfId="5576" xr:uid="{438C4C0E-CD15-43CC-AD6F-115005C022AC}"/>
    <cellStyle name="Normal 9 4 3 5" xfId="2426" xr:uid="{580227E9-F572-4985-B2E6-7218CDCBC046}"/>
    <cellStyle name="Normal 9 4 3 5 2" xfId="4100" xr:uid="{F9FE010C-12D4-4E0A-B44D-268E4F7DC671}"/>
    <cellStyle name="Normal 9 4 3 5 2 2" xfId="4962" xr:uid="{FCE428FA-8494-4B54-BF74-E4E7288DA6BC}"/>
    <cellStyle name="Normal 9 4 3 5 2 2 2" xfId="41589" xr:uid="{F7223C77-A012-4D4E-B2A4-4409B1DFE766}"/>
    <cellStyle name="Normal 9 4 3 5 2 2 3" xfId="6173" xr:uid="{F975226A-B2F8-4C73-8D35-7A6EDBB386D0}"/>
    <cellStyle name="Normal 9 4 3 5 2 2 4" xfId="5581" xr:uid="{AD3B588F-F83C-42CE-A6B3-6536F2A7FE2D}"/>
    <cellStyle name="Normal 9 4 3 5 3" xfId="4101" xr:uid="{35280C10-328C-4D0C-AFA6-AC57606B0BD7}"/>
    <cellStyle name="Normal 9 4 3 5 3 2" xfId="4963" xr:uid="{54F10418-193F-4ECB-9530-93BC4F096679}"/>
    <cellStyle name="Normal 9 4 3 5 3 2 2" xfId="41590" xr:uid="{FEF5268A-93CE-4966-A398-CF15678DD3C9}"/>
    <cellStyle name="Normal 9 4 3 5 3 2 3" xfId="6174" xr:uid="{F10D7A7F-ADDD-439E-AE4E-7F220D015D9E}"/>
    <cellStyle name="Normal 9 4 3 5 3 2 4" xfId="5582" xr:uid="{F28D5408-864F-4BEC-8646-03C86A73E46C}"/>
    <cellStyle name="Normal 9 4 3 5 4" xfId="4102" xr:uid="{8F4B7246-08D2-4CD1-886E-0F0C5E016D28}"/>
    <cellStyle name="Normal 9 4 3 5 4 2" xfId="4964" xr:uid="{E62CEC7D-4610-4264-90B6-A5C1C8A4D6B4}"/>
    <cellStyle name="Normal 9 4 3 5 4 2 2" xfId="41591" xr:uid="{2C28D4F8-B8E1-44D9-BF91-82BBD45A61A5}"/>
    <cellStyle name="Normal 9 4 3 5 4 2 3" xfId="6175" xr:uid="{77286E8F-76E8-487A-A12C-423029B90EEF}"/>
    <cellStyle name="Normal 9 4 3 5 4 2 4" xfId="5583" xr:uid="{5E3DF940-40C1-4D90-9AC8-EFD8EE81F49F}"/>
    <cellStyle name="Normal 9 4 3 5 5" xfId="4961" xr:uid="{7A41F0CB-46B2-4543-BC33-4C6BF391C961}"/>
    <cellStyle name="Normal 9 4 3 5 5 2" xfId="41588" xr:uid="{E969D8C6-4AA1-4280-989E-B9E9E28D1ADC}"/>
    <cellStyle name="Normal 9 4 3 5 5 3" xfId="6172" xr:uid="{BBF4F6F7-1ACC-4901-9E5C-76EABA377312}"/>
    <cellStyle name="Normal 9 4 3 5 5 4" xfId="5580" xr:uid="{8A435060-37F0-403A-B07F-AED30A4413AD}"/>
    <cellStyle name="Normal 9 4 3 6" xfId="4103" xr:uid="{7C1DAE4B-5C25-4916-9815-B98A7ADE547A}"/>
    <cellStyle name="Normal 9 4 3 6 2" xfId="4965" xr:uid="{4ABB674F-E38E-43EF-8274-F8057783E2BD}"/>
    <cellStyle name="Normal 9 4 3 6 2 2" xfId="41592" xr:uid="{EA0835F4-7A7E-4DE9-9550-20FEDFCFD257}"/>
    <cellStyle name="Normal 9 4 3 6 2 3" xfId="6176" xr:uid="{DD8BB086-9DF4-43E5-93BA-92BBBE42EB7A}"/>
    <cellStyle name="Normal 9 4 3 6 2 4" xfId="5584" xr:uid="{9CD1475A-4728-4533-BE41-CCC389095F6A}"/>
    <cellStyle name="Normal 9 4 3 7" xfId="4104" xr:uid="{FD9505B0-C95C-4953-BC1B-9802750322FF}"/>
    <cellStyle name="Normal 9 4 3 7 2" xfId="4966" xr:uid="{42502B6D-0D13-43B4-8F40-47D69A3DCE4D}"/>
    <cellStyle name="Normal 9 4 3 7 2 2" xfId="41593" xr:uid="{1BD2314A-354A-44AB-B529-95AD245A0512}"/>
    <cellStyle name="Normal 9 4 3 7 2 3" xfId="6177" xr:uid="{84C82A97-FFB7-41A1-B31B-1B70395176F6}"/>
    <cellStyle name="Normal 9 4 3 7 2 4" xfId="5585" xr:uid="{7F907421-F1FA-48E1-88CD-CBB0B44D6813}"/>
    <cellStyle name="Normal 9 4 3 8" xfId="4105" xr:uid="{45DFFBF7-56A7-4352-9228-B1E04D616DB9}"/>
    <cellStyle name="Normal 9 4 3 8 2" xfId="4967" xr:uid="{593C6E81-E6EF-43E9-83CB-5027E8BCB84C}"/>
    <cellStyle name="Normal 9 4 3 8 2 2" xfId="41594" xr:uid="{4212EECD-8103-43E1-B295-7858A615224E}"/>
    <cellStyle name="Normal 9 4 3 8 2 3" xfId="6178" xr:uid="{06C44443-07A2-4D1C-8F88-8EC3C89C6206}"/>
    <cellStyle name="Normal 9 4 3 8 2 4" xfId="5586" xr:uid="{1B8D49D1-6A75-4AEE-BDF7-6209C4E14A81}"/>
    <cellStyle name="Normal 9 4 3 9" xfId="4935" xr:uid="{F7F59B33-AFB8-450E-85F7-6A7E7FDF5873}"/>
    <cellStyle name="Normal 9 4 3 9 2" xfId="41562" xr:uid="{A2C5A6DD-FA8B-48EC-A0CF-04EE96D1C602}"/>
    <cellStyle name="Normal 9 4 3 9 3" xfId="6146" xr:uid="{28DE8131-017F-4312-A1D9-58075412E7AF}"/>
    <cellStyle name="Normal 9 4 3 9 4" xfId="5554" xr:uid="{4E8829FA-94F8-48DE-97AA-1C1F051A0CD6}"/>
    <cellStyle name="Normal 9 4 4" xfId="181" xr:uid="{A9342C34-67C1-4371-8D82-0982BFD73360}"/>
    <cellStyle name="Normal 9 4 4 2" xfId="868" xr:uid="{CE8D2FA1-7A44-46A9-B5E4-94140C548457}"/>
    <cellStyle name="Normal 9 4 4 2 2" xfId="869" xr:uid="{7A6BEB3D-163A-4929-8933-B7B8234C358D}"/>
    <cellStyle name="Normal 9 4 4 2 2 2" xfId="2427" xr:uid="{558C7091-3F2D-4556-9351-DA86DA713B1F}"/>
    <cellStyle name="Normal 9 4 4 2 2 2 2" xfId="2428" xr:uid="{A738DCC6-F212-4C66-918D-20AA5F0568AB}"/>
    <cellStyle name="Normal 9 4 4 2 2 2 2 2" xfId="4972" xr:uid="{46DCB52A-FD3F-4504-8FA6-D25210029DD5}"/>
    <cellStyle name="Normal 9 4 4 2 2 2 2 2 2" xfId="41599" xr:uid="{DD295DD2-2BCC-40B4-8359-2FE070075048}"/>
    <cellStyle name="Normal 9 4 4 2 2 2 2 2 3" xfId="6183" xr:uid="{FADC8413-D173-4121-8028-C171C1DF6383}"/>
    <cellStyle name="Normal 9 4 4 2 2 2 2 2 4" xfId="5591" xr:uid="{1966385F-360F-48A6-B396-754F0777633C}"/>
    <cellStyle name="Normal 9 4 4 2 2 2 3" xfId="4971" xr:uid="{33B60967-0D94-4966-9685-94030294A373}"/>
    <cellStyle name="Normal 9 4 4 2 2 2 3 2" xfId="41598" xr:uid="{3C2160C6-9AF7-4D66-B511-25F5D142BAB9}"/>
    <cellStyle name="Normal 9 4 4 2 2 2 3 3" xfId="6182" xr:uid="{39DF8F72-0D4D-404E-85F0-2893851C90D8}"/>
    <cellStyle name="Normal 9 4 4 2 2 2 3 4" xfId="5590" xr:uid="{C22117EA-B567-4CD1-8454-C0535B907D73}"/>
    <cellStyle name="Normal 9 4 4 2 2 3" xfId="2429" xr:uid="{B5614577-2583-4781-9656-E14859DFC751}"/>
    <cellStyle name="Normal 9 4 4 2 2 3 2" xfId="4973" xr:uid="{DA5907CC-AF08-44DB-85EF-E0B52403F0B3}"/>
    <cellStyle name="Normal 9 4 4 2 2 3 2 2" xfId="41600" xr:uid="{DE9BAA37-B408-4C20-B6BD-E2DBFDB0D1CA}"/>
    <cellStyle name="Normal 9 4 4 2 2 3 2 3" xfId="6184" xr:uid="{709AD93A-0011-4C15-A4A2-EE398E615B33}"/>
    <cellStyle name="Normal 9 4 4 2 2 3 2 4" xfId="5592" xr:uid="{6226CF69-F218-42FF-8C49-8E42FC85A1B0}"/>
    <cellStyle name="Normal 9 4 4 2 2 4" xfId="4106" xr:uid="{A0A29DBA-3711-4757-8322-145AF24BFA30}"/>
    <cellStyle name="Normal 9 4 4 2 2 4 2" xfId="4974" xr:uid="{B9EBA857-AD5F-4E72-BAF3-3887B78AD22A}"/>
    <cellStyle name="Normal 9 4 4 2 2 4 2 2" xfId="41601" xr:uid="{AEE04462-3A44-4208-B416-00C61B1A5FF0}"/>
    <cellStyle name="Normal 9 4 4 2 2 4 2 3" xfId="6185" xr:uid="{EBAB5260-5189-41C6-A3E7-450DBDBB4E0F}"/>
    <cellStyle name="Normal 9 4 4 2 2 4 2 4" xfId="5593" xr:uid="{5C417D22-29AD-45C7-BC9A-25F68859D13F}"/>
    <cellStyle name="Normal 9 4 4 2 2 5" xfId="4970" xr:uid="{A776A1B1-34CD-4C10-AE5B-D178C1A66C0E}"/>
    <cellStyle name="Normal 9 4 4 2 2 5 2" xfId="41597" xr:uid="{69554AB2-6571-4AEB-84D4-19FA163712DA}"/>
    <cellStyle name="Normal 9 4 4 2 2 5 3" xfId="6181" xr:uid="{9F8AE21C-F598-4AE4-B3A1-F818391A974E}"/>
    <cellStyle name="Normal 9 4 4 2 2 5 4" xfId="5589" xr:uid="{DE7BC039-166B-4BF4-8355-CC6248BCB566}"/>
    <cellStyle name="Normal 9 4 4 2 3" xfId="2430" xr:uid="{3570888E-F70C-4C7C-B31E-2C131D5B6506}"/>
    <cellStyle name="Normal 9 4 4 2 3 2" xfId="2431" xr:uid="{0941005B-87F5-45ED-B7F2-C62071381000}"/>
    <cellStyle name="Normal 9 4 4 2 3 2 2" xfId="4976" xr:uid="{587EA036-1553-482D-B938-0BE2C45A1ED6}"/>
    <cellStyle name="Normal 9 4 4 2 3 2 2 2" xfId="41603" xr:uid="{5B86DA01-56A9-42E9-A5FF-7096E092261F}"/>
    <cellStyle name="Normal 9 4 4 2 3 2 2 3" xfId="6187" xr:uid="{E8BBAA10-521B-4730-92E8-9BCC08689400}"/>
    <cellStyle name="Normal 9 4 4 2 3 2 2 4" xfId="5595" xr:uid="{9E1FDFD1-36C4-44D0-8815-8A5680B35F15}"/>
    <cellStyle name="Normal 9 4 4 2 3 3" xfId="4975" xr:uid="{703486AB-7E9E-4BD8-88A3-41BCB12D4C54}"/>
    <cellStyle name="Normal 9 4 4 2 3 3 2" xfId="41602" xr:uid="{057B9917-C4D7-48F8-B2E8-18FE7FDA5C63}"/>
    <cellStyle name="Normal 9 4 4 2 3 3 3" xfId="6186" xr:uid="{C6C65A05-FC30-4D0A-B4C2-88C2C55B11DA}"/>
    <cellStyle name="Normal 9 4 4 2 3 3 4" xfId="5594" xr:uid="{0A6FAEC0-10FE-4E6A-B648-99DE7A0DE98E}"/>
    <cellStyle name="Normal 9 4 4 2 4" xfId="2432" xr:uid="{C08C6758-4A15-4C7A-AF9D-6AA8C70AB59F}"/>
    <cellStyle name="Normal 9 4 4 2 4 2" xfId="4977" xr:uid="{7D2A8FEB-56A7-4E78-81B4-7FF7F7956108}"/>
    <cellStyle name="Normal 9 4 4 2 4 2 2" xfId="41604" xr:uid="{128A2066-F3CD-4E4D-AE45-EA770A0799CB}"/>
    <cellStyle name="Normal 9 4 4 2 4 2 3" xfId="6188" xr:uid="{136E0385-7BA6-400E-9737-CF7851038963}"/>
    <cellStyle name="Normal 9 4 4 2 4 2 4" xfId="5596" xr:uid="{A4F0A395-A856-4D26-8A8C-FA3361A497D6}"/>
    <cellStyle name="Normal 9 4 4 2 5" xfId="4107" xr:uid="{21B2361B-FC50-4B0F-8FC9-77B5E74E50CF}"/>
    <cellStyle name="Normal 9 4 4 2 5 2" xfId="4978" xr:uid="{EE341724-7C00-41B8-A271-BF6A79ABB9E7}"/>
    <cellStyle name="Normal 9 4 4 2 5 2 2" xfId="41605" xr:uid="{42CDF43B-1193-4E3F-AA9D-82EF2E8069FB}"/>
    <cellStyle name="Normal 9 4 4 2 5 2 3" xfId="6189" xr:uid="{47FF89E6-184C-45CB-A7E1-78A704020F4A}"/>
    <cellStyle name="Normal 9 4 4 2 5 2 4" xfId="5597" xr:uid="{243C3A54-A527-404A-8275-CA254C5338B5}"/>
    <cellStyle name="Normal 9 4 4 2 6" xfId="4969" xr:uid="{5CC0FDC3-13E6-4811-B2CC-3933DD71C4BB}"/>
    <cellStyle name="Normal 9 4 4 2 6 2" xfId="41596" xr:uid="{A6C67341-D031-45AA-B37E-187571FF90D7}"/>
    <cellStyle name="Normal 9 4 4 2 6 3" xfId="6180" xr:uid="{C5EDE971-BD92-4CA2-B5DD-F9BBD5CDC133}"/>
    <cellStyle name="Normal 9 4 4 2 6 4" xfId="5588" xr:uid="{0BBA187A-EF6C-42B5-B47A-2CC8F94ED2B0}"/>
    <cellStyle name="Normal 9 4 4 3" xfId="870" xr:uid="{6D317810-4F9E-4749-AF46-E9FC2B74D198}"/>
    <cellStyle name="Normal 9 4 4 3 2" xfId="2433" xr:uid="{5946E27D-6B23-4FE0-AA05-A6A0B2B908FB}"/>
    <cellStyle name="Normal 9 4 4 3 2 2" xfId="2434" xr:uid="{095F51BC-6AD1-49A6-B431-9E09F13960E8}"/>
    <cellStyle name="Normal 9 4 4 3 2 2 2" xfId="4981" xr:uid="{3C6F325D-B02B-481C-8122-960BB25F262F}"/>
    <cellStyle name="Normal 9 4 4 3 2 2 2 2" xfId="41608" xr:uid="{39967078-0F41-4E49-9017-84E6BA193A37}"/>
    <cellStyle name="Normal 9 4 4 3 2 2 2 3" xfId="6192" xr:uid="{F6E5B245-122E-4D65-B28E-BF395C34CCC2}"/>
    <cellStyle name="Normal 9 4 4 3 2 2 2 4" xfId="5600" xr:uid="{9F4FF5FF-FB0C-4E0C-9285-36358A44F506}"/>
    <cellStyle name="Normal 9 4 4 3 2 3" xfId="4980" xr:uid="{2136E4BA-7FA1-401C-AAFE-E2FF4A5B50AD}"/>
    <cellStyle name="Normal 9 4 4 3 2 3 2" xfId="41607" xr:uid="{C6459841-FFF8-401D-A970-834227655743}"/>
    <cellStyle name="Normal 9 4 4 3 2 3 3" xfId="6191" xr:uid="{688E7EDB-D211-4DFF-A3A4-E3CCB616B9E2}"/>
    <cellStyle name="Normal 9 4 4 3 2 3 4" xfId="5599" xr:uid="{390CB51B-5E4E-4C37-9BDD-33D8B50A5BBA}"/>
    <cellStyle name="Normal 9 4 4 3 3" xfId="2435" xr:uid="{1D95A924-664B-426D-B815-FE0CBAD6E396}"/>
    <cellStyle name="Normal 9 4 4 3 3 2" xfId="4982" xr:uid="{22F76607-5C65-4BEB-8D75-B182B947A322}"/>
    <cellStyle name="Normal 9 4 4 3 3 2 2" xfId="41609" xr:uid="{001A5DCA-6879-41F4-9D12-00D271ADF3A8}"/>
    <cellStyle name="Normal 9 4 4 3 3 2 3" xfId="6193" xr:uid="{9B506F99-67CA-479D-9EB3-7FB86984FDFF}"/>
    <cellStyle name="Normal 9 4 4 3 3 2 4" xfId="5601" xr:uid="{93F6B684-0D8F-48B1-8502-A194478CCD8E}"/>
    <cellStyle name="Normal 9 4 4 3 4" xfId="4108" xr:uid="{B8BFFD49-5E1A-4B34-B467-C4F7309D495B}"/>
    <cellStyle name="Normal 9 4 4 3 4 2" xfId="4983" xr:uid="{D964977A-C17A-4065-A7BB-DCDB17399379}"/>
    <cellStyle name="Normal 9 4 4 3 4 2 2" xfId="41610" xr:uid="{0AC73566-8B72-428F-80D9-456507E20870}"/>
    <cellStyle name="Normal 9 4 4 3 4 2 3" xfId="6194" xr:uid="{54191745-AF1D-4A3D-9FB1-825253691603}"/>
    <cellStyle name="Normal 9 4 4 3 4 2 4" xfId="5602" xr:uid="{0A2934EE-E3A4-4BB3-BB04-9A6153E07FE3}"/>
    <cellStyle name="Normal 9 4 4 3 5" xfId="4979" xr:uid="{A144D260-B559-48A9-8DFE-82D57F4D8F08}"/>
    <cellStyle name="Normal 9 4 4 3 5 2" xfId="41606" xr:uid="{3E3C9D58-C566-490B-A016-67D27B9B1B28}"/>
    <cellStyle name="Normal 9 4 4 3 5 3" xfId="6190" xr:uid="{5CFE5923-519E-44D8-86B4-7A9D6518AFFB}"/>
    <cellStyle name="Normal 9 4 4 3 5 4" xfId="5598" xr:uid="{AC20DB7C-6B37-4188-AF3B-EC61C895124A}"/>
    <cellStyle name="Normal 9 4 4 4" xfId="2436" xr:uid="{AF1E0F11-CA13-44C8-8975-95F387ED1C2D}"/>
    <cellStyle name="Normal 9 4 4 4 2" xfId="2437" xr:uid="{60682EC2-F5C6-47E8-B496-A759DE003646}"/>
    <cellStyle name="Normal 9 4 4 4 2 2" xfId="4985" xr:uid="{6E406575-E227-4623-9EF5-ED5C3999B79B}"/>
    <cellStyle name="Normal 9 4 4 4 2 2 2" xfId="41612" xr:uid="{A4C4D04C-EE51-491B-B466-4B5A5DD04D29}"/>
    <cellStyle name="Normal 9 4 4 4 2 2 3" xfId="6196" xr:uid="{DD21DD65-4EA4-4BED-8C2B-35BF77580CC0}"/>
    <cellStyle name="Normal 9 4 4 4 2 2 4" xfId="5604" xr:uid="{BB23C6D2-AAC2-4560-B21E-D17C588F732C}"/>
    <cellStyle name="Normal 9 4 4 4 3" xfId="4109" xr:uid="{693EDB0C-A8D6-4FCC-A23B-F66A669620E2}"/>
    <cellStyle name="Normal 9 4 4 4 3 2" xfId="4986" xr:uid="{FAFA76A5-D250-4D2A-8140-CEFFB1757E7D}"/>
    <cellStyle name="Normal 9 4 4 4 3 2 2" xfId="41613" xr:uid="{6D0A82CD-4D19-49AF-AE45-6AB47F4D3AE9}"/>
    <cellStyle name="Normal 9 4 4 4 3 2 3" xfId="6197" xr:uid="{775354A8-1DFA-42C4-903D-24B1E5A7BB7A}"/>
    <cellStyle name="Normal 9 4 4 4 3 2 4" xfId="5605" xr:uid="{F5B20DCB-DCA0-491F-B37E-6FBBE2E5E167}"/>
    <cellStyle name="Normal 9 4 4 4 4" xfId="4110" xr:uid="{1D89FC21-C5D3-4C7B-8A31-C0D7BD1EBBE6}"/>
    <cellStyle name="Normal 9 4 4 4 4 2" xfId="4987" xr:uid="{16B6EDE4-5323-4030-9D99-18DEF45FB9F6}"/>
    <cellStyle name="Normal 9 4 4 4 4 2 2" xfId="41614" xr:uid="{DE69C5D9-EE86-4E46-B853-032DD064AB1E}"/>
    <cellStyle name="Normal 9 4 4 4 4 2 3" xfId="6198" xr:uid="{AB5D3178-3CD0-4008-8ABD-705FD70EB63F}"/>
    <cellStyle name="Normal 9 4 4 4 4 2 4" xfId="5606" xr:uid="{253F4CA7-2A1A-4C9C-9E7A-FCBD297EB885}"/>
    <cellStyle name="Normal 9 4 4 4 5" xfId="4984" xr:uid="{D1CB704C-5423-4BCF-855A-EC0CB55DE7F5}"/>
    <cellStyle name="Normal 9 4 4 4 5 2" xfId="41611" xr:uid="{54463314-3C6F-4249-9503-05A4DFE0333B}"/>
    <cellStyle name="Normal 9 4 4 4 5 3" xfId="6195" xr:uid="{327A9906-58E8-480E-8CBF-F350315CEDB8}"/>
    <cellStyle name="Normal 9 4 4 4 5 4" xfId="5603" xr:uid="{FE9CE07B-E386-45BE-95DF-2594D4C02E43}"/>
    <cellStyle name="Normal 9 4 4 5" xfId="2438" xr:uid="{78F83839-FC8F-4899-A255-E90AA67E0FC9}"/>
    <cellStyle name="Normal 9 4 4 5 2" xfId="4988" xr:uid="{FCEE45F4-F645-4410-807A-8698E8CF6B65}"/>
    <cellStyle name="Normal 9 4 4 5 2 2" xfId="41615" xr:uid="{FF5B5C65-9974-470E-8C9F-1032CFE33D9E}"/>
    <cellStyle name="Normal 9 4 4 5 2 3" xfId="6199" xr:uid="{2774BFF2-F0EA-4F23-8346-B690CCC4679C}"/>
    <cellStyle name="Normal 9 4 4 5 2 4" xfId="5607" xr:uid="{23FEC4F5-C560-4A34-B959-E354289E723E}"/>
    <cellStyle name="Normal 9 4 4 6" xfId="4111" xr:uid="{DD8E7C93-247D-41EC-AD9B-BE694615D36D}"/>
    <cellStyle name="Normal 9 4 4 6 2" xfId="4989" xr:uid="{E4597B48-D3BF-4278-ADF7-860745903D3B}"/>
    <cellStyle name="Normal 9 4 4 6 2 2" xfId="41616" xr:uid="{E7C6BD7C-6E7A-4FB2-997B-8A09B2EB538E}"/>
    <cellStyle name="Normal 9 4 4 6 2 3" xfId="6200" xr:uid="{5451900D-1567-4866-B504-D4B2C70A26A1}"/>
    <cellStyle name="Normal 9 4 4 6 2 4" xfId="5608" xr:uid="{258A654A-F38F-456A-B0EF-AF258E597B2A}"/>
    <cellStyle name="Normal 9 4 4 7" xfId="4112" xr:uid="{963ECC1C-21C6-4942-9EE9-4761EF4929D6}"/>
    <cellStyle name="Normal 9 4 4 7 2" xfId="4990" xr:uid="{99FF5B93-D869-4354-9B92-6D646FF6DF44}"/>
    <cellStyle name="Normal 9 4 4 7 2 2" xfId="41617" xr:uid="{75EC9312-6DE4-4CF7-96BA-A27B93F478CF}"/>
    <cellStyle name="Normal 9 4 4 7 2 3" xfId="6201" xr:uid="{C9E1EFF9-AE22-44D8-910C-16AE9936F3CC}"/>
    <cellStyle name="Normal 9 4 4 7 2 4" xfId="5609" xr:uid="{6D084077-E9D6-49CE-95E6-4EAB5FFDB8EA}"/>
    <cellStyle name="Normal 9 4 4 8" xfId="4968" xr:uid="{F570FED2-CD54-48F0-BD22-002FC65E413C}"/>
    <cellStyle name="Normal 9 4 4 8 2" xfId="41595" xr:uid="{940E03FF-4C33-47F4-88D0-127A8B0B5F34}"/>
    <cellStyle name="Normal 9 4 4 8 3" xfId="6179" xr:uid="{EEDDEA94-ABA8-4ED0-A6AB-BB364C8D1D08}"/>
    <cellStyle name="Normal 9 4 4 8 4" xfId="5587" xr:uid="{B046A13D-562D-4678-BE1E-AEB7E320B402}"/>
    <cellStyle name="Normal 9 4 5" xfId="421" xr:uid="{C4B3429E-3E2F-4CFF-9093-65B22CC627B4}"/>
    <cellStyle name="Normal 9 4 5 2" xfId="871" xr:uid="{DE0D01FD-4C23-4304-8CB0-26EA1BC244A5}"/>
    <cellStyle name="Normal 9 4 5 2 2" xfId="2439" xr:uid="{44F4C1EE-CB2A-4439-85CB-FF4F365CEB36}"/>
    <cellStyle name="Normal 9 4 5 2 2 2" xfId="2440" xr:uid="{995E0DEC-BA58-4B5D-87DF-ED3F362F8BCE}"/>
    <cellStyle name="Normal 9 4 5 2 2 2 2" xfId="4994" xr:uid="{3F313EF3-9AAD-4EE0-B113-ED995570F8EF}"/>
    <cellStyle name="Normal 9 4 5 2 2 2 2 2" xfId="41621" xr:uid="{5BF5C005-6702-4BD8-BADE-46F9DCDB8630}"/>
    <cellStyle name="Normal 9 4 5 2 2 2 2 3" xfId="6205" xr:uid="{89E706BB-074B-4B06-8D61-A846E5D7D0C2}"/>
    <cellStyle name="Normal 9 4 5 2 2 2 2 4" xfId="5613" xr:uid="{D3F30D43-A9A9-4EC3-ADB0-F85A06DFA052}"/>
    <cellStyle name="Normal 9 4 5 2 2 3" xfId="4993" xr:uid="{EFA3045B-EA20-4242-9D31-72F7E0711E43}"/>
    <cellStyle name="Normal 9 4 5 2 2 3 2" xfId="41620" xr:uid="{3B4C1416-A13F-430F-A15C-CA63A9654F24}"/>
    <cellStyle name="Normal 9 4 5 2 2 3 3" xfId="6204" xr:uid="{850C4331-4329-4D33-82DF-881A21916DE5}"/>
    <cellStyle name="Normal 9 4 5 2 2 3 4" xfId="5612" xr:uid="{E059AF78-8D86-484D-AA63-5AF9C015167A}"/>
    <cellStyle name="Normal 9 4 5 2 3" xfId="2441" xr:uid="{60CACEBD-4D6D-4411-8CCA-405396FCD143}"/>
    <cellStyle name="Normal 9 4 5 2 3 2" xfId="4995" xr:uid="{481BCCDB-CAAB-4C68-8610-32B79B2313CC}"/>
    <cellStyle name="Normal 9 4 5 2 3 2 2" xfId="41622" xr:uid="{4B66DFD5-2551-4D70-928E-D55CE6A59A43}"/>
    <cellStyle name="Normal 9 4 5 2 3 2 3" xfId="6206" xr:uid="{0219165F-CB0D-4174-A1FD-99C41CFD51B8}"/>
    <cellStyle name="Normal 9 4 5 2 3 2 4" xfId="5614" xr:uid="{312E617E-943F-47B7-BCD8-FFDFC96715F7}"/>
    <cellStyle name="Normal 9 4 5 2 4" xfId="4113" xr:uid="{04B763BC-2E6C-4935-888F-47BDB5BBA4BE}"/>
    <cellStyle name="Normal 9 4 5 2 4 2" xfId="4996" xr:uid="{CA9E28CB-E10C-4ADF-8CEC-8E98ECF5911D}"/>
    <cellStyle name="Normal 9 4 5 2 4 2 2" xfId="41623" xr:uid="{2E9F8FF5-80E7-47C8-AEE2-FBE18DE557F2}"/>
    <cellStyle name="Normal 9 4 5 2 4 2 3" xfId="6207" xr:uid="{47A9941D-6C1A-4FCF-A99C-4E0BBE4D50E6}"/>
    <cellStyle name="Normal 9 4 5 2 4 2 4" xfId="5615" xr:uid="{32195277-93B1-441A-941A-A9B84DB3415C}"/>
    <cellStyle name="Normal 9 4 5 2 5" xfId="4992" xr:uid="{0F4F2562-0653-4F7A-A785-B1ACAE07AEF8}"/>
    <cellStyle name="Normal 9 4 5 2 5 2" xfId="41619" xr:uid="{A3E8303B-E5C8-4250-B298-3D7ADF609D53}"/>
    <cellStyle name="Normal 9 4 5 2 5 3" xfId="6203" xr:uid="{55ED5650-DB34-45FF-AAA9-CA8C0CD0C78F}"/>
    <cellStyle name="Normal 9 4 5 2 5 4" xfId="5611" xr:uid="{7A28ED7E-C4E3-4541-AD72-97AEE5E7444D}"/>
    <cellStyle name="Normal 9 4 5 3" xfId="2442" xr:uid="{8B9C4B8B-4C6A-4B8C-AF7E-C4310F38508E}"/>
    <cellStyle name="Normal 9 4 5 3 2" xfId="2443" xr:uid="{E5DACF5D-964A-4048-979E-FF04D860FB08}"/>
    <cellStyle name="Normal 9 4 5 3 2 2" xfId="4998" xr:uid="{89C013B1-439C-4B40-A11A-7B31A209F1C9}"/>
    <cellStyle name="Normal 9 4 5 3 2 2 2" xfId="41625" xr:uid="{81819FF3-56AD-49F9-818F-047F0B935B33}"/>
    <cellStyle name="Normal 9 4 5 3 2 2 3" xfId="6209" xr:uid="{919C52B2-B340-45D5-A81B-20EABC20FE0F}"/>
    <cellStyle name="Normal 9 4 5 3 2 2 4" xfId="5617" xr:uid="{B9B30B7A-0736-48FA-A8CA-C6C906A35C94}"/>
    <cellStyle name="Normal 9 4 5 3 3" xfId="4114" xr:uid="{10F1D3CE-F8FD-4BAC-B637-D459FA8DFFD9}"/>
    <cellStyle name="Normal 9 4 5 3 3 2" xfId="4999" xr:uid="{A3E3BA5E-E112-4EB2-A063-9196733D72EA}"/>
    <cellStyle name="Normal 9 4 5 3 3 2 2" xfId="41626" xr:uid="{0D732108-831D-46E5-B819-31B28150AF09}"/>
    <cellStyle name="Normal 9 4 5 3 3 2 3" xfId="6210" xr:uid="{33996EA8-74D7-4305-BC5A-5A1E3497986B}"/>
    <cellStyle name="Normal 9 4 5 3 3 2 4" xfId="5618" xr:uid="{730B420C-72DE-4EDD-9B2A-8C31BB1E7707}"/>
    <cellStyle name="Normal 9 4 5 3 4" xfId="4115" xr:uid="{27FAC545-37FD-4300-8C43-61E533374A14}"/>
    <cellStyle name="Normal 9 4 5 3 4 2" xfId="5000" xr:uid="{1B745427-80D7-4D2C-9652-48D3E40BDA11}"/>
    <cellStyle name="Normal 9 4 5 3 4 2 2" xfId="41627" xr:uid="{7C11586E-DCDF-4F11-AAEC-F0BBC546BF50}"/>
    <cellStyle name="Normal 9 4 5 3 4 2 3" xfId="6211" xr:uid="{819E5DFE-0E76-42CC-9F39-5376EFC05776}"/>
    <cellStyle name="Normal 9 4 5 3 4 2 4" xfId="5619" xr:uid="{B0D47597-0E9F-4390-950E-BF80EB0E3860}"/>
    <cellStyle name="Normal 9 4 5 3 5" xfId="4997" xr:uid="{C8E4C990-5F00-4D1A-8EB5-E7031A1EBDCE}"/>
    <cellStyle name="Normal 9 4 5 3 5 2" xfId="41624" xr:uid="{1B7AADF7-25D6-4B1C-B87E-017505E5EB77}"/>
    <cellStyle name="Normal 9 4 5 3 5 3" xfId="6208" xr:uid="{283CA6C1-8FB9-423D-A13C-A97AB8CD7CCD}"/>
    <cellStyle name="Normal 9 4 5 3 5 4" xfId="5616" xr:uid="{6C5354D7-41A8-497B-9767-74602CDFC2F6}"/>
    <cellStyle name="Normal 9 4 5 4" xfId="2444" xr:uid="{CFEFE615-E6FA-4CD7-9ADF-18322E84A8C8}"/>
    <cellStyle name="Normal 9 4 5 4 2" xfId="5001" xr:uid="{3C59D89B-0B4A-4E7D-A9C2-CF00C23DBFF7}"/>
    <cellStyle name="Normal 9 4 5 4 2 2" xfId="41628" xr:uid="{B59C0002-EC59-48F8-A841-E84EBC0C3DA1}"/>
    <cellStyle name="Normal 9 4 5 4 2 3" xfId="6212" xr:uid="{F24AA9A5-3A4C-450C-8C4C-C71E4A8FAE60}"/>
    <cellStyle name="Normal 9 4 5 4 2 4" xfId="5620" xr:uid="{CEC855A7-49ED-4F2D-99F7-39041D4D61D0}"/>
    <cellStyle name="Normal 9 4 5 5" xfId="4116" xr:uid="{0F788A42-F1A8-4C47-B8D8-42ABB10124EE}"/>
    <cellStyle name="Normal 9 4 5 5 2" xfId="5002" xr:uid="{A279F7A6-CFE5-4D16-8FA2-48A1FCF29760}"/>
    <cellStyle name="Normal 9 4 5 5 2 2" xfId="41629" xr:uid="{98C8DB27-F37C-4663-83B4-0CD4DD311D8B}"/>
    <cellStyle name="Normal 9 4 5 5 2 3" xfId="6213" xr:uid="{6CB402BD-3968-4D48-91F9-F2F01547CBCF}"/>
    <cellStyle name="Normal 9 4 5 5 2 4" xfId="5621" xr:uid="{031B3D93-39FA-4064-ADBC-8F8812F3082D}"/>
    <cellStyle name="Normal 9 4 5 6" xfId="4117" xr:uid="{7A6F8FEC-D51E-4C32-9FC7-9CC6A805952A}"/>
    <cellStyle name="Normal 9 4 5 6 2" xfId="5003" xr:uid="{C606CB71-AB3C-42B6-AA18-57E71D0DF83C}"/>
    <cellStyle name="Normal 9 4 5 6 2 2" xfId="41630" xr:uid="{F45ECDE1-4287-4A72-9D98-82780A336426}"/>
    <cellStyle name="Normal 9 4 5 6 2 3" xfId="6214" xr:uid="{151E8704-1E1C-4D5F-833B-77743CE76E56}"/>
    <cellStyle name="Normal 9 4 5 6 2 4" xfId="5622" xr:uid="{683A2292-9998-4950-B8AE-99EA5D6F92E4}"/>
    <cellStyle name="Normal 9 4 5 7" xfId="4991" xr:uid="{74E65059-C157-41E8-AA0B-7770517A3AAC}"/>
    <cellStyle name="Normal 9 4 5 7 2" xfId="41618" xr:uid="{BC122A32-8DF7-41A4-9BFB-D4BE9AD21857}"/>
    <cellStyle name="Normal 9 4 5 7 3" xfId="6202" xr:uid="{0E5D43DD-A345-45C1-9C39-A4B38CAD2EAE}"/>
    <cellStyle name="Normal 9 4 5 7 4" xfId="5610" xr:uid="{1AC6CDED-427C-4C23-9D6F-E3123F309507}"/>
    <cellStyle name="Normal 9 4 6" xfId="422" xr:uid="{417E1E71-9D77-42CE-97A1-51286CA28A4A}"/>
    <cellStyle name="Normal 9 4 6 2" xfId="2445" xr:uid="{0DF810A0-D58A-4973-8782-849436EE8866}"/>
    <cellStyle name="Normal 9 4 6 2 2" xfId="2446" xr:uid="{B3164559-C241-453E-B983-91479407141C}"/>
    <cellStyle name="Normal 9 4 6 2 2 2" xfId="5006" xr:uid="{638753DD-F7A6-4D71-B0FC-0337FA09FD53}"/>
    <cellStyle name="Normal 9 4 6 2 2 2 2" xfId="41633" xr:uid="{D7FDEC0E-F7B0-4E22-B25A-A6D9229900B4}"/>
    <cellStyle name="Normal 9 4 6 2 2 2 3" xfId="6217" xr:uid="{962D9371-CBD4-41DB-B1BF-33D40C739102}"/>
    <cellStyle name="Normal 9 4 6 2 2 2 4" xfId="5625" xr:uid="{1A592314-0390-4EAC-94E6-163633D5F078}"/>
    <cellStyle name="Normal 9 4 6 2 3" xfId="4118" xr:uid="{25D084A9-30A6-46A2-BBD8-10D776D911E9}"/>
    <cellStyle name="Normal 9 4 6 2 3 2" xfId="5007" xr:uid="{9F24E186-1200-4455-ACD3-2E203EA0FC71}"/>
    <cellStyle name="Normal 9 4 6 2 3 2 2" xfId="41634" xr:uid="{8393B76D-FB6A-458C-8AF3-AE914E3CE397}"/>
    <cellStyle name="Normal 9 4 6 2 3 2 3" xfId="6218" xr:uid="{1C33F7C6-996E-4E38-945C-01CF622C709E}"/>
    <cellStyle name="Normal 9 4 6 2 3 2 4" xfId="5626" xr:uid="{B1B2B01D-7CB4-40FF-84F4-D6A5462080A0}"/>
    <cellStyle name="Normal 9 4 6 2 4" xfId="4119" xr:uid="{9345E66B-0429-4186-A7D9-5555FF30E67F}"/>
    <cellStyle name="Normal 9 4 6 2 4 2" xfId="5008" xr:uid="{CC91027E-32AB-40C7-A30E-ADD5DAE12A7F}"/>
    <cellStyle name="Normal 9 4 6 2 4 2 2" xfId="41635" xr:uid="{D70E2A56-03F9-402F-94D8-FBADCFB68B3B}"/>
    <cellStyle name="Normal 9 4 6 2 4 2 3" xfId="6219" xr:uid="{2A5CE4AA-F8E0-4D55-9B8E-668F25770D2A}"/>
    <cellStyle name="Normal 9 4 6 2 4 2 4" xfId="5627" xr:uid="{867B8E7B-0752-486A-8833-F2C6865914CD}"/>
    <cellStyle name="Normal 9 4 6 2 5" xfId="5005" xr:uid="{D8289899-B83D-48C4-8EC3-3FD234E798EC}"/>
    <cellStyle name="Normal 9 4 6 2 5 2" xfId="41632" xr:uid="{9E61ADDD-EFCC-4D3B-A1A5-0D3DC470D1A0}"/>
    <cellStyle name="Normal 9 4 6 2 5 3" xfId="6216" xr:uid="{BA83CDC2-4782-4592-9662-2E04FE69850F}"/>
    <cellStyle name="Normal 9 4 6 2 5 4" xfId="5624" xr:uid="{77C653CA-CF51-4FB5-A9E7-372D757C1DFF}"/>
    <cellStyle name="Normal 9 4 6 3" xfId="2447" xr:uid="{00D783FB-5B7A-49EC-B860-6ED665537BA4}"/>
    <cellStyle name="Normal 9 4 6 3 2" xfId="5009" xr:uid="{894BE94E-0580-4CC6-8C91-732A9AAFFECD}"/>
    <cellStyle name="Normal 9 4 6 3 2 2" xfId="41636" xr:uid="{2548A001-1BDF-497A-A85F-9F64436A34F4}"/>
    <cellStyle name="Normal 9 4 6 3 2 3" xfId="6220" xr:uid="{A8C6A5CF-D23A-4C13-A1A9-C09DDFD5E93E}"/>
    <cellStyle name="Normal 9 4 6 3 2 4" xfId="5628" xr:uid="{39BDA214-A864-4B9D-AD2E-C06249AC7E0F}"/>
    <cellStyle name="Normal 9 4 6 4" xfId="4120" xr:uid="{A5A59310-9A7B-4F27-89DA-9BAADE724FE9}"/>
    <cellStyle name="Normal 9 4 6 4 2" xfId="5010" xr:uid="{360F6AAC-8F38-4723-A67D-82CCD8743E4B}"/>
    <cellStyle name="Normal 9 4 6 4 2 2" xfId="41637" xr:uid="{8054DABC-C954-47F0-A9CE-AE19CE4474B5}"/>
    <cellStyle name="Normal 9 4 6 4 2 3" xfId="6221" xr:uid="{3C3BACEF-0032-4E50-95F5-98AE0CC88404}"/>
    <cellStyle name="Normal 9 4 6 4 2 4" xfId="5629" xr:uid="{FBDAE972-F3CD-48EE-9B76-D2C81373414C}"/>
    <cellStyle name="Normal 9 4 6 5" xfId="4121" xr:uid="{BD6970E0-A5F2-4DD7-ADC3-894E1657C3D2}"/>
    <cellStyle name="Normal 9 4 6 5 2" xfId="5011" xr:uid="{E52E8B62-789B-46EB-8480-DC1303732F61}"/>
    <cellStyle name="Normal 9 4 6 5 2 2" xfId="41638" xr:uid="{405C1F49-6EDF-48C1-8018-037276DF8C05}"/>
    <cellStyle name="Normal 9 4 6 5 2 3" xfId="6222" xr:uid="{CBEA968A-63D0-4D3A-B1F0-C758772C029A}"/>
    <cellStyle name="Normal 9 4 6 5 2 4" xfId="5630" xr:uid="{F7691DF4-F4B8-467E-864D-018AB903061E}"/>
    <cellStyle name="Normal 9 4 6 6" xfId="5004" xr:uid="{816E7A0F-91CF-4C34-BA30-22B7F0C2CF3C}"/>
    <cellStyle name="Normal 9 4 6 6 2" xfId="41631" xr:uid="{DE85307B-8F68-46A1-9306-AC0F465975EB}"/>
    <cellStyle name="Normal 9 4 6 6 3" xfId="6215" xr:uid="{898411DA-6183-4F3A-8EA4-CD0E223E6712}"/>
    <cellStyle name="Normal 9 4 6 6 4" xfId="5623" xr:uid="{C1DAF908-96DF-4525-A81F-9AA00EA67EC9}"/>
    <cellStyle name="Normal 9 4 7" xfId="2448" xr:uid="{C53C3C01-45F2-4E6A-9BDB-4B8E2A056211}"/>
    <cellStyle name="Normal 9 4 7 2" xfId="2449" xr:uid="{56FE9FCA-B0A2-408E-B509-089E7D29794F}"/>
    <cellStyle name="Normal 9 4 7 2 2" xfId="5013" xr:uid="{46F95F08-4AA8-4632-BD70-521F07585C48}"/>
    <cellStyle name="Normal 9 4 7 2 2 2" xfId="41640" xr:uid="{474A872D-33DB-49B7-B702-B7E00421A835}"/>
    <cellStyle name="Normal 9 4 7 2 2 3" xfId="6224" xr:uid="{DEBAD6BB-FECF-4C1C-BDB9-DC52D019DCA8}"/>
    <cellStyle name="Normal 9 4 7 2 2 4" xfId="5632" xr:uid="{37CD1C58-6143-4D97-9113-DAC3629355E4}"/>
    <cellStyle name="Normal 9 4 7 3" xfId="4122" xr:uid="{1D118128-E4D9-40C4-9FAC-5B78D7F04FE6}"/>
    <cellStyle name="Normal 9 4 7 3 2" xfId="5014" xr:uid="{E34207FD-3E1F-437D-9978-07E351F49DF5}"/>
    <cellStyle name="Normal 9 4 7 3 2 2" xfId="41641" xr:uid="{CD7FA5DB-2C9E-4413-86AC-E1EC44862897}"/>
    <cellStyle name="Normal 9 4 7 3 2 3" xfId="6225" xr:uid="{F7CE4C3D-FC6A-42B6-8EB5-8C0ADBA61392}"/>
    <cellStyle name="Normal 9 4 7 3 2 4" xfId="5633" xr:uid="{31672767-792B-481B-90AA-4FD68AE08183}"/>
    <cellStyle name="Normal 9 4 7 4" xfId="4123" xr:uid="{A1644ABE-00A3-4EB1-9B6F-FD60C7C759BD}"/>
    <cellStyle name="Normal 9 4 7 4 2" xfId="5015" xr:uid="{02C02722-EEAA-4525-8514-A5CF0CD1663F}"/>
    <cellStyle name="Normal 9 4 7 4 2 2" xfId="41642" xr:uid="{EA345664-2CD1-464A-83A3-18C3021C1D78}"/>
    <cellStyle name="Normal 9 4 7 4 2 3" xfId="6226" xr:uid="{7FB1EFA0-1046-46AB-8880-70B144518C2B}"/>
    <cellStyle name="Normal 9 4 7 4 2 4" xfId="5634" xr:uid="{C435C9EC-E141-403A-B958-7649F2CB1633}"/>
    <cellStyle name="Normal 9 4 7 5" xfId="5012" xr:uid="{58CCA1EE-AD6C-47AD-A5CC-0615D9E3A5D8}"/>
    <cellStyle name="Normal 9 4 7 5 2" xfId="41639" xr:uid="{8128AA42-B092-419B-BC87-61F067AA1855}"/>
    <cellStyle name="Normal 9 4 7 5 3" xfId="6223" xr:uid="{447B709C-247F-467D-AC89-29BEEFF0DCAB}"/>
    <cellStyle name="Normal 9 4 7 5 4" xfId="5631" xr:uid="{4C586DB7-D32E-45D7-9715-7F8ED4EF41B8}"/>
    <cellStyle name="Normal 9 4 8" xfId="2450" xr:uid="{AD06A89D-4605-41A7-844C-B2BC06E7EDB3}"/>
    <cellStyle name="Normal 9 4 8 2" xfId="4124" xr:uid="{767341C4-E21E-4A0C-AEA1-CF16FF8F9044}"/>
    <cellStyle name="Normal 9 4 8 2 2" xfId="5017" xr:uid="{BE589FF0-707A-4971-9730-78E64600CB44}"/>
    <cellStyle name="Normal 9 4 8 2 2 2" xfId="41644" xr:uid="{4A385225-247B-4146-BFC5-A665D3FD22DD}"/>
    <cellStyle name="Normal 9 4 8 2 2 3" xfId="6228" xr:uid="{70B6F6D1-4B33-4426-A568-2DBCD01FCBCA}"/>
    <cellStyle name="Normal 9 4 8 2 2 4" xfId="5636" xr:uid="{FD03FA6F-3DA1-4B99-A67E-87F7A73CE01D}"/>
    <cellStyle name="Normal 9 4 8 3" xfId="4125" xr:uid="{C53DE3C3-2B12-42E4-944A-51B7F9B15E84}"/>
    <cellStyle name="Normal 9 4 8 3 2" xfId="5018" xr:uid="{3C882142-B0BA-432F-A9CD-3C6D6C57F245}"/>
    <cellStyle name="Normal 9 4 8 3 2 2" xfId="41645" xr:uid="{7D13B9E2-A74C-4FE8-AEEE-304D0983AC23}"/>
    <cellStyle name="Normal 9 4 8 3 2 3" xfId="6229" xr:uid="{3518BC3A-4EB9-412A-81D6-0F4112BC4207}"/>
    <cellStyle name="Normal 9 4 8 3 2 4" xfId="5637" xr:uid="{2A1ABAED-D18E-4CFF-9037-67261313AC98}"/>
    <cellStyle name="Normal 9 4 8 4" xfId="4126" xr:uid="{3CC0041E-3EA7-4B34-9770-EE1F6269C614}"/>
    <cellStyle name="Normal 9 4 8 4 2" xfId="5019" xr:uid="{9E5E95DC-105B-4968-AE5C-2707EED8300C}"/>
    <cellStyle name="Normal 9 4 8 4 2 2" xfId="41646" xr:uid="{29EAAFEC-3CB8-4F14-8BBF-5FC6397B291C}"/>
    <cellStyle name="Normal 9 4 8 4 2 3" xfId="6230" xr:uid="{FF1A7C41-D18D-40AF-B224-D96F5F842C0B}"/>
    <cellStyle name="Normal 9 4 8 4 2 4" xfId="5638" xr:uid="{C3C2A298-A54E-4DA2-A9FB-E6967C330B2D}"/>
    <cellStyle name="Normal 9 4 8 5" xfId="5016" xr:uid="{86C1E197-E9D5-42FB-86AE-42474C56D579}"/>
    <cellStyle name="Normal 9 4 8 5 2" xfId="41643" xr:uid="{D00B1F24-5831-4AA7-8065-4DA1D05DB1F6}"/>
    <cellStyle name="Normal 9 4 8 5 3" xfId="6227" xr:uid="{714A7B53-0319-451F-9226-95563B205E54}"/>
    <cellStyle name="Normal 9 4 8 5 4" xfId="5635" xr:uid="{6618E967-85AC-4945-B8AB-82C883B5F131}"/>
    <cellStyle name="Normal 9 4 9" xfId="4127" xr:uid="{99D7B3C6-EC65-433F-B97C-9B8C265D4437}"/>
    <cellStyle name="Normal 9 4 9 2" xfId="5020" xr:uid="{297C4576-3BF9-4406-B577-108679014D74}"/>
    <cellStyle name="Normal 9 4 9 2 2" xfId="41647" xr:uid="{0AF210DE-94AB-491A-BDCE-DB941E99F390}"/>
    <cellStyle name="Normal 9 4 9 2 3" xfId="6231" xr:uid="{0BE48FB6-7F5B-46FF-8E05-457A06D0C07C}"/>
    <cellStyle name="Normal 9 4 9 2 4" xfId="5639" xr:uid="{D9CF4EDB-9ACD-4C28-B1EF-5A8CFC3E87CD}"/>
    <cellStyle name="Normal 9 5" xfId="182" xr:uid="{72D3343A-1A66-4168-9988-7D6A68C53D19}"/>
    <cellStyle name="Normal 9 5 10" xfId="4128" xr:uid="{6B0460AA-7DEC-4DCF-B35E-2E9608BD43C9}"/>
    <cellStyle name="Normal 9 5 10 2" xfId="5022" xr:uid="{CE4AEF8A-D678-43A0-A553-DD098ED3864D}"/>
    <cellStyle name="Normal 9 5 10 2 2" xfId="41649" xr:uid="{3D0BD414-7799-40FF-8928-788F63AE8DB9}"/>
    <cellStyle name="Normal 9 5 10 2 3" xfId="6233" xr:uid="{6AF432C6-FDCA-4824-B9CF-03B1F59001BE}"/>
    <cellStyle name="Normal 9 5 10 2 4" xfId="5641" xr:uid="{C8237E5C-0A91-46BE-9720-005CD82B2DD6}"/>
    <cellStyle name="Normal 9 5 11" xfId="4129" xr:uid="{8C0B0607-ED2B-4AAE-B6D0-E0E97FE09582}"/>
    <cellStyle name="Normal 9 5 11 2" xfId="5023" xr:uid="{A0B142B9-C893-4A76-B9B1-A67A9807A315}"/>
    <cellStyle name="Normal 9 5 11 2 2" xfId="41650" xr:uid="{8204A101-467B-45D7-A2E0-3657A2A151E4}"/>
    <cellStyle name="Normal 9 5 11 2 3" xfId="6234" xr:uid="{D5BD5EFC-1071-4EA5-A03D-0D80E3C49652}"/>
    <cellStyle name="Normal 9 5 11 2 4" xfId="5642" xr:uid="{BBA75913-10F8-4A49-89CF-7DA4D365BEC6}"/>
    <cellStyle name="Normal 9 5 12" xfId="5021" xr:uid="{C7A88E80-2D95-4300-A6F0-95505ACA5B9F}"/>
    <cellStyle name="Normal 9 5 12 2" xfId="41648" xr:uid="{EF51F74E-0C84-4A8B-BF1B-57A89A41F939}"/>
    <cellStyle name="Normal 9 5 12 3" xfId="6232" xr:uid="{FB061614-318C-4B08-8382-C070D41CFB89}"/>
    <cellStyle name="Normal 9 5 12 4" xfId="5640" xr:uid="{D808ECCB-CD21-4033-89D0-BFD9E04905F2}"/>
    <cellStyle name="Normal 9 5 2" xfId="183" xr:uid="{FF18E541-CF80-4C29-9CC0-7DCADD86BD77}"/>
    <cellStyle name="Normal 9 5 2 10" xfId="5024" xr:uid="{79335560-741A-4C27-AE2B-1B0F321789C4}"/>
    <cellStyle name="Normal 9 5 2 10 2" xfId="41651" xr:uid="{867B6148-E1D2-4A57-8330-0D25F3E81688}"/>
    <cellStyle name="Normal 9 5 2 10 3" xfId="6235" xr:uid="{0F205744-6BF2-46FC-A0E7-09215740C07C}"/>
    <cellStyle name="Normal 9 5 2 10 4" xfId="5643" xr:uid="{D9F45048-F74F-44F9-84B5-E13C14A31293}"/>
    <cellStyle name="Normal 9 5 2 2" xfId="423" xr:uid="{179D8AC6-E448-4120-948D-88DF48E39C77}"/>
    <cellStyle name="Normal 9 5 2 2 2" xfId="872" xr:uid="{19A0FD47-1BE8-4447-BC95-B6068F7D9701}"/>
    <cellStyle name="Normal 9 5 2 2 2 2" xfId="873" xr:uid="{D4017372-4539-4C7C-B712-6E5396922E82}"/>
    <cellStyle name="Normal 9 5 2 2 2 2 2" xfId="2451" xr:uid="{98B9D21D-0E50-4C09-9439-440D69B2E277}"/>
    <cellStyle name="Normal 9 5 2 2 2 2 2 2" xfId="5028" xr:uid="{40331AC6-2830-4A03-8321-F3B364609C64}"/>
    <cellStyle name="Normal 9 5 2 2 2 2 2 2 2" xfId="41655" xr:uid="{AEE1C122-37AA-465F-90E7-5565817D4522}"/>
    <cellStyle name="Normal 9 5 2 2 2 2 2 2 3" xfId="6239" xr:uid="{04FAB434-0E48-41C8-84CE-B16B290C24F7}"/>
    <cellStyle name="Normal 9 5 2 2 2 2 2 2 4" xfId="5647" xr:uid="{1EE3C6E3-5C58-44BE-81AD-8D275B741DC0}"/>
    <cellStyle name="Normal 9 5 2 2 2 2 3" xfId="4130" xr:uid="{6DAB74DA-5280-4879-B953-C7633259A016}"/>
    <cellStyle name="Normal 9 5 2 2 2 2 3 2" xfId="5029" xr:uid="{83596544-671C-4F91-AE40-88F8C2396150}"/>
    <cellStyle name="Normal 9 5 2 2 2 2 3 2 2" xfId="41656" xr:uid="{FFFEFED1-91C8-4037-A252-A8251750BD42}"/>
    <cellStyle name="Normal 9 5 2 2 2 2 3 2 3" xfId="6240" xr:uid="{DA887579-3EC0-41A5-9DAC-D893F1E70749}"/>
    <cellStyle name="Normal 9 5 2 2 2 2 3 2 4" xfId="5648" xr:uid="{E2D8F9F4-42F2-4E3A-A328-5BBC84226FF5}"/>
    <cellStyle name="Normal 9 5 2 2 2 2 4" xfId="4131" xr:uid="{45C28CDF-0B81-4C87-8888-0BAA802A9A6A}"/>
    <cellStyle name="Normal 9 5 2 2 2 2 4 2" xfId="5030" xr:uid="{CB4E7C93-1CFC-4118-8AFA-8673C27CE8B2}"/>
    <cellStyle name="Normal 9 5 2 2 2 2 4 2 2" xfId="41657" xr:uid="{337C662F-47D9-497D-8E59-8A0147645815}"/>
    <cellStyle name="Normal 9 5 2 2 2 2 4 2 3" xfId="6241" xr:uid="{F114F987-DA07-40B4-8F60-2C6DAA1B9F83}"/>
    <cellStyle name="Normal 9 5 2 2 2 2 4 2 4" xfId="5649" xr:uid="{CC1CC4F2-60C7-43FA-AE58-C2F67104AB21}"/>
    <cellStyle name="Normal 9 5 2 2 2 2 5" xfId="5027" xr:uid="{E3D28144-4B01-4572-BC95-714F5C4F169E}"/>
    <cellStyle name="Normal 9 5 2 2 2 2 5 2" xfId="41654" xr:uid="{55477A23-6B99-4578-9628-798B129A8F51}"/>
    <cellStyle name="Normal 9 5 2 2 2 2 5 3" xfId="6238" xr:uid="{212B6DFF-2A86-47FF-9888-02BAC00ED791}"/>
    <cellStyle name="Normal 9 5 2 2 2 2 5 4" xfId="5646" xr:uid="{3CCEAE4B-CA83-4A4E-B4B4-50AE82D3A5C0}"/>
    <cellStyle name="Normal 9 5 2 2 2 3" xfId="2452" xr:uid="{977C2351-ECCA-4829-944C-8E3232AF4CA4}"/>
    <cellStyle name="Normal 9 5 2 2 2 3 2" xfId="4132" xr:uid="{A7A37D5C-234C-4FFA-A9AC-677F93704284}"/>
    <cellStyle name="Normal 9 5 2 2 2 3 2 2" xfId="5032" xr:uid="{4AA96D74-72B2-462E-BDA7-F2370F204927}"/>
    <cellStyle name="Normal 9 5 2 2 2 3 2 2 2" xfId="41659" xr:uid="{1F815332-E7E5-465A-B056-CB98CD0BEED7}"/>
    <cellStyle name="Normal 9 5 2 2 2 3 2 2 3" xfId="6243" xr:uid="{9DDC0BA2-4243-40CF-ABF3-669A8EE6FBF9}"/>
    <cellStyle name="Normal 9 5 2 2 2 3 2 2 4" xfId="5651" xr:uid="{A974D5EE-4B0B-4CC3-ADD4-C22828BC8D4A}"/>
    <cellStyle name="Normal 9 5 2 2 2 3 3" xfId="4133" xr:uid="{52B0D01F-9EA3-4912-AFA1-100D6034B106}"/>
    <cellStyle name="Normal 9 5 2 2 2 3 3 2" xfId="5033" xr:uid="{098D6879-DFA5-4547-B608-4E85DB45049B}"/>
    <cellStyle name="Normal 9 5 2 2 2 3 3 2 2" xfId="41660" xr:uid="{B2BF503B-1197-43CC-B700-2A5E360411AD}"/>
    <cellStyle name="Normal 9 5 2 2 2 3 3 2 3" xfId="6244" xr:uid="{EA93C7A2-FE08-42D6-B560-EBF30C74BC82}"/>
    <cellStyle name="Normal 9 5 2 2 2 3 3 2 4" xfId="5652" xr:uid="{C006B9C0-9F76-4BCE-B14E-20117AE5E861}"/>
    <cellStyle name="Normal 9 5 2 2 2 3 4" xfId="4134" xr:uid="{0C091A9A-1971-4348-96C6-28F26CCA2202}"/>
    <cellStyle name="Normal 9 5 2 2 2 3 4 2" xfId="5034" xr:uid="{B4335FA4-45D1-4E36-B17C-4A5AEB95B193}"/>
    <cellStyle name="Normal 9 5 2 2 2 3 4 2 2" xfId="41661" xr:uid="{5D360700-DBF2-4122-B1CB-8A621445993E}"/>
    <cellStyle name="Normal 9 5 2 2 2 3 4 2 3" xfId="6245" xr:uid="{7532E091-B7CF-419F-8D5F-6C62E67CEC50}"/>
    <cellStyle name="Normal 9 5 2 2 2 3 4 2 4" xfId="5653" xr:uid="{10782633-A3E9-42BB-975E-7EECD62AF158}"/>
    <cellStyle name="Normal 9 5 2 2 2 3 5" xfId="5031" xr:uid="{FD43BBF4-88D0-4E5A-95DB-EC8C25147F6E}"/>
    <cellStyle name="Normal 9 5 2 2 2 3 5 2" xfId="41658" xr:uid="{05EAEB4A-086C-44CF-BD67-C3DDD55E4F8F}"/>
    <cellStyle name="Normal 9 5 2 2 2 3 5 3" xfId="6242" xr:uid="{FFD5C0DC-E6AF-4E03-974F-234090321147}"/>
    <cellStyle name="Normal 9 5 2 2 2 3 5 4" xfId="5650" xr:uid="{7227839D-C63C-4061-AA0C-541C11FBD99D}"/>
    <cellStyle name="Normal 9 5 2 2 2 4" xfId="4135" xr:uid="{778100D3-4B4C-4DCB-B3E3-671181963E92}"/>
    <cellStyle name="Normal 9 5 2 2 2 4 2" xfId="5035" xr:uid="{D11D2D31-C13F-4DE5-881F-70517DD8AD96}"/>
    <cellStyle name="Normal 9 5 2 2 2 4 2 2" xfId="41662" xr:uid="{CD9E36D1-D935-4FA3-BDA7-3D8C3CFAC6F1}"/>
    <cellStyle name="Normal 9 5 2 2 2 4 2 3" xfId="6246" xr:uid="{8D0562F0-D839-4025-816E-25FB4359B9A6}"/>
    <cellStyle name="Normal 9 5 2 2 2 4 2 4" xfId="5654" xr:uid="{7C204DD2-6069-4946-98D9-75C7539EFECB}"/>
    <cellStyle name="Normal 9 5 2 2 2 5" xfId="4136" xr:uid="{BC8E754F-E41C-43D9-ABCB-BE0914A5954F}"/>
    <cellStyle name="Normal 9 5 2 2 2 5 2" xfId="5036" xr:uid="{DE1975D9-B660-4F8A-8D92-0502B3F62C54}"/>
    <cellStyle name="Normal 9 5 2 2 2 5 2 2" xfId="41663" xr:uid="{15ABA101-470E-4A9D-938A-F54D9A1D13A7}"/>
    <cellStyle name="Normal 9 5 2 2 2 5 2 3" xfId="6247" xr:uid="{0A188215-80ED-4EC5-809D-0151610DBCB3}"/>
    <cellStyle name="Normal 9 5 2 2 2 5 2 4" xfId="5655" xr:uid="{9BA5A639-A1A1-4933-B5F0-56BC5B777534}"/>
    <cellStyle name="Normal 9 5 2 2 2 6" xfId="4137" xr:uid="{62082489-4842-4F43-A16E-0E55188E79F2}"/>
    <cellStyle name="Normal 9 5 2 2 2 6 2" xfId="5037" xr:uid="{EDB6EC7C-382A-4B72-A0CE-9C2A7BA04A49}"/>
    <cellStyle name="Normal 9 5 2 2 2 6 2 2" xfId="41664" xr:uid="{070ADE9D-DC6C-4E2C-8135-590FA956CFE6}"/>
    <cellStyle name="Normal 9 5 2 2 2 6 2 3" xfId="6248" xr:uid="{B1B3E543-5810-4EED-919C-3F3777B6673B}"/>
    <cellStyle name="Normal 9 5 2 2 2 6 2 4" xfId="5656" xr:uid="{060ED1C5-87C3-4C0B-83AA-3F0ACE969549}"/>
    <cellStyle name="Normal 9 5 2 2 2 7" xfId="5026" xr:uid="{4DA2A51B-39D2-4BA8-B880-9B96AE6A98F8}"/>
    <cellStyle name="Normal 9 5 2 2 2 7 2" xfId="41653" xr:uid="{FEA8E3CC-835A-4515-91C9-7AEF5B28ED30}"/>
    <cellStyle name="Normal 9 5 2 2 2 7 3" xfId="6237" xr:uid="{BBA2DAF8-AAE6-4F9C-9607-7B2AD1A2EAF3}"/>
    <cellStyle name="Normal 9 5 2 2 2 7 4" xfId="5645" xr:uid="{1B8413A1-AE41-44EC-A4D9-8DC0C7249268}"/>
    <cellStyle name="Normal 9 5 2 2 3" xfId="874" xr:uid="{A4B98BB3-ECE8-41AF-8840-1EE5C0E5B65C}"/>
    <cellStyle name="Normal 9 5 2 2 3 2" xfId="2453" xr:uid="{E248FCEF-C139-41B9-A933-EEC693203207}"/>
    <cellStyle name="Normal 9 5 2 2 3 2 2" xfId="4138" xr:uid="{8EBA8DFE-9D69-413E-9569-EE674F1EE6F6}"/>
    <cellStyle name="Normal 9 5 2 2 3 2 2 2" xfId="5040" xr:uid="{3869B1A6-1D44-4724-BA0A-4137FCDD6FAE}"/>
    <cellStyle name="Normal 9 5 2 2 3 2 2 2 2" xfId="41667" xr:uid="{E56663E3-6501-4CA9-A9A3-040E0F4058F5}"/>
    <cellStyle name="Normal 9 5 2 2 3 2 2 2 3" xfId="6251" xr:uid="{5F462C5F-6B46-4C64-A7AC-5888E073DDE3}"/>
    <cellStyle name="Normal 9 5 2 2 3 2 2 2 4" xfId="5659" xr:uid="{A3EDF340-A8BF-43B0-9878-964EE802D1C8}"/>
    <cellStyle name="Normal 9 5 2 2 3 2 3" xfId="4139" xr:uid="{843FEC87-62D1-4FF1-B5D0-43AEE508B1CC}"/>
    <cellStyle name="Normal 9 5 2 2 3 2 3 2" xfId="5041" xr:uid="{EAB34FBC-1DDB-44D7-9EA1-ACC0D79E15E6}"/>
    <cellStyle name="Normal 9 5 2 2 3 2 3 2 2" xfId="41668" xr:uid="{CDB38195-8445-434D-9F24-F02262F06F3D}"/>
    <cellStyle name="Normal 9 5 2 2 3 2 3 2 3" xfId="6252" xr:uid="{7E224F76-110B-4D0F-A4D8-800E98FDA476}"/>
    <cellStyle name="Normal 9 5 2 2 3 2 3 2 4" xfId="5660" xr:uid="{34238663-7FBE-4FF2-A176-6E007FB2D838}"/>
    <cellStyle name="Normal 9 5 2 2 3 2 4" xfId="4140" xr:uid="{9648C1DD-E0B0-40E7-B3AD-806DC4C2647A}"/>
    <cellStyle name="Normal 9 5 2 2 3 2 4 2" xfId="5042" xr:uid="{EF033854-5F9C-4E38-A9BC-A35C39EC1B53}"/>
    <cellStyle name="Normal 9 5 2 2 3 2 4 2 2" xfId="41669" xr:uid="{7A61D124-050D-4D52-8D81-32B3AC1F706C}"/>
    <cellStyle name="Normal 9 5 2 2 3 2 4 2 3" xfId="6253" xr:uid="{526EBE08-725E-4BBA-A6AA-90475633B1AA}"/>
    <cellStyle name="Normal 9 5 2 2 3 2 4 2 4" xfId="5661" xr:uid="{7DF758E2-D81E-45A7-BE2C-9843E8C5E14C}"/>
    <cellStyle name="Normal 9 5 2 2 3 2 5" xfId="5039" xr:uid="{F74C1B0D-0725-4FA7-B4CE-91DC4D757B64}"/>
    <cellStyle name="Normal 9 5 2 2 3 2 5 2" xfId="41666" xr:uid="{EC12C372-43A5-42A4-ADA6-2EDF56F0F739}"/>
    <cellStyle name="Normal 9 5 2 2 3 2 5 3" xfId="6250" xr:uid="{1251D718-7559-4089-916C-191DDC795D00}"/>
    <cellStyle name="Normal 9 5 2 2 3 2 5 4" xfId="5658" xr:uid="{20863B13-F8AA-41D3-B241-15C30F5925D7}"/>
    <cellStyle name="Normal 9 5 2 2 3 3" xfId="4141" xr:uid="{1E09737C-BA9E-4E71-B053-E7E7A2A7564F}"/>
    <cellStyle name="Normal 9 5 2 2 3 3 2" xfId="5043" xr:uid="{05E99173-E25A-4A7C-9C25-EA909CE7CBE5}"/>
    <cellStyle name="Normal 9 5 2 2 3 3 2 2" xfId="41670" xr:uid="{3C58845E-7832-48D8-A560-C40D5182683D}"/>
    <cellStyle name="Normal 9 5 2 2 3 3 2 3" xfId="6254" xr:uid="{90D15922-F31B-40FF-842C-165EE765DC36}"/>
    <cellStyle name="Normal 9 5 2 2 3 3 2 4" xfId="5662" xr:uid="{ED4DDB2E-32AA-4FB5-A9FF-974AAB393DFE}"/>
    <cellStyle name="Normal 9 5 2 2 3 4" xfId="4142" xr:uid="{E6B98F1E-9203-461A-922A-22E1E1C8DF9E}"/>
    <cellStyle name="Normal 9 5 2 2 3 4 2" xfId="5044" xr:uid="{AAACA3DF-14F1-4A81-9435-2D50F8F1745D}"/>
    <cellStyle name="Normal 9 5 2 2 3 4 2 2" xfId="41671" xr:uid="{5F91793C-53A1-4070-BD76-5A56B6CFC2D8}"/>
    <cellStyle name="Normal 9 5 2 2 3 4 2 3" xfId="6255" xr:uid="{CB3D15B6-3B65-4933-A131-BF27BFE0E1C0}"/>
    <cellStyle name="Normal 9 5 2 2 3 4 2 4" xfId="5663" xr:uid="{BBD28F00-5AF9-492D-8E13-23575220893E}"/>
    <cellStyle name="Normal 9 5 2 2 3 5" xfId="4143" xr:uid="{79BFE738-275B-4431-83A9-B94320617091}"/>
    <cellStyle name="Normal 9 5 2 2 3 5 2" xfId="5045" xr:uid="{57AB8697-24A1-482B-8A05-AF1C7425E310}"/>
    <cellStyle name="Normal 9 5 2 2 3 5 2 2" xfId="41672" xr:uid="{71C16ABA-5AE3-4113-BB4F-FF5AA71B2E51}"/>
    <cellStyle name="Normal 9 5 2 2 3 5 2 3" xfId="6256" xr:uid="{58E6C505-E17E-4630-9551-F4223B8B5A44}"/>
    <cellStyle name="Normal 9 5 2 2 3 5 2 4" xfId="5664" xr:uid="{116F862F-F02B-4036-A0D7-BEB77A96F47F}"/>
    <cellStyle name="Normal 9 5 2 2 3 6" xfId="5038" xr:uid="{C0017EA6-27D7-402E-9230-93F3E8399C9F}"/>
    <cellStyle name="Normal 9 5 2 2 3 6 2" xfId="41665" xr:uid="{0CB78E23-AC8E-4C79-96AB-523E46CF6EC9}"/>
    <cellStyle name="Normal 9 5 2 2 3 6 3" xfId="6249" xr:uid="{81646E27-65E8-4E62-A30E-E761B721493F}"/>
    <cellStyle name="Normal 9 5 2 2 3 6 4" xfId="5657" xr:uid="{3CE5CD75-4DEA-4CCA-A81A-15688B6EC117}"/>
    <cellStyle name="Normal 9 5 2 2 4" xfId="2454" xr:uid="{09945E8C-E880-4465-AAEF-DD64B8F1EE9F}"/>
    <cellStyle name="Normal 9 5 2 2 4 2" xfId="4144" xr:uid="{292EF84B-B1AE-4C4D-90DF-635199A5A2EA}"/>
    <cellStyle name="Normal 9 5 2 2 4 2 2" xfId="5047" xr:uid="{196D2C08-F9EE-42C9-9888-9BAED3BF6A26}"/>
    <cellStyle name="Normal 9 5 2 2 4 2 2 2" xfId="41674" xr:uid="{415C0C24-BE0F-44DC-9E75-A742EE57F09B}"/>
    <cellStyle name="Normal 9 5 2 2 4 2 2 3" xfId="6258" xr:uid="{473BA463-9362-40E4-9990-8D1868AB9227}"/>
    <cellStyle name="Normal 9 5 2 2 4 2 2 4" xfId="5666" xr:uid="{D6BCC5A1-A28A-40A1-B756-23E651FD8376}"/>
    <cellStyle name="Normal 9 5 2 2 4 3" xfId="4145" xr:uid="{2FACB8B5-5AB0-4F7A-9EF1-86E1905E771B}"/>
    <cellStyle name="Normal 9 5 2 2 4 3 2" xfId="5048" xr:uid="{5639833C-F5AC-4DE3-A354-F1E2E736E80C}"/>
    <cellStyle name="Normal 9 5 2 2 4 3 2 2" xfId="41675" xr:uid="{A1F20DFA-EFBD-4FBC-8AFA-66A501C692DD}"/>
    <cellStyle name="Normal 9 5 2 2 4 3 2 3" xfId="6259" xr:uid="{888443AC-1378-4A4A-A6B3-5ED589DE1334}"/>
    <cellStyle name="Normal 9 5 2 2 4 3 2 4" xfId="5667" xr:uid="{2E4338EB-E404-48FA-B573-4F5523FAF7A8}"/>
    <cellStyle name="Normal 9 5 2 2 4 4" xfId="4146" xr:uid="{656F08EC-B903-4215-8E99-3D544A668691}"/>
    <cellStyle name="Normal 9 5 2 2 4 4 2" xfId="5049" xr:uid="{E1715D2E-22A3-48DA-86BD-EFDD8F78799B}"/>
    <cellStyle name="Normal 9 5 2 2 4 4 2 2" xfId="41676" xr:uid="{8BAD5C5D-7F07-4812-9802-AA456729DD33}"/>
    <cellStyle name="Normal 9 5 2 2 4 4 2 3" xfId="6260" xr:uid="{7F76CB49-FF1F-4C6C-8979-9E10D3C6F3A1}"/>
    <cellStyle name="Normal 9 5 2 2 4 4 2 4" xfId="5668" xr:uid="{E44609D5-F37C-44BC-9D6C-BD08508ED05F}"/>
    <cellStyle name="Normal 9 5 2 2 4 5" xfId="5046" xr:uid="{2B7207E1-9056-4670-8EDA-B6258FAAA286}"/>
    <cellStyle name="Normal 9 5 2 2 4 5 2" xfId="41673" xr:uid="{E64BF9C4-2922-4AE7-8DCE-DC608B94178F}"/>
    <cellStyle name="Normal 9 5 2 2 4 5 3" xfId="6257" xr:uid="{E9EC93BA-3891-4578-B808-E49D7878FD78}"/>
    <cellStyle name="Normal 9 5 2 2 4 5 4" xfId="5665" xr:uid="{CF4EC194-1574-46B8-84C7-C3640CF1D837}"/>
    <cellStyle name="Normal 9 5 2 2 5" xfId="4147" xr:uid="{5C17735B-4A71-4A2C-83DB-626FD0F3B7F1}"/>
    <cellStyle name="Normal 9 5 2 2 5 2" xfId="4148" xr:uid="{9216E396-6576-40F1-AD40-F35077DE6238}"/>
    <cellStyle name="Normal 9 5 2 2 5 2 2" xfId="5051" xr:uid="{E407D7B4-7046-41BF-A743-2D2A8A3B42F4}"/>
    <cellStyle name="Normal 9 5 2 2 5 2 2 2" xfId="41678" xr:uid="{5B728AE9-F1D0-4C83-845D-08273414DD09}"/>
    <cellStyle name="Normal 9 5 2 2 5 2 2 3" xfId="6262" xr:uid="{E2F29087-AA25-49E7-899F-88CD35A5B764}"/>
    <cellStyle name="Normal 9 5 2 2 5 2 2 4" xfId="5670" xr:uid="{8C8A373C-0637-4EA6-ABB5-AAFDFC75FDD0}"/>
    <cellStyle name="Normal 9 5 2 2 5 3" xfId="4149" xr:uid="{6FE6504A-A208-4ED7-9246-292776B5C365}"/>
    <cellStyle name="Normal 9 5 2 2 5 3 2" xfId="5052" xr:uid="{F009D494-BC63-480E-AD7B-8C47AC91259A}"/>
    <cellStyle name="Normal 9 5 2 2 5 3 2 2" xfId="41679" xr:uid="{CD4226AC-7EB3-4103-AF26-046754CF379C}"/>
    <cellStyle name="Normal 9 5 2 2 5 3 2 3" xfId="6263" xr:uid="{8904D193-FB21-484D-B523-1A7D5D46AEDC}"/>
    <cellStyle name="Normal 9 5 2 2 5 3 2 4" xfId="5671" xr:uid="{DDF4619C-C1D9-44EB-A579-7ECC3D59939F}"/>
    <cellStyle name="Normal 9 5 2 2 5 4" xfId="4150" xr:uid="{3494DAC3-70ED-4BB5-B000-4EC03B6D6236}"/>
    <cellStyle name="Normal 9 5 2 2 5 4 2" xfId="5053" xr:uid="{8299E937-D21D-436A-9354-CAADDE247B2B}"/>
    <cellStyle name="Normal 9 5 2 2 5 4 2 2" xfId="41680" xr:uid="{ED91CB52-0A6D-42A1-9E5A-33468D6DD400}"/>
    <cellStyle name="Normal 9 5 2 2 5 4 2 3" xfId="6264" xr:uid="{CFBEC039-74CF-4CF0-854B-42B120671D11}"/>
    <cellStyle name="Normal 9 5 2 2 5 4 2 4" xfId="5672" xr:uid="{A9C1A217-16C0-4DC6-A95C-785B0964E8CE}"/>
    <cellStyle name="Normal 9 5 2 2 5 5" xfId="5050" xr:uid="{894DAE94-ED25-4D0F-92F8-A69AB423E875}"/>
    <cellStyle name="Normal 9 5 2 2 5 5 2" xfId="41677" xr:uid="{FDBCEF01-51AA-4326-A64A-E8FCED83D011}"/>
    <cellStyle name="Normal 9 5 2 2 5 5 3" xfId="6261" xr:uid="{0E168099-8757-4164-A944-A9DCCBA9F8E5}"/>
    <cellStyle name="Normal 9 5 2 2 5 5 4" xfId="5669" xr:uid="{01C57B90-93F3-4F7A-A199-E0786E579F02}"/>
    <cellStyle name="Normal 9 5 2 2 6" xfId="4151" xr:uid="{D94D511B-D829-4168-AA3C-87D97C5E506A}"/>
    <cellStyle name="Normal 9 5 2 2 6 2" xfId="5054" xr:uid="{015821AB-DC38-4733-A175-D104A794578A}"/>
    <cellStyle name="Normal 9 5 2 2 6 2 2" xfId="41681" xr:uid="{1300A304-526C-4EE0-B1C2-981222330541}"/>
    <cellStyle name="Normal 9 5 2 2 6 2 3" xfId="6265" xr:uid="{529330BD-42BD-4D12-9826-E6E850B7AAFC}"/>
    <cellStyle name="Normal 9 5 2 2 6 2 4" xfId="5673" xr:uid="{4883FA84-E3A3-4324-8FFA-91A488A60625}"/>
    <cellStyle name="Normal 9 5 2 2 7" xfId="4152" xr:uid="{D8B143A5-109D-4350-BDB2-DB99E29BB95F}"/>
    <cellStyle name="Normal 9 5 2 2 7 2" xfId="5055" xr:uid="{D1083B65-3E35-463A-A2C3-5A28DD4C417C}"/>
    <cellStyle name="Normal 9 5 2 2 7 2 2" xfId="41682" xr:uid="{EC0ECE20-85DE-4BFC-B408-ED32819073FD}"/>
    <cellStyle name="Normal 9 5 2 2 7 2 3" xfId="6266" xr:uid="{F1638FF9-F96E-4ACE-8BD9-05AF07AEE66A}"/>
    <cellStyle name="Normal 9 5 2 2 7 2 4" xfId="5674" xr:uid="{7E6753B6-5F2F-486C-AE18-E152BE705B95}"/>
    <cellStyle name="Normal 9 5 2 2 8" xfId="4153" xr:uid="{5B31143B-8F6C-4B4F-B108-CD05D55609DC}"/>
    <cellStyle name="Normal 9 5 2 2 8 2" xfId="5056" xr:uid="{3BC9B170-E056-4F23-9F76-014C5DC1AEF7}"/>
    <cellStyle name="Normal 9 5 2 2 8 2 2" xfId="41683" xr:uid="{F6E48143-92A9-4A12-BF91-25D1E78BFABD}"/>
    <cellStyle name="Normal 9 5 2 2 8 2 3" xfId="6267" xr:uid="{898BCF8F-5D31-4193-B6E0-21CEEAD57968}"/>
    <cellStyle name="Normal 9 5 2 2 8 2 4" xfId="5675" xr:uid="{8E2F6051-E3DB-4FCD-A87C-71401BB595FF}"/>
    <cellStyle name="Normal 9 5 2 2 9" xfId="5025" xr:uid="{8DE46F01-430D-4F02-AD88-D186CA8AC140}"/>
    <cellStyle name="Normal 9 5 2 2 9 2" xfId="41652" xr:uid="{D081F7D3-2DD3-4480-83FF-8DF9A9E08BB5}"/>
    <cellStyle name="Normal 9 5 2 2 9 3" xfId="6236" xr:uid="{9039C126-31B2-4240-AA0C-8B0283281C41}"/>
    <cellStyle name="Normal 9 5 2 2 9 4" xfId="5644" xr:uid="{D21F0FA2-B4D6-4D46-8C48-D5249DD0F58D}"/>
    <cellStyle name="Normal 9 5 2 3" xfId="875" xr:uid="{61D029D6-A131-4BF9-9D3C-EECA29FDDDE9}"/>
    <cellStyle name="Normal 9 5 2 3 2" xfId="876" xr:uid="{D3232DE1-56C3-4325-BC84-460429D237D1}"/>
    <cellStyle name="Normal 9 5 2 3 2 2" xfId="877" xr:uid="{B83634E9-BE55-44C5-996F-4DE59FD72952}"/>
    <cellStyle name="Normal 9 5 2 3 2 2 2" xfId="5059" xr:uid="{82DC017D-1C9B-49D2-A8CB-32B46FE0204C}"/>
    <cellStyle name="Normal 9 5 2 3 2 2 2 2" xfId="41686" xr:uid="{229D4FA1-555C-490E-BD0C-89586B0382D0}"/>
    <cellStyle name="Normal 9 5 2 3 2 2 2 3" xfId="6270" xr:uid="{713FC608-C16A-4F18-8D72-30B5EEC404E3}"/>
    <cellStyle name="Normal 9 5 2 3 2 2 2 4" xfId="5678" xr:uid="{C5CD2FB3-237A-4B82-B0EA-AC19698CEF75}"/>
    <cellStyle name="Normal 9 5 2 3 2 3" xfId="4154" xr:uid="{0FB3B81F-C4B0-41FA-8784-45C2E675E55C}"/>
    <cellStyle name="Normal 9 5 2 3 2 3 2" xfId="5060" xr:uid="{4A149DFE-6DB0-4EAF-A06C-F017FE44F4A2}"/>
    <cellStyle name="Normal 9 5 2 3 2 3 2 2" xfId="41687" xr:uid="{8B7E881F-CD72-4BC4-BBAE-55129E013021}"/>
    <cellStyle name="Normal 9 5 2 3 2 3 2 3" xfId="6271" xr:uid="{E1836FC6-2129-4724-A5A6-826E10BF5A0E}"/>
    <cellStyle name="Normal 9 5 2 3 2 3 2 4" xfId="5679" xr:uid="{42C10D6C-076C-4220-8032-E06591E27D93}"/>
    <cellStyle name="Normal 9 5 2 3 2 4" xfId="4155" xr:uid="{FE73963F-E4AE-4496-BC02-96C1D8F075BF}"/>
    <cellStyle name="Normal 9 5 2 3 2 4 2" xfId="5061" xr:uid="{26071A0E-B469-4C1B-873C-AF2896BDC38D}"/>
    <cellStyle name="Normal 9 5 2 3 2 4 2 2" xfId="41688" xr:uid="{A10F9E13-6B0F-4F81-AE7B-506045A384A2}"/>
    <cellStyle name="Normal 9 5 2 3 2 4 2 3" xfId="6272" xr:uid="{6337AF44-67D9-49CF-97E8-A59FD3A5EA9F}"/>
    <cellStyle name="Normal 9 5 2 3 2 4 2 4" xfId="5680" xr:uid="{825340ED-6195-4E21-A4F7-428BC71A6362}"/>
    <cellStyle name="Normal 9 5 2 3 2 5" xfId="5058" xr:uid="{87E05D00-1021-4540-9FB6-FF1C3B969F56}"/>
    <cellStyle name="Normal 9 5 2 3 2 5 2" xfId="41685" xr:uid="{8F89B084-FBA0-4C2F-948F-0872FB1A9880}"/>
    <cellStyle name="Normal 9 5 2 3 2 5 3" xfId="6269" xr:uid="{50EF3F28-96FA-4D30-BBF3-651E078950FE}"/>
    <cellStyle name="Normal 9 5 2 3 2 5 4" xfId="5677" xr:uid="{B601EC67-291A-4647-9615-825BAEE2BDC2}"/>
    <cellStyle name="Normal 9 5 2 3 3" xfId="878" xr:uid="{C9D4F625-4267-4704-BEA2-355A6759125C}"/>
    <cellStyle name="Normal 9 5 2 3 3 2" xfId="4156" xr:uid="{4A26913C-2BD7-4A18-84D4-63FDEB128647}"/>
    <cellStyle name="Normal 9 5 2 3 3 2 2" xfId="5063" xr:uid="{0EDA16BE-EADE-4645-BBE7-E594C6E16969}"/>
    <cellStyle name="Normal 9 5 2 3 3 2 2 2" xfId="41690" xr:uid="{8A1B9C33-553C-4614-8AFA-9C1D5D131B44}"/>
    <cellStyle name="Normal 9 5 2 3 3 2 2 3" xfId="6274" xr:uid="{42495A98-2508-4A48-8075-1EBAA7245B75}"/>
    <cellStyle name="Normal 9 5 2 3 3 2 2 4" xfId="5682" xr:uid="{A3E97662-EB2F-4D69-AA5A-057B648098C5}"/>
    <cellStyle name="Normal 9 5 2 3 3 3" xfId="4157" xr:uid="{14F88533-518B-44E9-B320-F448EF2EA9D6}"/>
    <cellStyle name="Normal 9 5 2 3 3 3 2" xfId="5064" xr:uid="{9EF7E05A-3378-4EBF-A985-F3A17DB0B995}"/>
    <cellStyle name="Normal 9 5 2 3 3 3 2 2" xfId="41691" xr:uid="{C1796B79-B646-4BE0-BB18-7087DFD5AB75}"/>
    <cellStyle name="Normal 9 5 2 3 3 3 2 3" xfId="6275" xr:uid="{D5CA73F6-4AA0-4382-9787-BD076F739A1A}"/>
    <cellStyle name="Normal 9 5 2 3 3 3 2 4" xfId="5683" xr:uid="{98F64106-DDA0-4B56-BEB8-18FBB74260E8}"/>
    <cellStyle name="Normal 9 5 2 3 3 4" xfId="4158" xr:uid="{E571386A-0D50-435C-8BAA-636BAFEDBF77}"/>
    <cellStyle name="Normal 9 5 2 3 3 4 2" xfId="5065" xr:uid="{2174520B-9B3C-46E8-A182-4258F2A12B36}"/>
    <cellStyle name="Normal 9 5 2 3 3 4 2 2" xfId="41692" xr:uid="{F1D14264-C26B-498B-B3D3-5DFE66AC11F3}"/>
    <cellStyle name="Normal 9 5 2 3 3 4 2 3" xfId="6276" xr:uid="{1DA95FB7-6845-40C5-BAFA-B3BF9895B782}"/>
    <cellStyle name="Normal 9 5 2 3 3 4 2 4" xfId="5684" xr:uid="{70A866BE-B146-4051-BA98-1534911B1E3F}"/>
    <cellStyle name="Normal 9 5 2 3 3 5" xfId="5062" xr:uid="{6E7ED1B6-D5CB-402D-896E-01322CB6C0D3}"/>
    <cellStyle name="Normal 9 5 2 3 3 5 2" xfId="41689" xr:uid="{E27DAB39-0AF7-43DD-922B-511A6640B947}"/>
    <cellStyle name="Normal 9 5 2 3 3 5 3" xfId="6273" xr:uid="{369B37BB-D2B4-40E0-987C-9E2DCC12FC7E}"/>
    <cellStyle name="Normal 9 5 2 3 3 5 4" xfId="5681" xr:uid="{34B936E6-BC50-48D2-81BE-0FA01158AD26}"/>
    <cellStyle name="Normal 9 5 2 3 4" xfId="4159" xr:uid="{7BACCF58-53AD-442B-9779-3C48863FF81C}"/>
    <cellStyle name="Normal 9 5 2 3 4 2" xfId="5066" xr:uid="{A23D5201-FDDC-407B-93DD-538DEB054875}"/>
    <cellStyle name="Normal 9 5 2 3 4 2 2" xfId="41693" xr:uid="{0F1F063B-E1E3-41E9-A98E-2775648954D1}"/>
    <cellStyle name="Normal 9 5 2 3 4 2 3" xfId="6277" xr:uid="{3407CEF5-80DB-4D41-893C-5E76A5C4CD1E}"/>
    <cellStyle name="Normal 9 5 2 3 4 2 4" xfId="5685" xr:uid="{ABDB6CD6-FA2E-4836-9023-7D023E33B81B}"/>
    <cellStyle name="Normal 9 5 2 3 5" xfId="4160" xr:uid="{A62A2244-A116-49C6-B4E3-9B783BB276DB}"/>
    <cellStyle name="Normal 9 5 2 3 5 2" xfId="5067" xr:uid="{702A216D-36F4-46C9-88D8-12AF0118ED8A}"/>
    <cellStyle name="Normal 9 5 2 3 5 2 2" xfId="41694" xr:uid="{1B567A8F-1435-40BA-8704-1C0FC80A8BF5}"/>
    <cellStyle name="Normal 9 5 2 3 5 2 3" xfId="6278" xr:uid="{D21EBD29-98D8-4599-8B9B-DECEDD3A9E4B}"/>
    <cellStyle name="Normal 9 5 2 3 5 2 4" xfId="5686" xr:uid="{9A52DCAF-421E-458C-A056-FD4CAAB763C9}"/>
    <cellStyle name="Normal 9 5 2 3 6" xfId="4161" xr:uid="{8B4A99F8-CA35-4FF6-A35F-0FA063C54B72}"/>
    <cellStyle name="Normal 9 5 2 3 6 2" xfId="5068" xr:uid="{BA318F9F-CECC-4764-A15A-95F6AD2554F6}"/>
    <cellStyle name="Normal 9 5 2 3 6 2 2" xfId="41695" xr:uid="{577D148A-EE29-4208-9DC9-966359298872}"/>
    <cellStyle name="Normal 9 5 2 3 6 2 3" xfId="6279" xr:uid="{697ACFF2-37DD-4796-A366-15C435EB0E91}"/>
    <cellStyle name="Normal 9 5 2 3 6 2 4" xfId="5687" xr:uid="{00CFC1E5-BB0E-4931-B4FD-329BABF46657}"/>
    <cellStyle name="Normal 9 5 2 3 7" xfId="5057" xr:uid="{9BD949F3-74A9-44BD-AA00-34505C5E8870}"/>
    <cellStyle name="Normal 9 5 2 3 7 2" xfId="41684" xr:uid="{1E21FDF9-5EEF-4C1C-AAE2-141B259EDED9}"/>
    <cellStyle name="Normal 9 5 2 3 7 3" xfId="6268" xr:uid="{80B837A3-58F2-48AC-927B-ECA3C630D2CA}"/>
    <cellStyle name="Normal 9 5 2 3 7 4" xfId="5676" xr:uid="{1A56885A-5AFD-40D3-843F-63DEE08B22D3}"/>
    <cellStyle name="Normal 9 5 2 4" xfId="879" xr:uid="{A25E9913-B307-4166-BA11-B823954B0B7E}"/>
    <cellStyle name="Normal 9 5 2 4 2" xfId="880" xr:uid="{3BE3EE54-74A4-481E-969D-13825854FB24}"/>
    <cellStyle name="Normal 9 5 2 4 2 2" xfId="4162" xr:uid="{4F97E270-2D7E-4A72-918C-54156497599D}"/>
    <cellStyle name="Normal 9 5 2 4 2 2 2" xfId="5071" xr:uid="{DE4F4DA1-FE65-4F53-8C0C-2B76DDB487E5}"/>
    <cellStyle name="Normal 9 5 2 4 2 2 2 2" xfId="41698" xr:uid="{DFDB07DF-F42B-4611-8C13-883B817D5719}"/>
    <cellStyle name="Normal 9 5 2 4 2 2 2 3" xfId="6282" xr:uid="{2A4925B0-8AEA-4F27-A40B-8278E5EB6A18}"/>
    <cellStyle name="Normal 9 5 2 4 2 2 2 4" xfId="5690" xr:uid="{468347E5-3F6F-44E9-88FD-87217BE160D3}"/>
    <cellStyle name="Normal 9 5 2 4 2 3" xfId="4163" xr:uid="{19CB4817-0B3C-4CF1-8265-8313A6D7C7AE}"/>
    <cellStyle name="Normal 9 5 2 4 2 3 2" xfId="5072" xr:uid="{392DD73B-043E-4672-B03F-F0488353E94B}"/>
    <cellStyle name="Normal 9 5 2 4 2 3 2 2" xfId="41699" xr:uid="{C1A42797-FE90-4DFA-A681-06F91DE00123}"/>
    <cellStyle name="Normal 9 5 2 4 2 3 2 3" xfId="6283" xr:uid="{C54D6924-FFEE-443D-BD53-AE68F23B867F}"/>
    <cellStyle name="Normal 9 5 2 4 2 3 2 4" xfId="5691" xr:uid="{C39B26BF-3B56-4869-BB79-BCD27812CBB3}"/>
    <cellStyle name="Normal 9 5 2 4 2 4" xfId="4164" xr:uid="{34DFF339-1193-460C-9679-6C187F2F95B7}"/>
    <cellStyle name="Normal 9 5 2 4 2 4 2" xfId="5073" xr:uid="{31DC2D0D-E076-4EFF-9B3C-C0332CE22C4F}"/>
    <cellStyle name="Normal 9 5 2 4 2 4 2 2" xfId="41700" xr:uid="{B501029C-AA1C-41B2-94A2-71420405C69C}"/>
    <cellStyle name="Normal 9 5 2 4 2 4 2 3" xfId="6284" xr:uid="{6A4BD835-C41B-4D3E-B248-8B38DF177835}"/>
    <cellStyle name="Normal 9 5 2 4 2 4 2 4" xfId="5692" xr:uid="{379E336F-4786-4891-B2D5-D815195F9E40}"/>
    <cellStyle name="Normal 9 5 2 4 2 5" xfId="5070" xr:uid="{AB08D0FB-A4B9-4524-8B65-D15B0B00EC16}"/>
    <cellStyle name="Normal 9 5 2 4 2 5 2" xfId="41697" xr:uid="{811C78A1-249E-4EEB-B436-319FDD36E6C8}"/>
    <cellStyle name="Normal 9 5 2 4 2 5 3" xfId="6281" xr:uid="{41D437AE-7BFA-4D07-9789-E627961DD31D}"/>
    <cellStyle name="Normal 9 5 2 4 2 5 4" xfId="5689" xr:uid="{B67AF6F4-7D17-49C2-BA96-3817B43E6210}"/>
    <cellStyle name="Normal 9 5 2 4 3" xfId="4165" xr:uid="{88E9F1A1-C053-4CA2-AC1A-181B59140265}"/>
    <cellStyle name="Normal 9 5 2 4 3 2" xfId="5074" xr:uid="{3F8E67C1-E60C-499C-AF08-6833B86BF120}"/>
    <cellStyle name="Normal 9 5 2 4 3 2 2" xfId="41701" xr:uid="{98F6DFF7-C880-4F0D-A91B-1A3EABB6587C}"/>
    <cellStyle name="Normal 9 5 2 4 3 2 3" xfId="6285" xr:uid="{77B1BA24-182F-4C3A-8777-C533DA2FBD27}"/>
    <cellStyle name="Normal 9 5 2 4 3 2 4" xfId="5693" xr:uid="{5A2CB95A-98B3-48A0-98B7-074373C48C99}"/>
    <cellStyle name="Normal 9 5 2 4 4" xfId="4166" xr:uid="{5D30CF00-EAA0-4EDE-82CC-1EF0732EB1BE}"/>
    <cellStyle name="Normal 9 5 2 4 4 2" xfId="5075" xr:uid="{C5D65D10-FDB4-43CC-B064-1BA4423EAD87}"/>
    <cellStyle name="Normal 9 5 2 4 4 2 2" xfId="41702" xr:uid="{FD2BE55F-4276-4332-AB02-C3E20C9BA549}"/>
    <cellStyle name="Normal 9 5 2 4 4 2 3" xfId="6286" xr:uid="{968F95A2-93EF-443E-9598-05D2F8CB8693}"/>
    <cellStyle name="Normal 9 5 2 4 4 2 4" xfId="5694" xr:uid="{4516C683-8AE7-4DFB-9F90-EA38EF372445}"/>
    <cellStyle name="Normal 9 5 2 4 5" xfId="4167" xr:uid="{F7432336-268F-4F0C-92FE-00DAE020395B}"/>
    <cellStyle name="Normal 9 5 2 4 5 2" xfId="5076" xr:uid="{F525002E-400D-4EBE-B4A8-47C54168B4CD}"/>
    <cellStyle name="Normal 9 5 2 4 5 2 2" xfId="41703" xr:uid="{A0EF506C-1001-46CE-B62B-9AA6890C4617}"/>
    <cellStyle name="Normal 9 5 2 4 5 2 3" xfId="6287" xr:uid="{46A79CE5-2045-4EA4-975A-9C31CE3E75F8}"/>
    <cellStyle name="Normal 9 5 2 4 5 2 4" xfId="5695" xr:uid="{7B4F6F6E-304E-4C1C-9D8A-A4806CFD3319}"/>
    <cellStyle name="Normal 9 5 2 4 6" xfId="5069" xr:uid="{9686F2BE-7728-468D-9AD8-DF3A38FADB0D}"/>
    <cellStyle name="Normal 9 5 2 4 6 2" xfId="41696" xr:uid="{901C2C82-E432-46C2-BAE0-C448B016E983}"/>
    <cellStyle name="Normal 9 5 2 4 6 3" xfId="6280" xr:uid="{2352BA32-1DA3-433B-9E86-EDD4C8BCD539}"/>
    <cellStyle name="Normal 9 5 2 4 6 4" xfId="5688" xr:uid="{473D1C7F-8701-4E66-8671-A2B8F7193763}"/>
    <cellStyle name="Normal 9 5 2 5" xfId="881" xr:uid="{2ABE127D-0DFB-4D15-8223-006560CA89B8}"/>
    <cellStyle name="Normal 9 5 2 5 2" xfId="4168" xr:uid="{7895E0CA-498E-4BA6-9E07-E11E6CF2C655}"/>
    <cellStyle name="Normal 9 5 2 5 2 2" xfId="5078" xr:uid="{5B33C285-FD27-49D9-90BB-3711BD764FAE}"/>
    <cellStyle name="Normal 9 5 2 5 2 2 2" xfId="41705" xr:uid="{26AA0BAA-4E5D-40E2-9185-1C72D4F34451}"/>
    <cellStyle name="Normal 9 5 2 5 2 2 3" xfId="6289" xr:uid="{7853F819-4386-446B-B7C3-26EEEFDAA223}"/>
    <cellStyle name="Normal 9 5 2 5 2 2 4" xfId="5697" xr:uid="{A4999490-E6E7-43C4-8E1D-9A829B36AB0F}"/>
    <cellStyle name="Normal 9 5 2 5 3" xfId="4169" xr:uid="{D9C24B9D-C308-441A-A425-C86CC3B13E17}"/>
    <cellStyle name="Normal 9 5 2 5 3 2" xfId="5079" xr:uid="{309C0ECF-6A77-42C6-B2BC-53460F34C693}"/>
    <cellStyle name="Normal 9 5 2 5 3 2 2" xfId="41706" xr:uid="{2D52048D-E5FF-44B7-923F-18DEC2FB59A9}"/>
    <cellStyle name="Normal 9 5 2 5 3 2 3" xfId="6290" xr:uid="{941AC780-9ABB-40F8-BE5E-E4350FA41775}"/>
    <cellStyle name="Normal 9 5 2 5 3 2 4" xfId="5698" xr:uid="{28BD691B-080D-4BC5-928B-523379CE48FB}"/>
    <cellStyle name="Normal 9 5 2 5 4" xfId="4170" xr:uid="{1E7FEAD3-FA70-4440-86AB-6BC70CCDC9D5}"/>
    <cellStyle name="Normal 9 5 2 5 4 2" xfId="5080" xr:uid="{2C6E46A0-0EB3-4723-85C7-09EA47832479}"/>
    <cellStyle name="Normal 9 5 2 5 4 2 2" xfId="41707" xr:uid="{BB74B30E-5D54-43B0-8847-43117544B514}"/>
    <cellStyle name="Normal 9 5 2 5 4 2 3" xfId="6291" xr:uid="{23C15C6D-B89D-4D4D-8569-A6EFC5623DFE}"/>
    <cellStyle name="Normal 9 5 2 5 4 2 4" xfId="5699" xr:uid="{CB9B07DD-53E1-4A8C-9B02-F37B3AB30DD7}"/>
    <cellStyle name="Normal 9 5 2 5 5" xfId="5077" xr:uid="{1BF8739D-1BF4-4E89-8BFE-58BC8DA85364}"/>
    <cellStyle name="Normal 9 5 2 5 5 2" xfId="41704" xr:uid="{93E84EC5-4877-40F5-B2E5-EB9F3E6FFB85}"/>
    <cellStyle name="Normal 9 5 2 5 5 3" xfId="6288" xr:uid="{1EED3371-9F58-4F13-8422-24BB17B8E2AF}"/>
    <cellStyle name="Normal 9 5 2 5 5 4" xfId="5696" xr:uid="{3F07A269-5339-4D0F-AA9D-B68D5F3B676C}"/>
    <cellStyle name="Normal 9 5 2 6" xfId="4171" xr:uid="{5C5F0C9D-DC43-4C7D-95A4-19207125A3A8}"/>
    <cellStyle name="Normal 9 5 2 6 2" xfId="4172" xr:uid="{BC08315A-AED9-407E-B49D-5295FDA56CD9}"/>
    <cellStyle name="Normal 9 5 2 6 2 2" xfId="5082" xr:uid="{4293F1E3-9FAD-4FD3-AB72-62F423BF9F78}"/>
    <cellStyle name="Normal 9 5 2 6 2 2 2" xfId="41709" xr:uid="{0592D551-1039-44E1-9FC2-ED3762965E28}"/>
    <cellStyle name="Normal 9 5 2 6 2 2 3" xfId="6293" xr:uid="{F92CB37E-554C-4794-9C0B-32A29ACBAB10}"/>
    <cellStyle name="Normal 9 5 2 6 2 2 4" xfId="5701" xr:uid="{1D6CE017-377E-462E-82FF-90DEEAE12762}"/>
    <cellStyle name="Normal 9 5 2 6 3" xfId="4173" xr:uid="{0B181C75-F479-4081-9056-4254073CCD7D}"/>
    <cellStyle name="Normal 9 5 2 6 3 2" xfId="5083" xr:uid="{B1509E1D-61AC-4BD0-B669-77AD1AAFCAC3}"/>
    <cellStyle name="Normal 9 5 2 6 3 2 2" xfId="41710" xr:uid="{3598D11F-FC94-4887-AEB6-104F8385E125}"/>
    <cellStyle name="Normal 9 5 2 6 3 2 3" xfId="6294" xr:uid="{E9D2CE29-80A1-40F0-8705-8218091818A1}"/>
    <cellStyle name="Normal 9 5 2 6 3 2 4" xfId="5702" xr:uid="{23538ABB-0F46-4B6D-BEAE-9351DD05CE9D}"/>
    <cellStyle name="Normal 9 5 2 6 4" xfId="4174" xr:uid="{697F77DF-4FC4-4763-A06F-5AA9C5EDE0F3}"/>
    <cellStyle name="Normal 9 5 2 6 4 2" xfId="5084" xr:uid="{73DFFE5B-1953-423E-9F62-1C9BD841B3D2}"/>
    <cellStyle name="Normal 9 5 2 6 4 2 2" xfId="41711" xr:uid="{539B834C-9E61-4A5A-ADE4-D3A7B50787BE}"/>
    <cellStyle name="Normal 9 5 2 6 4 2 3" xfId="6295" xr:uid="{DA3E9955-882A-48A8-B081-631908D64C22}"/>
    <cellStyle name="Normal 9 5 2 6 4 2 4" xfId="5703" xr:uid="{D655585E-DB54-4B08-A522-A38D4D9483F1}"/>
    <cellStyle name="Normal 9 5 2 6 5" xfId="5081" xr:uid="{B4A34C94-939A-4838-8B6E-91B13C16DB11}"/>
    <cellStyle name="Normal 9 5 2 6 5 2" xfId="41708" xr:uid="{68B1E2AE-FFC0-4BBE-BD67-CFB5385FDE3C}"/>
    <cellStyle name="Normal 9 5 2 6 5 3" xfId="6292" xr:uid="{101CE4B0-C03C-4F38-BB88-94CD85B12DB7}"/>
    <cellStyle name="Normal 9 5 2 6 5 4" xfId="5700" xr:uid="{BD5E6B97-9B49-47B1-87CE-BF3303A8D5FB}"/>
    <cellStyle name="Normal 9 5 2 7" xfId="4175" xr:uid="{B2978708-C4BB-4C96-BF0D-CDC141DB34CB}"/>
    <cellStyle name="Normal 9 5 2 7 2" xfId="5085" xr:uid="{F862A0A0-BE65-4BA6-9721-3ED333015A35}"/>
    <cellStyle name="Normal 9 5 2 7 2 2" xfId="41712" xr:uid="{F9A44E6E-D0CC-47BD-938C-CD92FCB0829A}"/>
    <cellStyle name="Normal 9 5 2 7 2 3" xfId="6296" xr:uid="{617909FE-49E5-44C0-846F-D3A60EDFEA54}"/>
    <cellStyle name="Normal 9 5 2 7 2 4" xfId="5704" xr:uid="{99F16EBD-387D-4205-9ECC-BAAAD75D6A6D}"/>
    <cellStyle name="Normal 9 5 2 8" xfId="4176" xr:uid="{7DC3D865-EE17-459C-BAE3-3E18A08A4F4C}"/>
    <cellStyle name="Normal 9 5 2 8 2" xfId="5086" xr:uid="{C875FBE0-6BD5-4C96-8215-BBB4550D7CAA}"/>
    <cellStyle name="Normal 9 5 2 8 2 2" xfId="41713" xr:uid="{1950B207-78D9-4BE1-BC79-7FC1265D6A52}"/>
    <cellStyle name="Normal 9 5 2 8 2 3" xfId="6297" xr:uid="{93426DDE-77E8-422A-83BE-4ACB345D8D7C}"/>
    <cellStyle name="Normal 9 5 2 8 2 4" xfId="5705" xr:uid="{15C60698-3204-4620-AD1F-64B884BC8036}"/>
    <cellStyle name="Normal 9 5 2 9" xfId="4177" xr:uid="{0B42514F-B57A-4164-BAB6-96A4BCE78E50}"/>
    <cellStyle name="Normal 9 5 2 9 2" xfId="5087" xr:uid="{4AAD2067-77B8-49C4-824A-43215A080495}"/>
    <cellStyle name="Normal 9 5 2 9 2 2" xfId="41714" xr:uid="{6CC2C01E-D073-4F54-A48E-B7E311AEB4C4}"/>
    <cellStyle name="Normal 9 5 2 9 2 3" xfId="6298" xr:uid="{7C67F94B-31F1-48DC-B079-B5CA58A6E01F}"/>
    <cellStyle name="Normal 9 5 2 9 2 4" xfId="5706" xr:uid="{370B43C6-1F4F-43BB-A0BB-9DAFE06435EC}"/>
    <cellStyle name="Normal 9 5 3" xfId="424" xr:uid="{CFEE6053-AA36-4123-9124-DBD3A1295272}"/>
    <cellStyle name="Normal 9 5 3 2" xfId="882" xr:uid="{D4EBAFF9-AE51-4E6C-AF86-A589774791F6}"/>
    <cellStyle name="Normal 9 5 3 2 2" xfId="883" xr:uid="{C46855D2-9011-4681-8F91-2FABCED5A6FC}"/>
    <cellStyle name="Normal 9 5 3 2 2 2" xfId="2455" xr:uid="{E786E904-40B7-4062-B673-840D3E5303AB}"/>
    <cellStyle name="Normal 9 5 3 2 2 2 2" xfId="2456" xr:uid="{9EB0D964-C8B4-41A0-916B-AEC6D937E199}"/>
    <cellStyle name="Normal 9 5 3 2 2 2 2 2" xfId="5092" xr:uid="{E0FF784B-5BA3-4A7F-9D75-C47D08C25A9B}"/>
    <cellStyle name="Normal 9 5 3 2 2 2 2 2 2" xfId="41719" xr:uid="{869C0E84-DEB4-4CD7-B38B-F2C06AA82A4F}"/>
    <cellStyle name="Normal 9 5 3 2 2 2 2 2 3" xfId="6303" xr:uid="{DFAFEB63-B59F-442C-AF5F-0C2B146B8D36}"/>
    <cellStyle name="Normal 9 5 3 2 2 2 2 2 4" xfId="5711" xr:uid="{DC780C09-7D9C-4A18-9E4E-71F8D8BC1FD2}"/>
    <cellStyle name="Normal 9 5 3 2 2 2 3" xfId="5091" xr:uid="{3807990A-A6D0-4BD8-8A6F-0E08709FFD75}"/>
    <cellStyle name="Normal 9 5 3 2 2 2 3 2" xfId="41718" xr:uid="{DD4356F4-C96A-440C-97D3-F4FD8D756EEB}"/>
    <cellStyle name="Normal 9 5 3 2 2 2 3 3" xfId="6302" xr:uid="{E1C804EC-521F-4F63-9186-DBF87937BE0A}"/>
    <cellStyle name="Normal 9 5 3 2 2 2 3 4" xfId="5710" xr:uid="{DCC7CF0F-56E9-45C6-A1DB-CF7125B6261B}"/>
    <cellStyle name="Normal 9 5 3 2 2 3" xfId="2457" xr:uid="{7407B4B5-845E-4E73-A5DC-7B987DF9A42F}"/>
    <cellStyle name="Normal 9 5 3 2 2 3 2" xfId="5093" xr:uid="{DBBC539F-F36D-4AD3-9CF9-D809A417E972}"/>
    <cellStyle name="Normal 9 5 3 2 2 3 2 2" xfId="41720" xr:uid="{2A6CA8AD-8E61-4D24-B9CB-F006B8EBE0A9}"/>
    <cellStyle name="Normal 9 5 3 2 2 3 2 3" xfId="6304" xr:uid="{6694BA8D-5B28-4FB0-868B-21FC31DD7AA6}"/>
    <cellStyle name="Normal 9 5 3 2 2 3 2 4" xfId="5712" xr:uid="{B0A856EE-91E4-4071-A74B-A05CAA071B2B}"/>
    <cellStyle name="Normal 9 5 3 2 2 4" xfId="4178" xr:uid="{3ACF76EA-DF81-4166-8939-682D891BA9A8}"/>
    <cellStyle name="Normal 9 5 3 2 2 4 2" xfId="5094" xr:uid="{254CAEA8-9C38-43A5-8B35-45FF6D89B7DB}"/>
    <cellStyle name="Normal 9 5 3 2 2 4 2 2" xfId="41721" xr:uid="{80AAB983-DA10-48B4-8F7F-C252765983BB}"/>
    <cellStyle name="Normal 9 5 3 2 2 4 2 3" xfId="6305" xr:uid="{CDD5B7E3-E630-436A-A2CB-C5A47DDD75AB}"/>
    <cellStyle name="Normal 9 5 3 2 2 4 2 4" xfId="5713" xr:uid="{95A4F4FC-5C13-4013-9B36-864910E79716}"/>
    <cellStyle name="Normal 9 5 3 2 2 5" xfId="5090" xr:uid="{232B159C-0630-4551-988E-490B4432F5D0}"/>
    <cellStyle name="Normal 9 5 3 2 2 5 2" xfId="41717" xr:uid="{9197FF8B-29B4-44FF-A917-DD7E560438EF}"/>
    <cellStyle name="Normal 9 5 3 2 2 5 3" xfId="6301" xr:uid="{25F408F9-61CA-4AF5-A354-5FDF796C1359}"/>
    <cellStyle name="Normal 9 5 3 2 2 5 4" xfId="5709" xr:uid="{5417025B-32D8-4234-88B7-EF6008C88C53}"/>
    <cellStyle name="Normal 9 5 3 2 3" xfId="2458" xr:uid="{EBB2A96D-E8EB-428A-BDED-B716A3CB0F42}"/>
    <cellStyle name="Normal 9 5 3 2 3 2" xfId="2459" xr:uid="{B1621EDA-EFB1-4393-92DA-9C4F25D9E8E9}"/>
    <cellStyle name="Normal 9 5 3 2 3 2 2" xfId="5096" xr:uid="{165218A9-EF5C-4DE1-8E2A-7C8E956A8992}"/>
    <cellStyle name="Normal 9 5 3 2 3 2 2 2" xfId="41723" xr:uid="{0920D8F8-970D-4627-B614-D2479884F3CE}"/>
    <cellStyle name="Normal 9 5 3 2 3 2 2 3" xfId="6307" xr:uid="{8B79B4A8-9BD0-475B-BA4B-E5BFD79C3918}"/>
    <cellStyle name="Normal 9 5 3 2 3 2 2 4" xfId="5715" xr:uid="{355C7EE9-1B3D-4D4A-85F6-8D1C7DB48069}"/>
    <cellStyle name="Normal 9 5 3 2 3 3" xfId="4179" xr:uid="{BB13DBAC-E57C-4160-8EF3-851649B1ED21}"/>
    <cellStyle name="Normal 9 5 3 2 3 3 2" xfId="5097" xr:uid="{2475C210-4E89-47DD-AC43-3CCB896580E9}"/>
    <cellStyle name="Normal 9 5 3 2 3 3 2 2" xfId="41724" xr:uid="{AADCB8A8-EF85-4AB1-8055-866E98B9B199}"/>
    <cellStyle name="Normal 9 5 3 2 3 3 2 3" xfId="6308" xr:uid="{B4444219-4B5B-4FE2-BBB3-411CEFD6EC62}"/>
    <cellStyle name="Normal 9 5 3 2 3 3 2 4" xfId="5716" xr:uid="{D11C9BF3-4E9D-4C28-AAC2-2D05640060CD}"/>
    <cellStyle name="Normal 9 5 3 2 3 4" xfId="4180" xr:uid="{A21C9118-C962-4139-94B9-3A2D4E11E664}"/>
    <cellStyle name="Normal 9 5 3 2 3 4 2" xfId="5098" xr:uid="{06F312E1-A9BC-4D25-89BE-3FBE3A2E8DF2}"/>
    <cellStyle name="Normal 9 5 3 2 3 4 2 2" xfId="41725" xr:uid="{7ED4B997-DC1D-468D-B3F9-D0BB903707BC}"/>
    <cellStyle name="Normal 9 5 3 2 3 4 2 3" xfId="6309" xr:uid="{B1F3D6F2-DC24-46FF-895E-7F65FC96BC31}"/>
    <cellStyle name="Normal 9 5 3 2 3 4 2 4" xfId="5717" xr:uid="{091E97CA-0D37-43DC-9FE5-D191BAB972BE}"/>
    <cellStyle name="Normal 9 5 3 2 3 5" xfId="5095" xr:uid="{FC5E424C-C8A4-4939-A863-0240E0647873}"/>
    <cellStyle name="Normal 9 5 3 2 3 5 2" xfId="41722" xr:uid="{04D8A741-4DE4-4205-A7B3-3307DF6B6870}"/>
    <cellStyle name="Normal 9 5 3 2 3 5 3" xfId="6306" xr:uid="{2F9FD625-0A4B-4B99-B2AC-C0B83D8D33A9}"/>
    <cellStyle name="Normal 9 5 3 2 3 5 4" xfId="5714" xr:uid="{37180B31-48BD-4122-AEA1-F5F2C9EF269B}"/>
    <cellStyle name="Normal 9 5 3 2 4" xfId="2460" xr:uid="{84456D75-977D-4940-A0AC-34EC561CC0A8}"/>
    <cellStyle name="Normal 9 5 3 2 4 2" xfId="5099" xr:uid="{6D3DCB30-D3BE-43E5-8809-D52D5B069128}"/>
    <cellStyle name="Normal 9 5 3 2 4 2 2" xfId="41726" xr:uid="{469D3DCB-25D9-483A-AC6E-5BCCE71A8DBF}"/>
    <cellStyle name="Normal 9 5 3 2 4 2 3" xfId="6310" xr:uid="{9A04010D-3B40-4708-89E7-1C070DA785F8}"/>
    <cellStyle name="Normal 9 5 3 2 4 2 4" xfId="5718" xr:uid="{90F14C20-8A08-4936-A193-3C6BAA8E8AB2}"/>
    <cellStyle name="Normal 9 5 3 2 5" xfId="4181" xr:uid="{3BFFD7A4-9BF2-4845-8139-643A06FE9560}"/>
    <cellStyle name="Normal 9 5 3 2 5 2" xfId="5100" xr:uid="{BE5DD10D-CA2B-4E29-BF61-B9F374C267D5}"/>
    <cellStyle name="Normal 9 5 3 2 5 2 2" xfId="41727" xr:uid="{FA8D38A4-D566-49F4-88E7-A5BF403DBF4C}"/>
    <cellStyle name="Normal 9 5 3 2 5 2 3" xfId="6311" xr:uid="{B442DFE7-BE84-4A35-B0DB-1A098A3818B8}"/>
    <cellStyle name="Normal 9 5 3 2 5 2 4" xfId="5719" xr:uid="{2E65F918-3ADE-4DED-B5E8-9ADE136A6907}"/>
    <cellStyle name="Normal 9 5 3 2 6" xfId="4182" xr:uid="{368FF21B-AFDF-4334-9DFF-151852B84D5C}"/>
    <cellStyle name="Normal 9 5 3 2 6 2" xfId="5101" xr:uid="{7C4652F9-E2A6-4749-BD7F-CC56677488DD}"/>
    <cellStyle name="Normal 9 5 3 2 6 2 2" xfId="41728" xr:uid="{28795236-76F7-4293-ADF6-44427724B636}"/>
    <cellStyle name="Normal 9 5 3 2 6 2 3" xfId="6312" xr:uid="{5AEC33C7-28CE-4257-8026-C1B5A84EDA9B}"/>
    <cellStyle name="Normal 9 5 3 2 6 2 4" xfId="5720" xr:uid="{6EC3ADB5-82A2-410E-94BE-B550DBA7A292}"/>
    <cellStyle name="Normal 9 5 3 2 7" xfId="5089" xr:uid="{1BCD28A9-DD81-42E4-BD6D-823302AAA397}"/>
    <cellStyle name="Normal 9 5 3 2 7 2" xfId="41716" xr:uid="{017400C3-C4F2-4A3C-AC7A-CD85585FE16B}"/>
    <cellStyle name="Normal 9 5 3 2 7 3" xfId="6300" xr:uid="{F4FD9C8D-B5F8-4C91-81FF-FF4EBE92A6EF}"/>
    <cellStyle name="Normal 9 5 3 2 7 4" xfId="5708" xr:uid="{9F22DE95-FD40-4C15-AB87-8FE1FBA74162}"/>
    <cellStyle name="Normal 9 5 3 3" xfId="884" xr:uid="{B3664448-5437-49B0-BBA4-B43210858043}"/>
    <cellStyle name="Normal 9 5 3 3 2" xfId="2461" xr:uid="{18A8BA8E-97A4-499C-ACD3-01EB01E4D566}"/>
    <cellStyle name="Normal 9 5 3 3 2 2" xfId="2462" xr:uid="{89816D45-1BD4-4D8A-8D43-13A67E962E45}"/>
    <cellStyle name="Normal 9 5 3 3 2 2 2" xfId="5104" xr:uid="{6A74D569-F8D0-4B03-83DE-09D927067856}"/>
    <cellStyle name="Normal 9 5 3 3 2 2 2 2" xfId="41731" xr:uid="{EF9C4FD5-FB6F-4374-A75E-7A763976A32D}"/>
    <cellStyle name="Normal 9 5 3 3 2 2 2 3" xfId="6315" xr:uid="{826AF73C-E225-4D17-8B86-1E041E366C51}"/>
    <cellStyle name="Normal 9 5 3 3 2 2 2 4" xfId="5723" xr:uid="{D09E96C2-75F3-4F33-942A-36B81001C832}"/>
    <cellStyle name="Normal 9 5 3 3 2 3" xfId="4183" xr:uid="{F6D66A9C-A923-45B3-93F2-11D86D9AA7F6}"/>
    <cellStyle name="Normal 9 5 3 3 2 3 2" xfId="5105" xr:uid="{69D8AAE9-EEDD-4BB1-9620-7FE1AAF3043B}"/>
    <cellStyle name="Normal 9 5 3 3 2 3 2 2" xfId="41732" xr:uid="{4113C38C-1598-4521-9A93-5BEB907F5DC1}"/>
    <cellStyle name="Normal 9 5 3 3 2 3 2 3" xfId="6316" xr:uid="{1F6D6AC9-0D9B-40FA-9544-FC1B064D9749}"/>
    <cellStyle name="Normal 9 5 3 3 2 3 2 4" xfId="5724" xr:uid="{DE63F5BF-E83D-46E1-92A4-744A33F4CD21}"/>
    <cellStyle name="Normal 9 5 3 3 2 4" xfId="4184" xr:uid="{F11E6BEB-EA6D-409A-8C03-AE8B61451B37}"/>
    <cellStyle name="Normal 9 5 3 3 2 4 2" xfId="5106" xr:uid="{34AFBD12-AA74-4350-8537-9D324E3DE0BD}"/>
    <cellStyle name="Normal 9 5 3 3 2 4 2 2" xfId="41733" xr:uid="{6FA335DA-0B55-4739-A5A7-B7DD58213FE7}"/>
    <cellStyle name="Normal 9 5 3 3 2 4 2 3" xfId="6317" xr:uid="{1CD214FC-2FE9-4BEE-9618-7F31B0C1213D}"/>
    <cellStyle name="Normal 9 5 3 3 2 4 2 4" xfId="5725" xr:uid="{B9919161-5B4C-4D65-B153-FD3022602817}"/>
    <cellStyle name="Normal 9 5 3 3 2 5" xfId="5103" xr:uid="{DF74EFE0-BEC6-4326-AA1D-397906B550BE}"/>
    <cellStyle name="Normal 9 5 3 3 2 5 2" xfId="41730" xr:uid="{36C0FEBF-5211-4A53-9B7E-4E80E99FCE96}"/>
    <cellStyle name="Normal 9 5 3 3 2 5 3" xfId="6314" xr:uid="{B844F658-5C25-422C-9DAA-55352C3CDB5A}"/>
    <cellStyle name="Normal 9 5 3 3 2 5 4" xfId="5722" xr:uid="{95E83EE7-E11B-4DC5-BF81-3483A853E69A}"/>
    <cellStyle name="Normal 9 5 3 3 3" xfId="2463" xr:uid="{D6F374CB-5208-4759-B587-2DDCD454FA6E}"/>
    <cellStyle name="Normal 9 5 3 3 3 2" xfId="5107" xr:uid="{C9FADC87-7254-4F98-9CBC-045220455649}"/>
    <cellStyle name="Normal 9 5 3 3 3 2 2" xfId="41734" xr:uid="{105AC7E9-6899-4EA4-87EE-204E4B91FF3E}"/>
    <cellStyle name="Normal 9 5 3 3 3 2 3" xfId="6318" xr:uid="{3F03C14A-98F8-49BD-BC5B-432073606FAE}"/>
    <cellStyle name="Normal 9 5 3 3 3 2 4" xfId="5726" xr:uid="{827ECA69-7F65-4AE4-ACF5-7F18E0D07587}"/>
    <cellStyle name="Normal 9 5 3 3 4" xfId="4185" xr:uid="{52D26311-D447-4CEB-A199-5C376DE57B6A}"/>
    <cellStyle name="Normal 9 5 3 3 4 2" xfId="5108" xr:uid="{AEA358C5-BED6-483E-B671-708280A3D549}"/>
    <cellStyle name="Normal 9 5 3 3 4 2 2" xfId="41735" xr:uid="{CB0F03DC-18B8-4C5D-9DC4-0088DF0B4DE0}"/>
    <cellStyle name="Normal 9 5 3 3 4 2 3" xfId="6319" xr:uid="{17AF32E7-82EE-4451-8D92-0E35DF30A72D}"/>
    <cellStyle name="Normal 9 5 3 3 4 2 4" xfId="5727" xr:uid="{E0D2492C-C4D2-48BF-ADD0-9611E36E64C0}"/>
    <cellStyle name="Normal 9 5 3 3 5" xfId="4186" xr:uid="{2529397D-A7A5-4973-927C-10D58BA1D8FD}"/>
    <cellStyle name="Normal 9 5 3 3 5 2" xfId="5109" xr:uid="{9BE71C41-5092-4680-890E-6C63AD01D07E}"/>
    <cellStyle name="Normal 9 5 3 3 5 2 2" xfId="41736" xr:uid="{B774EDDA-F364-48C7-A97C-028DFB8D53A7}"/>
    <cellStyle name="Normal 9 5 3 3 5 2 3" xfId="6320" xr:uid="{4669F758-FE3C-4090-9DA0-5E03983F10F7}"/>
    <cellStyle name="Normal 9 5 3 3 5 2 4" xfId="5728" xr:uid="{40F97800-EC75-4841-82EA-1651AAAC4079}"/>
    <cellStyle name="Normal 9 5 3 3 6" xfId="5102" xr:uid="{8E8A707D-E051-4F32-BEDB-CF6B39BA6944}"/>
    <cellStyle name="Normal 9 5 3 3 6 2" xfId="41729" xr:uid="{BA72B782-0F7A-4362-8977-1A933A2B61A9}"/>
    <cellStyle name="Normal 9 5 3 3 6 3" xfId="6313" xr:uid="{67599FCB-2BB3-493B-8FC0-D8A317471BB0}"/>
    <cellStyle name="Normal 9 5 3 3 6 4" xfId="5721" xr:uid="{6AE59DED-C4BE-414E-9912-844255C116D2}"/>
    <cellStyle name="Normal 9 5 3 4" xfId="2464" xr:uid="{A4EE8B60-155C-4173-9F2E-8F53E9D5E626}"/>
    <cellStyle name="Normal 9 5 3 4 2" xfId="2465" xr:uid="{4A437D1A-9070-4E03-9E22-E95508E96ED9}"/>
    <cellStyle name="Normal 9 5 3 4 2 2" xfId="5111" xr:uid="{390202A5-A1AB-4603-85EC-13E19969787B}"/>
    <cellStyle name="Normal 9 5 3 4 2 2 2" xfId="41738" xr:uid="{2EE519D3-5D1D-4574-BC8D-14EC6D069524}"/>
    <cellStyle name="Normal 9 5 3 4 2 2 3" xfId="6322" xr:uid="{4A246981-A2C2-4D3A-9B6F-B83910B57785}"/>
    <cellStyle name="Normal 9 5 3 4 2 2 4" xfId="5730" xr:uid="{7070C000-965C-418F-BFB2-D54174DED95F}"/>
    <cellStyle name="Normal 9 5 3 4 3" xfId="4187" xr:uid="{9C0EC41E-1D83-4B70-9A32-4D08BAFC34BD}"/>
    <cellStyle name="Normal 9 5 3 4 3 2" xfId="5112" xr:uid="{ED1A5856-1617-494B-92C5-21AE168BC2C5}"/>
    <cellStyle name="Normal 9 5 3 4 3 2 2" xfId="41739" xr:uid="{58331A38-DFA9-4F70-94E1-59C7B31D80B4}"/>
    <cellStyle name="Normal 9 5 3 4 3 2 3" xfId="6323" xr:uid="{E361F418-7889-4257-AD47-95E794ED0E60}"/>
    <cellStyle name="Normal 9 5 3 4 3 2 4" xfId="5731" xr:uid="{5B2DC476-4D2E-45CE-BD38-D3BDAAFEB5A4}"/>
    <cellStyle name="Normal 9 5 3 4 4" xfId="4188" xr:uid="{A27744D3-B9B7-42B0-A9FB-DABDD4ED8A1C}"/>
    <cellStyle name="Normal 9 5 3 4 4 2" xfId="5113" xr:uid="{37E9E26F-5D42-443E-BD49-9280E5043349}"/>
    <cellStyle name="Normal 9 5 3 4 4 2 2" xfId="41740" xr:uid="{7E82DC4E-5A41-44C7-86D4-12A62DBCFB5B}"/>
    <cellStyle name="Normal 9 5 3 4 4 2 3" xfId="6324" xr:uid="{8EF465F0-BF6C-4643-B8FD-5A26C215B34F}"/>
    <cellStyle name="Normal 9 5 3 4 4 2 4" xfId="5732" xr:uid="{B62F3554-7040-409E-9A80-2CD31DF692B9}"/>
    <cellStyle name="Normal 9 5 3 4 5" xfId="5110" xr:uid="{AC35864A-AF56-4188-82BE-B1BF20CD26F4}"/>
    <cellStyle name="Normal 9 5 3 4 5 2" xfId="41737" xr:uid="{C842B539-2BE4-4DBC-97E1-717E5958AFDA}"/>
    <cellStyle name="Normal 9 5 3 4 5 3" xfId="6321" xr:uid="{2B0B9823-ABD3-4CC3-B6B3-534637A586A7}"/>
    <cellStyle name="Normal 9 5 3 4 5 4" xfId="5729" xr:uid="{258BDF8D-3F43-4F9A-88D5-275B0888887B}"/>
    <cellStyle name="Normal 9 5 3 5" xfId="2466" xr:uid="{30EE590B-0215-49DC-A04E-ABFF31A95C0F}"/>
    <cellStyle name="Normal 9 5 3 5 2" xfId="4189" xr:uid="{9C7C30DF-82E3-4D52-86D4-F89750FAD4C2}"/>
    <cellStyle name="Normal 9 5 3 5 2 2" xfId="5115" xr:uid="{1FA679C5-9404-4242-85CD-4076967AF8A6}"/>
    <cellStyle name="Normal 9 5 3 5 2 2 2" xfId="41742" xr:uid="{563B3398-5BA7-4287-8129-80656FA9F876}"/>
    <cellStyle name="Normal 9 5 3 5 2 2 3" xfId="6326" xr:uid="{F0CDCB62-F09F-4E06-8528-2ECDDB44CC69}"/>
    <cellStyle name="Normal 9 5 3 5 2 2 4" xfId="5734" xr:uid="{987C69BB-5839-4F45-8642-FBC800F6C528}"/>
    <cellStyle name="Normal 9 5 3 5 3" xfId="4190" xr:uid="{4E57D02E-538D-43CB-A966-524678E7314C}"/>
    <cellStyle name="Normal 9 5 3 5 3 2" xfId="5116" xr:uid="{5EE674BE-526A-4675-8BE6-B574011F82E2}"/>
    <cellStyle name="Normal 9 5 3 5 3 2 2" xfId="41743" xr:uid="{11BE1E4A-5917-4A35-8F85-BF2E01779E48}"/>
    <cellStyle name="Normal 9 5 3 5 3 2 3" xfId="6327" xr:uid="{82E51BEC-9392-475C-841E-16B06C481E13}"/>
    <cellStyle name="Normal 9 5 3 5 3 2 4" xfId="5735" xr:uid="{07A2544F-B276-412E-8A87-E0CFDD23C7C6}"/>
    <cellStyle name="Normal 9 5 3 5 4" xfId="4191" xr:uid="{02601C4B-8A1F-4BC5-9C88-83CDDA0F474D}"/>
    <cellStyle name="Normal 9 5 3 5 4 2" xfId="5117" xr:uid="{8A84A026-3C56-4CAB-8F90-40298A7DAC2B}"/>
    <cellStyle name="Normal 9 5 3 5 4 2 2" xfId="41744" xr:uid="{30A3B285-43B2-4BEF-9816-39DC79E9CD89}"/>
    <cellStyle name="Normal 9 5 3 5 4 2 3" xfId="6328" xr:uid="{C330F0FA-585F-467C-B79B-4C943BAEAFE5}"/>
    <cellStyle name="Normal 9 5 3 5 4 2 4" xfId="5736" xr:uid="{17DEF86E-49A4-442B-82FF-5A87D33A8057}"/>
    <cellStyle name="Normal 9 5 3 5 5" xfId="5114" xr:uid="{1AB8E641-814F-4628-BE0A-BBE34253577E}"/>
    <cellStyle name="Normal 9 5 3 5 5 2" xfId="41741" xr:uid="{4A3620A4-DF87-46C2-B03F-4AD69311BC8B}"/>
    <cellStyle name="Normal 9 5 3 5 5 3" xfId="6325" xr:uid="{45F08F3E-6902-4324-A2D6-5243065CE088}"/>
    <cellStyle name="Normal 9 5 3 5 5 4" xfId="5733" xr:uid="{F0E654D7-EDFD-4A42-AB31-B9619FC9A839}"/>
    <cellStyle name="Normal 9 5 3 6" xfId="4192" xr:uid="{247E0C9E-1284-4F79-BFEA-14B8A65082F7}"/>
    <cellStyle name="Normal 9 5 3 6 2" xfId="5118" xr:uid="{521E4C95-43BF-4011-B141-FD91EAA0C55F}"/>
    <cellStyle name="Normal 9 5 3 6 2 2" xfId="41745" xr:uid="{7916CB96-DE06-4E73-B182-7901CCA205CC}"/>
    <cellStyle name="Normal 9 5 3 6 2 3" xfId="6329" xr:uid="{94E66ABC-5272-424E-A371-06E6AE763200}"/>
    <cellStyle name="Normal 9 5 3 6 2 4" xfId="5737" xr:uid="{411C8EF5-E7BC-42C0-A7C3-F7699C56BBC7}"/>
    <cellStyle name="Normal 9 5 3 7" xfId="4193" xr:uid="{0B549630-DC05-467B-8EFD-79E0218C38EF}"/>
    <cellStyle name="Normal 9 5 3 7 2" xfId="5119" xr:uid="{5F765DF8-E5C7-41B3-A623-482A21851F2A}"/>
    <cellStyle name="Normal 9 5 3 7 2 2" xfId="41746" xr:uid="{043DA645-F571-4C23-9E20-E6452296D1B3}"/>
    <cellStyle name="Normal 9 5 3 7 2 3" xfId="6330" xr:uid="{4B43DB51-D9A4-4412-8A1E-BD622D6AB480}"/>
    <cellStyle name="Normal 9 5 3 7 2 4" xfId="5738" xr:uid="{BB235F77-5BC1-4966-BA54-323752F3B831}"/>
    <cellStyle name="Normal 9 5 3 8" xfId="4194" xr:uid="{9A566CE2-1E9F-4431-B4AF-2D0C78291C2F}"/>
    <cellStyle name="Normal 9 5 3 8 2" xfId="5120" xr:uid="{AEB309AD-BBB6-4FBC-8DFC-BAC2D414FDC4}"/>
    <cellStyle name="Normal 9 5 3 8 2 2" xfId="41747" xr:uid="{D0CC78DB-3A3D-4623-BEFD-6F92EC79F9C3}"/>
    <cellStyle name="Normal 9 5 3 8 2 3" xfId="6331" xr:uid="{6951C842-8917-4169-A084-9DDF8AF4C7DF}"/>
    <cellStyle name="Normal 9 5 3 8 2 4" xfId="5739" xr:uid="{E71D4071-36CE-4949-B7D3-E191F4BF5083}"/>
    <cellStyle name="Normal 9 5 3 9" xfId="5088" xr:uid="{8FAD332D-FACB-4B77-91DC-80DCCCD598F7}"/>
    <cellStyle name="Normal 9 5 3 9 2" xfId="41715" xr:uid="{060AAC1F-F2F3-4635-9656-D66942010889}"/>
    <cellStyle name="Normal 9 5 3 9 3" xfId="6299" xr:uid="{3F0EF54D-6858-4A1F-8085-EE5E67BEC589}"/>
    <cellStyle name="Normal 9 5 3 9 4" xfId="5707" xr:uid="{E16CDC63-34E3-46E0-B8F1-AB497A0A7FFE}"/>
    <cellStyle name="Normal 9 5 4" xfId="425" xr:uid="{8DC32A2D-8684-492C-B679-1D48ECBF0ABA}"/>
    <cellStyle name="Normal 9 5 4 2" xfId="885" xr:uid="{7FE49A82-43C9-44A5-9D2D-8984F14B84E2}"/>
    <cellStyle name="Normal 9 5 4 2 2" xfId="886" xr:uid="{D1C0DDF2-3D03-4ABE-B989-CAF9C39B1FAC}"/>
    <cellStyle name="Normal 9 5 4 2 2 2" xfId="2467" xr:uid="{D9DB3E63-60EC-40DF-82F4-AEC01446B99A}"/>
    <cellStyle name="Normal 9 5 4 2 2 2 2" xfId="5124" xr:uid="{6300137F-57CC-41CC-B69D-63F659710064}"/>
    <cellStyle name="Normal 9 5 4 2 2 2 2 2" xfId="41751" xr:uid="{A1C81624-30FE-4D17-A27D-2C00378C7A7E}"/>
    <cellStyle name="Normal 9 5 4 2 2 2 2 3" xfId="6335" xr:uid="{8C32D81F-56F8-4D9B-B913-EC2F67B4F3D1}"/>
    <cellStyle name="Normal 9 5 4 2 2 2 2 4" xfId="5743" xr:uid="{2559EB3E-A53E-4276-AC0C-8E254A680463}"/>
    <cellStyle name="Normal 9 5 4 2 2 3" xfId="4195" xr:uid="{FFC993D3-1B30-4D70-8141-553C92F51D46}"/>
    <cellStyle name="Normal 9 5 4 2 2 3 2" xfId="5125" xr:uid="{8F95BAD1-B1F2-4671-9AAE-1EE01E63B5B9}"/>
    <cellStyle name="Normal 9 5 4 2 2 3 2 2" xfId="41752" xr:uid="{C9272742-397C-4D68-9A3B-FF89AAA3149F}"/>
    <cellStyle name="Normal 9 5 4 2 2 3 2 3" xfId="6336" xr:uid="{3484145A-DDF0-43D5-AD7E-25035DF37758}"/>
    <cellStyle name="Normal 9 5 4 2 2 3 2 4" xfId="5744" xr:uid="{51B30A51-280D-435B-B29A-9F7CEF076D77}"/>
    <cellStyle name="Normal 9 5 4 2 2 4" xfId="4196" xr:uid="{5CD7E6C4-BF18-46B6-A21F-976D07F9FBC9}"/>
    <cellStyle name="Normal 9 5 4 2 2 4 2" xfId="5126" xr:uid="{D9E0EF85-775D-4E46-890F-DA899BFD1F77}"/>
    <cellStyle name="Normal 9 5 4 2 2 4 2 2" xfId="41753" xr:uid="{1D8D4F3A-7F2A-4AE7-922E-E7144AD67A89}"/>
    <cellStyle name="Normal 9 5 4 2 2 4 2 3" xfId="6337" xr:uid="{26427137-3981-4D09-9099-97A5E831A137}"/>
    <cellStyle name="Normal 9 5 4 2 2 4 2 4" xfId="5745" xr:uid="{E46EE4A2-E78A-4576-8F4C-2B9FBC55B234}"/>
    <cellStyle name="Normal 9 5 4 2 2 5" xfId="5123" xr:uid="{B4A6B531-275F-4BD6-ADEA-197B431BAFFC}"/>
    <cellStyle name="Normal 9 5 4 2 2 5 2" xfId="41750" xr:uid="{B083F1BD-812A-44B9-AAD1-57FE69939FAA}"/>
    <cellStyle name="Normal 9 5 4 2 2 5 3" xfId="6334" xr:uid="{93064C0D-424B-40BA-85F0-34B8A19DC43B}"/>
    <cellStyle name="Normal 9 5 4 2 2 5 4" xfId="5742" xr:uid="{2C695C7B-1228-42B2-AD47-BE3A6ABFB9B6}"/>
    <cellStyle name="Normal 9 5 4 2 3" xfId="2468" xr:uid="{160B378B-181E-4282-A756-512A93396994}"/>
    <cellStyle name="Normal 9 5 4 2 3 2" xfId="5127" xr:uid="{0D1AFE59-7846-481B-95A7-E7A1FD658416}"/>
    <cellStyle name="Normal 9 5 4 2 3 2 2" xfId="41754" xr:uid="{608F9F13-ACED-4B2F-9B56-69AC33BB8A59}"/>
    <cellStyle name="Normal 9 5 4 2 3 2 3" xfId="6338" xr:uid="{B99753CF-C2A8-4157-85E0-01A047751D92}"/>
    <cellStyle name="Normal 9 5 4 2 3 2 4" xfId="5746" xr:uid="{096D4C56-2142-44DE-8088-DFEFCA693455}"/>
    <cellStyle name="Normal 9 5 4 2 4" xfId="4197" xr:uid="{EF16FF7A-825E-4957-A53D-09AAC37404A9}"/>
    <cellStyle name="Normal 9 5 4 2 4 2" xfId="5128" xr:uid="{42D06D8B-8998-4207-8FD2-90FB74617BC8}"/>
    <cellStyle name="Normal 9 5 4 2 4 2 2" xfId="41755" xr:uid="{8ADFD7C0-06FD-4499-B59E-FDD26D026268}"/>
    <cellStyle name="Normal 9 5 4 2 4 2 3" xfId="6339" xr:uid="{BB45D5C0-92FA-489A-9285-4909BCA73AC5}"/>
    <cellStyle name="Normal 9 5 4 2 4 2 4" xfId="5747" xr:uid="{5460DC5F-A55B-4539-BFED-0A776F448E61}"/>
    <cellStyle name="Normal 9 5 4 2 5" xfId="4198" xr:uid="{0A3D7442-F2EC-4C17-8733-F9137E93A293}"/>
    <cellStyle name="Normal 9 5 4 2 5 2" xfId="5129" xr:uid="{80AB3CAD-AAAC-42FD-B029-0E8292F5AB30}"/>
    <cellStyle name="Normal 9 5 4 2 5 2 2" xfId="41756" xr:uid="{B25AF1D5-ABA2-4D5E-9D75-08389A084E29}"/>
    <cellStyle name="Normal 9 5 4 2 5 2 3" xfId="6340" xr:uid="{94EA9FE4-E80C-4D0E-AE67-7086175CC747}"/>
    <cellStyle name="Normal 9 5 4 2 5 2 4" xfId="5748" xr:uid="{B217B620-A988-45B5-B884-3F4E32A173A8}"/>
    <cellStyle name="Normal 9 5 4 2 6" xfId="5122" xr:uid="{DB358B74-F228-4094-89A5-A5516CADF9F0}"/>
    <cellStyle name="Normal 9 5 4 2 6 2" xfId="41749" xr:uid="{2DD6A5D6-0C15-4AE8-A5FA-69E018DA78B9}"/>
    <cellStyle name="Normal 9 5 4 2 6 3" xfId="6333" xr:uid="{1C69E26D-34E7-4B0C-997C-211B649F0660}"/>
    <cellStyle name="Normal 9 5 4 2 6 4" xfId="5741" xr:uid="{0AA6DE1F-7403-4DE1-ACDF-6C79174AFFCE}"/>
    <cellStyle name="Normal 9 5 4 3" xfId="887" xr:uid="{065EF937-97D7-4CE2-A0BC-7E32AA3F2B2C}"/>
    <cellStyle name="Normal 9 5 4 3 2" xfId="2469" xr:uid="{9FEEEB45-BBD5-4673-88DD-3373F30DD8FD}"/>
    <cellStyle name="Normal 9 5 4 3 2 2" xfId="5131" xr:uid="{24A36323-6E5C-438B-9E39-40079C604B19}"/>
    <cellStyle name="Normal 9 5 4 3 2 2 2" xfId="41758" xr:uid="{DA10605C-C4CC-4934-8BD9-F1ED82142AF9}"/>
    <cellStyle name="Normal 9 5 4 3 2 2 3" xfId="6342" xr:uid="{453230BB-1A62-4453-A4C1-0660A327EBE4}"/>
    <cellStyle name="Normal 9 5 4 3 2 2 4" xfId="5750" xr:uid="{F99F8B7C-A489-4979-BE9B-5E5241B81DD4}"/>
    <cellStyle name="Normal 9 5 4 3 3" xfId="4199" xr:uid="{80843A74-B180-49D3-9703-55D5615FEBB9}"/>
    <cellStyle name="Normal 9 5 4 3 3 2" xfId="5132" xr:uid="{9C4B6140-975F-4B1D-8275-7A6E46F78139}"/>
    <cellStyle name="Normal 9 5 4 3 3 2 2" xfId="41759" xr:uid="{F8979FD2-DF61-4F6A-8715-5E6D0DB4FC92}"/>
    <cellStyle name="Normal 9 5 4 3 3 2 3" xfId="6343" xr:uid="{1AA2241F-8AD2-47B6-AB04-6BE65943D5FF}"/>
    <cellStyle name="Normal 9 5 4 3 3 2 4" xfId="5751" xr:uid="{181F113D-10BA-4676-B93C-29F79E1D7A5E}"/>
    <cellStyle name="Normal 9 5 4 3 4" xfId="4200" xr:uid="{32E1F3FD-47BE-4BE2-8178-E18E1327FBAD}"/>
    <cellStyle name="Normal 9 5 4 3 4 2" xfId="5133" xr:uid="{BDD45679-E78A-40D1-8A73-E8CB825AF1E7}"/>
    <cellStyle name="Normal 9 5 4 3 4 2 2" xfId="41760" xr:uid="{A17487BD-17F7-4235-8FE4-891FE51D030B}"/>
    <cellStyle name="Normal 9 5 4 3 4 2 3" xfId="6344" xr:uid="{F702C61E-28B2-4EB0-ABCA-6AEC3D86E216}"/>
    <cellStyle name="Normal 9 5 4 3 4 2 4" xfId="5752" xr:uid="{0ADC7A18-1794-4B8B-B2BF-554B3219A98E}"/>
    <cellStyle name="Normal 9 5 4 3 5" xfId="5130" xr:uid="{D06B3EA0-5B86-4378-B4A6-1535512DDE87}"/>
    <cellStyle name="Normal 9 5 4 3 5 2" xfId="41757" xr:uid="{098D483E-835E-4B3B-8D1B-996A589C4AE3}"/>
    <cellStyle name="Normal 9 5 4 3 5 3" xfId="6341" xr:uid="{9F66D18D-D928-4F14-80DF-0AFDC3045B57}"/>
    <cellStyle name="Normal 9 5 4 3 5 4" xfId="5749" xr:uid="{4E27BB73-3AB7-4ED7-910B-7BD6ADA36760}"/>
    <cellStyle name="Normal 9 5 4 4" xfId="2470" xr:uid="{0FA9B663-D7D0-497B-9578-5F85B4188BE6}"/>
    <cellStyle name="Normal 9 5 4 4 2" xfId="4201" xr:uid="{9301CEEB-3920-4A49-9D2C-756A52E7D938}"/>
    <cellStyle name="Normal 9 5 4 4 2 2" xfId="5135" xr:uid="{DECB3BC1-2A25-4251-B1E8-5872EA43C8BF}"/>
    <cellStyle name="Normal 9 5 4 4 2 2 2" xfId="41762" xr:uid="{EFE205C9-670F-468F-934E-0AD1F414C00E}"/>
    <cellStyle name="Normal 9 5 4 4 2 2 3" xfId="6346" xr:uid="{5C3A05D4-1907-43D9-8EEB-CEA27A47BC3D}"/>
    <cellStyle name="Normal 9 5 4 4 2 2 4" xfId="5754" xr:uid="{373F5486-7D6E-450D-ABC9-E8BA405E78E3}"/>
    <cellStyle name="Normal 9 5 4 4 3" xfId="4202" xr:uid="{335FBDD1-68E9-411C-917D-AD9363B57C1B}"/>
    <cellStyle name="Normal 9 5 4 4 3 2" xfId="5136" xr:uid="{26A59C0D-F29A-4CFD-BCBE-725225FEF633}"/>
    <cellStyle name="Normal 9 5 4 4 3 2 2" xfId="41763" xr:uid="{8CC64A3A-30FA-4822-88E1-801894FEED76}"/>
    <cellStyle name="Normal 9 5 4 4 3 2 3" xfId="6347" xr:uid="{19FECD76-57D6-4624-A5D0-E62373992FB3}"/>
    <cellStyle name="Normal 9 5 4 4 3 2 4" xfId="5755" xr:uid="{EA181634-D9A7-433F-B0EA-C69FB2A01179}"/>
    <cellStyle name="Normal 9 5 4 4 4" xfId="4203" xr:uid="{5993C381-47F0-4457-939A-C18AE4124C85}"/>
    <cellStyle name="Normal 9 5 4 4 4 2" xfId="5137" xr:uid="{904F24B1-7C5A-4DEA-812B-928F2435F5BF}"/>
    <cellStyle name="Normal 9 5 4 4 4 2 2" xfId="41764" xr:uid="{9ACE0592-900B-4401-AA58-F36BCE03BB40}"/>
    <cellStyle name="Normal 9 5 4 4 4 2 3" xfId="6348" xr:uid="{3E3FAFE7-1BBC-4D32-8B5D-0874146C8EE6}"/>
    <cellStyle name="Normal 9 5 4 4 4 2 4" xfId="5756" xr:uid="{625FEA77-D383-44EF-ACC7-AFF7371EFCA5}"/>
    <cellStyle name="Normal 9 5 4 4 5" xfId="5134" xr:uid="{CF907DA9-2335-45D2-99ED-44287E27B175}"/>
    <cellStyle name="Normal 9 5 4 4 5 2" xfId="41761" xr:uid="{C4A342DA-5931-403E-A6BA-97246296DB87}"/>
    <cellStyle name="Normal 9 5 4 4 5 3" xfId="6345" xr:uid="{26FFA0A7-984E-405A-B4A9-DB17D82B9FBD}"/>
    <cellStyle name="Normal 9 5 4 4 5 4" xfId="5753" xr:uid="{307FB4FE-FDE6-4E2E-B5BE-765031075ADC}"/>
    <cellStyle name="Normal 9 5 4 5" xfId="4204" xr:uid="{B9573386-7AC2-41EC-BFB9-6ABF05894F16}"/>
    <cellStyle name="Normal 9 5 4 5 2" xfId="5138" xr:uid="{85AC5CED-F9C2-41E8-9D91-AB1BE8AF01BC}"/>
    <cellStyle name="Normal 9 5 4 5 2 2" xfId="41765" xr:uid="{23BF164D-DCE1-462A-A884-E644F4F3F820}"/>
    <cellStyle name="Normal 9 5 4 5 2 3" xfId="6349" xr:uid="{6DECA1AE-FF06-4D4E-B267-66376916FA64}"/>
    <cellStyle name="Normal 9 5 4 5 2 4" xfId="5757" xr:uid="{D856D9E8-265C-4FFD-850B-4D3AA86F0985}"/>
    <cellStyle name="Normal 9 5 4 6" xfId="4205" xr:uid="{66BA01FD-43F1-4B7C-86B8-84DCCF50C68D}"/>
    <cellStyle name="Normal 9 5 4 6 2" xfId="5139" xr:uid="{AD2C9E54-8C88-4139-A893-1443F2116B16}"/>
    <cellStyle name="Normal 9 5 4 6 2 2" xfId="41766" xr:uid="{B462F464-7D9D-4030-986D-873FC0B991B5}"/>
    <cellStyle name="Normal 9 5 4 6 2 3" xfId="6350" xr:uid="{E56AE56F-3028-4B72-BE0C-B3E028984317}"/>
    <cellStyle name="Normal 9 5 4 6 2 4" xfId="5758" xr:uid="{03F4418B-DD11-449F-A709-921CC6B86601}"/>
    <cellStyle name="Normal 9 5 4 7" xfId="4206" xr:uid="{73D38E0A-3F84-4761-9746-FE624E7B9BE8}"/>
    <cellStyle name="Normal 9 5 4 7 2" xfId="5140" xr:uid="{31C853C6-1D79-4362-B572-2B42DE5EC4B4}"/>
    <cellStyle name="Normal 9 5 4 7 2 2" xfId="41767" xr:uid="{8E03BB81-9CE1-47CA-A62D-C3727350D8FA}"/>
    <cellStyle name="Normal 9 5 4 7 2 3" xfId="6351" xr:uid="{7CDED583-6C07-42A2-B73B-9C1F086694F1}"/>
    <cellStyle name="Normal 9 5 4 7 2 4" xfId="5759" xr:uid="{B70879C2-8EE8-4087-8978-206F56889DCB}"/>
    <cellStyle name="Normal 9 5 4 8" xfId="5121" xr:uid="{F065C383-8603-462F-A721-CA8FA5ACB40C}"/>
    <cellStyle name="Normal 9 5 4 8 2" xfId="41748" xr:uid="{A780DA81-3BB2-4686-B94F-4BADB651FC01}"/>
    <cellStyle name="Normal 9 5 4 8 3" xfId="6332" xr:uid="{6E58120C-C184-48B2-9503-A6B0AAB9062D}"/>
    <cellStyle name="Normal 9 5 4 8 4" xfId="5740" xr:uid="{6EE8720B-2CCD-4C07-B092-AF903A0055B3}"/>
    <cellStyle name="Normal 9 5 5" xfId="426" xr:uid="{39FB8347-590B-4B5D-A77E-6573DF95A95A}"/>
    <cellStyle name="Normal 9 5 5 2" xfId="888" xr:uid="{BEE95CD5-26AA-4EDB-9B2D-7BD822FFA882}"/>
    <cellStyle name="Normal 9 5 5 2 2" xfId="2471" xr:uid="{601C674B-3C4E-4D4B-9808-6C91D5EE0C0E}"/>
    <cellStyle name="Normal 9 5 5 2 2 2" xfId="5143" xr:uid="{EB5A42F7-34FE-4A73-A269-C82C324AF9AB}"/>
    <cellStyle name="Normal 9 5 5 2 2 2 2" xfId="41770" xr:uid="{3D930932-F478-4688-A320-78279A55AAED}"/>
    <cellStyle name="Normal 9 5 5 2 2 2 3" xfId="6354" xr:uid="{DD64FB9E-5CBB-430C-98B5-27742FB0B51F}"/>
    <cellStyle name="Normal 9 5 5 2 2 2 4" xfId="5762" xr:uid="{7E926A0A-465D-41DB-87EE-6918D41D533D}"/>
    <cellStyle name="Normal 9 5 5 2 3" xfId="4207" xr:uid="{8B9E3C91-6790-4A60-A58A-B58F8DD981D3}"/>
    <cellStyle name="Normal 9 5 5 2 3 2" xfId="5144" xr:uid="{AE98D3C0-1317-44CA-ACF8-0DB89CA2911F}"/>
    <cellStyle name="Normal 9 5 5 2 3 2 2" xfId="41771" xr:uid="{581DFD93-8C0D-4D89-AC90-183782E6F9B1}"/>
    <cellStyle name="Normal 9 5 5 2 3 2 3" xfId="6355" xr:uid="{89732138-5E55-4BCE-B378-795721D501FC}"/>
    <cellStyle name="Normal 9 5 5 2 3 2 4" xfId="5763" xr:uid="{59204444-5A23-4893-BB66-047DE1910B57}"/>
    <cellStyle name="Normal 9 5 5 2 4" xfId="4208" xr:uid="{A0D106CE-98F0-459E-887D-CB59B28430BF}"/>
    <cellStyle name="Normal 9 5 5 2 4 2" xfId="5145" xr:uid="{D6A637C8-3233-4572-8D7D-26A5759D44EC}"/>
    <cellStyle name="Normal 9 5 5 2 4 2 2" xfId="41772" xr:uid="{F5399674-4729-4381-A463-4C62BA9DDAD9}"/>
    <cellStyle name="Normal 9 5 5 2 4 2 3" xfId="6356" xr:uid="{C7B4B4DF-F63C-4521-A3AD-FF9B85FA4CC0}"/>
    <cellStyle name="Normal 9 5 5 2 4 2 4" xfId="5764" xr:uid="{E0825DB3-0E3B-4057-A0D3-912884F6DD50}"/>
    <cellStyle name="Normal 9 5 5 2 5" xfId="5142" xr:uid="{DD1EF09E-73E6-4E42-8735-369B2F5BA8D2}"/>
    <cellStyle name="Normal 9 5 5 2 5 2" xfId="41769" xr:uid="{953A3921-0B90-4A36-94F0-41242D37C99E}"/>
    <cellStyle name="Normal 9 5 5 2 5 3" xfId="6353" xr:uid="{3D003CD5-6D12-482C-85F9-3836BE16C97D}"/>
    <cellStyle name="Normal 9 5 5 2 5 4" xfId="5761" xr:uid="{C0F5E6CC-25A3-467E-9A60-669E305A0DA3}"/>
    <cellStyle name="Normal 9 5 5 3" xfId="2472" xr:uid="{1BAE2E49-B9EF-41E3-A4B1-E845C05D7682}"/>
    <cellStyle name="Normal 9 5 5 3 2" xfId="4209" xr:uid="{C76ABFDC-3B60-4EDF-A273-B9A5223135C2}"/>
    <cellStyle name="Normal 9 5 5 3 2 2" xfId="5147" xr:uid="{347CAAE9-1995-4CE1-92C3-1DCA86CCA35E}"/>
    <cellStyle name="Normal 9 5 5 3 2 2 2" xfId="41774" xr:uid="{76AE8518-C17B-49C5-AC9C-2F8673BFA273}"/>
    <cellStyle name="Normal 9 5 5 3 2 2 3" xfId="6358" xr:uid="{7ED5BDE3-FD12-408F-B57C-2F00CB20FC2B}"/>
    <cellStyle name="Normal 9 5 5 3 2 2 4" xfId="5766" xr:uid="{A861B9CF-089E-45D7-A052-1B9F73FC55F1}"/>
    <cellStyle name="Normal 9 5 5 3 3" xfId="4210" xr:uid="{3968CA63-5573-4B4D-AB7A-B05DC86123EF}"/>
    <cellStyle name="Normal 9 5 5 3 3 2" xfId="5148" xr:uid="{B50A9968-071D-4C88-94CF-E132758A2050}"/>
    <cellStyle name="Normal 9 5 5 3 3 2 2" xfId="41775" xr:uid="{CF8B15AC-6906-4E25-A404-D36F177EC423}"/>
    <cellStyle name="Normal 9 5 5 3 3 2 3" xfId="6359" xr:uid="{BFDC409C-AF0D-4B4D-A8F2-825D30ED829F}"/>
    <cellStyle name="Normal 9 5 5 3 3 2 4" xfId="5767" xr:uid="{3D1659A6-38E3-461D-89F0-6603E4027415}"/>
    <cellStyle name="Normal 9 5 5 3 4" xfId="4211" xr:uid="{B23BD700-9A6C-430E-9FB0-F6249504F8BC}"/>
    <cellStyle name="Normal 9 5 5 3 4 2" xfId="5149" xr:uid="{00E3AFDE-A36C-4287-9B86-3413FA89829F}"/>
    <cellStyle name="Normal 9 5 5 3 4 2 2" xfId="41776" xr:uid="{C9501ED3-3D4E-40B9-B600-FC81112FB419}"/>
    <cellStyle name="Normal 9 5 5 3 4 2 3" xfId="6360" xr:uid="{EE0CA4D2-AFC3-40BF-85E2-BDA70AFC5C7F}"/>
    <cellStyle name="Normal 9 5 5 3 4 2 4" xfId="5768" xr:uid="{451EBCB5-E005-4C16-AB5E-4D2873EB22B7}"/>
    <cellStyle name="Normal 9 5 5 3 5" xfId="5146" xr:uid="{E14951BB-688D-4F66-9676-3CCBA4A831B2}"/>
    <cellStyle name="Normal 9 5 5 3 5 2" xfId="41773" xr:uid="{82BC4FF0-6F41-42CC-8D47-AF0E6A872D29}"/>
    <cellStyle name="Normal 9 5 5 3 5 3" xfId="6357" xr:uid="{4A48075B-7A88-45DC-9CEB-3F13FF76550F}"/>
    <cellStyle name="Normal 9 5 5 3 5 4" xfId="5765" xr:uid="{617FAD31-978B-493D-8880-DFDEC55C3F51}"/>
    <cellStyle name="Normal 9 5 5 4" xfId="4212" xr:uid="{20DF6079-C758-4FF3-AF8F-911B36355284}"/>
    <cellStyle name="Normal 9 5 5 4 2" xfId="5150" xr:uid="{533B8C6F-5F0E-4BE8-85F4-937CE0C7C94E}"/>
    <cellStyle name="Normal 9 5 5 4 2 2" xfId="41777" xr:uid="{6A8F62FD-BD63-4B4E-A4AF-4F0AD0F56CC1}"/>
    <cellStyle name="Normal 9 5 5 4 2 3" xfId="6361" xr:uid="{D99D1C89-5B6F-4AD0-9850-30C760D417A1}"/>
    <cellStyle name="Normal 9 5 5 4 2 4" xfId="5769" xr:uid="{F32AFE01-BDBB-489E-9736-B01C392BA656}"/>
    <cellStyle name="Normal 9 5 5 5" xfId="4213" xr:uid="{12060313-C793-4651-912A-E2BAC6824581}"/>
    <cellStyle name="Normal 9 5 5 5 2" xfId="5151" xr:uid="{B5B50845-2B91-42E6-BC06-1276DEA12F3A}"/>
    <cellStyle name="Normal 9 5 5 5 2 2" xfId="41778" xr:uid="{93E69F67-A6D8-4105-AA97-4ECEE28FD71C}"/>
    <cellStyle name="Normal 9 5 5 5 2 3" xfId="6362" xr:uid="{3E0A1FE3-F0BA-440D-8E47-135D45E3EB27}"/>
    <cellStyle name="Normal 9 5 5 5 2 4" xfId="5770" xr:uid="{595F695A-368B-4775-B13E-D049BE9A17A2}"/>
    <cellStyle name="Normal 9 5 5 6" xfId="4214" xr:uid="{D40BC819-40C4-4F40-90C0-C6BFB7EA2418}"/>
    <cellStyle name="Normal 9 5 5 6 2" xfId="5152" xr:uid="{0F5B5180-40C3-4A1E-A5EB-EB56217D9EDF}"/>
    <cellStyle name="Normal 9 5 5 6 2 2" xfId="41779" xr:uid="{9222E1F3-AE62-4B09-902C-C57E227AB36B}"/>
    <cellStyle name="Normal 9 5 5 6 2 3" xfId="6363" xr:uid="{79CD8FAE-0605-4C2C-A267-614879FDF0B0}"/>
    <cellStyle name="Normal 9 5 5 6 2 4" xfId="5771" xr:uid="{351E39CE-0284-4448-8530-F88566842BB3}"/>
    <cellStyle name="Normal 9 5 5 7" xfId="5141" xr:uid="{F87CB773-1B8F-45B8-8539-0AFCFF881465}"/>
    <cellStyle name="Normal 9 5 5 7 2" xfId="41768" xr:uid="{ABF1D871-99F4-4284-8018-9F1FFCE93C20}"/>
    <cellStyle name="Normal 9 5 5 7 3" xfId="6352" xr:uid="{D6B7B58B-ED5F-4924-AA3C-965F758D66A6}"/>
    <cellStyle name="Normal 9 5 5 7 4" xfId="5760" xr:uid="{23790E1A-F681-409A-99CB-2D8EA67E8366}"/>
    <cellStyle name="Normal 9 5 6" xfId="889" xr:uid="{9AFE5C18-0260-4960-9275-8EA36D486C2E}"/>
    <cellStyle name="Normal 9 5 6 2" xfId="2473" xr:uid="{36E4BF23-D2A3-4B4F-A827-AF491105EA88}"/>
    <cellStyle name="Normal 9 5 6 2 2" xfId="4215" xr:uid="{89834F7B-BC6C-45C9-A605-7082CB4DFFA8}"/>
    <cellStyle name="Normal 9 5 6 2 2 2" xfId="5155" xr:uid="{161C5CF6-770B-4715-9F68-705B684548F4}"/>
    <cellStyle name="Normal 9 5 6 2 2 2 2" xfId="41782" xr:uid="{CBDA380A-A334-4F18-9223-14C3D35BB0DE}"/>
    <cellStyle name="Normal 9 5 6 2 2 2 3" xfId="6366" xr:uid="{04BEA1D7-BDB0-4869-81F0-1225B851A63D}"/>
    <cellStyle name="Normal 9 5 6 2 2 2 4" xfId="5774" xr:uid="{384E1E70-AC2C-4925-BC12-54F42E84AA65}"/>
    <cellStyle name="Normal 9 5 6 2 3" xfId="4216" xr:uid="{58AC3821-7611-417A-BD94-613E833AA889}"/>
    <cellStyle name="Normal 9 5 6 2 3 2" xfId="5156" xr:uid="{86FC29AB-7F1C-4249-9FF6-C2A2910D6154}"/>
    <cellStyle name="Normal 9 5 6 2 3 2 2" xfId="41783" xr:uid="{446F04A1-0889-4D1C-97B2-9F1193F9C2F0}"/>
    <cellStyle name="Normal 9 5 6 2 3 2 3" xfId="6367" xr:uid="{4592ADDC-B3B0-4A6C-A927-07BDFE46FAA4}"/>
    <cellStyle name="Normal 9 5 6 2 3 2 4" xfId="5775" xr:uid="{F605766D-9A31-4F78-B840-BC0875EF4BEE}"/>
    <cellStyle name="Normal 9 5 6 2 4" xfId="4217" xr:uid="{8304A46F-828E-47FD-B1F9-348568EB70F5}"/>
    <cellStyle name="Normal 9 5 6 2 4 2" xfId="5157" xr:uid="{539EC210-35EA-4E85-80B6-AE24676F292D}"/>
    <cellStyle name="Normal 9 5 6 2 4 2 2" xfId="41784" xr:uid="{B73DDCF0-8A85-474F-8F58-4CCCA3818F9D}"/>
    <cellStyle name="Normal 9 5 6 2 4 2 3" xfId="6368" xr:uid="{6D300EE6-DDF8-44D1-94C1-BB2A679FC68B}"/>
    <cellStyle name="Normal 9 5 6 2 4 2 4" xfId="5776" xr:uid="{BFA4E79B-F691-4E60-9CF3-8BC47893E341}"/>
    <cellStyle name="Normal 9 5 6 2 5" xfId="5154" xr:uid="{B861EDA9-2EEE-480E-ADB6-B9D3CCE7B0A3}"/>
    <cellStyle name="Normal 9 5 6 2 5 2" xfId="41781" xr:uid="{4DEDDD47-832D-48C3-BB88-98F8BE1CADE8}"/>
    <cellStyle name="Normal 9 5 6 2 5 3" xfId="6365" xr:uid="{BDBF5523-0272-4E58-A96F-19787C35BE0C}"/>
    <cellStyle name="Normal 9 5 6 2 5 4" xfId="5773" xr:uid="{074647BA-9AD1-434C-817D-977724FEB387}"/>
    <cellStyle name="Normal 9 5 6 3" xfId="4218" xr:uid="{5FFE9A36-C02E-4651-AD67-E2C6F3B0E77F}"/>
    <cellStyle name="Normal 9 5 6 3 2" xfId="5158" xr:uid="{02C2EAF3-1DBA-4645-A452-2FA2A485573B}"/>
    <cellStyle name="Normal 9 5 6 3 2 2" xfId="41785" xr:uid="{254695F2-BE0C-4539-B943-219860D86732}"/>
    <cellStyle name="Normal 9 5 6 3 2 3" xfId="6369" xr:uid="{70C8E31E-C8A7-43BC-A80F-72AF204CA819}"/>
    <cellStyle name="Normal 9 5 6 3 2 4" xfId="5777" xr:uid="{EF9EDEAF-47C9-4C39-AE7B-896E619F83A9}"/>
    <cellStyle name="Normal 9 5 6 4" xfId="4219" xr:uid="{F2A2D8BA-B77F-4B58-963B-61A65B967BF2}"/>
    <cellStyle name="Normal 9 5 6 4 2" xfId="5159" xr:uid="{CE01275B-757C-4051-915B-9C94CAE39A8A}"/>
    <cellStyle name="Normal 9 5 6 4 2 2" xfId="41786" xr:uid="{E3A291D6-C4EB-4FF4-8742-1D55AAB948B0}"/>
    <cellStyle name="Normal 9 5 6 4 2 3" xfId="6370" xr:uid="{CCBF4C2C-CFE0-4995-869D-6AC7CCE260C6}"/>
    <cellStyle name="Normal 9 5 6 4 2 4" xfId="5778" xr:uid="{1AF7AAB3-BE9B-4D92-B2CC-98B6CFFA45BD}"/>
    <cellStyle name="Normal 9 5 6 5" xfId="4220" xr:uid="{51F1328C-DE5E-48F6-A697-5AD18C01A2F9}"/>
    <cellStyle name="Normal 9 5 6 5 2" xfId="5160" xr:uid="{4D90E41F-40E3-4D3E-88B6-D324112F5422}"/>
    <cellStyle name="Normal 9 5 6 5 2 2" xfId="41787" xr:uid="{969A4521-5122-4BDE-806A-AB1D62927909}"/>
    <cellStyle name="Normal 9 5 6 5 2 3" xfId="6371" xr:uid="{7E5B58D2-B2D8-470F-B052-0D3C4067D1E3}"/>
    <cellStyle name="Normal 9 5 6 5 2 4" xfId="5779" xr:uid="{CA1DE71B-0EE0-41BD-BC95-0CE99CB56EDE}"/>
    <cellStyle name="Normal 9 5 6 6" xfId="5153" xr:uid="{EA5412B4-D182-41D1-B18C-F60B4172F267}"/>
    <cellStyle name="Normal 9 5 6 6 2" xfId="41780" xr:uid="{9DFAD112-C83C-40EF-812A-E4E512F7F3ED}"/>
    <cellStyle name="Normal 9 5 6 6 3" xfId="6364" xr:uid="{358CB0FD-A23A-460E-8ABF-6F0BAC18E48F}"/>
    <cellStyle name="Normal 9 5 6 6 4" xfId="5772" xr:uid="{6C577FC3-5B07-4DE2-8F31-32930270B35B}"/>
    <cellStyle name="Normal 9 5 7" xfId="2474" xr:uid="{65962501-0B38-485B-9EE1-CCBD2818724E}"/>
    <cellStyle name="Normal 9 5 7 2" xfId="4221" xr:uid="{4C4EDB4B-A116-486F-AAE0-4FAD4C4BAC47}"/>
    <cellStyle name="Normal 9 5 7 2 2" xfId="5162" xr:uid="{67987514-A366-403B-9922-C997B0C5DC0B}"/>
    <cellStyle name="Normal 9 5 7 2 2 2" xfId="41789" xr:uid="{36DBBD5B-9E36-4819-AB0E-DC6B03D1FD58}"/>
    <cellStyle name="Normal 9 5 7 2 2 3" xfId="6373" xr:uid="{772D26AC-4C16-4DE6-A22F-69A73D32ECB3}"/>
    <cellStyle name="Normal 9 5 7 2 2 4" xfId="5781" xr:uid="{E7AA9746-F871-48DA-80B5-40ADE7C2D447}"/>
    <cellStyle name="Normal 9 5 7 3" xfId="4222" xr:uid="{DEFF1359-9AE8-4C4F-8601-011972D96EB9}"/>
    <cellStyle name="Normal 9 5 7 3 2" xfId="5163" xr:uid="{F8C1BA5B-A7E2-40BA-9607-DB75FEBF3AAB}"/>
    <cellStyle name="Normal 9 5 7 3 2 2" xfId="41790" xr:uid="{0F23978A-4574-4F6D-8159-BEF43D267C2F}"/>
    <cellStyle name="Normal 9 5 7 3 2 3" xfId="6374" xr:uid="{72BA5A68-C90D-4B4D-B3AA-9207C2E92EB0}"/>
    <cellStyle name="Normal 9 5 7 3 2 4" xfId="5782" xr:uid="{531725A9-F730-49F4-AE24-0F58B114A3DB}"/>
    <cellStyle name="Normal 9 5 7 4" xfId="4223" xr:uid="{7C0C2CD5-86F5-453A-ABAC-73202CEE0A7D}"/>
    <cellStyle name="Normal 9 5 7 4 2" xfId="5164" xr:uid="{EB80B75F-479F-45DF-AA74-FDEEA556B515}"/>
    <cellStyle name="Normal 9 5 7 4 2 2" xfId="41791" xr:uid="{5195BDF6-862C-4514-AF5E-AFB7063F470D}"/>
    <cellStyle name="Normal 9 5 7 4 2 3" xfId="6375" xr:uid="{81114F08-D1D2-4874-B6B3-077B42B1F9A9}"/>
    <cellStyle name="Normal 9 5 7 4 2 4" xfId="5783" xr:uid="{02F93C6C-1449-46AB-ADA0-9FB0F35F6319}"/>
    <cellStyle name="Normal 9 5 7 5" xfId="5161" xr:uid="{F0227A41-3CDD-447D-B3C0-7414DBC3B4E4}"/>
    <cellStyle name="Normal 9 5 7 5 2" xfId="41788" xr:uid="{7183BC41-D995-4B84-9C41-3CDD0BF7A06A}"/>
    <cellStyle name="Normal 9 5 7 5 3" xfId="6372" xr:uid="{FBA61556-6B29-468B-BF0B-09D95BF64C1E}"/>
    <cellStyle name="Normal 9 5 7 5 4" xfId="5780" xr:uid="{8BCAF7A8-685F-4030-947C-7D2DD205A26E}"/>
    <cellStyle name="Normal 9 5 8" xfId="4224" xr:uid="{EB1B6813-3DE5-4DBA-9065-582605CD8CE4}"/>
    <cellStyle name="Normal 9 5 8 2" xfId="4225" xr:uid="{6DE413D5-3AE2-4180-946A-ABF46F0E15C8}"/>
    <cellStyle name="Normal 9 5 8 2 2" xfId="5166" xr:uid="{CE2C3B5F-433A-433B-8275-DE09C67ED410}"/>
    <cellStyle name="Normal 9 5 8 2 2 2" xfId="41793" xr:uid="{F9ACE8C3-953D-43D8-8BA0-8D0686913F35}"/>
    <cellStyle name="Normal 9 5 8 2 2 3" xfId="6377" xr:uid="{8C3CB6D6-54B6-46A7-B46B-3C26E0B4E1B8}"/>
    <cellStyle name="Normal 9 5 8 2 2 4" xfId="5785" xr:uid="{4DB9B298-379D-4259-B3EC-298AFB4EF8F9}"/>
    <cellStyle name="Normal 9 5 8 3" xfId="4226" xr:uid="{EBE2C335-D1E9-4E38-A376-80F6D506B129}"/>
    <cellStyle name="Normal 9 5 8 3 2" xfId="5167" xr:uid="{7EA2B08B-8BB5-4236-9190-D366087CCC34}"/>
    <cellStyle name="Normal 9 5 8 3 2 2" xfId="41794" xr:uid="{6A8AF206-397B-4F7E-91EE-34AFA4C9A054}"/>
    <cellStyle name="Normal 9 5 8 3 2 3" xfId="6378" xr:uid="{B9A7AAB7-2E76-4D1B-AC7B-B03318FCC5EE}"/>
    <cellStyle name="Normal 9 5 8 3 2 4" xfId="5786" xr:uid="{E9611010-A9EB-4AF6-868B-05F23C7A5A31}"/>
    <cellStyle name="Normal 9 5 8 4" xfId="4227" xr:uid="{864BB45A-0670-4B38-B9F0-0659E8FE7616}"/>
    <cellStyle name="Normal 9 5 8 4 2" xfId="5168" xr:uid="{CBBED791-A185-4940-8611-C5C4610E51A9}"/>
    <cellStyle name="Normal 9 5 8 4 2 2" xfId="41795" xr:uid="{42103779-3ED4-4536-9E3F-1CF3C6E50D82}"/>
    <cellStyle name="Normal 9 5 8 4 2 3" xfId="6379" xr:uid="{C1A0C93B-B19D-4E66-A51C-DD4AB33ABF7F}"/>
    <cellStyle name="Normal 9 5 8 4 2 4" xfId="5787" xr:uid="{3D2A7C34-656B-4A0E-8D49-75A24B9FD119}"/>
    <cellStyle name="Normal 9 5 8 5" xfId="5165" xr:uid="{39D40CB7-CD5D-47FA-89BF-58DDCACBBB98}"/>
    <cellStyle name="Normal 9 5 8 5 2" xfId="41792" xr:uid="{D0C0E8FA-6DC3-48C4-86A6-1323239FB293}"/>
    <cellStyle name="Normal 9 5 8 5 3" xfId="6376" xr:uid="{02F5AFEE-76D0-48F5-A648-BCEA636B7542}"/>
    <cellStyle name="Normal 9 5 8 5 4" xfId="5784" xr:uid="{616238A0-FA94-4F54-A609-5E14AE118671}"/>
    <cellStyle name="Normal 9 5 9" xfId="4228" xr:uid="{644E1BA3-F055-455F-9601-098FB5F1CCD6}"/>
    <cellStyle name="Normal 9 5 9 2" xfId="5169" xr:uid="{F851C88F-2061-4D62-9648-39A891AE07FB}"/>
    <cellStyle name="Normal 9 5 9 2 2" xfId="41796" xr:uid="{9712AEB1-7BFC-4B00-9886-D694C3FD13A9}"/>
    <cellStyle name="Normal 9 5 9 2 3" xfId="6380" xr:uid="{5DD99259-B416-463E-B0FF-71B99A2E49BD}"/>
    <cellStyle name="Normal 9 5 9 2 4" xfId="5788" xr:uid="{8337EAC6-5756-464C-8235-8F0DDAC14874}"/>
    <cellStyle name="Normal 9 6" xfId="184" xr:uid="{2202E329-207C-4021-A88B-BD7E23726212}"/>
    <cellStyle name="Normal 9 6 10" xfId="5170" xr:uid="{CABA8389-6071-4628-9F53-28C5B207A798}"/>
    <cellStyle name="Normal 9 6 10 2" xfId="41797" xr:uid="{8A3B293F-E293-4AC9-BA6F-64DE4E22B3A4}"/>
    <cellStyle name="Normal 9 6 10 3" xfId="6381" xr:uid="{E2CEB6A4-6381-4DD1-831E-B4DBAE3F5259}"/>
    <cellStyle name="Normal 9 6 10 4" xfId="5789" xr:uid="{4C536413-C889-4AB3-B88B-65CBB365E22A}"/>
    <cellStyle name="Normal 9 6 2" xfId="185" xr:uid="{98E19EB5-E6FB-42F3-9F9E-44A9B70CB21E}"/>
    <cellStyle name="Normal 9 6 2 2" xfId="427" xr:uid="{C12B6269-70F5-427F-B585-40FD68B6B54C}"/>
    <cellStyle name="Normal 9 6 2 2 2" xfId="890" xr:uid="{70A9008F-5E71-4DDC-9841-039160FC6B5A}"/>
    <cellStyle name="Normal 9 6 2 2 2 2" xfId="2475" xr:uid="{FEF95C3D-4D5E-44D3-A6B5-15216FD714D7}"/>
    <cellStyle name="Normal 9 6 2 2 2 2 2" xfId="5174" xr:uid="{D832F96B-A421-4E8E-85BF-2B1246631114}"/>
    <cellStyle name="Normal 9 6 2 2 2 2 2 2" xfId="41801" xr:uid="{9624E515-427C-4064-A701-72232CBEC5DF}"/>
    <cellStyle name="Normal 9 6 2 2 2 2 2 3" xfId="6385" xr:uid="{3A285906-B909-4F26-9B90-788678F5F109}"/>
    <cellStyle name="Normal 9 6 2 2 2 2 2 4" xfId="5793" xr:uid="{98FB60C2-B599-4DB5-B646-3B6006770F85}"/>
    <cellStyle name="Normal 9 6 2 2 2 3" xfId="4229" xr:uid="{C5A5F34E-39AD-4A3F-815B-2B6ECC877852}"/>
    <cellStyle name="Normal 9 6 2 2 2 3 2" xfId="5175" xr:uid="{FDB9B5F1-74AF-44B7-8D39-B9BE7BD4938D}"/>
    <cellStyle name="Normal 9 6 2 2 2 3 2 2" xfId="41802" xr:uid="{762899A3-769F-45FC-87A6-01BE90CAB913}"/>
    <cellStyle name="Normal 9 6 2 2 2 3 2 3" xfId="6386" xr:uid="{2F5696E2-9A2D-4F8D-9719-F5B70D5AE4E0}"/>
    <cellStyle name="Normal 9 6 2 2 2 3 2 4" xfId="5794" xr:uid="{89DC9A62-816B-47EF-9AE4-BA9086604128}"/>
    <cellStyle name="Normal 9 6 2 2 2 4" xfId="4230" xr:uid="{5BAE0160-89C8-49FF-8471-AB45B6224311}"/>
    <cellStyle name="Normal 9 6 2 2 2 4 2" xfId="5176" xr:uid="{83B699C8-4D2A-422A-8FD8-4EA17753C7FB}"/>
    <cellStyle name="Normal 9 6 2 2 2 4 2 2" xfId="41803" xr:uid="{1C7D0D48-A6CA-4D40-ABF6-201585037CDF}"/>
    <cellStyle name="Normal 9 6 2 2 2 4 2 3" xfId="6387" xr:uid="{25055F93-D895-4D80-8EB3-BE0007AC1C33}"/>
    <cellStyle name="Normal 9 6 2 2 2 4 2 4" xfId="5795" xr:uid="{69AF120F-69D7-4893-97FA-C4E5C749DB81}"/>
    <cellStyle name="Normal 9 6 2 2 2 5" xfId="5173" xr:uid="{436F0492-1F4C-4DF6-BA69-F6CE0024E3FA}"/>
    <cellStyle name="Normal 9 6 2 2 2 5 2" xfId="41800" xr:uid="{37003DD5-C909-4C7D-8AD0-8088AB5D4D8D}"/>
    <cellStyle name="Normal 9 6 2 2 2 5 3" xfId="6384" xr:uid="{65665DBD-F435-42DE-93B7-66D2B14BEDD3}"/>
    <cellStyle name="Normal 9 6 2 2 2 5 4" xfId="5792" xr:uid="{CC456C09-3C30-47CF-AE8E-BEA5C50C359C}"/>
    <cellStyle name="Normal 9 6 2 2 3" xfId="2476" xr:uid="{AA7B4AF7-97DB-4260-895A-5275B5EB50F7}"/>
    <cellStyle name="Normal 9 6 2 2 3 2" xfId="4231" xr:uid="{76505E22-1CEE-46D3-80FA-A7C80BDFFA79}"/>
    <cellStyle name="Normal 9 6 2 2 3 2 2" xfId="5178" xr:uid="{D44D64D6-AB0A-432A-96A2-B273B13AA200}"/>
    <cellStyle name="Normal 9 6 2 2 3 2 2 2" xfId="41805" xr:uid="{DED90B33-3767-499B-A9AA-E88A833192DF}"/>
    <cellStyle name="Normal 9 6 2 2 3 2 2 3" xfId="6389" xr:uid="{7A1A14B6-464E-478F-8B62-CDA58ED89F13}"/>
    <cellStyle name="Normal 9 6 2 2 3 2 2 4" xfId="5797" xr:uid="{4D1665DD-59A1-4152-A7D7-D061E2E78A7A}"/>
    <cellStyle name="Normal 9 6 2 2 3 3" xfId="4232" xr:uid="{CBCE1849-B3E6-474F-B16B-494D2841718E}"/>
    <cellStyle name="Normal 9 6 2 2 3 3 2" xfId="5179" xr:uid="{BC1F4A1A-C18E-4740-B959-0BD6D2C3B326}"/>
    <cellStyle name="Normal 9 6 2 2 3 3 2 2" xfId="41806" xr:uid="{00DEDA64-B6CD-4CC5-8302-5720E59F320C}"/>
    <cellStyle name="Normal 9 6 2 2 3 3 2 3" xfId="6390" xr:uid="{F6D0E84E-8651-418D-8243-53921B68A0E1}"/>
    <cellStyle name="Normal 9 6 2 2 3 3 2 4" xfId="5798" xr:uid="{75137F97-65BE-4FFA-BA26-A17ADCDA349D}"/>
    <cellStyle name="Normal 9 6 2 2 3 4" xfId="4233" xr:uid="{8ACEB531-DE7E-4889-BDA2-2F7863CC41CE}"/>
    <cellStyle name="Normal 9 6 2 2 3 4 2" xfId="5180" xr:uid="{6F7EEA90-7BFC-4499-9EB6-4F557F8AE702}"/>
    <cellStyle name="Normal 9 6 2 2 3 4 2 2" xfId="41807" xr:uid="{0E3DF3AF-2910-47EE-8DB3-B20CE5218A8B}"/>
    <cellStyle name="Normal 9 6 2 2 3 4 2 3" xfId="6391" xr:uid="{B6711F4D-3451-4023-BBD6-A2295766144A}"/>
    <cellStyle name="Normal 9 6 2 2 3 4 2 4" xfId="5799" xr:uid="{A6A67A49-9F79-445D-8952-F7267861DAD9}"/>
    <cellStyle name="Normal 9 6 2 2 3 5" xfId="5177" xr:uid="{ED67460C-4A48-4D9D-971D-6DAE5FDC483D}"/>
    <cellStyle name="Normal 9 6 2 2 3 5 2" xfId="41804" xr:uid="{A23786B3-C1D4-4D90-AFA5-8D3C823E54A5}"/>
    <cellStyle name="Normal 9 6 2 2 3 5 3" xfId="6388" xr:uid="{4401723F-8AEF-46C8-AC6B-BE8ED9C1A31E}"/>
    <cellStyle name="Normal 9 6 2 2 3 5 4" xfId="5796" xr:uid="{AC37A59B-2EEE-42F6-BD2D-9548108C1570}"/>
    <cellStyle name="Normal 9 6 2 2 4" xfId="4234" xr:uid="{2B2EAA16-8893-45E7-8213-78ABF88289C4}"/>
    <cellStyle name="Normal 9 6 2 2 4 2" xfId="5181" xr:uid="{1F90F14D-69CB-4224-808C-F8AD82F89168}"/>
    <cellStyle name="Normal 9 6 2 2 4 2 2" xfId="41808" xr:uid="{402784A5-1BF8-4F99-8139-562A27341339}"/>
    <cellStyle name="Normal 9 6 2 2 4 2 3" xfId="6392" xr:uid="{D13D2B1E-CAE9-456A-B843-3ACF86E5D626}"/>
    <cellStyle name="Normal 9 6 2 2 4 2 4" xfId="5800" xr:uid="{A246186A-D8F7-42E6-A218-6E82D9C8560F}"/>
    <cellStyle name="Normal 9 6 2 2 5" xfId="4235" xr:uid="{06DC35E5-4B9B-4264-A0E2-9909054052F8}"/>
    <cellStyle name="Normal 9 6 2 2 5 2" xfId="5182" xr:uid="{33B4B0FE-5B9D-4E41-983C-69C7A9734119}"/>
    <cellStyle name="Normal 9 6 2 2 5 2 2" xfId="41809" xr:uid="{B6890010-64C6-4F2C-8DB8-FDE7F74FBBD3}"/>
    <cellStyle name="Normal 9 6 2 2 5 2 3" xfId="6393" xr:uid="{0A8E4A18-449B-4363-AFE3-A4C6ADD28120}"/>
    <cellStyle name="Normal 9 6 2 2 5 2 4" xfId="5801" xr:uid="{15AF01F7-33B2-4C15-BEA5-F40B555A001A}"/>
    <cellStyle name="Normal 9 6 2 2 6" xfId="4236" xr:uid="{DE9435CC-335B-4897-BFCB-A2D232103DC5}"/>
    <cellStyle name="Normal 9 6 2 2 6 2" xfId="5183" xr:uid="{E8FF15DB-FDEA-4A0A-BFEB-556D894A74AB}"/>
    <cellStyle name="Normal 9 6 2 2 6 2 2" xfId="41810" xr:uid="{1B73A3E4-4346-410E-A374-F6D25905938D}"/>
    <cellStyle name="Normal 9 6 2 2 6 2 3" xfId="6394" xr:uid="{1E70744F-A759-4E27-94BE-DCF3BB9E369B}"/>
    <cellStyle name="Normal 9 6 2 2 6 2 4" xfId="5802" xr:uid="{B72AD229-5FEF-4421-8FBC-5B2B1DE90E16}"/>
    <cellStyle name="Normal 9 6 2 2 7" xfId="5172" xr:uid="{911C66AB-EAD0-4D5E-9364-A9A47D248C9C}"/>
    <cellStyle name="Normal 9 6 2 2 7 2" xfId="41799" xr:uid="{C46F0579-32E3-4C04-80A3-530EC2AD4F01}"/>
    <cellStyle name="Normal 9 6 2 2 7 3" xfId="6383" xr:uid="{E272BDEA-EB6A-4EA8-ADC8-301EF21109F0}"/>
    <cellStyle name="Normal 9 6 2 2 7 4" xfId="5791" xr:uid="{2CD01370-5848-4E7A-B6B1-1C2A3836FA20}"/>
    <cellStyle name="Normal 9 6 2 3" xfId="891" xr:uid="{67C1C01D-AE2C-4CD9-915B-5D2C2371B12F}"/>
    <cellStyle name="Normal 9 6 2 3 2" xfId="2477" xr:uid="{8170DB28-FA45-4FA2-9D62-26F649BBDF14}"/>
    <cellStyle name="Normal 9 6 2 3 2 2" xfId="4237" xr:uid="{FF705FDC-6085-4160-82BB-667A612DC513}"/>
    <cellStyle name="Normal 9 6 2 3 2 2 2" xfId="5186" xr:uid="{2956CAA4-475A-436B-B47B-040022C3F534}"/>
    <cellStyle name="Normal 9 6 2 3 2 2 2 2" xfId="41813" xr:uid="{007A69D5-D9AC-423A-9AD5-D65CFA6BC488}"/>
    <cellStyle name="Normal 9 6 2 3 2 2 2 3" xfId="6397" xr:uid="{312CAD70-E870-4F91-9454-5013863FC333}"/>
    <cellStyle name="Normal 9 6 2 3 2 2 2 4" xfId="5805" xr:uid="{F85D2083-DC87-4D71-A297-FA514E85B350}"/>
    <cellStyle name="Normal 9 6 2 3 2 3" xfId="4238" xr:uid="{6803161F-07B0-40C9-8113-816BEA3A6761}"/>
    <cellStyle name="Normal 9 6 2 3 2 3 2" xfId="5187" xr:uid="{9D7865BF-E21C-4350-8B27-764A93839B51}"/>
    <cellStyle name="Normal 9 6 2 3 2 3 2 2" xfId="41814" xr:uid="{7FD502F1-C95F-41A3-8E1F-12F7AD078555}"/>
    <cellStyle name="Normal 9 6 2 3 2 3 2 3" xfId="6398" xr:uid="{80D5153E-0580-47A5-9715-0BBE3504CE01}"/>
    <cellStyle name="Normal 9 6 2 3 2 3 2 4" xfId="5806" xr:uid="{D23EF62B-79B7-415E-BD1D-9BDC35969E6E}"/>
    <cellStyle name="Normal 9 6 2 3 2 4" xfId="4239" xr:uid="{FAB14BF4-2F7D-45CB-8D28-ADA6B7CAFEE7}"/>
    <cellStyle name="Normal 9 6 2 3 2 4 2" xfId="5188" xr:uid="{4E4BFA5A-6CB6-4A95-B622-2F397B526DF3}"/>
    <cellStyle name="Normal 9 6 2 3 2 4 2 2" xfId="41815" xr:uid="{198E7B3C-7387-4D8F-A740-1A424F429A61}"/>
    <cellStyle name="Normal 9 6 2 3 2 4 2 3" xfId="6399" xr:uid="{0A81AA2E-4EA9-4B40-8D09-8590424DE261}"/>
    <cellStyle name="Normal 9 6 2 3 2 4 2 4" xfId="5807" xr:uid="{CDF43B1F-D731-4874-8AE8-B00D86B8F6A8}"/>
    <cellStyle name="Normal 9 6 2 3 2 5" xfId="5185" xr:uid="{E306BFEE-83C4-4C37-96C7-541AC05F652B}"/>
    <cellStyle name="Normal 9 6 2 3 2 5 2" xfId="41812" xr:uid="{F094B012-D963-422F-AA8F-79E7DAF9F9B6}"/>
    <cellStyle name="Normal 9 6 2 3 2 5 3" xfId="6396" xr:uid="{9C4ECCA5-3A44-42B3-BFBE-B1DF1CF5358E}"/>
    <cellStyle name="Normal 9 6 2 3 2 5 4" xfId="5804" xr:uid="{26216EED-980A-41AC-86F8-16D5E40AB172}"/>
    <cellStyle name="Normal 9 6 2 3 3" xfId="4240" xr:uid="{8C8366A1-FC02-4D65-BC10-DF671DBC7341}"/>
    <cellStyle name="Normal 9 6 2 3 3 2" xfId="5189" xr:uid="{6D501D5F-1BF9-404E-A55A-B1D65B7C358F}"/>
    <cellStyle name="Normal 9 6 2 3 3 2 2" xfId="41816" xr:uid="{0D10FE15-D65F-43BD-9CB7-46DAF0150020}"/>
    <cellStyle name="Normal 9 6 2 3 3 2 3" xfId="6400" xr:uid="{2C3FB8BC-0A51-4DAC-B8CF-3E61667DBA22}"/>
    <cellStyle name="Normal 9 6 2 3 3 2 4" xfId="5808" xr:uid="{B5254B57-5D4B-4D5A-8EDD-D8F273C38E5E}"/>
    <cellStyle name="Normal 9 6 2 3 4" xfId="4241" xr:uid="{CAC6A64F-4066-49D4-9ABA-57ADF39377C0}"/>
    <cellStyle name="Normal 9 6 2 3 4 2" xfId="5190" xr:uid="{3A9B90F2-1842-4535-9D91-7FBE486BA4E9}"/>
    <cellStyle name="Normal 9 6 2 3 4 2 2" xfId="41817" xr:uid="{DCF51363-E438-412B-88B7-23F0DAAA4D95}"/>
    <cellStyle name="Normal 9 6 2 3 4 2 3" xfId="6401" xr:uid="{33EB2366-C59A-4877-A652-C17FA41A7759}"/>
    <cellStyle name="Normal 9 6 2 3 4 2 4" xfId="5809" xr:uid="{49B8D95D-9521-43D5-942B-E85665C264C9}"/>
    <cellStyle name="Normal 9 6 2 3 5" xfId="4242" xr:uid="{D627D75C-0B87-44E8-B0AE-9B7D1C061C56}"/>
    <cellStyle name="Normal 9 6 2 3 5 2" xfId="5191" xr:uid="{1E356F79-3C21-4561-BC33-4BB3BB885D04}"/>
    <cellStyle name="Normal 9 6 2 3 5 2 2" xfId="41818" xr:uid="{8BCC577C-9D9F-4227-8D28-EE86E398EA05}"/>
    <cellStyle name="Normal 9 6 2 3 5 2 3" xfId="6402" xr:uid="{32C999C5-8D71-436A-8B7E-35674FFCA82C}"/>
    <cellStyle name="Normal 9 6 2 3 5 2 4" xfId="5810" xr:uid="{93059773-F64E-4D03-B968-175F1DA8EE1F}"/>
    <cellStyle name="Normal 9 6 2 3 6" xfId="5184" xr:uid="{87D17171-80AC-44A0-BAEB-97A5F5967224}"/>
    <cellStyle name="Normal 9 6 2 3 6 2" xfId="41811" xr:uid="{92AB1581-BBCD-47DC-9C3B-4AF0D1E68E41}"/>
    <cellStyle name="Normal 9 6 2 3 6 3" xfId="6395" xr:uid="{2978C497-FF88-4BC7-B2BA-75590B0ABB5D}"/>
    <cellStyle name="Normal 9 6 2 3 6 4" xfId="5803" xr:uid="{88E6D804-3E2B-47BE-B374-7268390566AE}"/>
    <cellStyle name="Normal 9 6 2 4" xfId="2478" xr:uid="{ADD00AD9-6152-441E-90F7-16D4EDE9A4E3}"/>
    <cellStyle name="Normal 9 6 2 4 2" xfId="4243" xr:uid="{E21764C5-B929-4BC1-95EB-4AF74C7AA5C7}"/>
    <cellStyle name="Normal 9 6 2 4 2 2" xfId="5193" xr:uid="{7DF2B4F6-C145-49EE-8CD2-F54624560E38}"/>
    <cellStyle name="Normal 9 6 2 4 2 2 2" xfId="41820" xr:uid="{BE3C05E9-2A3C-4113-9757-E34B3C384B0D}"/>
    <cellStyle name="Normal 9 6 2 4 2 2 3" xfId="6404" xr:uid="{2494A4E5-3A43-4683-8A35-785540BF5ADA}"/>
    <cellStyle name="Normal 9 6 2 4 2 2 4" xfId="5812" xr:uid="{DDD93FC8-BBF7-4D1F-BCC4-C1CF587EC902}"/>
    <cellStyle name="Normal 9 6 2 4 3" xfId="4244" xr:uid="{759AEEFF-9B16-402F-A926-731EB5FCF121}"/>
    <cellStyle name="Normal 9 6 2 4 3 2" xfId="5194" xr:uid="{04AD32D8-CC04-44F9-80B8-14141E15C817}"/>
    <cellStyle name="Normal 9 6 2 4 3 2 2" xfId="41821" xr:uid="{84E12935-F964-42DE-A3E1-395D9D060785}"/>
    <cellStyle name="Normal 9 6 2 4 3 2 3" xfId="6405" xr:uid="{07D703B2-3690-4E67-A329-FE2841D23CCF}"/>
    <cellStyle name="Normal 9 6 2 4 3 2 4" xfId="5813" xr:uid="{493481CB-42FF-45E2-A900-0B5A6596B68E}"/>
    <cellStyle name="Normal 9 6 2 4 4" xfId="4245" xr:uid="{4C7F779E-6F1C-47C8-A3AE-8A75454084CB}"/>
    <cellStyle name="Normal 9 6 2 4 4 2" xfId="5195" xr:uid="{9EBDD4C4-F074-48B1-B358-73D0B870DBA2}"/>
    <cellStyle name="Normal 9 6 2 4 4 2 2" xfId="41822" xr:uid="{82629BE3-7220-4456-BF45-627735085ADB}"/>
    <cellStyle name="Normal 9 6 2 4 4 2 3" xfId="6406" xr:uid="{F2BF5C97-7CE7-41FA-9811-C4BD4EED8466}"/>
    <cellStyle name="Normal 9 6 2 4 4 2 4" xfId="5814" xr:uid="{A3F9DD8B-958B-4613-9816-B4B135BE64B8}"/>
    <cellStyle name="Normal 9 6 2 4 5" xfId="5192" xr:uid="{A8627785-0D1C-4361-864F-CB54B1F5FC77}"/>
    <cellStyle name="Normal 9 6 2 4 5 2" xfId="41819" xr:uid="{BDBC27CF-E647-4319-A594-E7540B1F7AE7}"/>
    <cellStyle name="Normal 9 6 2 4 5 3" xfId="6403" xr:uid="{F02D0C86-7210-4DA1-8482-96887BC655B1}"/>
    <cellStyle name="Normal 9 6 2 4 5 4" xfId="5811" xr:uid="{9D1AE4E1-9FA6-4487-BB6C-A6EA8E6EAFFC}"/>
    <cellStyle name="Normal 9 6 2 5" xfId="4246" xr:uid="{E64147B0-B0D4-421B-B1C2-428DBE0DFC65}"/>
    <cellStyle name="Normal 9 6 2 5 2" xfId="4247" xr:uid="{78FAA6E7-6F29-4298-8FE6-6E443218F375}"/>
    <cellStyle name="Normal 9 6 2 5 2 2" xfId="5197" xr:uid="{F7DAFF49-D59A-4237-BF37-23908FEFDB3D}"/>
    <cellStyle name="Normal 9 6 2 5 2 2 2" xfId="41824" xr:uid="{BDB68E4E-DDA0-4D01-9410-C26AE6EEFD1D}"/>
    <cellStyle name="Normal 9 6 2 5 2 2 3" xfId="6408" xr:uid="{E853BAA8-E9B7-4C47-A4EB-8150D783993D}"/>
    <cellStyle name="Normal 9 6 2 5 2 2 4" xfId="5816" xr:uid="{1209FD4D-6BB1-41C7-8E2F-A23ABD5DC9A7}"/>
    <cellStyle name="Normal 9 6 2 5 3" xfId="4248" xr:uid="{B35EF083-D6D7-46E3-8F4C-1BD1BE6BCFE6}"/>
    <cellStyle name="Normal 9 6 2 5 3 2" xfId="5198" xr:uid="{C9BF5D94-9E26-4CE2-A87D-CF3A22C1F1F4}"/>
    <cellStyle name="Normal 9 6 2 5 3 2 2" xfId="41825" xr:uid="{8AB11257-EFCB-433A-8A60-22E39914E299}"/>
    <cellStyle name="Normal 9 6 2 5 3 2 3" xfId="6409" xr:uid="{D2CBBCD6-B62F-4EFC-B3B6-FFEEFA9F96FB}"/>
    <cellStyle name="Normal 9 6 2 5 3 2 4" xfId="5817" xr:uid="{C651B513-1AB1-4B47-AA8E-BA35B62603F9}"/>
    <cellStyle name="Normal 9 6 2 5 4" xfId="4249" xr:uid="{8ECB2EDD-954B-4113-9915-2E13F20BD0E0}"/>
    <cellStyle name="Normal 9 6 2 5 4 2" xfId="5199" xr:uid="{C5ED8A86-06E1-45CF-B88F-56FDDF5EF944}"/>
    <cellStyle name="Normal 9 6 2 5 4 2 2" xfId="41826" xr:uid="{02BDE8AE-8CA6-4094-BC95-307B4AF56376}"/>
    <cellStyle name="Normal 9 6 2 5 4 2 3" xfId="6410" xr:uid="{A35C899A-9E30-4619-A02C-FCEA5C0A7704}"/>
    <cellStyle name="Normal 9 6 2 5 4 2 4" xfId="5818" xr:uid="{8E543D65-B95A-43CC-A82E-B9C45BAA3B2B}"/>
    <cellStyle name="Normal 9 6 2 5 5" xfId="5196" xr:uid="{904E565C-07AB-47F1-9733-2B8D7DEA93BB}"/>
    <cellStyle name="Normal 9 6 2 5 5 2" xfId="41823" xr:uid="{DABA56F7-A671-45E8-BD11-E2B9CA22DCB2}"/>
    <cellStyle name="Normal 9 6 2 5 5 3" xfId="6407" xr:uid="{9BD82529-53EC-4C30-A3A9-6340167AC8F5}"/>
    <cellStyle name="Normal 9 6 2 5 5 4" xfId="5815" xr:uid="{B1B34487-01D0-4895-93A2-66807DE62DE4}"/>
    <cellStyle name="Normal 9 6 2 6" xfId="4250" xr:uid="{1CB0C1A5-BC0A-4C58-AC54-1E70FAB790CE}"/>
    <cellStyle name="Normal 9 6 2 6 2" xfId="5200" xr:uid="{D9ADF43D-A904-4432-B7E3-BE4EB83F8E48}"/>
    <cellStyle name="Normal 9 6 2 6 2 2" xfId="41827" xr:uid="{0EBE05A9-A695-496A-9443-FD3312E52FDE}"/>
    <cellStyle name="Normal 9 6 2 6 2 3" xfId="6411" xr:uid="{FB3D7A4F-69D4-45E6-A74E-D661CF76F6C3}"/>
    <cellStyle name="Normal 9 6 2 6 2 4" xfId="5819" xr:uid="{ECCB2A2D-51FE-4386-82B9-233DB512F01B}"/>
    <cellStyle name="Normal 9 6 2 7" xfId="4251" xr:uid="{269291A9-CEB3-4AF0-A2FC-65F2735E83FB}"/>
    <cellStyle name="Normal 9 6 2 7 2" xfId="5201" xr:uid="{D16D0A3D-49C4-4151-8BC7-D9C0C2172F9A}"/>
    <cellStyle name="Normal 9 6 2 7 2 2" xfId="41828" xr:uid="{18B1EB31-19CF-48BF-AB28-CCE2CEC057A2}"/>
    <cellStyle name="Normal 9 6 2 7 2 3" xfId="6412" xr:uid="{8132E9F5-0E3A-4DDB-A3D4-0503B6601357}"/>
    <cellStyle name="Normal 9 6 2 7 2 4" xfId="5820" xr:uid="{E231E557-7623-4178-B710-A422DBE9D160}"/>
    <cellStyle name="Normal 9 6 2 8" xfId="4252" xr:uid="{11E718C7-14D1-4BAE-815B-8156CE67D6DE}"/>
    <cellStyle name="Normal 9 6 2 8 2" xfId="5202" xr:uid="{E5798ABF-2075-4F1B-B2AC-F98C9E48A053}"/>
    <cellStyle name="Normal 9 6 2 8 2 2" xfId="41829" xr:uid="{4458C731-A675-413B-B835-3E4FF9964A98}"/>
    <cellStyle name="Normal 9 6 2 8 2 3" xfId="6413" xr:uid="{116D810C-769C-4CE4-8950-0E525AF914A8}"/>
    <cellStyle name="Normal 9 6 2 8 2 4" xfId="5821" xr:uid="{6F71B000-8B22-424B-B5EF-9DE1DA2E934B}"/>
    <cellStyle name="Normal 9 6 2 9" xfId="5171" xr:uid="{CC4CC11E-FA52-4470-9C1A-B11F64C7EE34}"/>
    <cellStyle name="Normal 9 6 2 9 2" xfId="41798" xr:uid="{F7BE65EC-21AB-4A31-A495-801B0DB7A204}"/>
    <cellStyle name="Normal 9 6 2 9 3" xfId="6382" xr:uid="{DA55B500-DD52-4B7E-BBA6-15AA8F25E254}"/>
    <cellStyle name="Normal 9 6 2 9 4" xfId="5790" xr:uid="{B504BBAB-7280-4823-9B92-80BA548FF0E0}"/>
    <cellStyle name="Normal 9 6 3" xfId="428" xr:uid="{B88CF9FD-C8D6-41C5-A4B8-AC836B66AADC}"/>
    <cellStyle name="Normal 9 6 3 2" xfId="892" xr:uid="{0FCA0453-19FA-4671-942C-776F9651819F}"/>
    <cellStyle name="Normal 9 6 3 2 2" xfId="893" xr:uid="{2AE5A1C8-BAC2-467B-B086-9977F44DB1F4}"/>
    <cellStyle name="Normal 9 6 3 2 2 2" xfId="5205" xr:uid="{243D9D16-5132-4430-944C-57B55108510E}"/>
    <cellStyle name="Normal 9 6 3 2 2 2 2" xfId="41832" xr:uid="{38189AA1-3E6F-47C6-92B9-1DEF222481FA}"/>
    <cellStyle name="Normal 9 6 3 2 2 2 3" xfId="6416" xr:uid="{E317AE78-8C10-483C-9F35-5D0DDEF0D6B5}"/>
    <cellStyle name="Normal 9 6 3 2 2 2 4" xfId="5824" xr:uid="{C7EC36AB-382F-4B2D-8569-276538FF4012}"/>
    <cellStyle name="Normal 9 6 3 2 3" xfId="4253" xr:uid="{61BB9A91-7FAB-44C1-86E5-8D324E4B866A}"/>
    <cellStyle name="Normal 9 6 3 2 3 2" xfId="5206" xr:uid="{C547D6FC-FB9C-4909-8C64-1B40D4F9B325}"/>
    <cellStyle name="Normal 9 6 3 2 3 2 2" xfId="41833" xr:uid="{EA578FC8-7399-438E-8893-505F10B00579}"/>
    <cellStyle name="Normal 9 6 3 2 3 2 3" xfId="6417" xr:uid="{D0983340-B60A-433A-AAFB-F83FE5C2A9A3}"/>
    <cellStyle name="Normal 9 6 3 2 3 2 4" xfId="5825" xr:uid="{9BA33CD3-3400-47A1-902E-E0944E9FF008}"/>
    <cellStyle name="Normal 9 6 3 2 4" xfId="4254" xr:uid="{ACBDB804-0A2F-41BA-BF60-AAD694A30713}"/>
    <cellStyle name="Normal 9 6 3 2 4 2" xfId="5207" xr:uid="{3D29C410-EC9A-4AFE-9487-4624ADBB358E}"/>
    <cellStyle name="Normal 9 6 3 2 4 2 2" xfId="41834" xr:uid="{74A8016E-962C-4412-9C4E-0468920AE2DD}"/>
    <cellStyle name="Normal 9 6 3 2 4 2 3" xfId="6418" xr:uid="{B9F3249D-B599-4365-8ABF-2D241EA707B0}"/>
    <cellStyle name="Normal 9 6 3 2 4 2 4" xfId="5826" xr:uid="{85CD3C48-5364-4E35-93E7-51549A61CBD8}"/>
    <cellStyle name="Normal 9 6 3 2 5" xfId="5204" xr:uid="{358A8BE1-A980-48D7-9BA7-3F893BDC983A}"/>
    <cellStyle name="Normal 9 6 3 2 5 2" xfId="41831" xr:uid="{51703B09-67C8-477E-AB85-9F71D62D3546}"/>
    <cellStyle name="Normal 9 6 3 2 5 3" xfId="6415" xr:uid="{A187D494-4C75-4497-94EF-949E01EC14EC}"/>
    <cellStyle name="Normal 9 6 3 2 5 4" xfId="5823" xr:uid="{70CC86C6-7DCD-48ED-848F-D40B15E6D19C}"/>
    <cellStyle name="Normal 9 6 3 3" xfId="894" xr:uid="{AD75093D-D370-4A22-8D6D-411EB9DBF069}"/>
    <cellStyle name="Normal 9 6 3 3 2" xfId="4255" xr:uid="{F5A179A8-CAC0-459C-A077-143B130F0958}"/>
    <cellStyle name="Normal 9 6 3 3 2 2" xfId="5209" xr:uid="{44F585A8-BCFC-44C0-AAA8-6FCF8F3FB751}"/>
    <cellStyle name="Normal 9 6 3 3 2 2 2" xfId="41836" xr:uid="{47C9552C-F034-45B5-AB66-00E52D5B230C}"/>
    <cellStyle name="Normal 9 6 3 3 2 2 3" xfId="6420" xr:uid="{87345978-7E53-4BFF-94E1-7746B38EEC59}"/>
    <cellStyle name="Normal 9 6 3 3 2 2 4" xfId="5828" xr:uid="{27D3C1AB-6AE1-4A08-B603-E0A6F31512EB}"/>
    <cellStyle name="Normal 9 6 3 3 3" xfId="4256" xr:uid="{3BD7F9DB-90FF-4F35-83AF-D97EAFA24C12}"/>
    <cellStyle name="Normal 9 6 3 3 3 2" xfId="5210" xr:uid="{C870FEE7-C404-41A6-973B-BC4F54FDA7EA}"/>
    <cellStyle name="Normal 9 6 3 3 3 2 2" xfId="41837" xr:uid="{C1EAD320-5B9D-411B-951E-D7211FC30949}"/>
    <cellStyle name="Normal 9 6 3 3 3 2 3" xfId="6421" xr:uid="{B712CEDE-282E-4C4A-9332-A13613C78889}"/>
    <cellStyle name="Normal 9 6 3 3 3 2 4" xfId="5829" xr:uid="{BFEAE10C-4FCB-4F3D-B653-09DFAC835DDD}"/>
    <cellStyle name="Normal 9 6 3 3 4" xfId="4257" xr:uid="{D16D7516-9158-4E57-818B-7C07F19E00CB}"/>
    <cellStyle name="Normal 9 6 3 3 4 2" xfId="5211" xr:uid="{818FEB8B-B7BA-4FE1-956D-18FF4FBD3710}"/>
    <cellStyle name="Normal 9 6 3 3 4 2 2" xfId="41838" xr:uid="{FA39478A-AB55-4DA9-BBF5-7F4D85215AAE}"/>
    <cellStyle name="Normal 9 6 3 3 4 2 3" xfId="6422" xr:uid="{977F4DE9-B75E-49B7-8AF3-96D1F65BE699}"/>
    <cellStyle name="Normal 9 6 3 3 4 2 4" xfId="5830" xr:uid="{6FC61672-B484-4E87-87F0-3AACBE9A99C2}"/>
    <cellStyle name="Normal 9 6 3 3 5" xfId="5208" xr:uid="{85EBCFEE-0352-4CA4-BAB9-812C866F14A7}"/>
    <cellStyle name="Normal 9 6 3 3 5 2" xfId="41835" xr:uid="{FAE1FDFF-73C0-4DFB-B735-7A0559C786E7}"/>
    <cellStyle name="Normal 9 6 3 3 5 3" xfId="6419" xr:uid="{0CFCA8D8-B32B-4092-A97A-F8808DBC58FD}"/>
    <cellStyle name="Normal 9 6 3 3 5 4" xfId="5827" xr:uid="{2B470AEE-2193-4C09-B2EF-785E506F3972}"/>
    <cellStyle name="Normal 9 6 3 4" xfId="4258" xr:uid="{A0A6002C-5357-437D-BA80-5D93DE7E938E}"/>
    <cellStyle name="Normal 9 6 3 4 2" xfId="5212" xr:uid="{1850D3D6-80EA-4D42-ADB8-C0B200C5C932}"/>
    <cellStyle name="Normal 9 6 3 4 2 2" xfId="41839" xr:uid="{F67312D1-AC70-425D-BBA4-7E12B83A851B}"/>
    <cellStyle name="Normal 9 6 3 4 2 3" xfId="6423" xr:uid="{2B410A1A-EB77-40E8-A814-0A2632FA0853}"/>
    <cellStyle name="Normal 9 6 3 4 2 4" xfId="5831" xr:uid="{DECAA518-31AB-4529-99EE-0CE23228A8BC}"/>
    <cellStyle name="Normal 9 6 3 5" xfId="4259" xr:uid="{BBDB1E4A-A03C-450D-9A5A-100FB020D2D6}"/>
    <cellStyle name="Normal 9 6 3 5 2" xfId="5213" xr:uid="{E28BEB92-7AD5-40A3-9CE7-8C787CAEFB75}"/>
    <cellStyle name="Normal 9 6 3 5 2 2" xfId="41840" xr:uid="{A98A5BC7-1E94-4A41-AC83-1850C6767B92}"/>
    <cellStyle name="Normal 9 6 3 5 2 3" xfId="6424" xr:uid="{C870B075-A722-45E1-9594-97B3AF434415}"/>
    <cellStyle name="Normal 9 6 3 5 2 4" xfId="5832" xr:uid="{18F87BCC-EAD0-4539-98B8-71511CF219AB}"/>
    <cellStyle name="Normal 9 6 3 6" xfId="4260" xr:uid="{F56D0F9F-0461-4DC8-B112-A06EF651B66E}"/>
    <cellStyle name="Normal 9 6 3 6 2" xfId="5214" xr:uid="{F266BE14-613C-4193-BBEC-BE5F1422F221}"/>
    <cellStyle name="Normal 9 6 3 6 2 2" xfId="41841" xr:uid="{C25717C4-DBC6-4653-B956-95AC1AB0F75D}"/>
    <cellStyle name="Normal 9 6 3 6 2 3" xfId="6425" xr:uid="{FBC818EE-94CD-4A05-A64F-E49128298F2C}"/>
    <cellStyle name="Normal 9 6 3 6 2 4" xfId="5833" xr:uid="{25F4C7D2-1087-4116-8991-82DE301EBD04}"/>
    <cellStyle name="Normal 9 6 3 7" xfId="5203" xr:uid="{1332C4BD-58F0-4852-A1C0-7EC14DFBA764}"/>
    <cellStyle name="Normal 9 6 3 7 2" xfId="41830" xr:uid="{0981120C-C35C-4154-9CA6-CAEB5D761D8F}"/>
    <cellStyle name="Normal 9 6 3 7 3" xfId="6414" xr:uid="{2C09072F-34F3-40B8-8833-B9443CFBAC5A}"/>
    <cellStyle name="Normal 9 6 3 7 4" xfId="5822" xr:uid="{E8AF6907-E719-4BB8-B6A8-DB60643D6BB2}"/>
    <cellStyle name="Normal 9 6 4" xfId="429" xr:uid="{1A6B0888-C94E-4B54-9FA5-E538FBBEAF92}"/>
    <cellStyle name="Normal 9 6 4 2" xfId="895" xr:uid="{E9D46878-BBFB-4A4E-B507-479DD843CEBD}"/>
    <cellStyle name="Normal 9 6 4 2 2" xfId="4261" xr:uid="{1997F2A3-4DFB-446F-A5D1-24FDA20F72BB}"/>
    <cellStyle name="Normal 9 6 4 2 2 2" xfId="5217" xr:uid="{A04B1446-0375-4AE4-9B05-B18911A88B48}"/>
    <cellStyle name="Normal 9 6 4 2 2 2 2" xfId="41844" xr:uid="{DA1AC542-6A41-4672-8CA2-D094275E0A4B}"/>
    <cellStyle name="Normal 9 6 4 2 2 2 3" xfId="6428" xr:uid="{9DE055DB-C0E8-45E9-87E6-CA9D6A25F9FA}"/>
    <cellStyle name="Normal 9 6 4 2 2 2 4" xfId="5836" xr:uid="{174532C3-B56D-4F4B-AC84-3D9330D92600}"/>
    <cellStyle name="Normal 9 6 4 2 3" xfId="4262" xr:uid="{B7A31F72-8F24-4A52-91FB-1FD385A1B6AB}"/>
    <cellStyle name="Normal 9 6 4 2 3 2" xfId="5218" xr:uid="{B06D3891-6BBA-4315-8D2B-7F94AD7735CA}"/>
    <cellStyle name="Normal 9 6 4 2 3 2 2" xfId="41845" xr:uid="{B64B254A-FDD7-4E35-8324-571E363F6161}"/>
    <cellStyle name="Normal 9 6 4 2 3 2 3" xfId="6429" xr:uid="{5A2FAD6B-1ED4-4C07-BACD-20F46376F43E}"/>
    <cellStyle name="Normal 9 6 4 2 3 2 4" xfId="5837" xr:uid="{8E0363F6-9DAD-48AD-BA33-8910F332AF67}"/>
    <cellStyle name="Normal 9 6 4 2 4" xfId="4263" xr:uid="{F3DC8C93-1E05-4C09-A060-849EAA249A4F}"/>
    <cellStyle name="Normal 9 6 4 2 4 2" xfId="5219" xr:uid="{5780DB02-2FBF-4931-9A8F-30C8F9F1F87D}"/>
    <cellStyle name="Normal 9 6 4 2 4 2 2" xfId="41846" xr:uid="{0D138169-DC89-42F0-9755-3F516BC878BC}"/>
    <cellStyle name="Normal 9 6 4 2 4 2 3" xfId="6430" xr:uid="{6AD0C097-F33F-4C2B-B653-91D5B3449FDB}"/>
    <cellStyle name="Normal 9 6 4 2 4 2 4" xfId="5838" xr:uid="{37215293-FB21-4B52-B00F-23250F782CD2}"/>
    <cellStyle name="Normal 9 6 4 2 5" xfId="5216" xr:uid="{7B10A3AE-AE94-4147-B0FD-DC485956D28F}"/>
    <cellStyle name="Normal 9 6 4 2 5 2" xfId="41843" xr:uid="{5B12132C-F7A0-4E13-B827-C3BFED1FCB4B}"/>
    <cellStyle name="Normal 9 6 4 2 5 3" xfId="6427" xr:uid="{DD20260E-213A-48BA-8E54-4D313162C518}"/>
    <cellStyle name="Normal 9 6 4 2 5 4" xfId="5835" xr:uid="{CCDEAAD9-BA66-41B1-8BCD-7763DA71EC79}"/>
    <cellStyle name="Normal 9 6 4 3" xfId="4264" xr:uid="{1CD64D30-275C-4B66-8222-28FD8CD23484}"/>
    <cellStyle name="Normal 9 6 4 3 2" xfId="5220" xr:uid="{7C89F8B4-12DD-4B3D-BA57-189237DCB7DA}"/>
    <cellStyle name="Normal 9 6 4 3 2 2" xfId="41847" xr:uid="{D8C89E56-52B8-47C8-94B6-BDF747C40C5F}"/>
    <cellStyle name="Normal 9 6 4 3 2 3" xfId="6431" xr:uid="{DA152839-7CEB-4C25-B249-959C5FEBC546}"/>
    <cellStyle name="Normal 9 6 4 3 2 4" xfId="5839" xr:uid="{9D2953C4-D0B7-41B4-8FDD-FA4E6470E364}"/>
    <cellStyle name="Normal 9 6 4 4" xfId="4265" xr:uid="{645C8984-2F6F-4FA6-86E1-276C586A0B5C}"/>
    <cellStyle name="Normal 9 6 4 4 2" xfId="5221" xr:uid="{C0FBC908-4581-4374-B98D-00492CCE34B6}"/>
    <cellStyle name="Normal 9 6 4 4 2 2" xfId="41848" xr:uid="{28BAD2AE-8EEF-43D2-863C-F3CAC32F2007}"/>
    <cellStyle name="Normal 9 6 4 4 2 3" xfId="6432" xr:uid="{978821C5-615B-4D51-8EE1-D21A7C60820B}"/>
    <cellStyle name="Normal 9 6 4 4 2 4" xfId="5840" xr:uid="{E69657B8-1BDF-43A8-88EA-B53DE233B811}"/>
    <cellStyle name="Normal 9 6 4 5" xfId="4266" xr:uid="{879BF308-1652-4640-B0ED-B8B056E9A637}"/>
    <cellStyle name="Normal 9 6 4 5 2" xfId="5222" xr:uid="{E90782C0-03C4-41C5-96C7-91EF339A4562}"/>
    <cellStyle name="Normal 9 6 4 5 2 2" xfId="41849" xr:uid="{E32C25B1-B47A-492B-A8CA-2C4B90FECE81}"/>
    <cellStyle name="Normal 9 6 4 5 2 3" xfId="6433" xr:uid="{7DC325D3-9D92-44D1-B94E-E36EB1C3B83F}"/>
    <cellStyle name="Normal 9 6 4 5 2 4" xfId="5841" xr:uid="{797491C6-CE82-4681-BA02-83346AB185F5}"/>
    <cellStyle name="Normal 9 6 4 6" xfId="5215" xr:uid="{7B222066-72CE-49FB-B1E2-CD23A87E30EC}"/>
    <cellStyle name="Normal 9 6 4 6 2" xfId="41842" xr:uid="{EF1680D3-0FCE-4A3A-B61A-4B2AADA35CC9}"/>
    <cellStyle name="Normal 9 6 4 6 3" xfId="6426" xr:uid="{5B7E2484-D71B-4D92-BCF7-51594063BEBE}"/>
    <cellStyle name="Normal 9 6 4 6 4" xfId="5834" xr:uid="{09CAA9BA-65D0-470C-B392-46277AE2539D}"/>
    <cellStyle name="Normal 9 6 5" xfId="896" xr:uid="{75DBB50C-865A-4F02-8964-FB53280D6EE1}"/>
    <cellStyle name="Normal 9 6 5 2" xfId="4267" xr:uid="{6E97305C-FEE0-4EC6-8A93-34A8C5B4100E}"/>
    <cellStyle name="Normal 9 6 5 2 2" xfId="5224" xr:uid="{B62F8C3A-E3B8-4852-8085-00E70DE08105}"/>
    <cellStyle name="Normal 9 6 5 2 2 2" xfId="41851" xr:uid="{10A63DE8-98BF-4191-9E07-7597A21D028E}"/>
    <cellStyle name="Normal 9 6 5 2 2 3" xfId="6435" xr:uid="{FB9ED78E-5B83-409E-8E19-09E6F53A0D5A}"/>
    <cellStyle name="Normal 9 6 5 2 2 4" xfId="5843" xr:uid="{5B04113F-EC42-462D-B81C-1EE7C93D5A5F}"/>
    <cellStyle name="Normal 9 6 5 3" xfId="4268" xr:uid="{C5B07F83-8DA9-49A6-916A-86FBFF7AA59F}"/>
    <cellStyle name="Normal 9 6 5 3 2" xfId="5225" xr:uid="{46DBEACF-BC5D-46C0-93FF-81D59459641B}"/>
    <cellStyle name="Normal 9 6 5 3 2 2" xfId="41852" xr:uid="{9A205B30-83AF-48AD-A6B4-28255A19606C}"/>
    <cellStyle name="Normal 9 6 5 3 2 3" xfId="6436" xr:uid="{A079E62D-40BD-4AF2-AEEC-F0357A54FC87}"/>
    <cellStyle name="Normal 9 6 5 3 2 4" xfId="5844" xr:uid="{4BD0477E-30ED-4D2D-AD95-C9D7AB408039}"/>
    <cellStyle name="Normal 9 6 5 4" xfId="4269" xr:uid="{4EEB78A8-4B05-40CA-A0E6-403FE869ABE1}"/>
    <cellStyle name="Normal 9 6 5 4 2" xfId="5226" xr:uid="{C8465D33-C118-4F35-9E10-017D82A42013}"/>
    <cellStyle name="Normal 9 6 5 4 2 2" xfId="41853" xr:uid="{7054842F-A592-4C3D-89F0-7C296A8B1452}"/>
    <cellStyle name="Normal 9 6 5 4 2 3" xfId="6437" xr:uid="{E73CC897-2AFF-47CA-9C55-60A36F93E581}"/>
    <cellStyle name="Normal 9 6 5 4 2 4" xfId="5845" xr:uid="{DF05B18A-BCC7-436B-AD9D-F5FF75338744}"/>
    <cellStyle name="Normal 9 6 5 5" xfId="5223" xr:uid="{80FAB6FB-FFC9-471A-AF33-BDB73B059FAC}"/>
    <cellStyle name="Normal 9 6 5 5 2" xfId="41850" xr:uid="{0EF90BC3-1E89-4037-B418-9FEF8541A6CC}"/>
    <cellStyle name="Normal 9 6 5 5 3" xfId="6434" xr:uid="{05D3A7A3-1921-4702-9A8B-CCEB6BD39CE2}"/>
    <cellStyle name="Normal 9 6 5 5 4" xfId="5842" xr:uid="{55472FC9-F57A-40FA-BF0B-F845861F0393}"/>
    <cellStyle name="Normal 9 6 6" xfId="4270" xr:uid="{DD2B8FD4-9502-4DF8-B516-7CA1F8AA940E}"/>
    <cellStyle name="Normal 9 6 6 2" xfId="4271" xr:uid="{1F11EDE8-52A4-4801-8AF5-428C1570C13C}"/>
    <cellStyle name="Normal 9 6 6 2 2" xfId="5228" xr:uid="{4BE86C2B-F6EC-44B7-BB08-F393AE6740CE}"/>
    <cellStyle name="Normal 9 6 6 2 2 2" xfId="41855" xr:uid="{9FCB0198-CEC8-4CA1-B58C-1345C043C28A}"/>
    <cellStyle name="Normal 9 6 6 2 2 3" xfId="6439" xr:uid="{C2155F05-3B79-4BDB-92DF-A7E7B1DD1663}"/>
    <cellStyle name="Normal 9 6 6 2 2 4" xfId="5847" xr:uid="{69BC9FEA-7354-4217-8933-E2A57A76C919}"/>
    <cellStyle name="Normal 9 6 6 3" xfId="4272" xr:uid="{C7E176EC-421F-41B5-877D-30338606BA03}"/>
    <cellStyle name="Normal 9 6 6 3 2" xfId="5229" xr:uid="{D59E3817-A73F-427A-826E-36932FB6E517}"/>
    <cellStyle name="Normal 9 6 6 3 2 2" xfId="41856" xr:uid="{C54A8A8F-1614-48F6-8821-DDCBCFB1429E}"/>
    <cellStyle name="Normal 9 6 6 3 2 3" xfId="6440" xr:uid="{5475F990-F83B-42BB-A53D-006F655FBD55}"/>
    <cellStyle name="Normal 9 6 6 3 2 4" xfId="5848" xr:uid="{D67FAB0C-E419-4A72-B4B8-B120FEC85079}"/>
    <cellStyle name="Normal 9 6 6 4" xfId="4273" xr:uid="{24B9FC90-FF3B-4EE6-B494-1F3E68E880E8}"/>
    <cellStyle name="Normal 9 6 6 4 2" xfId="5230" xr:uid="{3C8377DD-124E-4549-814E-18A03D339E14}"/>
    <cellStyle name="Normal 9 6 6 4 2 2" xfId="41857" xr:uid="{E2C4F8AA-F1CF-469B-A78B-8AEF9B2DB2FE}"/>
    <cellStyle name="Normal 9 6 6 4 2 3" xfId="6441" xr:uid="{281503C8-CBC6-4464-9E19-0E5FCDBD7B89}"/>
    <cellStyle name="Normal 9 6 6 4 2 4" xfId="5849" xr:uid="{DCC9A8D9-B4E0-4D6C-BF6F-904EED572633}"/>
    <cellStyle name="Normal 9 6 6 5" xfId="5227" xr:uid="{FB7CD729-E9E8-4E11-879D-72C4AF01A890}"/>
    <cellStyle name="Normal 9 6 6 5 2" xfId="41854" xr:uid="{0C51FE0A-322B-4DA4-A569-FE5FC53C8833}"/>
    <cellStyle name="Normal 9 6 6 5 3" xfId="6438" xr:uid="{9CA13458-33F7-41B6-A90A-2847A5093437}"/>
    <cellStyle name="Normal 9 6 6 5 4" xfId="5846" xr:uid="{AB12189B-36D5-46E4-94B8-16E09D064F26}"/>
    <cellStyle name="Normal 9 6 7" xfId="4274" xr:uid="{279B9CA9-8047-4CB8-AD2D-26C9BE76CC2E}"/>
    <cellStyle name="Normal 9 6 7 2" xfId="5231" xr:uid="{811D23AC-6C51-4007-B9CD-7DCF6F2E40B2}"/>
    <cellStyle name="Normal 9 6 7 2 2" xfId="41858" xr:uid="{EBD6EB89-8E13-4AD7-82FF-6E2A5400BA43}"/>
    <cellStyle name="Normal 9 6 7 2 3" xfId="6442" xr:uid="{0C966ABA-38C9-4467-A38F-DCB7F61753C3}"/>
    <cellStyle name="Normal 9 6 7 2 4" xfId="5850" xr:uid="{DC7296B2-6CF6-4E1F-AD43-3A7564B3DB68}"/>
    <cellStyle name="Normal 9 6 8" xfId="4275" xr:uid="{1948D5CD-7235-4DFC-AB57-D7402027A2E2}"/>
    <cellStyle name="Normal 9 6 8 2" xfId="5232" xr:uid="{DE60A09E-14D5-402F-A033-A682CBD10337}"/>
    <cellStyle name="Normal 9 6 8 2 2" xfId="41859" xr:uid="{AE0F6A6E-764E-4C3B-84EF-4F9683F22640}"/>
    <cellStyle name="Normal 9 6 8 2 3" xfId="6443" xr:uid="{860E9551-54FE-4BA7-9626-CBF6580B9931}"/>
    <cellStyle name="Normal 9 6 8 2 4" xfId="5851" xr:uid="{8A746654-4A67-4CC3-99D1-16861D317CF4}"/>
    <cellStyle name="Normal 9 6 9" xfId="4276" xr:uid="{93162D29-377C-4BDB-A89A-45E1834581D9}"/>
    <cellStyle name="Normal 9 6 9 2" xfId="5233" xr:uid="{44653B00-7268-476B-88C3-5873F5660B9B}"/>
    <cellStyle name="Normal 9 6 9 2 2" xfId="41860" xr:uid="{DF65A42C-44E5-4EB5-A70E-3D01ABB71C69}"/>
    <cellStyle name="Normal 9 6 9 2 3" xfId="6444" xr:uid="{7DEA1E30-0695-4DD6-B0E3-BAEE2031382C}"/>
    <cellStyle name="Normal 9 6 9 2 4" xfId="5852" xr:uid="{4CCBFE15-B557-43EA-9EFC-AEC2275BE5F3}"/>
    <cellStyle name="Normal 9 7" xfId="186" xr:uid="{E10AFBDB-3C29-4DF3-BE46-BB83463B609B}"/>
    <cellStyle name="Normal 9 7 2" xfId="430" xr:uid="{1C2309F3-E36C-4A89-85D3-120FDF3CD662}"/>
    <cellStyle name="Normal 9 7 2 2" xfId="897" xr:uid="{6A627241-461C-4289-8AF0-27E739152E66}"/>
    <cellStyle name="Normal 9 7 2 2 2" xfId="2479" xr:uid="{DD70542D-048C-4AFD-9ACD-5BF8C9C021BA}"/>
    <cellStyle name="Normal 9 7 2 2 2 2" xfId="2480" xr:uid="{A98A5504-1567-427C-AC90-B0E40DEA299A}"/>
    <cellStyle name="Normal 9 7 2 2 2 2 2" xfId="5238" xr:uid="{5C3E0072-1DAE-4930-A53B-DF691ADC4AAB}"/>
    <cellStyle name="Normal 9 7 2 2 2 2 2 2" xfId="41865" xr:uid="{782281B3-2DEF-46BC-847B-788CAB55EAE4}"/>
    <cellStyle name="Normal 9 7 2 2 2 2 2 3" xfId="6449" xr:uid="{508338F3-5336-450C-8284-1C55EB180FFC}"/>
    <cellStyle name="Normal 9 7 2 2 2 2 2 4" xfId="5857" xr:uid="{B4519BB3-BEE3-4A1E-92C4-B31F82A0B516}"/>
    <cellStyle name="Normal 9 7 2 2 2 3" xfId="5237" xr:uid="{43DB2261-6701-4006-838B-E0A5E8A6490A}"/>
    <cellStyle name="Normal 9 7 2 2 2 3 2" xfId="41864" xr:uid="{69DFC670-BEBB-414E-AB92-0EA2BFAFF7DC}"/>
    <cellStyle name="Normal 9 7 2 2 2 3 3" xfId="6448" xr:uid="{BB06A125-995F-4792-A7B6-EAD8E94DA1C9}"/>
    <cellStyle name="Normal 9 7 2 2 2 3 4" xfId="5856" xr:uid="{CDD44880-330E-424E-85AF-61B93FDCF340}"/>
    <cellStyle name="Normal 9 7 2 2 3" xfId="2481" xr:uid="{6DD01D3B-A430-4CFC-8B74-C5583E477485}"/>
    <cellStyle name="Normal 9 7 2 2 3 2" xfId="5239" xr:uid="{FDC4F02D-D463-4942-AF4A-A871C5C9C66F}"/>
    <cellStyle name="Normal 9 7 2 2 3 2 2" xfId="41866" xr:uid="{9C37879F-3144-481A-96B9-8CDEE9697FA3}"/>
    <cellStyle name="Normal 9 7 2 2 3 2 3" xfId="6450" xr:uid="{2EBF118B-9F15-496E-867C-99699C405698}"/>
    <cellStyle name="Normal 9 7 2 2 3 2 4" xfId="5858" xr:uid="{CC8A2BA6-58D0-4DEE-9BB5-2EF3E902F3DD}"/>
    <cellStyle name="Normal 9 7 2 2 4" xfId="4277" xr:uid="{97271F07-2318-4648-B629-1D8DEAFD0667}"/>
    <cellStyle name="Normal 9 7 2 2 4 2" xfId="5240" xr:uid="{680BF72C-B729-4CFE-942F-FC8DE14E35E8}"/>
    <cellStyle name="Normal 9 7 2 2 4 2 2" xfId="41867" xr:uid="{B686F015-3A5F-43A5-8BF7-E721CC2D2588}"/>
    <cellStyle name="Normal 9 7 2 2 4 2 3" xfId="6451" xr:uid="{D00F9C9F-A6F7-4BC6-9CF3-A1572B02069A}"/>
    <cellStyle name="Normal 9 7 2 2 4 2 4" xfId="5859" xr:uid="{E5991D01-6549-4EB8-9E4D-E94869C851A4}"/>
    <cellStyle name="Normal 9 7 2 2 5" xfId="5236" xr:uid="{8FCA2660-E0AC-4B09-B7EC-7210568BAD23}"/>
    <cellStyle name="Normal 9 7 2 2 5 2" xfId="41863" xr:uid="{13937960-9937-417B-B695-D13FBFC6E86B}"/>
    <cellStyle name="Normal 9 7 2 2 5 3" xfId="6447" xr:uid="{21C79BC1-7944-4DF1-B0F2-B5D322301AD9}"/>
    <cellStyle name="Normal 9 7 2 2 5 4" xfId="5855" xr:uid="{B78B0FC6-ACD0-4D7A-84AA-C48B590B3826}"/>
    <cellStyle name="Normal 9 7 2 3" xfId="2482" xr:uid="{78B2C681-D91D-4EE3-ADE8-EC10537CB7D0}"/>
    <cellStyle name="Normal 9 7 2 3 2" xfId="2483" xr:uid="{8578DFDC-7805-418B-A728-2A49845D00B6}"/>
    <cellStyle name="Normal 9 7 2 3 2 2" xfId="5242" xr:uid="{4DAD2E9F-7BB6-4DDF-9492-CF4D1AF55A44}"/>
    <cellStyle name="Normal 9 7 2 3 2 2 2" xfId="41869" xr:uid="{BD3747DD-EC28-4BBD-859C-89BC3099E107}"/>
    <cellStyle name="Normal 9 7 2 3 2 2 3" xfId="6453" xr:uid="{34E0B0C6-F07C-48B1-8274-B71FB3F787E0}"/>
    <cellStyle name="Normal 9 7 2 3 2 2 4" xfId="5861" xr:uid="{F7376B56-F56C-45F1-8F64-FAE80F7FA108}"/>
    <cellStyle name="Normal 9 7 2 3 3" xfId="4278" xr:uid="{1B3EFBD0-F6E1-4216-8E5C-A828B132B9F4}"/>
    <cellStyle name="Normal 9 7 2 3 3 2" xfId="5243" xr:uid="{44F266B4-5E60-4A2F-8459-5148BC88E9A2}"/>
    <cellStyle name="Normal 9 7 2 3 3 2 2" xfId="41870" xr:uid="{D3959969-1BF0-4F91-B5BB-8B7369A9598B}"/>
    <cellStyle name="Normal 9 7 2 3 3 2 3" xfId="6454" xr:uid="{9650B74A-8C6D-423D-9653-A216F5E0EAD0}"/>
    <cellStyle name="Normal 9 7 2 3 3 2 4" xfId="5862" xr:uid="{ACF7F092-7285-4C66-8BB5-25ED4B3A9A23}"/>
    <cellStyle name="Normal 9 7 2 3 4" xfId="4279" xr:uid="{600FD6C6-663E-43C5-A74B-25286CB0B091}"/>
    <cellStyle name="Normal 9 7 2 3 4 2" xfId="5244" xr:uid="{C6681588-4504-43C4-9DA0-49BD109EE36E}"/>
    <cellStyle name="Normal 9 7 2 3 4 2 2" xfId="41871" xr:uid="{1506C26C-CA90-4A31-B3C7-B7E045A05F24}"/>
    <cellStyle name="Normal 9 7 2 3 4 2 3" xfId="6455" xr:uid="{31911AA0-60F2-4B55-9C89-D6CF585677F5}"/>
    <cellStyle name="Normal 9 7 2 3 4 2 4" xfId="5863" xr:uid="{8D7D3BC2-6EDF-49CA-A9C5-A90C89361442}"/>
    <cellStyle name="Normal 9 7 2 3 5" xfId="5241" xr:uid="{EC7043B3-ABA2-47B1-AFFA-FD2B79EB68AE}"/>
    <cellStyle name="Normal 9 7 2 3 5 2" xfId="41868" xr:uid="{0E23FF0E-2056-4D1D-BC5B-6EF703DC9836}"/>
    <cellStyle name="Normal 9 7 2 3 5 3" xfId="6452" xr:uid="{5F2AB427-6EF9-4017-AD19-67F81779EDEC}"/>
    <cellStyle name="Normal 9 7 2 3 5 4" xfId="5860" xr:uid="{39857FE9-E570-4A74-AB85-88770B641E52}"/>
    <cellStyle name="Normal 9 7 2 4" xfId="2484" xr:uid="{96BC186D-EF71-423B-BBBB-E2B2DFBAD986}"/>
    <cellStyle name="Normal 9 7 2 4 2" xfId="5245" xr:uid="{646ECFB8-D42A-4F1F-A4D7-6E1F3EB1E232}"/>
    <cellStyle name="Normal 9 7 2 4 2 2" xfId="41872" xr:uid="{163344FD-1199-4E4A-8508-0B9A68BF39C5}"/>
    <cellStyle name="Normal 9 7 2 4 2 3" xfId="6456" xr:uid="{2648EC3B-1060-4D24-9679-012386E29909}"/>
    <cellStyle name="Normal 9 7 2 4 2 4" xfId="5864" xr:uid="{23D7CFA5-0510-48B9-8D5F-94CD6B61E744}"/>
    <cellStyle name="Normal 9 7 2 5" xfId="4280" xr:uid="{D77FC5F4-CC58-4884-A604-F70244B00A19}"/>
    <cellStyle name="Normal 9 7 2 5 2" xfId="5246" xr:uid="{4EFDBCE3-2498-4BF0-B785-926F0E0C7FE1}"/>
    <cellStyle name="Normal 9 7 2 5 2 2" xfId="41873" xr:uid="{A1306D8C-5E0B-4574-9FA5-450F9C3AA0D3}"/>
    <cellStyle name="Normal 9 7 2 5 2 3" xfId="6457" xr:uid="{C2A836BD-F17F-414A-93E7-A71221DAC1FA}"/>
    <cellStyle name="Normal 9 7 2 5 2 4" xfId="5865" xr:uid="{8536CD02-354E-4DE1-B555-596F33277A2F}"/>
    <cellStyle name="Normal 9 7 2 6" xfId="4281" xr:uid="{8BA06C97-CA22-47FA-938F-B052AB7D23B4}"/>
    <cellStyle name="Normal 9 7 2 6 2" xfId="5247" xr:uid="{B06D8823-2E96-4080-9670-80495E999F29}"/>
    <cellStyle name="Normal 9 7 2 6 2 2" xfId="41874" xr:uid="{46CC4EB6-E9B0-4CDC-B339-83B1699E7D20}"/>
    <cellStyle name="Normal 9 7 2 6 2 3" xfId="6458" xr:uid="{C7F6D294-A96B-4BF1-9109-B2C0C4F81CC2}"/>
    <cellStyle name="Normal 9 7 2 6 2 4" xfId="5866" xr:uid="{E2F1056A-90B0-4494-B22A-742FBD308557}"/>
    <cellStyle name="Normal 9 7 2 7" xfId="5235" xr:uid="{2EEA8B90-BD37-43DC-A6A7-3B2EF6446BCE}"/>
    <cellStyle name="Normal 9 7 2 7 2" xfId="41862" xr:uid="{31137950-724E-4DA8-BD16-19452A4B1BB0}"/>
    <cellStyle name="Normal 9 7 2 7 3" xfId="6446" xr:uid="{F8BE4354-28A9-4370-8ADE-09B264694F05}"/>
    <cellStyle name="Normal 9 7 2 7 4" xfId="5854" xr:uid="{D6FCAD96-759F-439B-B84B-B142DB8544B6}"/>
    <cellStyle name="Normal 9 7 3" xfId="898" xr:uid="{97D91CB0-1BBB-4153-B1A1-AD59509D3C82}"/>
    <cellStyle name="Normal 9 7 3 2" xfId="2485" xr:uid="{B3467CF0-AECE-4836-B5A4-A54B6DE141DE}"/>
    <cellStyle name="Normal 9 7 3 2 2" xfId="2486" xr:uid="{3AD48128-608C-49A0-B825-DC8BF244B104}"/>
    <cellStyle name="Normal 9 7 3 2 2 2" xfId="5250" xr:uid="{95957ECE-A7B3-4F57-8BC6-CECA96AB9CB0}"/>
    <cellStyle name="Normal 9 7 3 2 2 2 2" xfId="41877" xr:uid="{9EE0636E-BB3C-447E-8431-BABF172F43ED}"/>
    <cellStyle name="Normal 9 7 3 2 2 2 3" xfId="6461" xr:uid="{3068C154-07B9-4ABA-AF85-8D682108F4E1}"/>
    <cellStyle name="Normal 9 7 3 2 2 2 4" xfId="5869" xr:uid="{1F594496-0541-40BE-8E10-F14616E69FFC}"/>
    <cellStyle name="Normal 9 7 3 2 3" xfId="4282" xr:uid="{6F7A1D43-2AF9-4748-B686-1884B52F41BE}"/>
    <cellStyle name="Normal 9 7 3 2 3 2" xfId="5251" xr:uid="{DCE4726A-FF5A-4C93-8EC9-A6D4558C8CF5}"/>
    <cellStyle name="Normal 9 7 3 2 3 2 2" xfId="41878" xr:uid="{7D3A12D8-F87B-4DF0-82B7-71486EADB86C}"/>
    <cellStyle name="Normal 9 7 3 2 3 2 3" xfId="6462" xr:uid="{989747AA-F750-4681-B7CF-636538A0DF3E}"/>
    <cellStyle name="Normal 9 7 3 2 3 2 4" xfId="5870" xr:uid="{429DCDFC-6945-4CA1-A8F6-B1AC49731B17}"/>
    <cellStyle name="Normal 9 7 3 2 4" xfId="4283" xr:uid="{8B776F08-126B-4A41-94F9-37691F854E84}"/>
    <cellStyle name="Normal 9 7 3 2 4 2" xfId="5252" xr:uid="{3829A3C7-B3D5-4D09-96BF-D1FFA080E3D5}"/>
    <cellStyle name="Normal 9 7 3 2 4 2 2" xfId="41879" xr:uid="{9088D8EC-4E6C-4978-97B2-B4235361F6EC}"/>
    <cellStyle name="Normal 9 7 3 2 4 2 3" xfId="6463" xr:uid="{B7A65A6F-B242-4600-8046-DA2DD7D9165B}"/>
    <cellStyle name="Normal 9 7 3 2 4 2 4" xfId="5871" xr:uid="{00CAEDA5-D9E6-4B9A-98D2-5A756C3E43C0}"/>
    <cellStyle name="Normal 9 7 3 2 5" xfId="5249" xr:uid="{E9456A09-203E-4D79-B6E1-DC45A679CAD6}"/>
    <cellStyle name="Normal 9 7 3 2 5 2" xfId="41876" xr:uid="{975BEA29-3E9A-4BDA-8EFF-2DBA5AA4690C}"/>
    <cellStyle name="Normal 9 7 3 2 5 3" xfId="6460" xr:uid="{E631C8EA-987C-4442-B651-293CFDE47914}"/>
    <cellStyle name="Normal 9 7 3 2 5 4" xfId="5868" xr:uid="{4FAC4518-5E0E-4543-885F-00F516C59ED9}"/>
    <cellStyle name="Normal 9 7 3 3" xfId="2487" xr:uid="{9558EB35-C972-48E3-A859-F12E95D0D945}"/>
    <cellStyle name="Normal 9 7 3 3 2" xfId="5253" xr:uid="{EAF26E5A-2A3F-4367-A8EC-32978335CBCE}"/>
    <cellStyle name="Normal 9 7 3 3 2 2" xfId="41880" xr:uid="{73A99728-C618-4CF4-968F-F2B8B7B136C3}"/>
    <cellStyle name="Normal 9 7 3 3 2 3" xfId="6464" xr:uid="{05A7F86F-08B2-4E11-9FD4-72D2600F0AAB}"/>
    <cellStyle name="Normal 9 7 3 3 2 4" xfId="5872" xr:uid="{2A05A6FF-8E5C-4067-88B5-18180F257DFE}"/>
    <cellStyle name="Normal 9 7 3 4" xfId="4284" xr:uid="{003EA1CA-9E48-49E6-AD09-7B7569C516EE}"/>
    <cellStyle name="Normal 9 7 3 4 2" xfId="5254" xr:uid="{23AA6C14-13D6-427E-8A97-08325C67E76B}"/>
    <cellStyle name="Normal 9 7 3 4 2 2" xfId="41881" xr:uid="{E5890B31-DBE0-4CF7-A3FD-FB2223CF433E}"/>
    <cellStyle name="Normal 9 7 3 4 2 3" xfId="6465" xr:uid="{43623768-77B8-4E87-8370-692F689A7A18}"/>
    <cellStyle name="Normal 9 7 3 4 2 4" xfId="5873" xr:uid="{B905CE31-C4C3-445A-8329-12DC36768A5E}"/>
    <cellStyle name="Normal 9 7 3 5" xfId="4285" xr:uid="{B3017BC3-CBFA-429A-AE8A-0D3968DD854F}"/>
    <cellStyle name="Normal 9 7 3 5 2" xfId="5255" xr:uid="{F84D6101-93AD-4195-9F98-060E10E77552}"/>
    <cellStyle name="Normal 9 7 3 5 2 2" xfId="41882" xr:uid="{96CB5179-9E47-49C9-BA1F-A4B8DC23E3B9}"/>
    <cellStyle name="Normal 9 7 3 5 2 3" xfId="6466" xr:uid="{1C977641-6403-49EC-B177-EDEACD2CFA10}"/>
    <cellStyle name="Normal 9 7 3 5 2 4" xfId="5874" xr:uid="{DD5C0F6B-8427-4650-8F07-B51D1B6A77B4}"/>
    <cellStyle name="Normal 9 7 3 6" xfId="5248" xr:uid="{1C3D1915-523D-4629-BDCF-D877ACBCDC6C}"/>
    <cellStyle name="Normal 9 7 3 6 2" xfId="41875" xr:uid="{6860A4C9-AFF0-4EB1-B337-C645E54308A0}"/>
    <cellStyle name="Normal 9 7 3 6 3" xfId="6459" xr:uid="{AC8425D2-56EA-4EB3-8060-0DB3FBFED0B3}"/>
    <cellStyle name="Normal 9 7 3 6 4" xfId="5867" xr:uid="{5FFB1C74-BF7D-4031-BC5D-E9C8C4A3661A}"/>
    <cellStyle name="Normal 9 7 4" xfId="2488" xr:uid="{6B884F5F-EB44-495C-96C8-B4F8CE4F342B}"/>
    <cellStyle name="Normal 9 7 4 2" xfId="2489" xr:uid="{CFDE3692-BCC2-4625-A529-586565EB58AC}"/>
    <cellStyle name="Normal 9 7 4 2 2" xfId="5257" xr:uid="{F296BD16-119B-4868-A575-77901A2A9178}"/>
    <cellStyle name="Normal 9 7 4 2 2 2" xfId="41884" xr:uid="{6C4C65A1-9C95-4DBE-B3BC-08DA1DD20982}"/>
    <cellStyle name="Normal 9 7 4 2 2 3" xfId="6468" xr:uid="{7CC88E9D-2B48-4145-8F9E-A5BF5A59D0D5}"/>
    <cellStyle name="Normal 9 7 4 2 2 4" xfId="5876" xr:uid="{671A466D-4E04-4265-B3EB-4766405974DB}"/>
    <cellStyle name="Normal 9 7 4 3" xfId="4286" xr:uid="{CE7B2CCD-86A7-4095-9CB4-9BA65745DB8A}"/>
    <cellStyle name="Normal 9 7 4 3 2" xfId="5258" xr:uid="{69A55A7D-4EF9-41A8-BF8D-66E7139BDE8C}"/>
    <cellStyle name="Normal 9 7 4 3 2 2" xfId="41885" xr:uid="{2BE80E2A-B0BF-401D-8F93-591C21113184}"/>
    <cellStyle name="Normal 9 7 4 3 2 3" xfId="6469" xr:uid="{F1D8355B-A085-4688-BA13-6A11B864E594}"/>
    <cellStyle name="Normal 9 7 4 3 2 4" xfId="5877" xr:uid="{D25F9FDA-0893-48BE-89A6-3DAF1E1D7AD7}"/>
    <cellStyle name="Normal 9 7 4 4" xfId="4287" xr:uid="{FCB0CC7A-0312-4C7F-B054-B2E0ABC9BF90}"/>
    <cellStyle name="Normal 9 7 4 4 2" xfId="5259" xr:uid="{44A1A026-959E-4A9E-800A-E95F9E5FA02F}"/>
    <cellStyle name="Normal 9 7 4 4 2 2" xfId="41886" xr:uid="{51C60793-9042-4CDF-8A0D-A5652EEA1C42}"/>
    <cellStyle name="Normal 9 7 4 4 2 3" xfId="6470" xr:uid="{73D5124C-C2B0-4B66-A474-49A8EB1A57BA}"/>
    <cellStyle name="Normal 9 7 4 4 2 4" xfId="5878" xr:uid="{AC670500-755C-41CA-A186-73A5AAB87A73}"/>
    <cellStyle name="Normal 9 7 4 5" xfId="5256" xr:uid="{98814FA8-D0AE-4028-963C-450209694997}"/>
    <cellStyle name="Normal 9 7 4 5 2" xfId="41883" xr:uid="{9F5052D0-26D7-4E94-A6F3-49727FC47525}"/>
    <cellStyle name="Normal 9 7 4 5 3" xfId="6467" xr:uid="{4A74EFA5-CD70-4FEE-A996-5F7E825B52C2}"/>
    <cellStyle name="Normal 9 7 4 5 4" xfId="5875" xr:uid="{E25C2040-60FE-494E-9CE8-60F46F3E4B45}"/>
    <cellStyle name="Normal 9 7 5" xfId="2490" xr:uid="{07DD3ABB-D8D4-49F4-81C8-F9109F441AF1}"/>
    <cellStyle name="Normal 9 7 5 2" xfId="4288" xr:uid="{3026181E-46C0-4665-80E3-63E76D7BFA88}"/>
    <cellStyle name="Normal 9 7 5 2 2" xfId="5261" xr:uid="{46AD1ABA-70C1-4E35-AEB0-C7017EABFD58}"/>
    <cellStyle name="Normal 9 7 5 2 2 2" xfId="41888" xr:uid="{56984C19-2C65-494A-B854-847753C87D0F}"/>
    <cellStyle name="Normal 9 7 5 2 2 3" xfId="6472" xr:uid="{CE52FC43-F176-4D06-8A31-1C3B84FEB029}"/>
    <cellStyle name="Normal 9 7 5 2 2 4" xfId="5880" xr:uid="{C9BB7676-AC21-4DCE-97E3-5EA9103065F6}"/>
    <cellStyle name="Normal 9 7 5 3" xfId="4289" xr:uid="{9648D495-EDB1-4118-917A-C9C1B08C155E}"/>
    <cellStyle name="Normal 9 7 5 3 2" xfId="5262" xr:uid="{EE814257-EF39-40F9-A850-EF1A74C45CC0}"/>
    <cellStyle name="Normal 9 7 5 3 2 2" xfId="41889" xr:uid="{EC438966-4321-4EF2-8C7C-D0DAF6C4E2CB}"/>
    <cellStyle name="Normal 9 7 5 3 2 3" xfId="6473" xr:uid="{D43D12AE-949D-4162-BAEE-4FE6EAD6734D}"/>
    <cellStyle name="Normal 9 7 5 3 2 4" xfId="5881" xr:uid="{0C568185-4B58-4AE0-A769-98B30A68EA12}"/>
    <cellStyle name="Normal 9 7 5 4" xfId="4290" xr:uid="{82C28158-075C-4706-96D7-80A561009E26}"/>
    <cellStyle name="Normal 9 7 5 4 2" xfId="5263" xr:uid="{5412C6E2-6200-4A77-9866-F62FE7F122D4}"/>
    <cellStyle name="Normal 9 7 5 4 2 2" xfId="41890" xr:uid="{E40E930E-1FF6-4E4B-8FC6-A79E5A106836}"/>
    <cellStyle name="Normal 9 7 5 4 2 3" xfId="6474" xr:uid="{93C5F4BA-50EC-4FCF-9FE4-703947683DBA}"/>
    <cellStyle name="Normal 9 7 5 4 2 4" xfId="5882" xr:uid="{9D22578F-4B94-4656-AC71-968EB7C0D44B}"/>
    <cellStyle name="Normal 9 7 5 5" xfId="5260" xr:uid="{C68FA6B8-4B3D-4CFE-A73C-F30DCCEF7F2F}"/>
    <cellStyle name="Normal 9 7 5 5 2" xfId="41887" xr:uid="{1991CA18-8769-45E7-9024-F2683D283962}"/>
    <cellStyle name="Normal 9 7 5 5 3" xfId="6471" xr:uid="{41504113-9AF7-4098-AF6A-2272325BB8C6}"/>
    <cellStyle name="Normal 9 7 5 5 4" xfId="5879" xr:uid="{503BDEB0-197C-46BC-88D2-2B32F13597C3}"/>
    <cellStyle name="Normal 9 7 6" xfId="4291" xr:uid="{C53B8E28-5062-4A13-90E6-938FD600374C}"/>
    <cellStyle name="Normal 9 7 6 2" xfId="5264" xr:uid="{03A6983C-A68C-4788-AD0B-3C3FA55BF734}"/>
    <cellStyle name="Normal 9 7 6 2 2" xfId="41891" xr:uid="{1AE2A67F-59D3-493B-AD9A-B1953DA5DA0E}"/>
    <cellStyle name="Normal 9 7 6 2 3" xfId="6475" xr:uid="{394EB950-E9F3-4F66-B29F-91650783644B}"/>
    <cellStyle name="Normal 9 7 6 2 4" xfId="5883" xr:uid="{493D0226-F4B3-448E-991C-34286B0D11DD}"/>
    <cellStyle name="Normal 9 7 7" xfId="4292" xr:uid="{EAEDC833-83B0-418F-8E8F-3BD0EA7F436B}"/>
    <cellStyle name="Normal 9 7 7 2" xfId="5265" xr:uid="{39483FEC-ADEC-4974-8351-4610AB2BAD6A}"/>
    <cellStyle name="Normal 9 7 7 2 2" xfId="41892" xr:uid="{0458CE7B-3A5E-4F3B-8245-E91B033D4E45}"/>
    <cellStyle name="Normal 9 7 7 2 3" xfId="6476" xr:uid="{A86A5DC5-09A4-459E-AA01-E95061280F38}"/>
    <cellStyle name="Normal 9 7 7 2 4" xfId="5884" xr:uid="{8C583CD7-30E8-4A7C-A40C-A9771CAC312C}"/>
    <cellStyle name="Normal 9 7 8" xfId="4293" xr:uid="{6D4DE97B-EA79-464F-BDC4-364A23D5CEB1}"/>
    <cellStyle name="Normal 9 7 8 2" xfId="5266" xr:uid="{F4E1F064-4EB8-4D6E-A001-C485D033EA69}"/>
    <cellStyle name="Normal 9 7 8 2 2" xfId="41893" xr:uid="{962C08C4-BC72-4915-A052-2D56F7C0B1EC}"/>
    <cellStyle name="Normal 9 7 8 2 3" xfId="6477" xr:uid="{81CD405F-2D6D-45FB-B000-14B09CA81F03}"/>
    <cellStyle name="Normal 9 7 8 2 4" xfId="5885" xr:uid="{8BFA746F-683A-45DA-933F-48FC333BC608}"/>
    <cellStyle name="Normal 9 7 9" xfId="5234" xr:uid="{B66ECBF9-E66B-4264-BDA0-0D7B8C441C29}"/>
    <cellStyle name="Normal 9 7 9 2" xfId="41861" xr:uid="{D96A7B69-2218-494D-A4DD-CDE607E73E99}"/>
    <cellStyle name="Normal 9 7 9 3" xfId="6445" xr:uid="{9E1E419D-8064-4AAF-9B0E-0F84913AE490}"/>
    <cellStyle name="Normal 9 7 9 4" xfId="5853" xr:uid="{F4973884-37AC-4860-8911-D90211D50750}"/>
    <cellStyle name="Normal 9 8" xfId="431" xr:uid="{207867ED-01B9-4FD9-99AE-C418DA4FB22B}"/>
    <cellStyle name="Normal 9 8 2" xfId="899" xr:uid="{FBC52574-2175-4995-89DC-B5BC0F97CCAC}"/>
    <cellStyle name="Normal 9 8 2 2" xfId="900" xr:uid="{33522CF8-22F6-4437-AB3F-198F4F9622C7}"/>
    <cellStyle name="Normal 9 8 2 2 2" xfId="2491" xr:uid="{2B201D21-EE88-42F1-8004-C8E7C1CFEE34}"/>
    <cellStyle name="Normal 9 8 2 2 2 2" xfId="5270" xr:uid="{E20AA6A6-E673-4469-B80E-C259C78B2705}"/>
    <cellStyle name="Normal 9 8 2 2 2 2 2" xfId="41897" xr:uid="{4ECA76D9-AF19-441E-ABBF-0E259B364CB5}"/>
    <cellStyle name="Normal 9 8 2 2 2 2 3" xfId="6481" xr:uid="{E301A78A-0B96-4CA8-A36C-D548FB84A317}"/>
    <cellStyle name="Normal 9 8 2 2 2 2 4" xfId="5889" xr:uid="{F622AC96-42C4-4960-AD89-3D0018B0B2DB}"/>
    <cellStyle name="Normal 9 8 2 2 3" xfId="4294" xr:uid="{773CCC59-38E3-424E-B6B1-B2C8CB4B3F6A}"/>
    <cellStyle name="Normal 9 8 2 2 3 2" xfId="5271" xr:uid="{E04A7F6C-A87F-43D9-9240-9824179EA180}"/>
    <cellStyle name="Normal 9 8 2 2 3 2 2" xfId="41898" xr:uid="{0EA94BB7-3E25-430A-BDD4-CE6F0FAEB1A3}"/>
    <cellStyle name="Normal 9 8 2 2 3 2 3" xfId="6482" xr:uid="{B8E91AE7-278E-4581-BD6C-3E1F6962710D}"/>
    <cellStyle name="Normal 9 8 2 2 3 2 4" xfId="5890" xr:uid="{C227C543-1287-4038-B318-6583D6CE448E}"/>
    <cellStyle name="Normal 9 8 2 2 4" xfId="4295" xr:uid="{1215892B-07A5-44BE-B878-57F6F6135DA9}"/>
    <cellStyle name="Normal 9 8 2 2 4 2" xfId="5272" xr:uid="{6232FC20-B2DB-4388-A3FC-634A2F12EBEB}"/>
    <cellStyle name="Normal 9 8 2 2 4 2 2" xfId="41899" xr:uid="{85A0B0A9-B63E-4747-9A81-654FD1E44B50}"/>
    <cellStyle name="Normal 9 8 2 2 4 2 3" xfId="6483" xr:uid="{A5F9C822-E713-4DB4-B673-4842ECA0BD77}"/>
    <cellStyle name="Normal 9 8 2 2 4 2 4" xfId="5891" xr:uid="{DC159683-78A9-4360-A6A1-278D4E6799FE}"/>
    <cellStyle name="Normal 9 8 2 2 5" xfId="5269" xr:uid="{2B84CF08-76A5-49A2-BCF6-B6B0B63F7431}"/>
    <cellStyle name="Normal 9 8 2 2 5 2" xfId="41896" xr:uid="{AB8E357C-A9A7-4F0C-903C-8494F2E0E44E}"/>
    <cellStyle name="Normal 9 8 2 2 5 3" xfId="6480" xr:uid="{68C70A1F-3729-4491-B3CA-87C19000AE19}"/>
    <cellStyle name="Normal 9 8 2 2 5 4" xfId="5888" xr:uid="{A8D84846-0C7C-4391-B794-CFE6CCF24599}"/>
    <cellStyle name="Normal 9 8 2 3" xfId="2492" xr:uid="{AE34F117-AEE9-4F52-A87A-C691DEFDDC28}"/>
    <cellStyle name="Normal 9 8 2 3 2" xfId="5273" xr:uid="{14FA71BA-E4AF-4F3B-AAE0-B5BCDECABB6B}"/>
    <cellStyle name="Normal 9 8 2 3 2 2" xfId="41900" xr:uid="{2A652D8D-A874-4675-9935-31867BFD39FE}"/>
    <cellStyle name="Normal 9 8 2 3 2 3" xfId="6484" xr:uid="{4942EEC0-1751-4704-B22C-ACC88FD57080}"/>
    <cellStyle name="Normal 9 8 2 3 2 4" xfId="5892" xr:uid="{706108F0-04DF-46C3-A3CE-4D6848E9DDF9}"/>
    <cellStyle name="Normal 9 8 2 4" xfId="4296" xr:uid="{69DEE519-D537-4BB6-A81C-24AAD0FBDA41}"/>
    <cellStyle name="Normal 9 8 2 4 2" xfId="5274" xr:uid="{C49B17EC-7151-451F-AC10-F145F7924348}"/>
    <cellStyle name="Normal 9 8 2 4 2 2" xfId="41901" xr:uid="{FF585A75-1F4B-4AB1-BCF0-771961AA0D07}"/>
    <cellStyle name="Normal 9 8 2 4 2 3" xfId="6485" xr:uid="{13D5240F-D2B1-41F1-BB37-B03CF093558D}"/>
    <cellStyle name="Normal 9 8 2 4 2 4" xfId="5893" xr:uid="{010B1BBB-973D-49F1-8FEE-DEACACB1CEFC}"/>
    <cellStyle name="Normal 9 8 2 5" xfId="4297" xr:uid="{3AB6AF5B-AE80-4C9A-999D-C47B59697A31}"/>
    <cellStyle name="Normal 9 8 2 5 2" xfId="5275" xr:uid="{3F8BC6CE-D986-4135-A35E-FC71C2078280}"/>
    <cellStyle name="Normal 9 8 2 5 2 2" xfId="41902" xr:uid="{48594393-1439-4589-8F6B-65972B344683}"/>
    <cellStyle name="Normal 9 8 2 5 2 3" xfId="6486" xr:uid="{E1019EDE-CE79-4C24-BA1B-DA8708281015}"/>
    <cellStyle name="Normal 9 8 2 5 2 4" xfId="5894" xr:uid="{BF280669-7A7E-47F8-8606-AAC89C5B5B7F}"/>
    <cellStyle name="Normal 9 8 2 6" xfId="5268" xr:uid="{DDA98EE7-503E-4FE2-BDA5-BDCCD26C6BD7}"/>
    <cellStyle name="Normal 9 8 2 6 2" xfId="41895" xr:uid="{54D1FEBC-5EE1-4A2F-BDA3-6EF6FEB4DEB1}"/>
    <cellStyle name="Normal 9 8 2 6 3" xfId="6479" xr:uid="{9D92B2BA-779F-41CA-A2C1-520D688EB406}"/>
    <cellStyle name="Normal 9 8 2 6 4" xfId="5887" xr:uid="{A9235987-6A4A-4B92-B9D9-3344382F77B2}"/>
    <cellStyle name="Normal 9 8 3" xfId="901" xr:uid="{14AD5CB9-DC71-4204-AC64-2437F4B8A77F}"/>
    <cellStyle name="Normal 9 8 3 2" xfId="2493" xr:uid="{D7675252-DF4A-4C56-825F-C13BDEE9CE1C}"/>
    <cellStyle name="Normal 9 8 3 2 2" xfId="5277" xr:uid="{773803A9-073D-4E23-A1D9-CA718158D63F}"/>
    <cellStyle name="Normal 9 8 3 2 2 2" xfId="41904" xr:uid="{0D59485C-87C3-4320-A94B-BFD2761C2D1F}"/>
    <cellStyle name="Normal 9 8 3 2 2 3" xfId="6488" xr:uid="{144CD1A0-65C6-48C5-9ED5-7DBFBD03302A}"/>
    <cellStyle name="Normal 9 8 3 2 2 4" xfId="5896" xr:uid="{14A23BF6-4905-408A-B0C3-5ECE4DC7A43E}"/>
    <cellStyle name="Normal 9 8 3 3" xfId="4298" xr:uid="{AEAE938F-1EA0-4F8B-AFCC-0571D704C0CF}"/>
    <cellStyle name="Normal 9 8 3 3 2" xfId="5278" xr:uid="{7F4EE523-62EF-46C8-A7D0-2A910556084A}"/>
    <cellStyle name="Normal 9 8 3 3 2 2" xfId="41905" xr:uid="{C05D6608-0F1B-4831-92D3-003A5E07BD83}"/>
    <cellStyle name="Normal 9 8 3 3 2 3" xfId="6489" xr:uid="{ABC0B784-01A0-4BEB-A269-B90A913B7D98}"/>
    <cellStyle name="Normal 9 8 3 3 2 4" xfId="5897" xr:uid="{42E45640-40F7-4F09-AD49-E855751D4E2B}"/>
    <cellStyle name="Normal 9 8 3 4" xfId="4299" xr:uid="{C3A8F93C-B00A-4EA6-B7C4-79752902139C}"/>
    <cellStyle name="Normal 9 8 3 4 2" xfId="5279" xr:uid="{492CB188-840F-45D4-9436-202B705A3D09}"/>
    <cellStyle name="Normal 9 8 3 4 2 2" xfId="41906" xr:uid="{080E8A1D-729B-4F5D-BA60-A9DA54AC7189}"/>
    <cellStyle name="Normal 9 8 3 4 2 3" xfId="6490" xr:uid="{466DFD49-795E-4DFC-93A4-D8748C3C0639}"/>
    <cellStyle name="Normal 9 8 3 4 2 4" xfId="5898" xr:uid="{43ED138E-7DC8-4B35-93E0-C4C9B89AAF87}"/>
    <cellStyle name="Normal 9 8 3 5" xfId="5276" xr:uid="{07E2909D-EF4E-4FFA-9224-E18DEA6DDCE9}"/>
    <cellStyle name="Normal 9 8 3 5 2" xfId="41903" xr:uid="{D7AD543E-545D-4866-9B2B-935FDCE5F38B}"/>
    <cellStyle name="Normal 9 8 3 5 3" xfId="6487" xr:uid="{FB6BE00F-0300-4CE2-8783-FFFCD14F7CA1}"/>
    <cellStyle name="Normal 9 8 3 5 4" xfId="5895" xr:uid="{4BD63F23-83CD-4133-920E-12C6B6941E7C}"/>
    <cellStyle name="Normal 9 8 4" xfId="2494" xr:uid="{EB1B91EB-4FD3-4A3E-9B32-B22E404CDA90}"/>
    <cellStyle name="Normal 9 8 4 2" xfId="4300" xr:uid="{4A6D4495-80C7-4BD4-9A46-D32318EF7B9D}"/>
    <cellStyle name="Normal 9 8 4 2 2" xfId="5281" xr:uid="{64D300FD-ABA3-44FD-B608-906E0B571B13}"/>
    <cellStyle name="Normal 9 8 4 2 2 2" xfId="41908" xr:uid="{7C35CCC6-47FE-4267-99C2-7FEAC6A852B5}"/>
    <cellStyle name="Normal 9 8 4 2 2 3" xfId="6492" xr:uid="{06CBF941-82BA-40BD-8456-3819808C32D4}"/>
    <cellStyle name="Normal 9 8 4 2 2 4" xfId="5900" xr:uid="{D2FFD5EC-0242-4A17-B362-F2F2E0B0C8AE}"/>
    <cellStyle name="Normal 9 8 4 3" xfId="4301" xr:uid="{8FD76036-0F25-45D9-A57E-EFCF0CD6DF15}"/>
    <cellStyle name="Normal 9 8 4 3 2" xfId="5282" xr:uid="{19D72436-E4D9-415C-9584-A6A34EF96840}"/>
    <cellStyle name="Normal 9 8 4 3 2 2" xfId="41909" xr:uid="{E07703F8-CB9B-4F79-8626-119B497BA8E5}"/>
    <cellStyle name="Normal 9 8 4 3 2 3" xfId="6493" xr:uid="{3B3E3D42-9DDC-4C2A-907A-DE87BBC3E7BF}"/>
    <cellStyle name="Normal 9 8 4 3 2 4" xfId="5901" xr:uid="{176CA526-9707-4F21-B246-B2CC438B44B1}"/>
    <cellStyle name="Normal 9 8 4 4" xfId="4302" xr:uid="{BC6695E4-2858-42EB-966D-57C20891AD5A}"/>
    <cellStyle name="Normal 9 8 4 4 2" xfId="5283" xr:uid="{9B39F145-1E6C-4CFB-9D93-DDB5C7D3B262}"/>
    <cellStyle name="Normal 9 8 4 4 2 2" xfId="41910" xr:uid="{D4DBF8DB-686D-4F55-B9F4-866E29B3734F}"/>
    <cellStyle name="Normal 9 8 4 4 2 3" xfId="6494" xr:uid="{2C779A16-CA73-4CF6-97D6-014329D9FD82}"/>
    <cellStyle name="Normal 9 8 4 4 2 4" xfId="5902" xr:uid="{CDE80207-9334-44FC-9108-BEDEBAB1ABD9}"/>
    <cellStyle name="Normal 9 8 4 5" xfId="5280" xr:uid="{985EB097-8664-4353-B949-41C9ABADD5B1}"/>
    <cellStyle name="Normal 9 8 4 5 2" xfId="41907" xr:uid="{9A80CFD7-8E9D-498F-B2F6-FAECE652FF14}"/>
    <cellStyle name="Normal 9 8 4 5 3" xfId="6491" xr:uid="{74B23F83-D2E3-4A89-83B9-B06B7B3DC2A6}"/>
    <cellStyle name="Normal 9 8 4 5 4" xfId="5899" xr:uid="{B5B0C232-E9CC-4AA7-B236-A9EF44EB8226}"/>
    <cellStyle name="Normal 9 8 5" xfId="4303" xr:uid="{AFD78057-88AD-45FD-B9FE-C46AB986087E}"/>
    <cellStyle name="Normal 9 8 5 2" xfId="5284" xr:uid="{8859F06C-624A-4586-8551-7FDF947E1BF3}"/>
    <cellStyle name="Normal 9 8 5 2 2" xfId="41911" xr:uid="{E744DDC7-782E-4CD7-93C8-C36DDAD77816}"/>
    <cellStyle name="Normal 9 8 5 2 3" xfId="6495" xr:uid="{3B811C94-8FA5-45A1-973E-18452B41E338}"/>
    <cellStyle name="Normal 9 8 5 2 4" xfId="5903" xr:uid="{9499C792-82FA-4908-875E-8230A7A45414}"/>
    <cellStyle name="Normal 9 8 6" xfId="4304" xr:uid="{F7EC0497-E494-40C4-A581-F98DDC09DB4C}"/>
    <cellStyle name="Normal 9 8 6 2" xfId="5285" xr:uid="{00A3CA46-836D-4401-81C6-96449CA13FDE}"/>
    <cellStyle name="Normal 9 8 6 2 2" xfId="41912" xr:uid="{FE8F2713-75B9-49A2-8497-84FA07F754BD}"/>
    <cellStyle name="Normal 9 8 6 2 3" xfId="6496" xr:uid="{B77A7DAA-F209-410C-934C-30607B3E510A}"/>
    <cellStyle name="Normal 9 8 6 2 4" xfId="5904" xr:uid="{9A201D4A-2726-4ABC-9C9B-C443F4B32FDF}"/>
    <cellStyle name="Normal 9 8 7" xfId="4305" xr:uid="{AD968C2A-6220-42DD-A4E3-44CC4343CB13}"/>
    <cellStyle name="Normal 9 8 7 2" xfId="5286" xr:uid="{F9A3B45F-B35A-4418-B06A-503D3E908DFC}"/>
    <cellStyle name="Normal 9 8 7 2 2" xfId="41913" xr:uid="{A566A3CE-0D0D-4FE5-A3D7-020D6B4126FC}"/>
    <cellStyle name="Normal 9 8 7 2 3" xfId="6497" xr:uid="{76805C7D-7143-405A-AF0F-82C5264BCA6F}"/>
    <cellStyle name="Normal 9 8 7 2 4" xfId="5905" xr:uid="{73550C63-9D21-4F57-92A3-F6C4E3408F1A}"/>
    <cellStyle name="Normal 9 8 8" xfId="5267" xr:uid="{D6A26F36-B512-4CC1-82A5-4854DC094790}"/>
    <cellStyle name="Normal 9 8 8 2" xfId="41894" xr:uid="{152E90BB-9926-4D03-8FBD-EC6368057C04}"/>
    <cellStyle name="Normal 9 8 8 3" xfId="6478" xr:uid="{92309586-E7FD-4EAB-AD61-6C5EEE57966B}"/>
    <cellStyle name="Normal 9 8 8 4" xfId="5886" xr:uid="{44E04EA6-E244-4E40-A85A-6080D9A8D5A1}"/>
    <cellStyle name="Normal 9 9" xfId="432" xr:uid="{CE7EE9B7-790D-4D13-A75D-A39583B7BA31}"/>
    <cellStyle name="Normal 9 9 2" xfId="902" xr:uid="{3B0FC054-8865-4722-A67F-F2F4FB151A5F}"/>
    <cellStyle name="Normal 9 9 2 2" xfId="2495" xr:uid="{CEC48E03-2D0A-4FF8-8956-FF3A4FC8BFD0}"/>
    <cellStyle name="Normal 9 9 2 2 2" xfId="5289" xr:uid="{BEE8A6F6-0E89-4947-89F8-2ED1773CF305}"/>
    <cellStyle name="Normal 9 9 2 2 2 2" xfId="41916" xr:uid="{4A2442FF-E457-4047-8D9B-5DB84F08E9B9}"/>
    <cellStyle name="Normal 9 9 2 2 2 3" xfId="6500" xr:uid="{6B65ED1B-7CB4-4E1B-83C8-CD2952786B94}"/>
    <cellStyle name="Normal 9 9 2 2 2 4" xfId="5908" xr:uid="{4222FDBE-DDFE-4735-9BE8-FA4CE3008AA8}"/>
    <cellStyle name="Normal 9 9 2 3" xfId="4306" xr:uid="{75D04D52-E664-412B-80D1-7E4F0ED3A0E3}"/>
    <cellStyle name="Normal 9 9 2 3 2" xfId="5290" xr:uid="{D17DD909-61E1-4C2A-B267-A7FA7F6BEB49}"/>
    <cellStyle name="Normal 9 9 2 3 2 2" xfId="41917" xr:uid="{A12386C4-B81E-45D5-BAF6-C520ADFFDCD4}"/>
    <cellStyle name="Normal 9 9 2 3 2 3" xfId="6501" xr:uid="{B6244F1B-A42D-48FB-B0BC-2CDAC5495604}"/>
    <cellStyle name="Normal 9 9 2 3 2 4" xfId="5909" xr:uid="{F987E5F1-B1FE-4A22-B53E-EE2DE28A83FC}"/>
    <cellStyle name="Normal 9 9 2 4" xfId="4307" xr:uid="{F6410F1B-5711-4784-ADCE-EC8DD0B513C0}"/>
    <cellStyle name="Normal 9 9 2 4 2" xfId="5291" xr:uid="{5AF33503-FDBD-479B-A10C-B01A84A2497D}"/>
    <cellStyle name="Normal 9 9 2 4 2 2" xfId="41918" xr:uid="{648D8ED2-2FC1-4BD7-BAD9-1D112F8F4796}"/>
    <cellStyle name="Normal 9 9 2 4 2 3" xfId="6502" xr:uid="{D8AB22DE-BD48-4926-AF36-FD271E07AD52}"/>
    <cellStyle name="Normal 9 9 2 4 2 4" xfId="5910" xr:uid="{8B135787-D51D-4E0F-BDFB-7904806ED988}"/>
    <cellStyle name="Normal 9 9 2 5" xfId="5288" xr:uid="{C2ECA0C7-7A47-44E4-9C47-A30E41F3EC36}"/>
    <cellStyle name="Normal 9 9 2 5 2" xfId="41915" xr:uid="{1ACE3083-6630-450E-9758-9EC6186370AF}"/>
    <cellStyle name="Normal 9 9 2 5 3" xfId="6499" xr:uid="{342331D7-50DA-437E-AE7B-E8F2EF74A3B3}"/>
    <cellStyle name="Normal 9 9 2 5 4" xfId="5907" xr:uid="{888E1D60-EADA-457E-8032-064E0AE92EFB}"/>
    <cellStyle name="Normal 9 9 3" xfId="2496" xr:uid="{BD454794-E6E0-4260-9901-545D595C3475}"/>
    <cellStyle name="Normal 9 9 3 2" xfId="4308" xr:uid="{34CC8093-F712-48FF-AFFA-FA44D2542D9D}"/>
    <cellStyle name="Normal 9 9 3 2 2" xfId="5293" xr:uid="{72DAC0AB-A9A1-4BAF-BED4-985CD3C08AA0}"/>
    <cellStyle name="Normal 9 9 3 2 2 2" xfId="41920" xr:uid="{B0D60EE9-9E0C-40A9-829A-F2BAC9C9E8E5}"/>
    <cellStyle name="Normal 9 9 3 2 2 3" xfId="6504" xr:uid="{2F841E22-5229-4844-9848-1ED5E93820B6}"/>
    <cellStyle name="Normal 9 9 3 2 2 4" xfId="5912" xr:uid="{3AB07C47-B90E-4007-9136-97AACBF884EE}"/>
    <cellStyle name="Normal 9 9 3 3" xfId="4309" xr:uid="{995BD4B9-6409-4A5D-BB59-06ADC71C8436}"/>
    <cellStyle name="Normal 9 9 3 3 2" xfId="5294" xr:uid="{4D37E6E0-82EC-4942-93A4-9766095B4938}"/>
    <cellStyle name="Normal 9 9 3 3 2 2" xfId="41921" xr:uid="{62D62B78-3541-4A43-9E92-B1D1A74DB480}"/>
    <cellStyle name="Normal 9 9 3 3 2 3" xfId="6505" xr:uid="{AEE1447E-DEDF-4744-A57D-03FFE6EC14F0}"/>
    <cellStyle name="Normal 9 9 3 3 2 4" xfId="5913" xr:uid="{3567FCC9-B40D-4C99-B55B-7E982913ADF7}"/>
    <cellStyle name="Normal 9 9 3 4" xfId="4310" xr:uid="{3A610801-F093-4F3E-9A92-66556F6FD43C}"/>
    <cellStyle name="Normal 9 9 3 4 2" xfId="5295" xr:uid="{987C69E2-094B-4F5F-BB22-8C65B59C37C2}"/>
    <cellStyle name="Normal 9 9 3 4 2 2" xfId="41922" xr:uid="{2C5B5129-8CE5-42E1-8D9D-28E5C725FCBA}"/>
    <cellStyle name="Normal 9 9 3 4 2 3" xfId="6506" xr:uid="{27EAF01E-C8BF-46BB-905B-6DCCFC1E54E0}"/>
    <cellStyle name="Normal 9 9 3 4 2 4" xfId="5914" xr:uid="{586C4701-E4E8-46AC-9D30-EC2917232EF0}"/>
    <cellStyle name="Normal 9 9 3 5" xfId="5292" xr:uid="{ABCDDFD2-700A-4F36-B3D5-3129C6B0B209}"/>
    <cellStyle name="Normal 9 9 3 5 2" xfId="41919" xr:uid="{DC7CA057-1C38-45A7-A815-315ACFE171EC}"/>
    <cellStyle name="Normal 9 9 3 5 3" xfId="6503" xr:uid="{83F6E29D-F905-47B2-BBB5-F86602C306BE}"/>
    <cellStyle name="Normal 9 9 3 5 4" xfId="5911" xr:uid="{CCE2B0E3-B1E4-4D24-8B65-599AC859F0D1}"/>
    <cellStyle name="Normal 9 9 4" xfId="4311" xr:uid="{D961E9AC-8DFC-4CF6-B878-4A5CD24BA7B6}"/>
    <cellStyle name="Normal 9 9 4 2" xfId="5296" xr:uid="{33DBE1E3-635E-4975-8B14-850010321B10}"/>
    <cellStyle name="Normal 9 9 4 2 2" xfId="41923" xr:uid="{D80F2229-9FDB-4BA1-878E-9B773BCDC29F}"/>
    <cellStyle name="Normal 9 9 4 2 3" xfId="6507" xr:uid="{0B42023A-5A22-4004-9497-DC0D09F58F97}"/>
    <cellStyle name="Normal 9 9 4 2 4" xfId="5915" xr:uid="{9FAEA9E1-90FB-4471-937A-ED4573AF985F}"/>
    <cellStyle name="Normal 9 9 5" xfId="4312" xr:uid="{AD9D70FA-31A7-4E4D-85D5-BC3CA4B0A33D}"/>
    <cellStyle name="Normal 9 9 5 2" xfId="5297" xr:uid="{6751FE76-CEC0-44ED-B076-0F702A95611F}"/>
    <cellStyle name="Normal 9 9 5 2 2" xfId="41924" xr:uid="{DDDC8F8B-990A-4720-B318-A4A169C4BE8D}"/>
    <cellStyle name="Normal 9 9 5 2 3" xfId="6508" xr:uid="{482D515E-C46C-41D5-AF5E-6E7050816436}"/>
    <cellStyle name="Normal 9 9 5 2 4" xfId="5916" xr:uid="{6DCECFF8-AABB-48AF-B05F-46D4B34BDE05}"/>
    <cellStyle name="Normal 9 9 6" xfId="4313" xr:uid="{D7733817-67E2-4367-AB34-DC047DDFFD24}"/>
    <cellStyle name="Normal 9 9 6 2" xfId="5298" xr:uid="{F9015DCD-E09A-41B2-B837-4C59DA9BF08D}"/>
    <cellStyle name="Normal 9 9 6 2 2" xfId="41925" xr:uid="{02E65DE4-55C8-4D15-9925-C80D74CC4C7B}"/>
    <cellStyle name="Normal 9 9 6 2 3" xfId="6509" xr:uid="{8B9E0A9B-886A-4F76-B0DB-AE8E5A983665}"/>
    <cellStyle name="Normal 9 9 6 2 4" xfId="5917" xr:uid="{2F4267C0-F494-40FC-845D-A65A91C775E3}"/>
    <cellStyle name="Normal 9 9 7" xfId="5287" xr:uid="{19A79D40-0247-4AA5-A281-A016BF83661E}"/>
    <cellStyle name="Normal 9 9 7 2" xfId="41914" xr:uid="{FFDAAEBD-2522-4202-A4F4-E72E2E5871FB}"/>
    <cellStyle name="Normal 9 9 7 3" xfId="6498" xr:uid="{58325D18-B731-42BB-8DCF-15DB1B49283A}"/>
    <cellStyle name="Normal 9 9 7 4" xfId="5906" xr:uid="{2F14B882-C88E-45E7-847A-0E0E51B739D8}"/>
    <cellStyle name="Percent 2" xfId="187" xr:uid="{6F8940BB-6A73-47FE-BE7A-3E9EF707CDFE}"/>
    <cellStyle name="Percent 2 10" xfId="8084" xr:uid="{6046F086-6791-4378-906A-89031AEAB0F5}"/>
    <cellStyle name="Percent 2 10 2" xfId="9796" xr:uid="{E5162007-BE2A-4D98-99A0-308E0CAD28DF}"/>
    <cellStyle name="Percent 2 10 2 2" xfId="13218" xr:uid="{4F61C808-E400-4183-BD14-78D9F03D554D}"/>
    <cellStyle name="Percent 2 10 2 2 2" xfId="26908" xr:uid="{D4ED4B03-7E4E-423A-BEC1-356707AB9367}"/>
    <cellStyle name="Percent 2 10 2 2 2 2" xfId="40600" xr:uid="{734A5BF7-7356-428A-933F-86BA57A5A603}"/>
    <cellStyle name="Percent 2 10 2 2 2 3" xfId="55484" xr:uid="{284F6C3E-02A3-41AB-BEA2-48F4FE9C1947}"/>
    <cellStyle name="Percent 2 10 2 2 3" xfId="20064" xr:uid="{29963FB6-3F4C-404D-B692-90F134FED290}"/>
    <cellStyle name="Percent 2 10 2 2 4" xfId="33754" xr:uid="{1F8B01CB-D511-459B-B0A0-C657CCE0D0D2}"/>
    <cellStyle name="Percent 2 10 2 2 5" xfId="48638" xr:uid="{6A24242C-6E86-4FFF-B9C4-8AF62E19511A}"/>
    <cellStyle name="Percent 2 10 2 3" xfId="23486" xr:uid="{C1280F93-0097-4917-A674-126477D7C3FC}"/>
    <cellStyle name="Percent 2 10 2 3 2" xfId="37178" xr:uid="{3DE9DA66-E59F-4403-8CAA-DC55E820B6C9}"/>
    <cellStyle name="Percent 2 10 2 3 3" xfId="52062" xr:uid="{C9397F3F-D151-40B3-8DDE-B0B3183ACF63}"/>
    <cellStyle name="Percent 2 10 2 4" xfId="16642" xr:uid="{80B08C26-7C52-4D70-9674-ED2339418BE2}"/>
    <cellStyle name="Percent 2 10 2 5" xfId="30332" xr:uid="{561784BA-C9A4-47D5-BD01-3094F937E1CD}"/>
    <cellStyle name="Percent 2 10 2 6" xfId="45216" xr:uid="{8E8EF810-3452-4554-AA64-CEADEAC91960}"/>
    <cellStyle name="Percent 2 10 3" xfId="11506" xr:uid="{915D6FBA-8EE5-4466-8D38-5E9D2A9E809C}"/>
    <cellStyle name="Percent 2 10 3 2" xfId="25196" xr:uid="{6BD63EE9-8778-48BC-9883-FB07EF4AC137}"/>
    <cellStyle name="Percent 2 10 3 2 2" xfId="38888" xr:uid="{8A89B129-B52D-4312-930B-99F92B31C24C}"/>
    <cellStyle name="Percent 2 10 3 2 3" xfId="53772" xr:uid="{63768F1A-914A-4A7F-9903-0EE9A7972922}"/>
    <cellStyle name="Percent 2 10 3 3" xfId="18352" xr:uid="{DC1F5C82-044D-48A1-8240-4C3D1F8B3A11}"/>
    <cellStyle name="Percent 2 10 3 4" xfId="32042" xr:uid="{0BB91D39-C756-44F1-9EF4-776C8800611F}"/>
    <cellStyle name="Percent 2 10 3 5" xfId="46926" xr:uid="{6123CD8C-70CA-4C4C-B855-51C62C92642A}"/>
    <cellStyle name="Percent 2 10 4" xfId="21774" xr:uid="{B5B88BC1-8E29-4110-AF2D-F3B8B4C53693}"/>
    <cellStyle name="Percent 2 10 4 2" xfId="35466" xr:uid="{4EAB4BBD-DB35-4B59-BA58-0EC86EBB1F60}"/>
    <cellStyle name="Percent 2 10 4 3" xfId="50350" xr:uid="{E64F9E6B-6CBF-42D8-BA3C-0EE3ECE404D2}"/>
    <cellStyle name="Percent 2 10 5" xfId="14930" xr:uid="{1F5DDFF8-0BE4-4813-9B1F-3480AF29FCC4}"/>
    <cellStyle name="Percent 2 10 6" xfId="28620" xr:uid="{DF60508A-8DB9-4EA7-A911-E1DF3BB7539D}"/>
    <cellStyle name="Percent 2 10 7" xfId="43504" xr:uid="{D0323BA3-CB35-4653-BB1A-6B30AFA5585A}"/>
    <cellStyle name="Percent 2 11" xfId="9795" xr:uid="{2B91F9E3-A51D-4594-9C21-158C3E6F12D5}"/>
    <cellStyle name="Percent 2 11 2" xfId="13217" xr:uid="{BD771DA1-BDBA-492F-A459-7246E47A977F}"/>
    <cellStyle name="Percent 2 11 2 2" xfId="26907" xr:uid="{9EECF6B4-454E-47C2-99B0-7B9F10605FEA}"/>
    <cellStyle name="Percent 2 11 2 2 2" xfId="40599" xr:uid="{F0D609C3-AC65-40F5-A779-810A024CC421}"/>
    <cellStyle name="Percent 2 11 2 2 3" xfId="55483" xr:uid="{3A280156-DA70-4457-BC80-7CBC7AFA6EB9}"/>
    <cellStyle name="Percent 2 11 2 3" xfId="20063" xr:uid="{569E33D2-BAA5-476D-8E9A-6423130591D3}"/>
    <cellStyle name="Percent 2 11 2 4" xfId="33753" xr:uid="{9FDF44AA-BA98-4FEA-B875-D184792AB7F6}"/>
    <cellStyle name="Percent 2 11 2 5" xfId="48637" xr:uid="{21E66F3D-7497-48C0-8759-06EA64D4D2D2}"/>
    <cellStyle name="Percent 2 11 3" xfId="23485" xr:uid="{54A63810-2963-4A6F-9B74-EA9F0AF4AF4C}"/>
    <cellStyle name="Percent 2 11 3 2" xfId="37177" xr:uid="{C7AAC2B5-D824-4623-BD15-1649A25A9025}"/>
    <cellStyle name="Percent 2 11 3 3" xfId="52061" xr:uid="{1419351C-E56A-4694-B0F8-7F85A564D152}"/>
    <cellStyle name="Percent 2 11 4" xfId="16641" xr:uid="{CA409B5B-26B8-439E-83E0-F58BBC8BD692}"/>
    <cellStyle name="Percent 2 11 5" xfId="30331" xr:uid="{9503EC87-AAEB-41F6-BE3B-126E5F43C2E4}"/>
    <cellStyle name="Percent 2 11 6" xfId="45215" xr:uid="{F4B3902F-6EE1-48FB-A7AB-1720FE4EDAFD}"/>
    <cellStyle name="Percent 2 12" xfId="11505" xr:uid="{DB06E21E-5862-4E2E-A523-8B4E4ADC2C9B}"/>
    <cellStyle name="Percent 2 12 2" xfId="25195" xr:uid="{E2677BD2-40E7-4EE6-A8A7-12E7EC783312}"/>
    <cellStyle name="Percent 2 12 2 2" xfId="38887" xr:uid="{C5EF914B-354A-4256-B61D-9A9FFBDDF73B}"/>
    <cellStyle name="Percent 2 12 2 3" xfId="53771" xr:uid="{EA0AFDDB-FA5B-4514-B55B-C4F728BBF38A}"/>
    <cellStyle name="Percent 2 12 3" xfId="18351" xr:uid="{4F0BE20E-215E-4F30-AE45-2681090F567A}"/>
    <cellStyle name="Percent 2 12 4" xfId="32041" xr:uid="{78F11782-FEE2-44EB-A3C2-D66872387217}"/>
    <cellStyle name="Percent 2 12 5" xfId="46925" xr:uid="{0ADF8D85-2A80-481A-9EC1-44928D33299F}"/>
    <cellStyle name="Percent 2 13" xfId="21773" xr:uid="{937FE172-AD04-40D5-8C6B-D9AACF14A504}"/>
    <cellStyle name="Percent 2 13 2" xfId="35465" xr:uid="{00DA5153-00CA-4032-86D6-4C6F748EFE93}"/>
    <cellStyle name="Percent 2 13 3" xfId="50349" xr:uid="{843291AA-010B-480B-807C-4C8B85AA6FE8}"/>
    <cellStyle name="Percent 2 14" xfId="14929" xr:uid="{10519190-448F-4025-87B5-C5D48CA887D6}"/>
    <cellStyle name="Percent 2 14 2" xfId="40777" xr:uid="{901DB31B-B68A-4531-804E-DB91CA3AB40E}"/>
    <cellStyle name="Percent 2 15" xfId="28619" xr:uid="{4D5501E2-B9E2-4FCE-8A63-173812A86232}"/>
    <cellStyle name="Percent 2 16" xfId="43503" xr:uid="{E64383B3-45B2-4FD1-BF3D-956926EBD279}"/>
    <cellStyle name="Percent 2 17" xfId="8083" xr:uid="{1B337EC9-0283-4698-853B-A8A2C1490A86}"/>
    <cellStyle name="Percent 2 18" xfId="5938" xr:uid="{C33A780E-CABD-407F-B0F5-0175EA6F6099}"/>
    <cellStyle name="Percent 2 19" xfId="5346" xr:uid="{3BE42A6E-7178-4F1A-8C74-85670FF2BFF1}"/>
    <cellStyle name="Percent 2 2" xfId="5299" xr:uid="{E453D359-472C-4C61-A79B-9AD2427E81A5}"/>
    <cellStyle name="Percent 2 2 10" xfId="9797" xr:uid="{5BC52BBE-6593-4F29-95E8-7588E9D86652}"/>
    <cellStyle name="Percent 2 2 10 2" xfId="13219" xr:uid="{BFB80B0E-3B6E-470D-8914-38C5F97B832A}"/>
    <cellStyle name="Percent 2 2 10 2 2" xfId="26909" xr:uid="{56C8C2A3-0E3E-401A-AA4D-B1CE06E3392B}"/>
    <cellStyle name="Percent 2 2 10 2 2 2" xfId="40601" xr:uid="{AEF2A69A-826B-4587-82AF-35DE7EFCBA9B}"/>
    <cellStyle name="Percent 2 2 10 2 2 3" xfId="55485" xr:uid="{3A10D1DB-C826-4281-9B5B-7B074479AD42}"/>
    <cellStyle name="Percent 2 2 10 2 3" xfId="20065" xr:uid="{84A5B7B7-D560-434B-BBDC-0C7A1788897D}"/>
    <cellStyle name="Percent 2 2 10 2 4" xfId="33755" xr:uid="{B87DFA17-348D-4E0E-BADB-1CA70814FEFA}"/>
    <cellStyle name="Percent 2 2 10 2 5" xfId="48639" xr:uid="{FEDC5214-2707-4AB2-9FCA-66EE9051AE24}"/>
    <cellStyle name="Percent 2 2 10 3" xfId="23487" xr:uid="{D6B1060F-49B1-4C58-AFF6-291DCFDF2307}"/>
    <cellStyle name="Percent 2 2 10 3 2" xfId="37179" xr:uid="{54D7A03D-6CB0-4CDF-A542-012E0725523F}"/>
    <cellStyle name="Percent 2 2 10 3 3" xfId="52063" xr:uid="{48EBBD27-A85A-4E60-9DEA-2E63432938BD}"/>
    <cellStyle name="Percent 2 2 10 4" xfId="16643" xr:uid="{26DAD7D0-7884-413F-9B2B-5786B3D38E86}"/>
    <cellStyle name="Percent 2 2 10 5" xfId="30333" xr:uid="{DD268755-1DA8-419D-890F-143137736360}"/>
    <cellStyle name="Percent 2 2 10 6" xfId="45217" xr:uid="{FFBE6A94-1522-4907-811A-9361D4A0B652}"/>
    <cellStyle name="Percent 2 2 11" xfId="11507" xr:uid="{D902B340-FB7B-412E-8DB8-38F8749102C1}"/>
    <cellStyle name="Percent 2 2 11 2" xfId="25197" xr:uid="{74B9E3FC-AB58-483D-810D-30AA51A51143}"/>
    <cellStyle name="Percent 2 2 11 2 2" xfId="38889" xr:uid="{423D0247-1B00-4266-A948-386198FDB7C5}"/>
    <cellStyle name="Percent 2 2 11 2 3" xfId="53773" xr:uid="{06BBAC62-D72B-401B-9B39-F19FE9C73CF4}"/>
    <cellStyle name="Percent 2 2 11 3" xfId="18353" xr:uid="{1AC9A327-2D66-4E78-AF2E-BA3AF6F80260}"/>
    <cellStyle name="Percent 2 2 11 4" xfId="32043" xr:uid="{D4E2720B-F713-44E0-B8C9-0F634FFE3786}"/>
    <cellStyle name="Percent 2 2 11 5" xfId="46927" xr:uid="{B59D4E52-2061-43C0-B2EB-EE7D6D600BFD}"/>
    <cellStyle name="Percent 2 2 12" xfId="21775" xr:uid="{B00C5AEF-D19C-416D-B2B2-426A4B541EBE}"/>
    <cellStyle name="Percent 2 2 12 2" xfId="35467" xr:uid="{7AB08E52-2E44-46F6-A243-A497891716FA}"/>
    <cellStyle name="Percent 2 2 12 3" xfId="50351" xr:uid="{79318846-7682-41E7-AE69-6F8AF737D160}"/>
    <cellStyle name="Percent 2 2 13" xfId="14931" xr:uid="{2056D7E2-C21D-4DB2-B447-9ADBE109A2BB}"/>
    <cellStyle name="Percent 2 2 13 2" xfId="41926" xr:uid="{2E61A490-2D5C-48FD-980C-22B28FF557BE}"/>
    <cellStyle name="Percent 2 2 14" xfId="28621" xr:uid="{5DE9E8DF-C964-4677-93B7-431C980EDBC9}"/>
    <cellStyle name="Percent 2 2 15" xfId="43505" xr:uid="{AA5D9B39-4B56-47A7-AC57-1C10D8AFAD7D}"/>
    <cellStyle name="Percent 2 2 16" xfId="8085" xr:uid="{EAA90446-23DC-4021-9821-A1BA7737EEA8}"/>
    <cellStyle name="Percent 2 2 17" xfId="6510" xr:uid="{92D96605-DE6F-4B0B-9E68-A93020E40795}"/>
    <cellStyle name="Percent 2 2 18" xfId="5918" xr:uid="{FAC08E68-3DBC-4C47-B60A-D75AE0C64AC2}"/>
    <cellStyle name="Percent 2 2 2" xfId="8086" xr:uid="{9534282A-050B-4153-91D4-1FCB4AF2D53F}"/>
    <cellStyle name="Percent 2 2 2 10" xfId="21776" xr:uid="{9DCC375C-063D-47DD-B0E4-2D8B86E8540F}"/>
    <cellStyle name="Percent 2 2 2 10 2" xfId="35468" xr:uid="{D88E28C3-FDBA-47F3-AF06-681DF779A718}"/>
    <cellStyle name="Percent 2 2 2 10 3" xfId="50352" xr:uid="{384DBE10-854C-49C6-9210-2358CED27643}"/>
    <cellStyle name="Percent 2 2 2 11" xfId="14932" xr:uid="{7F5FF94F-64FF-48BA-A866-D3709F1A5EF5}"/>
    <cellStyle name="Percent 2 2 2 12" xfId="28622" xr:uid="{55E7014C-A6D7-49A5-9E6C-265C44C56C0E}"/>
    <cellStyle name="Percent 2 2 2 13" xfId="43506" xr:uid="{9DBF66A6-2EF6-461B-968C-E17E98ED3632}"/>
    <cellStyle name="Percent 2 2 2 2" xfId="8087" xr:uid="{17641BDC-7662-4E3F-B0CC-673B625A4DF3}"/>
    <cellStyle name="Percent 2 2 2 2 10" xfId="14933" xr:uid="{DEFBFAB0-AE2A-4C88-B5C3-91BBD59BA3CD}"/>
    <cellStyle name="Percent 2 2 2 2 11" xfId="28623" xr:uid="{9078397F-30B6-4487-94F4-F267895262F9}"/>
    <cellStyle name="Percent 2 2 2 2 12" xfId="43507" xr:uid="{9DB669A6-DC88-49A9-9080-B5A5F2E4D105}"/>
    <cellStyle name="Percent 2 2 2 2 2" xfId="8088" xr:uid="{11134FC4-2DF7-46BA-8CDE-23BE71F0813C}"/>
    <cellStyle name="Percent 2 2 2 2 2 10" xfId="43508" xr:uid="{7BBBAEA7-E47B-45C8-8659-D5ECB8CDC6AB}"/>
    <cellStyle name="Percent 2 2 2 2 2 2" xfId="8089" xr:uid="{B58C8795-714B-487B-9CB7-B03197E9048E}"/>
    <cellStyle name="Percent 2 2 2 2 2 2 2" xfId="8090" xr:uid="{55813676-2572-4070-A68B-3164ED242A53}"/>
    <cellStyle name="Percent 2 2 2 2 2 2 2 2" xfId="9802" xr:uid="{37C5C82F-A632-407C-895B-3AB450D80DB6}"/>
    <cellStyle name="Percent 2 2 2 2 2 2 2 2 2" xfId="13224" xr:uid="{D67FA671-2A38-4BE3-8D47-C7C5B7EFFD4A}"/>
    <cellStyle name="Percent 2 2 2 2 2 2 2 2 2 2" xfId="26914" xr:uid="{122235BF-104D-46EF-9674-6A71E5B7FBD3}"/>
    <cellStyle name="Percent 2 2 2 2 2 2 2 2 2 2 2" xfId="40606" xr:uid="{F77393D1-54E4-47C0-8DB8-325DF8DDA3E4}"/>
    <cellStyle name="Percent 2 2 2 2 2 2 2 2 2 2 3" xfId="55490" xr:uid="{BAA343AB-ABE7-4E5B-9211-FBBF8ACC607A}"/>
    <cellStyle name="Percent 2 2 2 2 2 2 2 2 2 3" xfId="20070" xr:uid="{327B9BED-2BE5-44DC-A624-BEA6D1CBED9D}"/>
    <cellStyle name="Percent 2 2 2 2 2 2 2 2 2 4" xfId="33760" xr:uid="{DB40F6C3-1533-4A78-8DDF-353BF1B1F5F0}"/>
    <cellStyle name="Percent 2 2 2 2 2 2 2 2 2 5" xfId="48644" xr:uid="{720BC8CC-1828-4BD4-B1C6-A9B5676ACC9B}"/>
    <cellStyle name="Percent 2 2 2 2 2 2 2 2 3" xfId="23492" xr:uid="{EBD67B03-7763-4CCE-9A27-EE68ED589B4A}"/>
    <cellStyle name="Percent 2 2 2 2 2 2 2 2 3 2" xfId="37184" xr:uid="{1FFA553C-3199-44A8-8FC6-4FE3539E15A1}"/>
    <cellStyle name="Percent 2 2 2 2 2 2 2 2 3 3" xfId="52068" xr:uid="{FE852D2B-FCBE-473B-A8DB-58D7278A02CA}"/>
    <cellStyle name="Percent 2 2 2 2 2 2 2 2 4" xfId="16648" xr:uid="{1E3124C3-4C4B-4CF6-BD3D-337B4A25896A}"/>
    <cellStyle name="Percent 2 2 2 2 2 2 2 2 5" xfId="30338" xr:uid="{58AC73F1-63F2-41CA-AC60-A2C4AEECB05A}"/>
    <cellStyle name="Percent 2 2 2 2 2 2 2 2 6" xfId="45222" xr:uid="{A2CE9FCE-323F-4E87-AD1B-EFFA687C143C}"/>
    <cellStyle name="Percent 2 2 2 2 2 2 2 3" xfId="11512" xr:uid="{D933BFA3-19FF-4B72-9C66-AB85AFF82AC0}"/>
    <cellStyle name="Percent 2 2 2 2 2 2 2 3 2" xfId="25202" xr:uid="{E1A47287-E7D2-4019-8931-3D41EF4DBB49}"/>
    <cellStyle name="Percent 2 2 2 2 2 2 2 3 2 2" xfId="38894" xr:uid="{46659429-6576-4754-A7DE-057F7E2B73D6}"/>
    <cellStyle name="Percent 2 2 2 2 2 2 2 3 2 3" xfId="53778" xr:uid="{138927F3-5489-4C41-AEAF-BFF249DF6B8B}"/>
    <cellStyle name="Percent 2 2 2 2 2 2 2 3 3" xfId="18358" xr:uid="{C561CF13-3C82-4195-AC9D-7CFC09FB266B}"/>
    <cellStyle name="Percent 2 2 2 2 2 2 2 3 4" xfId="32048" xr:uid="{C87E176C-2CFD-4E5B-8A1C-48AE2AD21CA7}"/>
    <cellStyle name="Percent 2 2 2 2 2 2 2 3 5" xfId="46932" xr:uid="{954476F3-B288-4BB6-A590-E1E455B26321}"/>
    <cellStyle name="Percent 2 2 2 2 2 2 2 4" xfId="21780" xr:uid="{FC9165B3-786F-4919-B7E8-E32644C2C9F7}"/>
    <cellStyle name="Percent 2 2 2 2 2 2 2 4 2" xfId="35472" xr:uid="{2B1319CA-D230-485E-AF4F-BEB6034BC335}"/>
    <cellStyle name="Percent 2 2 2 2 2 2 2 4 3" xfId="50356" xr:uid="{F7516671-915C-4EF5-BEA3-B9F5EC2611A9}"/>
    <cellStyle name="Percent 2 2 2 2 2 2 2 5" xfId="14936" xr:uid="{476A76E0-7827-409F-A2B1-C3C9DA7890A4}"/>
    <cellStyle name="Percent 2 2 2 2 2 2 2 6" xfId="28626" xr:uid="{08C999CB-A855-4801-9175-4EE6768C24F6}"/>
    <cellStyle name="Percent 2 2 2 2 2 2 2 7" xfId="43510" xr:uid="{158BADF1-4962-456D-B03F-ADB7459B278A}"/>
    <cellStyle name="Percent 2 2 2 2 2 2 3" xfId="9801" xr:uid="{88EA7322-866B-4769-96E4-10957ADE13B2}"/>
    <cellStyle name="Percent 2 2 2 2 2 2 3 2" xfId="13223" xr:uid="{5CB8A80B-BAE6-46E9-841D-638A4AB5CE11}"/>
    <cellStyle name="Percent 2 2 2 2 2 2 3 2 2" xfId="26913" xr:uid="{05C5C7FA-E6BD-45F1-98E5-7CE3EEA90D19}"/>
    <cellStyle name="Percent 2 2 2 2 2 2 3 2 2 2" xfId="40605" xr:uid="{A71BAF91-B9A5-4090-8B9B-8C04044D0477}"/>
    <cellStyle name="Percent 2 2 2 2 2 2 3 2 2 3" xfId="55489" xr:uid="{BF476B56-36D4-459E-A64A-EF7CFAEE78AA}"/>
    <cellStyle name="Percent 2 2 2 2 2 2 3 2 3" xfId="20069" xr:uid="{6C24C901-73CE-4FDB-A079-29B6CD05397A}"/>
    <cellStyle name="Percent 2 2 2 2 2 2 3 2 4" xfId="33759" xr:uid="{B04BABD7-CBC1-48E9-9A42-7B53C629ADDD}"/>
    <cellStyle name="Percent 2 2 2 2 2 2 3 2 5" xfId="48643" xr:uid="{2C6209A7-2599-4DDC-8093-7686D58FADA2}"/>
    <cellStyle name="Percent 2 2 2 2 2 2 3 3" xfId="23491" xr:uid="{E24AFBE5-EA58-4383-BF1E-8E65E0E8EF27}"/>
    <cellStyle name="Percent 2 2 2 2 2 2 3 3 2" xfId="37183" xr:uid="{90EAF483-1265-4066-9CBC-B3E5931F0E75}"/>
    <cellStyle name="Percent 2 2 2 2 2 2 3 3 3" xfId="52067" xr:uid="{68ED7444-0687-4F40-BA4C-030A5A0D966D}"/>
    <cellStyle name="Percent 2 2 2 2 2 2 3 4" xfId="16647" xr:uid="{0CED5A81-9499-4BDE-B5CB-5535FC45657D}"/>
    <cellStyle name="Percent 2 2 2 2 2 2 3 5" xfId="30337" xr:uid="{5B8DB77E-8A42-4723-9C8E-EE0BCF65F492}"/>
    <cellStyle name="Percent 2 2 2 2 2 2 3 6" xfId="45221" xr:uid="{B70E53AC-964A-4B99-83F5-38C0C7FE5D0D}"/>
    <cellStyle name="Percent 2 2 2 2 2 2 4" xfId="11511" xr:uid="{FB673041-D90D-4B5E-A90D-CFE603919FFC}"/>
    <cellStyle name="Percent 2 2 2 2 2 2 4 2" xfId="25201" xr:uid="{1A74B374-0E91-45F4-A2ED-836E9A665E88}"/>
    <cellStyle name="Percent 2 2 2 2 2 2 4 2 2" xfId="38893" xr:uid="{D1C51A52-A2A6-4B58-9F19-0BF302C1978D}"/>
    <cellStyle name="Percent 2 2 2 2 2 2 4 2 3" xfId="53777" xr:uid="{41ED6F4E-EECE-4545-9F92-C8EA6757EC73}"/>
    <cellStyle name="Percent 2 2 2 2 2 2 4 3" xfId="18357" xr:uid="{B3556EDC-1349-40B4-B72C-2F4E9F56E265}"/>
    <cellStyle name="Percent 2 2 2 2 2 2 4 4" xfId="32047" xr:uid="{D5F0408B-0480-478F-8672-EBC8F10C3369}"/>
    <cellStyle name="Percent 2 2 2 2 2 2 4 5" xfId="46931" xr:uid="{D2F9C5BF-F585-4B97-8611-B91FDBF4221B}"/>
    <cellStyle name="Percent 2 2 2 2 2 2 5" xfId="21779" xr:uid="{5A064CB7-A970-4166-AB93-146759EBFA33}"/>
    <cellStyle name="Percent 2 2 2 2 2 2 5 2" xfId="35471" xr:uid="{5DBCADAB-26B5-4EF3-A376-87DC58DFB586}"/>
    <cellStyle name="Percent 2 2 2 2 2 2 5 3" xfId="50355" xr:uid="{1D333050-2D7C-4383-B16A-BD7E3CADFCBD}"/>
    <cellStyle name="Percent 2 2 2 2 2 2 6" xfId="14935" xr:uid="{AAE5B751-DD99-4C4F-B30A-1D1B96A09A7E}"/>
    <cellStyle name="Percent 2 2 2 2 2 2 7" xfId="28625" xr:uid="{D3804CDE-DDF5-4FF7-953E-49815FF85948}"/>
    <cellStyle name="Percent 2 2 2 2 2 2 8" xfId="43509" xr:uid="{4B9F9E63-D0F2-4134-A4EB-EE2F962A2B14}"/>
    <cellStyle name="Percent 2 2 2 2 2 3" xfId="8091" xr:uid="{AB1574A3-34E6-4B04-A80B-7A49F3D8E5CA}"/>
    <cellStyle name="Percent 2 2 2 2 2 3 2" xfId="9803" xr:uid="{C2BC23B2-5FF3-42B2-8D19-3EB947C34CC0}"/>
    <cellStyle name="Percent 2 2 2 2 2 3 2 2" xfId="13225" xr:uid="{03BBC250-3AAD-42D4-9E03-DB1A621E1A36}"/>
    <cellStyle name="Percent 2 2 2 2 2 3 2 2 2" xfId="26915" xr:uid="{10DD867C-EED5-444D-AAA4-F184F003BEC9}"/>
    <cellStyle name="Percent 2 2 2 2 2 3 2 2 2 2" xfId="40607" xr:uid="{436A0D3D-9A54-49C8-9CAF-6A65C17BED5B}"/>
    <cellStyle name="Percent 2 2 2 2 2 3 2 2 2 3" xfId="55491" xr:uid="{20D2E42D-74E6-4CBC-A586-154806EAAAD3}"/>
    <cellStyle name="Percent 2 2 2 2 2 3 2 2 3" xfId="20071" xr:uid="{5D3D4C6F-5902-4D80-B5B2-6EF8DC2CA75E}"/>
    <cellStyle name="Percent 2 2 2 2 2 3 2 2 4" xfId="33761" xr:uid="{091C144C-BB54-42FE-A181-CE14DD92F7C2}"/>
    <cellStyle name="Percent 2 2 2 2 2 3 2 2 5" xfId="48645" xr:uid="{3D60046F-BF5B-4C93-B882-30A98385A613}"/>
    <cellStyle name="Percent 2 2 2 2 2 3 2 3" xfId="23493" xr:uid="{D2DC686A-D188-4C08-ACAA-FA29A914A1D0}"/>
    <cellStyle name="Percent 2 2 2 2 2 3 2 3 2" xfId="37185" xr:uid="{5C3AAA56-A926-4A62-B9AB-361175AC1A45}"/>
    <cellStyle name="Percent 2 2 2 2 2 3 2 3 3" xfId="52069" xr:uid="{3FA6D537-FBA2-479E-9FA6-9EE94533E92E}"/>
    <cellStyle name="Percent 2 2 2 2 2 3 2 4" xfId="16649" xr:uid="{A9B3D705-3C0A-4574-B896-4B46217DA5EB}"/>
    <cellStyle name="Percent 2 2 2 2 2 3 2 5" xfId="30339" xr:uid="{4FDABA2A-B710-452A-BCD8-FE7733AE8944}"/>
    <cellStyle name="Percent 2 2 2 2 2 3 2 6" xfId="45223" xr:uid="{64DF4FF9-8122-4EF6-8519-A4ECF1429621}"/>
    <cellStyle name="Percent 2 2 2 2 2 3 3" xfId="11513" xr:uid="{7BB1D28A-53BB-442A-83EB-B322AF8ABCCB}"/>
    <cellStyle name="Percent 2 2 2 2 2 3 3 2" xfId="25203" xr:uid="{2199D5DA-626F-4340-86AF-5A9F89FE4773}"/>
    <cellStyle name="Percent 2 2 2 2 2 3 3 2 2" xfId="38895" xr:uid="{E2540325-19D5-4021-A583-BA22BD932F6C}"/>
    <cellStyle name="Percent 2 2 2 2 2 3 3 2 3" xfId="53779" xr:uid="{A2999DA5-C3EF-4770-954C-B8CA303FAA92}"/>
    <cellStyle name="Percent 2 2 2 2 2 3 3 3" xfId="18359" xr:uid="{E8463664-4984-4F07-91E9-5E149FFC20B4}"/>
    <cellStyle name="Percent 2 2 2 2 2 3 3 4" xfId="32049" xr:uid="{61CB424A-8BC7-443B-817E-DD466D6CAFDF}"/>
    <cellStyle name="Percent 2 2 2 2 2 3 3 5" xfId="46933" xr:uid="{951B6F43-EE38-48C6-B59D-F6189D2CF641}"/>
    <cellStyle name="Percent 2 2 2 2 2 3 4" xfId="21781" xr:uid="{D2108BD9-3546-43B0-9333-961C2027DEDD}"/>
    <cellStyle name="Percent 2 2 2 2 2 3 4 2" xfId="35473" xr:uid="{BA094D16-BF72-4C74-AA87-32F14363A82E}"/>
    <cellStyle name="Percent 2 2 2 2 2 3 4 3" xfId="50357" xr:uid="{FA1DD9E1-5CB1-4533-A450-49002468593F}"/>
    <cellStyle name="Percent 2 2 2 2 2 3 5" xfId="14937" xr:uid="{492A1CE6-93CB-4802-A4CA-4F242A97AD35}"/>
    <cellStyle name="Percent 2 2 2 2 2 3 6" xfId="28627" xr:uid="{AC0A17DE-0B71-4DC6-B4C4-0F80959B68D7}"/>
    <cellStyle name="Percent 2 2 2 2 2 3 7" xfId="43511" xr:uid="{B440D952-A284-4BFC-8050-51DBA217EDAF}"/>
    <cellStyle name="Percent 2 2 2 2 2 4" xfId="8092" xr:uid="{E20AB114-8CA8-416D-BA68-97E057F81B42}"/>
    <cellStyle name="Percent 2 2 2 2 2 4 2" xfId="9804" xr:uid="{4A05F20B-13B9-4508-997D-A895C92C5820}"/>
    <cellStyle name="Percent 2 2 2 2 2 4 2 2" xfId="13226" xr:uid="{8931E8C7-C6D3-4C32-9CA6-F2BD0DB156E7}"/>
    <cellStyle name="Percent 2 2 2 2 2 4 2 2 2" xfId="26916" xr:uid="{9AB5947B-FBA3-44E2-89E7-D844CB280E7E}"/>
    <cellStyle name="Percent 2 2 2 2 2 4 2 2 2 2" xfId="40608" xr:uid="{174C63A7-5507-4A17-9B93-45465AA317FF}"/>
    <cellStyle name="Percent 2 2 2 2 2 4 2 2 2 3" xfId="55492" xr:uid="{6697C1CD-0848-4C54-A416-4753808EC3D1}"/>
    <cellStyle name="Percent 2 2 2 2 2 4 2 2 3" xfId="20072" xr:uid="{776C5D25-F92F-47AA-B986-5F90A58C6D38}"/>
    <cellStyle name="Percent 2 2 2 2 2 4 2 2 4" xfId="33762" xr:uid="{F1A71A17-DA5B-40AC-B3E3-8B53BEE74BED}"/>
    <cellStyle name="Percent 2 2 2 2 2 4 2 2 5" xfId="48646" xr:uid="{D71C86E0-310D-4F9F-936B-DE4A3EF191B4}"/>
    <cellStyle name="Percent 2 2 2 2 2 4 2 3" xfId="23494" xr:uid="{FF9177E6-9D9E-49F0-8073-89A082637BF6}"/>
    <cellStyle name="Percent 2 2 2 2 2 4 2 3 2" xfId="37186" xr:uid="{31495AAE-10E1-4C8C-82AC-F6160D3BD14D}"/>
    <cellStyle name="Percent 2 2 2 2 2 4 2 3 3" xfId="52070" xr:uid="{25501D45-48E1-4792-B5D6-2290DA9A8225}"/>
    <cellStyle name="Percent 2 2 2 2 2 4 2 4" xfId="16650" xr:uid="{16D9113A-CFD3-49E2-82A9-A4093F189EB2}"/>
    <cellStyle name="Percent 2 2 2 2 2 4 2 5" xfId="30340" xr:uid="{E100C9DD-6070-4442-A385-6E009D003DDC}"/>
    <cellStyle name="Percent 2 2 2 2 2 4 2 6" xfId="45224" xr:uid="{07518C20-0F97-4AF2-9898-BE6CA1DA1230}"/>
    <cellStyle name="Percent 2 2 2 2 2 4 3" xfId="11514" xr:uid="{82DEC736-2B06-4D0F-A075-0E78EF04CF66}"/>
    <cellStyle name="Percent 2 2 2 2 2 4 3 2" xfId="25204" xr:uid="{4EDD7CD1-4253-4EE8-9EFB-A97F46633085}"/>
    <cellStyle name="Percent 2 2 2 2 2 4 3 2 2" xfId="38896" xr:uid="{DCF424CE-A699-41A4-AC15-48190B426805}"/>
    <cellStyle name="Percent 2 2 2 2 2 4 3 2 3" xfId="53780" xr:uid="{77EE0DF5-769F-4451-86CF-126DE9F2EF77}"/>
    <cellStyle name="Percent 2 2 2 2 2 4 3 3" xfId="18360" xr:uid="{109CE358-DD6E-4E8C-BF38-975AC5D28426}"/>
    <cellStyle name="Percent 2 2 2 2 2 4 3 4" xfId="32050" xr:uid="{E4618299-8294-4795-A684-1ACE9ECF7810}"/>
    <cellStyle name="Percent 2 2 2 2 2 4 3 5" xfId="46934" xr:uid="{F890DC2E-1EC5-4A1A-AA44-2F90C59A9D28}"/>
    <cellStyle name="Percent 2 2 2 2 2 4 4" xfId="21782" xr:uid="{BA218495-DCF1-4764-ACB0-EBA012714E86}"/>
    <cellStyle name="Percent 2 2 2 2 2 4 4 2" xfId="35474" xr:uid="{4A05CE69-9DB6-49BB-88FD-70189189A9E3}"/>
    <cellStyle name="Percent 2 2 2 2 2 4 4 3" xfId="50358" xr:uid="{0464D851-4867-4DF6-A3FD-F2A34DBA0203}"/>
    <cellStyle name="Percent 2 2 2 2 2 4 5" xfId="14938" xr:uid="{11D6C3E4-2EFC-4476-982A-57EEE1BBDA80}"/>
    <cellStyle name="Percent 2 2 2 2 2 4 6" xfId="28628" xr:uid="{02494F4B-CEE7-41DE-95E6-BD2E81BC135D}"/>
    <cellStyle name="Percent 2 2 2 2 2 4 7" xfId="43512" xr:uid="{A6AF0022-1810-4118-B20F-0C8EA86E650C}"/>
    <cellStyle name="Percent 2 2 2 2 2 5" xfId="9800" xr:uid="{66097363-1579-483B-A82D-E66056901FC4}"/>
    <cellStyle name="Percent 2 2 2 2 2 5 2" xfId="13222" xr:uid="{1C63E768-69CE-44FC-8ED6-DCDF23EB5F8E}"/>
    <cellStyle name="Percent 2 2 2 2 2 5 2 2" xfId="26912" xr:uid="{BA795719-87D5-464D-969A-974AA14E399E}"/>
    <cellStyle name="Percent 2 2 2 2 2 5 2 2 2" xfId="40604" xr:uid="{8B8139F2-74D4-46FD-ADA4-B609B5B47677}"/>
    <cellStyle name="Percent 2 2 2 2 2 5 2 2 3" xfId="55488" xr:uid="{CACCE8C1-0CEC-40E0-946A-B438308F3CA9}"/>
    <cellStyle name="Percent 2 2 2 2 2 5 2 3" xfId="20068" xr:uid="{7A74173D-1E17-476E-8A4A-6C8450572CD8}"/>
    <cellStyle name="Percent 2 2 2 2 2 5 2 4" xfId="33758" xr:uid="{82A84900-C20B-4458-9C59-2AA9799A250E}"/>
    <cellStyle name="Percent 2 2 2 2 2 5 2 5" xfId="48642" xr:uid="{760054F8-7E1B-4F8E-A599-00C1DDD5DB0C}"/>
    <cellStyle name="Percent 2 2 2 2 2 5 3" xfId="23490" xr:uid="{25ECE58D-07C5-4752-8978-CC244C5CA73C}"/>
    <cellStyle name="Percent 2 2 2 2 2 5 3 2" xfId="37182" xr:uid="{C865C41E-7B29-43A1-8A2C-8A9E4453F316}"/>
    <cellStyle name="Percent 2 2 2 2 2 5 3 3" xfId="52066" xr:uid="{2F824493-FE43-4809-8136-9647D8FA5425}"/>
    <cellStyle name="Percent 2 2 2 2 2 5 4" xfId="16646" xr:uid="{AC9C1947-F350-48DB-A343-DEDF8FC8DEC2}"/>
    <cellStyle name="Percent 2 2 2 2 2 5 5" xfId="30336" xr:uid="{AE86D106-F4D8-4F5F-8AEA-0052EB6CC221}"/>
    <cellStyle name="Percent 2 2 2 2 2 5 6" xfId="45220" xr:uid="{6B6F80A5-7457-4243-AE4A-51AC92119E98}"/>
    <cellStyle name="Percent 2 2 2 2 2 6" xfId="11510" xr:uid="{A426C2C7-E627-4E07-99C2-9379ECE877FB}"/>
    <cellStyle name="Percent 2 2 2 2 2 6 2" xfId="25200" xr:uid="{7058EB97-1C32-405C-9A7D-74AEDF143D06}"/>
    <cellStyle name="Percent 2 2 2 2 2 6 2 2" xfId="38892" xr:uid="{891C26F0-C780-4DCF-B4C2-3A0B1A73C573}"/>
    <cellStyle name="Percent 2 2 2 2 2 6 2 3" xfId="53776" xr:uid="{B611731D-4BFC-4084-8B11-6D77269061BE}"/>
    <cellStyle name="Percent 2 2 2 2 2 6 3" xfId="18356" xr:uid="{1E9CDC7D-7524-4663-8C4F-CF311AB9CC67}"/>
    <cellStyle name="Percent 2 2 2 2 2 6 4" xfId="32046" xr:uid="{F437B516-4DCD-4735-AA58-BA5AE9FEAB43}"/>
    <cellStyle name="Percent 2 2 2 2 2 6 5" xfId="46930" xr:uid="{319001A2-89E3-41D2-8A06-3F1072810EC4}"/>
    <cellStyle name="Percent 2 2 2 2 2 7" xfId="21778" xr:uid="{D6792670-43E3-4DBF-91AC-7795688468DE}"/>
    <cellStyle name="Percent 2 2 2 2 2 7 2" xfId="35470" xr:uid="{81370425-2649-4B9C-B340-396B402EF280}"/>
    <cellStyle name="Percent 2 2 2 2 2 7 3" xfId="50354" xr:uid="{E8D4E27D-44F0-4FB9-AD63-CB60F8CE5664}"/>
    <cellStyle name="Percent 2 2 2 2 2 8" xfId="14934" xr:uid="{55ACC247-218B-4750-91F8-3A74B9CDFA14}"/>
    <cellStyle name="Percent 2 2 2 2 2 9" xfId="28624" xr:uid="{AFACCB5A-1B62-4F0D-B19B-0C587679F438}"/>
    <cellStyle name="Percent 2 2 2 2 3" xfId="8093" xr:uid="{6F0539A6-8A25-433D-9F68-3B7C66CE34CD}"/>
    <cellStyle name="Percent 2 2 2 2 3 10" xfId="43513" xr:uid="{4F60523F-D80C-43BF-A2A0-E6EF25FC44C8}"/>
    <cellStyle name="Percent 2 2 2 2 3 2" xfId="8094" xr:uid="{863C2E70-D26E-45C6-B06D-9FEC092B8616}"/>
    <cellStyle name="Percent 2 2 2 2 3 2 2" xfId="8095" xr:uid="{8F6B75A2-1081-4FA7-A8F7-27E181CA3F99}"/>
    <cellStyle name="Percent 2 2 2 2 3 2 2 2" xfId="9807" xr:uid="{7A1761DB-1B4B-438E-9F2E-CAE95F08D811}"/>
    <cellStyle name="Percent 2 2 2 2 3 2 2 2 2" xfId="13229" xr:uid="{DE9F69C8-523D-42AF-83B0-C68BCEDB8D1C}"/>
    <cellStyle name="Percent 2 2 2 2 3 2 2 2 2 2" xfId="26919" xr:uid="{787C994F-89CD-4521-9891-FB98C21347F9}"/>
    <cellStyle name="Percent 2 2 2 2 3 2 2 2 2 2 2" xfId="40611" xr:uid="{9F309E98-299C-45BD-B3F7-01D613344CC1}"/>
    <cellStyle name="Percent 2 2 2 2 3 2 2 2 2 2 3" xfId="55495" xr:uid="{D40CE688-7EC5-40AD-B6FB-90C4B93DA17F}"/>
    <cellStyle name="Percent 2 2 2 2 3 2 2 2 2 3" xfId="20075" xr:uid="{5A5311C0-83AA-42F5-9867-4564E4293469}"/>
    <cellStyle name="Percent 2 2 2 2 3 2 2 2 2 4" xfId="33765" xr:uid="{F93BB88B-3DED-448D-BABB-DEE693074741}"/>
    <cellStyle name="Percent 2 2 2 2 3 2 2 2 2 5" xfId="48649" xr:uid="{471ED199-C6EC-4A33-A5A6-F5698B6BBF09}"/>
    <cellStyle name="Percent 2 2 2 2 3 2 2 2 3" xfId="23497" xr:uid="{754A202C-A737-41F3-8A31-B7FD3F45A85C}"/>
    <cellStyle name="Percent 2 2 2 2 3 2 2 2 3 2" xfId="37189" xr:uid="{DC69F5D1-D7CD-4863-A982-876248240D34}"/>
    <cellStyle name="Percent 2 2 2 2 3 2 2 2 3 3" xfId="52073" xr:uid="{DFD0B318-E94D-427B-BFE1-6827BA9EFEEE}"/>
    <cellStyle name="Percent 2 2 2 2 3 2 2 2 4" xfId="16653" xr:uid="{0B585027-AFF4-4538-B3DF-7E3687E00AFA}"/>
    <cellStyle name="Percent 2 2 2 2 3 2 2 2 5" xfId="30343" xr:uid="{174525AE-EECD-485C-AB91-15882311D8C7}"/>
    <cellStyle name="Percent 2 2 2 2 3 2 2 2 6" xfId="45227" xr:uid="{23CD7173-9890-4B78-B385-5FE609FD90C0}"/>
    <cellStyle name="Percent 2 2 2 2 3 2 2 3" xfId="11517" xr:uid="{5476B08B-30D2-47BE-A8F0-EBA4402BA0EF}"/>
    <cellStyle name="Percent 2 2 2 2 3 2 2 3 2" xfId="25207" xr:uid="{B31D54AD-7215-4914-ACEC-9BECAC207644}"/>
    <cellStyle name="Percent 2 2 2 2 3 2 2 3 2 2" xfId="38899" xr:uid="{E8118B07-8536-4548-80F6-4B95334008C8}"/>
    <cellStyle name="Percent 2 2 2 2 3 2 2 3 2 3" xfId="53783" xr:uid="{EA1A0311-4174-4764-B074-6E05496FF294}"/>
    <cellStyle name="Percent 2 2 2 2 3 2 2 3 3" xfId="18363" xr:uid="{0270B6E4-4890-4A8D-87C0-4AA9C8CFBFC4}"/>
    <cellStyle name="Percent 2 2 2 2 3 2 2 3 4" xfId="32053" xr:uid="{85781602-0053-4E01-B435-525CDFA40F48}"/>
    <cellStyle name="Percent 2 2 2 2 3 2 2 3 5" xfId="46937" xr:uid="{08ED6034-F7AC-40F4-87BB-C9689091A922}"/>
    <cellStyle name="Percent 2 2 2 2 3 2 2 4" xfId="21785" xr:uid="{934F1951-29BB-433A-A345-626A2568320F}"/>
    <cellStyle name="Percent 2 2 2 2 3 2 2 4 2" xfId="35477" xr:uid="{71933AEA-7BCE-4993-B97B-95E12A7A825B}"/>
    <cellStyle name="Percent 2 2 2 2 3 2 2 4 3" xfId="50361" xr:uid="{EEECD987-803E-422D-800A-37E07838E784}"/>
    <cellStyle name="Percent 2 2 2 2 3 2 2 5" xfId="14941" xr:uid="{E8827BE5-2587-4800-8D76-D5B700079079}"/>
    <cellStyle name="Percent 2 2 2 2 3 2 2 6" xfId="28631" xr:uid="{C2270013-3950-4DEB-B1E5-21E7E5665533}"/>
    <cellStyle name="Percent 2 2 2 2 3 2 2 7" xfId="43515" xr:uid="{9A028E67-B7EA-4E98-A894-BC717410F277}"/>
    <cellStyle name="Percent 2 2 2 2 3 2 3" xfId="9806" xr:uid="{A1EB334B-1B85-4ACA-BA6E-6CEAD6534601}"/>
    <cellStyle name="Percent 2 2 2 2 3 2 3 2" xfId="13228" xr:uid="{B640A86E-BFE6-4C68-9198-87CE4DB1F961}"/>
    <cellStyle name="Percent 2 2 2 2 3 2 3 2 2" xfId="26918" xr:uid="{63A59D88-9D36-42C1-9A4F-ACB72158E5B1}"/>
    <cellStyle name="Percent 2 2 2 2 3 2 3 2 2 2" xfId="40610" xr:uid="{EAE326FD-FFCD-48CF-BA44-6FC085D7B372}"/>
    <cellStyle name="Percent 2 2 2 2 3 2 3 2 2 3" xfId="55494" xr:uid="{EDB57F55-7441-48E3-9F44-0EAABF6FCEA3}"/>
    <cellStyle name="Percent 2 2 2 2 3 2 3 2 3" xfId="20074" xr:uid="{3ED912F1-EA7A-48D0-8B34-CAEF0F09434C}"/>
    <cellStyle name="Percent 2 2 2 2 3 2 3 2 4" xfId="33764" xr:uid="{C6FF3229-B309-41CD-923F-94B04CD299A4}"/>
    <cellStyle name="Percent 2 2 2 2 3 2 3 2 5" xfId="48648" xr:uid="{5325BD6A-D38A-4784-BBB1-99A5D1C9CDC8}"/>
    <cellStyle name="Percent 2 2 2 2 3 2 3 3" xfId="23496" xr:uid="{9355E6D2-BACF-4ACE-B3B1-F7C15C3E46BE}"/>
    <cellStyle name="Percent 2 2 2 2 3 2 3 3 2" xfId="37188" xr:uid="{1C6B31B1-057F-4A83-A344-49CFA0100F9E}"/>
    <cellStyle name="Percent 2 2 2 2 3 2 3 3 3" xfId="52072" xr:uid="{2F20226D-0806-44F9-A84A-B8190D06B0E8}"/>
    <cellStyle name="Percent 2 2 2 2 3 2 3 4" xfId="16652" xr:uid="{2EEDC294-652C-40C8-8D39-D3265F804FB4}"/>
    <cellStyle name="Percent 2 2 2 2 3 2 3 5" xfId="30342" xr:uid="{9D1FBDC5-834D-4415-AF8A-867C68137D04}"/>
    <cellStyle name="Percent 2 2 2 2 3 2 3 6" xfId="45226" xr:uid="{4DA85965-3D1D-4632-83A8-ABF75783F807}"/>
    <cellStyle name="Percent 2 2 2 2 3 2 4" xfId="11516" xr:uid="{62AFBEAC-A394-4C98-AB89-B07FB8ABFE3A}"/>
    <cellStyle name="Percent 2 2 2 2 3 2 4 2" xfId="25206" xr:uid="{30185F47-6671-4772-9CF7-C7C0FE5FA4E1}"/>
    <cellStyle name="Percent 2 2 2 2 3 2 4 2 2" xfId="38898" xr:uid="{C69C10EE-3841-4A8E-916B-3A6AE7808EE6}"/>
    <cellStyle name="Percent 2 2 2 2 3 2 4 2 3" xfId="53782" xr:uid="{BF85EE36-5526-4CFF-9884-FB128FC9BC1E}"/>
    <cellStyle name="Percent 2 2 2 2 3 2 4 3" xfId="18362" xr:uid="{6A4D3875-417A-4F36-B7BC-E5FC2F158BD3}"/>
    <cellStyle name="Percent 2 2 2 2 3 2 4 4" xfId="32052" xr:uid="{C623B086-015F-4B90-BC89-52085AA94C22}"/>
    <cellStyle name="Percent 2 2 2 2 3 2 4 5" xfId="46936" xr:uid="{EA628F39-7C58-420C-9FA4-13606C738C6E}"/>
    <cellStyle name="Percent 2 2 2 2 3 2 5" xfId="21784" xr:uid="{35B5BB8C-2BA6-43F0-AC5E-FB0F4CF92948}"/>
    <cellStyle name="Percent 2 2 2 2 3 2 5 2" xfId="35476" xr:uid="{1ED0AD6D-46FF-468B-ADCC-82B9700E700C}"/>
    <cellStyle name="Percent 2 2 2 2 3 2 5 3" xfId="50360" xr:uid="{E2C27413-4BCF-4FEB-8691-6BEB646CFB01}"/>
    <cellStyle name="Percent 2 2 2 2 3 2 6" xfId="14940" xr:uid="{6635FE90-D18C-4F04-BF4F-4859C5237CE5}"/>
    <cellStyle name="Percent 2 2 2 2 3 2 7" xfId="28630" xr:uid="{ADBA6AFF-F8B0-45CD-8779-B5B2F6B34617}"/>
    <cellStyle name="Percent 2 2 2 2 3 2 8" xfId="43514" xr:uid="{E22BDCB1-0155-4B60-9582-12A3EDB62802}"/>
    <cellStyle name="Percent 2 2 2 2 3 3" xfId="8096" xr:uid="{CE3BE6CB-49A7-489A-B44A-D01EE70FDCAC}"/>
    <cellStyle name="Percent 2 2 2 2 3 3 2" xfId="9808" xr:uid="{A3C15364-8F60-4ED1-8113-96ED2437B73B}"/>
    <cellStyle name="Percent 2 2 2 2 3 3 2 2" xfId="13230" xr:uid="{AEDBE28E-D457-4937-80D0-8B381D064FEB}"/>
    <cellStyle name="Percent 2 2 2 2 3 3 2 2 2" xfId="26920" xr:uid="{3E1F8F09-AAE8-4A6D-A24F-E20996EC273E}"/>
    <cellStyle name="Percent 2 2 2 2 3 3 2 2 2 2" xfId="40612" xr:uid="{FFFFB009-A780-48B3-BC82-08EFB36DE2EA}"/>
    <cellStyle name="Percent 2 2 2 2 3 3 2 2 2 3" xfId="55496" xr:uid="{F3A9705E-1963-4EE1-BB30-8092DFAF3985}"/>
    <cellStyle name="Percent 2 2 2 2 3 3 2 2 3" xfId="20076" xr:uid="{D03966CB-70D6-4B41-8D56-5F7FD8C3EFBC}"/>
    <cellStyle name="Percent 2 2 2 2 3 3 2 2 4" xfId="33766" xr:uid="{A819A511-4C4E-4DCB-891E-DA5A96DA5FC0}"/>
    <cellStyle name="Percent 2 2 2 2 3 3 2 2 5" xfId="48650" xr:uid="{5F4C094F-9259-475E-A8C5-23392FF01C48}"/>
    <cellStyle name="Percent 2 2 2 2 3 3 2 3" xfId="23498" xr:uid="{92EBE68C-B398-46C7-B30E-A401C816F6B9}"/>
    <cellStyle name="Percent 2 2 2 2 3 3 2 3 2" xfId="37190" xr:uid="{8FED5EC9-DE79-406F-91A2-9E45D4F7DCEB}"/>
    <cellStyle name="Percent 2 2 2 2 3 3 2 3 3" xfId="52074" xr:uid="{F18E9058-F5A8-45B9-9BD3-F392503292BE}"/>
    <cellStyle name="Percent 2 2 2 2 3 3 2 4" xfId="16654" xr:uid="{33B71AFA-B58E-4916-A4A3-52D3AD908F4D}"/>
    <cellStyle name="Percent 2 2 2 2 3 3 2 5" xfId="30344" xr:uid="{9E38D990-286F-4910-9CE4-3E9DEBE06A8C}"/>
    <cellStyle name="Percent 2 2 2 2 3 3 2 6" xfId="45228" xr:uid="{241A051F-A40D-4A96-B9AD-D4E9D56065AD}"/>
    <cellStyle name="Percent 2 2 2 2 3 3 3" xfId="11518" xr:uid="{46EE5608-90B6-47AE-81F5-247A9FDDEE8D}"/>
    <cellStyle name="Percent 2 2 2 2 3 3 3 2" xfId="25208" xr:uid="{9E96800C-0FE3-4ED0-89B6-AAD6762EB425}"/>
    <cellStyle name="Percent 2 2 2 2 3 3 3 2 2" xfId="38900" xr:uid="{FCE35B23-CD29-4504-A4E7-3A214B8FEF99}"/>
    <cellStyle name="Percent 2 2 2 2 3 3 3 2 3" xfId="53784" xr:uid="{D762EC76-E182-4799-9BB8-573517C136FE}"/>
    <cellStyle name="Percent 2 2 2 2 3 3 3 3" xfId="18364" xr:uid="{79062492-05E6-45FD-9E52-A08565502820}"/>
    <cellStyle name="Percent 2 2 2 2 3 3 3 4" xfId="32054" xr:uid="{2A92A1CF-F259-4085-B128-6D85F0ACCBB3}"/>
    <cellStyle name="Percent 2 2 2 2 3 3 3 5" xfId="46938" xr:uid="{CE6D8ABD-999F-4A02-BF3F-66CC919D4DD5}"/>
    <cellStyle name="Percent 2 2 2 2 3 3 4" xfId="21786" xr:uid="{9066C895-88D4-4F84-8874-B088CA9EB1F8}"/>
    <cellStyle name="Percent 2 2 2 2 3 3 4 2" xfId="35478" xr:uid="{A7838FFA-8BD6-4998-A2E9-3DAFE2359CBA}"/>
    <cellStyle name="Percent 2 2 2 2 3 3 4 3" xfId="50362" xr:uid="{5CC0FFCE-97E4-4400-B129-AE50827DE06C}"/>
    <cellStyle name="Percent 2 2 2 2 3 3 5" xfId="14942" xr:uid="{13917A61-4A69-40B5-91A9-8DB4DD198CC6}"/>
    <cellStyle name="Percent 2 2 2 2 3 3 6" xfId="28632" xr:uid="{BABDC833-78A0-488D-85C7-4014DEB9D05D}"/>
    <cellStyle name="Percent 2 2 2 2 3 3 7" xfId="43516" xr:uid="{26F6465F-5C63-4092-BDC4-195F8B04AF88}"/>
    <cellStyle name="Percent 2 2 2 2 3 4" xfId="8097" xr:uid="{E41435BF-078E-4346-87A2-B98A9A07B770}"/>
    <cellStyle name="Percent 2 2 2 2 3 4 2" xfId="9809" xr:uid="{1AE8B347-6588-454F-9470-158D436E93CA}"/>
    <cellStyle name="Percent 2 2 2 2 3 4 2 2" xfId="13231" xr:uid="{CEB19642-3208-4FC5-B536-4EED701B9205}"/>
    <cellStyle name="Percent 2 2 2 2 3 4 2 2 2" xfId="26921" xr:uid="{FED3CD14-1F95-4E07-B295-54AAC12F7C61}"/>
    <cellStyle name="Percent 2 2 2 2 3 4 2 2 2 2" xfId="40613" xr:uid="{756B02ED-4FF9-4ED1-88E0-FD8C92651402}"/>
    <cellStyle name="Percent 2 2 2 2 3 4 2 2 2 3" xfId="55497" xr:uid="{490AAAFD-347E-4182-8BE3-52F0DDA49A01}"/>
    <cellStyle name="Percent 2 2 2 2 3 4 2 2 3" xfId="20077" xr:uid="{F97F327E-7034-48B5-BD89-70BCD4F4FB02}"/>
    <cellStyle name="Percent 2 2 2 2 3 4 2 2 4" xfId="33767" xr:uid="{8800DE4E-E40A-40E9-A92F-5411D1BB5E6E}"/>
    <cellStyle name="Percent 2 2 2 2 3 4 2 2 5" xfId="48651" xr:uid="{21C68D60-7272-44CE-9686-E8570590F81A}"/>
    <cellStyle name="Percent 2 2 2 2 3 4 2 3" xfId="23499" xr:uid="{686F83EA-2ACC-4A03-9828-ACD6205EB847}"/>
    <cellStyle name="Percent 2 2 2 2 3 4 2 3 2" xfId="37191" xr:uid="{7EEFD707-5DF5-4342-92DB-A71E0C4395C4}"/>
    <cellStyle name="Percent 2 2 2 2 3 4 2 3 3" xfId="52075" xr:uid="{1B108CC8-D5AA-434A-846B-3267F9EF160F}"/>
    <cellStyle name="Percent 2 2 2 2 3 4 2 4" xfId="16655" xr:uid="{0BF8E5AC-BF84-49A0-805A-D3793399DC55}"/>
    <cellStyle name="Percent 2 2 2 2 3 4 2 5" xfId="30345" xr:uid="{FFA60918-D0F2-43D8-96ED-C9F8B2B27340}"/>
    <cellStyle name="Percent 2 2 2 2 3 4 2 6" xfId="45229" xr:uid="{661A858B-A57C-4C1A-8B41-F7922D3CAED6}"/>
    <cellStyle name="Percent 2 2 2 2 3 4 3" xfId="11519" xr:uid="{CB67C16C-2357-4DBE-AC67-1E974B05FCCD}"/>
    <cellStyle name="Percent 2 2 2 2 3 4 3 2" xfId="25209" xr:uid="{66FEB194-EA48-405E-8F81-7F7DB2544BAE}"/>
    <cellStyle name="Percent 2 2 2 2 3 4 3 2 2" xfId="38901" xr:uid="{B1B6E24B-CC94-40E3-8CE4-1921F8EFDED6}"/>
    <cellStyle name="Percent 2 2 2 2 3 4 3 2 3" xfId="53785" xr:uid="{603B9616-A23A-4364-8D1B-AD189B0B72A5}"/>
    <cellStyle name="Percent 2 2 2 2 3 4 3 3" xfId="18365" xr:uid="{E0E6DB52-E4EC-4259-8A1B-C9DFA47FEC4C}"/>
    <cellStyle name="Percent 2 2 2 2 3 4 3 4" xfId="32055" xr:uid="{01E293F6-6CA5-437D-84F8-66E2F57B3A2F}"/>
    <cellStyle name="Percent 2 2 2 2 3 4 3 5" xfId="46939" xr:uid="{27589884-4BCC-4A33-ACA1-7013DEA3E829}"/>
    <cellStyle name="Percent 2 2 2 2 3 4 4" xfId="21787" xr:uid="{4F49B8E2-6C18-4E41-A17C-99510C419904}"/>
    <cellStyle name="Percent 2 2 2 2 3 4 4 2" xfId="35479" xr:uid="{5A0AECFE-3A59-4387-BFCD-EA280ECEEC34}"/>
    <cellStyle name="Percent 2 2 2 2 3 4 4 3" xfId="50363" xr:uid="{4DAA2558-6C1D-4437-8446-953DA689CFF3}"/>
    <cellStyle name="Percent 2 2 2 2 3 4 5" xfId="14943" xr:uid="{8210A87E-55A0-4EB7-8785-4EDFB0597894}"/>
    <cellStyle name="Percent 2 2 2 2 3 4 6" xfId="28633" xr:uid="{2BB98F51-AD03-4A9E-9DE6-4526DCA4E0B9}"/>
    <cellStyle name="Percent 2 2 2 2 3 4 7" xfId="43517" xr:uid="{5814245A-01F6-48FB-B027-CF886076A844}"/>
    <cellStyle name="Percent 2 2 2 2 3 5" xfId="9805" xr:uid="{80E68A4F-536B-43C0-887B-91DFB5127B96}"/>
    <cellStyle name="Percent 2 2 2 2 3 5 2" xfId="13227" xr:uid="{4770E5FF-92FA-4670-BFCD-480CAF2A8B67}"/>
    <cellStyle name="Percent 2 2 2 2 3 5 2 2" xfId="26917" xr:uid="{0B60D80D-CC91-4213-82F2-AEA8C6CAA1E2}"/>
    <cellStyle name="Percent 2 2 2 2 3 5 2 2 2" xfId="40609" xr:uid="{4A8E78BD-C736-422C-B295-DCFA67D76217}"/>
    <cellStyle name="Percent 2 2 2 2 3 5 2 2 3" xfId="55493" xr:uid="{4F45A4CB-6745-4656-84F0-C90EA07754FC}"/>
    <cellStyle name="Percent 2 2 2 2 3 5 2 3" xfId="20073" xr:uid="{98F152F3-5305-4FA5-9D93-544BA153527F}"/>
    <cellStyle name="Percent 2 2 2 2 3 5 2 4" xfId="33763" xr:uid="{EA52BECA-9E90-4C6B-86BC-C97BA99469F2}"/>
    <cellStyle name="Percent 2 2 2 2 3 5 2 5" xfId="48647" xr:uid="{27018F3B-0340-4C26-A3C3-3CDFE57CCB1D}"/>
    <cellStyle name="Percent 2 2 2 2 3 5 3" xfId="23495" xr:uid="{9E64906B-B54C-4A91-8385-C97C021DF937}"/>
    <cellStyle name="Percent 2 2 2 2 3 5 3 2" xfId="37187" xr:uid="{F2BCA0DD-E91B-432F-AFCB-64F70E16A7B3}"/>
    <cellStyle name="Percent 2 2 2 2 3 5 3 3" xfId="52071" xr:uid="{2B8B5D10-46A1-4A50-8CA9-89DEACA8423B}"/>
    <cellStyle name="Percent 2 2 2 2 3 5 4" xfId="16651" xr:uid="{4E71E2BA-2DEF-4DA7-B46B-D3DB4687305E}"/>
    <cellStyle name="Percent 2 2 2 2 3 5 5" xfId="30341" xr:uid="{64194008-E2AA-447F-B2D2-1C50F79F9085}"/>
    <cellStyle name="Percent 2 2 2 2 3 5 6" xfId="45225" xr:uid="{33EDBBC3-3E02-4689-BBA0-03F0E57EEED3}"/>
    <cellStyle name="Percent 2 2 2 2 3 6" xfId="11515" xr:uid="{0D9093CC-C601-4AEC-90E5-DA5BADCA8809}"/>
    <cellStyle name="Percent 2 2 2 2 3 6 2" xfId="25205" xr:uid="{D15FE593-B1E5-4047-AE5D-2A8B6A0A0032}"/>
    <cellStyle name="Percent 2 2 2 2 3 6 2 2" xfId="38897" xr:uid="{A6E5190F-BAFC-4041-B549-301BE514A1D7}"/>
    <cellStyle name="Percent 2 2 2 2 3 6 2 3" xfId="53781" xr:uid="{F741E34F-AD03-4CBB-8E38-5345BC4A6519}"/>
    <cellStyle name="Percent 2 2 2 2 3 6 3" xfId="18361" xr:uid="{0253640E-59C5-46AF-BCCC-C749DE4F726E}"/>
    <cellStyle name="Percent 2 2 2 2 3 6 4" xfId="32051" xr:uid="{1CF6D3C4-87F2-46C3-9E6A-C5E07464CC4E}"/>
    <cellStyle name="Percent 2 2 2 2 3 6 5" xfId="46935" xr:uid="{08349406-C8C4-4932-BE32-468F13ED850F}"/>
    <cellStyle name="Percent 2 2 2 2 3 7" xfId="21783" xr:uid="{B5BC661E-7651-4B95-9420-EC7FF0979E47}"/>
    <cellStyle name="Percent 2 2 2 2 3 7 2" xfId="35475" xr:uid="{F6A3F428-A317-4740-B3E2-19D03D4DCC71}"/>
    <cellStyle name="Percent 2 2 2 2 3 7 3" xfId="50359" xr:uid="{C078C551-1845-491D-9B10-20EBB15AC2F0}"/>
    <cellStyle name="Percent 2 2 2 2 3 8" xfId="14939" xr:uid="{0CD4963C-1339-4047-AA1A-1BBCC2273953}"/>
    <cellStyle name="Percent 2 2 2 2 3 9" xfId="28629" xr:uid="{D7755566-182F-4D3D-9F6B-6E6AF6B2D324}"/>
    <cellStyle name="Percent 2 2 2 2 4" xfId="8098" xr:uid="{AAF68A5F-19EF-4982-9D26-5108E606F14B}"/>
    <cellStyle name="Percent 2 2 2 2 4 2" xfId="8099" xr:uid="{EF043F08-D98D-4B8E-BC04-9FD4FAAAA19A}"/>
    <cellStyle name="Percent 2 2 2 2 4 2 2" xfId="9811" xr:uid="{097F54BF-E7BF-4B5F-9636-5A35442990DA}"/>
    <cellStyle name="Percent 2 2 2 2 4 2 2 2" xfId="13233" xr:uid="{01D84833-66D3-4083-B94B-C73293AF8C10}"/>
    <cellStyle name="Percent 2 2 2 2 4 2 2 2 2" xfId="26923" xr:uid="{FCBF59BF-C671-4B5B-893C-3BF2ECCDE4C4}"/>
    <cellStyle name="Percent 2 2 2 2 4 2 2 2 2 2" xfId="40615" xr:uid="{0ADA47CC-3C19-4233-9E85-884E071DAC78}"/>
    <cellStyle name="Percent 2 2 2 2 4 2 2 2 2 3" xfId="55499" xr:uid="{0A39079E-EBF9-405B-B3C5-5B51C4F64F7A}"/>
    <cellStyle name="Percent 2 2 2 2 4 2 2 2 3" xfId="20079" xr:uid="{4C9251CA-FB64-48D2-82F5-8856F2F38735}"/>
    <cellStyle name="Percent 2 2 2 2 4 2 2 2 4" xfId="33769" xr:uid="{94E78D67-1781-49A6-AE51-CCA842DAD65F}"/>
    <cellStyle name="Percent 2 2 2 2 4 2 2 2 5" xfId="48653" xr:uid="{5217F56B-2ACB-4C8D-A20D-DFF603BA3F14}"/>
    <cellStyle name="Percent 2 2 2 2 4 2 2 3" xfId="23501" xr:uid="{ACF0D472-E9EA-4F91-B59C-B98100C05854}"/>
    <cellStyle name="Percent 2 2 2 2 4 2 2 3 2" xfId="37193" xr:uid="{9BF2B7AF-8D23-4E6A-A275-D38FF6522ECA}"/>
    <cellStyle name="Percent 2 2 2 2 4 2 2 3 3" xfId="52077" xr:uid="{C68E99EB-C162-4491-AEEB-97A1046F008A}"/>
    <cellStyle name="Percent 2 2 2 2 4 2 2 4" xfId="16657" xr:uid="{251F2F95-C3AD-4FA6-9F81-D5C4F2CF16D4}"/>
    <cellStyle name="Percent 2 2 2 2 4 2 2 5" xfId="30347" xr:uid="{C0294238-FB2D-42E1-8892-B388E2DAE459}"/>
    <cellStyle name="Percent 2 2 2 2 4 2 2 6" xfId="45231" xr:uid="{D7D2874C-934E-41CC-AE3A-C7770836C195}"/>
    <cellStyle name="Percent 2 2 2 2 4 2 3" xfId="11521" xr:uid="{62C22064-2A49-4D59-8B71-2BE10BAE4134}"/>
    <cellStyle name="Percent 2 2 2 2 4 2 3 2" xfId="25211" xr:uid="{B78AB7CF-D544-402C-9276-A214EDCCD5B7}"/>
    <cellStyle name="Percent 2 2 2 2 4 2 3 2 2" xfId="38903" xr:uid="{D915E7CC-1707-4CD8-A406-82A053D35A52}"/>
    <cellStyle name="Percent 2 2 2 2 4 2 3 2 3" xfId="53787" xr:uid="{8692EE92-DA40-4CB7-BDEB-335A557FE972}"/>
    <cellStyle name="Percent 2 2 2 2 4 2 3 3" xfId="18367" xr:uid="{8E546DE7-BE38-49B5-9B93-7CF69B44241A}"/>
    <cellStyle name="Percent 2 2 2 2 4 2 3 4" xfId="32057" xr:uid="{F1E0FAD3-A5F3-4488-8F33-7400D7B6F9AB}"/>
    <cellStyle name="Percent 2 2 2 2 4 2 3 5" xfId="46941" xr:uid="{6ACF4BB2-81B8-4AE1-99C4-B91EF72C5EAF}"/>
    <cellStyle name="Percent 2 2 2 2 4 2 4" xfId="21789" xr:uid="{605E3E42-CE92-4484-8352-E0615C5492C6}"/>
    <cellStyle name="Percent 2 2 2 2 4 2 4 2" xfId="35481" xr:uid="{AB1FD567-B6B2-4EA4-BF33-D8A75863D4BC}"/>
    <cellStyle name="Percent 2 2 2 2 4 2 4 3" xfId="50365" xr:uid="{8A3745AA-B6D6-4DD1-AF12-896EB62676E8}"/>
    <cellStyle name="Percent 2 2 2 2 4 2 5" xfId="14945" xr:uid="{387A0F93-7232-419E-B242-04719F8A8CB4}"/>
    <cellStyle name="Percent 2 2 2 2 4 2 6" xfId="28635" xr:uid="{DA14C315-748C-4C62-82E0-DBF03CC5C1C2}"/>
    <cellStyle name="Percent 2 2 2 2 4 2 7" xfId="43519" xr:uid="{9E76389F-F93F-4DED-97EA-BE29E9942288}"/>
    <cellStyle name="Percent 2 2 2 2 4 3" xfId="9810" xr:uid="{0F7D988B-1B89-4D7A-AD97-BB062F77D60D}"/>
    <cellStyle name="Percent 2 2 2 2 4 3 2" xfId="13232" xr:uid="{BA07181C-D0CD-4E7B-9299-5F1E84EB3888}"/>
    <cellStyle name="Percent 2 2 2 2 4 3 2 2" xfId="26922" xr:uid="{BAC61B24-2E0E-4DB9-B4F7-DFBA36FB8786}"/>
    <cellStyle name="Percent 2 2 2 2 4 3 2 2 2" xfId="40614" xr:uid="{979CD150-1023-40DC-B489-746EB45C968F}"/>
    <cellStyle name="Percent 2 2 2 2 4 3 2 2 3" xfId="55498" xr:uid="{CCF04016-50FF-4730-BC77-A548C59603E2}"/>
    <cellStyle name="Percent 2 2 2 2 4 3 2 3" xfId="20078" xr:uid="{171207A6-7410-41FF-8119-5033AB676427}"/>
    <cellStyle name="Percent 2 2 2 2 4 3 2 4" xfId="33768" xr:uid="{ECBF3B33-2362-47BA-8FF2-11F8F7EB5287}"/>
    <cellStyle name="Percent 2 2 2 2 4 3 2 5" xfId="48652" xr:uid="{34E2E83F-42D1-4D72-A3E1-E0BFBC45293B}"/>
    <cellStyle name="Percent 2 2 2 2 4 3 3" xfId="23500" xr:uid="{DF8DAD56-7D76-4FDB-866B-41757535844B}"/>
    <cellStyle name="Percent 2 2 2 2 4 3 3 2" xfId="37192" xr:uid="{81155B9D-85D4-49D8-9E06-FF59C0E4DE0A}"/>
    <cellStyle name="Percent 2 2 2 2 4 3 3 3" xfId="52076" xr:uid="{1DF4A9FC-D502-4E3D-AED2-E4505C6C43CF}"/>
    <cellStyle name="Percent 2 2 2 2 4 3 4" xfId="16656" xr:uid="{C914DE8F-1487-40AB-A5DB-1EE688723311}"/>
    <cellStyle name="Percent 2 2 2 2 4 3 5" xfId="30346" xr:uid="{79BF4AFE-A9A2-4E71-BB7E-B9AF32EBB312}"/>
    <cellStyle name="Percent 2 2 2 2 4 3 6" xfId="45230" xr:uid="{B11F7804-3B20-4E48-B09F-EA8E407D6767}"/>
    <cellStyle name="Percent 2 2 2 2 4 4" xfId="11520" xr:uid="{25E55708-9AA0-4A4A-9E7A-741D2A65F2A7}"/>
    <cellStyle name="Percent 2 2 2 2 4 4 2" xfId="25210" xr:uid="{7F15492C-2279-4B7F-BA62-665B4C13DDAF}"/>
    <cellStyle name="Percent 2 2 2 2 4 4 2 2" xfId="38902" xr:uid="{76FB7B85-E07E-4E1A-B62C-FC88E1CDDDE1}"/>
    <cellStyle name="Percent 2 2 2 2 4 4 2 3" xfId="53786" xr:uid="{2821B390-C36F-42C9-96C3-5127897F8848}"/>
    <cellStyle name="Percent 2 2 2 2 4 4 3" xfId="18366" xr:uid="{0A9DDA33-1EB2-47B9-B6FD-CADA787952EE}"/>
    <cellStyle name="Percent 2 2 2 2 4 4 4" xfId="32056" xr:uid="{5D8C565B-D140-485B-B4FE-3FAFFB7DD338}"/>
    <cellStyle name="Percent 2 2 2 2 4 4 5" xfId="46940" xr:uid="{1C4FA891-862C-4999-BFD7-ACC344E1A017}"/>
    <cellStyle name="Percent 2 2 2 2 4 5" xfId="21788" xr:uid="{ABE56509-D456-47FE-A166-1FE75D736BCE}"/>
    <cellStyle name="Percent 2 2 2 2 4 5 2" xfId="35480" xr:uid="{6E1910C0-5943-4E3F-ABA4-A4306F38D352}"/>
    <cellStyle name="Percent 2 2 2 2 4 5 3" xfId="50364" xr:uid="{14DF64BE-9BD2-48A6-904A-7F7E8B2845A9}"/>
    <cellStyle name="Percent 2 2 2 2 4 6" xfId="14944" xr:uid="{A17C989B-2261-45B9-B74E-C5B17347EE85}"/>
    <cellStyle name="Percent 2 2 2 2 4 7" xfId="28634" xr:uid="{8E97B873-86E8-4438-882A-9D70206FB957}"/>
    <cellStyle name="Percent 2 2 2 2 4 8" xfId="43518" xr:uid="{7BAAB53D-F8BA-4E0A-82E0-E6BBC63AD23E}"/>
    <cellStyle name="Percent 2 2 2 2 5" xfId="8100" xr:uid="{743D2D1D-F103-4EDE-B21E-884ED4C5856D}"/>
    <cellStyle name="Percent 2 2 2 2 5 2" xfId="9812" xr:uid="{71ADDFC5-1474-482A-8A09-323DE737CBCA}"/>
    <cellStyle name="Percent 2 2 2 2 5 2 2" xfId="13234" xr:uid="{EFC9171D-5A83-4D19-948A-5260F571201F}"/>
    <cellStyle name="Percent 2 2 2 2 5 2 2 2" xfId="26924" xr:uid="{7AB0C85A-A1AF-4354-BC3F-AA40645E7DF5}"/>
    <cellStyle name="Percent 2 2 2 2 5 2 2 2 2" xfId="40616" xr:uid="{B631FF68-B32D-4EC2-BF5C-4A8708C3D84C}"/>
    <cellStyle name="Percent 2 2 2 2 5 2 2 2 3" xfId="55500" xr:uid="{094363B1-9E60-4DAE-8D6B-A49540DB827A}"/>
    <cellStyle name="Percent 2 2 2 2 5 2 2 3" xfId="20080" xr:uid="{4EBE7770-FF6A-4D08-97F8-EE8095976682}"/>
    <cellStyle name="Percent 2 2 2 2 5 2 2 4" xfId="33770" xr:uid="{EF578E7A-BB0A-4252-B332-DE5F37324056}"/>
    <cellStyle name="Percent 2 2 2 2 5 2 2 5" xfId="48654" xr:uid="{E179B969-47B5-476B-8221-7597BB8116D4}"/>
    <cellStyle name="Percent 2 2 2 2 5 2 3" xfId="23502" xr:uid="{CECA9E86-7C4D-479F-B112-DA4DF44C2CA4}"/>
    <cellStyle name="Percent 2 2 2 2 5 2 3 2" xfId="37194" xr:uid="{0878F850-143C-4BDA-AEAA-1792C9F1D7DC}"/>
    <cellStyle name="Percent 2 2 2 2 5 2 3 3" xfId="52078" xr:uid="{100CBB67-C787-4169-9E17-E45A1C357C0D}"/>
    <cellStyle name="Percent 2 2 2 2 5 2 4" xfId="16658" xr:uid="{C12FAF3F-97D1-48ED-8983-AFEC9F390605}"/>
    <cellStyle name="Percent 2 2 2 2 5 2 5" xfId="30348" xr:uid="{38ABD48C-EC96-4A5F-8138-AAE42C45BEE0}"/>
    <cellStyle name="Percent 2 2 2 2 5 2 6" xfId="45232" xr:uid="{E88BC126-7EED-4021-A855-9E8A342EE407}"/>
    <cellStyle name="Percent 2 2 2 2 5 3" xfId="11522" xr:uid="{F9C2244E-F408-4ABE-9E58-32D787C8492C}"/>
    <cellStyle name="Percent 2 2 2 2 5 3 2" xfId="25212" xr:uid="{4EB469E6-CC76-4932-8082-9E16B8931918}"/>
    <cellStyle name="Percent 2 2 2 2 5 3 2 2" xfId="38904" xr:uid="{2DFE3C5D-BEBC-437D-A102-D3C4D29D7CEC}"/>
    <cellStyle name="Percent 2 2 2 2 5 3 2 3" xfId="53788" xr:uid="{A2949EE1-D8F8-4F52-85A9-B52BF6651ADD}"/>
    <cellStyle name="Percent 2 2 2 2 5 3 3" xfId="18368" xr:uid="{3EEBD760-B012-4B8D-9EA3-0CB87F17B2E6}"/>
    <cellStyle name="Percent 2 2 2 2 5 3 4" xfId="32058" xr:uid="{9A48A3B8-DBED-4833-A341-D4D03D2CDEAE}"/>
    <cellStyle name="Percent 2 2 2 2 5 3 5" xfId="46942" xr:uid="{357AB32E-F021-4DA2-B941-2A0C68A2EDC9}"/>
    <cellStyle name="Percent 2 2 2 2 5 4" xfId="21790" xr:uid="{21C5DFFA-CF94-4762-87A0-F0C73FCFBE9E}"/>
    <cellStyle name="Percent 2 2 2 2 5 4 2" xfId="35482" xr:uid="{00F24973-BE58-42D6-BC83-F26721532A83}"/>
    <cellStyle name="Percent 2 2 2 2 5 4 3" xfId="50366" xr:uid="{18984A0C-1771-4E65-9408-99952260EFE2}"/>
    <cellStyle name="Percent 2 2 2 2 5 5" xfId="14946" xr:uid="{BFDA4832-62FB-4F41-9C37-5FB2EE9791F4}"/>
    <cellStyle name="Percent 2 2 2 2 5 6" xfId="28636" xr:uid="{5C8079C2-5346-4831-8E1A-AC8F20807B73}"/>
    <cellStyle name="Percent 2 2 2 2 5 7" xfId="43520" xr:uid="{8696DD9E-D8D8-4F6F-BAD8-246CDE1ED26E}"/>
    <cellStyle name="Percent 2 2 2 2 6" xfId="8101" xr:uid="{0E6AC15D-32C9-441F-8CBF-E0210E6FB6C2}"/>
    <cellStyle name="Percent 2 2 2 2 6 2" xfId="9813" xr:uid="{B700E4A8-1838-489B-A9BE-06712394ECFF}"/>
    <cellStyle name="Percent 2 2 2 2 6 2 2" xfId="13235" xr:uid="{D17E1DC0-B8F7-413C-A6BD-144C3325221D}"/>
    <cellStyle name="Percent 2 2 2 2 6 2 2 2" xfId="26925" xr:uid="{7756CD21-8182-4A2D-B0C8-95B2854EC5F5}"/>
    <cellStyle name="Percent 2 2 2 2 6 2 2 2 2" xfId="40617" xr:uid="{4268597B-6D51-43DB-9FF1-8D0E31F46E5A}"/>
    <cellStyle name="Percent 2 2 2 2 6 2 2 2 3" xfId="55501" xr:uid="{6F1BF1B5-1BD9-4F15-9A40-AED9CB1C6DA1}"/>
    <cellStyle name="Percent 2 2 2 2 6 2 2 3" xfId="20081" xr:uid="{3A20624B-0F88-4E73-BC1F-B3E5C8998C30}"/>
    <cellStyle name="Percent 2 2 2 2 6 2 2 4" xfId="33771" xr:uid="{3D9B5029-4B08-4ED0-95A6-2B924BC4C3C2}"/>
    <cellStyle name="Percent 2 2 2 2 6 2 2 5" xfId="48655" xr:uid="{3836EEDA-DCE7-49A3-8DAD-52CAD8209735}"/>
    <cellStyle name="Percent 2 2 2 2 6 2 3" xfId="23503" xr:uid="{FB2580EE-D8D8-4877-8299-8A2062BC52DB}"/>
    <cellStyle name="Percent 2 2 2 2 6 2 3 2" xfId="37195" xr:uid="{00F78F87-9B47-492D-B67A-E8D47AE51B0C}"/>
    <cellStyle name="Percent 2 2 2 2 6 2 3 3" xfId="52079" xr:uid="{16B7AA44-42A5-499C-8099-C83D8A47C72F}"/>
    <cellStyle name="Percent 2 2 2 2 6 2 4" xfId="16659" xr:uid="{50F09AAD-5EFC-4D56-875F-B39609BC9FC2}"/>
    <cellStyle name="Percent 2 2 2 2 6 2 5" xfId="30349" xr:uid="{EEED92D5-B1BB-489C-B7BA-7B86BB97FE71}"/>
    <cellStyle name="Percent 2 2 2 2 6 2 6" xfId="45233" xr:uid="{9F14D4D7-57C8-463E-A9A0-C798732FD383}"/>
    <cellStyle name="Percent 2 2 2 2 6 3" xfId="11523" xr:uid="{F5F322D3-C29A-4367-95B5-D09AF9A78D27}"/>
    <cellStyle name="Percent 2 2 2 2 6 3 2" xfId="25213" xr:uid="{C86D1CAA-5543-45EA-BFC6-B691DA7A9ED8}"/>
    <cellStyle name="Percent 2 2 2 2 6 3 2 2" xfId="38905" xr:uid="{01FB8EE3-4633-4FF1-9CDA-9E730D188857}"/>
    <cellStyle name="Percent 2 2 2 2 6 3 2 3" xfId="53789" xr:uid="{A17D134C-384C-45BD-A3E0-D748276CCAA9}"/>
    <cellStyle name="Percent 2 2 2 2 6 3 3" xfId="18369" xr:uid="{10F354FA-59E6-4B76-A37C-8B070165A685}"/>
    <cellStyle name="Percent 2 2 2 2 6 3 4" xfId="32059" xr:uid="{B30F206D-4E95-4BE2-972D-B28FFC3AD9C2}"/>
    <cellStyle name="Percent 2 2 2 2 6 3 5" xfId="46943" xr:uid="{852D5556-BB06-4995-A6E0-7C62B2D4F387}"/>
    <cellStyle name="Percent 2 2 2 2 6 4" xfId="21791" xr:uid="{4658B292-F1DA-4B44-8A6B-B33190CB74D0}"/>
    <cellStyle name="Percent 2 2 2 2 6 4 2" xfId="35483" xr:uid="{46689A17-E95C-484B-854F-5D9750F01EA9}"/>
    <cellStyle name="Percent 2 2 2 2 6 4 3" xfId="50367" xr:uid="{79EAE60C-690E-4BAA-B19A-4827F8E80719}"/>
    <cellStyle name="Percent 2 2 2 2 6 5" xfId="14947" xr:uid="{444DE294-4DD3-44F5-97EE-FBC7989E4C02}"/>
    <cellStyle name="Percent 2 2 2 2 6 6" xfId="28637" xr:uid="{A7884668-80DB-4365-9B38-40617545F952}"/>
    <cellStyle name="Percent 2 2 2 2 6 7" xfId="43521" xr:uid="{8C749483-E8A6-45F4-8C1B-A7545354A3C3}"/>
    <cellStyle name="Percent 2 2 2 2 7" xfId="9799" xr:uid="{73F2C66F-D89A-44B8-BCC0-A4813F2517ED}"/>
    <cellStyle name="Percent 2 2 2 2 7 2" xfId="13221" xr:uid="{CFBA1562-7BD2-481D-96F1-4EA0298B410B}"/>
    <cellStyle name="Percent 2 2 2 2 7 2 2" xfId="26911" xr:uid="{CABB1363-7B67-43C5-A55D-C2104ACE5B23}"/>
    <cellStyle name="Percent 2 2 2 2 7 2 2 2" xfId="40603" xr:uid="{BFA516F3-F6C6-4FFE-B568-8525A0C9656D}"/>
    <cellStyle name="Percent 2 2 2 2 7 2 2 3" xfId="55487" xr:uid="{6DC34080-7157-47C1-8AD7-0761D3564E4B}"/>
    <cellStyle name="Percent 2 2 2 2 7 2 3" xfId="20067" xr:uid="{49300AEC-554D-421E-B001-18D6A401038F}"/>
    <cellStyle name="Percent 2 2 2 2 7 2 4" xfId="33757" xr:uid="{AB17CF51-CB00-4155-97F8-0E792240C23A}"/>
    <cellStyle name="Percent 2 2 2 2 7 2 5" xfId="48641" xr:uid="{B972729C-F1BB-4D57-B931-F6833C7B4325}"/>
    <cellStyle name="Percent 2 2 2 2 7 3" xfId="23489" xr:uid="{17A0BBDB-9068-4E4B-B143-7158EB57D9D9}"/>
    <cellStyle name="Percent 2 2 2 2 7 3 2" xfId="37181" xr:uid="{AB6EE553-1389-489B-859A-6E081038E621}"/>
    <cellStyle name="Percent 2 2 2 2 7 3 3" xfId="52065" xr:uid="{86134BD4-3F96-4032-AE4B-F36190EC7BD8}"/>
    <cellStyle name="Percent 2 2 2 2 7 4" xfId="16645" xr:uid="{383B4A59-13AC-4F41-BB3B-BA31D37533E9}"/>
    <cellStyle name="Percent 2 2 2 2 7 5" xfId="30335" xr:uid="{4D741F74-0618-43D6-B256-003408A231E5}"/>
    <cellStyle name="Percent 2 2 2 2 7 6" xfId="45219" xr:uid="{57737387-F713-463B-98B8-E4327D8D64BA}"/>
    <cellStyle name="Percent 2 2 2 2 8" xfId="11509" xr:uid="{9A2A9471-B02F-417A-922F-3BB33810B0D1}"/>
    <cellStyle name="Percent 2 2 2 2 8 2" xfId="25199" xr:uid="{71D7E800-7D77-4947-BC07-254FEA1220F1}"/>
    <cellStyle name="Percent 2 2 2 2 8 2 2" xfId="38891" xr:uid="{4C9157BE-F749-4DA2-B3CD-56E598091E3C}"/>
    <cellStyle name="Percent 2 2 2 2 8 2 3" xfId="53775" xr:uid="{FBA88012-1528-429E-9D85-F78926263FC4}"/>
    <cellStyle name="Percent 2 2 2 2 8 3" xfId="18355" xr:uid="{B01FB9C5-22BF-46FC-B5CC-6C4617E56594}"/>
    <cellStyle name="Percent 2 2 2 2 8 4" xfId="32045" xr:uid="{F027D55A-418E-42C0-8B5D-B7037C3120D5}"/>
    <cellStyle name="Percent 2 2 2 2 8 5" xfId="46929" xr:uid="{A08C417C-99F3-413F-95EC-C5FBE81E3485}"/>
    <cellStyle name="Percent 2 2 2 2 9" xfId="21777" xr:uid="{5ACA106D-51A4-4F31-9367-A8FF57C174D0}"/>
    <cellStyle name="Percent 2 2 2 2 9 2" xfId="35469" xr:uid="{55B365CB-3AFC-4D94-BB63-291EEA6DBD13}"/>
    <cellStyle name="Percent 2 2 2 2 9 3" xfId="50353" xr:uid="{164C5281-4BAD-45B2-A7D7-2570A0E04F6E}"/>
    <cellStyle name="Percent 2 2 2 3" xfId="8102" xr:uid="{AC4FD972-A094-4A72-BF9E-118F76CC77E2}"/>
    <cellStyle name="Percent 2 2 2 3 10" xfId="43522" xr:uid="{B475EF37-3658-45AE-AB5D-3465D8DC502F}"/>
    <cellStyle name="Percent 2 2 2 3 2" xfId="8103" xr:uid="{31A4D963-4DA1-47F8-95F3-EA47F719CA30}"/>
    <cellStyle name="Percent 2 2 2 3 2 2" xfId="8104" xr:uid="{EB29B3C3-0D8F-40C9-BB93-AA15B21EA4FE}"/>
    <cellStyle name="Percent 2 2 2 3 2 2 2" xfId="9816" xr:uid="{A036B1DE-EE1B-4665-9B2E-10C2A4037338}"/>
    <cellStyle name="Percent 2 2 2 3 2 2 2 2" xfId="13238" xr:uid="{2CBE9291-8911-4CB5-B21B-3300C7AAE7FB}"/>
    <cellStyle name="Percent 2 2 2 3 2 2 2 2 2" xfId="26928" xr:uid="{3BB0F235-9EFE-4FCA-B35C-2BF23E2B4DC8}"/>
    <cellStyle name="Percent 2 2 2 3 2 2 2 2 2 2" xfId="40620" xr:uid="{973FD9AB-36DF-4129-90A0-A028F2FE8123}"/>
    <cellStyle name="Percent 2 2 2 3 2 2 2 2 2 3" xfId="55504" xr:uid="{0890B005-E4E6-4E1D-910A-A6864DDD1EF9}"/>
    <cellStyle name="Percent 2 2 2 3 2 2 2 2 3" xfId="20084" xr:uid="{95593395-C6EA-436E-8188-0F1E14BDDE0C}"/>
    <cellStyle name="Percent 2 2 2 3 2 2 2 2 4" xfId="33774" xr:uid="{E0A593D1-CA69-44A8-A12C-9EAF5A676D4A}"/>
    <cellStyle name="Percent 2 2 2 3 2 2 2 2 5" xfId="48658" xr:uid="{B378FF18-6298-4B0C-BF55-B1E3DB1C3820}"/>
    <cellStyle name="Percent 2 2 2 3 2 2 2 3" xfId="23506" xr:uid="{95AB7BCC-BB32-4BEE-834D-1AE5E3006680}"/>
    <cellStyle name="Percent 2 2 2 3 2 2 2 3 2" xfId="37198" xr:uid="{7B14331C-D5FC-4A3F-8E2A-BE55BE02AACF}"/>
    <cellStyle name="Percent 2 2 2 3 2 2 2 3 3" xfId="52082" xr:uid="{D8ACE42A-34F4-40A3-B3D1-B863340BD35D}"/>
    <cellStyle name="Percent 2 2 2 3 2 2 2 4" xfId="16662" xr:uid="{915A21E5-E1E0-4AB7-B85A-CBA05A22208C}"/>
    <cellStyle name="Percent 2 2 2 3 2 2 2 5" xfId="30352" xr:uid="{E1FEDDA6-A91A-42DC-B628-B3C69D3F0FC3}"/>
    <cellStyle name="Percent 2 2 2 3 2 2 2 6" xfId="45236" xr:uid="{97B506F0-AC80-4521-8093-0EB34D418E7F}"/>
    <cellStyle name="Percent 2 2 2 3 2 2 3" xfId="11526" xr:uid="{AA780E40-D464-4BF1-AFF4-2BCD79CA126F}"/>
    <cellStyle name="Percent 2 2 2 3 2 2 3 2" xfId="25216" xr:uid="{878F6DF3-503C-46C9-AAAA-89448A50B0D1}"/>
    <cellStyle name="Percent 2 2 2 3 2 2 3 2 2" xfId="38908" xr:uid="{98F77DED-1166-4A8F-98D6-8E3A206030EE}"/>
    <cellStyle name="Percent 2 2 2 3 2 2 3 2 3" xfId="53792" xr:uid="{FE5F0D1B-179B-4CC8-A6B7-AC7FDB8EF0B4}"/>
    <cellStyle name="Percent 2 2 2 3 2 2 3 3" xfId="18372" xr:uid="{015BA8A4-75C2-4B51-B6EE-F2F3489682E9}"/>
    <cellStyle name="Percent 2 2 2 3 2 2 3 4" xfId="32062" xr:uid="{6451C442-83D5-4482-89CE-D61D83D7F555}"/>
    <cellStyle name="Percent 2 2 2 3 2 2 3 5" xfId="46946" xr:uid="{BF4E9924-2FA9-4898-8074-9572F98E5D19}"/>
    <cellStyle name="Percent 2 2 2 3 2 2 4" xfId="21794" xr:uid="{6F81AA9A-5274-40F5-B0C9-CDAF6BBEF193}"/>
    <cellStyle name="Percent 2 2 2 3 2 2 4 2" xfId="35486" xr:uid="{584199EB-49C7-456F-8ECA-30902B132D3B}"/>
    <cellStyle name="Percent 2 2 2 3 2 2 4 3" xfId="50370" xr:uid="{797B6E7E-51E3-4EB2-BBBF-C2951F7969DB}"/>
    <cellStyle name="Percent 2 2 2 3 2 2 5" xfId="14950" xr:uid="{9677221E-66B7-4D53-B233-53EAF88FA81C}"/>
    <cellStyle name="Percent 2 2 2 3 2 2 6" xfId="28640" xr:uid="{90D40653-2FE3-4440-A026-454566213EC5}"/>
    <cellStyle name="Percent 2 2 2 3 2 2 7" xfId="43524" xr:uid="{13F5B58F-16A9-4671-AA80-79E206F45A1F}"/>
    <cellStyle name="Percent 2 2 2 3 2 3" xfId="9815" xr:uid="{9267072A-A17B-41C4-ABC4-924259689506}"/>
    <cellStyle name="Percent 2 2 2 3 2 3 2" xfId="13237" xr:uid="{46DBFD74-3F27-4B30-9AAD-031AB54305EA}"/>
    <cellStyle name="Percent 2 2 2 3 2 3 2 2" xfId="26927" xr:uid="{4C9D2295-5380-43A5-9A90-966EBBB8A079}"/>
    <cellStyle name="Percent 2 2 2 3 2 3 2 2 2" xfId="40619" xr:uid="{14D8F3F4-21F2-4110-B613-E7F23A725D81}"/>
    <cellStyle name="Percent 2 2 2 3 2 3 2 2 3" xfId="55503" xr:uid="{C7D9463A-1975-4DB5-83C0-976BC274C6C2}"/>
    <cellStyle name="Percent 2 2 2 3 2 3 2 3" xfId="20083" xr:uid="{06847C0C-A879-4ACC-B073-AEC8330C7FF3}"/>
    <cellStyle name="Percent 2 2 2 3 2 3 2 4" xfId="33773" xr:uid="{8238C297-EE69-4EA8-BDD5-2F9BCFA08D18}"/>
    <cellStyle name="Percent 2 2 2 3 2 3 2 5" xfId="48657" xr:uid="{D05D91BB-6C46-48BA-9284-ABF8295D7550}"/>
    <cellStyle name="Percent 2 2 2 3 2 3 3" xfId="23505" xr:uid="{A203CE85-301C-4B82-89BC-A3307B5B7B86}"/>
    <cellStyle name="Percent 2 2 2 3 2 3 3 2" xfId="37197" xr:uid="{6E3152A9-6C33-4DC4-869D-CD32FFCBCAA3}"/>
    <cellStyle name="Percent 2 2 2 3 2 3 3 3" xfId="52081" xr:uid="{4D68439A-82F2-4E59-B18A-8EDA8FD0059A}"/>
    <cellStyle name="Percent 2 2 2 3 2 3 4" xfId="16661" xr:uid="{55197333-0B37-4E04-BFD4-E2771940BBFD}"/>
    <cellStyle name="Percent 2 2 2 3 2 3 5" xfId="30351" xr:uid="{43C5DF73-8163-4077-A569-E62527229FC0}"/>
    <cellStyle name="Percent 2 2 2 3 2 3 6" xfId="45235" xr:uid="{978CDC30-39C9-4EF4-80FD-B334FF705FC8}"/>
    <cellStyle name="Percent 2 2 2 3 2 4" xfId="11525" xr:uid="{711C0930-AB75-49BF-8322-DF5621BF3F75}"/>
    <cellStyle name="Percent 2 2 2 3 2 4 2" xfId="25215" xr:uid="{7AA0739A-C96F-4325-90C7-E28F2698DD7A}"/>
    <cellStyle name="Percent 2 2 2 3 2 4 2 2" xfId="38907" xr:uid="{634CE336-DD4F-4873-9B6A-C8301346D051}"/>
    <cellStyle name="Percent 2 2 2 3 2 4 2 3" xfId="53791" xr:uid="{9F798CC3-2D29-431C-B604-0B252C81D3F4}"/>
    <cellStyle name="Percent 2 2 2 3 2 4 3" xfId="18371" xr:uid="{B6854465-3425-4E8E-89C5-604178457D02}"/>
    <cellStyle name="Percent 2 2 2 3 2 4 4" xfId="32061" xr:uid="{66B54E17-35AE-4860-ABF9-60EB056C4E9A}"/>
    <cellStyle name="Percent 2 2 2 3 2 4 5" xfId="46945" xr:uid="{7A2C0810-1BBE-4399-AA2F-06924A600396}"/>
    <cellStyle name="Percent 2 2 2 3 2 5" xfId="21793" xr:uid="{2ABAC6A9-F3C2-41B6-8A56-66B23A17D472}"/>
    <cellStyle name="Percent 2 2 2 3 2 5 2" xfId="35485" xr:uid="{71B952E1-2248-401C-AD28-67E26BC9333A}"/>
    <cellStyle name="Percent 2 2 2 3 2 5 3" xfId="50369" xr:uid="{1AC32040-CC55-4CF4-95F5-B5D138655D14}"/>
    <cellStyle name="Percent 2 2 2 3 2 6" xfId="14949" xr:uid="{988961DA-6A3F-4050-B265-30C3C91CA2CC}"/>
    <cellStyle name="Percent 2 2 2 3 2 7" xfId="28639" xr:uid="{73F5D1A3-BCBD-441C-BB94-2CC63F4429B6}"/>
    <cellStyle name="Percent 2 2 2 3 2 8" xfId="43523" xr:uid="{46444A0F-75EC-4873-8357-FA3B9A266982}"/>
    <cellStyle name="Percent 2 2 2 3 3" xfId="8105" xr:uid="{0C7BABB3-15AF-461F-A7C0-E7953D841805}"/>
    <cellStyle name="Percent 2 2 2 3 3 2" xfId="9817" xr:uid="{B8F55CA3-650C-4819-B650-6323739BE07D}"/>
    <cellStyle name="Percent 2 2 2 3 3 2 2" xfId="13239" xr:uid="{4BE71128-3765-4ECE-B986-A96157BBD775}"/>
    <cellStyle name="Percent 2 2 2 3 3 2 2 2" xfId="26929" xr:uid="{8A26A2F6-130D-43E9-AE7A-3EA22E65E5D5}"/>
    <cellStyle name="Percent 2 2 2 3 3 2 2 2 2" xfId="40621" xr:uid="{AA9DC4C8-AE2B-45DF-8FC1-79261E7A20F9}"/>
    <cellStyle name="Percent 2 2 2 3 3 2 2 2 3" xfId="55505" xr:uid="{A80D4C61-36B6-4F8A-97A4-4839F86B6216}"/>
    <cellStyle name="Percent 2 2 2 3 3 2 2 3" xfId="20085" xr:uid="{D11031E9-17BA-49B4-8CD1-00AC36D0F12F}"/>
    <cellStyle name="Percent 2 2 2 3 3 2 2 4" xfId="33775" xr:uid="{BB8CD8D2-FA82-4298-99E5-89E898E8ED7F}"/>
    <cellStyle name="Percent 2 2 2 3 3 2 2 5" xfId="48659" xr:uid="{24D92F21-F9D2-4316-87CB-18C0C0DB17D5}"/>
    <cellStyle name="Percent 2 2 2 3 3 2 3" xfId="23507" xr:uid="{69F37C44-AEBA-4C38-BA07-7506747D558F}"/>
    <cellStyle name="Percent 2 2 2 3 3 2 3 2" xfId="37199" xr:uid="{7E4883D3-3539-49C3-ADCA-904DA7D6130E}"/>
    <cellStyle name="Percent 2 2 2 3 3 2 3 3" xfId="52083" xr:uid="{4BA49517-745B-4AAC-A493-DE43A81BDE4A}"/>
    <cellStyle name="Percent 2 2 2 3 3 2 4" xfId="16663" xr:uid="{8D50ED89-AF70-4D52-83BF-FD429F127AE7}"/>
    <cellStyle name="Percent 2 2 2 3 3 2 5" xfId="30353" xr:uid="{5E4189FD-8932-4859-A619-9E0C79FA6DCE}"/>
    <cellStyle name="Percent 2 2 2 3 3 2 6" xfId="45237" xr:uid="{F413BED3-B0FE-4B96-BCEA-3A73CFAB870C}"/>
    <cellStyle name="Percent 2 2 2 3 3 3" xfId="11527" xr:uid="{676BD9C1-E7C1-4384-B1F3-BAB0E0526D24}"/>
    <cellStyle name="Percent 2 2 2 3 3 3 2" xfId="25217" xr:uid="{7C1FE64C-040C-48F1-96E1-EC802426211B}"/>
    <cellStyle name="Percent 2 2 2 3 3 3 2 2" xfId="38909" xr:uid="{DBA73336-D16D-4E92-B6FE-5D4C79C6743C}"/>
    <cellStyle name="Percent 2 2 2 3 3 3 2 3" xfId="53793" xr:uid="{14D63943-CEA6-4AD9-84EC-8C0D7666AD8C}"/>
    <cellStyle name="Percent 2 2 2 3 3 3 3" xfId="18373" xr:uid="{1E11DAB7-82F9-49D2-8189-BF227EA691A7}"/>
    <cellStyle name="Percent 2 2 2 3 3 3 4" xfId="32063" xr:uid="{9DCDE996-8446-4613-8CDD-21D00EBE5733}"/>
    <cellStyle name="Percent 2 2 2 3 3 3 5" xfId="46947" xr:uid="{A66AE0DE-2AF9-4960-BCB3-048D03380D2E}"/>
    <cellStyle name="Percent 2 2 2 3 3 4" xfId="21795" xr:uid="{E13C8C14-B013-4F35-9F43-9094399977A7}"/>
    <cellStyle name="Percent 2 2 2 3 3 4 2" xfId="35487" xr:uid="{86CCA6E3-90D0-4256-9321-819077E46EF7}"/>
    <cellStyle name="Percent 2 2 2 3 3 4 3" xfId="50371" xr:uid="{BF53D5F3-48D4-45B1-8FB6-DB6D9B72BD7C}"/>
    <cellStyle name="Percent 2 2 2 3 3 5" xfId="14951" xr:uid="{EAB5B9BF-2AE0-4E6D-ACD3-64CCFF69C534}"/>
    <cellStyle name="Percent 2 2 2 3 3 6" xfId="28641" xr:uid="{ADB74648-17C4-4EBE-9C62-E863C460B6B6}"/>
    <cellStyle name="Percent 2 2 2 3 3 7" xfId="43525" xr:uid="{7EB6AB0B-D405-41AD-B97F-F98F4CD29EB9}"/>
    <cellStyle name="Percent 2 2 2 3 4" xfId="8106" xr:uid="{C2E39F28-91C0-4160-9232-22163B7A4F65}"/>
    <cellStyle name="Percent 2 2 2 3 4 2" xfId="9818" xr:uid="{A4B44768-FEB2-4D18-9FFD-91E376AD87AD}"/>
    <cellStyle name="Percent 2 2 2 3 4 2 2" xfId="13240" xr:uid="{FC88D028-96B7-42D8-9F0C-62432985EEAB}"/>
    <cellStyle name="Percent 2 2 2 3 4 2 2 2" xfId="26930" xr:uid="{4CBB64DE-3CF2-4192-86A6-B64E8F7A8621}"/>
    <cellStyle name="Percent 2 2 2 3 4 2 2 2 2" xfId="40622" xr:uid="{732ACC32-2EA5-48DC-BC07-E5504146CFA4}"/>
    <cellStyle name="Percent 2 2 2 3 4 2 2 2 3" xfId="55506" xr:uid="{9A8C94B8-4896-45B2-8B5E-7644A2618836}"/>
    <cellStyle name="Percent 2 2 2 3 4 2 2 3" xfId="20086" xr:uid="{89B6A1D2-E613-4F6E-8A5C-4398A9A88E91}"/>
    <cellStyle name="Percent 2 2 2 3 4 2 2 4" xfId="33776" xr:uid="{1A051EEC-36A4-478F-8549-B54A36588C57}"/>
    <cellStyle name="Percent 2 2 2 3 4 2 2 5" xfId="48660" xr:uid="{7F3343D8-BEC1-40B8-924B-500C29B15723}"/>
    <cellStyle name="Percent 2 2 2 3 4 2 3" xfId="23508" xr:uid="{CC75AC85-967B-4447-91B9-701EB7C4B734}"/>
    <cellStyle name="Percent 2 2 2 3 4 2 3 2" xfId="37200" xr:uid="{E48725A5-F19D-491E-AD94-BC7D6C8D0D9B}"/>
    <cellStyle name="Percent 2 2 2 3 4 2 3 3" xfId="52084" xr:uid="{DFBB1E5A-39BE-4F02-9B64-E87D9EC13A5D}"/>
    <cellStyle name="Percent 2 2 2 3 4 2 4" xfId="16664" xr:uid="{8E63C282-779F-4B59-BA89-6C1513B27B0B}"/>
    <cellStyle name="Percent 2 2 2 3 4 2 5" xfId="30354" xr:uid="{1310CC9D-D819-4685-B732-C848F00DC3E1}"/>
    <cellStyle name="Percent 2 2 2 3 4 2 6" xfId="45238" xr:uid="{9A70E1EC-DAEE-44F3-ABF1-58EB7EABAB0F}"/>
    <cellStyle name="Percent 2 2 2 3 4 3" xfId="11528" xr:uid="{4A32DB4C-3CC9-4F0D-A4C3-584AA03148AB}"/>
    <cellStyle name="Percent 2 2 2 3 4 3 2" xfId="25218" xr:uid="{CB5CBD90-D448-45BE-A5E4-D895CAF46114}"/>
    <cellStyle name="Percent 2 2 2 3 4 3 2 2" xfId="38910" xr:uid="{A95F4320-BDF9-4FBD-8889-6080EEE5FEED}"/>
    <cellStyle name="Percent 2 2 2 3 4 3 2 3" xfId="53794" xr:uid="{D48E8B65-3C98-40F9-AF69-94C05BD504AF}"/>
    <cellStyle name="Percent 2 2 2 3 4 3 3" xfId="18374" xr:uid="{9A996F45-0B53-405E-9792-260D9190FBB5}"/>
    <cellStyle name="Percent 2 2 2 3 4 3 4" xfId="32064" xr:uid="{EB2E9951-1872-4D32-AD7F-470062F9A430}"/>
    <cellStyle name="Percent 2 2 2 3 4 3 5" xfId="46948" xr:uid="{F1C64103-B72D-486B-BAD3-350FCACD7F11}"/>
    <cellStyle name="Percent 2 2 2 3 4 4" xfId="21796" xr:uid="{D9535EF5-FF19-429E-A1D2-DF4A69696740}"/>
    <cellStyle name="Percent 2 2 2 3 4 4 2" xfId="35488" xr:uid="{744C2DBA-6BB8-4903-BF97-E071ABB3AA92}"/>
    <cellStyle name="Percent 2 2 2 3 4 4 3" xfId="50372" xr:uid="{33AE992F-4E8D-40FB-8FEE-62A51C657041}"/>
    <cellStyle name="Percent 2 2 2 3 4 5" xfId="14952" xr:uid="{8FDFAB0B-23AF-45F6-9F79-357F8ED2BEB1}"/>
    <cellStyle name="Percent 2 2 2 3 4 6" xfId="28642" xr:uid="{108D009A-A06D-46F5-BBF8-2AF43B9EA392}"/>
    <cellStyle name="Percent 2 2 2 3 4 7" xfId="43526" xr:uid="{31598FF5-17FE-422C-8796-76C4D9C1CB58}"/>
    <cellStyle name="Percent 2 2 2 3 5" xfId="9814" xr:uid="{FC5A3C0F-30E9-48CF-908D-92E3587909A1}"/>
    <cellStyle name="Percent 2 2 2 3 5 2" xfId="13236" xr:uid="{98717F97-4C79-41A8-A869-FE4D7A0B6DFF}"/>
    <cellStyle name="Percent 2 2 2 3 5 2 2" xfId="26926" xr:uid="{737C2671-665F-4AA1-8468-3C6DD1133B54}"/>
    <cellStyle name="Percent 2 2 2 3 5 2 2 2" xfId="40618" xr:uid="{CC81C42C-6232-49AC-B19D-3C6D72D1CBA6}"/>
    <cellStyle name="Percent 2 2 2 3 5 2 2 3" xfId="55502" xr:uid="{CFBF85EC-4D4F-469F-9A10-8201ABF88744}"/>
    <cellStyle name="Percent 2 2 2 3 5 2 3" xfId="20082" xr:uid="{A5A4E77D-12AD-4B6D-8A6D-F57B71AB4456}"/>
    <cellStyle name="Percent 2 2 2 3 5 2 4" xfId="33772" xr:uid="{4EA24D94-A818-4AE9-A637-DE8D4B1E2D2A}"/>
    <cellStyle name="Percent 2 2 2 3 5 2 5" xfId="48656" xr:uid="{DC4E83C8-A48E-4605-B9FD-9DE51A128ACB}"/>
    <cellStyle name="Percent 2 2 2 3 5 3" xfId="23504" xr:uid="{927D23E7-CDBC-423B-B5CA-7C54A4E80366}"/>
    <cellStyle name="Percent 2 2 2 3 5 3 2" xfId="37196" xr:uid="{AD9E882C-D4FF-4413-86CE-036D44803A6C}"/>
    <cellStyle name="Percent 2 2 2 3 5 3 3" xfId="52080" xr:uid="{B7A13977-6778-4B08-9EBE-7FA9C531551A}"/>
    <cellStyle name="Percent 2 2 2 3 5 4" xfId="16660" xr:uid="{6CF35B93-B430-410A-A9A5-7A401CA2C1FD}"/>
    <cellStyle name="Percent 2 2 2 3 5 5" xfId="30350" xr:uid="{695F925E-3C5A-44E7-935B-C016EF27D272}"/>
    <cellStyle name="Percent 2 2 2 3 5 6" xfId="45234" xr:uid="{FAC47243-0DB0-48B1-831A-41018B6F0205}"/>
    <cellStyle name="Percent 2 2 2 3 6" xfId="11524" xr:uid="{D64CFB73-5237-4A6D-9EF9-D4355922A2AA}"/>
    <cellStyle name="Percent 2 2 2 3 6 2" xfId="25214" xr:uid="{50F2487A-7621-43AD-B6D1-F48E14D2CB76}"/>
    <cellStyle name="Percent 2 2 2 3 6 2 2" xfId="38906" xr:uid="{AA286FFF-8420-4DE1-A3EB-84DCE3E13788}"/>
    <cellStyle name="Percent 2 2 2 3 6 2 3" xfId="53790" xr:uid="{A1D58857-87E8-44FC-8B1B-A6C4152FB661}"/>
    <cellStyle name="Percent 2 2 2 3 6 3" xfId="18370" xr:uid="{C0F52E30-6F00-4153-8268-989E4DCF087A}"/>
    <cellStyle name="Percent 2 2 2 3 6 4" xfId="32060" xr:uid="{BA64B468-D190-4B85-ACD1-810F45F2BFC7}"/>
    <cellStyle name="Percent 2 2 2 3 6 5" xfId="46944" xr:uid="{21B98825-15D3-4D75-B4BD-54F1A1E3EADF}"/>
    <cellStyle name="Percent 2 2 2 3 7" xfId="21792" xr:uid="{4AB51217-2632-411F-BC3C-1429D8E8ACC7}"/>
    <cellStyle name="Percent 2 2 2 3 7 2" xfId="35484" xr:uid="{B43F2BA2-B858-4633-AE76-1ED4F010D290}"/>
    <cellStyle name="Percent 2 2 2 3 7 3" xfId="50368" xr:uid="{225350AA-A77E-4C00-B74C-9952C23A35D6}"/>
    <cellStyle name="Percent 2 2 2 3 8" xfId="14948" xr:uid="{901A729B-BBF0-4AFB-9755-ABDD1B77C9F0}"/>
    <cellStyle name="Percent 2 2 2 3 9" xfId="28638" xr:uid="{5BDFC7B3-44D7-408F-BDCE-8C9B82B412E4}"/>
    <cellStyle name="Percent 2 2 2 4" xfId="8107" xr:uid="{36FA1C71-0D95-4EE8-AB01-B16314B4AD2F}"/>
    <cellStyle name="Percent 2 2 2 4 10" xfId="43527" xr:uid="{95E51A4F-541D-44EA-ABB2-B4A75900A5D3}"/>
    <cellStyle name="Percent 2 2 2 4 2" xfId="8108" xr:uid="{34A6C2AE-E47A-4FD0-BC86-CE9F1A645170}"/>
    <cellStyle name="Percent 2 2 2 4 2 2" xfId="8109" xr:uid="{7E2568E9-3D46-4EC3-A4A0-CF9C08C57189}"/>
    <cellStyle name="Percent 2 2 2 4 2 2 2" xfId="9821" xr:uid="{8479E680-F588-4762-9AA0-1BF696AFFF59}"/>
    <cellStyle name="Percent 2 2 2 4 2 2 2 2" xfId="13243" xr:uid="{81699F90-279C-47D0-8A38-68FBF2C1C211}"/>
    <cellStyle name="Percent 2 2 2 4 2 2 2 2 2" xfId="26933" xr:uid="{8C8B5480-2A3F-4B25-B6CD-7A4F6AA8F88C}"/>
    <cellStyle name="Percent 2 2 2 4 2 2 2 2 2 2" xfId="40625" xr:uid="{5DF18DE7-14E7-4168-855B-B335832C393C}"/>
    <cellStyle name="Percent 2 2 2 4 2 2 2 2 2 3" xfId="55509" xr:uid="{490EC2EF-F829-4EE7-A629-6A0D6B94699B}"/>
    <cellStyle name="Percent 2 2 2 4 2 2 2 2 3" xfId="20089" xr:uid="{3D570FD2-AF82-44CF-9141-82FCB6F1CA80}"/>
    <cellStyle name="Percent 2 2 2 4 2 2 2 2 4" xfId="33779" xr:uid="{2A5BE349-BBCD-47B3-8275-C7274E76F9F8}"/>
    <cellStyle name="Percent 2 2 2 4 2 2 2 2 5" xfId="48663" xr:uid="{51786198-2637-4C14-A3B7-67FF2FB160D6}"/>
    <cellStyle name="Percent 2 2 2 4 2 2 2 3" xfId="23511" xr:uid="{4AB56187-A58F-46C0-8ED2-E0B51522BDDA}"/>
    <cellStyle name="Percent 2 2 2 4 2 2 2 3 2" xfId="37203" xr:uid="{7AC6BFA0-11F3-409F-999E-6D40B67F443F}"/>
    <cellStyle name="Percent 2 2 2 4 2 2 2 3 3" xfId="52087" xr:uid="{A3351F1B-D18D-4B7A-ACD7-F9F89DD1B659}"/>
    <cellStyle name="Percent 2 2 2 4 2 2 2 4" xfId="16667" xr:uid="{DC063FBB-0CE0-45D3-8EB0-39A70E1AE48E}"/>
    <cellStyle name="Percent 2 2 2 4 2 2 2 5" xfId="30357" xr:uid="{BF6869B0-BE93-4F27-B04A-A5C2087DA5AB}"/>
    <cellStyle name="Percent 2 2 2 4 2 2 2 6" xfId="45241" xr:uid="{EE105224-4310-4D90-ACC3-D2C839BE13F2}"/>
    <cellStyle name="Percent 2 2 2 4 2 2 3" xfId="11531" xr:uid="{8B676FF1-CDF8-419D-97D8-D902EA439046}"/>
    <cellStyle name="Percent 2 2 2 4 2 2 3 2" xfId="25221" xr:uid="{0354232B-9904-457D-BB3E-65741C9E6116}"/>
    <cellStyle name="Percent 2 2 2 4 2 2 3 2 2" xfId="38913" xr:uid="{96C2C7C8-DBA3-4E63-B04D-0166F6E2A23D}"/>
    <cellStyle name="Percent 2 2 2 4 2 2 3 2 3" xfId="53797" xr:uid="{3F26B905-7E2E-44EA-8AC7-958AB951E424}"/>
    <cellStyle name="Percent 2 2 2 4 2 2 3 3" xfId="18377" xr:uid="{F304B091-4483-4B83-A67C-79FB1FF2DD1C}"/>
    <cellStyle name="Percent 2 2 2 4 2 2 3 4" xfId="32067" xr:uid="{5F270CB6-52B4-4A7E-9F1D-7D9295B4DC23}"/>
    <cellStyle name="Percent 2 2 2 4 2 2 3 5" xfId="46951" xr:uid="{EB4021D3-6028-4343-83EB-E90E408B766D}"/>
    <cellStyle name="Percent 2 2 2 4 2 2 4" xfId="21799" xr:uid="{46A85692-4CE9-4F4C-B765-EF800F797AF2}"/>
    <cellStyle name="Percent 2 2 2 4 2 2 4 2" xfId="35491" xr:uid="{FD20E181-AEA2-4F54-8A37-4A600ED0D015}"/>
    <cellStyle name="Percent 2 2 2 4 2 2 4 3" xfId="50375" xr:uid="{596D1D6D-0126-4189-86E3-2147664C9491}"/>
    <cellStyle name="Percent 2 2 2 4 2 2 5" xfId="14955" xr:uid="{B3F59175-95BC-423C-BBF0-0669156BBE93}"/>
    <cellStyle name="Percent 2 2 2 4 2 2 6" xfId="28645" xr:uid="{C56D5924-3A92-4983-9D94-6AF79299BDFC}"/>
    <cellStyle name="Percent 2 2 2 4 2 2 7" xfId="43529" xr:uid="{E1D5FCD1-948D-467A-9508-E22C4C91D5BA}"/>
    <cellStyle name="Percent 2 2 2 4 2 3" xfId="9820" xr:uid="{5D19D9EF-4406-46C0-BE4A-F4262C8A88D4}"/>
    <cellStyle name="Percent 2 2 2 4 2 3 2" xfId="13242" xr:uid="{C69A3AA4-3A27-4AAB-BF3F-E380EEDB99D9}"/>
    <cellStyle name="Percent 2 2 2 4 2 3 2 2" xfId="26932" xr:uid="{24B1F96F-B6A0-4D50-8616-3B0959EE7109}"/>
    <cellStyle name="Percent 2 2 2 4 2 3 2 2 2" xfId="40624" xr:uid="{D5C8B599-8146-4C47-9DA7-EE937C3234CB}"/>
    <cellStyle name="Percent 2 2 2 4 2 3 2 2 3" xfId="55508" xr:uid="{BA9E628E-74F8-4140-8ABF-226AB49CF11C}"/>
    <cellStyle name="Percent 2 2 2 4 2 3 2 3" xfId="20088" xr:uid="{2309F43E-ABE1-4DD7-97F1-5984EBA43C98}"/>
    <cellStyle name="Percent 2 2 2 4 2 3 2 4" xfId="33778" xr:uid="{A1420C3B-7907-4AF0-B15F-A9889A4CBDDF}"/>
    <cellStyle name="Percent 2 2 2 4 2 3 2 5" xfId="48662" xr:uid="{7F23B129-22F6-4590-8E10-6EF90D7FDB78}"/>
    <cellStyle name="Percent 2 2 2 4 2 3 3" xfId="23510" xr:uid="{BFA9B286-C738-4D3E-9226-797251AE1880}"/>
    <cellStyle name="Percent 2 2 2 4 2 3 3 2" xfId="37202" xr:uid="{61B639E4-08FE-4BA7-BA6E-F5AFDA3C0B07}"/>
    <cellStyle name="Percent 2 2 2 4 2 3 3 3" xfId="52086" xr:uid="{1FBA8E0B-A28A-4F70-B7BB-9F16986B95CC}"/>
    <cellStyle name="Percent 2 2 2 4 2 3 4" xfId="16666" xr:uid="{3C114B65-CE1C-4815-BCD1-1D4A95FC884F}"/>
    <cellStyle name="Percent 2 2 2 4 2 3 5" xfId="30356" xr:uid="{016C671B-9AB6-45F7-BDFD-DF18DBC74F2C}"/>
    <cellStyle name="Percent 2 2 2 4 2 3 6" xfId="45240" xr:uid="{B01A28B5-5658-4BB9-A516-84D8BE143B8B}"/>
    <cellStyle name="Percent 2 2 2 4 2 4" xfId="11530" xr:uid="{C2ECE69D-CB79-4798-AD68-DF237500F70F}"/>
    <cellStyle name="Percent 2 2 2 4 2 4 2" xfId="25220" xr:uid="{A349F5E1-5A33-4E11-8743-5EBEB5E320DC}"/>
    <cellStyle name="Percent 2 2 2 4 2 4 2 2" xfId="38912" xr:uid="{36FB8C14-D7B7-4FF5-93C7-6E9BD369FFA3}"/>
    <cellStyle name="Percent 2 2 2 4 2 4 2 3" xfId="53796" xr:uid="{6723497F-B268-464A-970A-3E788D3A1B45}"/>
    <cellStyle name="Percent 2 2 2 4 2 4 3" xfId="18376" xr:uid="{217E8D31-FD32-43C0-B025-5BAE8C3CADEC}"/>
    <cellStyle name="Percent 2 2 2 4 2 4 4" xfId="32066" xr:uid="{383CFCCE-AA79-4345-A82A-9B756266DD41}"/>
    <cellStyle name="Percent 2 2 2 4 2 4 5" xfId="46950" xr:uid="{E4AC80E6-E611-41E6-B71E-61E1814E6FDA}"/>
    <cellStyle name="Percent 2 2 2 4 2 5" xfId="21798" xr:uid="{94F15F2D-346D-4EC5-9832-39B488B57BA4}"/>
    <cellStyle name="Percent 2 2 2 4 2 5 2" xfId="35490" xr:uid="{9FEE3983-D6FE-4755-A361-0A8C7A26D957}"/>
    <cellStyle name="Percent 2 2 2 4 2 5 3" xfId="50374" xr:uid="{431487FA-EBE2-4996-8DAE-C1902D4E0CE5}"/>
    <cellStyle name="Percent 2 2 2 4 2 6" xfId="14954" xr:uid="{14DF282A-3E94-4113-B092-199116D9F98A}"/>
    <cellStyle name="Percent 2 2 2 4 2 7" xfId="28644" xr:uid="{11302C0B-CE1F-44BA-AC41-9680CDAC180F}"/>
    <cellStyle name="Percent 2 2 2 4 2 8" xfId="43528" xr:uid="{235C1E2E-F593-48A5-9E4F-A93B179BCBF8}"/>
    <cellStyle name="Percent 2 2 2 4 3" xfId="8110" xr:uid="{FF417F0A-F6BB-4781-92EB-672AA39E1270}"/>
    <cellStyle name="Percent 2 2 2 4 3 2" xfId="9822" xr:uid="{9950D468-D73D-46A2-A67C-B724CA688E94}"/>
    <cellStyle name="Percent 2 2 2 4 3 2 2" xfId="13244" xr:uid="{7C525014-72B0-44CD-B2C0-0F0DF6D3C974}"/>
    <cellStyle name="Percent 2 2 2 4 3 2 2 2" xfId="26934" xr:uid="{B6D40614-62A5-4AA3-AAC4-622C4C14BD5D}"/>
    <cellStyle name="Percent 2 2 2 4 3 2 2 2 2" xfId="40626" xr:uid="{FFEC38A1-92B7-47DD-B51E-6599FA15C154}"/>
    <cellStyle name="Percent 2 2 2 4 3 2 2 2 3" xfId="55510" xr:uid="{BCE7F508-5C34-44F1-BABB-B30ADFFAD8E9}"/>
    <cellStyle name="Percent 2 2 2 4 3 2 2 3" xfId="20090" xr:uid="{714BEECD-A1FC-4B26-83AE-FA6133439305}"/>
    <cellStyle name="Percent 2 2 2 4 3 2 2 4" xfId="33780" xr:uid="{89A6B35B-67C1-454C-8089-9C8970FFAFE7}"/>
    <cellStyle name="Percent 2 2 2 4 3 2 2 5" xfId="48664" xr:uid="{B77502E8-E165-4605-84DC-198451156D66}"/>
    <cellStyle name="Percent 2 2 2 4 3 2 3" xfId="23512" xr:uid="{5CBAAE9D-A5DE-475C-A3DF-139C91B17591}"/>
    <cellStyle name="Percent 2 2 2 4 3 2 3 2" xfId="37204" xr:uid="{C498488C-569A-4066-BE7F-91DB9565B92A}"/>
    <cellStyle name="Percent 2 2 2 4 3 2 3 3" xfId="52088" xr:uid="{E26CF59B-4E8B-4D74-AF60-58296B6ABF22}"/>
    <cellStyle name="Percent 2 2 2 4 3 2 4" xfId="16668" xr:uid="{7BDA7BC2-A9E0-43E9-BF0A-73B3AF1F6FA9}"/>
    <cellStyle name="Percent 2 2 2 4 3 2 5" xfId="30358" xr:uid="{C19050DE-D601-4352-B873-401862D25E43}"/>
    <cellStyle name="Percent 2 2 2 4 3 2 6" xfId="45242" xr:uid="{DA34DC03-34BE-4C2F-8BB8-15D8FB93F144}"/>
    <cellStyle name="Percent 2 2 2 4 3 3" xfId="11532" xr:uid="{2EED7471-A273-4D86-B2DF-4FCBB9557BDC}"/>
    <cellStyle name="Percent 2 2 2 4 3 3 2" xfId="25222" xr:uid="{0EFF3FD9-D70B-4C11-8F06-2AC5F418E3E4}"/>
    <cellStyle name="Percent 2 2 2 4 3 3 2 2" xfId="38914" xr:uid="{D46FCC15-1B1C-4EDF-BB92-E20848F3E93A}"/>
    <cellStyle name="Percent 2 2 2 4 3 3 2 3" xfId="53798" xr:uid="{24D97ECC-01F0-4BA1-8C12-520838E39BDA}"/>
    <cellStyle name="Percent 2 2 2 4 3 3 3" xfId="18378" xr:uid="{979464AC-7836-48FE-BAE4-5A4A1E72A334}"/>
    <cellStyle name="Percent 2 2 2 4 3 3 4" xfId="32068" xr:uid="{760B189C-1474-4532-B7F3-48B5E3C504FA}"/>
    <cellStyle name="Percent 2 2 2 4 3 3 5" xfId="46952" xr:uid="{BAF91ED9-1C9A-4BBB-9024-3C40004FD11F}"/>
    <cellStyle name="Percent 2 2 2 4 3 4" xfId="21800" xr:uid="{77EE922B-74F4-4742-8430-02F62A5D36D5}"/>
    <cellStyle name="Percent 2 2 2 4 3 4 2" xfId="35492" xr:uid="{C92276A5-A775-4878-8500-48E07DAFB18D}"/>
    <cellStyle name="Percent 2 2 2 4 3 4 3" xfId="50376" xr:uid="{B0CB901A-40DF-4CB2-8575-E5EED77F8307}"/>
    <cellStyle name="Percent 2 2 2 4 3 5" xfId="14956" xr:uid="{1365ACE7-5CFB-473A-AFFC-CD10EDF2A137}"/>
    <cellStyle name="Percent 2 2 2 4 3 6" xfId="28646" xr:uid="{177CBB5A-C6AF-4B84-AFB8-F935B2414AA6}"/>
    <cellStyle name="Percent 2 2 2 4 3 7" xfId="43530" xr:uid="{8414F092-FD9B-440D-A470-6F196C23D034}"/>
    <cellStyle name="Percent 2 2 2 4 4" xfId="8111" xr:uid="{22076FB7-E10E-4035-BE10-44C1068F799A}"/>
    <cellStyle name="Percent 2 2 2 4 4 2" xfId="9823" xr:uid="{A97A11BD-0FF6-4B71-BE31-7D750198A6C5}"/>
    <cellStyle name="Percent 2 2 2 4 4 2 2" xfId="13245" xr:uid="{35304D51-12C5-4F75-B443-5364F2E7A249}"/>
    <cellStyle name="Percent 2 2 2 4 4 2 2 2" xfId="26935" xr:uid="{2585D572-1D94-4BD8-B4BF-5E21852BCB1D}"/>
    <cellStyle name="Percent 2 2 2 4 4 2 2 2 2" xfId="40627" xr:uid="{CEDE8945-136A-4197-8C88-0AB3F4D21342}"/>
    <cellStyle name="Percent 2 2 2 4 4 2 2 2 3" xfId="55511" xr:uid="{8F137241-6759-46AB-B743-7B6E62CE6A0E}"/>
    <cellStyle name="Percent 2 2 2 4 4 2 2 3" xfId="20091" xr:uid="{E87B1238-372D-46DC-ABBD-67834E2F6A33}"/>
    <cellStyle name="Percent 2 2 2 4 4 2 2 4" xfId="33781" xr:uid="{C4F33335-DAB6-47F8-9052-028FFA2479EB}"/>
    <cellStyle name="Percent 2 2 2 4 4 2 2 5" xfId="48665" xr:uid="{E51AEC2D-7389-4CBC-82B9-F31BF965E128}"/>
    <cellStyle name="Percent 2 2 2 4 4 2 3" xfId="23513" xr:uid="{DD7AB8C9-439A-4127-BCBC-E235F33785FD}"/>
    <cellStyle name="Percent 2 2 2 4 4 2 3 2" xfId="37205" xr:uid="{D4109985-BC6F-4882-9C46-298654579A7E}"/>
    <cellStyle name="Percent 2 2 2 4 4 2 3 3" xfId="52089" xr:uid="{6C24C91C-A610-4084-937D-DF8E588EB0C1}"/>
    <cellStyle name="Percent 2 2 2 4 4 2 4" xfId="16669" xr:uid="{519BABF6-44DD-41ED-B17F-6877436C513E}"/>
    <cellStyle name="Percent 2 2 2 4 4 2 5" xfId="30359" xr:uid="{B3B87238-97CB-4EA0-867F-628CF0BE34E2}"/>
    <cellStyle name="Percent 2 2 2 4 4 2 6" xfId="45243" xr:uid="{49D86947-845B-4CC4-819D-07E37A65615F}"/>
    <cellStyle name="Percent 2 2 2 4 4 3" xfId="11533" xr:uid="{52D3C658-67F6-4C69-A281-38E84CDCA4A1}"/>
    <cellStyle name="Percent 2 2 2 4 4 3 2" xfId="25223" xr:uid="{B25CCDF0-41F9-472B-A33D-E1EF0B1887DD}"/>
    <cellStyle name="Percent 2 2 2 4 4 3 2 2" xfId="38915" xr:uid="{8E33FD75-7E83-4BE2-AC97-E641F18AC3F1}"/>
    <cellStyle name="Percent 2 2 2 4 4 3 2 3" xfId="53799" xr:uid="{231751B6-E0C9-460A-A22E-5E126AAD069F}"/>
    <cellStyle name="Percent 2 2 2 4 4 3 3" xfId="18379" xr:uid="{28BAAE85-9657-41D5-8AA4-6ADE65152F03}"/>
    <cellStyle name="Percent 2 2 2 4 4 3 4" xfId="32069" xr:uid="{3E4F2266-B321-458A-BA94-53D8D4C791D1}"/>
    <cellStyle name="Percent 2 2 2 4 4 3 5" xfId="46953" xr:uid="{425E444F-205D-4D95-81D7-50964CF172A8}"/>
    <cellStyle name="Percent 2 2 2 4 4 4" xfId="21801" xr:uid="{C2326D71-091C-4512-87E5-1FFDA7CFD020}"/>
    <cellStyle name="Percent 2 2 2 4 4 4 2" xfId="35493" xr:uid="{9F155221-D48D-44FE-AE5F-8AF6DBA58885}"/>
    <cellStyle name="Percent 2 2 2 4 4 4 3" xfId="50377" xr:uid="{9C5A2F03-0FC2-4E17-99DF-C89B641A4106}"/>
    <cellStyle name="Percent 2 2 2 4 4 5" xfId="14957" xr:uid="{BD93BF26-3F2E-44F5-9145-AA9FB9F3FAEE}"/>
    <cellStyle name="Percent 2 2 2 4 4 6" xfId="28647" xr:uid="{E34CAD9D-D007-4B54-9072-FB415A506EC8}"/>
    <cellStyle name="Percent 2 2 2 4 4 7" xfId="43531" xr:uid="{D1F488A3-CE1A-4869-B8F6-E1703C6BBF79}"/>
    <cellStyle name="Percent 2 2 2 4 5" xfId="9819" xr:uid="{1DA0D1EC-08BA-446B-AC4D-D1CCA8382A44}"/>
    <cellStyle name="Percent 2 2 2 4 5 2" xfId="13241" xr:uid="{D05F6901-5CA2-42E6-81EB-F681C7EAC08A}"/>
    <cellStyle name="Percent 2 2 2 4 5 2 2" xfId="26931" xr:uid="{DB1FD9AB-3CD1-47AD-A3F4-6D108F004341}"/>
    <cellStyle name="Percent 2 2 2 4 5 2 2 2" xfId="40623" xr:uid="{48484E1F-7644-4890-BC66-3689745E4301}"/>
    <cellStyle name="Percent 2 2 2 4 5 2 2 3" xfId="55507" xr:uid="{13369E7A-F69E-4B6F-A2BC-D7B57FB62FE2}"/>
    <cellStyle name="Percent 2 2 2 4 5 2 3" xfId="20087" xr:uid="{AF52A072-F6EF-4E58-9D94-DEBD4EAE3DE7}"/>
    <cellStyle name="Percent 2 2 2 4 5 2 4" xfId="33777" xr:uid="{C54A1D7C-7001-4593-A34C-837A6AADC9EF}"/>
    <cellStyle name="Percent 2 2 2 4 5 2 5" xfId="48661" xr:uid="{DB2BB4B6-7253-473B-807C-F32FDABEA97B}"/>
    <cellStyle name="Percent 2 2 2 4 5 3" xfId="23509" xr:uid="{7196BDC2-8461-4B5E-9179-446D849012AF}"/>
    <cellStyle name="Percent 2 2 2 4 5 3 2" xfId="37201" xr:uid="{6A0F8399-F582-497A-957E-5F8637FC7950}"/>
    <cellStyle name="Percent 2 2 2 4 5 3 3" xfId="52085" xr:uid="{DC7EF29C-4E21-403A-AAFE-DF9D37BF6838}"/>
    <cellStyle name="Percent 2 2 2 4 5 4" xfId="16665" xr:uid="{C8C6B1DB-1F49-43C8-A801-E83FC266F446}"/>
    <cellStyle name="Percent 2 2 2 4 5 5" xfId="30355" xr:uid="{65DA1635-59DF-48D8-8995-E4C8EE65290A}"/>
    <cellStyle name="Percent 2 2 2 4 5 6" xfId="45239" xr:uid="{11600A04-28A5-4E97-A1FD-65E5EACF12A6}"/>
    <cellStyle name="Percent 2 2 2 4 6" xfId="11529" xr:uid="{12C1E632-F357-48DF-9B96-F01FB9648918}"/>
    <cellStyle name="Percent 2 2 2 4 6 2" xfId="25219" xr:uid="{CD09948B-EA24-42D6-8192-A3DCAB615BBD}"/>
    <cellStyle name="Percent 2 2 2 4 6 2 2" xfId="38911" xr:uid="{1035D055-7B0B-4086-8CB1-30DF37E84791}"/>
    <cellStyle name="Percent 2 2 2 4 6 2 3" xfId="53795" xr:uid="{55D5FD7E-4C4A-4A07-B9C5-47ECE1D9EC7C}"/>
    <cellStyle name="Percent 2 2 2 4 6 3" xfId="18375" xr:uid="{CCED6389-6105-457B-8ABD-3999DB991415}"/>
    <cellStyle name="Percent 2 2 2 4 6 4" xfId="32065" xr:uid="{3264A2F4-1149-4C34-A073-FA831BCF4FCA}"/>
    <cellStyle name="Percent 2 2 2 4 6 5" xfId="46949" xr:uid="{9DE97AC3-9BD8-4D4F-9B64-DC9ACDC1E69D}"/>
    <cellStyle name="Percent 2 2 2 4 7" xfId="21797" xr:uid="{BEF31B54-2947-47A4-BC63-4EAA7C6FD49B}"/>
    <cellStyle name="Percent 2 2 2 4 7 2" xfId="35489" xr:uid="{5B7C872D-B403-4410-B524-BD1FF9411816}"/>
    <cellStyle name="Percent 2 2 2 4 7 3" xfId="50373" xr:uid="{5BB31E73-2539-4C7B-8970-F1D084A582E6}"/>
    <cellStyle name="Percent 2 2 2 4 8" xfId="14953" xr:uid="{E0ABBE30-1ED9-4331-BDA4-175F5505DB9A}"/>
    <cellStyle name="Percent 2 2 2 4 9" xfId="28643" xr:uid="{A7222C40-000B-4AB7-9EE2-42CABCF27415}"/>
    <cellStyle name="Percent 2 2 2 5" xfId="8112" xr:uid="{1FB8786A-7CFF-4136-88CB-037D6D2AC346}"/>
    <cellStyle name="Percent 2 2 2 5 2" xfId="8113" xr:uid="{5744D4EC-B1CC-4FC1-9E5D-D436785E0EC5}"/>
    <cellStyle name="Percent 2 2 2 5 2 2" xfId="9825" xr:uid="{FE743B38-375A-40E9-A91A-BE38E8D6A287}"/>
    <cellStyle name="Percent 2 2 2 5 2 2 2" xfId="13247" xr:uid="{526A0557-25EF-476D-B4F7-166BF04CA716}"/>
    <cellStyle name="Percent 2 2 2 5 2 2 2 2" xfId="26937" xr:uid="{16B20931-49DA-490E-A04F-DF6EE9561B1D}"/>
    <cellStyle name="Percent 2 2 2 5 2 2 2 2 2" xfId="40629" xr:uid="{0A2E9CCE-B951-4F14-B9C3-B82CA7CB4157}"/>
    <cellStyle name="Percent 2 2 2 5 2 2 2 2 3" xfId="55513" xr:uid="{2D790BFD-59AF-4443-B7B9-5F9400E1B59C}"/>
    <cellStyle name="Percent 2 2 2 5 2 2 2 3" xfId="20093" xr:uid="{AB54734C-D17A-40DC-B2AA-3B176E56DB70}"/>
    <cellStyle name="Percent 2 2 2 5 2 2 2 4" xfId="33783" xr:uid="{986B9C61-A9C3-4B24-BB08-C910A46FDB57}"/>
    <cellStyle name="Percent 2 2 2 5 2 2 2 5" xfId="48667" xr:uid="{8A72F961-F985-49CF-BEBF-31732C50A189}"/>
    <cellStyle name="Percent 2 2 2 5 2 2 3" xfId="23515" xr:uid="{1E3FD9C6-7A0F-48AC-8FC4-AF709B94BC79}"/>
    <cellStyle name="Percent 2 2 2 5 2 2 3 2" xfId="37207" xr:uid="{D24DE1A0-12C8-4E58-A0B8-8032FD858166}"/>
    <cellStyle name="Percent 2 2 2 5 2 2 3 3" xfId="52091" xr:uid="{37AE402C-13C2-44EA-8B06-C6D3F56E1647}"/>
    <cellStyle name="Percent 2 2 2 5 2 2 4" xfId="16671" xr:uid="{1CC128D9-D0C0-4B8B-8B5F-9F2B7DB07285}"/>
    <cellStyle name="Percent 2 2 2 5 2 2 5" xfId="30361" xr:uid="{52AD566F-881A-47F1-9428-FA5D54EC9F82}"/>
    <cellStyle name="Percent 2 2 2 5 2 2 6" xfId="45245" xr:uid="{007E18E1-EF2D-434D-B2AF-507522EBADD5}"/>
    <cellStyle name="Percent 2 2 2 5 2 3" xfId="11535" xr:uid="{F36CA1A6-750B-41B9-8274-966506078A66}"/>
    <cellStyle name="Percent 2 2 2 5 2 3 2" xfId="25225" xr:uid="{08456067-87AD-4923-8CD7-6CB5481F04E8}"/>
    <cellStyle name="Percent 2 2 2 5 2 3 2 2" xfId="38917" xr:uid="{58DDFD1C-3E73-4791-B603-B50AB9BE27BB}"/>
    <cellStyle name="Percent 2 2 2 5 2 3 2 3" xfId="53801" xr:uid="{560BAC85-E651-42D7-B930-9635E7F327E7}"/>
    <cellStyle name="Percent 2 2 2 5 2 3 3" xfId="18381" xr:uid="{C4A85D30-887C-45A2-8D78-741BA08F4B35}"/>
    <cellStyle name="Percent 2 2 2 5 2 3 4" xfId="32071" xr:uid="{58F62C14-57AB-4031-A038-D2C2E1C365B0}"/>
    <cellStyle name="Percent 2 2 2 5 2 3 5" xfId="46955" xr:uid="{3464B34B-A960-4D8A-945F-A52215C3E70E}"/>
    <cellStyle name="Percent 2 2 2 5 2 4" xfId="21803" xr:uid="{96BFFE26-7FB8-4A71-9E29-5BC98282C035}"/>
    <cellStyle name="Percent 2 2 2 5 2 4 2" xfId="35495" xr:uid="{D72020BB-098E-4A10-B16B-DDA583897134}"/>
    <cellStyle name="Percent 2 2 2 5 2 4 3" xfId="50379" xr:uid="{B01E3BB1-3882-4DE0-9DF4-A39658FF73D3}"/>
    <cellStyle name="Percent 2 2 2 5 2 5" xfId="14959" xr:uid="{CE784602-0631-4E59-9E57-A1D5D29A5A14}"/>
    <cellStyle name="Percent 2 2 2 5 2 6" xfId="28649" xr:uid="{76846034-47B4-480D-965D-EBD9E3A14A8E}"/>
    <cellStyle name="Percent 2 2 2 5 2 7" xfId="43533" xr:uid="{CECF3AB9-96EA-4A95-BC18-E118518B981F}"/>
    <cellStyle name="Percent 2 2 2 5 3" xfId="9824" xr:uid="{B14B5208-2098-450E-9B91-59CE2ABCA9FC}"/>
    <cellStyle name="Percent 2 2 2 5 3 2" xfId="13246" xr:uid="{6FCE38A9-DF1E-4F5F-A457-E6E5C412241D}"/>
    <cellStyle name="Percent 2 2 2 5 3 2 2" xfId="26936" xr:uid="{2E608696-A95A-4EE1-B624-D97EC40334BF}"/>
    <cellStyle name="Percent 2 2 2 5 3 2 2 2" xfId="40628" xr:uid="{3CCF784E-4787-4607-A5DF-BFB229A6DE72}"/>
    <cellStyle name="Percent 2 2 2 5 3 2 2 3" xfId="55512" xr:uid="{53FFD63D-A74A-4BAD-B539-ED195FDB4FCF}"/>
    <cellStyle name="Percent 2 2 2 5 3 2 3" xfId="20092" xr:uid="{3C2DAF81-FEBC-4974-AE8F-A1709E7EE7BA}"/>
    <cellStyle name="Percent 2 2 2 5 3 2 4" xfId="33782" xr:uid="{D0F8718C-738F-4EA7-8FC7-0D156FDAB8A8}"/>
    <cellStyle name="Percent 2 2 2 5 3 2 5" xfId="48666" xr:uid="{81E61E85-C085-4614-86F0-C67F622BC0D5}"/>
    <cellStyle name="Percent 2 2 2 5 3 3" xfId="23514" xr:uid="{EBE842C3-38EE-42A5-A074-B7908E8125E4}"/>
    <cellStyle name="Percent 2 2 2 5 3 3 2" xfId="37206" xr:uid="{02497BB0-C5AA-4255-B1BA-2A66396C6E01}"/>
    <cellStyle name="Percent 2 2 2 5 3 3 3" xfId="52090" xr:uid="{2B81C60F-FCAF-4FE8-98CD-B05921A959F3}"/>
    <cellStyle name="Percent 2 2 2 5 3 4" xfId="16670" xr:uid="{AB5DB199-4E78-48EF-86F4-22945F4D32EA}"/>
    <cellStyle name="Percent 2 2 2 5 3 5" xfId="30360" xr:uid="{54612F33-625A-4A09-8AD2-FF3A9E04F71D}"/>
    <cellStyle name="Percent 2 2 2 5 3 6" xfId="45244" xr:uid="{7DE3C286-B531-4300-AB14-629F11CBE042}"/>
    <cellStyle name="Percent 2 2 2 5 4" xfId="11534" xr:uid="{AD69C318-7FBA-45F2-9D95-FB6D85C1E04E}"/>
    <cellStyle name="Percent 2 2 2 5 4 2" xfId="25224" xr:uid="{066EB091-A5A8-469E-AF3D-93CCE10A2F17}"/>
    <cellStyle name="Percent 2 2 2 5 4 2 2" xfId="38916" xr:uid="{F14DE27C-4599-4818-9ADD-500333DA0CB0}"/>
    <cellStyle name="Percent 2 2 2 5 4 2 3" xfId="53800" xr:uid="{0CE402CD-B423-4AD9-AE13-4882234CEE7B}"/>
    <cellStyle name="Percent 2 2 2 5 4 3" xfId="18380" xr:uid="{AA6705B1-7F98-4810-BB3D-B7D8AD051764}"/>
    <cellStyle name="Percent 2 2 2 5 4 4" xfId="32070" xr:uid="{560EEC08-BA4F-4E4D-AC07-D66136210E54}"/>
    <cellStyle name="Percent 2 2 2 5 4 5" xfId="46954" xr:uid="{BE60CC23-EB47-4058-942A-06FCCBDD3DE9}"/>
    <cellStyle name="Percent 2 2 2 5 5" xfId="21802" xr:uid="{24D14310-8F22-41A3-BA5B-D8854D30F2D3}"/>
    <cellStyle name="Percent 2 2 2 5 5 2" xfId="35494" xr:uid="{67B8594D-4BAA-44B3-BB7C-7DFAE80B9C97}"/>
    <cellStyle name="Percent 2 2 2 5 5 3" xfId="50378" xr:uid="{B0D5FCE3-AAA0-4B0F-B19D-367B75201A80}"/>
    <cellStyle name="Percent 2 2 2 5 6" xfId="14958" xr:uid="{029AD6BA-D14C-4F49-B270-B2D9ED40D511}"/>
    <cellStyle name="Percent 2 2 2 5 7" xfId="28648" xr:uid="{46DB7CE2-A0ED-4484-B3B0-7470699B198A}"/>
    <cellStyle name="Percent 2 2 2 5 8" xfId="43532" xr:uid="{091CBFEB-DB2E-4B73-B131-95BE170F574E}"/>
    <cellStyle name="Percent 2 2 2 6" xfId="8114" xr:uid="{386583E6-CEA0-44DC-99C2-3DBC14AE75AF}"/>
    <cellStyle name="Percent 2 2 2 6 2" xfId="9826" xr:uid="{037BC997-3E9D-41C9-808B-CFDB6123DEBF}"/>
    <cellStyle name="Percent 2 2 2 6 2 2" xfId="13248" xr:uid="{862A1003-DB0B-425F-A526-677B70A0D0BC}"/>
    <cellStyle name="Percent 2 2 2 6 2 2 2" xfId="26938" xr:uid="{245CF91F-BEBB-41D3-9F5E-9002309FF55B}"/>
    <cellStyle name="Percent 2 2 2 6 2 2 2 2" xfId="40630" xr:uid="{703AAF07-14CD-429F-938F-FDAE3A9CC657}"/>
    <cellStyle name="Percent 2 2 2 6 2 2 2 3" xfId="55514" xr:uid="{128710B6-F954-4265-AFEE-FC276CCB311D}"/>
    <cellStyle name="Percent 2 2 2 6 2 2 3" xfId="20094" xr:uid="{66D46310-8324-4EAA-9624-5EF6ACC40774}"/>
    <cellStyle name="Percent 2 2 2 6 2 2 4" xfId="33784" xr:uid="{D66EA406-3F9F-4655-81C7-FB37E95484E8}"/>
    <cellStyle name="Percent 2 2 2 6 2 2 5" xfId="48668" xr:uid="{07EAEDB3-4958-421C-8E55-80699712213A}"/>
    <cellStyle name="Percent 2 2 2 6 2 3" xfId="23516" xr:uid="{EC3D6058-F06C-4904-98D0-7D02F6A4ADBB}"/>
    <cellStyle name="Percent 2 2 2 6 2 3 2" xfId="37208" xr:uid="{280ACED6-C2BD-4135-80AF-D4025BFE3432}"/>
    <cellStyle name="Percent 2 2 2 6 2 3 3" xfId="52092" xr:uid="{EEE4A9B3-6405-4110-9932-3FEEF5D3D2B7}"/>
    <cellStyle name="Percent 2 2 2 6 2 4" xfId="16672" xr:uid="{691EB331-5812-4F02-9FB2-A81D5681A659}"/>
    <cellStyle name="Percent 2 2 2 6 2 5" xfId="30362" xr:uid="{7AC644AF-1479-49A2-8299-E1A025755FF3}"/>
    <cellStyle name="Percent 2 2 2 6 2 6" xfId="45246" xr:uid="{D32788C3-4E6B-43D9-9419-3C1035DC0D9C}"/>
    <cellStyle name="Percent 2 2 2 6 3" xfId="11536" xr:uid="{202D7C6F-91E1-43E7-8914-F39EF56FB509}"/>
    <cellStyle name="Percent 2 2 2 6 3 2" xfId="25226" xr:uid="{47EF4DF4-988C-40CA-A1CF-49AAA37631AD}"/>
    <cellStyle name="Percent 2 2 2 6 3 2 2" xfId="38918" xr:uid="{69EE38AE-0ADE-4A46-B46E-8337E3F14577}"/>
    <cellStyle name="Percent 2 2 2 6 3 2 3" xfId="53802" xr:uid="{448FBDE6-A1F6-4286-BC43-1B368E636F45}"/>
    <cellStyle name="Percent 2 2 2 6 3 3" xfId="18382" xr:uid="{AB44E0B4-F819-42A0-8200-47AD5AEF8164}"/>
    <cellStyle name="Percent 2 2 2 6 3 4" xfId="32072" xr:uid="{13E54438-1345-405B-B996-DB694404E771}"/>
    <cellStyle name="Percent 2 2 2 6 3 5" xfId="46956" xr:uid="{063BF81A-BAD2-49D5-9A06-2657EA2495A2}"/>
    <cellStyle name="Percent 2 2 2 6 4" xfId="21804" xr:uid="{E14E6D8A-D338-476B-A311-F771F879A214}"/>
    <cellStyle name="Percent 2 2 2 6 4 2" xfId="35496" xr:uid="{DBA8AB21-2BFE-4DCD-BFEA-E02229597C43}"/>
    <cellStyle name="Percent 2 2 2 6 4 3" xfId="50380" xr:uid="{6795D076-60C9-4F63-948F-D4132FB71DE7}"/>
    <cellStyle name="Percent 2 2 2 6 5" xfId="14960" xr:uid="{046AA43D-2CA7-448F-8049-253A13E5F1FE}"/>
    <cellStyle name="Percent 2 2 2 6 6" xfId="28650" xr:uid="{032BE7BF-B0A5-4BC6-A34A-96B2ACE46879}"/>
    <cellStyle name="Percent 2 2 2 6 7" xfId="43534" xr:uid="{1895F230-18EB-47FD-A262-86183820CB1D}"/>
    <cellStyle name="Percent 2 2 2 7" xfId="8115" xr:uid="{551A9005-5376-4C83-B0CD-D524A0378992}"/>
    <cellStyle name="Percent 2 2 2 7 2" xfId="9827" xr:uid="{CD384DFD-CE35-41AA-85CA-13C08F83814B}"/>
    <cellStyle name="Percent 2 2 2 7 2 2" xfId="13249" xr:uid="{B6E690BD-F175-4630-9AF2-E827D6B4D3EA}"/>
    <cellStyle name="Percent 2 2 2 7 2 2 2" xfId="26939" xr:uid="{568C3EEF-3294-4EFF-AB53-D5D41158213B}"/>
    <cellStyle name="Percent 2 2 2 7 2 2 2 2" xfId="40631" xr:uid="{CFB40CBC-B8BE-462A-A2E1-3F0EAABEFC4E}"/>
    <cellStyle name="Percent 2 2 2 7 2 2 2 3" xfId="55515" xr:uid="{F10653F4-1ACA-4313-ABFD-8CFE515CA45A}"/>
    <cellStyle name="Percent 2 2 2 7 2 2 3" xfId="20095" xr:uid="{1A4AD149-491A-4EC9-83E0-965C331E238E}"/>
    <cellStyle name="Percent 2 2 2 7 2 2 4" xfId="33785" xr:uid="{AB8EE28A-46EE-45E5-AD38-F82A63CB06D3}"/>
    <cellStyle name="Percent 2 2 2 7 2 2 5" xfId="48669" xr:uid="{246645CD-0C7F-457A-B1B7-76D7B9EF0CD8}"/>
    <cellStyle name="Percent 2 2 2 7 2 3" xfId="23517" xr:uid="{8B045C2D-2E64-426E-892E-1FF83EE4C2D8}"/>
    <cellStyle name="Percent 2 2 2 7 2 3 2" xfId="37209" xr:uid="{2E115B03-B2FD-4C3A-8C99-93D1C6FF1B55}"/>
    <cellStyle name="Percent 2 2 2 7 2 3 3" xfId="52093" xr:uid="{7C102660-3E43-49F1-A4EF-C036D7A5A8AE}"/>
    <cellStyle name="Percent 2 2 2 7 2 4" xfId="16673" xr:uid="{D50BF8EA-3DB6-4734-A2B4-F3A538272D5F}"/>
    <cellStyle name="Percent 2 2 2 7 2 5" xfId="30363" xr:uid="{85F5703C-0D4F-449C-BEED-5316BE106A70}"/>
    <cellStyle name="Percent 2 2 2 7 2 6" xfId="45247" xr:uid="{D36FAE92-09BD-4CC3-B11B-C95CBDF9572F}"/>
    <cellStyle name="Percent 2 2 2 7 3" xfId="11537" xr:uid="{ECCBEDCA-60CF-429A-AFF9-35429A85B25A}"/>
    <cellStyle name="Percent 2 2 2 7 3 2" xfId="25227" xr:uid="{D30FE244-1D94-493B-98D7-1790B95D5B0C}"/>
    <cellStyle name="Percent 2 2 2 7 3 2 2" xfId="38919" xr:uid="{F5EDA4AA-B299-4C1C-874E-B288850B6E07}"/>
    <cellStyle name="Percent 2 2 2 7 3 2 3" xfId="53803" xr:uid="{EEB2A395-D6E7-4010-A521-AE3EF9CD6654}"/>
    <cellStyle name="Percent 2 2 2 7 3 3" xfId="18383" xr:uid="{2A0DE0FA-025B-41ED-BDB9-352120F1B9EE}"/>
    <cellStyle name="Percent 2 2 2 7 3 4" xfId="32073" xr:uid="{4605B5E3-0549-4436-89FE-0CF3DBCBF3FE}"/>
    <cellStyle name="Percent 2 2 2 7 3 5" xfId="46957" xr:uid="{003D1F71-2E26-4192-ADCB-28E409917995}"/>
    <cellStyle name="Percent 2 2 2 7 4" xfId="21805" xr:uid="{BEA0A6FE-5E6B-431F-A822-8C2DB624850B}"/>
    <cellStyle name="Percent 2 2 2 7 4 2" xfId="35497" xr:uid="{82E7FF3A-466F-4548-9EA8-ED1FF79E111A}"/>
    <cellStyle name="Percent 2 2 2 7 4 3" xfId="50381" xr:uid="{4E3189DD-7445-49DF-BD78-D3380689B421}"/>
    <cellStyle name="Percent 2 2 2 7 5" xfId="14961" xr:uid="{6243D2F8-1D8D-4A01-9288-71FC9980FD82}"/>
    <cellStyle name="Percent 2 2 2 7 6" xfId="28651" xr:uid="{6AD7CD85-9CD1-4B7B-AF47-9F07A96DC1F9}"/>
    <cellStyle name="Percent 2 2 2 7 7" xfId="43535" xr:uid="{860FC673-E4A5-4FB3-8FF6-E969445A7965}"/>
    <cellStyle name="Percent 2 2 2 8" xfId="9798" xr:uid="{DFD8C5B2-C48C-4A6D-8F94-9554499A0021}"/>
    <cellStyle name="Percent 2 2 2 8 2" xfId="13220" xr:uid="{C9BFAC67-AFC2-4C8F-A673-ACF4B9CB294A}"/>
    <cellStyle name="Percent 2 2 2 8 2 2" xfId="26910" xr:uid="{03A7EE1D-5F26-4D02-8445-3493F4391253}"/>
    <cellStyle name="Percent 2 2 2 8 2 2 2" xfId="40602" xr:uid="{F425114A-81E6-42F2-9B53-95C9FAA8649C}"/>
    <cellStyle name="Percent 2 2 2 8 2 2 3" xfId="55486" xr:uid="{8B690172-5561-4B2F-A11C-179FB6060934}"/>
    <cellStyle name="Percent 2 2 2 8 2 3" xfId="20066" xr:uid="{1012C2A6-B2F1-45A7-BAB2-1587AEF72406}"/>
    <cellStyle name="Percent 2 2 2 8 2 4" xfId="33756" xr:uid="{510D79FA-8ABB-437A-B294-0CBD0263A97C}"/>
    <cellStyle name="Percent 2 2 2 8 2 5" xfId="48640" xr:uid="{B8667FD3-EF34-451A-A115-FA55171F94B5}"/>
    <cellStyle name="Percent 2 2 2 8 3" xfId="23488" xr:uid="{83F52DED-D957-46CF-81D4-90E71A3577A9}"/>
    <cellStyle name="Percent 2 2 2 8 3 2" xfId="37180" xr:uid="{5BF729DD-6EBF-4D04-8D66-856A0FA8C60D}"/>
    <cellStyle name="Percent 2 2 2 8 3 3" xfId="52064" xr:uid="{C9B9F4CA-8AEB-47F5-84D7-287919A9F7DA}"/>
    <cellStyle name="Percent 2 2 2 8 4" xfId="16644" xr:uid="{D4B11A9A-7C42-4B13-BCB2-DC83EBE0460D}"/>
    <cellStyle name="Percent 2 2 2 8 5" xfId="30334" xr:uid="{B5AC05E5-E3D2-4C23-A978-9E607EA2B72D}"/>
    <cellStyle name="Percent 2 2 2 8 6" xfId="45218" xr:uid="{1C2FDC68-47C7-4E4B-A525-4F542F35A8BF}"/>
    <cellStyle name="Percent 2 2 2 9" xfId="11508" xr:uid="{2450A458-2D14-45AA-BED0-334897743386}"/>
    <cellStyle name="Percent 2 2 2 9 2" xfId="25198" xr:uid="{55853C10-B0FC-4F3F-BF8E-CBC612AFF245}"/>
    <cellStyle name="Percent 2 2 2 9 2 2" xfId="38890" xr:uid="{46906091-88F8-498C-84AD-9B157B2715A3}"/>
    <cellStyle name="Percent 2 2 2 9 2 3" xfId="53774" xr:uid="{9EE0D205-C234-4868-B51C-127719A49385}"/>
    <cellStyle name="Percent 2 2 2 9 3" xfId="18354" xr:uid="{932215CC-347D-48BA-9334-5BFABD29C725}"/>
    <cellStyle name="Percent 2 2 2 9 4" xfId="32044" xr:uid="{39321673-0280-4618-AFEE-49A739A7E4CF}"/>
    <cellStyle name="Percent 2 2 2 9 5" xfId="46928" xr:uid="{FCEADB59-854E-48CC-866B-AD86CC600DBA}"/>
    <cellStyle name="Percent 2 2 3" xfId="8116" xr:uid="{3D920EF4-4B1A-4775-8630-0E410B5F3E72}"/>
    <cellStyle name="Percent 2 2 3 10" xfId="14962" xr:uid="{40E1AAB1-0FC4-4467-9CE8-495609AC7BA1}"/>
    <cellStyle name="Percent 2 2 3 11" xfId="28652" xr:uid="{0E516124-7D3D-4251-8C34-72A5FFE0D59B}"/>
    <cellStyle name="Percent 2 2 3 12" xfId="43536" xr:uid="{5BC90FEF-340D-420D-B228-C4ADA31C3C05}"/>
    <cellStyle name="Percent 2 2 3 2" xfId="8117" xr:uid="{B36FDDD6-8AA1-47FB-BC6E-AF307421562A}"/>
    <cellStyle name="Percent 2 2 3 2 10" xfId="43537" xr:uid="{44F72DEF-346E-4900-9B8F-B3990C82B47E}"/>
    <cellStyle name="Percent 2 2 3 2 2" xfId="8118" xr:uid="{991D4F30-8115-4F08-A4F6-575755593FF7}"/>
    <cellStyle name="Percent 2 2 3 2 2 2" xfId="8119" xr:uid="{18752B40-E202-4BCF-94C9-88AFCA5ABE80}"/>
    <cellStyle name="Percent 2 2 3 2 2 2 2" xfId="9831" xr:uid="{8BF94C98-2257-4309-A2BE-601185ED5BCA}"/>
    <cellStyle name="Percent 2 2 3 2 2 2 2 2" xfId="13253" xr:uid="{D713B777-C278-49E1-AB55-9E2C289F0756}"/>
    <cellStyle name="Percent 2 2 3 2 2 2 2 2 2" xfId="26943" xr:uid="{EE397111-A6DE-4C5D-BFA7-319CA11C5495}"/>
    <cellStyle name="Percent 2 2 3 2 2 2 2 2 2 2" xfId="40635" xr:uid="{7057CEA6-1576-4D67-A2C4-58533AB30ECC}"/>
    <cellStyle name="Percent 2 2 3 2 2 2 2 2 2 3" xfId="55519" xr:uid="{C79AD9FC-C798-4F2B-90D1-C2A051349F70}"/>
    <cellStyle name="Percent 2 2 3 2 2 2 2 2 3" xfId="20099" xr:uid="{71B7524D-92CF-40D6-825B-4804C1129466}"/>
    <cellStyle name="Percent 2 2 3 2 2 2 2 2 4" xfId="33789" xr:uid="{8F79B79A-2602-4FA9-82E9-7A96080FDF28}"/>
    <cellStyle name="Percent 2 2 3 2 2 2 2 2 5" xfId="48673" xr:uid="{FF868A62-FB3A-4E6C-BE95-D7101A64A7B3}"/>
    <cellStyle name="Percent 2 2 3 2 2 2 2 3" xfId="23521" xr:uid="{46433F72-F102-48CC-A54F-E00FCE4C717B}"/>
    <cellStyle name="Percent 2 2 3 2 2 2 2 3 2" xfId="37213" xr:uid="{CC6C0794-C002-4680-9988-D4B1BAE3F1FD}"/>
    <cellStyle name="Percent 2 2 3 2 2 2 2 3 3" xfId="52097" xr:uid="{15BEC726-AC4B-4827-97C5-4964503AF0BE}"/>
    <cellStyle name="Percent 2 2 3 2 2 2 2 4" xfId="16677" xr:uid="{F11867E5-1F5D-4D89-B6A8-AF7412DEF8BB}"/>
    <cellStyle name="Percent 2 2 3 2 2 2 2 5" xfId="30367" xr:uid="{1F4531C9-3474-45F0-98ED-A1F855D0BB67}"/>
    <cellStyle name="Percent 2 2 3 2 2 2 2 6" xfId="45251" xr:uid="{AB0EA93B-625C-4F41-A330-1EE43EA818C1}"/>
    <cellStyle name="Percent 2 2 3 2 2 2 3" xfId="11541" xr:uid="{05DE6D04-F0B0-448D-A272-D9D81BB8C160}"/>
    <cellStyle name="Percent 2 2 3 2 2 2 3 2" xfId="25231" xr:uid="{4A6999C0-4C17-48AD-A834-A91FC81FE6CF}"/>
    <cellStyle name="Percent 2 2 3 2 2 2 3 2 2" xfId="38923" xr:uid="{98A37679-7C92-4F76-84F8-8D1700B45A40}"/>
    <cellStyle name="Percent 2 2 3 2 2 2 3 2 3" xfId="53807" xr:uid="{36BC7ABA-3013-4D59-BDD3-E030CAE7D7C2}"/>
    <cellStyle name="Percent 2 2 3 2 2 2 3 3" xfId="18387" xr:uid="{76B01A85-3878-4BC5-8266-8668A1611FB5}"/>
    <cellStyle name="Percent 2 2 3 2 2 2 3 4" xfId="32077" xr:uid="{77064303-5DDF-42D4-8C3C-9A8FA155C87D}"/>
    <cellStyle name="Percent 2 2 3 2 2 2 3 5" xfId="46961" xr:uid="{862EAB01-352A-42E2-BD02-A7FF07E7DEAC}"/>
    <cellStyle name="Percent 2 2 3 2 2 2 4" xfId="21809" xr:uid="{BC641666-0272-4828-A99B-8BA7EFAFE5CE}"/>
    <cellStyle name="Percent 2 2 3 2 2 2 4 2" xfId="35501" xr:uid="{E6A35EA4-3483-470A-ABF7-9F52BB806E70}"/>
    <cellStyle name="Percent 2 2 3 2 2 2 4 3" xfId="50385" xr:uid="{7C3C780F-3368-4424-8897-8D2D5D6FFCCB}"/>
    <cellStyle name="Percent 2 2 3 2 2 2 5" xfId="14965" xr:uid="{6F5BD836-FE76-4E86-96DB-395BEC87D49E}"/>
    <cellStyle name="Percent 2 2 3 2 2 2 6" xfId="28655" xr:uid="{D2BEC16F-6CF5-40B6-8E70-9D953603CBF3}"/>
    <cellStyle name="Percent 2 2 3 2 2 2 7" xfId="43539" xr:uid="{3B44CE5A-35E8-4DFE-8B86-FCD65204BB2E}"/>
    <cellStyle name="Percent 2 2 3 2 2 3" xfId="9830" xr:uid="{450FF910-C9AA-4F52-94F6-66984F6E2AD2}"/>
    <cellStyle name="Percent 2 2 3 2 2 3 2" xfId="13252" xr:uid="{A8D3B138-3AAD-465F-A89D-F81CD07CFBD1}"/>
    <cellStyle name="Percent 2 2 3 2 2 3 2 2" xfId="26942" xr:uid="{3B2D2E43-A279-4519-95A2-BEB7417B8A93}"/>
    <cellStyle name="Percent 2 2 3 2 2 3 2 2 2" xfId="40634" xr:uid="{DFCCC1D4-0823-4658-B2F1-8E48A013879B}"/>
    <cellStyle name="Percent 2 2 3 2 2 3 2 2 3" xfId="55518" xr:uid="{E5412D08-BE3C-40C5-BEDC-26A07B82AC62}"/>
    <cellStyle name="Percent 2 2 3 2 2 3 2 3" xfId="20098" xr:uid="{B3317A7B-2F58-4713-A001-D9C195EB4AC4}"/>
    <cellStyle name="Percent 2 2 3 2 2 3 2 4" xfId="33788" xr:uid="{06D1B373-7307-45EC-A459-7AC30AA7DCA2}"/>
    <cellStyle name="Percent 2 2 3 2 2 3 2 5" xfId="48672" xr:uid="{F72504C0-9920-4D1B-838D-C92C8B5270BD}"/>
    <cellStyle name="Percent 2 2 3 2 2 3 3" xfId="23520" xr:uid="{75923777-B47A-4AC9-945C-FFED30F2784C}"/>
    <cellStyle name="Percent 2 2 3 2 2 3 3 2" xfId="37212" xr:uid="{CFA6F42E-170E-44E0-B5D5-10E5192436EB}"/>
    <cellStyle name="Percent 2 2 3 2 2 3 3 3" xfId="52096" xr:uid="{F72E30CE-0A7C-41BA-A27E-4BA63907631D}"/>
    <cellStyle name="Percent 2 2 3 2 2 3 4" xfId="16676" xr:uid="{D75411AB-E686-499B-9B24-60AC2F3F0599}"/>
    <cellStyle name="Percent 2 2 3 2 2 3 5" xfId="30366" xr:uid="{022E2A51-4A57-4B3E-86F9-7ACFB3AE9F87}"/>
    <cellStyle name="Percent 2 2 3 2 2 3 6" xfId="45250" xr:uid="{E89A6164-E6C9-4751-BCEF-16D8C4B98834}"/>
    <cellStyle name="Percent 2 2 3 2 2 4" xfId="11540" xr:uid="{E846E1DA-1D40-4284-AFBA-5241286A7DE3}"/>
    <cellStyle name="Percent 2 2 3 2 2 4 2" xfId="25230" xr:uid="{5F57BE2A-6733-4B13-9987-4E947F2F5C24}"/>
    <cellStyle name="Percent 2 2 3 2 2 4 2 2" xfId="38922" xr:uid="{A5273E12-2B40-4B6E-B361-1BB20B9F1465}"/>
    <cellStyle name="Percent 2 2 3 2 2 4 2 3" xfId="53806" xr:uid="{995EDBF0-1BBF-451B-9DB9-3FF779E05376}"/>
    <cellStyle name="Percent 2 2 3 2 2 4 3" xfId="18386" xr:uid="{F5B9C8FE-6853-4BD7-A69C-2A090EC2B0EC}"/>
    <cellStyle name="Percent 2 2 3 2 2 4 4" xfId="32076" xr:uid="{90755011-0C5D-47D7-ACB0-8515280D6974}"/>
    <cellStyle name="Percent 2 2 3 2 2 4 5" xfId="46960" xr:uid="{0383034F-B132-40D8-A5E0-47A567BFDC4B}"/>
    <cellStyle name="Percent 2 2 3 2 2 5" xfId="21808" xr:uid="{FA8AE6BA-48E3-43F7-B54F-6A6364AB4323}"/>
    <cellStyle name="Percent 2 2 3 2 2 5 2" xfId="35500" xr:uid="{555C44B6-A59A-47B1-B475-C286A767E21C}"/>
    <cellStyle name="Percent 2 2 3 2 2 5 3" xfId="50384" xr:uid="{890E52D0-D428-4FE7-BF4D-AAE1AE4EDAD8}"/>
    <cellStyle name="Percent 2 2 3 2 2 6" xfId="14964" xr:uid="{77498B45-54E0-4E2F-BF3F-229315852C1B}"/>
    <cellStyle name="Percent 2 2 3 2 2 7" xfId="28654" xr:uid="{43FDB4C6-FF22-467C-B5A2-64E12EE47BD2}"/>
    <cellStyle name="Percent 2 2 3 2 2 8" xfId="43538" xr:uid="{42294A4B-60EA-47A1-8D3C-190D3F38CD9C}"/>
    <cellStyle name="Percent 2 2 3 2 3" xfId="8120" xr:uid="{B1E3A3E1-38A0-417C-8BA3-DD09377A0E48}"/>
    <cellStyle name="Percent 2 2 3 2 3 2" xfId="9832" xr:uid="{E3AC5618-940F-4574-8431-47C377CDF26B}"/>
    <cellStyle name="Percent 2 2 3 2 3 2 2" xfId="13254" xr:uid="{24D9C62C-07B1-432C-8D51-8CD9DEFC7653}"/>
    <cellStyle name="Percent 2 2 3 2 3 2 2 2" xfId="26944" xr:uid="{793665E1-85E6-45F3-8683-B4E1B3A383D3}"/>
    <cellStyle name="Percent 2 2 3 2 3 2 2 2 2" xfId="40636" xr:uid="{23527A6D-B3C0-4827-9887-88D3478772F0}"/>
    <cellStyle name="Percent 2 2 3 2 3 2 2 2 3" xfId="55520" xr:uid="{5A078D22-D14F-4B00-94D0-21688A2AC9A6}"/>
    <cellStyle name="Percent 2 2 3 2 3 2 2 3" xfId="20100" xr:uid="{CD85182E-C134-4A70-B443-1E701E7A5561}"/>
    <cellStyle name="Percent 2 2 3 2 3 2 2 4" xfId="33790" xr:uid="{473EE502-9ABD-4DD7-A2F4-E01BB988502D}"/>
    <cellStyle name="Percent 2 2 3 2 3 2 2 5" xfId="48674" xr:uid="{9CC50DC3-18E3-46F6-99FB-36C51AC7502E}"/>
    <cellStyle name="Percent 2 2 3 2 3 2 3" xfId="23522" xr:uid="{6B839D1A-5534-4648-B3F8-DBB3D109754F}"/>
    <cellStyle name="Percent 2 2 3 2 3 2 3 2" xfId="37214" xr:uid="{FC305588-54D4-4BD1-9711-CC779F2834DD}"/>
    <cellStyle name="Percent 2 2 3 2 3 2 3 3" xfId="52098" xr:uid="{09DC4AB5-2DBE-4BA8-9F35-508BACFB3422}"/>
    <cellStyle name="Percent 2 2 3 2 3 2 4" xfId="16678" xr:uid="{B414214B-F71B-400E-B864-7A41CE79E1F0}"/>
    <cellStyle name="Percent 2 2 3 2 3 2 5" xfId="30368" xr:uid="{26CA01E1-2888-442E-ADB2-D9E02B18C1B8}"/>
    <cellStyle name="Percent 2 2 3 2 3 2 6" xfId="45252" xr:uid="{410E7EC4-9E6D-4FD0-9008-134F3F4A7A65}"/>
    <cellStyle name="Percent 2 2 3 2 3 3" xfId="11542" xr:uid="{84D72F2C-8F46-4A2D-B487-065C551C8914}"/>
    <cellStyle name="Percent 2 2 3 2 3 3 2" xfId="25232" xr:uid="{30D58069-F499-4405-8601-41ECBA799E74}"/>
    <cellStyle name="Percent 2 2 3 2 3 3 2 2" xfId="38924" xr:uid="{500D8B08-4D36-4E7F-A3A5-C0163BC3F49F}"/>
    <cellStyle name="Percent 2 2 3 2 3 3 2 3" xfId="53808" xr:uid="{12C80910-B330-428C-ADFF-66E8F0745BC2}"/>
    <cellStyle name="Percent 2 2 3 2 3 3 3" xfId="18388" xr:uid="{C4CE122B-8939-4C3D-921E-301E3ACF2B55}"/>
    <cellStyle name="Percent 2 2 3 2 3 3 4" xfId="32078" xr:uid="{A346B438-C36F-4FFB-8B07-803937A7F5A4}"/>
    <cellStyle name="Percent 2 2 3 2 3 3 5" xfId="46962" xr:uid="{E677B571-6CD5-49B0-A7EF-E4BB5F47AA08}"/>
    <cellStyle name="Percent 2 2 3 2 3 4" xfId="21810" xr:uid="{99852CFE-C0C4-4BAC-9982-D9F1FA953071}"/>
    <cellStyle name="Percent 2 2 3 2 3 4 2" xfId="35502" xr:uid="{27BBDE6C-0D2D-44B0-9CD3-D12660FB7C21}"/>
    <cellStyle name="Percent 2 2 3 2 3 4 3" xfId="50386" xr:uid="{88A3614E-8261-4BBF-A526-2CD3AFA1C417}"/>
    <cellStyle name="Percent 2 2 3 2 3 5" xfId="14966" xr:uid="{910827B4-6D0B-47B6-BB43-7E75C60CFEC8}"/>
    <cellStyle name="Percent 2 2 3 2 3 6" xfId="28656" xr:uid="{4FF83C6E-E49B-4C46-AB21-D657B74C1C1E}"/>
    <cellStyle name="Percent 2 2 3 2 3 7" xfId="43540" xr:uid="{3AFDB4C5-468A-4855-8EA4-D85B2B8B71B7}"/>
    <cellStyle name="Percent 2 2 3 2 4" xfId="8121" xr:uid="{C39AF17C-1927-497C-9D28-4E8F6352EF94}"/>
    <cellStyle name="Percent 2 2 3 2 4 2" xfId="9833" xr:uid="{E33AE60C-1A9A-4F34-A7C1-26AAE3DE7DA2}"/>
    <cellStyle name="Percent 2 2 3 2 4 2 2" xfId="13255" xr:uid="{42ED0136-C24E-4754-A4D1-3B0C98E7F676}"/>
    <cellStyle name="Percent 2 2 3 2 4 2 2 2" xfId="26945" xr:uid="{EFDBB696-5E42-4473-8948-7BF561A2C2C7}"/>
    <cellStyle name="Percent 2 2 3 2 4 2 2 2 2" xfId="40637" xr:uid="{56DAC343-D28A-4793-9B4D-170D4CD46DDF}"/>
    <cellStyle name="Percent 2 2 3 2 4 2 2 2 3" xfId="55521" xr:uid="{9CB58E13-EB08-49E4-A08C-A8B129DE25C5}"/>
    <cellStyle name="Percent 2 2 3 2 4 2 2 3" xfId="20101" xr:uid="{6AC70819-A6D2-4D34-BBC4-730ADD201BDD}"/>
    <cellStyle name="Percent 2 2 3 2 4 2 2 4" xfId="33791" xr:uid="{EAFC455A-C284-4335-B65E-5011E714A7A2}"/>
    <cellStyle name="Percent 2 2 3 2 4 2 2 5" xfId="48675" xr:uid="{6BB99217-A7C2-4FD5-9E95-21ECBFA9AEC0}"/>
    <cellStyle name="Percent 2 2 3 2 4 2 3" xfId="23523" xr:uid="{3B62A4CD-11CC-4811-9D5E-03C26211F284}"/>
    <cellStyle name="Percent 2 2 3 2 4 2 3 2" xfId="37215" xr:uid="{7FDEEF2C-0337-4EE5-9BF9-B5744F40C568}"/>
    <cellStyle name="Percent 2 2 3 2 4 2 3 3" xfId="52099" xr:uid="{DC1D5EE2-CD04-48E8-87DF-3606589A0354}"/>
    <cellStyle name="Percent 2 2 3 2 4 2 4" xfId="16679" xr:uid="{A581B7F4-8856-4721-9E2A-ACCF5C5811D9}"/>
    <cellStyle name="Percent 2 2 3 2 4 2 5" xfId="30369" xr:uid="{27398D7C-715B-4EC5-9745-1497CFB4EAA7}"/>
    <cellStyle name="Percent 2 2 3 2 4 2 6" xfId="45253" xr:uid="{C2DE1A56-48E8-4D27-A9EB-C8531808F2CA}"/>
    <cellStyle name="Percent 2 2 3 2 4 3" xfId="11543" xr:uid="{BC4ADDDE-7D83-4E0B-BAF6-20FE1F523138}"/>
    <cellStyle name="Percent 2 2 3 2 4 3 2" xfId="25233" xr:uid="{CE523C30-759E-4396-870B-9E1D7DDC1413}"/>
    <cellStyle name="Percent 2 2 3 2 4 3 2 2" xfId="38925" xr:uid="{7D6D4801-7A00-427C-9B31-3DFEE2F440A2}"/>
    <cellStyle name="Percent 2 2 3 2 4 3 2 3" xfId="53809" xr:uid="{15DA292B-2BB5-4F40-9235-9065AEC414B9}"/>
    <cellStyle name="Percent 2 2 3 2 4 3 3" xfId="18389" xr:uid="{996BE192-4A07-4CA8-BA87-2C58D202D441}"/>
    <cellStyle name="Percent 2 2 3 2 4 3 4" xfId="32079" xr:uid="{69858C89-D60F-4DA0-9BF0-F10F483EAE64}"/>
    <cellStyle name="Percent 2 2 3 2 4 3 5" xfId="46963" xr:uid="{29220C4F-7339-4377-A3C3-438E183F1CF0}"/>
    <cellStyle name="Percent 2 2 3 2 4 4" xfId="21811" xr:uid="{EE7CC459-0231-432E-8F47-8131136823DE}"/>
    <cellStyle name="Percent 2 2 3 2 4 4 2" xfId="35503" xr:uid="{90D4D1C3-926F-4C68-B159-ED43F086B8ED}"/>
    <cellStyle name="Percent 2 2 3 2 4 4 3" xfId="50387" xr:uid="{479DC0A9-7AAB-4F22-8483-A86E23FEFDC3}"/>
    <cellStyle name="Percent 2 2 3 2 4 5" xfId="14967" xr:uid="{29E80A93-3769-4C44-B1C7-73CDB3DDC3DE}"/>
    <cellStyle name="Percent 2 2 3 2 4 6" xfId="28657" xr:uid="{60AC7ED0-36E1-4673-A0E8-39BA6A293077}"/>
    <cellStyle name="Percent 2 2 3 2 4 7" xfId="43541" xr:uid="{5D6D1228-C022-4D26-8019-775230D4E8B3}"/>
    <cellStyle name="Percent 2 2 3 2 5" xfId="9829" xr:uid="{7A8BDEBE-21DB-4F1B-8404-0D08F9F7EF35}"/>
    <cellStyle name="Percent 2 2 3 2 5 2" xfId="13251" xr:uid="{E8B70C8C-979F-496F-A453-E9F799DBA9DE}"/>
    <cellStyle name="Percent 2 2 3 2 5 2 2" xfId="26941" xr:uid="{A97C16D8-CA42-4A46-A38E-CD3873C18102}"/>
    <cellStyle name="Percent 2 2 3 2 5 2 2 2" xfId="40633" xr:uid="{FB1BDA5E-96B4-4A4B-96CD-1543950BE8B1}"/>
    <cellStyle name="Percent 2 2 3 2 5 2 2 3" xfId="55517" xr:uid="{60F81D46-7FDB-4649-9B94-1B1224383A64}"/>
    <cellStyle name="Percent 2 2 3 2 5 2 3" xfId="20097" xr:uid="{592840FD-D32B-43A0-A080-DD2EC16FA4E6}"/>
    <cellStyle name="Percent 2 2 3 2 5 2 4" xfId="33787" xr:uid="{6F3CD4DB-41AE-4FD1-B6DE-9CC082061A93}"/>
    <cellStyle name="Percent 2 2 3 2 5 2 5" xfId="48671" xr:uid="{3F17E5F3-D564-4FFB-BAFC-9B8F2F7D67EF}"/>
    <cellStyle name="Percent 2 2 3 2 5 3" xfId="23519" xr:uid="{FEE55A73-CA6B-4ED1-A68D-E8E1707D1DD4}"/>
    <cellStyle name="Percent 2 2 3 2 5 3 2" xfId="37211" xr:uid="{13E50FD6-69CD-4999-BDF6-FD949D9F785E}"/>
    <cellStyle name="Percent 2 2 3 2 5 3 3" xfId="52095" xr:uid="{3F893029-BB95-4B95-B917-891373130C67}"/>
    <cellStyle name="Percent 2 2 3 2 5 4" xfId="16675" xr:uid="{D57AFD45-0D1E-4B71-8392-C315937ED806}"/>
    <cellStyle name="Percent 2 2 3 2 5 5" xfId="30365" xr:uid="{FABBF1E9-0E73-4ECA-8E1D-36C8C94BEFDB}"/>
    <cellStyle name="Percent 2 2 3 2 5 6" xfId="45249" xr:uid="{54796B88-A758-42AA-9715-FB3F92FBA6EE}"/>
    <cellStyle name="Percent 2 2 3 2 6" xfId="11539" xr:uid="{ADE68FCA-0434-4141-BDC2-D3C032C1578E}"/>
    <cellStyle name="Percent 2 2 3 2 6 2" xfId="25229" xr:uid="{31875E1B-028A-41E0-83C4-BC2611BCB0F6}"/>
    <cellStyle name="Percent 2 2 3 2 6 2 2" xfId="38921" xr:uid="{A423B839-D92B-487C-94A3-AEF139B11C05}"/>
    <cellStyle name="Percent 2 2 3 2 6 2 3" xfId="53805" xr:uid="{F77489C5-5105-4E8F-A751-1A97BA7729B3}"/>
    <cellStyle name="Percent 2 2 3 2 6 3" xfId="18385" xr:uid="{9EFFAB6F-7185-45E3-8291-5E4E8C4BEE18}"/>
    <cellStyle name="Percent 2 2 3 2 6 4" xfId="32075" xr:uid="{43DA911B-3CE6-4BCE-90E8-0498FD529B46}"/>
    <cellStyle name="Percent 2 2 3 2 6 5" xfId="46959" xr:uid="{D5E4895C-C9C6-4252-97B8-1EA84D2A7F3F}"/>
    <cellStyle name="Percent 2 2 3 2 7" xfId="21807" xr:uid="{87482183-2782-4004-938C-038BCB2E3322}"/>
    <cellStyle name="Percent 2 2 3 2 7 2" xfId="35499" xr:uid="{F3C07935-E124-4D88-A764-ABB58221EEE8}"/>
    <cellStyle name="Percent 2 2 3 2 7 3" xfId="50383" xr:uid="{62CA122D-B0ED-4BB8-8FAB-A2E043B08FCE}"/>
    <cellStyle name="Percent 2 2 3 2 8" xfId="14963" xr:uid="{76A779A7-EBEB-4563-8DBD-E1E01E5DE618}"/>
    <cellStyle name="Percent 2 2 3 2 9" xfId="28653" xr:uid="{70C03CB3-0A0B-4FBA-A932-7354F1CBDD38}"/>
    <cellStyle name="Percent 2 2 3 3" xfId="8122" xr:uid="{C5C3A713-037F-459C-B3BE-62F4DAE3B856}"/>
    <cellStyle name="Percent 2 2 3 3 10" xfId="43542" xr:uid="{05AF5692-8A1E-4111-9B40-2AF8A46D2D57}"/>
    <cellStyle name="Percent 2 2 3 3 2" xfId="8123" xr:uid="{E432A0F0-5A99-428C-B22C-A1974A3AD736}"/>
    <cellStyle name="Percent 2 2 3 3 2 2" xfId="8124" xr:uid="{54CEB044-3357-49AE-B693-640F343F97EE}"/>
    <cellStyle name="Percent 2 2 3 3 2 2 2" xfId="9836" xr:uid="{42CF4119-B656-4CEF-84BA-C8AA79CEC9D5}"/>
    <cellStyle name="Percent 2 2 3 3 2 2 2 2" xfId="13258" xr:uid="{DCC009A4-5DD1-4845-A68F-6C34401EE2B0}"/>
    <cellStyle name="Percent 2 2 3 3 2 2 2 2 2" xfId="26948" xr:uid="{58BDFE5E-127D-4904-87AD-DEEC0B998F72}"/>
    <cellStyle name="Percent 2 2 3 3 2 2 2 2 2 2" xfId="40640" xr:uid="{50FFCF4F-D3ED-4505-8348-5CFE1033927B}"/>
    <cellStyle name="Percent 2 2 3 3 2 2 2 2 2 3" xfId="55524" xr:uid="{85F89921-3D11-4DAC-83A9-1C75F3195715}"/>
    <cellStyle name="Percent 2 2 3 3 2 2 2 2 3" xfId="20104" xr:uid="{B3CA5379-3332-4FF7-A350-F53AA168D045}"/>
    <cellStyle name="Percent 2 2 3 3 2 2 2 2 4" xfId="33794" xr:uid="{4751F248-CFF4-4F1B-A31B-7BA1430D6510}"/>
    <cellStyle name="Percent 2 2 3 3 2 2 2 2 5" xfId="48678" xr:uid="{2929702D-13CF-46BC-A2A2-C0F08B18851D}"/>
    <cellStyle name="Percent 2 2 3 3 2 2 2 3" xfId="23526" xr:uid="{DEC0E855-D9DD-42D9-8748-BA37664F28AD}"/>
    <cellStyle name="Percent 2 2 3 3 2 2 2 3 2" xfId="37218" xr:uid="{0DCE56CD-A534-4892-93C9-697E041128AA}"/>
    <cellStyle name="Percent 2 2 3 3 2 2 2 3 3" xfId="52102" xr:uid="{6D11EC8F-859B-4EE9-876D-FC12E9CEBE4D}"/>
    <cellStyle name="Percent 2 2 3 3 2 2 2 4" xfId="16682" xr:uid="{6A38BCBB-CA87-48F7-A9F6-BCEEA6F5D909}"/>
    <cellStyle name="Percent 2 2 3 3 2 2 2 5" xfId="30372" xr:uid="{A6CC655E-1E22-47C8-A2C4-2D393605A21F}"/>
    <cellStyle name="Percent 2 2 3 3 2 2 2 6" xfId="45256" xr:uid="{A09709DA-F69A-4B08-A1D9-6E993CABF368}"/>
    <cellStyle name="Percent 2 2 3 3 2 2 3" xfId="11546" xr:uid="{B83BC98E-19B5-4871-AA74-513EB0909A6D}"/>
    <cellStyle name="Percent 2 2 3 3 2 2 3 2" xfId="25236" xr:uid="{31CF0D47-248B-456F-919B-D489A13AEF48}"/>
    <cellStyle name="Percent 2 2 3 3 2 2 3 2 2" xfId="38928" xr:uid="{322BDB1B-1CE7-4BE4-89EE-9300B5AB947F}"/>
    <cellStyle name="Percent 2 2 3 3 2 2 3 2 3" xfId="53812" xr:uid="{19462F5C-446E-4032-A5DB-089165B9DE0C}"/>
    <cellStyle name="Percent 2 2 3 3 2 2 3 3" xfId="18392" xr:uid="{51734DCF-F350-4FDE-942B-845133C32130}"/>
    <cellStyle name="Percent 2 2 3 3 2 2 3 4" xfId="32082" xr:uid="{07450681-97A5-419F-8583-4AE374E6A24B}"/>
    <cellStyle name="Percent 2 2 3 3 2 2 3 5" xfId="46966" xr:uid="{05725AD5-2515-40C1-94BC-1FC6EEFC7738}"/>
    <cellStyle name="Percent 2 2 3 3 2 2 4" xfId="21814" xr:uid="{6626F2A1-51FD-4865-930F-C823B7362BC1}"/>
    <cellStyle name="Percent 2 2 3 3 2 2 4 2" xfId="35506" xr:uid="{784C4357-4DCC-4D20-92E0-F80EFFE07AF1}"/>
    <cellStyle name="Percent 2 2 3 3 2 2 4 3" xfId="50390" xr:uid="{96829078-A804-4C31-BF5F-B5550716071E}"/>
    <cellStyle name="Percent 2 2 3 3 2 2 5" xfId="14970" xr:uid="{18771D76-B79A-4EE0-8BEC-46A780B9977F}"/>
    <cellStyle name="Percent 2 2 3 3 2 2 6" xfId="28660" xr:uid="{4DC5035A-B33C-402E-92FD-77BB482F1672}"/>
    <cellStyle name="Percent 2 2 3 3 2 2 7" xfId="43544" xr:uid="{9892C07F-64A2-4A2C-8FAF-02228B545409}"/>
    <cellStyle name="Percent 2 2 3 3 2 3" xfId="9835" xr:uid="{F454349D-E056-4389-A221-5358C44913CB}"/>
    <cellStyle name="Percent 2 2 3 3 2 3 2" xfId="13257" xr:uid="{64E9ACD2-8374-4490-B344-DAC86C5D40E4}"/>
    <cellStyle name="Percent 2 2 3 3 2 3 2 2" xfId="26947" xr:uid="{280F2E92-F76D-45E6-BCC9-5592F3F7723F}"/>
    <cellStyle name="Percent 2 2 3 3 2 3 2 2 2" xfId="40639" xr:uid="{2CDDD853-72B0-4DB2-AE88-1CB473A46807}"/>
    <cellStyle name="Percent 2 2 3 3 2 3 2 2 3" xfId="55523" xr:uid="{A8F34C07-E9AF-4EF4-8CF1-FBDF8B1C151B}"/>
    <cellStyle name="Percent 2 2 3 3 2 3 2 3" xfId="20103" xr:uid="{9838BA69-C65B-4E9C-83DC-09029E0990A7}"/>
    <cellStyle name="Percent 2 2 3 3 2 3 2 4" xfId="33793" xr:uid="{42D5845D-4494-475F-8213-4842F07B84A5}"/>
    <cellStyle name="Percent 2 2 3 3 2 3 2 5" xfId="48677" xr:uid="{FBF800F7-A518-4233-A3A4-F1BF1A5CC721}"/>
    <cellStyle name="Percent 2 2 3 3 2 3 3" xfId="23525" xr:uid="{123C434A-1F83-4C19-970C-ACAF06BA9B3C}"/>
    <cellStyle name="Percent 2 2 3 3 2 3 3 2" xfId="37217" xr:uid="{07DC6DEB-162C-4C9E-BE8E-F68F6277C5BB}"/>
    <cellStyle name="Percent 2 2 3 3 2 3 3 3" xfId="52101" xr:uid="{82066E6C-B428-4FFC-9BF7-1F99288ED6D3}"/>
    <cellStyle name="Percent 2 2 3 3 2 3 4" xfId="16681" xr:uid="{D7F2EDE7-15D2-4471-84BF-9809BACA75B8}"/>
    <cellStyle name="Percent 2 2 3 3 2 3 5" xfId="30371" xr:uid="{A856AA39-4C01-455C-8C4C-B4A2783E9C13}"/>
    <cellStyle name="Percent 2 2 3 3 2 3 6" xfId="45255" xr:uid="{84EA3C61-441F-4608-9C60-794CA601A4A9}"/>
    <cellStyle name="Percent 2 2 3 3 2 4" xfId="11545" xr:uid="{6AFA527E-921A-4C0D-ABD8-1A0975813C0F}"/>
    <cellStyle name="Percent 2 2 3 3 2 4 2" xfId="25235" xr:uid="{A798C75B-834D-4FA5-AE77-7D21F2B846FB}"/>
    <cellStyle name="Percent 2 2 3 3 2 4 2 2" xfId="38927" xr:uid="{39B344FF-3957-4EAB-B2A3-FD7F072D97B4}"/>
    <cellStyle name="Percent 2 2 3 3 2 4 2 3" xfId="53811" xr:uid="{3ABBC3C2-117B-4C4C-8568-7F9BF3FD6472}"/>
    <cellStyle name="Percent 2 2 3 3 2 4 3" xfId="18391" xr:uid="{F9BF01A0-CFE6-4E12-A5D0-6E754248DCB5}"/>
    <cellStyle name="Percent 2 2 3 3 2 4 4" xfId="32081" xr:uid="{DBCA8CAD-DF10-4DFA-9F51-10AB53B50082}"/>
    <cellStyle name="Percent 2 2 3 3 2 4 5" xfId="46965" xr:uid="{4EC64245-549D-429B-BF9D-2A48F9AFBE38}"/>
    <cellStyle name="Percent 2 2 3 3 2 5" xfId="21813" xr:uid="{4DBF6DA8-C72F-4C5C-94C1-458B627E0143}"/>
    <cellStyle name="Percent 2 2 3 3 2 5 2" xfId="35505" xr:uid="{C8DD8CF7-67E6-4660-BAD1-8A340760AD76}"/>
    <cellStyle name="Percent 2 2 3 3 2 5 3" xfId="50389" xr:uid="{C17518FD-FB52-4287-B7FC-994DE8984EE9}"/>
    <cellStyle name="Percent 2 2 3 3 2 6" xfId="14969" xr:uid="{0DA5C8D0-A4F2-4994-B017-BCF04FFE24FD}"/>
    <cellStyle name="Percent 2 2 3 3 2 7" xfId="28659" xr:uid="{6FD2FE4E-D014-4190-BC85-1FB750B34ECD}"/>
    <cellStyle name="Percent 2 2 3 3 2 8" xfId="43543" xr:uid="{F12C0DBE-3F9D-4D37-807A-8972BF36FB59}"/>
    <cellStyle name="Percent 2 2 3 3 3" xfId="8125" xr:uid="{AC3F29B6-B419-4432-8C0D-3AFE4C63D7A2}"/>
    <cellStyle name="Percent 2 2 3 3 3 2" xfId="9837" xr:uid="{2B0C4082-5F1C-4001-BFF3-3D4AAF402109}"/>
    <cellStyle name="Percent 2 2 3 3 3 2 2" xfId="13259" xr:uid="{015B3C5F-60B4-474A-83CA-E77BEC073036}"/>
    <cellStyle name="Percent 2 2 3 3 3 2 2 2" xfId="26949" xr:uid="{324072CA-CD09-4B85-8BF9-748DAAE86DC5}"/>
    <cellStyle name="Percent 2 2 3 3 3 2 2 2 2" xfId="40641" xr:uid="{79DBA7F6-C86A-4D06-BBB3-F93B06F04208}"/>
    <cellStyle name="Percent 2 2 3 3 3 2 2 2 3" xfId="55525" xr:uid="{3A0B922B-E45B-4705-A68C-6443E9BAB338}"/>
    <cellStyle name="Percent 2 2 3 3 3 2 2 3" xfId="20105" xr:uid="{AE2E6782-6372-49F9-96B2-79AC4E38C335}"/>
    <cellStyle name="Percent 2 2 3 3 3 2 2 4" xfId="33795" xr:uid="{3E03E55D-967D-44DF-9EDB-20E43E4D5AEE}"/>
    <cellStyle name="Percent 2 2 3 3 3 2 2 5" xfId="48679" xr:uid="{2228D440-8460-45A2-9D68-F0FFD336ABC6}"/>
    <cellStyle name="Percent 2 2 3 3 3 2 3" xfId="23527" xr:uid="{7A5F5AAF-FA71-4924-BA0F-012113024207}"/>
    <cellStyle name="Percent 2 2 3 3 3 2 3 2" xfId="37219" xr:uid="{81BAC2C5-4178-4E1A-A435-661507117C78}"/>
    <cellStyle name="Percent 2 2 3 3 3 2 3 3" xfId="52103" xr:uid="{509FF62C-64CA-43B1-8C26-804AA04E6252}"/>
    <cellStyle name="Percent 2 2 3 3 3 2 4" xfId="16683" xr:uid="{14FA906E-4ADB-49D8-BF8D-4F3EBFD27430}"/>
    <cellStyle name="Percent 2 2 3 3 3 2 5" xfId="30373" xr:uid="{8A7E68E0-B024-4BE7-8D7F-84A162C24FDC}"/>
    <cellStyle name="Percent 2 2 3 3 3 2 6" xfId="45257" xr:uid="{EB5BB764-034D-4087-B65B-20EE8C8C1569}"/>
    <cellStyle name="Percent 2 2 3 3 3 3" xfId="11547" xr:uid="{B8C4C93E-DA53-4FC5-A387-6479CA8EAC1D}"/>
    <cellStyle name="Percent 2 2 3 3 3 3 2" xfId="25237" xr:uid="{A1C878B1-AFA3-4085-85A7-C990B9C27A92}"/>
    <cellStyle name="Percent 2 2 3 3 3 3 2 2" xfId="38929" xr:uid="{D4E0A11E-EB18-4368-9AA6-EB99168231E4}"/>
    <cellStyle name="Percent 2 2 3 3 3 3 2 3" xfId="53813" xr:uid="{5E6847C5-E2AD-4393-BADD-87C7AE33582F}"/>
    <cellStyle name="Percent 2 2 3 3 3 3 3" xfId="18393" xr:uid="{C44FD080-45C7-4D6A-824E-9EC641EAA57B}"/>
    <cellStyle name="Percent 2 2 3 3 3 3 4" xfId="32083" xr:uid="{AFDDF154-3002-41F5-BEA5-85F846D0D68D}"/>
    <cellStyle name="Percent 2 2 3 3 3 3 5" xfId="46967" xr:uid="{BBEF2050-5D5E-4867-8549-8EE8B7E17431}"/>
    <cellStyle name="Percent 2 2 3 3 3 4" xfId="21815" xr:uid="{E72380A7-F513-4E65-AB7B-4F536C577255}"/>
    <cellStyle name="Percent 2 2 3 3 3 4 2" xfId="35507" xr:uid="{2B0DF24D-69F2-49E3-A0BF-875609099F3A}"/>
    <cellStyle name="Percent 2 2 3 3 3 4 3" xfId="50391" xr:uid="{8EA2C30A-4C25-41AA-9629-7E9A65FDE1DF}"/>
    <cellStyle name="Percent 2 2 3 3 3 5" xfId="14971" xr:uid="{E2C62F3D-44AD-4139-896D-8D6ECC2C61C1}"/>
    <cellStyle name="Percent 2 2 3 3 3 6" xfId="28661" xr:uid="{2D0E0073-47F1-4901-AC36-9E1A8F4B68E2}"/>
    <cellStyle name="Percent 2 2 3 3 3 7" xfId="43545" xr:uid="{EB1F9DFA-2FBE-4F91-988E-8D4F38002B15}"/>
    <cellStyle name="Percent 2 2 3 3 4" xfId="8126" xr:uid="{B538C6F5-F42F-4F80-AEB4-4B31706158FD}"/>
    <cellStyle name="Percent 2 2 3 3 4 2" xfId="9838" xr:uid="{68E04C54-E99F-4106-AC23-0DA1C2EE42C1}"/>
    <cellStyle name="Percent 2 2 3 3 4 2 2" xfId="13260" xr:uid="{0B17911D-5E1F-4178-B40E-8BFE5E0EC2D5}"/>
    <cellStyle name="Percent 2 2 3 3 4 2 2 2" xfId="26950" xr:uid="{27273072-C2D1-42ED-B673-EC93A2390DF2}"/>
    <cellStyle name="Percent 2 2 3 3 4 2 2 2 2" xfId="40642" xr:uid="{A6F90FFB-E0EF-4B3C-A40D-9433B68B897C}"/>
    <cellStyle name="Percent 2 2 3 3 4 2 2 2 3" xfId="55526" xr:uid="{CD314E78-64DC-45CD-A4DE-5510A769C55B}"/>
    <cellStyle name="Percent 2 2 3 3 4 2 2 3" xfId="20106" xr:uid="{E8CA851A-5F3D-4FF4-BEDA-56344BEC9007}"/>
    <cellStyle name="Percent 2 2 3 3 4 2 2 4" xfId="33796" xr:uid="{CAC48248-FE7C-48B8-8F42-F5C1E622B410}"/>
    <cellStyle name="Percent 2 2 3 3 4 2 2 5" xfId="48680" xr:uid="{648679C6-69AD-4F87-87C1-7D2C9AC38C7D}"/>
    <cellStyle name="Percent 2 2 3 3 4 2 3" xfId="23528" xr:uid="{AFCAC275-60E9-495E-92CC-836927068D3C}"/>
    <cellStyle name="Percent 2 2 3 3 4 2 3 2" xfId="37220" xr:uid="{8B40210D-74A6-44AD-81D2-16B63E8E441C}"/>
    <cellStyle name="Percent 2 2 3 3 4 2 3 3" xfId="52104" xr:uid="{05E159ED-0AA3-441A-9E75-EF5A99AF1002}"/>
    <cellStyle name="Percent 2 2 3 3 4 2 4" xfId="16684" xr:uid="{23AA340D-8863-48C1-9FA4-5D7229CB5196}"/>
    <cellStyle name="Percent 2 2 3 3 4 2 5" xfId="30374" xr:uid="{19BEE317-60B4-4F0A-88A8-C89F34768091}"/>
    <cellStyle name="Percent 2 2 3 3 4 2 6" xfId="45258" xr:uid="{658B02D8-749E-42DA-AE8F-897F729FC346}"/>
    <cellStyle name="Percent 2 2 3 3 4 3" xfId="11548" xr:uid="{BE2288AB-5699-4465-B695-2D479C22FF1C}"/>
    <cellStyle name="Percent 2 2 3 3 4 3 2" xfId="25238" xr:uid="{F04708AA-43A8-46EE-8040-2A0CC3C603C9}"/>
    <cellStyle name="Percent 2 2 3 3 4 3 2 2" xfId="38930" xr:uid="{742D5DC6-4499-46C0-8C71-F8FADD9BD373}"/>
    <cellStyle name="Percent 2 2 3 3 4 3 2 3" xfId="53814" xr:uid="{238469B2-DA16-4017-9565-5DCD92313E64}"/>
    <cellStyle name="Percent 2 2 3 3 4 3 3" xfId="18394" xr:uid="{CBF098B8-FC12-472F-810F-06421B72B70E}"/>
    <cellStyle name="Percent 2 2 3 3 4 3 4" xfId="32084" xr:uid="{C1818BC5-13C7-4E1A-A31B-D040F1311117}"/>
    <cellStyle name="Percent 2 2 3 3 4 3 5" xfId="46968" xr:uid="{A9EB93BA-837C-4F16-9073-1678EB16CBE6}"/>
    <cellStyle name="Percent 2 2 3 3 4 4" xfId="21816" xr:uid="{605A5515-200F-4381-A124-1A38A680D368}"/>
    <cellStyle name="Percent 2 2 3 3 4 4 2" xfId="35508" xr:uid="{99E7C7CD-345E-4614-BDFC-DA4F4E6C0284}"/>
    <cellStyle name="Percent 2 2 3 3 4 4 3" xfId="50392" xr:uid="{7B6F853A-3F1C-42EF-8404-795D8F94E8CD}"/>
    <cellStyle name="Percent 2 2 3 3 4 5" xfId="14972" xr:uid="{11DAD8F8-C33F-450B-BEC4-383D47C1CA42}"/>
    <cellStyle name="Percent 2 2 3 3 4 6" xfId="28662" xr:uid="{21DBB7D1-CCB6-44A6-A0C8-3E9174DD8601}"/>
    <cellStyle name="Percent 2 2 3 3 4 7" xfId="43546" xr:uid="{8A366E5C-1843-4A6D-AFC8-E43385041D52}"/>
    <cellStyle name="Percent 2 2 3 3 5" xfId="9834" xr:uid="{05F4E739-F82D-481E-9855-A660333B1611}"/>
    <cellStyle name="Percent 2 2 3 3 5 2" xfId="13256" xr:uid="{51DEEE83-03F5-46EB-A444-D37690484113}"/>
    <cellStyle name="Percent 2 2 3 3 5 2 2" xfId="26946" xr:uid="{19ADCFF4-37BF-4381-BB03-1F6C9DBB7161}"/>
    <cellStyle name="Percent 2 2 3 3 5 2 2 2" xfId="40638" xr:uid="{7083CA74-7A64-4B48-84C8-8649852EC824}"/>
    <cellStyle name="Percent 2 2 3 3 5 2 2 3" xfId="55522" xr:uid="{B2EFCBB3-B14F-4F4A-9278-2840C1D859EA}"/>
    <cellStyle name="Percent 2 2 3 3 5 2 3" xfId="20102" xr:uid="{5E77B9AA-39CD-4C6D-AF61-0DBF2CAC0735}"/>
    <cellStyle name="Percent 2 2 3 3 5 2 4" xfId="33792" xr:uid="{DA68BADB-A1C6-4469-9C31-171E27EADA08}"/>
    <cellStyle name="Percent 2 2 3 3 5 2 5" xfId="48676" xr:uid="{7333076C-0381-415E-917F-052043F918C3}"/>
    <cellStyle name="Percent 2 2 3 3 5 3" xfId="23524" xr:uid="{E8FC4136-C7C8-4B02-BB93-C83AAC18108F}"/>
    <cellStyle name="Percent 2 2 3 3 5 3 2" xfId="37216" xr:uid="{3BF1C6EE-4B3F-412B-A0BF-DF19BD32A731}"/>
    <cellStyle name="Percent 2 2 3 3 5 3 3" xfId="52100" xr:uid="{7B71FC09-D06C-4DB0-9179-CADF1BAB7153}"/>
    <cellStyle name="Percent 2 2 3 3 5 4" xfId="16680" xr:uid="{B076B0A9-B1A4-40D4-9ED2-5DF2814E4B94}"/>
    <cellStyle name="Percent 2 2 3 3 5 5" xfId="30370" xr:uid="{0EE9B95E-CD72-43EE-9359-3F6D693B94C2}"/>
    <cellStyle name="Percent 2 2 3 3 5 6" xfId="45254" xr:uid="{18C28F6B-FC2B-4525-9B3F-A2FA49608FD7}"/>
    <cellStyle name="Percent 2 2 3 3 6" xfId="11544" xr:uid="{F04B10C8-F6B9-4150-991C-D3C28CD56C9B}"/>
    <cellStyle name="Percent 2 2 3 3 6 2" xfId="25234" xr:uid="{515E63F7-E8AB-4EB7-BD01-61495E774301}"/>
    <cellStyle name="Percent 2 2 3 3 6 2 2" xfId="38926" xr:uid="{943176A0-E5C7-46CA-BB98-29ED09C9EB10}"/>
    <cellStyle name="Percent 2 2 3 3 6 2 3" xfId="53810" xr:uid="{DDAFB1EA-C7B0-409E-9839-670A7D43C35E}"/>
    <cellStyle name="Percent 2 2 3 3 6 3" xfId="18390" xr:uid="{2C2B4D91-A331-4AAF-9973-BA911A944D2E}"/>
    <cellStyle name="Percent 2 2 3 3 6 4" xfId="32080" xr:uid="{682C8679-8536-4545-AF69-1FD0DD1858E9}"/>
    <cellStyle name="Percent 2 2 3 3 6 5" xfId="46964" xr:uid="{DAAD9197-5128-4AFA-B6DD-F82E50ED0D25}"/>
    <cellStyle name="Percent 2 2 3 3 7" xfId="21812" xr:uid="{9960DD66-29AF-4F4D-A83E-624EF5157721}"/>
    <cellStyle name="Percent 2 2 3 3 7 2" xfId="35504" xr:uid="{14B7DF9C-5E4C-4A70-895B-36AEC80CEE1C}"/>
    <cellStyle name="Percent 2 2 3 3 7 3" xfId="50388" xr:uid="{6126430E-CDE1-4A3C-A7AC-9C7A5DD06539}"/>
    <cellStyle name="Percent 2 2 3 3 8" xfId="14968" xr:uid="{AD93E6D0-4CA1-4037-AB21-407F37BEBBE6}"/>
    <cellStyle name="Percent 2 2 3 3 9" xfId="28658" xr:uid="{49F459FE-C711-4C0A-B17B-D4027B0AFBD0}"/>
    <cellStyle name="Percent 2 2 3 4" xfId="8127" xr:uid="{1C32ED07-6483-4305-871A-5AC4067295D8}"/>
    <cellStyle name="Percent 2 2 3 4 2" xfId="8128" xr:uid="{57CE268B-D38F-4B99-8CA1-39AB8BC81D54}"/>
    <cellStyle name="Percent 2 2 3 4 2 2" xfId="9840" xr:uid="{25C31423-D0C3-48AA-BD43-46269D08C8D2}"/>
    <cellStyle name="Percent 2 2 3 4 2 2 2" xfId="13262" xr:uid="{DE65D590-DE90-4AAE-B5DB-E24F5954F1EE}"/>
    <cellStyle name="Percent 2 2 3 4 2 2 2 2" xfId="26952" xr:uid="{5A90391D-F16A-4F89-9534-692E39556559}"/>
    <cellStyle name="Percent 2 2 3 4 2 2 2 2 2" xfId="40644" xr:uid="{230DD5F7-0E35-41B2-A263-21CE071B091A}"/>
    <cellStyle name="Percent 2 2 3 4 2 2 2 2 3" xfId="55528" xr:uid="{13121A95-EB08-4338-8E4D-CDA3CC5AF82E}"/>
    <cellStyle name="Percent 2 2 3 4 2 2 2 3" xfId="20108" xr:uid="{5829AD52-EF19-4E71-A721-60B1F5A488A6}"/>
    <cellStyle name="Percent 2 2 3 4 2 2 2 4" xfId="33798" xr:uid="{3C09FD84-FF1E-4D53-8D2D-72229CF0933C}"/>
    <cellStyle name="Percent 2 2 3 4 2 2 2 5" xfId="48682" xr:uid="{D7269C97-FDEB-4B60-AA4B-2C3941C1544D}"/>
    <cellStyle name="Percent 2 2 3 4 2 2 3" xfId="23530" xr:uid="{E42DEAC4-1EE2-4A3D-B114-795D9D8F1BA1}"/>
    <cellStyle name="Percent 2 2 3 4 2 2 3 2" xfId="37222" xr:uid="{5E302BCA-D7CD-4FB9-81A6-62CA1098852C}"/>
    <cellStyle name="Percent 2 2 3 4 2 2 3 3" xfId="52106" xr:uid="{5854BFE0-9949-4F26-BD78-7B3CD23B0DEE}"/>
    <cellStyle name="Percent 2 2 3 4 2 2 4" xfId="16686" xr:uid="{F8344971-7AFF-4C3E-84DF-121418855415}"/>
    <cellStyle name="Percent 2 2 3 4 2 2 5" xfId="30376" xr:uid="{3CD60C3D-8369-4D80-A617-F6871111EEAE}"/>
    <cellStyle name="Percent 2 2 3 4 2 2 6" xfId="45260" xr:uid="{36E9B0D0-6AFF-43F8-A8EE-77F045477B81}"/>
    <cellStyle name="Percent 2 2 3 4 2 3" xfId="11550" xr:uid="{0A4FEE2B-827C-4DE5-8B31-789EFE24FE66}"/>
    <cellStyle name="Percent 2 2 3 4 2 3 2" xfId="25240" xr:uid="{870AB3D6-52CE-41C6-BCAC-44C2B700C604}"/>
    <cellStyle name="Percent 2 2 3 4 2 3 2 2" xfId="38932" xr:uid="{38B87AE1-1F34-4ED3-921B-416187F9FF3D}"/>
    <cellStyle name="Percent 2 2 3 4 2 3 2 3" xfId="53816" xr:uid="{B6FA8C44-E3D8-41A2-86D1-5A91EC2F5D57}"/>
    <cellStyle name="Percent 2 2 3 4 2 3 3" xfId="18396" xr:uid="{6FED8736-F4BB-4F9D-94D9-4503DE6A1A0D}"/>
    <cellStyle name="Percent 2 2 3 4 2 3 4" xfId="32086" xr:uid="{FB7A5693-3237-4437-B595-5F61ED28E3EB}"/>
    <cellStyle name="Percent 2 2 3 4 2 3 5" xfId="46970" xr:uid="{E3644F5D-7822-4070-AAE6-9008E8A9DF40}"/>
    <cellStyle name="Percent 2 2 3 4 2 4" xfId="21818" xr:uid="{D4FD3B45-704F-4319-A6B5-BD72FDC3F570}"/>
    <cellStyle name="Percent 2 2 3 4 2 4 2" xfId="35510" xr:uid="{1FE1A7D4-F326-4F69-827E-F4315A166F69}"/>
    <cellStyle name="Percent 2 2 3 4 2 4 3" xfId="50394" xr:uid="{70DC9D49-2A44-415D-8278-0FC2EB0693A3}"/>
    <cellStyle name="Percent 2 2 3 4 2 5" xfId="14974" xr:uid="{2AC5031D-E35F-4A48-8B36-BA54B2F83AFE}"/>
    <cellStyle name="Percent 2 2 3 4 2 6" xfId="28664" xr:uid="{F08731AB-F0CE-4955-9EE7-629AC7C6046D}"/>
    <cellStyle name="Percent 2 2 3 4 2 7" xfId="43548" xr:uid="{5AB5C9E1-CD68-4993-ABD5-C98A1C23ADB9}"/>
    <cellStyle name="Percent 2 2 3 4 3" xfId="9839" xr:uid="{AEF1B1D7-EBE4-4A03-8DF7-BAA218EE8152}"/>
    <cellStyle name="Percent 2 2 3 4 3 2" xfId="13261" xr:uid="{2855257F-234C-4535-A913-B57BB4592B98}"/>
    <cellStyle name="Percent 2 2 3 4 3 2 2" xfId="26951" xr:uid="{177C999C-D72F-4EFD-BE77-2F1B21E477F3}"/>
    <cellStyle name="Percent 2 2 3 4 3 2 2 2" xfId="40643" xr:uid="{8BB36C86-5B8D-4C71-B4AF-DAF6AB9D0007}"/>
    <cellStyle name="Percent 2 2 3 4 3 2 2 3" xfId="55527" xr:uid="{98D1EB3A-0E46-486A-A37E-F87A52B0BB2B}"/>
    <cellStyle name="Percent 2 2 3 4 3 2 3" xfId="20107" xr:uid="{5D730A17-DD39-4D9F-927E-750917B7342F}"/>
    <cellStyle name="Percent 2 2 3 4 3 2 4" xfId="33797" xr:uid="{E6EB1F53-E79C-4271-832E-B01A14249FA1}"/>
    <cellStyle name="Percent 2 2 3 4 3 2 5" xfId="48681" xr:uid="{14095ED6-B498-4AA7-A94B-9FF3DDB05AD0}"/>
    <cellStyle name="Percent 2 2 3 4 3 3" xfId="23529" xr:uid="{5FC58A47-5F25-465C-911A-E2AF155B47B6}"/>
    <cellStyle name="Percent 2 2 3 4 3 3 2" xfId="37221" xr:uid="{D8D11105-9320-49B3-A187-71823FB484B1}"/>
    <cellStyle name="Percent 2 2 3 4 3 3 3" xfId="52105" xr:uid="{5C435DDA-8BA0-4E17-834A-A83A0978BC49}"/>
    <cellStyle name="Percent 2 2 3 4 3 4" xfId="16685" xr:uid="{AED3D017-F664-4ED9-897B-52AEE525E0DE}"/>
    <cellStyle name="Percent 2 2 3 4 3 5" xfId="30375" xr:uid="{4BDE3984-A08F-42CF-9E92-7BEF449C5A39}"/>
    <cellStyle name="Percent 2 2 3 4 3 6" xfId="45259" xr:uid="{7305D279-1C23-439E-B315-1E97FE9F251F}"/>
    <cellStyle name="Percent 2 2 3 4 4" xfId="11549" xr:uid="{EFEF8B14-DE09-41AB-BA91-BCB8A73226B2}"/>
    <cellStyle name="Percent 2 2 3 4 4 2" xfId="25239" xr:uid="{0D9102C3-C69F-4406-B322-3A9DBE184C4B}"/>
    <cellStyle name="Percent 2 2 3 4 4 2 2" xfId="38931" xr:uid="{55EFBB82-1458-434C-ADEC-0F627FECD80E}"/>
    <cellStyle name="Percent 2 2 3 4 4 2 3" xfId="53815" xr:uid="{E4847187-BE85-4697-957B-D011A4E3D544}"/>
    <cellStyle name="Percent 2 2 3 4 4 3" xfId="18395" xr:uid="{D7575900-53AA-4CA1-B8DD-2C506A0B7BA6}"/>
    <cellStyle name="Percent 2 2 3 4 4 4" xfId="32085" xr:uid="{41157DE2-7554-4C0B-BE33-66773CACFAC4}"/>
    <cellStyle name="Percent 2 2 3 4 4 5" xfId="46969" xr:uid="{24C30B95-7C57-4873-B1FD-3BC83A98488F}"/>
    <cellStyle name="Percent 2 2 3 4 5" xfId="21817" xr:uid="{A63E61C2-E90C-4A67-9FF2-B2C0EA2DA75A}"/>
    <cellStyle name="Percent 2 2 3 4 5 2" xfId="35509" xr:uid="{D297F199-EF46-4E93-B81C-80A0664BFE18}"/>
    <cellStyle name="Percent 2 2 3 4 5 3" xfId="50393" xr:uid="{49EE3050-C786-4236-B18C-CC897B1CADA3}"/>
    <cellStyle name="Percent 2 2 3 4 6" xfId="14973" xr:uid="{E7E888AF-187F-42EF-98DB-FE117A9C624C}"/>
    <cellStyle name="Percent 2 2 3 4 7" xfId="28663" xr:uid="{088E3BBC-8984-465D-979A-21F724301EA0}"/>
    <cellStyle name="Percent 2 2 3 4 8" xfId="43547" xr:uid="{3AECF972-A9F1-4664-9D09-E63B524AB82E}"/>
    <cellStyle name="Percent 2 2 3 5" xfId="8129" xr:uid="{BD7F5AA8-4CEB-4040-AD2B-81F34CCC8C11}"/>
    <cellStyle name="Percent 2 2 3 5 2" xfId="9841" xr:uid="{33A43912-E3F7-4656-9F9C-26B8697B4B9A}"/>
    <cellStyle name="Percent 2 2 3 5 2 2" xfId="13263" xr:uid="{472D025C-F85B-4AE9-9B2B-0BA19CB65730}"/>
    <cellStyle name="Percent 2 2 3 5 2 2 2" xfId="26953" xr:uid="{62CDEC0F-55E1-4B2D-BCEE-728FB13B83F4}"/>
    <cellStyle name="Percent 2 2 3 5 2 2 2 2" xfId="40645" xr:uid="{6F0DEA0B-FA93-4893-A983-3FD6E8F66A9F}"/>
    <cellStyle name="Percent 2 2 3 5 2 2 2 3" xfId="55529" xr:uid="{3FCEAD62-76FD-4437-AE3A-7E1EF4EB1629}"/>
    <cellStyle name="Percent 2 2 3 5 2 2 3" xfId="20109" xr:uid="{E706FCB6-2041-4B6F-88DC-964F5C9B9670}"/>
    <cellStyle name="Percent 2 2 3 5 2 2 4" xfId="33799" xr:uid="{A705055E-8431-4871-BCBD-CB2293D76CE8}"/>
    <cellStyle name="Percent 2 2 3 5 2 2 5" xfId="48683" xr:uid="{623BD75B-BF8C-4CF5-956B-6A01182F9306}"/>
    <cellStyle name="Percent 2 2 3 5 2 3" xfId="23531" xr:uid="{A8FC7ABE-B013-463C-9903-83F4E68EDD52}"/>
    <cellStyle name="Percent 2 2 3 5 2 3 2" xfId="37223" xr:uid="{567FB4FA-B72E-412F-AA55-7768B8D78317}"/>
    <cellStyle name="Percent 2 2 3 5 2 3 3" xfId="52107" xr:uid="{165B290C-BF81-4FD3-B616-86EBF5AB54C0}"/>
    <cellStyle name="Percent 2 2 3 5 2 4" xfId="16687" xr:uid="{C5B56CC8-0164-42C4-BD74-1160772BB6CA}"/>
    <cellStyle name="Percent 2 2 3 5 2 5" xfId="30377" xr:uid="{7815A394-CDB8-4BEA-B96E-F4CB5F3027F2}"/>
    <cellStyle name="Percent 2 2 3 5 2 6" xfId="45261" xr:uid="{3A64DC28-E301-4825-9832-7B5087D3F213}"/>
    <cellStyle name="Percent 2 2 3 5 3" xfId="11551" xr:uid="{84E637DE-002C-49CF-9E1C-EE7692791A34}"/>
    <cellStyle name="Percent 2 2 3 5 3 2" xfId="25241" xr:uid="{62B14BC0-78A0-4B72-9812-9EFDA3F35BFC}"/>
    <cellStyle name="Percent 2 2 3 5 3 2 2" xfId="38933" xr:uid="{B6DD7C16-4CA1-40C3-A86F-6E37E30D08A3}"/>
    <cellStyle name="Percent 2 2 3 5 3 2 3" xfId="53817" xr:uid="{EC801FB2-1E38-434E-8E7C-BA676B49F0F9}"/>
    <cellStyle name="Percent 2 2 3 5 3 3" xfId="18397" xr:uid="{9AFDBD35-C535-4CBF-B24E-A1DB65C68FCC}"/>
    <cellStyle name="Percent 2 2 3 5 3 4" xfId="32087" xr:uid="{F27AAA98-5F30-4097-9CA6-AAD111846092}"/>
    <cellStyle name="Percent 2 2 3 5 3 5" xfId="46971" xr:uid="{12EF25F3-C610-4A32-8213-032C47FB702D}"/>
    <cellStyle name="Percent 2 2 3 5 4" xfId="21819" xr:uid="{DEC6B83A-9FA1-4FF1-9535-779EED8EC326}"/>
    <cellStyle name="Percent 2 2 3 5 4 2" xfId="35511" xr:uid="{C9FCF1EE-2BF1-4518-8200-3073604834F2}"/>
    <cellStyle name="Percent 2 2 3 5 4 3" xfId="50395" xr:uid="{7F47F527-F50A-42F7-BBC5-2D947B657B85}"/>
    <cellStyle name="Percent 2 2 3 5 5" xfId="14975" xr:uid="{B64A90E8-728E-4B9C-BECD-EACD1D98E258}"/>
    <cellStyle name="Percent 2 2 3 5 6" xfId="28665" xr:uid="{5F415504-5C2C-488D-919A-F55E7C951030}"/>
    <cellStyle name="Percent 2 2 3 5 7" xfId="43549" xr:uid="{D4C1F05E-113A-444A-B9CE-07B41CFD6D94}"/>
    <cellStyle name="Percent 2 2 3 6" xfId="8130" xr:uid="{2E63EDF8-9098-4E03-94C8-6212AE481B79}"/>
    <cellStyle name="Percent 2 2 3 6 2" xfId="9842" xr:uid="{B2641108-5EA9-4D04-B714-037D4427B902}"/>
    <cellStyle name="Percent 2 2 3 6 2 2" xfId="13264" xr:uid="{43153D05-0679-4946-8171-91C2CFD79B64}"/>
    <cellStyle name="Percent 2 2 3 6 2 2 2" xfId="26954" xr:uid="{2692A412-9F5F-4687-B5B3-C6E14EB4AADC}"/>
    <cellStyle name="Percent 2 2 3 6 2 2 2 2" xfId="40646" xr:uid="{AF9A5310-810F-44F5-AF9D-B292CC0E5344}"/>
    <cellStyle name="Percent 2 2 3 6 2 2 2 3" xfId="55530" xr:uid="{28443F5B-3B4B-4FD5-AAC8-803E7CE6309D}"/>
    <cellStyle name="Percent 2 2 3 6 2 2 3" xfId="20110" xr:uid="{98D64623-72BA-400C-A1B0-DC20EF2FC83F}"/>
    <cellStyle name="Percent 2 2 3 6 2 2 4" xfId="33800" xr:uid="{5E81C49D-D0CC-4FC9-9B1E-2B4B01F17E4D}"/>
    <cellStyle name="Percent 2 2 3 6 2 2 5" xfId="48684" xr:uid="{9E15C1F1-69F0-496C-A81A-3E88AF9E571A}"/>
    <cellStyle name="Percent 2 2 3 6 2 3" xfId="23532" xr:uid="{DFABFC6E-E87E-4D31-9B0D-A77F040FA4F4}"/>
    <cellStyle name="Percent 2 2 3 6 2 3 2" xfId="37224" xr:uid="{1265499A-822D-40ED-B3D2-2D217F9C08D2}"/>
    <cellStyle name="Percent 2 2 3 6 2 3 3" xfId="52108" xr:uid="{D84AA340-77E0-43A3-BC9F-ACEEEF1B637C}"/>
    <cellStyle name="Percent 2 2 3 6 2 4" xfId="16688" xr:uid="{6C356CB4-6783-4888-AED0-2D1F268F03FC}"/>
    <cellStyle name="Percent 2 2 3 6 2 5" xfId="30378" xr:uid="{3EB7FA5C-2E83-4B89-832F-988CDE6BEF69}"/>
    <cellStyle name="Percent 2 2 3 6 2 6" xfId="45262" xr:uid="{C638605A-B208-42F3-885B-64DC179E0E09}"/>
    <cellStyle name="Percent 2 2 3 6 3" xfId="11552" xr:uid="{00232294-1668-428E-9191-EEABCF9BC905}"/>
    <cellStyle name="Percent 2 2 3 6 3 2" xfId="25242" xr:uid="{021873C9-3895-4F38-8600-E1F9EB51A527}"/>
    <cellStyle name="Percent 2 2 3 6 3 2 2" xfId="38934" xr:uid="{F584A44E-E3D8-4B80-8B4C-2A54CE8D21DC}"/>
    <cellStyle name="Percent 2 2 3 6 3 2 3" xfId="53818" xr:uid="{13DBEEAB-5A61-4443-AEDD-A0691709F3D2}"/>
    <cellStyle name="Percent 2 2 3 6 3 3" xfId="18398" xr:uid="{88AFD1AA-A741-4AF2-90CE-4729E9F32850}"/>
    <cellStyle name="Percent 2 2 3 6 3 4" xfId="32088" xr:uid="{E19316BF-70B1-4EDA-99FB-1A56A8217E1E}"/>
    <cellStyle name="Percent 2 2 3 6 3 5" xfId="46972" xr:uid="{8DCB5CB3-85B7-41B4-9C1F-DF9871A839A7}"/>
    <cellStyle name="Percent 2 2 3 6 4" xfId="21820" xr:uid="{FBF68B3A-6542-4248-B399-BE5D271F919E}"/>
    <cellStyle name="Percent 2 2 3 6 4 2" xfId="35512" xr:uid="{80BEAAC9-C7C4-4813-BB0A-D7B91CEDB76B}"/>
    <cellStyle name="Percent 2 2 3 6 4 3" xfId="50396" xr:uid="{C7F89E5C-A861-4D0E-81A0-CC5153D66B6F}"/>
    <cellStyle name="Percent 2 2 3 6 5" xfId="14976" xr:uid="{D952571F-F273-4AEB-893C-604BC73CD4A6}"/>
    <cellStyle name="Percent 2 2 3 6 6" xfId="28666" xr:uid="{DAD0439A-0071-4A51-91A6-7386D6614BEA}"/>
    <cellStyle name="Percent 2 2 3 6 7" xfId="43550" xr:uid="{C0251667-34CA-4DAD-8024-D9309EF018E7}"/>
    <cellStyle name="Percent 2 2 3 7" xfId="9828" xr:uid="{53F5D345-3B7A-463F-AF69-330846377FB6}"/>
    <cellStyle name="Percent 2 2 3 7 2" xfId="13250" xr:uid="{03E4B141-473F-4FF1-AA3F-11FAE80C5794}"/>
    <cellStyle name="Percent 2 2 3 7 2 2" xfId="26940" xr:uid="{4ABE03DD-8037-4151-B9D4-6D302AD19173}"/>
    <cellStyle name="Percent 2 2 3 7 2 2 2" xfId="40632" xr:uid="{B1A21F84-F0A0-430B-85B0-A1D705CBB88B}"/>
    <cellStyle name="Percent 2 2 3 7 2 2 3" xfId="55516" xr:uid="{2DBBBE60-9769-43E5-B06B-A4A0DA782AE7}"/>
    <cellStyle name="Percent 2 2 3 7 2 3" xfId="20096" xr:uid="{EC4780A4-47BB-4ECD-9B28-F0E596FFF845}"/>
    <cellStyle name="Percent 2 2 3 7 2 4" xfId="33786" xr:uid="{FB5B3DCB-78BD-4FF6-8167-D14B35CD6060}"/>
    <cellStyle name="Percent 2 2 3 7 2 5" xfId="48670" xr:uid="{C01ECF58-D89C-4067-8CC0-1764B8F978B4}"/>
    <cellStyle name="Percent 2 2 3 7 3" xfId="23518" xr:uid="{43035D68-7AF7-4AE7-95BD-60315E107186}"/>
    <cellStyle name="Percent 2 2 3 7 3 2" xfId="37210" xr:uid="{6529AA93-A6EE-4D84-97BA-46AAD5D5B1A8}"/>
    <cellStyle name="Percent 2 2 3 7 3 3" xfId="52094" xr:uid="{C136A060-7E15-4244-934E-15E139254D1C}"/>
    <cellStyle name="Percent 2 2 3 7 4" xfId="16674" xr:uid="{A8002ED4-599C-40F1-883B-9CA6D850A540}"/>
    <cellStyle name="Percent 2 2 3 7 5" xfId="30364" xr:uid="{EE5B9853-2693-4B13-B572-30910AEBA269}"/>
    <cellStyle name="Percent 2 2 3 7 6" xfId="45248" xr:uid="{079E7EC0-9041-4C72-8109-0A4D9FFBD772}"/>
    <cellStyle name="Percent 2 2 3 8" xfId="11538" xr:uid="{22279D1D-C05E-448E-8935-DF88EF519537}"/>
    <cellStyle name="Percent 2 2 3 8 2" xfId="25228" xr:uid="{91914829-6864-4C25-9AA6-38BE4B3FFCB6}"/>
    <cellStyle name="Percent 2 2 3 8 2 2" xfId="38920" xr:uid="{736765C7-50D0-43BC-B587-577CAC986AA5}"/>
    <cellStyle name="Percent 2 2 3 8 2 3" xfId="53804" xr:uid="{3DCBFC74-7FBA-4A30-995C-F55903917591}"/>
    <cellStyle name="Percent 2 2 3 8 3" xfId="18384" xr:uid="{6669A4C1-027F-4F17-83D0-8E24160C4CE6}"/>
    <cellStyle name="Percent 2 2 3 8 4" xfId="32074" xr:uid="{FE051DE9-4F7F-463F-9B39-1B51A04CEE00}"/>
    <cellStyle name="Percent 2 2 3 8 5" xfId="46958" xr:uid="{5748E1B5-2462-4542-8079-5A7521DD1230}"/>
    <cellStyle name="Percent 2 2 3 9" xfId="21806" xr:uid="{10133684-5AC4-4412-802C-8CC9F633E8E4}"/>
    <cellStyle name="Percent 2 2 3 9 2" xfId="35498" xr:uid="{DDC87179-81A2-4A0A-A757-C89983CD0224}"/>
    <cellStyle name="Percent 2 2 3 9 3" xfId="50382" xr:uid="{663F4107-E545-4037-9E32-F40636C21D48}"/>
    <cellStyle name="Percent 2 2 4" xfId="8131" xr:uid="{48C71114-566D-443C-986B-4BCDC079BB73}"/>
    <cellStyle name="Percent 2 2 4 10" xfId="14977" xr:uid="{2330BBD8-9E84-44B8-BFBC-7E5E85F40569}"/>
    <cellStyle name="Percent 2 2 4 11" xfId="28667" xr:uid="{410B20C2-D3DA-4943-8913-0113A1B5D309}"/>
    <cellStyle name="Percent 2 2 4 12" xfId="43551" xr:uid="{BC33A8B2-5989-4364-86C3-ED92706CE253}"/>
    <cellStyle name="Percent 2 2 4 2" xfId="8132" xr:uid="{198145DB-CF13-4E6A-AED1-1A0F308D59BB}"/>
    <cellStyle name="Percent 2 2 4 2 10" xfId="43552" xr:uid="{E610F23A-93EA-4C88-9015-446AA5B8C11A}"/>
    <cellStyle name="Percent 2 2 4 2 2" xfId="8133" xr:uid="{53108A51-4C14-41A2-B9F3-1A2B729AE8FD}"/>
    <cellStyle name="Percent 2 2 4 2 2 2" xfId="8134" xr:uid="{AEAF6EAC-B442-4CEB-81CE-138D5CE42A76}"/>
    <cellStyle name="Percent 2 2 4 2 2 2 2" xfId="9846" xr:uid="{185ABA0A-1958-4682-AED0-8F727CE70710}"/>
    <cellStyle name="Percent 2 2 4 2 2 2 2 2" xfId="13268" xr:uid="{430E46CD-8CFA-49D6-94A5-A71EA0EBB955}"/>
    <cellStyle name="Percent 2 2 4 2 2 2 2 2 2" xfId="26958" xr:uid="{3E54DBAF-14E6-4EE6-9122-1ED702466220}"/>
    <cellStyle name="Percent 2 2 4 2 2 2 2 2 2 2" xfId="40650" xr:uid="{54D24E73-0C69-4678-BB08-121A155EFD51}"/>
    <cellStyle name="Percent 2 2 4 2 2 2 2 2 2 3" xfId="55534" xr:uid="{62BA682A-E395-407F-BABA-2D2BAD5E0313}"/>
    <cellStyle name="Percent 2 2 4 2 2 2 2 2 3" xfId="20114" xr:uid="{114DE9A7-FD9D-4C2C-BA69-4A3E4ECD690A}"/>
    <cellStyle name="Percent 2 2 4 2 2 2 2 2 4" xfId="33804" xr:uid="{55E448C3-A822-477A-8FDB-A3B0AB1408E3}"/>
    <cellStyle name="Percent 2 2 4 2 2 2 2 2 5" xfId="48688" xr:uid="{F3787FAB-28CE-4A29-825E-1C5875D7D224}"/>
    <cellStyle name="Percent 2 2 4 2 2 2 2 3" xfId="23536" xr:uid="{1AC2A900-E934-488C-BF4C-0CBF5A51664B}"/>
    <cellStyle name="Percent 2 2 4 2 2 2 2 3 2" xfId="37228" xr:uid="{1CB3A3A1-A863-49E3-A159-FBC80D09061E}"/>
    <cellStyle name="Percent 2 2 4 2 2 2 2 3 3" xfId="52112" xr:uid="{F16F5031-67A7-447C-B91A-C5A1D1110B60}"/>
    <cellStyle name="Percent 2 2 4 2 2 2 2 4" xfId="16692" xr:uid="{778B1041-F732-4E64-A678-BADF5FD77E9D}"/>
    <cellStyle name="Percent 2 2 4 2 2 2 2 5" xfId="30382" xr:uid="{5C913D9F-DB2C-4930-8849-686580BB5AC0}"/>
    <cellStyle name="Percent 2 2 4 2 2 2 2 6" xfId="45266" xr:uid="{2B13A1F2-E23B-4202-A989-3944F10655B5}"/>
    <cellStyle name="Percent 2 2 4 2 2 2 3" xfId="11556" xr:uid="{B40B73D2-09C9-4C6D-921C-93AC19001226}"/>
    <cellStyle name="Percent 2 2 4 2 2 2 3 2" xfId="25246" xr:uid="{294FB6E5-1BDB-473F-A79D-4797D38AFFE8}"/>
    <cellStyle name="Percent 2 2 4 2 2 2 3 2 2" xfId="38938" xr:uid="{CA2C60AC-6576-4C16-9DF1-196BA7DB49AA}"/>
    <cellStyle name="Percent 2 2 4 2 2 2 3 2 3" xfId="53822" xr:uid="{A0F3F54E-78F1-43D1-BCC6-5DF1DDD32037}"/>
    <cellStyle name="Percent 2 2 4 2 2 2 3 3" xfId="18402" xr:uid="{45E316B3-697C-401D-A81C-D10E33C75DC4}"/>
    <cellStyle name="Percent 2 2 4 2 2 2 3 4" xfId="32092" xr:uid="{514481FF-3F95-45DC-9ADE-417C2556DDDA}"/>
    <cellStyle name="Percent 2 2 4 2 2 2 3 5" xfId="46976" xr:uid="{893A8AEA-E0C1-4795-BF0D-A7375B120619}"/>
    <cellStyle name="Percent 2 2 4 2 2 2 4" xfId="21824" xr:uid="{008EDA3B-2319-41F2-A284-E0A762463A87}"/>
    <cellStyle name="Percent 2 2 4 2 2 2 4 2" xfId="35516" xr:uid="{51EF53F6-312C-404E-B787-D9164D650E99}"/>
    <cellStyle name="Percent 2 2 4 2 2 2 4 3" xfId="50400" xr:uid="{D0A82304-3DB4-449B-ACCD-60D6D443F3ED}"/>
    <cellStyle name="Percent 2 2 4 2 2 2 5" xfId="14980" xr:uid="{19162C9B-6C6F-4EB9-B93E-1647EF6C4088}"/>
    <cellStyle name="Percent 2 2 4 2 2 2 6" xfId="28670" xr:uid="{E19A757B-1C65-43D1-B75F-C1C8A5EFABA1}"/>
    <cellStyle name="Percent 2 2 4 2 2 2 7" xfId="43554" xr:uid="{C266D0D7-6EDF-416F-A0EA-00313C660F31}"/>
    <cellStyle name="Percent 2 2 4 2 2 3" xfId="9845" xr:uid="{2F1E7B5E-AE2E-4E99-BBE4-A07BE3AE9435}"/>
    <cellStyle name="Percent 2 2 4 2 2 3 2" xfId="13267" xr:uid="{854028D3-94AE-4547-AB5C-577F252E6FF3}"/>
    <cellStyle name="Percent 2 2 4 2 2 3 2 2" xfId="26957" xr:uid="{CF6FB912-A1C4-41E7-A351-7BEF3E62EE40}"/>
    <cellStyle name="Percent 2 2 4 2 2 3 2 2 2" xfId="40649" xr:uid="{1A4ED8C6-50D8-4278-8096-0D0E08192DF6}"/>
    <cellStyle name="Percent 2 2 4 2 2 3 2 2 3" xfId="55533" xr:uid="{7E58B659-114E-420B-8FB0-6942FA74A29F}"/>
    <cellStyle name="Percent 2 2 4 2 2 3 2 3" xfId="20113" xr:uid="{E1106A99-D24E-473A-A07C-C4E0573033BC}"/>
    <cellStyle name="Percent 2 2 4 2 2 3 2 4" xfId="33803" xr:uid="{E7FCAA85-4909-4D08-B96D-120BB50B9115}"/>
    <cellStyle name="Percent 2 2 4 2 2 3 2 5" xfId="48687" xr:uid="{C99E1839-46D3-4724-8351-F8856DCB09E3}"/>
    <cellStyle name="Percent 2 2 4 2 2 3 3" xfId="23535" xr:uid="{F721C02D-DC6D-46BE-B059-9BBFE63DFD2F}"/>
    <cellStyle name="Percent 2 2 4 2 2 3 3 2" xfId="37227" xr:uid="{0477C1BB-8241-4DBF-AB45-6D7AC8BBF51F}"/>
    <cellStyle name="Percent 2 2 4 2 2 3 3 3" xfId="52111" xr:uid="{FDC6E6FD-EA1D-4BD1-A845-5C48B82B608F}"/>
    <cellStyle name="Percent 2 2 4 2 2 3 4" xfId="16691" xr:uid="{5D5CC8DC-0CA6-4E04-AAE1-1776EB39B651}"/>
    <cellStyle name="Percent 2 2 4 2 2 3 5" xfId="30381" xr:uid="{18279331-1872-47AD-8736-33530B0E07AA}"/>
    <cellStyle name="Percent 2 2 4 2 2 3 6" xfId="45265" xr:uid="{FDBDF4F4-E5F1-47E6-AC59-DC9F7693D92B}"/>
    <cellStyle name="Percent 2 2 4 2 2 4" xfId="11555" xr:uid="{2F96EEBF-2D26-4281-BFF7-C7546A83A1B9}"/>
    <cellStyle name="Percent 2 2 4 2 2 4 2" xfId="25245" xr:uid="{5A52E951-78B3-4754-A579-E98ABDA7D0B6}"/>
    <cellStyle name="Percent 2 2 4 2 2 4 2 2" xfId="38937" xr:uid="{9B577FC3-5184-4D7B-A1EA-FD49D89E40D9}"/>
    <cellStyle name="Percent 2 2 4 2 2 4 2 3" xfId="53821" xr:uid="{8E44DEC3-AB72-4A09-A927-9602C4287C3D}"/>
    <cellStyle name="Percent 2 2 4 2 2 4 3" xfId="18401" xr:uid="{6D9C53FD-E53D-49B1-9AE9-1629FA3C4D2A}"/>
    <cellStyle name="Percent 2 2 4 2 2 4 4" xfId="32091" xr:uid="{9EF30638-2FBB-4378-8A12-70D82454FFB7}"/>
    <cellStyle name="Percent 2 2 4 2 2 4 5" xfId="46975" xr:uid="{1444C45F-1ECE-4AC6-866D-9E1A10CBE3DF}"/>
    <cellStyle name="Percent 2 2 4 2 2 5" xfId="21823" xr:uid="{EC3E9DA4-4518-40BA-B5DD-CC583F2C5FB7}"/>
    <cellStyle name="Percent 2 2 4 2 2 5 2" xfId="35515" xr:uid="{7EB91F28-7A42-4A4A-B766-E51D091D1556}"/>
    <cellStyle name="Percent 2 2 4 2 2 5 3" xfId="50399" xr:uid="{7CFEE915-8091-42D6-923D-D71672CEF072}"/>
    <cellStyle name="Percent 2 2 4 2 2 6" xfId="14979" xr:uid="{C06C7816-0B0C-428D-95A3-43EFEE586D8D}"/>
    <cellStyle name="Percent 2 2 4 2 2 7" xfId="28669" xr:uid="{D198FF67-9539-4E5E-8730-417721738ACA}"/>
    <cellStyle name="Percent 2 2 4 2 2 8" xfId="43553" xr:uid="{F94B059E-71E4-499E-B749-3CAF36A4FDCF}"/>
    <cellStyle name="Percent 2 2 4 2 3" xfId="8135" xr:uid="{1E419616-8358-4ED4-81E9-CDDDED7EB503}"/>
    <cellStyle name="Percent 2 2 4 2 3 2" xfId="9847" xr:uid="{04A1E301-7D0D-4903-939D-EEB9FB9718E8}"/>
    <cellStyle name="Percent 2 2 4 2 3 2 2" xfId="13269" xr:uid="{5E526AB0-2799-48A8-96E9-795AFE8E6E00}"/>
    <cellStyle name="Percent 2 2 4 2 3 2 2 2" xfId="26959" xr:uid="{BECE3C02-4C85-4FF7-AC46-4564E4793D01}"/>
    <cellStyle name="Percent 2 2 4 2 3 2 2 2 2" xfId="40651" xr:uid="{27F1B756-6EA0-42F0-82B6-64EDEB56BAB2}"/>
    <cellStyle name="Percent 2 2 4 2 3 2 2 2 3" xfId="55535" xr:uid="{739F147D-D475-46F3-B01C-D5F8C9F41DA5}"/>
    <cellStyle name="Percent 2 2 4 2 3 2 2 3" xfId="20115" xr:uid="{02F9FA70-14E7-4876-AF3B-5EFA4203059A}"/>
    <cellStyle name="Percent 2 2 4 2 3 2 2 4" xfId="33805" xr:uid="{B099D38D-5B7A-4313-A5EF-6A9CA556719E}"/>
    <cellStyle name="Percent 2 2 4 2 3 2 2 5" xfId="48689" xr:uid="{63029D69-5CE9-4A97-96FE-97147FC23EBD}"/>
    <cellStyle name="Percent 2 2 4 2 3 2 3" xfId="23537" xr:uid="{5F3F7EA7-B939-4F9E-8072-DB89517C9A47}"/>
    <cellStyle name="Percent 2 2 4 2 3 2 3 2" xfId="37229" xr:uid="{EF656156-382D-4D9C-9276-E8A17AEB3C20}"/>
    <cellStyle name="Percent 2 2 4 2 3 2 3 3" xfId="52113" xr:uid="{943E637C-C1D4-44E5-860A-2AAC35B384F4}"/>
    <cellStyle name="Percent 2 2 4 2 3 2 4" xfId="16693" xr:uid="{90726CA9-EC30-42F7-B725-140B8F404072}"/>
    <cellStyle name="Percent 2 2 4 2 3 2 5" xfId="30383" xr:uid="{326D6574-5271-44DE-83FD-E1B4A6EBBD45}"/>
    <cellStyle name="Percent 2 2 4 2 3 2 6" xfId="45267" xr:uid="{803D4664-F545-4732-99FA-42B903500E8A}"/>
    <cellStyle name="Percent 2 2 4 2 3 3" xfId="11557" xr:uid="{D2300A7E-580F-4900-B65D-BB0DA08FD51C}"/>
    <cellStyle name="Percent 2 2 4 2 3 3 2" xfId="25247" xr:uid="{974652F5-D104-4EC7-8EF4-F8ADBCC047A7}"/>
    <cellStyle name="Percent 2 2 4 2 3 3 2 2" xfId="38939" xr:uid="{34273936-5079-486F-99D5-0CE7D8AC05C4}"/>
    <cellStyle name="Percent 2 2 4 2 3 3 2 3" xfId="53823" xr:uid="{06C70501-1FB4-40A1-A909-EDFBE12262FE}"/>
    <cellStyle name="Percent 2 2 4 2 3 3 3" xfId="18403" xr:uid="{2FB65AD3-1501-4C15-966D-76E3D5CBA883}"/>
    <cellStyle name="Percent 2 2 4 2 3 3 4" xfId="32093" xr:uid="{42BFCEC3-E0B3-4E1A-897E-707013CE54C1}"/>
    <cellStyle name="Percent 2 2 4 2 3 3 5" xfId="46977" xr:uid="{A2895F74-0145-436E-B9A5-20E7956759D4}"/>
    <cellStyle name="Percent 2 2 4 2 3 4" xfId="21825" xr:uid="{CC3D168B-898D-41AB-B079-5AEEA8451C51}"/>
    <cellStyle name="Percent 2 2 4 2 3 4 2" xfId="35517" xr:uid="{D8C62D44-7D0D-4EDD-BB76-4FA24C22B61C}"/>
    <cellStyle name="Percent 2 2 4 2 3 4 3" xfId="50401" xr:uid="{B3508CD7-5153-45DA-A855-F766E96DD104}"/>
    <cellStyle name="Percent 2 2 4 2 3 5" xfId="14981" xr:uid="{F04A4982-3ACB-4668-A391-316E712DEB1F}"/>
    <cellStyle name="Percent 2 2 4 2 3 6" xfId="28671" xr:uid="{793696BB-875A-4A64-94AF-E6125CC4D4EB}"/>
    <cellStyle name="Percent 2 2 4 2 3 7" xfId="43555" xr:uid="{835C612B-2E1E-4E49-80E7-DCF92571029A}"/>
    <cellStyle name="Percent 2 2 4 2 4" xfId="8136" xr:uid="{FC4322E6-34A8-4C80-809A-C71ADC0E1314}"/>
    <cellStyle name="Percent 2 2 4 2 4 2" xfId="9848" xr:uid="{288A9604-8ADF-4C29-B550-64B1BABA5B56}"/>
    <cellStyle name="Percent 2 2 4 2 4 2 2" xfId="13270" xr:uid="{66190869-C676-473D-97E6-15622F25B7E4}"/>
    <cellStyle name="Percent 2 2 4 2 4 2 2 2" xfId="26960" xr:uid="{741297DA-B906-4BD1-9C60-2A9264E4ECD6}"/>
    <cellStyle name="Percent 2 2 4 2 4 2 2 2 2" xfId="40652" xr:uid="{26B50AB4-DFD8-44FF-9F29-5FF63891D13A}"/>
    <cellStyle name="Percent 2 2 4 2 4 2 2 2 3" xfId="55536" xr:uid="{BADF7EFF-F968-4F2F-9FFC-96242D4CF9BF}"/>
    <cellStyle name="Percent 2 2 4 2 4 2 2 3" xfId="20116" xr:uid="{FF024A9A-F6CB-4500-8852-16ED503748D7}"/>
    <cellStyle name="Percent 2 2 4 2 4 2 2 4" xfId="33806" xr:uid="{4B258A39-56DF-4FBB-B879-2E11393D7F6A}"/>
    <cellStyle name="Percent 2 2 4 2 4 2 2 5" xfId="48690" xr:uid="{ED19E56F-F92D-479A-89E1-6614BC118220}"/>
    <cellStyle name="Percent 2 2 4 2 4 2 3" xfId="23538" xr:uid="{35C90D45-99AE-46C1-994F-0062BD434853}"/>
    <cellStyle name="Percent 2 2 4 2 4 2 3 2" xfId="37230" xr:uid="{168EC0AA-407F-4E79-870B-39B6FB55B3F2}"/>
    <cellStyle name="Percent 2 2 4 2 4 2 3 3" xfId="52114" xr:uid="{B665A9B4-ADF5-4C13-8C34-860BA469A44C}"/>
    <cellStyle name="Percent 2 2 4 2 4 2 4" xfId="16694" xr:uid="{0592E8EF-F383-4433-918E-12D4B5764E42}"/>
    <cellStyle name="Percent 2 2 4 2 4 2 5" xfId="30384" xr:uid="{3360662B-F2AD-4A10-AFD7-AFADF6AF797A}"/>
    <cellStyle name="Percent 2 2 4 2 4 2 6" xfId="45268" xr:uid="{984516ED-5224-4D96-A45B-13D7D1C0234D}"/>
    <cellStyle name="Percent 2 2 4 2 4 3" xfId="11558" xr:uid="{18F2EB29-84F5-4DFF-AE71-C38E53EE91E5}"/>
    <cellStyle name="Percent 2 2 4 2 4 3 2" xfId="25248" xr:uid="{EB640BB0-1671-4025-AFCC-77A31D529530}"/>
    <cellStyle name="Percent 2 2 4 2 4 3 2 2" xfId="38940" xr:uid="{1253DE63-3618-4A98-BE52-EC3BCD630AEE}"/>
    <cellStyle name="Percent 2 2 4 2 4 3 2 3" xfId="53824" xr:uid="{FAC6ED9A-19CE-43AD-9C78-A68A84EB6C26}"/>
    <cellStyle name="Percent 2 2 4 2 4 3 3" xfId="18404" xr:uid="{8DD6E133-D0BE-402D-B0A3-DFAB3511D9B8}"/>
    <cellStyle name="Percent 2 2 4 2 4 3 4" xfId="32094" xr:uid="{49303AF0-EC4E-4C9C-AB18-CCCBE441FAFB}"/>
    <cellStyle name="Percent 2 2 4 2 4 3 5" xfId="46978" xr:uid="{44117F2D-4AAC-4E8A-96F8-B590C0B4DB16}"/>
    <cellStyle name="Percent 2 2 4 2 4 4" xfId="21826" xr:uid="{5595D31E-4507-454F-AA6F-43D1A5752106}"/>
    <cellStyle name="Percent 2 2 4 2 4 4 2" xfId="35518" xr:uid="{DAEE4E96-E13F-43D5-88EA-7EB0847A8AEA}"/>
    <cellStyle name="Percent 2 2 4 2 4 4 3" xfId="50402" xr:uid="{CF859A11-C14C-482B-9736-E49BA55889F9}"/>
    <cellStyle name="Percent 2 2 4 2 4 5" xfId="14982" xr:uid="{40D968F9-0C46-4287-82CC-E32436206DB4}"/>
    <cellStyle name="Percent 2 2 4 2 4 6" xfId="28672" xr:uid="{0EF9ADC4-5202-4DF6-84A5-7D0FBCF6A5F0}"/>
    <cellStyle name="Percent 2 2 4 2 4 7" xfId="43556" xr:uid="{62592886-AFD9-4CFF-88ED-040A39C1DB6E}"/>
    <cellStyle name="Percent 2 2 4 2 5" xfId="9844" xr:uid="{7DF366CC-929F-4850-8132-5300D51A2018}"/>
    <cellStyle name="Percent 2 2 4 2 5 2" xfId="13266" xr:uid="{FE5FAC64-6341-44B0-92BB-0FD09478E0D3}"/>
    <cellStyle name="Percent 2 2 4 2 5 2 2" xfId="26956" xr:uid="{4A3BB44D-AE77-4BEC-9D10-FBC349D12D19}"/>
    <cellStyle name="Percent 2 2 4 2 5 2 2 2" xfId="40648" xr:uid="{DB67A855-335F-4080-BF95-8ED71F3393C4}"/>
    <cellStyle name="Percent 2 2 4 2 5 2 2 3" xfId="55532" xr:uid="{5E354B74-1B9F-446C-BC63-2EB5578B0340}"/>
    <cellStyle name="Percent 2 2 4 2 5 2 3" xfId="20112" xr:uid="{BD276D85-988E-4459-95DC-8E492FBA2353}"/>
    <cellStyle name="Percent 2 2 4 2 5 2 4" xfId="33802" xr:uid="{D183E94B-686E-44FF-86DA-70E02246C53D}"/>
    <cellStyle name="Percent 2 2 4 2 5 2 5" xfId="48686" xr:uid="{A7DCF94F-BB2F-42A9-BCD6-3A31912C302B}"/>
    <cellStyle name="Percent 2 2 4 2 5 3" xfId="23534" xr:uid="{F218F389-D9AA-4A75-946A-85DA16E441D3}"/>
    <cellStyle name="Percent 2 2 4 2 5 3 2" xfId="37226" xr:uid="{BAE3BA1A-BE47-4AD8-94CE-4E352F179B11}"/>
    <cellStyle name="Percent 2 2 4 2 5 3 3" xfId="52110" xr:uid="{3FEB4E78-59F9-4B41-9E77-781C592C5462}"/>
    <cellStyle name="Percent 2 2 4 2 5 4" xfId="16690" xr:uid="{6E59C11F-9B44-4A87-940C-F2D28A3351A0}"/>
    <cellStyle name="Percent 2 2 4 2 5 5" xfId="30380" xr:uid="{045B9998-2669-407D-ADF4-2005382E8D3D}"/>
    <cellStyle name="Percent 2 2 4 2 5 6" xfId="45264" xr:uid="{89F2A061-E177-4D83-B1CB-6EAF3D62D677}"/>
    <cellStyle name="Percent 2 2 4 2 6" xfId="11554" xr:uid="{18961385-7755-4072-B527-DC1DB50B99B8}"/>
    <cellStyle name="Percent 2 2 4 2 6 2" xfId="25244" xr:uid="{AF31B615-6F02-4FD4-BA0A-7E3C50AA0834}"/>
    <cellStyle name="Percent 2 2 4 2 6 2 2" xfId="38936" xr:uid="{73A9E3EC-5DAC-4571-BCA3-9B618CCF3773}"/>
    <cellStyle name="Percent 2 2 4 2 6 2 3" xfId="53820" xr:uid="{3D6B8C06-C29A-4179-AC8D-A5FD0A7AB7ED}"/>
    <cellStyle name="Percent 2 2 4 2 6 3" xfId="18400" xr:uid="{BEA8BB23-F4D6-432F-883B-FF3D9B80A6BF}"/>
    <cellStyle name="Percent 2 2 4 2 6 4" xfId="32090" xr:uid="{5C34EC85-E449-4BC9-A7AF-DD6CFFE404E9}"/>
    <cellStyle name="Percent 2 2 4 2 6 5" xfId="46974" xr:uid="{F02777E2-B063-45A4-8339-9AC3AF318632}"/>
    <cellStyle name="Percent 2 2 4 2 7" xfId="21822" xr:uid="{428DC652-9E12-4F17-A2D4-3B1FAF5332FF}"/>
    <cellStyle name="Percent 2 2 4 2 7 2" xfId="35514" xr:uid="{D96A753A-55B3-47A2-9CF1-0730F53F7981}"/>
    <cellStyle name="Percent 2 2 4 2 7 3" xfId="50398" xr:uid="{EFFA83C9-FFFC-462A-B26E-B49E043C1007}"/>
    <cellStyle name="Percent 2 2 4 2 8" xfId="14978" xr:uid="{330DF859-BDCB-4FB6-A765-3225B089DB99}"/>
    <cellStyle name="Percent 2 2 4 2 9" xfId="28668" xr:uid="{82DAC54D-AB05-4B4B-B077-FF9B8D3075D4}"/>
    <cellStyle name="Percent 2 2 4 3" xfId="8137" xr:uid="{FF5D0DE9-FABF-4366-A42A-3BFEEEE136BC}"/>
    <cellStyle name="Percent 2 2 4 3 10" xfId="43557" xr:uid="{A9FB8C2F-525A-4CAD-93B2-46446AB11EB1}"/>
    <cellStyle name="Percent 2 2 4 3 2" xfId="8138" xr:uid="{5BFA0B3B-B5FF-448D-A934-66E3C633813F}"/>
    <cellStyle name="Percent 2 2 4 3 2 2" xfId="8139" xr:uid="{10820B30-467C-481F-8622-99056651EBD3}"/>
    <cellStyle name="Percent 2 2 4 3 2 2 2" xfId="9851" xr:uid="{EA80F549-B76C-4941-A360-9754B7B0BB07}"/>
    <cellStyle name="Percent 2 2 4 3 2 2 2 2" xfId="13273" xr:uid="{5841C37E-9B5C-4E7F-8836-A060539F6004}"/>
    <cellStyle name="Percent 2 2 4 3 2 2 2 2 2" xfId="26963" xr:uid="{200041D6-4352-4A9C-856B-9F7939D820F2}"/>
    <cellStyle name="Percent 2 2 4 3 2 2 2 2 2 2" xfId="40655" xr:uid="{9EEBE8B1-6DD7-42B1-81FA-8DE5C293ECD6}"/>
    <cellStyle name="Percent 2 2 4 3 2 2 2 2 2 3" xfId="55539" xr:uid="{8126B876-58C3-4C31-A0D9-5A68CD68A1AF}"/>
    <cellStyle name="Percent 2 2 4 3 2 2 2 2 3" xfId="20119" xr:uid="{90876471-67C4-4BFF-9DB3-5CA385C803F2}"/>
    <cellStyle name="Percent 2 2 4 3 2 2 2 2 4" xfId="33809" xr:uid="{01DF321F-8546-4270-A378-65F0F2E63F7B}"/>
    <cellStyle name="Percent 2 2 4 3 2 2 2 2 5" xfId="48693" xr:uid="{F749243D-13D4-4F4C-8C24-FD5913211FB0}"/>
    <cellStyle name="Percent 2 2 4 3 2 2 2 3" xfId="23541" xr:uid="{D13E8F9E-BB1C-4315-BCD3-75165863D416}"/>
    <cellStyle name="Percent 2 2 4 3 2 2 2 3 2" xfId="37233" xr:uid="{9BF48CDC-C14E-4DEF-8237-F37142E3A8F3}"/>
    <cellStyle name="Percent 2 2 4 3 2 2 2 3 3" xfId="52117" xr:uid="{7FF2FACF-3BC5-426D-8FB7-EAB04305E34D}"/>
    <cellStyle name="Percent 2 2 4 3 2 2 2 4" xfId="16697" xr:uid="{5BC8212F-FB0D-4B1D-8DFC-68C7F121AC47}"/>
    <cellStyle name="Percent 2 2 4 3 2 2 2 5" xfId="30387" xr:uid="{3F36D44A-CA47-4F4F-ACC2-E4E354206B5D}"/>
    <cellStyle name="Percent 2 2 4 3 2 2 2 6" xfId="45271" xr:uid="{7C5DD195-6D66-4753-B6F0-4B5BAEBF02A1}"/>
    <cellStyle name="Percent 2 2 4 3 2 2 3" xfId="11561" xr:uid="{F5F34D4C-E0EB-4AFD-A8B9-8D14F6FB86F6}"/>
    <cellStyle name="Percent 2 2 4 3 2 2 3 2" xfId="25251" xr:uid="{F5537AC3-0139-4CC1-8E02-38720DC67111}"/>
    <cellStyle name="Percent 2 2 4 3 2 2 3 2 2" xfId="38943" xr:uid="{AC91B16D-F1EF-4B98-98BF-77CF4DF0EC35}"/>
    <cellStyle name="Percent 2 2 4 3 2 2 3 2 3" xfId="53827" xr:uid="{187A6600-22A5-4B21-937E-627BD269F968}"/>
    <cellStyle name="Percent 2 2 4 3 2 2 3 3" xfId="18407" xr:uid="{8C9433B8-FEDF-421A-9639-A26536C00F8A}"/>
    <cellStyle name="Percent 2 2 4 3 2 2 3 4" xfId="32097" xr:uid="{463EBFBF-891B-46C2-BD4C-F197AD44C528}"/>
    <cellStyle name="Percent 2 2 4 3 2 2 3 5" xfId="46981" xr:uid="{1737CC33-AA63-4731-901F-BFA7F2A8CA86}"/>
    <cellStyle name="Percent 2 2 4 3 2 2 4" xfId="21829" xr:uid="{D43396F8-AA31-46B5-9FA7-18BF53D4A4C7}"/>
    <cellStyle name="Percent 2 2 4 3 2 2 4 2" xfId="35521" xr:uid="{7C8AF73A-B6B9-4E58-9840-7BEA7175051D}"/>
    <cellStyle name="Percent 2 2 4 3 2 2 4 3" xfId="50405" xr:uid="{80631190-011A-4121-B919-FFAB0D45B1AD}"/>
    <cellStyle name="Percent 2 2 4 3 2 2 5" xfId="14985" xr:uid="{1262F20C-CF08-42CD-A11F-2022A7D4B9AC}"/>
    <cellStyle name="Percent 2 2 4 3 2 2 6" xfId="28675" xr:uid="{ACAE8901-04CC-4F7F-A206-E3F57746FC56}"/>
    <cellStyle name="Percent 2 2 4 3 2 2 7" xfId="43559" xr:uid="{695FCD4E-34E7-4D1E-868C-948D74CC3568}"/>
    <cellStyle name="Percent 2 2 4 3 2 3" xfId="9850" xr:uid="{E97C15C0-5A2C-4351-A676-0BB44661DEE8}"/>
    <cellStyle name="Percent 2 2 4 3 2 3 2" xfId="13272" xr:uid="{CD4C2C46-2803-4202-BBB9-439A11DE51E0}"/>
    <cellStyle name="Percent 2 2 4 3 2 3 2 2" xfId="26962" xr:uid="{7439F1A0-A78B-47FC-B864-B4686A5915E3}"/>
    <cellStyle name="Percent 2 2 4 3 2 3 2 2 2" xfId="40654" xr:uid="{F2548F88-3AD7-4EB2-A156-0532E0278BB1}"/>
    <cellStyle name="Percent 2 2 4 3 2 3 2 2 3" xfId="55538" xr:uid="{D89C3E8B-D11A-47C1-B043-5672674639A7}"/>
    <cellStyle name="Percent 2 2 4 3 2 3 2 3" xfId="20118" xr:uid="{64ED355F-2733-4F02-930A-9C4B18B41548}"/>
    <cellStyle name="Percent 2 2 4 3 2 3 2 4" xfId="33808" xr:uid="{5BFB1302-9E63-4030-A6B2-2C4044705DEE}"/>
    <cellStyle name="Percent 2 2 4 3 2 3 2 5" xfId="48692" xr:uid="{FD179B44-0C38-4987-A5A1-93347BA40410}"/>
    <cellStyle name="Percent 2 2 4 3 2 3 3" xfId="23540" xr:uid="{D98F33FA-9F01-4A86-92FC-314C7FD61D2C}"/>
    <cellStyle name="Percent 2 2 4 3 2 3 3 2" xfId="37232" xr:uid="{709A994C-710A-4641-9F01-483136593A3C}"/>
    <cellStyle name="Percent 2 2 4 3 2 3 3 3" xfId="52116" xr:uid="{AB56FB13-BBF7-41A8-B9D3-EF2F6148D78E}"/>
    <cellStyle name="Percent 2 2 4 3 2 3 4" xfId="16696" xr:uid="{892B6568-8BAF-44DD-AAD2-C7B7E4C3E981}"/>
    <cellStyle name="Percent 2 2 4 3 2 3 5" xfId="30386" xr:uid="{16450C96-6863-425B-98B4-427DFF3ECB5E}"/>
    <cellStyle name="Percent 2 2 4 3 2 3 6" xfId="45270" xr:uid="{93841B7C-C54D-4757-9342-FA66925E96B8}"/>
    <cellStyle name="Percent 2 2 4 3 2 4" xfId="11560" xr:uid="{48F9E75C-AB42-4B63-B278-37BCDCDAD37E}"/>
    <cellStyle name="Percent 2 2 4 3 2 4 2" xfId="25250" xr:uid="{BE42A951-FDC7-45E6-8C4D-6FEF0E5F37F7}"/>
    <cellStyle name="Percent 2 2 4 3 2 4 2 2" xfId="38942" xr:uid="{6B714318-0F81-4E93-BF7D-004BDF650271}"/>
    <cellStyle name="Percent 2 2 4 3 2 4 2 3" xfId="53826" xr:uid="{5F469F41-C55F-4916-833F-6AAC086A3384}"/>
    <cellStyle name="Percent 2 2 4 3 2 4 3" xfId="18406" xr:uid="{2E6332BB-604E-47DE-86F8-8633B081ACFA}"/>
    <cellStyle name="Percent 2 2 4 3 2 4 4" xfId="32096" xr:uid="{64FE435B-25B6-4C10-96F0-FFE89D9FA5B8}"/>
    <cellStyle name="Percent 2 2 4 3 2 4 5" xfId="46980" xr:uid="{21085259-4EE4-49C2-AF97-9FCA0EE7F589}"/>
    <cellStyle name="Percent 2 2 4 3 2 5" xfId="21828" xr:uid="{B3EF098C-4BAF-4AE2-9E8C-74265521201F}"/>
    <cellStyle name="Percent 2 2 4 3 2 5 2" xfId="35520" xr:uid="{944C8886-0EEC-476B-B4FC-11BC54A531AA}"/>
    <cellStyle name="Percent 2 2 4 3 2 5 3" xfId="50404" xr:uid="{AC5E58BC-A895-4BD0-85CD-8BE11E06C895}"/>
    <cellStyle name="Percent 2 2 4 3 2 6" xfId="14984" xr:uid="{895F47A5-905E-4363-B4D6-349957A4CE1A}"/>
    <cellStyle name="Percent 2 2 4 3 2 7" xfId="28674" xr:uid="{C4184F7F-436A-4BF4-8C7B-02171DA39F2F}"/>
    <cellStyle name="Percent 2 2 4 3 2 8" xfId="43558" xr:uid="{DAE27884-ED2B-4FDC-B09B-F02916E19853}"/>
    <cellStyle name="Percent 2 2 4 3 3" xfId="8140" xr:uid="{511616F2-38B6-4F86-8CED-B81B61BAFF57}"/>
    <cellStyle name="Percent 2 2 4 3 3 2" xfId="9852" xr:uid="{8683E884-D253-42B0-BF75-47F9760DB2E2}"/>
    <cellStyle name="Percent 2 2 4 3 3 2 2" xfId="13274" xr:uid="{4ADB900C-1655-4224-BDDB-38731DE58B54}"/>
    <cellStyle name="Percent 2 2 4 3 3 2 2 2" xfId="26964" xr:uid="{9663DB74-C64F-40EE-AE79-87DBBBB9FEE6}"/>
    <cellStyle name="Percent 2 2 4 3 3 2 2 2 2" xfId="40656" xr:uid="{AA517F82-0568-4FFA-B72C-516511AB3707}"/>
    <cellStyle name="Percent 2 2 4 3 3 2 2 2 3" xfId="55540" xr:uid="{E53092CD-2B9B-499C-BC29-A34AAE405911}"/>
    <cellStyle name="Percent 2 2 4 3 3 2 2 3" xfId="20120" xr:uid="{F59D5CF2-7160-4F8C-AB4A-716EDE2C8F4E}"/>
    <cellStyle name="Percent 2 2 4 3 3 2 2 4" xfId="33810" xr:uid="{AA8C2D08-4FBC-4708-9FB4-6AE2635928CC}"/>
    <cellStyle name="Percent 2 2 4 3 3 2 2 5" xfId="48694" xr:uid="{36E8AC37-7F83-4D58-9206-C884A90E45E1}"/>
    <cellStyle name="Percent 2 2 4 3 3 2 3" xfId="23542" xr:uid="{2C9A08A8-076C-4CD8-8142-FE2B91B2BC05}"/>
    <cellStyle name="Percent 2 2 4 3 3 2 3 2" xfId="37234" xr:uid="{025DF06D-E87E-4657-B722-3865AB9D72C9}"/>
    <cellStyle name="Percent 2 2 4 3 3 2 3 3" xfId="52118" xr:uid="{39C87FEE-235B-405A-A1C0-F71D5F12EA05}"/>
    <cellStyle name="Percent 2 2 4 3 3 2 4" xfId="16698" xr:uid="{DC4B6B40-A116-4C15-A0E9-194663E7AFDE}"/>
    <cellStyle name="Percent 2 2 4 3 3 2 5" xfId="30388" xr:uid="{A51D3288-0625-46FC-BAF7-4BAA0C52FE16}"/>
    <cellStyle name="Percent 2 2 4 3 3 2 6" xfId="45272" xr:uid="{DCA456BB-842B-4F06-8F5E-F120E2BE0ACB}"/>
    <cellStyle name="Percent 2 2 4 3 3 3" xfId="11562" xr:uid="{8B8074C3-3F07-4920-9CEF-5E98932908D2}"/>
    <cellStyle name="Percent 2 2 4 3 3 3 2" xfId="25252" xr:uid="{D2510AFA-BCA8-4AC9-874D-AE4DB6C8FC85}"/>
    <cellStyle name="Percent 2 2 4 3 3 3 2 2" xfId="38944" xr:uid="{9F6DCB39-4B3D-4BF8-A255-DFE62E53C4B5}"/>
    <cellStyle name="Percent 2 2 4 3 3 3 2 3" xfId="53828" xr:uid="{8B89CF79-8D14-493F-8C10-7E1C04FB3A5C}"/>
    <cellStyle name="Percent 2 2 4 3 3 3 3" xfId="18408" xr:uid="{916FABE5-37B2-4B74-BD34-169A777E35BE}"/>
    <cellStyle name="Percent 2 2 4 3 3 3 4" xfId="32098" xr:uid="{1D3C7477-3BE3-4D50-B128-FF6E00277AC1}"/>
    <cellStyle name="Percent 2 2 4 3 3 3 5" xfId="46982" xr:uid="{2CE9627B-0BCA-46FC-B71C-99A06AEEA44D}"/>
    <cellStyle name="Percent 2 2 4 3 3 4" xfId="21830" xr:uid="{CE19A6FD-0EAE-4BCA-8459-3945041C9629}"/>
    <cellStyle name="Percent 2 2 4 3 3 4 2" xfId="35522" xr:uid="{80A87BEC-6964-496D-9EAA-B835C93C50C9}"/>
    <cellStyle name="Percent 2 2 4 3 3 4 3" xfId="50406" xr:uid="{72B99570-D99A-4334-B2EA-451B11740972}"/>
    <cellStyle name="Percent 2 2 4 3 3 5" xfId="14986" xr:uid="{3DCB2826-A55B-418A-8BD8-757D7863EC6C}"/>
    <cellStyle name="Percent 2 2 4 3 3 6" xfId="28676" xr:uid="{814AD22C-8DC1-4DE0-8D59-120F694CDECF}"/>
    <cellStyle name="Percent 2 2 4 3 3 7" xfId="43560" xr:uid="{7FFB0F66-02CE-4A0E-84E9-D97C2ABF947C}"/>
    <cellStyle name="Percent 2 2 4 3 4" xfId="8141" xr:uid="{DCA51F42-EFC2-486A-8651-73F8CDD86014}"/>
    <cellStyle name="Percent 2 2 4 3 4 2" xfId="9853" xr:uid="{07603499-6E19-4E6E-87FE-8053E56A9270}"/>
    <cellStyle name="Percent 2 2 4 3 4 2 2" xfId="13275" xr:uid="{55196C6B-06EC-4542-8FB3-AE0C64AC9AAA}"/>
    <cellStyle name="Percent 2 2 4 3 4 2 2 2" xfId="26965" xr:uid="{72D60989-A6C9-42AF-B588-14C76EE795CF}"/>
    <cellStyle name="Percent 2 2 4 3 4 2 2 2 2" xfId="40657" xr:uid="{528A2B9A-1D30-4233-A84A-DC6251CDE3DF}"/>
    <cellStyle name="Percent 2 2 4 3 4 2 2 2 3" xfId="55541" xr:uid="{55ED7742-1BA2-4052-AF47-ACDBF4DC3E50}"/>
    <cellStyle name="Percent 2 2 4 3 4 2 2 3" xfId="20121" xr:uid="{8ADA4DCA-8BCE-406E-A64E-17456AF02CA6}"/>
    <cellStyle name="Percent 2 2 4 3 4 2 2 4" xfId="33811" xr:uid="{A1828D8E-7587-49FE-A8CD-152B17F19218}"/>
    <cellStyle name="Percent 2 2 4 3 4 2 2 5" xfId="48695" xr:uid="{E0C8A815-B702-4710-89BB-A66EF1311C1C}"/>
    <cellStyle name="Percent 2 2 4 3 4 2 3" xfId="23543" xr:uid="{F8D00468-D31B-4201-8367-1443666F76A9}"/>
    <cellStyle name="Percent 2 2 4 3 4 2 3 2" xfId="37235" xr:uid="{AC4E6391-F463-4D06-B8DF-4A7112A1A5D1}"/>
    <cellStyle name="Percent 2 2 4 3 4 2 3 3" xfId="52119" xr:uid="{2B7C7F91-8902-4B0F-AF50-319090DDF638}"/>
    <cellStyle name="Percent 2 2 4 3 4 2 4" xfId="16699" xr:uid="{EDD1FAF2-FB57-481C-9BCF-F6078DFF9AA9}"/>
    <cellStyle name="Percent 2 2 4 3 4 2 5" xfId="30389" xr:uid="{B2510CED-AAB4-415C-99C7-BA716F04E24C}"/>
    <cellStyle name="Percent 2 2 4 3 4 2 6" xfId="45273" xr:uid="{5743E6F3-8808-4722-B4D1-CDC198966222}"/>
    <cellStyle name="Percent 2 2 4 3 4 3" xfId="11563" xr:uid="{69011F49-9FE2-4F49-85B7-4DD45B0B507E}"/>
    <cellStyle name="Percent 2 2 4 3 4 3 2" xfId="25253" xr:uid="{5AA813F1-5519-4578-88C0-BB28C868406B}"/>
    <cellStyle name="Percent 2 2 4 3 4 3 2 2" xfId="38945" xr:uid="{F49D7815-95B8-47BF-9123-80C89326B7E2}"/>
    <cellStyle name="Percent 2 2 4 3 4 3 2 3" xfId="53829" xr:uid="{4ABA4FB2-7184-4EF0-B587-158EC2FED4B5}"/>
    <cellStyle name="Percent 2 2 4 3 4 3 3" xfId="18409" xr:uid="{019C4B9E-F535-4865-94F5-C4ED8E0535B3}"/>
    <cellStyle name="Percent 2 2 4 3 4 3 4" xfId="32099" xr:uid="{06CE3A6D-A487-427A-BDCF-C3DD9C6AB668}"/>
    <cellStyle name="Percent 2 2 4 3 4 3 5" xfId="46983" xr:uid="{F5DE0956-5857-4B10-9DE5-2D6A5A300860}"/>
    <cellStyle name="Percent 2 2 4 3 4 4" xfId="21831" xr:uid="{BA79C5CE-00BA-4626-84A8-00A3892F88E2}"/>
    <cellStyle name="Percent 2 2 4 3 4 4 2" xfId="35523" xr:uid="{53239244-FE20-46AB-A327-A61FC7392D09}"/>
    <cellStyle name="Percent 2 2 4 3 4 4 3" xfId="50407" xr:uid="{5D148688-5239-4CE0-92F6-762558465B85}"/>
    <cellStyle name="Percent 2 2 4 3 4 5" xfId="14987" xr:uid="{B107542B-5733-4A0E-904E-41F069069C11}"/>
    <cellStyle name="Percent 2 2 4 3 4 6" xfId="28677" xr:uid="{EAC2B768-71BD-4ADE-B695-E0AF0FC5E139}"/>
    <cellStyle name="Percent 2 2 4 3 4 7" xfId="43561" xr:uid="{F71A9B99-0F48-42E0-A7DC-772C08FDA1F1}"/>
    <cellStyle name="Percent 2 2 4 3 5" xfId="9849" xr:uid="{40E30B57-CFE2-4717-AEC1-837227FA5459}"/>
    <cellStyle name="Percent 2 2 4 3 5 2" xfId="13271" xr:uid="{EB1F8108-27A9-444D-98D4-B1DAC3B5C224}"/>
    <cellStyle name="Percent 2 2 4 3 5 2 2" xfId="26961" xr:uid="{2AF3F102-9982-42DF-A1AE-349E88AB1FFF}"/>
    <cellStyle name="Percent 2 2 4 3 5 2 2 2" xfId="40653" xr:uid="{28C5A3FC-EB7A-46A6-A08B-22980158C425}"/>
    <cellStyle name="Percent 2 2 4 3 5 2 2 3" xfId="55537" xr:uid="{98EC9CDB-AD80-4A80-98CC-04EFACA1BA53}"/>
    <cellStyle name="Percent 2 2 4 3 5 2 3" xfId="20117" xr:uid="{896FEDF4-AA6C-476E-9A2F-8BED7682BC65}"/>
    <cellStyle name="Percent 2 2 4 3 5 2 4" xfId="33807" xr:uid="{D65C36AD-6C9C-42DC-BD96-DEA31AD7A6D8}"/>
    <cellStyle name="Percent 2 2 4 3 5 2 5" xfId="48691" xr:uid="{8D676A26-54B6-4479-A456-BE0312179797}"/>
    <cellStyle name="Percent 2 2 4 3 5 3" xfId="23539" xr:uid="{A3CDFF04-8FAA-4350-AD15-3A639040E823}"/>
    <cellStyle name="Percent 2 2 4 3 5 3 2" xfId="37231" xr:uid="{D6640B44-9B5E-4B89-A45B-0712DA7FBEF4}"/>
    <cellStyle name="Percent 2 2 4 3 5 3 3" xfId="52115" xr:uid="{65F01E63-6059-4963-9877-B8A19EB3F4D2}"/>
    <cellStyle name="Percent 2 2 4 3 5 4" xfId="16695" xr:uid="{6747D1D3-124C-4787-B3DD-F0F1155637D1}"/>
    <cellStyle name="Percent 2 2 4 3 5 5" xfId="30385" xr:uid="{382285AB-22D2-4E96-94A8-536F5B279D89}"/>
    <cellStyle name="Percent 2 2 4 3 5 6" xfId="45269" xr:uid="{81F3ADA2-CCF0-4835-8689-6F14BB18B38B}"/>
    <cellStyle name="Percent 2 2 4 3 6" xfId="11559" xr:uid="{35B12D54-84E9-472E-ACF7-FF214DEAD6BA}"/>
    <cellStyle name="Percent 2 2 4 3 6 2" xfId="25249" xr:uid="{68B4CF27-B80F-4362-9A72-AA45D5347585}"/>
    <cellStyle name="Percent 2 2 4 3 6 2 2" xfId="38941" xr:uid="{D4FDFA0F-CCC4-4027-BD4A-7E5BB010ED74}"/>
    <cellStyle name="Percent 2 2 4 3 6 2 3" xfId="53825" xr:uid="{30CE10FA-6B13-4F8E-8B09-CBC931D6039F}"/>
    <cellStyle name="Percent 2 2 4 3 6 3" xfId="18405" xr:uid="{FF6E3FE4-7FDB-4A82-BBC1-E8036CC4AB05}"/>
    <cellStyle name="Percent 2 2 4 3 6 4" xfId="32095" xr:uid="{77D8762D-94CF-4948-A692-BC8D4B620355}"/>
    <cellStyle name="Percent 2 2 4 3 6 5" xfId="46979" xr:uid="{28ED23B3-EAE5-49FD-AF55-ECFB11AB7FAA}"/>
    <cellStyle name="Percent 2 2 4 3 7" xfId="21827" xr:uid="{D9DB0A25-E75E-4606-9211-C1182CD0FB4F}"/>
    <cellStyle name="Percent 2 2 4 3 7 2" xfId="35519" xr:uid="{6DD972E1-B589-43E4-9057-6CF5047A5529}"/>
    <cellStyle name="Percent 2 2 4 3 7 3" xfId="50403" xr:uid="{2510B038-4436-4E20-8A6F-8ACF0794D97C}"/>
    <cellStyle name="Percent 2 2 4 3 8" xfId="14983" xr:uid="{3D5F6530-DB93-4FC0-93B2-EF774CDCCFF8}"/>
    <cellStyle name="Percent 2 2 4 3 9" xfId="28673" xr:uid="{B7C2DCEA-0239-4AFE-89C0-7E712D3AAAB6}"/>
    <cellStyle name="Percent 2 2 4 4" xfId="8142" xr:uid="{E1C9D432-6EDB-403E-B6F9-2F24BE3E6F91}"/>
    <cellStyle name="Percent 2 2 4 4 2" xfId="8143" xr:uid="{23E1B5B2-7C65-4E84-9F4A-075FA386F1BD}"/>
    <cellStyle name="Percent 2 2 4 4 2 2" xfId="9855" xr:uid="{8F8FDF39-2E98-42B8-908D-4CDE055864A2}"/>
    <cellStyle name="Percent 2 2 4 4 2 2 2" xfId="13277" xr:uid="{FDCEEB7D-E8FE-461A-AD7B-628162325791}"/>
    <cellStyle name="Percent 2 2 4 4 2 2 2 2" xfId="26967" xr:uid="{1D97298A-20D4-466C-A0F8-FC9722B90343}"/>
    <cellStyle name="Percent 2 2 4 4 2 2 2 2 2" xfId="40659" xr:uid="{F879B6C4-F403-4C11-B615-29758F53CA7A}"/>
    <cellStyle name="Percent 2 2 4 4 2 2 2 2 3" xfId="55543" xr:uid="{0D064B3A-CD14-49CD-8E11-2A19E12B847E}"/>
    <cellStyle name="Percent 2 2 4 4 2 2 2 3" xfId="20123" xr:uid="{60AB68AF-0554-4F0E-BCA6-BF0357831BAA}"/>
    <cellStyle name="Percent 2 2 4 4 2 2 2 4" xfId="33813" xr:uid="{3A608421-C7F5-459C-9E6A-19A65FEA1A11}"/>
    <cellStyle name="Percent 2 2 4 4 2 2 2 5" xfId="48697" xr:uid="{0D116FE5-97E6-49CA-BB48-D076895D8ACE}"/>
    <cellStyle name="Percent 2 2 4 4 2 2 3" xfId="23545" xr:uid="{3CD213AC-C1DE-4CD1-926A-61F5F3077C29}"/>
    <cellStyle name="Percent 2 2 4 4 2 2 3 2" xfId="37237" xr:uid="{AFB71A01-B13E-46FB-84D8-CBB65A43ED45}"/>
    <cellStyle name="Percent 2 2 4 4 2 2 3 3" xfId="52121" xr:uid="{FBABEA15-35E9-4F67-9DB4-19966FAA36F0}"/>
    <cellStyle name="Percent 2 2 4 4 2 2 4" xfId="16701" xr:uid="{83D1ADC7-7770-4768-8652-ABAAD0AD3D21}"/>
    <cellStyle name="Percent 2 2 4 4 2 2 5" xfId="30391" xr:uid="{368781FD-7E29-4749-B87F-70352647CAFF}"/>
    <cellStyle name="Percent 2 2 4 4 2 2 6" xfId="45275" xr:uid="{C53CAE45-944E-4A8D-8F5C-2B6320F25BDD}"/>
    <cellStyle name="Percent 2 2 4 4 2 3" xfId="11565" xr:uid="{0A78D546-D98D-4FBA-BC92-0C01356FDF67}"/>
    <cellStyle name="Percent 2 2 4 4 2 3 2" xfId="25255" xr:uid="{3E740D99-E726-429A-BD02-35E77B556D7F}"/>
    <cellStyle name="Percent 2 2 4 4 2 3 2 2" xfId="38947" xr:uid="{DE98FD5B-B4F0-4E72-B426-277DAF511E85}"/>
    <cellStyle name="Percent 2 2 4 4 2 3 2 3" xfId="53831" xr:uid="{6C273B25-D7EF-4921-BD89-79554CCE2F0F}"/>
    <cellStyle name="Percent 2 2 4 4 2 3 3" xfId="18411" xr:uid="{7330208F-F027-4021-A1C6-5300B9AFA096}"/>
    <cellStyle name="Percent 2 2 4 4 2 3 4" xfId="32101" xr:uid="{CB684215-6540-4B47-923A-0C65F4A599DC}"/>
    <cellStyle name="Percent 2 2 4 4 2 3 5" xfId="46985" xr:uid="{B9B61B1A-095B-4BA2-B53A-D170B514C1A4}"/>
    <cellStyle name="Percent 2 2 4 4 2 4" xfId="21833" xr:uid="{1B79BDFC-837E-40FF-8055-75B32AB0D979}"/>
    <cellStyle name="Percent 2 2 4 4 2 4 2" xfId="35525" xr:uid="{F934E9B0-7883-43B9-951B-C47D022CF35C}"/>
    <cellStyle name="Percent 2 2 4 4 2 4 3" xfId="50409" xr:uid="{1907C4F5-C9F9-45DD-A7A7-A0A4E5CFB8D6}"/>
    <cellStyle name="Percent 2 2 4 4 2 5" xfId="14989" xr:uid="{7E27347E-F4BD-49B9-B25F-21EEC1EF6551}"/>
    <cellStyle name="Percent 2 2 4 4 2 6" xfId="28679" xr:uid="{5B33EF0F-0590-4FAB-9A05-5A0C35312061}"/>
    <cellStyle name="Percent 2 2 4 4 2 7" xfId="43563" xr:uid="{D215448D-216D-4633-8175-31CC603C0DB6}"/>
    <cellStyle name="Percent 2 2 4 4 3" xfId="9854" xr:uid="{BB7C50AF-67C2-49F4-9005-C17BE55E0E93}"/>
    <cellStyle name="Percent 2 2 4 4 3 2" xfId="13276" xr:uid="{94A754DA-F7F7-44A5-BA84-12813B361150}"/>
    <cellStyle name="Percent 2 2 4 4 3 2 2" xfId="26966" xr:uid="{DBBCBBBD-159F-4D7A-BEB8-F2F6BA6091EF}"/>
    <cellStyle name="Percent 2 2 4 4 3 2 2 2" xfId="40658" xr:uid="{5D88E979-A6B4-4821-8C46-44802BC8EB77}"/>
    <cellStyle name="Percent 2 2 4 4 3 2 2 3" xfId="55542" xr:uid="{2A5B97B0-2830-4CCD-937C-EC4EC0C40233}"/>
    <cellStyle name="Percent 2 2 4 4 3 2 3" xfId="20122" xr:uid="{583FA04A-6A65-49BE-8D4D-B7BC981419D9}"/>
    <cellStyle name="Percent 2 2 4 4 3 2 4" xfId="33812" xr:uid="{88F8BED4-7634-410F-8172-2F9FA98D53E0}"/>
    <cellStyle name="Percent 2 2 4 4 3 2 5" xfId="48696" xr:uid="{A5995D42-B1AA-45D7-B21D-1D2280E357AE}"/>
    <cellStyle name="Percent 2 2 4 4 3 3" xfId="23544" xr:uid="{FC78001F-A705-4A08-9B31-AC733A2DDD7F}"/>
    <cellStyle name="Percent 2 2 4 4 3 3 2" xfId="37236" xr:uid="{89F6F7A5-08FF-4E70-8FBB-8631302ABE2B}"/>
    <cellStyle name="Percent 2 2 4 4 3 3 3" xfId="52120" xr:uid="{FE017F4D-31E7-46AE-AD65-9BE0719E5174}"/>
    <cellStyle name="Percent 2 2 4 4 3 4" xfId="16700" xr:uid="{C68F6B8E-FB02-40EC-AC7E-E730DCE864E1}"/>
    <cellStyle name="Percent 2 2 4 4 3 5" xfId="30390" xr:uid="{192BED32-57B1-4D7B-AB14-C388A2CDEE81}"/>
    <cellStyle name="Percent 2 2 4 4 3 6" xfId="45274" xr:uid="{E60D8C57-AA7E-4279-A793-90EAB5BBB646}"/>
    <cellStyle name="Percent 2 2 4 4 4" xfId="11564" xr:uid="{9C3C3764-A7AA-4F26-893D-4734D2F2FB89}"/>
    <cellStyle name="Percent 2 2 4 4 4 2" xfId="25254" xr:uid="{50E7FB5E-3A9C-4E19-8DB4-4C72D3629ADD}"/>
    <cellStyle name="Percent 2 2 4 4 4 2 2" xfId="38946" xr:uid="{C1511915-22F3-4041-AB4C-D67581FF50AA}"/>
    <cellStyle name="Percent 2 2 4 4 4 2 3" xfId="53830" xr:uid="{229B0E7D-FCDC-4F0C-93A2-AF6419964BCF}"/>
    <cellStyle name="Percent 2 2 4 4 4 3" xfId="18410" xr:uid="{21EDD1BD-329E-4942-B0CD-3DD3D370EC30}"/>
    <cellStyle name="Percent 2 2 4 4 4 4" xfId="32100" xr:uid="{338D1C33-A315-418C-A79E-B6227A09B173}"/>
    <cellStyle name="Percent 2 2 4 4 4 5" xfId="46984" xr:uid="{94BB2940-CCDF-4891-BCA4-863B923565A0}"/>
    <cellStyle name="Percent 2 2 4 4 5" xfId="21832" xr:uid="{124A05BB-5129-43AB-875C-C2DE85A20082}"/>
    <cellStyle name="Percent 2 2 4 4 5 2" xfId="35524" xr:uid="{CBF66F57-23F0-401B-BED6-493174383010}"/>
    <cellStyle name="Percent 2 2 4 4 5 3" xfId="50408" xr:uid="{F18480A0-49A5-4354-A3C7-A4D1B7D80EC5}"/>
    <cellStyle name="Percent 2 2 4 4 6" xfId="14988" xr:uid="{297760F9-F222-4845-A075-7073685993BF}"/>
    <cellStyle name="Percent 2 2 4 4 7" xfId="28678" xr:uid="{6CC4DF92-F9F2-44BB-8A55-5205E58A7129}"/>
    <cellStyle name="Percent 2 2 4 4 8" xfId="43562" xr:uid="{C0730D44-A76D-4EE8-BCB8-BE3A60F84EAD}"/>
    <cellStyle name="Percent 2 2 4 5" xfId="8144" xr:uid="{B3E89D76-D52C-4180-B6B0-CC9EF32BF21E}"/>
    <cellStyle name="Percent 2 2 4 5 2" xfId="9856" xr:uid="{F7284FE8-48F8-43D7-9299-284F14792337}"/>
    <cellStyle name="Percent 2 2 4 5 2 2" xfId="13278" xr:uid="{18A1E0F7-28D5-4F2C-8967-E7718926EC7C}"/>
    <cellStyle name="Percent 2 2 4 5 2 2 2" xfId="26968" xr:uid="{FD082840-0C18-40EA-BEA8-747EC022D317}"/>
    <cellStyle name="Percent 2 2 4 5 2 2 2 2" xfId="40660" xr:uid="{EF196064-0BE3-444D-A3C5-A901D271A6E7}"/>
    <cellStyle name="Percent 2 2 4 5 2 2 2 3" xfId="55544" xr:uid="{099F8BE6-BD53-499B-82D1-C1592B393C9B}"/>
    <cellStyle name="Percent 2 2 4 5 2 2 3" xfId="20124" xr:uid="{34C3034B-44F6-4E6D-8B70-E86BFA2C0492}"/>
    <cellStyle name="Percent 2 2 4 5 2 2 4" xfId="33814" xr:uid="{E063A18A-8E19-461C-8314-6F4E93DCC45E}"/>
    <cellStyle name="Percent 2 2 4 5 2 2 5" xfId="48698" xr:uid="{D5FD99AA-6FF0-4CF5-A51F-95369AE1FCFF}"/>
    <cellStyle name="Percent 2 2 4 5 2 3" xfId="23546" xr:uid="{F91CBD29-7E39-4940-BA6F-5961D053BEB7}"/>
    <cellStyle name="Percent 2 2 4 5 2 3 2" xfId="37238" xr:uid="{0D402B45-5B26-4971-8C8F-6375719B9913}"/>
    <cellStyle name="Percent 2 2 4 5 2 3 3" xfId="52122" xr:uid="{E387DBDD-1683-4CAE-96CF-187D89A70DD6}"/>
    <cellStyle name="Percent 2 2 4 5 2 4" xfId="16702" xr:uid="{4595433F-328E-432F-8B24-A252471DF7F7}"/>
    <cellStyle name="Percent 2 2 4 5 2 5" xfId="30392" xr:uid="{AEEF1A93-87C8-41A4-B45A-B612A726ADC5}"/>
    <cellStyle name="Percent 2 2 4 5 2 6" xfId="45276" xr:uid="{88C8871B-12AC-4E29-A35D-C528C1C746E2}"/>
    <cellStyle name="Percent 2 2 4 5 3" xfId="11566" xr:uid="{6DDBF2AF-53BA-48AC-A255-2135ECEAB529}"/>
    <cellStyle name="Percent 2 2 4 5 3 2" xfId="25256" xr:uid="{31931DE8-8345-4119-A7B3-19B653CB5FD7}"/>
    <cellStyle name="Percent 2 2 4 5 3 2 2" xfId="38948" xr:uid="{F13BDA8C-5FA5-4875-BF99-505484448010}"/>
    <cellStyle name="Percent 2 2 4 5 3 2 3" xfId="53832" xr:uid="{3508186B-885D-44CA-B02D-9A05363451FE}"/>
    <cellStyle name="Percent 2 2 4 5 3 3" xfId="18412" xr:uid="{BE05DD30-8313-4AD4-8963-187BFFDD8802}"/>
    <cellStyle name="Percent 2 2 4 5 3 4" xfId="32102" xr:uid="{C6B22077-A518-4C0B-AFD2-E50CC5245D50}"/>
    <cellStyle name="Percent 2 2 4 5 3 5" xfId="46986" xr:uid="{967F8ACB-E824-426B-B8D1-A9F36232B349}"/>
    <cellStyle name="Percent 2 2 4 5 4" xfId="21834" xr:uid="{2F4B7440-4371-4E3F-913D-160A63A87CEB}"/>
    <cellStyle name="Percent 2 2 4 5 4 2" xfId="35526" xr:uid="{01C1AB21-C4DC-4DF5-BDDB-8C9A1735870D}"/>
    <cellStyle name="Percent 2 2 4 5 4 3" xfId="50410" xr:uid="{1075D1D1-3145-43DF-BE74-9083E648FCF0}"/>
    <cellStyle name="Percent 2 2 4 5 5" xfId="14990" xr:uid="{4D6D9EF9-77B9-4217-AF03-4157109F9C73}"/>
    <cellStyle name="Percent 2 2 4 5 6" xfId="28680" xr:uid="{0EB287F6-A0E7-459F-854E-87BF92934C63}"/>
    <cellStyle name="Percent 2 2 4 5 7" xfId="43564" xr:uid="{256D429F-77CE-40CF-9E70-4EF62D42DBBF}"/>
    <cellStyle name="Percent 2 2 4 6" xfId="8145" xr:uid="{63434336-085B-44F0-8BC8-F5D646E38A0B}"/>
    <cellStyle name="Percent 2 2 4 6 2" xfId="9857" xr:uid="{B900B15F-C426-4290-AEB2-B910F10F79F7}"/>
    <cellStyle name="Percent 2 2 4 6 2 2" xfId="13279" xr:uid="{C2826F6F-7CD2-44BF-B317-199282032BD8}"/>
    <cellStyle name="Percent 2 2 4 6 2 2 2" xfId="26969" xr:uid="{45DF17B5-A714-4A30-9A4A-57987B26D7AF}"/>
    <cellStyle name="Percent 2 2 4 6 2 2 2 2" xfId="40661" xr:uid="{1392ADD3-47FC-4215-A17C-5F245E4C49E2}"/>
    <cellStyle name="Percent 2 2 4 6 2 2 2 3" xfId="55545" xr:uid="{CC259B6F-A8E7-4E7B-B1A2-83F0E2899172}"/>
    <cellStyle name="Percent 2 2 4 6 2 2 3" xfId="20125" xr:uid="{911C91D6-CF95-4CF7-B270-80B0136D2256}"/>
    <cellStyle name="Percent 2 2 4 6 2 2 4" xfId="33815" xr:uid="{B021E6D7-8AED-4D42-BB40-E4F2EB376DFA}"/>
    <cellStyle name="Percent 2 2 4 6 2 2 5" xfId="48699" xr:uid="{DBE677A4-FDFB-4835-ADAA-298FCE097B6C}"/>
    <cellStyle name="Percent 2 2 4 6 2 3" xfId="23547" xr:uid="{C515BCD0-8AFC-4D5D-82E8-3AAC7756810E}"/>
    <cellStyle name="Percent 2 2 4 6 2 3 2" xfId="37239" xr:uid="{6A461D2F-C2E7-43FD-9BA6-E0550C05C5FA}"/>
    <cellStyle name="Percent 2 2 4 6 2 3 3" xfId="52123" xr:uid="{2C59B777-00DE-4D8F-8FEB-F57953F629D8}"/>
    <cellStyle name="Percent 2 2 4 6 2 4" xfId="16703" xr:uid="{1E9758FA-9CE3-438D-92BE-125594DF0EEE}"/>
    <cellStyle name="Percent 2 2 4 6 2 5" xfId="30393" xr:uid="{8C1EFAF5-DDAF-408E-A99F-D4381D348808}"/>
    <cellStyle name="Percent 2 2 4 6 2 6" xfId="45277" xr:uid="{E590DCE8-943B-4295-8D05-FEA1906A446C}"/>
    <cellStyle name="Percent 2 2 4 6 3" xfId="11567" xr:uid="{4473427A-2888-49B2-8165-CC4DB537FF55}"/>
    <cellStyle name="Percent 2 2 4 6 3 2" xfId="25257" xr:uid="{F14BB216-55CC-4C9D-B67A-50B990006034}"/>
    <cellStyle name="Percent 2 2 4 6 3 2 2" xfId="38949" xr:uid="{D483BACD-05EC-4735-BC8A-551F4BFC8DCF}"/>
    <cellStyle name="Percent 2 2 4 6 3 2 3" xfId="53833" xr:uid="{5957D659-4B4B-4766-9610-1B3A0DD3AC22}"/>
    <cellStyle name="Percent 2 2 4 6 3 3" xfId="18413" xr:uid="{F659FAF5-FDF3-4E71-BB10-53563DB8AF5D}"/>
    <cellStyle name="Percent 2 2 4 6 3 4" xfId="32103" xr:uid="{1BB46EA0-FCBC-4564-8FC0-3A5DCD447106}"/>
    <cellStyle name="Percent 2 2 4 6 3 5" xfId="46987" xr:uid="{2ED18430-DC51-4FF2-8ADD-0DDE18A93BB3}"/>
    <cellStyle name="Percent 2 2 4 6 4" xfId="21835" xr:uid="{DB927A0F-DCE7-472D-A78A-C0A50EE11849}"/>
    <cellStyle name="Percent 2 2 4 6 4 2" xfId="35527" xr:uid="{56DF4DD2-9875-4EF3-9B6C-33665FB476A2}"/>
    <cellStyle name="Percent 2 2 4 6 4 3" xfId="50411" xr:uid="{B68721BE-A9C1-47FE-A2DC-1B49B4F2BA21}"/>
    <cellStyle name="Percent 2 2 4 6 5" xfId="14991" xr:uid="{A02BFA7D-1B12-417F-B595-F44CA8551CED}"/>
    <cellStyle name="Percent 2 2 4 6 6" xfId="28681" xr:uid="{60DAEC10-3352-4087-B7FF-96645068F6AD}"/>
    <cellStyle name="Percent 2 2 4 6 7" xfId="43565" xr:uid="{B9709F35-0622-4262-A915-C993C49DEBE7}"/>
    <cellStyle name="Percent 2 2 4 7" xfId="9843" xr:uid="{04778108-CCB7-40FA-A907-4D84A32F8968}"/>
    <cellStyle name="Percent 2 2 4 7 2" xfId="13265" xr:uid="{CBC13904-FC8F-4E44-B63D-75C98E004698}"/>
    <cellStyle name="Percent 2 2 4 7 2 2" xfId="26955" xr:uid="{8BAA6C82-302A-4175-A3B7-221C05407970}"/>
    <cellStyle name="Percent 2 2 4 7 2 2 2" xfId="40647" xr:uid="{E7A2F6AE-EB01-42F4-98DC-26C28DF031BC}"/>
    <cellStyle name="Percent 2 2 4 7 2 2 3" xfId="55531" xr:uid="{E8494E86-5B46-47AB-962E-4C6832776DFC}"/>
    <cellStyle name="Percent 2 2 4 7 2 3" xfId="20111" xr:uid="{13E50A3B-3CA1-41FE-A96E-31D8D077973E}"/>
    <cellStyle name="Percent 2 2 4 7 2 4" xfId="33801" xr:uid="{6DBD9C46-9513-4660-AAE5-8B9AC05ECA2B}"/>
    <cellStyle name="Percent 2 2 4 7 2 5" xfId="48685" xr:uid="{E8B3D76B-3377-4A3B-AA97-CF81766755F3}"/>
    <cellStyle name="Percent 2 2 4 7 3" xfId="23533" xr:uid="{008F91A1-7E16-4E16-B68B-C4D645092A47}"/>
    <cellStyle name="Percent 2 2 4 7 3 2" xfId="37225" xr:uid="{2C28A0A6-EF96-44B5-8811-FF5C2EAFEDB3}"/>
    <cellStyle name="Percent 2 2 4 7 3 3" xfId="52109" xr:uid="{B75A599F-D690-49BB-AF95-FD66ED07851B}"/>
    <cellStyle name="Percent 2 2 4 7 4" xfId="16689" xr:uid="{4A7D4466-4A78-497F-947F-F869FD2B089B}"/>
    <cellStyle name="Percent 2 2 4 7 5" xfId="30379" xr:uid="{5DB5966D-95D4-4D54-8B6F-7EBE6F19D7A8}"/>
    <cellStyle name="Percent 2 2 4 7 6" xfId="45263" xr:uid="{99B55F7C-CDDA-4746-AF59-7B995BB114FB}"/>
    <cellStyle name="Percent 2 2 4 8" xfId="11553" xr:uid="{D3DE0438-CA2F-410E-B664-F6891FCECF2F}"/>
    <cellStyle name="Percent 2 2 4 8 2" xfId="25243" xr:uid="{AE405E7C-CE0D-43E9-85D8-F3F823E4D999}"/>
    <cellStyle name="Percent 2 2 4 8 2 2" xfId="38935" xr:uid="{91FB5745-FF49-4548-847B-0BBC701DDE58}"/>
    <cellStyle name="Percent 2 2 4 8 2 3" xfId="53819" xr:uid="{9B88FE83-88B1-4D2B-9A3C-B782BADA6021}"/>
    <cellStyle name="Percent 2 2 4 8 3" xfId="18399" xr:uid="{1C62C81C-3167-4ADF-A574-5E564E1D9EEB}"/>
    <cellStyle name="Percent 2 2 4 8 4" xfId="32089" xr:uid="{4D4DB1F4-187F-470D-BF78-5CB6B8C4B835}"/>
    <cellStyle name="Percent 2 2 4 8 5" xfId="46973" xr:uid="{BBD2370B-422F-46FA-97F1-3F73BDB88D23}"/>
    <cellStyle name="Percent 2 2 4 9" xfId="21821" xr:uid="{D65C20CE-3023-4E92-8780-60CE0F0B931D}"/>
    <cellStyle name="Percent 2 2 4 9 2" xfId="35513" xr:uid="{2060BB0A-7CAD-4DBC-9062-277D3F17CD14}"/>
    <cellStyle name="Percent 2 2 4 9 3" xfId="50397" xr:uid="{9E86014F-6E23-412C-A0EF-DFB80F4E479A}"/>
    <cellStyle name="Percent 2 2 5" xfId="8146" xr:uid="{CCD2E4BB-5F37-479A-9E21-FB54875E2513}"/>
    <cellStyle name="Percent 2 2 5 10" xfId="43566" xr:uid="{3E01B2D9-D3BF-4A4B-8DAC-E352CE31F7A9}"/>
    <cellStyle name="Percent 2 2 5 2" xfId="8147" xr:uid="{9A232669-11F2-47E9-8F81-9B83A6B24903}"/>
    <cellStyle name="Percent 2 2 5 2 2" xfId="8148" xr:uid="{A0A227B5-1A0D-4B56-A61F-0C258957C5E8}"/>
    <cellStyle name="Percent 2 2 5 2 2 2" xfId="9860" xr:uid="{89208163-5818-473B-8068-81EFEE869606}"/>
    <cellStyle name="Percent 2 2 5 2 2 2 2" xfId="13282" xr:uid="{C4DF2B96-0396-4813-B61E-ED8D4099BA39}"/>
    <cellStyle name="Percent 2 2 5 2 2 2 2 2" xfId="26972" xr:uid="{625FBD99-5FDA-49E6-B2DE-E59DAE4B0DAB}"/>
    <cellStyle name="Percent 2 2 5 2 2 2 2 2 2" xfId="40664" xr:uid="{C5A093EE-9ED7-44E0-AA1D-0989184E5505}"/>
    <cellStyle name="Percent 2 2 5 2 2 2 2 2 3" xfId="55548" xr:uid="{45B70038-8A80-40C5-B830-9928C9F8F79B}"/>
    <cellStyle name="Percent 2 2 5 2 2 2 2 3" xfId="20128" xr:uid="{130022C7-C6AD-4584-80AB-9C2935EF6313}"/>
    <cellStyle name="Percent 2 2 5 2 2 2 2 4" xfId="33818" xr:uid="{B05250D5-70C2-463D-9DB0-EF59ECAFF1AF}"/>
    <cellStyle name="Percent 2 2 5 2 2 2 2 5" xfId="48702" xr:uid="{8676D24F-1F93-4AE5-9779-1C3FE6B35C1F}"/>
    <cellStyle name="Percent 2 2 5 2 2 2 3" xfId="23550" xr:uid="{6493AD74-14A2-4FAC-BE7C-9E6D73CD892E}"/>
    <cellStyle name="Percent 2 2 5 2 2 2 3 2" xfId="37242" xr:uid="{57974896-A5D5-4252-AAB3-AACBF6650279}"/>
    <cellStyle name="Percent 2 2 5 2 2 2 3 3" xfId="52126" xr:uid="{8DE48C39-737D-41F0-A88D-8D7A0868A47A}"/>
    <cellStyle name="Percent 2 2 5 2 2 2 4" xfId="16706" xr:uid="{711F92F4-A2A9-4D0F-A4AB-3BEE76B8BC78}"/>
    <cellStyle name="Percent 2 2 5 2 2 2 5" xfId="30396" xr:uid="{D71C59AF-A505-426C-A2A2-D8319832DD36}"/>
    <cellStyle name="Percent 2 2 5 2 2 2 6" xfId="45280" xr:uid="{0E10D2B8-78AC-41E4-97D5-9558AA817CE5}"/>
    <cellStyle name="Percent 2 2 5 2 2 3" xfId="11570" xr:uid="{D96EC1A9-FA68-440D-A310-D57D511751EA}"/>
    <cellStyle name="Percent 2 2 5 2 2 3 2" xfId="25260" xr:uid="{2552DAE3-A6A0-4B1E-83E7-483E86BCD05F}"/>
    <cellStyle name="Percent 2 2 5 2 2 3 2 2" xfId="38952" xr:uid="{9CC6780E-0CFF-4A8B-8698-C8B6CAE4D560}"/>
    <cellStyle name="Percent 2 2 5 2 2 3 2 3" xfId="53836" xr:uid="{71A3081A-C6DA-4022-B192-B19D7BD37C88}"/>
    <cellStyle name="Percent 2 2 5 2 2 3 3" xfId="18416" xr:uid="{F05470F4-2E24-4752-A2B4-A3DF68B0CB98}"/>
    <cellStyle name="Percent 2 2 5 2 2 3 4" xfId="32106" xr:uid="{3A67DD7E-4FBA-47B7-A74F-DC1A35DD789E}"/>
    <cellStyle name="Percent 2 2 5 2 2 3 5" xfId="46990" xr:uid="{3F0A75F4-45B2-4E93-A8B0-B96A5342DBD8}"/>
    <cellStyle name="Percent 2 2 5 2 2 4" xfId="21838" xr:uid="{F86F67F1-2A1B-42B4-90B5-407F81401DF4}"/>
    <cellStyle name="Percent 2 2 5 2 2 4 2" xfId="35530" xr:uid="{2CF8F755-3C5D-4B83-8619-0B9828645B89}"/>
    <cellStyle name="Percent 2 2 5 2 2 4 3" xfId="50414" xr:uid="{A69D2E2B-98B7-438B-AACB-DAB4D95607BB}"/>
    <cellStyle name="Percent 2 2 5 2 2 5" xfId="14994" xr:uid="{A26EAFEB-36C4-484F-984A-34B43FDA0698}"/>
    <cellStyle name="Percent 2 2 5 2 2 6" xfId="28684" xr:uid="{AE221948-860B-436C-95FA-526D0F7F6772}"/>
    <cellStyle name="Percent 2 2 5 2 2 7" xfId="43568" xr:uid="{47DB5B35-8C36-4FB5-9DD9-A81915A16752}"/>
    <cellStyle name="Percent 2 2 5 2 3" xfId="9859" xr:uid="{DA890538-97A6-4033-B319-06C3EAF5577F}"/>
    <cellStyle name="Percent 2 2 5 2 3 2" xfId="13281" xr:uid="{C59A274C-7CEF-4F21-BB80-220973920D1B}"/>
    <cellStyle name="Percent 2 2 5 2 3 2 2" xfId="26971" xr:uid="{4229E796-60F0-4A38-80E8-FD1815A11441}"/>
    <cellStyle name="Percent 2 2 5 2 3 2 2 2" xfId="40663" xr:uid="{0D5AB3A8-A95B-41AA-8CF7-EF1F1B602D86}"/>
    <cellStyle name="Percent 2 2 5 2 3 2 2 3" xfId="55547" xr:uid="{DEEC7652-21B4-4413-9704-CDF12A9AB89F}"/>
    <cellStyle name="Percent 2 2 5 2 3 2 3" xfId="20127" xr:uid="{B9A4EDCA-F0F8-4C10-9748-FDCB6D25D666}"/>
    <cellStyle name="Percent 2 2 5 2 3 2 4" xfId="33817" xr:uid="{E4D22D37-8FF2-4D91-88BE-6545C36F6162}"/>
    <cellStyle name="Percent 2 2 5 2 3 2 5" xfId="48701" xr:uid="{BE1AE2C3-BE2E-457C-9DC9-6550B6671D24}"/>
    <cellStyle name="Percent 2 2 5 2 3 3" xfId="23549" xr:uid="{5311C56F-09E7-43F2-A1E3-BE4DB2B8C351}"/>
    <cellStyle name="Percent 2 2 5 2 3 3 2" xfId="37241" xr:uid="{606EF7A7-90EC-4DD0-849B-5DFA5B1CB9DB}"/>
    <cellStyle name="Percent 2 2 5 2 3 3 3" xfId="52125" xr:uid="{E9CF4CFC-B883-4B51-BCE5-AC2028A8BFEC}"/>
    <cellStyle name="Percent 2 2 5 2 3 4" xfId="16705" xr:uid="{ACA7F57E-2EE6-424F-AFC3-67CFB4E1ED0F}"/>
    <cellStyle name="Percent 2 2 5 2 3 5" xfId="30395" xr:uid="{4C1C549F-F7DD-4D00-9693-E7928F62DF25}"/>
    <cellStyle name="Percent 2 2 5 2 3 6" xfId="45279" xr:uid="{B1D37F84-1111-4C54-99D7-D0B3A1BF299F}"/>
    <cellStyle name="Percent 2 2 5 2 4" xfId="11569" xr:uid="{7197012A-56B4-4337-85D0-D2BFFC4F204E}"/>
    <cellStyle name="Percent 2 2 5 2 4 2" xfId="25259" xr:uid="{5D0BE08A-3D84-4504-9182-2272A28BED04}"/>
    <cellStyle name="Percent 2 2 5 2 4 2 2" xfId="38951" xr:uid="{D829FF39-DC46-4768-80A2-BE98DC1D2757}"/>
    <cellStyle name="Percent 2 2 5 2 4 2 3" xfId="53835" xr:uid="{1E6AA5B3-ECF3-46A5-9924-E0D090AF7BD3}"/>
    <cellStyle name="Percent 2 2 5 2 4 3" xfId="18415" xr:uid="{57A09144-B507-4123-9704-10712889D140}"/>
    <cellStyle name="Percent 2 2 5 2 4 4" xfId="32105" xr:uid="{0526AA50-D684-4993-83F3-AC9D05A8E6A6}"/>
    <cellStyle name="Percent 2 2 5 2 4 5" xfId="46989" xr:uid="{6C793C8F-A33F-437B-BA89-DBC882F90905}"/>
    <cellStyle name="Percent 2 2 5 2 5" xfId="21837" xr:uid="{C149FF62-EAA3-4B78-96A2-2912A4FCEE12}"/>
    <cellStyle name="Percent 2 2 5 2 5 2" xfId="35529" xr:uid="{41AE433A-7D57-4F29-8D0B-994A8B563B08}"/>
    <cellStyle name="Percent 2 2 5 2 5 3" xfId="50413" xr:uid="{64AB468E-0B83-4148-A18E-1ECDD52496E0}"/>
    <cellStyle name="Percent 2 2 5 2 6" xfId="14993" xr:uid="{67EA36FF-5053-4431-AFD5-E4DD5B18A428}"/>
    <cellStyle name="Percent 2 2 5 2 7" xfId="28683" xr:uid="{4B50055C-53B9-4B7F-9308-2A45144297F8}"/>
    <cellStyle name="Percent 2 2 5 2 8" xfId="43567" xr:uid="{3068B5A3-0854-424F-8BD1-40BE365324E0}"/>
    <cellStyle name="Percent 2 2 5 3" xfId="8149" xr:uid="{8F7230F3-E17C-45B8-8FFD-5EB8D636663C}"/>
    <cellStyle name="Percent 2 2 5 3 2" xfId="9861" xr:uid="{54819ACF-19C1-440A-AD02-6B328E5D138E}"/>
    <cellStyle name="Percent 2 2 5 3 2 2" xfId="13283" xr:uid="{9216CBBB-FC60-4DE8-9764-4F34EC5445D8}"/>
    <cellStyle name="Percent 2 2 5 3 2 2 2" xfId="26973" xr:uid="{42CE729A-1212-4FC1-97C1-629675A3405A}"/>
    <cellStyle name="Percent 2 2 5 3 2 2 2 2" xfId="40665" xr:uid="{5197038B-7CE4-41D7-B3DD-2856F0F0DC71}"/>
    <cellStyle name="Percent 2 2 5 3 2 2 2 3" xfId="55549" xr:uid="{D5B311E4-9F32-4CA9-B0FA-ED86783BB581}"/>
    <cellStyle name="Percent 2 2 5 3 2 2 3" xfId="20129" xr:uid="{BF7D0152-C618-4F8D-9324-7D6F59902B87}"/>
    <cellStyle name="Percent 2 2 5 3 2 2 4" xfId="33819" xr:uid="{9A0A04E1-ED9C-4CD2-8E6E-D1967A768BDB}"/>
    <cellStyle name="Percent 2 2 5 3 2 2 5" xfId="48703" xr:uid="{CE71E798-CEC1-4DD5-AE4C-BC57A4A1C345}"/>
    <cellStyle name="Percent 2 2 5 3 2 3" xfId="23551" xr:uid="{F4815476-EF36-44C7-B7A8-F2F6E5F3CD4E}"/>
    <cellStyle name="Percent 2 2 5 3 2 3 2" xfId="37243" xr:uid="{322E2703-1B8E-45AA-B842-29E8B11A4E20}"/>
    <cellStyle name="Percent 2 2 5 3 2 3 3" xfId="52127" xr:uid="{3D64534E-1FA8-4604-B38B-5360745CCE9B}"/>
    <cellStyle name="Percent 2 2 5 3 2 4" xfId="16707" xr:uid="{34C727EC-42CA-4B63-83C7-842E4AAC4CB8}"/>
    <cellStyle name="Percent 2 2 5 3 2 5" xfId="30397" xr:uid="{955847FE-637A-48CC-A797-08DC4005F53B}"/>
    <cellStyle name="Percent 2 2 5 3 2 6" xfId="45281" xr:uid="{3637F16D-D77C-44BC-930E-B072BBF6C8E2}"/>
    <cellStyle name="Percent 2 2 5 3 3" xfId="11571" xr:uid="{D959F9F0-9E47-46E7-8695-A7D68BAF3369}"/>
    <cellStyle name="Percent 2 2 5 3 3 2" xfId="25261" xr:uid="{068D3EE1-2D92-42A3-8B4C-A2F29763FA14}"/>
    <cellStyle name="Percent 2 2 5 3 3 2 2" xfId="38953" xr:uid="{79B4BCDA-3C6F-4CDC-B33C-083188258339}"/>
    <cellStyle name="Percent 2 2 5 3 3 2 3" xfId="53837" xr:uid="{9B210BD2-1EC1-40E9-BE05-A1255EAB35E7}"/>
    <cellStyle name="Percent 2 2 5 3 3 3" xfId="18417" xr:uid="{E77C5E23-41E7-476B-AAB8-B4E16DB1BD8D}"/>
    <cellStyle name="Percent 2 2 5 3 3 4" xfId="32107" xr:uid="{B374C834-9213-4B0D-BF6F-2F82935A97D1}"/>
    <cellStyle name="Percent 2 2 5 3 3 5" xfId="46991" xr:uid="{53070F4B-D2DB-450F-A688-D7CD16F9FDE0}"/>
    <cellStyle name="Percent 2 2 5 3 4" xfId="21839" xr:uid="{21430FFB-1063-41B8-9E99-B55DE65CB033}"/>
    <cellStyle name="Percent 2 2 5 3 4 2" xfId="35531" xr:uid="{51087DAE-4C8E-4411-89E9-2E89FF282140}"/>
    <cellStyle name="Percent 2 2 5 3 4 3" xfId="50415" xr:uid="{92BEA527-D448-4412-942E-F3A0D6B0FE69}"/>
    <cellStyle name="Percent 2 2 5 3 5" xfId="14995" xr:uid="{5902FE64-CAD8-4D75-A946-CEBED1DDCCCF}"/>
    <cellStyle name="Percent 2 2 5 3 6" xfId="28685" xr:uid="{98B1262C-3535-4CD1-9C37-6440E0E3A5AF}"/>
    <cellStyle name="Percent 2 2 5 3 7" xfId="43569" xr:uid="{E9F90578-24E5-4D14-8EB9-BAB3DA51BBC2}"/>
    <cellStyle name="Percent 2 2 5 4" xfId="8150" xr:uid="{C5FDDD7A-068B-4915-8C87-3804574FFCFD}"/>
    <cellStyle name="Percent 2 2 5 4 2" xfId="9862" xr:uid="{E82BCD7C-CB50-4475-88F5-8D8AE4B30E61}"/>
    <cellStyle name="Percent 2 2 5 4 2 2" xfId="13284" xr:uid="{43197695-F4B1-475C-AB20-C49D92F4CBD2}"/>
    <cellStyle name="Percent 2 2 5 4 2 2 2" xfId="26974" xr:uid="{FDC9A05B-148A-45EC-A71E-838BA319527D}"/>
    <cellStyle name="Percent 2 2 5 4 2 2 2 2" xfId="40666" xr:uid="{6DCA31D3-0F21-48B3-B67D-8EA2A7398360}"/>
    <cellStyle name="Percent 2 2 5 4 2 2 2 3" xfId="55550" xr:uid="{9762E0E5-F995-46F1-926F-F2EBD52DBF55}"/>
    <cellStyle name="Percent 2 2 5 4 2 2 3" xfId="20130" xr:uid="{E4DCEE7D-0731-49A8-AB30-881A4B0282C5}"/>
    <cellStyle name="Percent 2 2 5 4 2 2 4" xfId="33820" xr:uid="{A1A1B775-1C0A-48CF-86E0-7856F9459069}"/>
    <cellStyle name="Percent 2 2 5 4 2 2 5" xfId="48704" xr:uid="{F980D6E7-C01C-42F3-A57A-FA08DE39FED2}"/>
    <cellStyle name="Percent 2 2 5 4 2 3" xfId="23552" xr:uid="{7E10C3F4-BD09-413A-862D-6088299CD2E2}"/>
    <cellStyle name="Percent 2 2 5 4 2 3 2" xfId="37244" xr:uid="{7C13906D-BE1F-4754-9279-228C652679BF}"/>
    <cellStyle name="Percent 2 2 5 4 2 3 3" xfId="52128" xr:uid="{7FE31217-5282-463E-8480-3387B468BD35}"/>
    <cellStyle name="Percent 2 2 5 4 2 4" xfId="16708" xr:uid="{1E156872-E926-4BE4-90F0-2DA8BC063B6F}"/>
    <cellStyle name="Percent 2 2 5 4 2 5" xfId="30398" xr:uid="{68F4DA2F-B727-4230-A0D3-22AD481732CD}"/>
    <cellStyle name="Percent 2 2 5 4 2 6" xfId="45282" xr:uid="{322EC6F5-DCDC-4C67-8FB5-3F96CF34C0B2}"/>
    <cellStyle name="Percent 2 2 5 4 3" xfId="11572" xr:uid="{9AEF533D-951D-4805-8656-44DC18B0FD65}"/>
    <cellStyle name="Percent 2 2 5 4 3 2" xfId="25262" xr:uid="{F8569125-F532-4C5A-8E00-F037F745AB6D}"/>
    <cellStyle name="Percent 2 2 5 4 3 2 2" xfId="38954" xr:uid="{9DA8A7AD-03D0-4FF2-BB69-EDE37B4B8119}"/>
    <cellStyle name="Percent 2 2 5 4 3 2 3" xfId="53838" xr:uid="{AB13BD3E-9CEB-478B-986F-E9B4673D5EB8}"/>
    <cellStyle name="Percent 2 2 5 4 3 3" xfId="18418" xr:uid="{990476D9-271A-4645-97C3-5A44BAA1E3D8}"/>
    <cellStyle name="Percent 2 2 5 4 3 4" xfId="32108" xr:uid="{D7471458-8A1C-48AE-B195-BE8CBC0440F7}"/>
    <cellStyle name="Percent 2 2 5 4 3 5" xfId="46992" xr:uid="{56EB159A-C9B6-4A41-AB6D-6D1833C72F0C}"/>
    <cellStyle name="Percent 2 2 5 4 4" xfId="21840" xr:uid="{ECE46389-3005-4AA9-80C4-9F5B4CBB3AE3}"/>
    <cellStyle name="Percent 2 2 5 4 4 2" xfId="35532" xr:uid="{059FAD54-1E9A-468D-829C-C6DDA1C1AB32}"/>
    <cellStyle name="Percent 2 2 5 4 4 3" xfId="50416" xr:uid="{D34A7573-1EE9-4A83-A8DD-1594C5E57CD7}"/>
    <cellStyle name="Percent 2 2 5 4 5" xfId="14996" xr:uid="{47154381-BB0C-497E-9CA6-810682F5D892}"/>
    <cellStyle name="Percent 2 2 5 4 6" xfId="28686" xr:uid="{AA408A03-1CB7-4585-BA18-AECB7AAEC997}"/>
    <cellStyle name="Percent 2 2 5 4 7" xfId="43570" xr:uid="{DC2460D4-9D8B-4478-89C1-7EA58C509434}"/>
    <cellStyle name="Percent 2 2 5 5" xfId="9858" xr:uid="{30E4C5E6-1EA0-40D7-ABD8-0608E1792740}"/>
    <cellStyle name="Percent 2 2 5 5 2" xfId="13280" xr:uid="{BC1E038F-5BBE-491F-9E96-45A676F68F44}"/>
    <cellStyle name="Percent 2 2 5 5 2 2" xfId="26970" xr:uid="{B5C24BDA-C000-474F-9B53-4737B7CEA5A3}"/>
    <cellStyle name="Percent 2 2 5 5 2 2 2" xfId="40662" xr:uid="{07572306-34A4-47E6-922C-CFF32F681B1C}"/>
    <cellStyle name="Percent 2 2 5 5 2 2 3" xfId="55546" xr:uid="{C0C8BCD8-827C-4D5A-8DAF-89CDEC7A98C6}"/>
    <cellStyle name="Percent 2 2 5 5 2 3" xfId="20126" xr:uid="{2D149937-9A40-409D-A96B-69C44EC2C519}"/>
    <cellStyle name="Percent 2 2 5 5 2 4" xfId="33816" xr:uid="{256649A0-22F1-4309-869F-CBD2A8D15617}"/>
    <cellStyle name="Percent 2 2 5 5 2 5" xfId="48700" xr:uid="{6396FB8D-FA19-409B-BF30-671A71C6F1E1}"/>
    <cellStyle name="Percent 2 2 5 5 3" xfId="23548" xr:uid="{2B45EC2F-0209-4577-BC73-53C5E486DE92}"/>
    <cellStyle name="Percent 2 2 5 5 3 2" xfId="37240" xr:uid="{E8E69E28-E68E-4F23-B9A9-0C86674FC4B5}"/>
    <cellStyle name="Percent 2 2 5 5 3 3" xfId="52124" xr:uid="{086294F4-4BE0-4F46-A77A-11997332843F}"/>
    <cellStyle name="Percent 2 2 5 5 4" xfId="16704" xr:uid="{1AFDA4A2-00D7-4959-961B-95D781019333}"/>
    <cellStyle name="Percent 2 2 5 5 5" xfId="30394" xr:uid="{DA498F62-E963-46F2-BA57-F045381C7BC7}"/>
    <cellStyle name="Percent 2 2 5 5 6" xfId="45278" xr:uid="{B3959447-D534-49D8-B1C5-1758A50803AA}"/>
    <cellStyle name="Percent 2 2 5 6" xfId="11568" xr:uid="{55136D04-8BBE-4E1C-8691-B343D6C1CC98}"/>
    <cellStyle name="Percent 2 2 5 6 2" xfId="25258" xr:uid="{4BB0990C-A41F-443D-A8D2-5C30D2E0EA27}"/>
    <cellStyle name="Percent 2 2 5 6 2 2" xfId="38950" xr:uid="{C969CF33-C0DA-4E89-B0DF-5B29EF5B495D}"/>
    <cellStyle name="Percent 2 2 5 6 2 3" xfId="53834" xr:uid="{332684E5-126F-4551-8C59-4137E7199CE9}"/>
    <cellStyle name="Percent 2 2 5 6 3" xfId="18414" xr:uid="{48D1E2AF-B00D-482B-90A0-ECD2AF1D1DB9}"/>
    <cellStyle name="Percent 2 2 5 6 4" xfId="32104" xr:uid="{643D1AED-7E6C-43CC-84CE-92B4FA17E161}"/>
    <cellStyle name="Percent 2 2 5 6 5" xfId="46988" xr:uid="{A9C8A658-6F69-4859-AF12-DE42552232E5}"/>
    <cellStyle name="Percent 2 2 5 7" xfId="21836" xr:uid="{05427D35-F35C-4960-A97F-9E8CFA1EADEE}"/>
    <cellStyle name="Percent 2 2 5 7 2" xfId="35528" xr:uid="{D857D73D-B7E8-4CB9-9018-EE8E434BA518}"/>
    <cellStyle name="Percent 2 2 5 7 3" xfId="50412" xr:uid="{00619CC7-4FB0-4FEC-9A56-F38E11C2D1B1}"/>
    <cellStyle name="Percent 2 2 5 8" xfId="14992" xr:uid="{77D6CA0B-7C31-44D3-A355-398217A1F2CE}"/>
    <cellStyle name="Percent 2 2 5 9" xfId="28682" xr:uid="{039D6AFA-BA64-46F2-A23B-25C411A61E61}"/>
    <cellStyle name="Percent 2 2 6" xfId="8151" xr:uid="{CBA62A6F-36C0-4224-9461-753D42DCADF2}"/>
    <cellStyle name="Percent 2 2 6 10" xfId="43571" xr:uid="{F97F3F04-2F6F-4314-B57C-5614AC438F93}"/>
    <cellStyle name="Percent 2 2 6 2" xfId="8152" xr:uid="{1EC61233-DF50-4B5E-96C3-828239CC8EEC}"/>
    <cellStyle name="Percent 2 2 6 2 2" xfId="8153" xr:uid="{45E5CD61-3943-46B3-B67F-E8021780EDA0}"/>
    <cellStyle name="Percent 2 2 6 2 2 2" xfId="9865" xr:uid="{5AE9E35E-D0F6-4436-B5C5-99B34269F9A9}"/>
    <cellStyle name="Percent 2 2 6 2 2 2 2" xfId="13287" xr:uid="{339F2FFD-BFAE-47D9-8C57-0F0CCA9143AA}"/>
    <cellStyle name="Percent 2 2 6 2 2 2 2 2" xfId="26977" xr:uid="{F8A56D48-A2B6-47F1-B7BF-94F29BE01ADA}"/>
    <cellStyle name="Percent 2 2 6 2 2 2 2 2 2" xfId="40669" xr:uid="{B19B7A93-9FF9-4967-B196-326F435F7314}"/>
    <cellStyle name="Percent 2 2 6 2 2 2 2 2 3" xfId="55553" xr:uid="{2D11EAA2-D85A-4721-9100-345A276F44CC}"/>
    <cellStyle name="Percent 2 2 6 2 2 2 2 3" xfId="20133" xr:uid="{559D6CFD-E3C4-496D-B3F8-ADCC504D742A}"/>
    <cellStyle name="Percent 2 2 6 2 2 2 2 4" xfId="33823" xr:uid="{59E211D9-5C91-4825-BDE2-BE7BAB017187}"/>
    <cellStyle name="Percent 2 2 6 2 2 2 2 5" xfId="48707" xr:uid="{520F82CE-7006-46B6-9C39-38AEA3D4C674}"/>
    <cellStyle name="Percent 2 2 6 2 2 2 3" xfId="23555" xr:uid="{50AB7124-234C-469C-A210-F930987B3777}"/>
    <cellStyle name="Percent 2 2 6 2 2 2 3 2" xfId="37247" xr:uid="{6448EA6A-5827-482E-8EE3-59D35601351E}"/>
    <cellStyle name="Percent 2 2 6 2 2 2 3 3" xfId="52131" xr:uid="{9ACF6752-0423-464F-A779-12307B9207D7}"/>
    <cellStyle name="Percent 2 2 6 2 2 2 4" xfId="16711" xr:uid="{87170AF1-20DF-4AD6-92E0-F23454F02305}"/>
    <cellStyle name="Percent 2 2 6 2 2 2 5" xfId="30401" xr:uid="{EF8F2550-9811-4C7D-9A9A-E74B1B042394}"/>
    <cellStyle name="Percent 2 2 6 2 2 2 6" xfId="45285" xr:uid="{8F7CAFA4-345A-41C1-B5D5-888CF6A58658}"/>
    <cellStyle name="Percent 2 2 6 2 2 3" xfId="11575" xr:uid="{C8726174-7326-4C5D-B840-B9E3C48DB325}"/>
    <cellStyle name="Percent 2 2 6 2 2 3 2" xfId="25265" xr:uid="{271B8B78-5885-4E7C-B728-86621BC576D5}"/>
    <cellStyle name="Percent 2 2 6 2 2 3 2 2" xfId="38957" xr:uid="{3394314A-43E8-425D-8E09-582FD20FADCB}"/>
    <cellStyle name="Percent 2 2 6 2 2 3 2 3" xfId="53841" xr:uid="{7E699FF7-05EB-4EED-A692-F5E19CEDAD6C}"/>
    <cellStyle name="Percent 2 2 6 2 2 3 3" xfId="18421" xr:uid="{CAA00D42-6F67-4214-BD70-6C4B06A3A10D}"/>
    <cellStyle name="Percent 2 2 6 2 2 3 4" xfId="32111" xr:uid="{DED843AE-0640-4733-92BB-27C87DA1FD89}"/>
    <cellStyle name="Percent 2 2 6 2 2 3 5" xfId="46995" xr:uid="{07AEAE47-91DE-45B2-A918-0EB5944D541F}"/>
    <cellStyle name="Percent 2 2 6 2 2 4" xfId="21843" xr:uid="{B2F10A3F-7703-4D73-B5BB-7140329C7E3F}"/>
    <cellStyle name="Percent 2 2 6 2 2 4 2" xfId="35535" xr:uid="{1F9BF920-E326-4E70-BD13-499FCD2BB20A}"/>
    <cellStyle name="Percent 2 2 6 2 2 4 3" xfId="50419" xr:uid="{993E72C1-0C31-46F5-B94C-52FB0F9DD445}"/>
    <cellStyle name="Percent 2 2 6 2 2 5" xfId="14999" xr:uid="{C77E2D25-93D9-490D-979E-21D4B266C03B}"/>
    <cellStyle name="Percent 2 2 6 2 2 6" xfId="28689" xr:uid="{C808AC74-67AA-4A16-A947-7EF07B300F23}"/>
    <cellStyle name="Percent 2 2 6 2 2 7" xfId="43573" xr:uid="{D9D2D669-1E33-42CE-AC54-0D5F0B0505A6}"/>
    <cellStyle name="Percent 2 2 6 2 3" xfId="9864" xr:uid="{BD6B8F32-86C6-4E53-86E9-313DC0A9D216}"/>
    <cellStyle name="Percent 2 2 6 2 3 2" xfId="13286" xr:uid="{E560EBAD-566B-48F3-AF91-596D04539C62}"/>
    <cellStyle name="Percent 2 2 6 2 3 2 2" xfId="26976" xr:uid="{1B40FCB3-F59F-4A09-A6E6-139660CF229C}"/>
    <cellStyle name="Percent 2 2 6 2 3 2 2 2" xfId="40668" xr:uid="{693CD0BE-D239-4BBD-897C-14CCC41B3D2E}"/>
    <cellStyle name="Percent 2 2 6 2 3 2 2 3" xfId="55552" xr:uid="{4553A48C-DEA0-4F8E-A9CA-EA675888731D}"/>
    <cellStyle name="Percent 2 2 6 2 3 2 3" xfId="20132" xr:uid="{671309DF-3369-4190-BB9B-31A9560F60CA}"/>
    <cellStyle name="Percent 2 2 6 2 3 2 4" xfId="33822" xr:uid="{709C953F-4984-4400-826F-135731FB73B9}"/>
    <cellStyle name="Percent 2 2 6 2 3 2 5" xfId="48706" xr:uid="{01EF41B2-2304-457C-B611-F851A6B23505}"/>
    <cellStyle name="Percent 2 2 6 2 3 3" xfId="23554" xr:uid="{099ECC75-8960-46A0-BA5E-C2DC05395D64}"/>
    <cellStyle name="Percent 2 2 6 2 3 3 2" xfId="37246" xr:uid="{0A85F266-8971-4CD5-829A-0D768965163E}"/>
    <cellStyle name="Percent 2 2 6 2 3 3 3" xfId="52130" xr:uid="{6C846668-B52A-4376-9D74-6BAABB97FFF2}"/>
    <cellStyle name="Percent 2 2 6 2 3 4" xfId="16710" xr:uid="{9ED5C667-5DD6-4604-9BBC-6362454BB1B9}"/>
    <cellStyle name="Percent 2 2 6 2 3 5" xfId="30400" xr:uid="{F47C3D05-AE15-44CB-8BDA-CD3447258D74}"/>
    <cellStyle name="Percent 2 2 6 2 3 6" xfId="45284" xr:uid="{2E97CA26-EC55-42BA-9B16-A454CFE75089}"/>
    <cellStyle name="Percent 2 2 6 2 4" xfId="11574" xr:uid="{F859F5DE-B34F-4884-B3C3-FE75B256E586}"/>
    <cellStyle name="Percent 2 2 6 2 4 2" xfId="25264" xr:uid="{DDE14259-91CB-409D-BFAB-10130ECB8380}"/>
    <cellStyle name="Percent 2 2 6 2 4 2 2" xfId="38956" xr:uid="{A96BF73A-45A5-49BA-8E11-6DDDDCB1A7EF}"/>
    <cellStyle name="Percent 2 2 6 2 4 2 3" xfId="53840" xr:uid="{C370DEFF-8AFB-48BA-863A-9397491A0726}"/>
    <cellStyle name="Percent 2 2 6 2 4 3" xfId="18420" xr:uid="{2D7479AD-9D96-496F-A230-42629945C424}"/>
    <cellStyle name="Percent 2 2 6 2 4 4" xfId="32110" xr:uid="{766EF5EA-8051-4B1E-B41D-8B57E3F061DC}"/>
    <cellStyle name="Percent 2 2 6 2 4 5" xfId="46994" xr:uid="{33CC050E-8435-4443-8E62-66A60A5E6311}"/>
    <cellStyle name="Percent 2 2 6 2 5" xfId="21842" xr:uid="{8E8012DD-B779-42AD-8F30-86811484D141}"/>
    <cellStyle name="Percent 2 2 6 2 5 2" xfId="35534" xr:uid="{1C2B13AC-BFC6-48A3-AA40-3AA7C8D11CEE}"/>
    <cellStyle name="Percent 2 2 6 2 5 3" xfId="50418" xr:uid="{DEEA3BD0-E324-431B-A0ED-D0FBF0DEB9E3}"/>
    <cellStyle name="Percent 2 2 6 2 6" xfId="14998" xr:uid="{C3122EE1-62B5-43EA-8879-22F004687973}"/>
    <cellStyle name="Percent 2 2 6 2 7" xfId="28688" xr:uid="{345DC5F3-7DF4-4427-BBB7-08C698EAAC79}"/>
    <cellStyle name="Percent 2 2 6 2 8" xfId="43572" xr:uid="{9E638946-C583-43C8-956C-6908FF9B3D2B}"/>
    <cellStyle name="Percent 2 2 6 3" xfId="8154" xr:uid="{832077E7-8FF8-4614-8C77-8EB6352211C1}"/>
    <cellStyle name="Percent 2 2 6 3 2" xfId="9866" xr:uid="{92AEB1A3-CEC3-4645-B522-788536E78276}"/>
    <cellStyle name="Percent 2 2 6 3 2 2" xfId="13288" xr:uid="{AC454D55-51C8-479F-83D1-E131F0587F1C}"/>
    <cellStyle name="Percent 2 2 6 3 2 2 2" xfId="26978" xr:uid="{68A778B2-9790-4D00-8947-B8C784452FDA}"/>
    <cellStyle name="Percent 2 2 6 3 2 2 2 2" xfId="40670" xr:uid="{C28E0FDF-AFAE-437E-AC20-21325EFF74B4}"/>
    <cellStyle name="Percent 2 2 6 3 2 2 2 3" xfId="55554" xr:uid="{FB559C16-7FA4-45F0-9121-40F174109D7B}"/>
    <cellStyle name="Percent 2 2 6 3 2 2 3" xfId="20134" xr:uid="{B86FA51C-BA8A-4AE1-A6BA-7F627826E26E}"/>
    <cellStyle name="Percent 2 2 6 3 2 2 4" xfId="33824" xr:uid="{A6043140-8543-4A2F-B3A3-F7BBC7BD449B}"/>
    <cellStyle name="Percent 2 2 6 3 2 2 5" xfId="48708" xr:uid="{EE8C3603-B548-4FFA-947C-CE88F0BF1E0C}"/>
    <cellStyle name="Percent 2 2 6 3 2 3" xfId="23556" xr:uid="{B9C29D24-68C2-480F-A274-C97B910EC226}"/>
    <cellStyle name="Percent 2 2 6 3 2 3 2" xfId="37248" xr:uid="{F2118129-8BBE-4B5D-8E4C-AB26BEEC07EA}"/>
    <cellStyle name="Percent 2 2 6 3 2 3 3" xfId="52132" xr:uid="{49741DFB-D436-45E4-8359-9F775EAF3BE7}"/>
    <cellStyle name="Percent 2 2 6 3 2 4" xfId="16712" xr:uid="{A007B155-50B0-43EF-B5F0-28CACA8B2ABD}"/>
    <cellStyle name="Percent 2 2 6 3 2 5" xfId="30402" xr:uid="{3ED2C40D-AEA3-405E-B009-A55374D86647}"/>
    <cellStyle name="Percent 2 2 6 3 2 6" xfId="45286" xr:uid="{03E2129C-3D32-4BBE-886A-B330EAF9A711}"/>
    <cellStyle name="Percent 2 2 6 3 3" xfId="11576" xr:uid="{D00F2EF3-6C6C-465C-943E-254C9EF37A91}"/>
    <cellStyle name="Percent 2 2 6 3 3 2" xfId="25266" xr:uid="{38F97099-2E54-4E1F-B0D9-1E7495EA847D}"/>
    <cellStyle name="Percent 2 2 6 3 3 2 2" xfId="38958" xr:uid="{51FD7FE0-11CE-451D-A89B-255492B68C86}"/>
    <cellStyle name="Percent 2 2 6 3 3 2 3" xfId="53842" xr:uid="{7FE3AC64-1E13-4341-A7D8-21472A249E84}"/>
    <cellStyle name="Percent 2 2 6 3 3 3" xfId="18422" xr:uid="{846F9352-4E95-4D65-930A-F872F8695AE3}"/>
    <cellStyle name="Percent 2 2 6 3 3 4" xfId="32112" xr:uid="{36DB6B6E-9559-4A59-A1DB-693843590FB3}"/>
    <cellStyle name="Percent 2 2 6 3 3 5" xfId="46996" xr:uid="{026D2788-B532-4CE9-B72A-EF3A38ADD473}"/>
    <cellStyle name="Percent 2 2 6 3 4" xfId="21844" xr:uid="{6DAF32EF-33E2-480E-901D-AE24DFB7D2C3}"/>
    <cellStyle name="Percent 2 2 6 3 4 2" xfId="35536" xr:uid="{87CD8767-9E16-4FA2-B83D-C39AB568AE0D}"/>
    <cellStyle name="Percent 2 2 6 3 4 3" xfId="50420" xr:uid="{51B3F861-7E7A-4138-9D9C-E8C1B5A9F6D2}"/>
    <cellStyle name="Percent 2 2 6 3 5" xfId="15000" xr:uid="{7D5BDE92-8D89-4BB1-AD4E-7FE475C575B1}"/>
    <cellStyle name="Percent 2 2 6 3 6" xfId="28690" xr:uid="{DD9E230A-5F4A-429C-B49F-F1F599CF59CA}"/>
    <cellStyle name="Percent 2 2 6 3 7" xfId="43574" xr:uid="{1706D4A7-A80C-45BB-8001-71ED5D058F36}"/>
    <cellStyle name="Percent 2 2 6 4" xfId="8155" xr:uid="{99747A91-B38F-4DE2-B271-F2816B31DCFA}"/>
    <cellStyle name="Percent 2 2 6 4 2" xfId="9867" xr:uid="{C5A24D9E-998F-4B20-A94C-5AFA3D924D75}"/>
    <cellStyle name="Percent 2 2 6 4 2 2" xfId="13289" xr:uid="{572D3F91-3AD7-44DE-8D46-70F0E8D39E44}"/>
    <cellStyle name="Percent 2 2 6 4 2 2 2" xfId="26979" xr:uid="{D3092091-23F0-49DF-9694-F9AE87531396}"/>
    <cellStyle name="Percent 2 2 6 4 2 2 2 2" xfId="40671" xr:uid="{57EFB343-6BA8-4B77-BD48-1D718DDE4242}"/>
    <cellStyle name="Percent 2 2 6 4 2 2 2 3" xfId="55555" xr:uid="{A31BE065-E767-4724-9F1D-AA421EEE62B3}"/>
    <cellStyle name="Percent 2 2 6 4 2 2 3" xfId="20135" xr:uid="{0EA4DB49-C910-49AA-929C-453205B012FF}"/>
    <cellStyle name="Percent 2 2 6 4 2 2 4" xfId="33825" xr:uid="{013D6CD1-E135-4530-B150-E83BDC13B7F5}"/>
    <cellStyle name="Percent 2 2 6 4 2 2 5" xfId="48709" xr:uid="{E3273B6E-3A9A-4237-8247-CE40AD1E5487}"/>
    <cellStyle name="Percent 2 2 6 4 2 3" xfId="23557" xr:uid="{DA42DA97-A34E-4472-A69F-50CFD4876C2B}"/>
    <cellStyle name="Percent 2 2 6 4 2 3 2" xfId="37249" xr:uid="{366D0F28-D17A-4E67-AB5B-CB975B1B7767}"/>
    <cellStyle name="Percent 2 2 6 4 2 3 3" xfId="52133" xr:uid="{621046EC-DB34-45B9-9F99-5CB94C54B832}"/>
    <cellStyle name="Percent 2 2 6 4 2 4" xfId="16713" xr:uid="{27943EBC-459D-4B89-84EA-5721789CDBB6}"/>
    <cellStyle name="Percent 2 2 6 4 2 5" xfId="30403" xr:uid="{24A40BDB-6AAB-489B-9F38-C72FF920A752}"/>
    <cellStyle name="Percent 2 2 6 4 2 6" xfId="45287" xr:uid="{2AE0363D-84B7-4888-8358-67F7F24A12C6}"/>
    <cellStyle name="Percent 2 2 6 4 3" xfId="11577" xr:uid="{7D55C43F-9C82-4E13-90CD-11864255F6B1}"/>
    <cellStyle name="Percent 2 2 6 4 3 2" xfId="25267" xr:uid="{16D98575-0EB7-48AA-8FEA-0734CF90CE2D}"/>
    <cellStyle name="Percent 2 2 6 4 3 2 2" xfId="38959" xr:uid="{38177E3B-B62F-473B-AA41-EBBD6E7ED44B}"/>
    <cellStyle name="Percent 2 2 6 4 3 2 3" xfId="53843" xr:uid="{6AA2ACEC-1DCF-44A8-9506-1BB464F69DB7}"/>
    <cellStyle name="Percent 2 2 6 4 3 3" xfId="18423" xr:uid="{D01ECE63-61D2-4A3E-9C81-074AC962C8D8}"/>
    <cellStyle name="Percent 2 2 6 4 3 4" xfId="32113" xr:uid="{BBFD5FD0-EA0E-40E2-808C-6BB65E8F7105}"/>
    <cellStyle name="Percent 2 2 6 4 3 5" xfId="46997" xr:uid="{9035A4EB-16FB-48D5-AEC2-6661BABDADF7}"/>
    <cellStyle name="Percent 2 2 6 4 4" xfId="21845" xr:uid="{E4551987-347A-4FDF-9E39-81EDCC6E51AE}"/>
    <cellStyle name="Percent 2 2 6 4 4 2" xfId="35537" xr:uid="{AB7D7E2B-AA19-49B2-AB7B-FFC50F5E8755}"/>
    <cellStyle name="Percent 2 2 6 4 4 3" xfId="50421" xr:uid="{EA57E8D4-012D-4A45-A070-FCDCC7AE73F5}"/>
    <cellStyle name="Percent 2 2 6 4 5" xfId="15001" xr:uid="{2046C5A7-BCB0-4AF8-9190-C93062A1C65F}"/>
    <cellStyle name="Percent 2 2 6 4 6" xfId="28691" xr:uid="{3FE4DE43-75C5-4094-8492-9C731717B6A5}"/>
    <cellStyle name="Percent 2 2 6 4 7" xfId="43575" xr:uid="{3C466C8D-FDE8-4F64-BAC3-8D2DC55D7875}"/>
    <cellStyle name="Percent 2 2 6 5" xfId="9863" xr:uid="{F93B5025-2098-4161-A228-E6B9D7968CDA}"/>
    <cellStyle name="Percent 2 2 6 5 2" xfId="13285" xr:uid="{5378AE06-98C1-4758-983F-29D9A174C21C}"/>
    <cellStyle name="Percent 2 2 6 5 2 2" xfId="26975" xr:uid="{D932A7E5-262D-47C5-B3D3-55ABCDC2347B}"/>
    <cellStyle name="Percent 2 2 6 5 2 2 2" xfId="40667" xr:uid="{443D6CD7-7D3B-4401-80EB-7D242EF138A8}"/>
    <cellStyle name="Percent 2 2 6 5 2 2 3" xfId="55551" xr:uid="{5D350851-4DEE-4A92-BEC3-9825B321669F}"/>
    <cellStyle name="Percent 2 2 6 5 2 3" xfId="20131" xr:uid="{CBF883DF-2381-4F95-963B-B609C9291C18}"/>
    <cellStyle name="Percent 2 2 6 5 2 4" xfId="33821" xr:uid="{768290BB-0000-4824-BDB0-3C65361115F7}"/>
    <cellStyle name="Percent 2 2 6 5 2 5" xfId="48705" xr:uid="{8E7BD3FA-31C5-4218-B267-ECB78C564073}"/>
    <cellStyle name="Percent 2 2 6 5 3" xfId="23553" xr:uid="{672324FB-783C-47F0-8F57-A1D6E7F89887}"/>
    <cellStyle name="Percent 2 2 6 5 3 2" xfId="37245" xr:uid="{A2058E99-06AC-4F7F-A2A7-9E37DCDBBEE7}"/>
    <cellStyle name="Percent 2 2 6 5 3 3" xfId="52129" xr:uid="{08240E4E-F1A1-4BFF-ACB4-4CC318B61F00}"/>
    <cellStyle name="Percent 2 2 6 5 4" xfId="16709" xr:uid="{D9F1E832-CCEB-442F-ACE9-E367083F147A}"/>
    <cellStyle name="Percent 2 2 6 5 5" xfId="30399" xr:uid="{446097E7-9733-44AD-8E72-2F4D8066FF71}"/>
    <cellStyle name="Percent 2 2 6 5 6" xfId="45283" xr:uid="{49127BEC-1513-4903-9750-CC8210F36D48}"/>
    <cellStyle name="Percent 2 2 6 6" xfId="11573" xr:uid="{83CA6343-4DE6-48EA-AFD1-254070135CF5}"/>
    <cellStyle name="Percent 2 2 6 6 2" xfId="25263" xr:uid="{FF16F604-6A53-4B8D-BCA0-503028000B8D}"/>
    <cellStyle name="Percent 2 2 6 6 2 2" xfId="38955" xr:uid="{47166E28-A4ED-4616-B43C-30D0605E0063}"/>
    <cellStyle name="Percent 2 2 6 6 2 3" xfId="53839" xr:uid="{A0EBA806-BBAF-4B22-9043-268FBCBAADCB}"/>
    <cellStyle name="Percent 2 2 6 6 3" xfId="18419" xr:uid="{CAC6F43A-82AF-4886-A1D2-40209810D034}"/>
    <cellStyle name="Percent 2 2 6 6 4" xfId="32109" xr:uid="{BF258F39-3186-4884-867B-933E280E5F62}"/>
    <cellStyle name="Percent 2 2 6 6 5" xfId="46993" xr:uid="{1FEC9260-0138-432D-96CD-FFEAB3985D2C}"/>
    <cellStyle name="Percent 2 2 6 7" xfId="21841" xr:uid="{51728E5E-801F-495A-958D-C40A943DC2D9}"/>
    <cellStyle name="Percent 2 2 6 7 2" xfId="35533" xr:uid="{5B84EE28-643B-43EC-A3BA-FD04B314C1AF}"/>
    <cellStyle name="Percent 2 2 6 7 3" xfId="50417" xr:uid="{BEA618F6-00C9-4221-8E77-0BCFDF2ECF44}"/>
    <cellStyle name="Percent 2 2 6 8" xfId="14997" xr:uid="{D4604B1F-C2B0-45D4-96A3-5EE5ECD36855}"/>
    <cellStyle name="Percent 2 2 6 9" xfId="28687" xr:uid="{E459D1C9-8FA5-4B8A-954C-CE919D647930}"/>
    <cellStyle name="Percent 2 2 7" xfId="8156" xr:uid="{1976E5CE-553F-4F89-AB28-3D11B1A00740}"/>
    <cellStyle name="Percent 2 2 7 2" xfId="8157" xr:uid="{F483DA2B-F0CC-4A50-BA22-7BEAA1F6DAAE}"/>
    <cellStyle name="Percent 2 2 7 2 2" xfId="9869" xr:uid="{EA3F4DB3-2070-4E40-949A-8BC6718FEB60}"/>
    <cellStyle name="Percent 2 2 7 2 2 2" xfId="13291" xr:uid="{20C078E9-D56F-4146-8951-C8D584898E4B}"/>
    <cellStyle name="Percent 2 2 7 2 2 2 2" xfId="26981" xr:uid="{74BFB48D-D9EB-4ED0-82FC-3C00B155233D}"/>
    <cellStyle name="Percent 2 2 7 2 2 2 2 2" xfId="40673" xr:uid="{274A466B-CA0C-46C6-8BC2-6815C3E23FA1}"/>
    <cellStyle name="Percent 2 2 7 2 2 2 2 3" xfId="55557" xr:uid="{D9BFB84D-11C7-4179-8C98-D0906D85C49C}"/>
    <cellStyle name="Percent 2 2 7 2 2 2 3" xfId="20137" xr:uid="{209165E0-0A01-41BB-944A-9F5901F44818}"/>
    <cellStyle name="Percent 2 2 7 2 2 2 4" xfId="33827" xr:uid="{BCE38ECF-671C-4BFF-9441-80860DE57004}"/>
    <cellStyle name="Percent 2 2 7 2 2 2 5" xfId="48711" xr:uid="{D85A3318-138E-4028-B9AC-7800A1E656DD}"/>
    <cellStyle name="Percent 2 2 7 2 2 3" xfId="23559" xr:uid="{BEFFBD8B-D1B8-4125-951E-065C9EDD64A0}"/>
    <cellStyle name="Percent 2 2 7 2 2 3 2" xfId="37251" xr:uid="{4A69EDC6-CDD9-4B88-B472-92AC668491A6}"/>
    <cellStyle name="Percent 2 2 7 2 2 3 3" xfId="52135" xr:uid="{A4F82F2B-3097-4AC5-A596-854F3F9A48D0}"/>
    <cellStyle name="Percent 2 2 7 2 2 4" xfId="16715" xr:uid="{E41D4412-5BB5-40A3-BF95-959A4781594F}"/>
    <cellStyle name="Percent 2 2 7 2 2 5" xfId="30405" xr:uid="{6DDA2A85-D352-4C16-B052-2BEF78EC0DD2}"/>
    <cellStyle name="Percent 2 2 7 2 2 6" xfId="45289" xr:uid="{7ABC824A-055A-4EBD-A82F-45399A192A59}"/>
    <cellStyle name="Percent 2 2 7 2 3" xfId="11579" xr:uid="{4CFF17E1-F1B7-4D74-9979-972744D11736}"/>
    <cellStyle name="Percent 2 2 7 2 3 2" xfId="25269" xr:uid="{58B38591-F80C-4804-8985-F86752B0141D}"/>
    <cellStyle name="Percent 2 2 7 2 3 2 2" xfId="38961" xr:uid="{3F8C5A5D-0DE5-4E33-B1D8-D1A0C25C361D}"/>
    <cellStyle name="Percent 2 2 7 2 3 2 3" xfId="53845" xr:uid="{A29A7158-D6D6-4782-B4A2-58FD6BEA7C81}"/>
    <cellStyle name="Percent 2 2 7 2 3 3" xfId="18425" xr:uid="{8CCDB4D5-FBFD-4D08-9C3C-ECF1BFDE8B40}"/>
    <cellStyle name="Percent 2 2 7 2 3 4" xfId="32115" xr:uid="{2D28A661-6408-4026-9935-507720168BF8}"/>
    <cellStyle name="Percent 2 2 7 2 3 5" xfId="46999" xr:uid="{6118AE4E-7FA0-4D86-8FC3-FE52FF6ABB5B}"/>
    <cellStyle name="Percent 2 2 7 2 4" xfId="21847" xr:uid="{692683BC-54B7-480C-980F-06693D0E52DE}"/>
    <cellStyle name="Percent 2 2 7 2 4 2" xfId="35539" xr:uid="{3F729BD7-213D-47C8-A202-650FB26F0830}"/>
    <cellStyle name="Percent 2 2 7 2 4 3" xfId="50423" xr:uid="{B74F48C5-2EBC-40F4-ADB4-A0AA15482664}"/>
    <cellStyle name="Percent 2 2 7 2 5" xfId="15003" xr:uid="{29A7E4EE-C326-40AF-920B-C4DC7B006F24}"/>
    <cellStyle name="Percent 2 2 7 2 6" xfId="28693" xr:uid="{5C4F74AE-9C47-4FE8-92EE-3B59601D836D}"/>
    <cellStyle name="Percent 2 2 7 2 7" xfId="43577" xr:uid="{F3757B37-F2BC-4FFB-BEF0-ADC0D28FE62A}"/>
    <cellStyle name="Percent 2 2 7 3" xfId="9868" xr:uid="{C594E1EC-D3A8-47FD-BCA8-4A9F6FB64874}"/>
    <cellStyle name="Percent 2 2 7 3 2" xfId="13290" xr:uid="{5DD0662D-934C-4580-A62D-2CE62D4F9C3D}"/>
    <cellStyle name="Percent 2 2 7 3 2 2" xfId="26980" xr:uid="{837A3BA4-4B63-47FD-9B40-3F8969FA4EF1}"/>
    <cellStyle name="Percent 2 2 7 3 2 2 2" xfId="40672" xr:uid="{208E9938-649F-45F5-9BBE-18472FA2CA4A}"/>
    <cellStyle name="Percent 2 2 7 3 2 2 3" xfId="55556" xr:uid="{057A71D3-DF79-4821-92CE-090E000836DB}"/>
    <cellStyle name="Percent 2 2 7 3 2 3" xfId="20136" xr:uid="{A7AE3ADA-C60B-4623-A02C-AADEFEF103B6}"/>
    <cellStyle name="Percent 2 2 7 3 2 4" xfId="33826" xr:uid="{2CAD770F-3C5B-48B3-9BD5-60B022E2AA48}"/>
    <cellStyle name="Percent 2 2 7 3 2 5" xfId="48710" xr:uid="{694F63C4-BEE3-4782-A1CE-4D7A0273D788}"/>
    <cellStyle name="Percent 2 2 7 3 3" xfId="23558" xr:uid="{CCF426CB-CF56-4261-B1FF-DC17497A3340}"/>
    <cellStyle name="Percent 2 2 7 3 3 2" xfId="37250" xr:uid="{18A6305C-98F6-48D1-9569-B45722988DE6}"/>
    <cellStyle name="Percent 2 2 7 3 3 3" xfId="52134" xr:uid="{1B76C16D-A90D-434B-A85B-E3EB14F99E7C}"/>
    <cellStyle name="Percent 2 2 7 3 4" xfId="16714" xr:uid="{F6F3E8B3-F5AD-4350-9F73-E9FE95169FEE}"/>
    <cellStyle name="Percent 2 2 7 3 5" xfId="30404" xr:uid="{30325AC2-8243-4A66-997E-3182B15B1A59}"/>
    <cellStyle name="Percent 2 2 7 3 6" xfId="45288" xr:uid="{0BE77062-FFF1-402A-A447-C6CCF0662548}"/>
    <cellStyle name="Percent 2 2 7 4" xfId="11578" xr:uid="{53933ED1-94F4-4C8E-BB65-CC5829EEE0FB}"/>
    <cellStyle name="Percent 2 2 7 4 2" xfId="25268" xr:uid="{F33E4DA2-006A-4367-A73C-F7F0F42B2B30}"/>
    <cellStyle name="Percent 2 2 7 4 2 2" xfId="38960" xr:uid="{951D7559-CC29-406A-97EB-0057E766AF3D}"/>
    <cellStyle name="Percent 2 2 7 4 2 3" xfId="53844" xr:uid="{34EDA227-9AB6-4B3A-AA00-A6A12C013770}"/>
    <cellStyle name="Percent 2 2 7 4 3" xfId="18424" xr:uid="{FC0B485E-2E48-40A6-A003-2559E9BC8B73}"/>
    <cellStyle name="Percent 2 2 7 4 4" xfId="32114" xr:uid="{784344A3-3E42-4948-9AB2-051E4576578E}"/>
    <cellStyle name="Percent 2 2 7 4 5" xfId="46998" xr:uid="{02833CC1-A311-493B-BAD9-B271596C7813}"/>
    <cellStyle name="Percent 2 2 7 5" xfId="21846" xr:uid="{C249FFB3-ECE7-4A59-BD79-27659BF34352}"/>
    <cellStyle name="Percent 2 2 7 5 2" xfId="35538" xr:uid="{060BB6CC-A943-4DDC-A590-57EF86EF86CC}"/>
    <cellStyle name="Percent 2 2 7 5 3" xfId="50422" xr:uid="{0C30642E-7300-46F1-AD2F-9A2F0B679EA1}"/>
    <cellStyle name="Percent 2 2 7 6" xfId="15002" xr:uid="{12FC3AE3-FABC-4AB5-AE60-6C2AA1A655BA}"/>
    <cellStyle name="Percent 2 2 7 7" xfId="28692" xr:uid="{1FB21564-D1BA-46DC-A6BF-EFCD8EBC0EF3}"/>
    <cellStyle name="Percent 2 2 7 8" xfId="43576" xr:uid="{49B7363C-A194-4F0E-AAA3-E0241225FB19}"/>
    <cellStyle name="Percent 2 2 8" xfId="8158" xr:uid="{5EFBBEC2-B0D2-4205-AD0F-6C20C71153FF}"/>
    <cellStyle name="Percent 2 2 8 2" xfId="9870" xr:uid="{10388F9D-F06C-42ED-9A4C-23B18C815E17}"/>
    <cellStyle name="Percent 2 2 8 2 2" xfId="13292" xr:uid="{643FACB2-EA6B-4C13-BF6A-07D5B62D016E}"/>
    <cellStyle name="Percent 2 2 8 2 2 2" xfId="26982" xr:uid="{3489D345-BC79-470E-AF35-70100C1A5428}"/>
    <cellStyle name="Percent 2 2 8 2 2 2 2" xfId="40674" xr:uid="{52E4C451-C636-4224-B769-F4A984939F1C}"/>
    <cellStyle name="Percent 2 2 8 2 2 2 3" xfId="55558" xr:uid="{C8B3083C-4752-4645-90C1-639B92AA3403}"/>
    <cellStyle name="Percent 2 2 8 2 2 3" xfId="20138" xr:uid="{BC367988-E27C-4E73-B24E-8FC0EF9883FD}"/>
    <cellStyle name="Percent 2 2 8 2 2 4" xfId="33828" xr:uid="{5B087317-A9CA-465A-8961-1DE06F257B9D}"/>
    <cellStyle name="Percent 2 2 8 2 2 5" xfId="48712" xr:uid="{3C72ED4A-9F73-4F2B-AA1D-9BC4DF709FE1}"/>
    <cellStyle name="Percent 2 2 8 2 3" xfId="23560" xr:uid="{3B290AD1-9B36-4AC5-9B1B-5773B872892E}"/>
    <cellStyle name="Percent 2 2 8 2 3 2" xfId="37252" xr:uid="{74688F79-20B1-44A0-B64C-656B052152D8}"/>
    <cellStyle name="Percent 2 2 8 2 3 3" xfId="52136" xr:uid="{3B493183-5CE2-4A4A-A33F-B45BAED2582F}"/>
    <cellStyle name="Percent 2 2 8 2 4" xfId="16716" xr:uid="{58B94499-A4F9-45C4-BBEA-5BCFA8F7B191}"/>
    <cellStyle name="Percent 2 2 8 2 5" xfId="30406" xr:uid="{70C3ADE3-C8B6-4629-B0DF-DD3DB67A1C79}"/>
    <cellStyle name="Percent 2 2 8 2 6" xfId="45290" xr:uid="{DD156ABB-8C03-4FF6-93A5-B0E193603C65}"/>
    <cellStyle name="Percent 2 2 8 3" xfId="11580" xr:uid="{6B618A48-FC90-4206-A092-CF054E993216}"/>
    <cellStyle name="Percent 2 2 8 3 2" xfId="25270" xr:uid="{101A59DE-FEAD-4B6E-8C3C-A41E5CC11B2F}"/>
    <cellStyle name="Percent 2 2 8 3 2 2" xfId="38962" xr:uid="{D18960DF-F777-4498-862A-3B3EC365FDA6}"/>
    <cellStyle name="Percent 2 2 8 3 2 3" xfId="53846" xr:uid="{F6EB35E2-68DA-454C-B42B-ED1798E5A65C}"/>
    <cellStyle name="Percent 2 2 8 3 3" xfId="18426" xr:uid="{704D1BB9-E39A-4557-8AC8-53197D9F6E2A}"/>
    <cellStyle name="Percent 2 2 8 3 4" xfId="32116" xr:uid="{1FC0D9EA-F5F0-42C5-92EE-7D16D18C5960}"/>
    <cellStyle name="Percent 2 2 8 3 5" xfId="47000" xr:uid="{92E1BC48-C02A-4AA4-879D-D3E1C2FA37E3}"/>
    <cellStyle name="Percent 2 2 8 4" xfId="21848" xr:uid="{F3702DF8-3D49-4786-8EAF-CB24FAF38D59}"/>
    <cellStyle name="Percent 2 2 8 4 2" xfId="35540" xr:uid="{7A8AC4F7-C2EA-4FAD-8FC0-7087807CDDD1}"/>
    <cellStyle name="Percent 2 2 8 4 3" xfId="50424" xr:uid="{254E61E2-3890-4E43-8F92-A004E119AEB9}"/>
    <cellStyle name="Percent 2 2 8 5" xfId="15004" xr:uid="{806ED801-15D3-45E9-9BC6-3B33E50309D0}"/>
    <cellStyle name="Percent 2 2 8 6" xfId="28694" xr:uid="{F479579A-FDE0-4C62-A997-E77260D45416}"/>
    <cellStyle name="Percent 2 2 8 7" xfId="43578" xr:uid="{4647BDF3-5B5A-420B-A45D-1CF9CA84B60D}"/>
    <cellStyle name="Percent 2 2 9" xfId="8159" xr:uid="{EB7E6F63-AA4D-48EA-93F1-5A5D982E2FE0}"/>
    <cellStyle name="Percent 2 2 9 2" xfId="9871" xr:uid="{39555FF8-8BF5-4DE0-AB7D-0A911779BD30}"/>
    <cellStyle name="Percent 2 2 9 2 2" xfId="13293" xr:uid="{9C784BAD-FA08-44B5-9B48-6B99973E3687}"/>
    <cellStyle name="Percent 2 2 9 2 2 2" xfId="26983" xr:uid="{9B6DF6A7-7A94-46D7-96C3-4E6CC1FAA5F8}"/>
    <cellStyle name="Percent 2 2 9 2 2 2 2" xfId="40675" xr:uid="{A551AB21-F1EA-42B7-BBAD-D483C15CE597}"/>
    <cellStyle name="Percent 2 2 9 2 2 2 3" xfId="55559" xr:uid="{348FD5F3-315E-4D9A-9DC9-50CF8F32E44B}"/>
    <cellStyle name="Percent 2 2 9 2 2 3" xfId="20139" xr:uid="{D0A556EF-3B94-4064-9992-E61E85B7DF14}"/>
    <cellStyle name="Percent 2 2 9 2 2 4" xfId="33829" xr:uid="{EC44E8F9-38C4-4CA6-AD12-CEABF7D4B99E}"/>
    <cellStyle name="Percent 2 2 9 2 2 5" xfId="48713" xr:uid="{6E2EC5DA-CB35-4E44-BE61-4CB4D16508E7}"/>
    <cellStyle name="Percent 2 2 9 2 3" xfId="23561" xr:uid="{4729AE51-BF25-42D2-8031-0B5AD42A437F}"/>
    <cellStyle name="Percent 2 2 9 2 3 2" xfId="37253" xr:uid="{E9DAAE1F-C0EB-4BFF-8D4F-F2EBE064F59F}"/>
    <cellStyle name="Percent 2 2 9 2 3 3" xfId="52137" xr:uid="{FD5FC257-4D9B-40AC-A129-E90BB2C997FA}"/>
    <cellStyle name="Percent 2 2 9 2 4" xfId="16717" xr:uid="{B643AAE8-50FD-4F38-ADA2-DFC1FE05F2ED}"/>
    <cellStyle name="Percent 2 2 9 2 5" xfId="30407" xr:uid="{A563DE03-A87A-48D6-B3A4-4EF16B818500}"/>
    <cellStyle name="Percent 2 2 9 2 6" xfId="45291" xr:uid="{7318747A-7810-4408-B323-3110C4767851}"/>
    <cellStyle name="Percent 2 2 9 3" xfId="11581" xr:uid="{CFFAC501-CB9E-4FC3-AB8B-400BEBCCB979}"/>
    <cellStyle name="Percent 2 2 9 3 2" xfId="25271" xr:uid="{20136891-69EE-497B-A94E-D769658366B8}"/>
    <cellStyle name="Percent 2 2 9 3 2 2" xfId="38963" xr:uid="{E0705BA7-C9BD-4A4F-8EE2-BD3E2524BDC7}"/>
    <cellStyle name="Percent 2 2 9 3 2 3" xfId="53847" xr:uid="{0CD730C3-49DE-4E44-AB47-D486DEF82873}"/>
    <cellStyle name="Percent 2 2 9 3 3" xfId="18427" xr:uid="{531BF196-2A6E-4C10-8A4A-9FFA9640553F}"/>
    <cellStyle name="Percent 2 2 9 3 4" xfId="32117" xr:uid="{518DD4CB-3484-4FE2-83B1-959C31003548}"/>
    <cellStyle name="Percent 2 2 9 3 5" xfId="47001" xr:uid="{1021062F-7A0E-4667-AAFB-2BA6C5ABBBB6}"/>
    <cellStyle name="Percent 2 2 9 4" xfId="21849" xr:uid="{F42DFBA5-BE9A-490D-B929-39C2A97E8CC9}"/>
    <cellStyle name="Percent 2 2 9 4 2" xfId="35541" xr:uid="{20CE1BF4-A466-4727-8835-B4C0B776486A}"/>
    <cellStyle name="Percent 2 2 9 4 3" xfId="50425" xr:uid="{6934F0ED-C942-4CBC-B108-63C76D2F6E54}"/>
    <cellStyle name="Percent 2 2 9 5" xfId="15005" xr:uid="{D1157C3E-B0A5-4219-9520-9C1E0B0CA687}"/>
    <cellStyle name="Percent 2 2 9 6" xfId="28695" xr:uid="{947F1A39-6408-40B7-AA77-B89DE2208CC0}"/>
    <cellStyle name="Percent 2 2 9 7" xfId="43579" xr:uid="{C7927FF8-09E4-4818-B986-E7BF81694A55}"/>
    <cellStyle name="Percent 2 3" xfId="8160" xr:uid="{D3B876DA-836A-46BD-940E-FE69EAF2C039}"/>
    <cellStyle name="Percent 2 3 10" xfId="21850" xr:uid="{1C7181B3-0640-4BF4-A92C-B7BB484D47D1}"/>
    <cellStyle name="Percent 2 3 10 2" xfId="35542" xr:uid="{AEAFB780-7009-4369-8D40-21A62A344534}"/>
    <cellStyle name="Percent 2 3 10 3" xfId="50426" xr:uid="{A8616F62-830B-4C86-BA26-26F7FB78B19B}"/>
    <cellStyle name="Percent 2 3 11" xfId="15006" xr:uid="{CB26217B-4D37-4793-82DB-349C0B796D00}"/>
    <cellStyle name="Percent 2 3 12" xfId="28696" xr:uid="{5ADCB705-8C2C-419B-ACC9-0ED5BF2A9295}"/>
    <cellStyle name="Percent 2 3 13" xfId="43580" xr:uid="{F0ECA5ED-0F53-4DCC-B137-5FB715C67870}"/>
    <cellStyle name="Percent 2 3 2" xfId="8161" xr:uid="{2734785B-46E9-4C26-A0A7-DF50FF6C4766}"/>
    <cellStyle name="Percent 2 3 2 10" xfId="15007" xr:uid="{B17CFCA3-957B-41C1-A326-5F5F3A55B364}"/>
    <cellStyle name="Percent 2 3 2 11" xfId="28697" xr:uid="{FBBC49D8-7B8E-41E7-B8BB-F7E48EC37817}"/>
    <cellStyle name="Percent 2 3 2 12" xfId="43581" xr:uid="{1B35742A-BC9C-4107-AB2A-FA7C0D6E425C}"/>
    <cellStyle name="Percent 2 3 2 2" xfId="8162" xr:uid="{54011E56-25E3-4FCA-A3E1-B7427457B6EF}"/>
    <cellStyle name="Percent 2 3 2 2 10" xfId="43582" xr:uid="{06DD4F29-F0EA-40FA-81F0-074E83243261}"/>
    <cellStyle name="Percent 2 3 2 2 2" xfId="8163" xr:uid="{A9CE72F9-51F3-4952-A823-50D612D76625}"/>
    <cellStyle name="Percent 2 3 2 2 2 2" xfId="8164" xr:uid="{65D4E977-60BC-447D-AD86-7D3BD9F638A0}"/>
    <cellStyle name="Percent 2 3 2 2 2 2 2" xfId="9876" xr:uid="{ADCDDC50-0A34-41B2-883B-B07B2D43E95A}"/>
    <cellStyle name="Percent 2 3 2 2 2 2 2 2" xfId="13298" xr:uid="{12322C54-A81B-4D88-84E6-6ECFB5D08D6E}"/>
    <cellStyle name="Percent 2 3 2 2 2 2 2 2 2" xfId="26988" xr:uid="{43A8EA56-B47E-4FC7-BFA5-EC334235198B}"/>
    <cellStyle name="Percent 2 3 2 2 2 2 2 2 2 2" xfId="40680" xr:uid="{26B4957B-0283-4B0B-A18D-B2C3C47AFDB0}"/>
    <cellStyle name="Percent 2 3 2 2 2 2 2 2 2 3" xfId="55564" xr:uid="{DF40D2A5-3F90-4FF0-8605-97519846D83A}"/>
    <cellStyle name="Percent 2 3 2 2 2 2 2 2 3" xfId="20144" xr:uid="{22637F7A-40D4-4093-A01B-DDE89E5E1641}"/>
    <cellStyle name="Percent 2 3 2 2 2 2 2 2 4" xfId="33834" xr:uid="{6FD680C6-7928-4363-B111-7D0E16A600FB}"/>
    <cellStyle name="Percent 2 3 2 2 2 2 2 2 5" xfId="48718" xr:uid="{94EAB48D-1556-4540-BE48-14FB4A883E26}"/>
    <cellStyle name="Percent 2 3 2 2 2 2 2 3" xfId="23566" xr:uid="{70052FD9-F6A9-4D20-B327-E8AA00A12B8B}"/>
    <cellStyle name="Percent 2 3 2 2 2 2 2 3 2" xfId="37258" xr:uid="{AE688B52-6A5C-4052-B252-F7E37F40568E}"/>
    <cellStyle name="Percent 2 3 2 2 2 2 2 3 3" xfId="52142" xr:uid="{C4BC8772-641E-4CC2-B9ED-2A727B4D6111}"/>
    <cellStyle name="Percent 2 3 2 2 2 2 2 4" xfId="16722" xr:uid="{3E6CB068-C9F1-402E-B8BE-62B47870303D}"/>
    <cellStyle name="Percent 2 3 2 2 2 2 2 5" xfId="30412" xr:uid="{026A8B17-9F30-4FBC-A57B-086E277BD3B7}"/>
    <cellStyle name="Percent 2 3 2 2 2 2 2 6" xfId="45296" xr:uid="{102F78D1-1F32-4AE2-825F-E19750B13772}"/>
    <cellStyle name="Percent 2 3 2 2 2 2 3" xfId="11586" xr:uid="{BDA2ECB2-C2AE-4FE0-9701-4995101E5578}"/>
    <cellStyle name="Percent 2 3 2 2 2 2 3 2" xfId="25276" xr:uid="{855DCBA6-4BF8-48B9-8C7A-31D0B6198215}"/>
    <cellStyle name="Percent 2 3 2 2 2 2 3 2 2" xfId="38968" xr:uid="{679311E7-D7E2-4D0B-96D0-D2B300CE91C0}"/>
    <cellStyle name="Percent 2 3 2 2 2 2 3 2 3" xfId="53852" xr:uid="{04FB39DC-276C-49AF-B46F-1E17EE817BDB}"/>
    <cellStyle name="Percent 2 3 2 2 2 2 3 3" xfId="18432" xr:uid="{9B36BCCE-291E-4DDC-A28C-D7F48DF9FD58}"/>
    <cellStyle name="Percent 2 3 2 2 2 2 3 4" xfId="32122" xr:uid="{047FBC83-1E6A-4AB7-9FEF-F276B393F4CF}"/>
    <cellStyle name="Percent 2 3 2 2 2 2 3 5" xfId="47006" xr:uid="{41C05B7C-7DF5-4BF4-A218-5EDA672B0B48}"/>
    <cellStyle name="Percent 2 3 2 2 2 2 4" xfId="21854" xr:uid="{A06BA297-61F9-4E66-AEA5-351612D38E89}"/>
    <cellStyle name="Percent 2 3 2 2 2 2 4 2" xfId="35546" xr:uid="{C1EEAF75-0FF7-4492-8893-68A90F4D468B}"/>
    <cellStyle name="Percent 2 3 2 2 2 2 4 3" xfId="50430" xr:uid="{EC461ED4-6E7B-4CDC-84D4-3277588CDBF7}"/>
    <cellStyle name="Percent 2 3 2 2 2 2 5" xfId="15010" xr:uid="{C53400B1-08D0-4459-898D-A8E086269C53}"/>
    <cellStyle name="Percent 2 3 2 2 2 2 6" xfId="28700" xr:uid="{F7AE5E51-C8AF-4676-8E1F-B01496338348}"/>
    <cellStyle name="Percent 2 3 2 2 2 2 7" xfId="43584" xr:uid="{461988FD-610E-4E7A-A507-9DEE5B03D3FC}"/>
    <cellStyle name="Percent 2 3 2 2 2 3" xfId="9875" xr:uid="{FC4FDF1E-88B3-4E22-9809-357E95FDD556}"/>
    <cellStyle name="Percent 2 3 2 2 2 3 2" xfId="13297" xr:uid="{941DD7C2-D6D4-4861-9557-2FCCCDA88D37}"/>
    <cellStyle name="Percent 2 3 2 2 2 3 2 2" xfId="26987" xr:uid="{F5E49D6C-BA0F-4111-830F-85D616DBA839}"/>
    <cellStyle name="Percent 2 3 2 2 2 3 2 2 2" xfId="40679" xr:uid="{9D0B9EC7-07D6-4163-8749-66302478DF23}"/>
    <cellStyle name="Percent 2 3 2 2 2 3 2 2 3" xfId="55563" xr:uid="{ABFC3655-D14C-4E9F-BA38-DC3A6298DCDD}"/>
    <cellStyle name="Percent 2 3 2 2 2 3 2 3" xfId="20143" xr:uid="{F52D99E8-0B5C-4221-82BC-A41BED30A237}"/>
    <cellStyle name="Percent 2 3 2 2 2 3 2 4" xfId="33833" xr:uid="{D1DE98DC-CF45-4587-BAD0-614F7314D0C8}"/>
    <cellStyle name="Percent 2 3 2 2 2 3 2 5" xfId="48717" xr:uid="{4D65D1DE-38B7-4E1F-9571-5BCDBDEC21A4}"/>
    <cellStyle name="Percent 2 3 2 2 2 3 3" xfId="23565" xr:uid="{CE64001F-4AF1-44A9-AB2A-8F480048AC1A}"/>
    <cellStyle name="Percent 2 3 2 2 2 3 3 2" xfId="37257" xr:uid="{4679E4C5-3F7E-4B02-BEE1-D3A9E7A8EA32}"/>
    <cellStyle name="Percent 2 3 2 2 2 3 3 3" xfId="52141" xr:uid="{5D6823EF-0841-4813-83B9-03EA0273021C}"/>
    <cellStyle name="Percent 2 3 2 2 2 3 4" xfId="16721" xr:uid="{31A0D0C4-B528-41A1-963E-37857DFD80CE}"/>
    <cellStyle name="Percent 2 3 2 2 2 3 5" xfId="30411" xr:uid="{7CC8E897-F527-4B5B-A3B4-EF38B50B6329}"/>
    <cellStyle name="Percent 2 3 2 2 2 3 6" xfId="45295" xr:uid="{759440EF-5128-432F-891A-35B6159F1BA1}"/>
    <cellStyle name="Percent 2 3 2 2 2 4" xfId="11585" xr:uid="{310F7998-31FC-4500-987A-6954C45BE0A9}"/>
    <cellStyle name="Percent 2 3 2 2 2 4 2" xfId="25275" xr:uid="{CC9D0993-93B7-41EA-A22B-5AF1A63F0260}"/>
    <cellStyle name="Percent 2 3 2 2 2 4 2 2" xfId="38967" xr:uid="{614BC7DB-61BF-4EA5-81D5-18D7B3BC7C59}"/>
    <cellStyle name="Percent 2 3 2 2 2 4 2 3" xfId="53851" xr:uid="{47092A55-B18E-4351-B011-2A4CF47ECEA2}"/>
    <cellStyle name="Percent 2 3 2 2 2 4 3" xfId="18431" xr:uid="{7EE047CD-AFFE-4A6F-9DED-84653C5BF656}"/>
    <cellStyle name="Percent 2 3 2 2 2 4 4" xfId="32121" xr:uid="{D178C44C-0829-4055-A349-B00ABBDE4425}"/>
    <cellStyle name="Percent 2 3 2 2 2 4 5" xfId="47005" xr:uid="{BB64805D-B82A-4415-859A-1D77E185A81E}"/>
    <cellStyle name="Percent 2 3 2 2 2 5" xfId="21853" xr:uid="{41D3061D-93B1-4E20-AB01-7E3FB0E4FE47}"/>
    <cellStyle name="Percent 2 3 2 2 2 5 2" xfId="35545" xr:uid="{78C5D3AF-58AA-4161-9F71-4B95B5CC57C3}"/>
    <cellStyle name="Percent 2 3 2 2 2 5 3" xfId="50429" xr:uid="{6BBF3FC3-8392-4170-8BDD-E8130CA4E6C5}"/>
    <cellStyle name="Percent 2 3 2 2 2 6" xfId="15009" xr:uid="{A8E50F3A-4BBD-42FF-BC29-C2EEEA9DA047}"/>
    <cellStyle name="Percent 2 3 2 2 2 7" xfId="28699" xr:uid="{434F90DC-0B35-45F8-A8B6-A40E9F87F1F0}"/>
    <cellStyle name="Percent 2 3 2 2 2 8" xfId="43583" xr:uid="{5F1BAAA6-2582-468B-9CA9-54D5EE38CE0E}"/>
    <cellStyle name="Percent 2 3 2 2 3" xfId="8165" xr:uid="{979BCDC0-E9CE-4287-AB6F-F8D9A3D77CC7}"/>
    <cellStyle name="Percent 2 3 2 2 3 2" xfId="9877" xr:uid="{6F46D4A5-FD88-47FE-8AB5-44C11BE516D6}"/>
    <cellStyle name="Percent 2 3 2 2 3 2 2" xfId="13299" xr:uid="{56649552-992A-4D45-9F76-D0E8986EEE0E}"/>
    <cellStyle name="Percent 2 3 2 2 3 2 2 2" xfId="26989" xr:uid="{F9B76618-767A-44D7-AAA2-BA681153F221}"/>
    <cellStyle name="Percent 2 3 2 2 3 2 2 2 2" xfId="40681" xr:uid="{03706A22-0B1E-41E1-B9AD-3E66414FA6A8}"/>
    <cellStyle name="Percent 2 3 2 2 3 2 2 2 3" xfId="55565" xr:uid="{062213EB-C58C-4618-AC00-C6855A3E4441}"/>
    <cellStyle name="Percent 2 3 2 2 3 2 2 3" xfId="20145" xr:uid="{0C71983E-D670-4788-9D3E-192976032A2D}"/>
    <cellStyle name="Percent 2 3 2 2 3 2 2 4" xfId="33835" xr:uid="{838A6A8A-6CA5-4B94-BE03-07CD8C556DA8}"/>
    <cellStyle name="Percent 2 3 2 2 3 2 2 5" xfId="48719" xr:uid="{3EA5B781-ED39-4BC4-89E6-2B3C86731CEE}"/>
    <cellStyle name="Percent 2 3 2 2 3 2 3" xfId="23567" xr:uid="{EB5D156C-7407-40DE-8059-C4A00D6F899E}"/>
    <cellStyle name="Percent 2 3 2 2 3 2 3 2" xfId="37259" xr:uid="{D3728703-C179-49FD-BC95-2244CB9F0B3D}"/>
    <cellStyle name="Percent 2 3 2 2 3 2 3 3" xfId="52143" xr:uid="{47CA9EFA-89A6-4E68-8B59-C3105B014190}"/>
    <cellStyle name="Percent 2 3 2 2 3 2 4" xfId="16723" xr:uid="{FA5C623A-07C5-405A-8591-1ED0AFB1867E}"/>
    <cellStyle name="Percent 2 3 2 2 3 2 5" xfId="30413" xr:uid="{1E048666-7CF2-4414-8E8A-435527115060}"/>
    <cellStyle name="Percent 2 3 2 2 3 2 6" xfId="45297" xr:uid="{CD1E440A-1394-4C4C-9234-33D662BFF533}"/>
    <cellStyle name="Percent 2 3 2 2 3 3" xfId="11587" xr:uid="{48640CEF-5FE8-4834-B15E-E5FC7E3B9EFE}"/>
    <cellStyle name="Percent 2 3 2 2 3 3 2" xfId="25277" xr:uid="{BB7249B8-3C07-4B75-B377-B28568E5B2B6}"/>
    <cellStyle name="Percent 2 3 2 2 3 3 2 2" xfId="38969" xr:uid="{88BBE892-EDB9-4414-A426-16108E814064}"/>
    <cellStyle name="Percent 2 3 2 2 3 3 2 3" xfId="53853" xr:uid="{3391F51B-0B1C-46B1-8DBC-2F8AE2E8A4A7}"/>
    <cellStyle name="Percent 2 3 2 2 3 3 3" xfId="18433" xr:uid="{B9A6DFBF-7717-4A69-939C-ABD19108B52C}"/>
    <cellStyle name="Percent 2 3 2 2 3 3 4" xfId="32123" xr:uid="{9E9FDA8A-0B5F-4443-987A-FBE30A0700F4}"/>
    <cellStyle name="Percent 2 3 2 2 3 3 5" xfId="47007" xr:uid="{1233C21F-B7FA-4214-A291-8F1E33CE6EAF}"/>
    <cellStyle name="Percent 2 3 2 2 3 4" xfId="21855" xr:uid="{42634CFA-3B4D-478B-9138-CA015D02B574}"/>
    <cellStyle name="Percent 2 3 2 2 3 4 2" xfId="35547" xr:uid="{EE118503-D781-490B-B8C4-D7814B37505B}"/>
    <cellStyle name="Percent 2 3 2 2 3 4 3" xfId="50431" xr:uid="{559A0EF9-D30C-4AF3-A48B-84410DE0DBF6}"/>
    <cellStyle name="Percent 2 3 2 2 3 5" xfId="15011" xr:uid="{CF7B06E5-4CD9-4503-86DE-42E0E998BC78}"/>
    <cellStyle name="Percent 2 3 2 2 3 6" xfId="28701" xr:uid="{3240DA8D-F5E7-439B-B309-3F9BAB988874}"/>
    <cellStyle name="Percent 2 3 2 2 3 7" xfId="43585" xr:uid="{AA56EA90-1169-4152-B6A0-CA6A8C095C1E}"/>
    <cellStyle name="Percent 2 3 2 2 4" xfId="8166" xr:uid="{BDFD4245-C7A0-4820-91EF-EB5E1B73C358}"/>
    <cellStyle name="Percent 2 3 2 2 4 2" xfId="9878" xr:uid="{A09EF88E-2DEB-403E-A6F4-D1726F4134DC}"/>
    <cellStyle name="Percent 2 3 2 2 4 2 2" xfId="13300" xr:uid="{799FC1F5-BEF5-4229-8E5C-DF35EBE2F59A}"/>
    <cellStyle name="Percent 2 3 2 2 4 2 2 2" xfId="26990" xr:uid="{605B8F09-D653-4BB3-8F88-5AA5D494DDCE}"/>
    <cellStyle name="Percent 2 3 2 2 4 2 2 2 2" xfId="40682" xr:uid="{ED5C08F9-0DD3-4325-91D9-A4CE3AE52D60}"/>
    <cellStyle name="Percent 2 3 2 2 4 2 2 2 3" xfId="55566" xr:uid="{E7EF4EF4-3ABF-4E72-ABF9-B91794958AFE}"/>
    <cellStyle name="Percent 2 3 2 2 4 2 2 3" xfId="20146" xr:uid="{CC7ACC8C-3139-4D8A-A4A3-BD3F96760748}"/>
    <cellStyle name="Percent 2 3 2 2 4 2 2 4" xfId="33836" xr:uid="{B9E573C5-824B-42F5-BBA2-259D11E4140E}"/>
    <cellStyle name="Percent 2 3 2 2 4 2 2 5" xfId="48720" xr:uid="{CC432FEE-0590-4B89-B599-5AD5D8C2F673}"/>
    <cellStyle name="Percent 2 3 2 2 4 2 3" xfId="23568" xr:uid="{10314EB1-C7A4-44C2-B9F4-38111195CB25}"/>
    <cellStyle name="Percent 2 3 2 2 4 2 3 2" xfId="37260" xr:uid="{923A90D5-1C3C-47D5-BF5C-14DBFA4E0DB3}"/>
    <cellStyle name="Percent 2 3 2 2 4 2 3 3" xfId="52144" xr:uid="{B82D79E4-03D7-47CF-A9B9-6F709B9B90F8}"/>
    <cellStyle name="Percent 2 3 2 2 4 2 4" xfId="16724" xr:uid="{FFDC7DC4-4F08-4CFE-A0BC-B2DEA5BC806D}"/>
    <cellStyle name="Percent 2 3 2 2 4 2 5" xfId="30414" xr:uid="{3C54087B-9585-46AC-876E-3EA2B9B6EE83}"/>
    <cellStyle name="Percent 2 3 2 2 4 2 6" xfId="45298" xr:uid="{8BF69951-EBDE-4044-B8B2-EF90FB980E54}"/>
    <cellStyle name="Percent 2 3 2 2 4 3" xfId="11588" xr:uid="{70E9D46C-E6C7-45DF-B3EC-24B1DFDA9693}"/>
    <cellStyle name="Percent 2 3 2 2 4 3 2" xfId="25278" xr:uid="{76160D16-AA97-4BAF-BDF0-CD89C11537EA}"/>
    <cellStyle name="Percent 2 3 2 2 4 3 2 2" xfId="38970" xr:uid="{BCF0E73C-B569-4115-8DC9-665B87D365C1}"/>
    <cellStyle name="Percent 2 3 2 2 4 3 2 3" xfId="53854" xr:uid="{37C7ECB0-5E3F-4285-B70C-A8E2BA12962E}"/>
    <cellStyle name="Percent 2 3 2 2 4 3 3" xfId="18434" xr:uid="{EC877147-07FA-4293-BF22-69710008B620}"/>
    <cellStyle name="Percent 2 3 2 2 4 3 4" xfId="32124" xr:uid="{CF260A01-CE70-426B-89B0-0A176ED055C6}"/>
    <cellStyle name="Percent 2 3 2 2 4 3 5" xfId="47008" xr:uid="{DDFF1DC9-FDE1-4C6E-9173-AF1C421BD151}"/>
    <cellStyle name="Percent 2 3 2 2 4 4" xfId="21856" xr:uid="{45EB497D-DFFE-4AFF-A0C2-2B30F240BD84}"/>
    <cellStyle name="Percent 2 3 2 2 4 4 2" xfId="35548" xr:uid="{0721F7C1-06B2-4756-9960-F14BB7652E7B}"/>
    <cellStyle name="Percent 2 3 2 2 4 4 3" xfId="50432" xr:uid="{E0A87236-D2B1-43AE-AD39-1154D73E170B}"/>
    <cellStyle name="Percent 2 3 2 2 4 5" xfId="15012" xr:uid="{9604FD7E-AA84-4805-8F26-B5D108909B65}"/>
    <cellStyle name="Percent 2 3 2 2 4 6" xfId="28702" xr:uid="{BA02F19C-3961-43EC-ACC3-7F6B34B7A73A}"/>
    <cellStyle name="Percent 2 3 2 2 4 7" xfId="43586" xr:uid="{69A20C51-E402-4284-8A10-0E65E771E978}"/>
    <cellStyle name="Percent 2 3 2 2 5" xfId="9874" xr:uid="{760CEFAF-ECEA-403D-B2A7-FD56F6B9F9F5}"/>
    <cellStyle name="Percent 2 3 2 2 5 2" xfId="13296" xr:uid="{36A7B61F-EA4B-40C8-A4B7-6AF871D880F3}"/>
    <cellStyle name="Percent 2 3 2 2 5 2 2" xfId="26986" xr:uid="{1632F89C-9D77-447B-9533-92CA87FA69DD}"/>
    <cellStyle name="Percent 2 3 2 2 5 2 2 2" xfId="40678" xr:uid="{EC1DE005-20CD-49AF-8AC2-76CDC64A9B01}"/>
    <cellStyle name="Percent 2 3 2 2 5 2 2 3" xfId="55562" xr:uid="{7248EEF2-63F9-4AF8-9592-059E073EAE67}"/>
    <cellStyle name="Percent 2 3 2 2 5 2 3" xfId="20142" xr:uid="{C33DE61F-86AB-4598-8C34-CB2DBE582A21}"/>
    <cellStyle name="Percent 2 3 2 2 5 2 4" xfId="33832" xr:uid="{9699E623-0B4C-43BF-B43C-7CE9988C42F7}"/>
    <cellStyle name="Percent 2 3 2 2 5 2 5" xfId="48716" xr:uid="{5EFA010C-BB2E-4AD4-BEA4-650462AEB3F9}"/>
    <cellStyle name="Percent 2 3 2 2 5 3" xfId="23564" xr:uid="{130B8A12-E406-4E61-8721-808A4729DEE1}"/>
    <cellStyle name="Percent 2 3 2 2 5 3 2" xfId="37256" xr:uid="{44316BBC-08D9-445B-8D85-40CF1CA39F5B}"/>
    <cellStyle name="Percent 2 3 2 2 5 3 3" xfId="52140" xr:uid="{FFB3D577-CAD5-4F32-96DA-8B22B84DF987}"/>
    <cellStyle name="Percent 2 3 2 2 5 4" xfId="16720" xr:uid="{F2C6CB45-9A0B-4684-95EE-FF94ABB6E993}"/>
    <cellStyle name="Percent 2 3 2 2 5 5" xfId="30410" xr:uid="{F0C2591D-3D11-4445-BCB5-999D70828485}"/>
    <cellStyle name="Percent 2 3 2 2 5 6" xfId="45294" xr:uid="{1126845D-88C2-4FEE-AA03-D38929178423}"/>
    <cellStyle name="Percent 2 3 2 2 6" xfId="11584" xr:uid="{4B6B0A25-77EB-4108-A128-B446920A5085}"/>
    <cellStyle name="Percent 2 3 2 2 6 2" xfId="25274" xr:uid="{37E1CA2A-0B2A-47BC-B0AE-6216F8B92096}"/>
    <cellStyle name="Percent 2 3 2 2 6 2 2" xfId="38966" xr:uid="{2D976619-A251-4E90-A040-D7E6A7E16814}"/>
    <cellStyle name="Percent 2 3 2 2 6 2 3" xfId="53850" xr:uid="{C0398AC6-22C6-4041-A88F-7DBD5CF7EB94}"/>
    <cellStyle name="Percent 2 3 2 2 6 3" xfId="18430" xr:uid="{FABCEDB1-6CFD-48DF-B78F-E0295E1F921E}"/>
    <cellStyle name="Percent 2 3 2 2 6 4" xfId="32120" xr:uid="{E425A903-C33F-457B-B671-B78F782E2728}"/>
    <cellStyle name="Percent 2 3 2 2 6 5" xfId="47004" xr:uid="{F08DF0E8-2E48-45D2-9C97-40F8CC4DBE43}"/>
    <cellStyle name="Percent 2 3 2 2 7" xfId="21852" xr:uid="{8A960AC6-21B0-48A7-AA95-885F9C99913A}"/>
    <cellStyle name="Percent 2 3 2 2 7 2" xfId="35544" xr:uid="{F9AE5C07-047B-48F0-B338-15CE8C3597EA}"/>
    <cellStyle name="Percent 2 3 2 2 7 3" xfId="50428" xr:uid="{CF40E2E0-0996-47CF-A5C6-1F348AA35A24}"/>
    <cellStyle name="Percent 2 3 2 2 8" xfId="15008" xr:uid="{F5AF3066-7104-4AD3-9258-5F4FCED229BA}"/>
    <cellStyle name="Percent 2 3 2 2 9" xfId="28698" xr:uid="{778A74C8-E896-4D3A-A4FB-87A613676033}"/>
    <cellStyle name="Percent 2 3 2 3" xfId="8167" xr:uid="{148E1047-044A-4FA1-88D1-93B20832D2BF}"/>
    <cellStyle name="Percent 2 3 2 3 10" xfId="43587" xr:uid="{7C934FDE-C90C-4CE8-9EC9-43A17B23FC83}"/>
    <cellStyle name="Percent 2 3 2 3 2" xfId="8168" xr:uid="{3A74BC50-B322-4FAF-9E04-A5492D6411C8}"/>
    <cellStyle name="Percent 2 3 2 3 2 2" xfId="8169" xr:uid="{697F3923-12CD-4369-886A-D9318C345F79}"/>
    <cellStyle name="Percent 2 3 2 3 2 2 2" xfId="9881" xr:uid="{16522312-44B5-4CE7-A909-C87C9432A6FC}"/>
    <cellStyle name="Percent 2 3 2 3 2 2 2 2" xfId="13303" xr:uid="{858CC539-4A88-448D-97CB-EBD8F89F3CB0}"/>
    <cellStyle name="Percent 2 3 2 3 2 2 2 2 2" xfId="26993" xr:uid="{20641905-B5A7-4BA3-BB51-F7E0A554B166}"/>
    <cellStyle name="Percent 2 3 2 3 2 2 2 2 2 2" xfId="40685" xr:uid="{F539AF9B-C14B-4445-A0BE-ECB9423481A4}"/>
    <cellStyle name="Percent 2 3 2 3 2 2 2 2 2 3" xfId="55569" xr:uid="{BFC211B4-73FC-4948-BF6F-4B2CA81C40C3}"/>
    <cellStyle name="Percent 2 3 2 3 2 2 2 2 3" xfId="20149" xr:uid="{09730A4B-9F0C-429C-AD4B-17E9FFE94D36}"/>
    <cellStyle name="Percent 2 3 2 3 2 2 2 2 4" xfId="33839" xr:uid="{A06FA8D2-17D8-4EF5-AA2C-9DF51D0696F9}"/>
    <cellStyle name="Percent 2 3 2 3 2 2 2 2 5" xfId="48723" xr:uid="{897B585F-7058-4A07-8FD2-1D22791E0F36}"/>
    <cellStyle name="Percent 2 3 2 3 2 2 2 3" xfId="23571" xr:uid="{9E0CA31C-FD55-43FC-A882-0DB2CFB8099E}"/>
    <cellStyle name="Percent 2 3 2 3 2 2 2 3 2" xfId="37263" xr:uid="{E4D26CD1-C9D8-4983-A517-8EF47C600F9D}"/>
    <cellStyle name="Percent 2 3 2 3 2 2 2 3 3" xfId="52147" xr:uid="{6883C791-8F8A-403C-8EFD-4B4E82FA32D9}"/>
    <cellStyle name="Percent 2 3 2 3 2 2 2 4" xfId="16727" xr:uid="{E736B391-5B33-4A6F-9826-67A1ED3DF62B}"/>
    <cellStyle name="Percent 2 3 2 3 2 2 2 5" xfId="30417" xr:uid="{4725A43E-E7AF-4CEE-8114-037069BBADA1}"/>
    <cellStyle name="Percent 2 3 2 3 2 2 2 6" xfId="45301" xr:uid="{B9D33D73-5A72-4ADB-932A-EEDFC57E7C4A}"/>
    <cellStyle name="Percent 2 3 2 3 2 2 3" xfId="11591" xr:uid="{9D7E8363-8194-4BB6-9751-E0C5BD128F76}"/>
    <cellStyle name="Percent 2 3 2 3 2 2 3 2" xfId="25281" xr:uid="{356E33FE-089A-4D7B-9C81-99948AC21D8D}"/>
    <cellStyle name="Percent 2 3 2 3 2 2 3 2 2" xfId="38973" xr:uid="{9443EA8B-9597-4C79-AE7C-6542AAE8A572}"/>
    <cellStyle name="Percent 2 3 2 3 2 2 3 2 3" xfId="53857" xr:uid="{14B7FB38-A0FE-497B-8B53-7FCCBA930924}"/>
    <cellStyle name="Percent 2 3 2 3 2 2 3 3" xfId="18437" xr:uid="{2D62515E-E665-4C07-919B-BE6020761008}"/>
    <cellStyle name="Percent 2 3 2 3 2 2 3 4" xfId="32127" xr:uid="{E88DE849-5E1D-412C-B8EC-9F604A186555}"/>
    <cellStyle name="Percent 2 3 2 3 2 2 3 5" xfId="47011" xr:uid="{285E7873-A01F-4692-80DC-08AB9DF123CB}"/>
    <cellStyle name="Percent 2 3 2 3 2 2 4" xfId="21859" xr:uid="{026C401E-E1DF-4AEB-A851-063B0E58D467}"/>
    <cellStyle name="Percent 2 3 2 3 2 2 4 2" xfId="35551" xr:uid="{CA71B63B-33B4-496C-BB4F-00896B5AFD3C}"/>
    <cellStyle name="Percent 2 3 2 3 2 2 4 3" xfId="50435" xr:uid="{FC49D9C4-9F64-4B3F-856B-CC9B4B0E812B}"/>
    <cellStyle name="Percent 2 3 2 3 2 2 5" xfId="15015" xr:uid="{08834DDF-E24C-4262-AE90-DB2B1A3FFBFE}"/>
    <cellStyle name="Percent 2 3 2 3 2 2 6" xfId="28705" xr:uid="{749A133F-9318-4E85-89FB-84B05DA71E81}"/>
    <cellStyle name="Percent 2 3 2 3 2 2 7" xfId="43589" xr:uid="{6827D085-E8F6-4450-8FBD-068B421FB5B4}"/>
    <cellStyle name="Percent 2 3 2 3 2 3" xfId="9880" xr:uid="{817512D5-19FE-47A6-B6C9-A07C01251C56}"/>
    <cellStyle name="Percent 2 3 2 3 2 3 2" xfId="13302" xr:uid="{ED125185-ADF2-406B-ACF5-9A341606FC15}"/>
    <cellStyle name="Percent 2 3 2 3 2 3 2 2" xfId="26992" xr:uid="{36F65CEA-3B85-44AD-8208-CAF2FECADF3C}"/>
    <cellStyle name="Percent 2 3 2 3 2 3 2 2 2" xfId="40684" xr:uid="{2BC1AC1E-BABA-4D08-A55B-9CB974CB783F}"/>
    <cellStyle name="Percent 2 3 2 3 2 3 2 2 3" xfId="55568" xr:uid="{70F605B9-ABE6-4C07-B09F-B5FA4868847F}"/>
    <cellStyle name="Percent 2 3 2 3 2 3 2 3" xfId="20148" xr:uid="{9B80CEE4-E3B4-4A4F-BC9B-51CF67CC07CA}"/>
    <cellStyle name="Percent 2 3 2 3 2 3 2 4" xfId="33838" xr:uid="{5C37B03E-676C-4058-BDE9-CBDF605E5B88}"/>
    <cellStyle name="Percent 2 3 2 3 2 3 2 5" xfId="48722" xr:uid="{3F1B280F-21E0-4A72-8FE8-C15574ABECCA}"/>
    <cellStyle name="Percent 2 3 2 3 2 3 3" xfId="23570" xr:uid="{5A6D9C3E-8674-4A09-AF68-BDF8ABEBA138}"/>
    <cellStyle name="Percent 2 3 2 3 2 3 3 2" xfId="37262" xr:uid="{8E19DE83-7607-4BC2-8409-413CB409D667}"/>
    <cellStyle name="Percent 2 3 2 3 2 3 3 3" xfId="52146" xr:uid="{74E8AD4D-A6E0-4F5B-BE34-ADC24BA9403D}"/>
    <cellStyle name="Percent 2 3 2 3 2 3 4" xfId="16726" xr:uid="{4432C32D-26F7-4D39-B26C-7EE1A1578717}"/>
    <cellStyle name="Percent 2 3 2 3 2 3 5" xfId="30416" xr:uid="{B891A1FF-815B-424E-817B-1D1C20EDCC07}"/>
    <cellStyle name="Percent 2 3 2 3 2 3 6" xfId="45300" xr:uid="{36F161A5-F962-4393-885E-0596E2CC5409}"/>
    <cellStyle name="Percent 2 3 2 3 2 4" xfId="11590" xr:uid="{2FA76714-BCB0-4E16-B91A-1C87D2B32377}"/>
    <cellStyle name="Percent 2 3 2 3 2 4 2" xfId="25280" xr:uid="{FFF73F06-5577-4A7A-9A72-9797A0931A1E}"/>
    <cellStyle name="Percent 2 3 2 3 2 4 2 2" xfId="38972" xr:uid="{CB75212F-0A12-4F87-9222-C5968726425E}"/>
    <cellStyle name="Percent 2 3 2 3 2 4 2 3" xfId="53856" xr:uid="{2B78F226-5FAD-4992-9ED2-957A2DD74891}"/>
    <cellStyle name="Percent 2 3 2 3 2 4 3" xfId="18436" xr:uid="{C280EEE5-71A0-411D-9C7D-D48329C69009}"/>
    <cellStyle name="Percent 2 3 2 3 2 4 4" xfId="32126" xr:uid="{0715C121-B170-4299-BF94-03B7C6835F67}"/>
    <cellStyle name="Percent 2 3 2 3 2 4 5" xfId="47010" xr:uid="{14AB6315-D141-48E6-B450-209C065C2114}"/>
    <cellStyle name="Percent 2 3 2 3 2 5" xfId="21858" xr:uid="{7E0BCCA5-13A5-45AF-BB35-A56209F12D49}"/>
    <cellStyle name="Percent 2 3 2 3 2 5 2" xfId="35550" xr:uid="{88AB33E0-BEAC-48B5-8D22-D78F89EBE18E}"/>
    <cellStyle name="Percent 2 3 2 3 2 5 3" xfId="50434" xr:uid="{0ACA45F0-43CD-41B2-9F3A-E0E47D83076B}"/>
    <cellStyle name="Percent 2 3 2 3 2 6" xfId="15014" xr:uid="{1EBFAA20-E722-4A6D-B729-948F55EF9250}"/>
    <cellStyle name="Percent 2 3 2 3 2 7" xfId="28704" xr:uid="{8B13CDE1-028C-4E5A-8997-A78CF7CB8365}"/>
    <cellStyle name="Percent 2 3 2 3 2 8" xfId="43588" xr:uid="{A42451A3-E6B0-46D4-81EE-002DCD261E39}"/>
    <cellStyle name="Percent 2 3 2 3 3" xfId="8170" xr:uid="{476897DA-7D10-46C7-A5EF-0D302D5A0A12}"/>
    <cellStyle name="Percent 2 3 2 3 3 2" xfId="9882" xr:uid="{7FE57F69-1F99-4B98-B2EE-59DE4E6081DD}"/>
    <cellStyle name="Percent 2 3 2 3 3 2 2" xfId="13304" xr:uid="{7D1BF46D-C01A-4CA3-AD51-9B112EE1D08B}"/>
    <cellStyle name="Percent 2 3 2 3 3 2 2 2" xfId="26994" xr:uid="{FEA0FDD8-AAC1-419A-81A0-7A425EB0DFBF}"/>
    <cellStyle name="Percent 2 3 2 3 3 2 2 2 2" xfId="40686" xr:uid="{02CECD36-B813-425F-A189-F709073FE4C5}"/>
    <cellStyle name="Percent 2 3 2 3 3 2 2 2 3" xfId="55570" xr:uid="{EE2C9451-8B6E-4583-ADCF-756D97557478}"/>
    <cellStyle name="Percent 2 3 2 3 3 2 2 3" xfId="20150" xr:uid="{F2F0491A-968D-4E6F-81AD-854496B1D902}"/>
    <cellStyle name="Percent 2 3 2 3 3 2 2 4" xfId="33840" xr:uid="{ECA454DF-67BB-4792-8C1F-1A7E7EE4B1FB}"/>
    <cellStyle name="Percent 2 3 2 3 3 2 2 5" xfId="48724" xr:uid="{DE2CE998-8213-420B-8FD8-6845C796F070}"/>
    <cellStyle name="Percent 2 3 2 3 3 2 3" xfId="23572" xr:uid="{A4998ECB-1906-4731-A11C-8E21E64F534B}"/>
    <cellStyle name="Percent 2 3 2 3 3 2 3 2" xfId="37264" xr:uid="{BF132A06-4D31-4577-AE60-B90686FAECD8}"/>
    <cellStyle name="Percent 2 3 2 3 3 2 3 3" xfId="52148" xr:uid="{B32C0CA4-1EA7-4C78-9F49-5C50C1DC8656}"/>
    <cellStyle name="Percent 2 3 2 3 3 2 4" xfId="16728" xr:uid="{DFEE18CF-576A-4A2B-8163-C837AFD18DD4}"/>
    <cellStyle name="Percent 2 3 2 3 3 2 5" xfId="30418" xr:uid="{F052D2AC-5ECD-4174-A929-CBA150AFEBC7}"/>
    <cellStyle name="Percent 2 3 2 3 3 2 6" xfId="45302" xr:uid="{996C8B0C-2DB6-40B1-83CD-F6A936C4300F}"/>
    <cellStyle name="Percent 2 3 2 3 3 3" xfId="11592" xr:uid="{98324D36-8A07-4F31-B335-9451C47A5D7C}"/>
    <cellStyle name="Percent 2 3 2 3 3 3 2" xfId="25282" xr:uid="{E252A1EF-F0E2-4D3A-A8DC-C4BB469B5F18}"/>
    <cellStyle name="Percent 2 3 2 3 3 3 2 2" xfId="38974" xr:uid="{E392CF7E-EA45-49B9-9F0F-894903065BAC}"/>
    <cellStyle name="Percent 2 3 2 3 3 3 2 3" xfId="53858" xr:uid="{A27C6A77-CE48-49CE-9503-DF324E04E71E}"/>
    <cellStyle name="Percent 2 3 2 3 3 3 3" xfId="18438" xr:uid="{91EB011F-C708-48CC-80B6-531B3D3EB23D}"/>
    <cellStyle name="Percent 2 3 2 3 3 3 4" xfId="32128" xr:uid="{30E41629-1CDE-477D-ABEC-C82BF63DFDCA}"/>
    <cellStyle name="Percent 2 3 2 3 3 3 5" xfId="47012" xr:uid="{D9DB9A10-42D3-4704-B5CC-A81D2BA7D131}"/>
    <cellStyle name="Percent 2 3 2 3 3 4" xfId="21860" xr:uid="{863B811E-55D2-4F9A-AB4A-31EEFF24B211}"/>
    <cellStyle name="Percent 2 3 2 3 3 4 2" xfId="35552" xr:uid="{C865C33D-107D-4C68-A58B-0F68D4D7359A}"/>
    <cellStyle name="Percent 2 3 2 3 3 4 3" xfId="50436" xr:uid="{C40B889D-8148-4038-9466-4BC69E12849E}"/>
    <cellStyle name="Percent 2 3 2 3 3 5" xfId="15016" xr:uid="{354C5AAC-2EF5-40E5-8404-E0AEB81C523C}"/>
    <cellStyle name="Percent 2 3 2 3 3 6" xfId="28706" xr:uid="{826E3FE3-5F84-47B8-B5D3-F3966928DBCA}"/>
    <cellStyle name="Percent 2 3 2 3 3 7" xfId="43590" xr:uid="{55C4BA88-14BC-4B15-B14D-012B629B145B}"/>
    <cellStyle name="Percent 2 3 2 3 4" xfId="8171" xr:uid="{7D82272A-44B3-441A-B777-3BC6B5D77A05}"/>
    <cellStyle name="Percent 2 3 2 3 4 2" xfId="9883" xr:uid="{73A2DBB0-0D81-4DF5-8996-92234F99E560}"/>
    <cellStyle name="Percent 2 3 2 3 4 2 2" xfId="13305" xr:uid="{16ADCBD6-2915-47AA-8CF7-86636594D874}"/>
    <cellStyle name="Percent 2 3 2 3 4 2 2 2" xfId="26995" xr:uid="{21D14B62-00DD-4571-BBED-2006A9C49EAF}"/>
    <cellStyle name="Percent 2 3 2 3 4 2 2 2 2" xfId="40687" xr:uid="{53CB8693-63EF-4B46-B184-E9E4F92867B1}"/>
    <cellStyle name="Percent 2 3 2 3 4 2 2 2 3" xfId="55571" xr:uid="{EDABACF3-42A0-4A2D-ADC8-DC7A4DAB54E4}"/>
    <cellStyle name="Percent 2 3 2 3 4 2 2 3" xfId="20151" xr:uid="{CA69120C-7109-4DF1-BFB1-D328F358D32D}"/>
    <cellStyle name="Percent 2 3 2 3 4 2 2 4" xfId="33841" xr:uid="{DA680748-85F7-45BA-A690-1D1A414F7CAD}"/>
    <cellStyle name="Percent 2 3 2 3 4 2 2 5" xfId="48725" xr:uid="{D274F2AC-DC55-4C45-920D-65906320DCCF}"/>
    <cellStyle name="Percent 2 3 2 3 4 2 3" xfId="23573" xr:uid="{20B3D5C3-9C18-4038-B17F-527D07E65420}"/>
    <cellStyle name="Percent 2 3 2 3 4 2 3 2" xfId="37265" xr:uid="{6C5A5D12-E2F5-4D35-BD0B-FC49B6ABEF73}"/>
    <cellStyle name="Percent 2 3 2 3 4 2 3 3" xfId="52149" xr:uid="{D6F973AF-37CD-4401-9320-97586507EEA5}"/>
    <cellStyle name="Percent 2 3 2 3 4 2 4" xfId="16729" xr:uid="{D319AD79-498E-4944-AEFE-3D8A63C2A748}"/>
    <cellStyle name="Percent 2 3 2 3 4 2 5" xfId="30419" xr:uid="{E1560AE2-D775-4CB0-94CC-AF1418680371}"/>
    <cellStyle name="Percent 2 3 2 3 4 2 6" xfId="45303" xr:uid="{5CBF9C7A-D50B-4101-A3DD-C69F21FC9AD7}"/>
    <cellStyle name="Percent 2 3 2 3 4 3" xfId="11593" xr:uid="{5CFD78B2-CAEF-4B02-9459-4ADBA6C447E8}"/>
    <cellStyle name="Percent 2 3 2 3 4 3 2" xfId="25283" xr:uid="{D83F9DF6-D9B3-4960-B68B-EBB8916B393C}"/>
    <cellStyle name="Percent 2 3 2 3 4 3 2 2" xfId="38975" xr:uid="{8812B4D7-C461-43CA-8BB7-94B87D838953}"/>
    <cellStyle name="Percent 2 3 2 3 4 3 2 3" xfId="53859" xr:uid="{B32870DB-71CF-4A46-A76A-11FB5A00C9E2}"/>
    <cellStyle name="Percent 2 3 2 3 4 3 3" xfId="18439" xr:uid="{D24F26FA-55C1-4614-A15B-8D5EE4D9E2DA}"/>
    <cellStyle name="Percent 2 3 2 3 4 3 4" xfId="32129" xr:uid="{CE4A927B-3631-4EE7-898B-0ACC2909C9EC}"/>
    <cellStyle name="Percent 2 3 2 3 4 3 5" xfId="47013" xr:uid="{34CA885B-88EE-4ADB-A4D2-F3E55E4C4383}"/>
    <cellStyle name="Percent 2 3 2 3 4 4" xfId="21861" xr:uid="{52F3E828-441B-4128-9A82-5A6BB329C3EC}"/>
    <cellStyle name="Percent 2 3 2 3 4 4 2" xfId="35553" xr:uid="{9A37D88E-28D2-46CC-876D-12B895DB2894}"/>
    <cellStyle name="Percent 2 3 2 3 4 4 3" xfId="50437" xr:uid="{BB880E0D-EF19-4589-888B-15E0B5C15821}"/>
    <cellStyle name="Percent 2 3 2 3 4 5" xfId="15017" xr:uid="{2902213C-BA4A-45AC-812E-2D65FEAFFF22}"/>
    <cellStyle name="Percent 2 3 2 3 4 6" xfId="28707" xr:uid="{5923F90A-DFA1-45E0-AC09-28695400FE45}"/>
    <cellStyle name="Percent 2 3 2 3 4 7" xfId="43591" xr:uid="{95549FD9-288B-482C-9D7B-0E274BF0B211}"/>
    <cellStyle name="Percent 2 3 2 3 5" xfId="9879" xr:uid="{9CF125CE-46C1-43CF-9625-4802DA6E1C79}"/>
    <cellStyle name="Percent 2 3 2 3 5 2" xfId="13301" xr:uid="{6945D95D-C4BE-4CFF-916D-ACB9424CC69F}"/>
    <cellStyle name="Percent 2 3 2 3 5 2 2" xfId="26991" xr:uid="{7ABA3808-73E7-419A-9F36-51B5DE752DF8}"/>
    <cellStyle name="Percent 2 3 2 3 5 2 2 2" xfId="40683" xr:uid="{D22D128A-28D1-4CEB-9F15-9411251CC1F0}"/>
    <cellStyle name="Percent 2 3 2 3 5 2 2 3" xfId="55567" xr:uid="{71DFEA93-2A28-4905-8F37-A5541262DCAD}"/>
    <cellStyle name="Percent 2 3 2 3 5 2 3" xfId="20147" xr:uid="{256A805F-AC9E-469B-9A7C-A57650D9CB8B}"/>
    <cellStyle name="Percent 2 3 2 3 5 2 4" xfId="33837" xr:uid="{1D5744DC-20CB-4EB4-AB3A-29AB215B64B5}"/>
    <cellStyle name="Percent 2 3 2 3 5 2 5" xfId="48721" xr:uid="{337CA1EF-B9CA-4726-B0C3-D3A1CB737582}"/>
    <cellStyle name="Percent 2 3 2 3 5 3" xfId="23569" xr:uid="{846FEEF7-0158-49AB-A724-DB03991427BE}"/>
    <cellStyle name="Percent 2 3 2 3 5 3 2" xfId="37261" xr:uid="{9D33C58D-F115-4934-9371-BFAF16BEBC99}"/>
    <cellStyle name="Percent 2 3 2 3 5 3 3" xfId="52145" xr:uid="{E87012E1-1397-4392-8C72-505E33E9DF18}"/>
    <cellStyle name="Percent 2 3 2 3 5 4" xfId="16725" xr:uid="{08131892-48D9-4F1D-A136-2EF410A938D5}"/>
    <cellStyle name="Percent 2 3 2 3 5 5" xfId="30415" xr:uid="{0C28BBA2-AB28-4A1C-A2D5-D91D1A2F7DD5}"/>
    <cellStyle name="Percent 2 3 2 3 5 6" xfId="45299" xr:uid="{3B69250B-943E-4B04-BA9A-EC5491A8CD74}"/>
    <cellStyle name="Percent 2 3 2 3 6" xfId="11589" xr:uid="{46CEF713-376D-4E13-B4CA-243A331B23E6}"/>
    <cellStyle name="Percent 2 3 2 3 6 2" xfId="25279" xr:uid="{604D63C8-1401-4A2F-B59F-9A5C695EBD46}"/>
    <cellStyle name="Percent 2 3 2 3 6 2 2" xfId="38971" xr:uid="{E98EABAB-4C9A-4D31-88B1-D43F22FC251E}"/>
    <cellStyle name="Percent 2 3 2 3 6 2 3" xfId="53855" xr:uid="{1AAC0FA8-A627-4566-8A89-499437DA2FD6}"/>
    <cellStyle name="Percent 2 3 2 3 6 3" xfId="18435" xr:uid="{3DC74622-662D-463E-B5EB-CB4189FB481E}"/>
    <cellStyle name="Percent 2 3 2 3 6 4" xfId="32125" xr:uid="{36FE0515-832A-4DC0-A716-B37D29B9B38C}"/>
    <cellStyle name="Percent 2 3 2 3 6 5" xfId="47009" xr:uid="{86DA0D95-D007-44F3-A3B8-A1F31054D5C8}"/>
    <cellStyle name="Percent 2 3 2 3 7" xfId="21857" xr:uid="{60A4A709-A941-420C-9EAB-BDC4D4F3477D}"/>
    <cellStyle name="Percent 2 3 2 3 7 2" xfId="35549" xr:uid="{DEE3E1D9-D517-4C47-9828-387FA0CAB351}"/>
    <cellStyle name="Percent 2 3 2 3 7 3" xfId="50433" xr:uid="{61EB4529-7C21-4476-8037-C2F6529CD77C}"/>
    <cellStyle name="Percent 2 3 2 3 8" xfId="15013" xr:uid="{B00F6E2E-150C-4FC1-887B-76BC4A518EC2}"/>
    <cellStyle name="Percent 2 3 2 3 9" xfId="28703" xr:uid="{128580B5-AD66-4ADE-95CC-E6E8860876A7}"/>
    <cellStyle name="Percent 2 3 2 4" xfId="8172" xr:uid="{7EC6E0A4-13BB-44B2-B24D-C8F75CD5A732}"/>
    <cellStyle name="Percent 2 3 2 4 2" xfId="8173" xr:uid="{B3D98996-E578-45F4-9635-6132F6F05B87}"/>
    <cellStyle name="Percent 2 3 2 4 2 2" xfId="9885" xr:uid="{EAD27B6F-6F81-4B04-AA09-07BA1BBF2545}"/>
    <cellStyle name="Percent 2 3 2 4 2 2 2" xfId="13307" xr:uid="{F482B048-6C67-49EC-8ED6-164030851305}"/>
    <cellStyle name="Percent 2 3 2 4 2 2 2 2" xfId="26997" xr:uid="{962A11D2-214C-4631-9304-D06828A8CDFF}"/>
    <cellStyle name="Percent 2 3 2 4 2 2 2 2 2" xfId="40689" xr:uid="{9111C355-2148-45CE-B6A9-EA319C4E2568}"/>
    <cellStyle name="Percent 2 3 2 4 2 2 2 2 3" xfId="55573" xr:uid="{1264ED8C-45E8-4626-A9E1-0E8E9BF02D81}"/>
    <cellStyle name="Percent 2 3 2 4 2 2 2 3" xfId="20153" xr:uid="{374CDE32-7C32-4E2A-9AD0-DB148030C33B}"/>
    <cellStyle name="Percent 2 3 2 4 2 2 2 4" xfId="33843" xr:uid="{C1383AB0-E552-4FE5-B924-A2546EAE50B2}"/>
    <cellStyle name="Percent 2 3 2 4 2 2 2 5" xfId="48727" xr:uid="{F0B205B2-FE06-4353-85CA-D07AA075FACA}"/>
    <cellStyle name="Percent 2 3 2 4 2 2 3" xfId="23575" xr:uid="{ED05908B-0F39-493E-BEAB-880AEA7A0770}"/>
    <cellStyle name="Percent 2 3 2 4 2 2 3 2" xfId="37267" xr:uid="{CD4C8156-E4E9-4B60-B5F4-6C651089952E}"/>
    <cellStyle name="Percent 2 3 2 4 2 2 3 3" xfId="52151" xr:uid="{EF269DB6-8E05-4A2B-8469-316FE8C5EEC9}"/>
    <cellStyle name="Percent 2 3 2 4 2 2 4" xfId="16731" xr:uid="{A7148E15-F746-4C79-85C7-137A628E3293}"/>
    <cellStyle name="Percent 2 3 2 4 2 2 5" xfId="30421" xr:uid="{1D8B998D-C85F-447A-818B-9AEDACBEA739}"/>
    <cellStyle name="Percent 2 3 2 4 2 2 6" xfId="45305" xr:uid="{B40985DA-4CFE-4981-991E-2D5BFB3C7238}"/>
    <cellStyle name="Percent 2 3 2 4 2 3" xfId="11595" xr:uid="{E7C4E84D-7ABE-445E-A7F9-1355E25FF2E3}"/>
    <cellStyle name="Percent 2 3 2 4 2 3 2" xfId="25285" xr:uid="{AFC628E6-F6B4-4D11-98FC-215BE2649999}"/>
    <cellStyle name="Percent 2 3 2 4 2 3 2 2" xfId="38977" xr:uid="{88CC1D7A-3C48-4AFC-A6FE-156E6487E1C0}"/>
    <cellStyle name="Percent 2 3 2 4 2 3 2 3" xfId="53861" xr:uid="{A0BF0670-7683-4562-82CE-EFEB5D58B50F}"/>
    <cellStyle name="Percent 2 3 2 4 2 3 3" xfId="18441" xr:uid="{1F63C38C-46B6-437D-A65E-36686A1096CF}"/>
    <cellStyle name="Percent 2 3 2 4 2 3 4" xfId="32131" xr:uid="{2FA5A9ED-F4C5-4724-BE3C-D64DBAE142D9}"/>
    <cellStyle name="Percent 2 3 2 4 2 3 5" xfId="47015" xr:uid="{084CE3D6-3571-400D-AD57-8FCFD266FD34}"/>
    <cellStyle name="Percent 2 3 2 4 2 4" xfId="21863" xr:uid="{533072AD-85D7-433F-9256-C41AC7E46D9C}"/>
    <cellStyle name="Percent 2 3 2 4 2 4 2" xfId="35555" xr:uid="{3D21ACDF-13AE-4D81-9529-93E42B316C98}"/>
    <cellStyle name="Percent 2 3 2 4 2 4 3" xfId="50439" xr:uid="{AB58F8D6-008E-4297-91E3-81041F583C0E}"/>
    <cellStyle name="Percent 2 3 2 4 2 5" xfId="15019" xr:uid="{34A61E58-43FD-44FD-946D-DA7C48BE9F02}"/>
    <cellStyle name="Percent 2 3 2 4 2 6" xfId="28709" xr:uid="{E347A439-53B1-44C6-8FD5-4AC2AE111A73}"/>
    <cellStyle name="Percent 2 3 2 4 2 7" xfId="43593" xr:uid="{673A0D87-9DCE-4057-8604-7DF15A6A484B}"/>
    <cellStyle name="Percent 2 3 2 4 3" xfId="9884" xr:uid="{E464E774-7800-40BD-AB3B-A3D2B7CFF717}"/>
    <cellStyle name="Percent 2 3 2 4 3 2" xfId="13306" xr:uid="{5CAB6AE8-A6AD-4843-A74C-3EF79682AE95}"/>
    <cellStyle name="Percent 2 3 2 4 3 2 2" xfId="26996" xr:uid="{12FCFFCE-DB57-43DF-A5B1-0B3888722752}"/>
    <cellStyle name="Percent 2 3 2 4 3 2 2 2" xfId="40688" xr:uid="{3F9D13FE-80C1-475A-B371-31AF89C25294}"/>
    <cellStyle name="Percent 2 3 2 4 3 2 2 3" xfId="55572" xr:uid="{C192A820-9AD8-4AE3-A98A-50CE38E274B6}"/>
    <cellStyle name="Percent 2 3 2 4 3 2 3" xfId="20152" xr:uid="{090C930E-CBF0-4912-BBA6-744614673535}"/>
    <cellStyle name="Percent 2 3 2 4 3 2 4" xfId="33842" xr:uid="{A0398AC6-1241-479A-AD27-96AC16C89217}"/>
    <cellStyle name="Percent 2 3 2 4 3 2 5" xfId="48726" xr:uid="{7DFBCCDB-8E33-49A4-9398-BF371D6B0DE6}"/>
    <cellStyle name="Percent 2 3 2 4 3 3" xfId="23574" xr:uid="{40B84878-2DAF-438A-AEC7-6210839D4D63}"/>
    <cellStyle name="Percent 2 3 2 4 3 3 2" xfId="37266" xr:uid="{01035EB7-960C-4562-8120-C7B5BB30F312}"/>
    <cellStyle name="Percent 2 3 2 4 3 3 3" xfId="52150" xr:uid="{EE5AB417-3C8B-46F5-A593-138D6AF45E66}"/>
    <cellStyle name="Percent 2 3 2 4 3 4" xfId="16730" xr:uid="{F6314400-2293-4D47-9A28-E52F70207CF9}"/>
    <cellStyle name="Percent 2 3 2 4 3 5" xfId="30420" xr:uid="{DA170B3D-DD62-4EA1-B79C-77C4985BD041}"/>
    <cellStyle name="Percent 2 3 2 4 3 6" xfId="45304" xr:uid="{DF33B1DB-F643-46A1-B703-383EAAF4AFF9}"/>
    <cellStyle name="Percent 2 3 2 4 4" xfId="11594" xr:uid="{2BAE399A-F681-4104-B943-82747F8773A1}"/>
    <cellStyle name="Percent 2 3 2 4 4 2" xfId="25284" xr:uid="{FEED2AD2-AE6C-4C0C-9BDE-F84A975DF6CC}"/>
    <cellStyle name="Percent 2 3 2 4 4 2 2" xfId="38976" xr:uid="{6313CF7A-CE27-4003-AFFB-5F3923F52571}"/>
    <cellStyle name="Percent 2 3 2 4 4 2 3" xfId="53860" xr:uid="{C5B1C9EB-9B1E-4570-8A17-219B5FD82FD7}"/>
    <cellStyle name="Percent 2 3 2 4 4 3" xfId="18440" xr:uid="{1CDB1689-C189-401B-A20B-9C33CCA048CD}"/>
    <cellStyle name="Percent 2 3 2 4 4 4" xfId="32130" xr:uid="{79E0A9AA-CC97-4902-9ABB-461677E2C966}"/>
    <cellStyle name="Percent 2 3 2 4 4 5" xfId="47014" xr:uid="{1DCB9A20-0617-4DA8-87C4-88EBDB7D0D34}"/>
    <cellStyle name="Percent 2 3 2 4 5" xfId="21862" xr:uid="{645A5891-96F8-45DD-B9AE-96B796EBD76C}"/>
    <cellStyle name="Percent 2 3 2 4 5 2" xfId="35554" xr:uid="{26CDC129-541B-481C-93AA-6B4461322C39}"/>
    <cellStyle name="Percent 2 3 2 4 5 3" xfId="50438" xr:uid="{3C6D22B3-25B2-4B5B-AF60-196F830CC15B}"/>
    <cellStyle name="Percent 2 3 2 4 6" xfId="15018" xr:uid="{C8BD71F5-AF7B-41B2-8281-5F2DF5124301}"/>
    <cellStyle name="Percent 2 3 2 4 7" xfId="28708" xr:uid="{89F1F64B-93DC-4562-AC0C-F3405EFC1167}"/>
    <cellStyle name="Percent 2 3 2 4 8" xfId="43592" xr:uid="{3FEB5E3A-9C4A-44C6-AF1E-A853B01C8DD4}"/>
    <cellStyle name="Percent 2 3 2 5" xfId="8174" xr:uid="{FB4BE76E-1615-483A-B564-441335AB8009}"/>
    <cellStyle name="Percent 2 3 2 5 2" xfId="9886" xr:uid="{2C41CC64-2908-4BAB-8583-A227B39F8F40}"/>
    <cellStyle name="Percent 2 3 2 5 2 2" xfId="13308" xr:uid="{38AEC0BB-CD6B-4F56-BAB7-2A05B30A5ABF}"/>
    <cellStyle name="Percent 2 3 2 5 2 2 2" xfId="26998" xr:uid="{B5B6BE15-DDD8-4C28-9CD5-D983C415E44D}"/>
    <cellStyle name="Percent 2 3 2 5 2 2 2 2" xfId="40690" xr:uid="{AEF4CEE1-4EF1-40DB-9EE9-307972D276F9}"/>
    <cellStyle name="Percent 2 3 2 5 2 2 2 3" xfId="55574" xr:uid="{645DC9E9-051C-4DB6-9A02-5BEF9BCCCB81}"/>
    <cellStyle name="Percent 2 3 2 5 2 2 3" xfId="20154" xr:uid="{5F3E7657-98FC-46EA-9749-3894AF249024}"/>
    <cellStyle name="Percent 2 3 2 5 2 2 4" xfId="33844" xr:uid="{21977080-91CE-49FE-9BA3-EF5D91240A4C}"/>
    <cellStyle name="Percent 2 3 2 5 2 2 5" xfId="48728" xr:uid="{77AD1209-D2B5-466E-8706-A3D2879E7353}"/>
    <cellStyle name="Percent 2 3 2 5 2 3" xfId="23576" xr:uid="{BC23F5EC-E3F0-48CC-B76C-534E7D4052DA}"/>
    <cellStyle name="Percent 2 3 2 5 2 3 2" xfId="37268" xr:uid="{EC55322A-6DEB-40F6-B40B-C73ECC6B9A66}"/>
    <cellStyle name="Percent 2 3 2 5 2 3 3" xfId="52152" xr:uid="{90DF339D-80B5-4B32-ADE2-A96D56675144}"/>
    <cellStyle name="Percent 2 3 2 5 2 4" xfId="16732" xr:uid="{D4AFEF4F-5301-4632-9A49-A3555FF44654}"/>
    <cellStyle name="Percent 2 3 2 5 2 5" xfId="30422" xr:uid="{7815C1F3-FA66-436A-ADCE-26731BCC4625}"/>
    <cellStyle name="Percent 2 3 2 5 2 6" xfId="45306" xr:uid="{F9CBF5A0-D5BB-4F75-9F7A-2687D1E99122}"/>
    <cellStyle name="Percent 2 3 2 5 3" xfId="11596" xr:uid="{DB461288-FA01-4980-9416-BE87C3C03CEE}"/>
    <cellStyle name="Percent 2 3 2 5 3 2" xfId="25286" xr:uid="{E58C7AD0-8CD7-4A77-BB8B-D277DE79D670}"/>
    <cellStyle name="Percent 2 3 2 5 3 2 2" xfId="38978" xr:uid="{0EF7FFF4-88A3-4948-80FC-CDCA29B0C30A}"/>
    <cellStyle name="Percent 2 3 2 5 3 2 3" xfId="53862" xr:uid="{28A457A2-1E33-48F4-B63C-31F19A629C82}"/>
    <cellStyle name="Percent 2 3 2 5 3 3" xfId="18442" xr:uid="{368E49CF-236D-45AA-A1B1-B9E3E08090D2}"/>
    <cellStyle name="Percent 2 3 2 5 3 4" xfId="32132" xr:uid="{81BC0556-2E5B-4B8E-BBEE-D35E1F8995A6}"/>
    <cellStyle name="Percent 2 3 2 5 3 5" xfId="47016" xr:uid="{C5140428-9435-4ED2-863C-789D7A27D87B}"/>
    <cellStyle name="Percent 2 3 2 5 4" xfId="21864" xr:uid="{97341A90-022A-46BE-9B82-AA791BD243CF}"/>
    <cellStyle name="Percent 2 3 2 5 4 2" xfId="35556" xr:uid="{0189F6F4-6BB3-4C68-B163-FC17F925F044}"/>
    <cellStyle name="Percent 2 3 2 5 4 3" xfId="50440" xr:uid="{AC3AB8B8-4A2B-4922-A74C-57BBA3294D63}"/>
    <cellStyle name="Percent 2 3 2 5 5" xfId="15020" xr:uid="{F5091663-84E2-4B4E-BCA9-70993BC5DEB0}"/>
    <cellStyle name="Percent 2 3 2 5 6" xfId="28710" xr:uid="{47B489BC-AC90-46D5-85B5-7DEA2603ADA3}"/>
    <cellStyle name="Percent 2 3 2 5 7" xfId="43594" xr:uid="{38E60C64-C3D6-44B6-BDA9-5D0C91AA4E85}"/>
    <cellStyle name="Percent 2 3 2 6" xfId="8175" xr:uid="{C25F83D3-9D2E-4AAD-8BD4-89193BB75D96}"/>
    <cellStyle name="Percent 2 3 2 6 2" xfId="9887" xr:uid="{8069D5D9-D00A-4A75-97D1-EA34845E2FF0}"/>
    <cellStyle name="Percent 2 3 2 6 2 2" xfId="13309" xr:uid="{20D63082-19C6-48F9-BF1D-2D9E4D5FF05A}"/>
    <cellStyle name="Percent 2 3 2 6 2 2 2" xfId="26999" xr:uid="{0B4CDBDB-C0AF-4B29-A1D7-34818A092EA7}"/>
    <cellStyle name="Percent 2 3 2 6 2 2 2 2" xfId="40691" xr:uid="{744DBFE2-8C95-4F5F-81E4-9435BE545449}"/>
    <cellStyle name="Percent 2 3 2 6 2 2 2 3" xfId="55575" xr:uid="{193458AD-BDDB-4227-AF2C-DE4AC023C234}"/>
    <cellStyle name="Percent 2 3 2 6 2 2 3" xfId="20155" xr:uid="{8C64E500-8AE6-41A7-B25C-6CDE8C68CC40}"/>
    <cellStyle name="Percent 2 3 2 6 2 2 4" xfId="33845" xr:uid="{708D0725-AC7E-44D3-BE72-BC7AD4B96081}"/>
    <cellStyle name="Percent 2 3 2 6 2 2 5" xfId="48729" xr:uid="{0B3C4728-8951-498F-845F-4075B9F345A8}"/>
    <cellStyle name="Percent 2 3 2 6 2 3" xfId="23577" xr:uid="{9D9AA5CF-915F-401C-BA48-0C8268D70F3F}"/>
    <cellStyle name="Percent 2 3 2 6 2 3 2" xfId="37269" xr:uid="{F26D10BE-7EFB-492E-BFEE-848AA1102E9F}"/>
    <cellStyle name="Percent 2 3 2 6 2 3 3" xfId="52153" xr:uid="{8ABDD048-9C7F-4C99-B27B-0FBC7E020394}"/>
    <cellStyle name="Percent 2 3 2 6 2 4" xfId="16733" xr:uid="{04014F63-A809-4450-AD05-1345C71251FE}"/>
    <cellStyle name="Percent 2 3 2 6 2 5" xfId="30423" xr:uid="{249763AE-DC73-4B92-AF55-BC5A35987A62}"/>
    <cellStyle name="Percent 2 3 2 6 2 6" xfId="45307" xr:uid="{28E8C0B4-CC64-482D-8004-8C1620BCBBA0}"/>
    <cellStyle name="Percent 2 3 2 6 3" xfId="11597" xr:uid="{4CDD4AB7-B079-481A-875B-288B28E43D80}"/>
    <cellStyle name="Percent 2 3 2 6 3 2" xfId="25287" xr:uid="{07F10171-3874-49D0-A6E1-C578251397A8}"/>
    <cellStyle name="Percent 2 3 2 6 3 2 2" xfId="38979" xr:uid="{A44B7886-CD42-4EE2-8047-E98CD79C6A0A}"/>
    <cellStyle name="Percent 2 3 2 6 3 2 3" xfId="53863" xr:uid="{2FB60358-0F70-4D6B-A0A0-B3BFCC9291B3}"/>
    <cellStyle name="Percent 2 3 2 6 3 3" xfId="18443" xr:uid="{7C87D661-4DF9-41B0-8CD1-AE24194F3A75}"/>
    <cellStyle name="Percent 2 3 2 6 3 4" xfId="32133" xr:uid="{F907EA3A-B25D-4BA6-BFE9-34CDA654627F}"/>
    <cellStyle name="Percent 2 3 2 6 3 5" xfId="47017" xr:uid="{DBE4A844-8C76-4BF1-B78B-DE01AC6C6D69}"/>
    <cellStyle name="Percent 2 3 2 6 4" xfId="21865" xr:uid="{05C8F9DB-7E4C-401F-96CB-55A37E7F4B1B}"/>
    <cellStyle name="Percent 2 3 2 6 4 2" xfId="35557" xr:uid="{62B1D3E0-7D5E-40F7-9520-8D1CCAA26B3A}"/>
    <cellStyle name="Percent 2 3 2 6 4 3" xfId="50441" xr:uid="{28F57139-D875-4EDF-AB33-6E05DE5993E8}"/>
    <cellStyle name="Percent 2 3 2 6 5" xfId="15021" xr:uid="{16F5A182-DF93-498F-9F4A-ECA277047258}"/>
    <cellStyle name="Percent 2 3 2 6 6" xfId="28711" xr:uid="{9C355517-C439-47A2-8930-C63233727A3B}"/>
    <cellStyle name="Percent 2 3 2 6 7" xfId="43595" xr:uid="{F648F03A-10B3-461E-B64D-0CA898B507E2}"/>
    <cellStyle name="Percent 2 3 2 7" xfId="9873" xr:uid="{32DE9488-0534-4B19-8C05-3118C1CE90FB}"/>
    <cellStyle name="Percent 2 3 2 7 2" xfId="13295" xr:uid="{337F5065-5021-4DF6-9232-E75D8F860D53}"/>
    <cellStyle name="Percent 2 3 2 7 2 2" xfId="26985" xr:uid="{2072AE86-0D10-4497-86D9-E6F47D9F667A}"/>
    <cellStyle name="Percent 2 3 2 7 2 2 2" xfId="40677" xr:uid="{D4548A49-AD8F-439E-B8EB-616396BA7FB2}"/>
    <cellStyle name="Percent 2 3 2 7 2 2 3" xfId="55561" xr:uid="{FCCDEE78-0451-4212-90CD-31CFC680CE6B}"/>
    <cellStyle name="Percent 2 3 2 7 2 3" xfId="20141" xr:uid="{FBF80A9F-2F53-409B-9222-4DC130D4C7A6}"/>
    <cellStyle name="Percent 2 3 2 7 2 4" xfId="33831" xr:uid="{EFEC52A3-CA7C-4989-80DF-76DA9081838E}"/>
    <cellStyle name="Percent 2 3 2 7 2 5" xfId="48715" xr:uid="{AC4A32E3-A715-4C57-8CEE-21A581F77FEC}"/>
    <cellStyle name="Percent 2 3 2 7 3" xfId="23563" xr:uid="{7F305AED-BDD4-43AA-AE98-7B7476F62D8B}"/>
    <cellStyle name="Percent 2 3 2 7 3 2" xfId="37255" xr:uid="{DE282AE5-65D9-46E4-810D-C4319CA22017}"/>
    <cellStyle name="Percent 2 3 2 7 3 3" xfId="52139" xr:uid="{02C9B13B-F5A4-4ECF-A421-CBBDA20A4BBF}"/>
    <cellStyle name="Percent 2 3 2 7 4" xfId="16719" xr:uid="{371587F7-5CB4-48F9-B10F-742068F71889}"/>
    <cellStyle name="Percent 2 3 2 7 5" xfId="30409" xr:uid="{4C66C9F1-E60D-4AC6-89B4-D3C9C4CEBB97}"/>
    <cellStyle name="Percent 2 3 2 7 6" xfId="45293" xr:uid="{C2A73609-43DC-4AAE-AD7C-C37E68F90887}"/>
    <cellStyle name="Percent 2 3 2 8" xfId="11583" xr:uid="{EA91662F-09D2-449C-9B83-04C97A50F30E}"/>
    <cellStyle name="Percent 2 3 2 8 2" xfId="25273" xr:uid="{D40A4606-C548-48D9-AECA-5EF50C30E56B}"/>
    <cellStyle name="Percent 2 3 2 8 2 2" xfId="38965" xr:uid="{2FD25559-EB94-4446-8684-87BAF14E45AB}"/>
    <cellStyle name="Percent 2 3 2 8 2 3" xfId="53849" xr:uid="{B7046FC3-EE78-4D3E-A534-978C1C5DC68C}"/>
    <cellStyle name="Percent 2 3 2 8 3" xfId="18429" xr:uid="{C080EAF2-72FA-432C-BF49-07F333F118DE}"/>
    <cellStyle name="Percent 2 3 2 8 4" xfId="32119" xr:uid="{F24EDE05-CA96-4B95-B5EE-C1C9D5678914}"/>
    <cellStyle name="Percent 2 3 2 8 5" xfId="47003" xr:uid="{38B639B0-8690-4F53-B90E-487BFA785E76}"/>
    <cellStyle name="Percent 2 3 2 9" xfId="21851" xr:uid="{40C927E6-1721-4592-9115-30D749EF8886}"/>
    <cellStyle name="Percent 2 3 2 9 2" xfId="35543" xr:uid="{DE523671-9510-4F3B-A473-88B170CBDD52}"/>
    <cellStyle name="Percent 2 3 2 9 3" xfId="50427" xr:uid="{0F3BEB68-B234-4AB1-877B-7913BB42A9B1}"/>
    <cellStyle name="Percent 2 3 3" xfId="8176" xr:uid="{B8390BD3-D0AB-4EF7-87CA-94F6FE67DEAA}"/>
    <cellStyle name="Percent 2 3 3 10" xfId="43596" xr:uid="{12F3050E-6179-42AD-AF41-98F4B9F9634D}"/>
    <cellStyle name="Percent 2 3 3 2" xfId="8177" xr:uid="{CEA86FD8-4855-40C4-B187-D7C113423B3E}"/>
    <cellStyle name="Percent 2 3 3 2 2" xfId="8178" xr:uid="{8CF62C87-E9EB-4A86-8B38-B4DE08E84B56}"/>
    <cellStyle name="Percent 2 3 3 2 2 2" xfId="9890" xr:uid="{6E7059EC-F890-4DDC-9A61-FBEC76427F5C}"/>
    <cellStyle name="Percent 2 3 3 2 2 2 2" xfId="13312" xr:uid="{B2ADD80B-4E45-4EA6-87EF-5F4C299550E5}"/>
    <cellStyle name="Percent 2 3 3 2 2 2 2 2" xfId="27002" xr:uid="{0A4F9C35-562C-42AF-AB81-C0B555FBFD68}"/>
    <cellStyle name="Percent 2 3 3 2 2 2 2 2 2" xfId="40694" xr:uid="{A8801CA6-00A4-48A5-8C17-36C2C02BB187}"/>
    <cellStyle name="Percent 2 3 3 2 2 2 2 2 3" xfId="55578" xr:uid="{583F8464-F165-4A51-8089-2211F070C9B7}"/>
    <cellStyle name="Percent 2 3 3 2 2 2 2 3" xfId="20158" xr:uid="{1957A434-E373-4DF6-82B9-E570959BBB7E}"/>
    <cellStyle name="Percent 2 3 3 2 2 2 2 4" xfId="33848" xr:uid="{C7BC4219-020C-4946-AF4C-65BA6C5DDD1A}"/>
    <cellStyle name="Percent 2 3 3 2 2 2 2 5" xfId="48732" xr:uid="{DD348A6E-DEB6-4518-BAA5-DFC9161F957F}"/>
    <cellStyle name="Percent 2 3 3 2 2 2 3" xfId="23580" xr:uid="{F3BDAE4A-A184-4872-B969-6429322877B9}"/>
    <cellStyle name="Percent 2 3 3 2 2 2 3 2" xfId="37272" xr:uid="{476FCDE1-607E-4ABE-95F1-98CA53672BD7}"/>
    <cellStyle name="Percent 2 3 3 2 2 2 3 3" xfId="52156" xr:uid="{EAF0D7CF-BDBE-4928-A941-85A1579A6B45}"/>
    <cellStyle name="Percent 2 3 3 2 2 2 4" xfId="16736" xr:uid="{A338DD53-1BE4-4404-A927-185FCF1C432B}"/>
    <cellStyle name="Percent 2 3 3 2 2 2 5" xfId="30426" xr:uid="{931CDD91-15A5-4473-A85D-8A056702DE0E}"/>
    <cellStyle name="Percent 2 3 3 2 2 2 6" xfId="45310" xr:uid="{F11D5D94-0D03-4D43-82CE-660E66AAE2A8}"/>
    <cellStyle name="Percent 2 3 3 2 2 3" xfId="11600" xr:uid="{8C79BC05-7273-4CF8-B0BA-BAE90D6614B9}"/>
    <cellStyle name="Percent 2 3 3 2 2 3 2" xfId="25290" xr:uid="{395D0538-51C9-47C9-B5C4-C4B32A3D9E05}"/>
    <cellStyle name="Percent 2 3 3 2 2 3 2 2" xfId="38982" xr:uid="{400B95B5-042F-4927-AAA9-110877BBA219}"/>
    <cellStyle name="Percent 2 3 3 2 2 3 2 3" xfId="53866" xr:uid="{B3E8B437-79E2-476C-BDCE-DA24A08F6740}"/>
    <cellStyle name="Percent 2 3 3 2 2 3 3" xfId="18446" xr:uid="{567C3034-74FC-4DA7-9AA3-45AEE0D990B9}"/>
    <cellStyle name="Percent 2 3 3 2 2 3 4" xfId="32136" xr:uid="{1EC043A4-3DC0-48DE-B995-866CD8DAA793}"/>
    <cellStyle name="Percent 2 3 3 2 2 3 5" xfId="47020" xr:uid="{9C93DD90-C30E-46FD-9F5A-F6F9F150E071}"/>
    <cellStyle name="Percent 2 3 3 2 2 4" xfId="21868" xr:uid="{E79FBDC3-467D-4E09-BBC0-4DEEB1F15939}"/>
    <cellStyle name="Percent 2 3 3 2 2 4 2" xfId="35560" xr:uid="{BA70DBBC-E6EB-4EDB-B9C4-E1519B7FA253}"/>
    <cellStyle name="Percent 2 3 3 2 2 4 3" xfId="50444" xr:uid="{67E8B521-E0D9-4513-A044-9D57C1F7338E}"/>
    <cellStyle name="Percent 2 3 3 2 2 5" xfId="15024" xr:uid="{313D2CD9-CB6E-4E68-891B-66817D3B4E03}"/>
    <cellStyle name="Percent 2 3 3 2 2 6" xfId="28714" xr:uid="{0F52873C-0A54-46CC-B904-8A4CA2209FB4}"/>
    <cellStyle name="Percent 2 3 3 2 2 7" xfId="43598" xr:uid="{C45CD5F2-E870-40F3-B4FD-251706C79803}"/>
    <cellStyle name="Percent 2 3 3 2 3" xfId="9889" xr:uid="{97AAA166-D5CE-4C8F-994A-5B9498BE31CE}"/>
    <cellStyle name="Percent 2 3 3 2 3 2" xfId="13311" xr:uid="{A4C4B939-5ED9-47E2-85B1-89880C18B52D}"/>
    <cellStyle name="Percent 2 3 3 2 3 2 2" xfId="27001" xr:uid="{744DD484-4B4D-4BE9-BAA3-35A680616246}"/>
    <cellStyle name="Percent 2 3 3 2 3 2 2 2" xfId="40693" xr:uid="{CBA53AA9-5E6B-4E57-9E30-D163E715AC7B}"/>
    <cellStyle name="Percent 2 3 3 2 3 2 2 3" xfId="55577" xr:uid="{6C475F7D-4EB2-4E81-BD2D-202904192449}"/>
    <cellStyle name="Percent 2 3 3 2 3 2 3" xfId="20157" xr:uid="{526D067A-3040-4464-BEF7-93CF44D49175}"/>
    <cellStyle name="Percent 2 3 3 2 3 2 4" xfId="33847" xr:uid="{B1FDA212-93F2-460A-8219-52713DF2A24A}"/>
    <cellStyle name="Percent 2 3 3 2 3 2 5" xfId="48731" xr:uid="{152679E6-7369-4BDA-B7E6-989EB229AAF6}"/>
    <cellStyle name="Percent 2 3 3 2 3 3" xfId="23579" xr:uid="{DEA68FA1-F452-452B-AD43-01322058F5E3}"/>
    <cellStyle name="Percent 2 3 3 2 3 3 2" xfId="37271" xr:uid="{BBCDDCBE-C02D-48BE-9786-0322C12BDAA4}"/>
    <cellStyle name="Percent 2 3 3 2 3 3 3" xfId="52155" xr:uid="{64E401FA-40D6-447E-A0B5-767A00D0A3B4}"/>
    <cellStyle name="Percent 2 3 3 2 3 4" xfId="16735" xr:uid="{BBC87947-B8FA-4E85-9394-EC8C28A88BD7}"/>
    <cellStyle name="Percent 2 3 3 2 3 5" xfId="30425" xr:uid="{1BFC66E6-C438-4FCF-AA73-9F47DED542A7}"/>
    <cellStyle name="Percent 2 3 3 2 3 6" xfId="45309" xr:uid="{C0FF673C-7089-4171-900A-7A196E03D505}"/>
    <cellStyle name="Percent 2 3 3 2 4" xfId="11599" xr:uid="{E07E307A-3E8A-4FB0-877A-1338E0B2D563}"/>
    <cellStyle name="Percent 2 3 3 2 4 2" xfId="25289" xr:uid="{66ED6FB5-996D-4AF0-9D21-A5D56D8B032C}"/>
    <cellStyle name="Percent 2 3 3 2 4 2 2" xfId="38981" xr:uid="{366B2C97-B8B1-4E41-96FA-2A6962A95325}"/>
    <cellStyle name="Percent 2 3 3 2 4 2 3" xfId="53865" xr:uid="{25239C4F-7B98-43E8-ABF3-82FB9BFF2BFB}"/>
    <cellStyle name="Percent 2 3 3 2 4 3" xfId="18445" xr:uid="{26F2E8C3-1549-43D6-BF65-D0E4C0B70575}"/>
    <cellStyle name="Percent 2 3 3 2 4 4" xfId="32135" xr:uid="{BB492D1D-79A2-4896-906A-B0E610B9C2B3}"/>
    <cellStyle name="Percent 2 3 3 2 4 5" xfId="47019" xr:uid="{46A371A9-EE74-4D32-AFCD-1C3CB7C72BDF}"/>
    <cellStyle name="Percent 2 3 3 2 5" xfId="21867" xr:uid="{8FDE4A4F-8BE1-4281-89B9-8E51152FFE76}"/>
    <cellStyle name="Percent 2 3 3 2 5 2" xfId="35559" xr:uid="{BBDD838C-2A9B-4CFF-AA29-3F58DA661DFE}"/>
    <cellStyle name="Percent 2 3 3 2 5 3" xfId="50443" xr:uid="{035E1F74-B529-419A-84D3-DDF7BD05F81D}"/>
    <cellStyle name="Percent 2 3 3 2 6" xfId="15023" xr:uid="{A0CA8365-7507-4E6D-A629-7770E9854E27}"/>
    <cellStyle name="Percent 2 3 3 2 7" xfId="28713" xr:uid="{B7EDF3F4-E654-49E0-A1AC-E40C32AE5F69}"/>
    <cellStyle name="Percent 2 3 3 2 8" xfId="43597" xr:uid="{BEC00087-281B-498A-9DB5-707D79EBA667}"/>
    <cellStyle name="Percent 2 3 3 3" xfId="8179" xr:uid="{4CBF1E44-E456-4ED9-A4BF-D935BF2CFA15}"/>
    <cellStyle name="Percent 2 3 3 3 2" xfId="9891" xr:uid="{8D91E979-E3FB-4C21-84DB-5AC14B854256}"/>
    <cellStyle name="Percent 2 3 3 3 2 2" xfId="13313" xr:uid="{19EFD632-2CA5-4A2D-A85A-E70CE7BA6EEA}"/>
    <cellStyle name="Percent 2 3 3 3 2 2 2" xfId="27003" xr:uid="{CDA7BAB7-CD18-4EC7-829A-F8794EEE8D37}"/>
    <cellStyle name="Percent 2 3 3 3 2 2 2 2" xfId="40695" xr:uid="{AA3AACDF-084C-409D-A67F-91A3BE0D61F4}"/>
    <cellStyle name="Percent 2 3 3 3 2 2 2 3" xfId="55579" xr:uid="{38AED4E2-F639-4E0A-A2FC-F40DE9811205}"/>
    <cellStyle name="Percent 2 3 3 3 2 2 3" xfId="20159" xr:uid="{9122FC0B-B103-45F1-BA2F-D8B703D52111}"/>
    <cellStyle name="Percent 2 3 3 3 2 2 4" xfId="33849" xr:uid="{74045DCB-CB4F-4EC7-A9A6-C5D6214001CD}"/>
    <cellStyle name="Percent 2 3 3 3 2 2 5" xfId="48733" xr:uid="{4437C77B-9C45-47E3-BF4C-A7E959A15220}"/>
    <cellStyle name="Percent 2 3 3 3 2 3" xfId="23581" xr:uid="{87D4D7BC-5DF0-4670-9FD4-445F107EC804}"/>
    <cellStyle name="Percent 2 3 3 3 2 3 2" xfId="37273" xr:uid="{C34D40F2-F477-4D8C-8014-932FAB9D1238}"/>
    <cellStyle name="Percent 2 3 3 3 2 3 3" xfId="52157" xr:uid="{7986D59B-9DC0-499C-A90B-E8B0E047C18D}"/>
    <cellStyle name="Percent 2 3 3 3 2 4" xfId="16737" xr:uid="{83E3987F-7814-4AED-B267-63145CDA746E}"/>
    <cellStyle name="Percent 2 3 3 3 2 5" xfId="30427" xr:uid="{B9A1FFEE-7368-41B6-B9E9-CAB2ADC3385B}"/>
    <cellStyle name="Percent 2 3 3 3 2 6" xfId="45311" xr:uid="{5AE50F73-1726-4604-B19A-5463A8D8424F}"/>
    <cellStyle name="Percent 2 3 3 3 3" xfId="11601" xr:uid="{EF7E00EC-D681-48F2-86B4-2540FD624FB0}"/>
    <cellStyle name="Percent 2 3 3 3 3 2" xfId="25291" xr:uid="{E7F1E568-845E-4142-8341-D673CE0DCE0A}"/>
    <cellStyle name="Percent 2 3 3 3 3 2 2" xfId="38983" xr:uid="{2A429AF9-01A6-475A-8F04-41B600686F32}"/>
    <cellStyle name="Percent 2 3 3 3 3 2 3" xfId="53867" xr:uid="{88E5F0E6-8282-4870-9C4E-A6DB62F073B7}"/>
    <cellStyle name="Percent 2 3 3 3 3 3" xfId="18447" xr:uid="{A84448D8-6CF6-4A30-B4A1-BB148D592AD1}"/>
    <cellStyle name="Percent 2 3 3 3 3 4" xfId="32137" xr:uid="{21329005-8ADC-48F4-80C8-C7B9F61B87DD}"/>
    <cellStyle name="Percent 2 3 3 3 3 5" xfId="47021" xr:uid="{F9D005BB-FC6D-4864-8BA5-82BAB514777C}"/>
    <cellStyle name="Percent 2 3 3 3 4" xfId="21869" xr:uid="{F84EFEC4-8529-42EB-9CB0-D88F44B0585D}"/>
    <cellStyle name="Percent 2 3 3 3 4 2" xfId="35561" xr:uid="{2E72C837-7780-431B-9718-6ABD6FD02F10}"/>
    <cellStyle name="Percent 2 3 3 3 4 3" xfId="50445" xr:uid="{C92CC2ED-9801-465D-BAA0-14EB963B9FE2}"/>
    <cellStyle name="Percent 2 3 3 3 5" xfId="15025" xr:uid="{360F0A9F-60AC-4773-BDC5-08C6C1360FF5}"/>
    <cellStyle name="Percent 2 3 3 3 6" xfId="28715" xr:uid="{3EE9C3B8-8ED6-47D6-A7D6-28F52447DCEC}"/>
    <cellStyle name="Percent 2 3 3 3 7" xfId="43599" xr:uid="{B07E96C6-AB00-47CC-A9AC-2B2A7FE003F4}"/>
    <cellStyle name="Percent 2 3 3 4" xfId="8180" xr:uid="{261AC958-907C-4B23-9DF9-2A1F25DD2C86}"/>
    <cellStyle name="Percent 2 3 3 4 2" xfId="9892" xr:uid="{05D92707-BB11-45AC-BCE0-7CF4412E3029}"/>
    <cellStyle name="Percent 2 3 3 4 2 2" xfId="13314" xr:uid="{85A73B8F-C38B-42D0-9083-F4439ED8E98F}"/>
    <cellStyle name="Percent 2 3 3 4 2 2 2" xfId="27004" xr:uid="{2E5F1019-7C5D-4D83-9B96-A1B950A455D2}"/>
    <cellStyle name="Percent 2 3 3 4 2 2 2 2" xfId="40696" xr:uid="{EDE72FB0-1DE8-4E99-AA23-664E92DC9EAC}"/>
    <cellStyle name="Percent 2 3 3 4 2 2 2 3" xfId="55580" xr:uid="{5340E8C8-DE9D-47E9-8806-EE2B00D75256}"/>
    <cellStyle name="Percent 2 3 3 4 2 2 3" xfId="20160" xr:uid="{A26E295D-3864-42B1-9D29-DFD43E75F487}"/>
    <cellStyle name="Percent 2 3 3 4 2 2 4" xfId="33850" xr:uid="{BDCE10D1-45F1-42F6-A270-FA106B373AF4}"/>
    <cellStyle name="Percent 2 3 3 4 2 2 5" xfId="48734" xr:uid="{4FD8E974-F5B8-4918-9891-EB9536A85C42}"/>
    <cellStyle name="Percent 2 3 3 4 2 3" xfId="23582" xr:uid="{3DA18193-5335-4A53-8F00-2B5FE73D27F2}"/>
    <cellStyle name="Percent 2 3 3 4 2 3 2" xfId="37274" xr:uid="{4E5103C9-3ED3-47A1-9C89-4E6007CD09DF}"/>
    <cellStyle name="Percent 2 3 3 4 2 3 3" xfId="52158" xr:uid="{9C4AC10F-681D-4B20-BE74-002354F3CB6F}"/>
    <cellStyle name="Percent 2 3 3 4 2 4" xfId="16738" xr:uid="{B0DD11D7-DFDC-4EFA-AB95-397D81DBA909}"/>
    <cellStyle name="Percent 2 3 3 4 2 5" xfId="30428" xr:uid="{3DF8AEBC-49F8-4C32-B82A-C0108381B302}"/>
    <cellStyle name="Percent 2 3 3 4 2 6" xfId="45312" xr:uid="{365C7E36-78F1-4326-86AF-453CF075CA4D}"/>
    <cellStyle name="Percent 2 3 3 4 3" xfId="11602" xr:uid="{A52461ED-9420-4620-A877-7449A8D38ECA}"/>
    <cellStyle name="Percent 2 3 3 4 3 2" xfId="25292" xr:uid="{3ADD1DF6-A45D-45E4-82CA-9542F701FE27}"/>
    <cellStyle name="Percent 2 3 3 4 3 2 2" xfId="38984" xr:uid="{3B6FF87D-EC9C-4F43-859C-3F187FAB5DD5}"/>
    <cellStyle name="Percent 2 3 3 4 3 2 3" xfId="53868" xr:uid="{28577CA8-828D-4F16-80A6-A02549FC2914}"/>
    <cellStyle name="Percent 2 3 3 4 3 3" xfId="18448" xr:uid="{CADD5D17-F9DD-4014-8264-CBCFE7A8EDAA}"/>
    <cellStyle name="Percent 2 3 3 4 3 4" xfId="32138" xr:uid="{BB426271-FFA7-4A26-BCA3-55B98C4DAE5D}"/>
    <cellStyle name="Percent 2 3 3 4 3 5" xfId="47022" xr:uid="{9D427EC7-E806-45B9-AB14-CB0993E724F7}"/>
    <cellStyle name="Percent 2 3 3 4 4" xfId="21870" xr:uid="{A27C3D00-DAB1-4D8D-AF72-9AE169438F11}"/>
    <cellStyle name="Percent 2 3 3 4 4 2" xfId="35562" xr:uid="{E887710C-4C44-4240-B6AC-E701866D0B4D}"/>
    <cellStyle name="Percent 2 3 3 4 4 3" xfId="50446" xr:uid="{0E4C10E2-0029-4B25-9A21-5D805D86D18A}"/>
    <cellStyle name="Percent 2 3 3 4 5" xfId="15026" xr:uid="{7ED59A62-9FB6-4FB7-A681-2A260757BE6D}"/>
    <cellStyle name="Percent 2 3 3 4 6" xfId="28716" xr:uid="{045F346A-4839-4DD0-B775-B6BC13AC6D10}"/>
    <cellStyle name="Percent 2 3 3 4 7" xfId="43600" xr:uid="{C1E68F5E-E17C-4F6C-9EAE-A440B7EAE633}"/>
    <cellStyle name="Percent 2 3 3 5" xfId="9888" xr:uid="{34E2DA44-EC55-4876-8E7A-35525EBCBC0E}"/>
    <cellStyle name="Percent 2 3 3 5 2" xfId="13310" xr:uid="{3BF2D909-451C-4C1F-AA46-C3984195F310}"/>
    <cellStyle name="Percent 2 3 3 5 2 2" xfId="27000" xr:uid="{4E1B110F-0B8D-422B-AF79-1B9CC5C07AC2}"/>
    <cellStyle name="Percent 2 3 3 5 2 2 2" xfId="40692" xr:uid="{E0A167E8-5F74-4F62-A084-F2A1641172BD}"/>
    <cellStyle name="Percent 2 3 3 5 2 2 3" xfId="55576" xr:uid="{D8DFB5ED-1EDC-40B9-B914-BD3BECF7B18F}"/>
    <cellStyle name="Percent 2 3 3 5 2 3" xfId="20156" xr:uid="{A62659D3-4DA0-48B4-9FFC-F1683E712CE4}"/>
    <cellStyle name="Percent 2 3 3 5 2 4" xfId="33846" xr:uid="{F5D7F025-8D1F-4E77-A948-5643EB2D3216}"/>
    <cellStyle name="Percent 2 3 3 5 2 5" xfId="48730" xr:uid="{35B5A5F7-B9F5-43C7-9C3E-194FCBC53C46}"/>
    <cellStyle name="Percent 2 3 3 5 3" xfId="23578" xr:uid="{709F7E2E-01A5-4459-A6E6-CE04EAD7B02F}"/>
    <cellStyle name="Percent 2 3 3 5 3 2" xfId="37270" xr:uid="{895F44E0-40E2-426C-A6E5-20D413EBA22B}"/>
    <cellStyle name="Percent 2 3 3 5 3 3" xfId="52154" xr:uid="{8614F760-62B7-48AC-9667-0E3403CDE008}"/>
    <cellStyle name="Percent 2 3 3 5 4" xfId="16734" xr:uid="{71858621-7F41-4BCD-B5E6-ED60B391AE96}"/>
    <cellStyle name="Percent 2 3 3 5 5" xfId="30424" xr:uid="{0D62E4E0-D580-4404-A324-AE58441957F0}"/>
    <cellStyle name="Percent 2 3 3 5 6" xfId="45308" xr:uid="{CEE69579-F4A9-4298-AE6A-8C3250CFFB43}"/>
    <cellStyle name="Percent 2 3 3 6" xfId="11598" xr:uid="{7FCB84D7-A7F8-4BE8-8B42-6913BB5DA063}"/>
    <cellStyle name="Percent 2 3 3 6 2" xfId="25288" xr:uid="{804F3D9F-5B46-4807-A169-E0C2666E828A}"/>
    <cellStyle name="Percent 2 3 3 6 2 2" xfId="38980" xr:uid="{97E8A684-5F8E-4BAD-8292-A6B1C6CED3FF}"/>
    <cellStyle name="Percent 2 3 3 6 2 3" xfId="53864" xr:uid="{E986A128-F0E3-4697-BBC2-1CC955AA9826}"/>
    <cellStyle name="Percent 2 3 3 6 3" xfId="18444" xr:uid="{99D8B326-3EAC-40B8-9792-3895DCD2B93E}"/>
    <cellStyle name="Percent 2 3 3 6 4" xfId="32134" xr:uid="{FD34BF4E-2792-4416-96A6-CF3D8D6FDFB2}"/>
    <cellStyle name="Percent 2 3 3 6 5" xfId="47018" xr:uid="{BBF28E13-2490-4764-916C-BA870CF29F0B}"/>
    <cellStyle name="Percent 2 3 3 7" xfId="21866" xr:uid="{CFAE7EBB-A156-4E36-8B65-7C10BBE8CD9C}"/>
    <cellStyle name="Percent 2 3 3 7 2" xfId="35558" xr:uid="{31FFF963-FA00-49C3-890E-6A97709918B9}"/>
    <cellStyle name="Percent 2 3 3 7 3" xfId="50442" xr:uid="{4FFB8E26-4347-46F4-9383-67B02CFE8E2C}"/>
    <cellStyle name="Percent 2 3 3 8" xfId="15022" xr:uid="{EC7210BA-BBA8-48DF-BBA7-DA7DE62AD692}"/>
    <cellStyle name="Percent 2 3 3 9" xfId="28712" xr:uid="{0A0A96D2-091B-4318-B77B-57937D68943D}"/>
    <cellStyle name="Percent 2 3 4" xfId="8181" xr:uid="{A1666EC6-3D68-4301-894A-7AE291FD292E}"/>
    <cellStyle name="Percent 2 3 4 10" xfId="43601" xr:uid="{5B79CC65-49B3-44B5-B69E-982625CCE824}"/>
    <cellStyle name="Percent 2 3 4 2" xfId="8182" xr:uid="{26619009-4FBF-40F5-BB5B-92081208F21D}"/>
    <cellStyle name="Percent 2 3 4 2 2" xfId="8183" xr:uid="{F127F5F3-FDE8-4AAE-A0C3-B0E5616AABD3}"/>
    <cellStyle name="Percent 2 3 4 2 2 2" xfId="9895" xr:uid="{F0D2BCF5-8E3A-4454-B408-A23B06E9AAF5}"/>
    <cellStyle name="Percent 2 3 4 2 2 2 2" xfId="13317" xr:uid="{1D28A745-635C-4D81-972B-F3710FABEB96}"/>
    <cellStyle name="Percent 2 3 4 2 2 2 2 2" xfId="27007" xr:uid="{715F2D68-2BF8-42A0-B35F-97F102A02F21}"/>
    <cellStyle name="Percent 2 3 4 2 2 2 2 2 2" xfId="40699" xr:uid="{B7C658AD-EBA9-4F38-9E3A-1AAEC0F2D1E0}"/>
    <cellStyle name="Percent 2 3 4 2 2 2 2 2 3" xfId="55583" xr:uid="{095104BC-0317-40C9-8019-DF03C7158DE5}"/>
    <cellStyle name="Percent 2 3 4 2 2 2 2 3" xfId="20163" xr:uid="{0CDB6494-EAA9-471F-B867-6941965FC75B}"/>
    <cellStyle name="Percent 2 3 4 2 2 2 2 4" xfId="33853" xr:uid="{9A2CCBE2-DE29-4004-B4B4-7D0D91D283BC}"/>
    <cellStyle name="Percent 2 3 4 2 2 2 2 5" xfId="48737" xr:uid="{CA25E409-6526-4C68-9967-22477536E892}"/>
    <cellStyle name="Percent 2 3 4 2 2 2 3" xfId="23585" xr:uid="{14AE5409-DE58-4F34-8C04-74AA477BD302}"/>
    <cellStyle name="Percent 2 3 4 2 2 2 3 2" xfId="37277" xr:uid="{FD4C0797-E137-49DF-91BF-E03DB03AF8F3}"/>
    <cellStyle name="Percent 2 3 4 2 2 2 3 3" xfId="52161" xr:uid="{0AB8B697-BD44-4E97-AF81-6131D7409DAA}"/>
    <cellStyle name="Percent 2 3 4 2 2 2 4" xfId="16741" xr:uid="{90ECF562-1615-41E1-9A25-CE27A2F03115}"/>
    <cellStyle name="Percent 2 3 4 2 2 2 5" xfId="30431" xr:uid="{52649BDA-6942-44BC-9506-42A08D47FFB6}"/>
    <cellStyle name="Percent 2 3 4 2 2 2 6" xfId="45315" xr:uid="{2CE69AB4-0126-42FD-8A34-AABE18708B18}"/>
    <cellStyle name="Percent 2 3 4 2 2 3" xfId="11605" xr:uid="{22F719B1-392F-484A-B618-59E0379A7B32}"/>
    <cellStyle name="Percent 2 3 4 2 2 3 2" xfId="25295" xr:uid="{0277DB90-BF2D-476B-B50D-41DFFFAA539A}"/>
    <cellStyle name="Percent 2 3 4 2 2 3 2 2" xfId="38987" xr:uid="{44033A28-8A54-4975-848D-C34452836C25}"/>
    <cellStyle name="Percent 2 3 4 2 2 3 2 3" xfId="53871" xr:uid="{6C1DAE0C-5D54-4C90-A60A-70142030E795}"/>
    <cellStyle name="Percent 2 3 4 2 2 3 3" xfId="18451" xr:uid="{CD799803-43C6-4778-A8E5-1DBD707AC8B7}"/>
    <cellStyle name="Percent 2 3 4 2 2 3 4" xfId="32141" xr:uid="{9C741257-CA2B-423F-B0BD-077561C30E8C}"/>
    <cellStyle name="Percent 2 3 4 2 2 3 5" xfId="47025" xr:uid="{ADAAD6E6-F647-4A77-AB7E-3F7AD75EA9F5}"/>
    <cellStyle name="Percent 2 3 4 2 2 4" xfId="21873" xr:uid="{A7D3817C-CD2A-4DB3-B9AD-4A4BF8DA54CC}"/>
    <cellStyle name="Percent 2 3 4 2 2 4 2" xfId="35565" xr:uid="{D1C026D0-1044-47C3-B534-B989B098269C}"/>
    <cellStyle name="Percent 2 3 4 2 2 4 3" xfId="50449" xr:uid="{2D2B2461-E3C7-470D-BDC9-47031655000A}"/>
    <cellStyle name="Percent 2 3 4 2 2 5" xfId="15029" xr:uid="{29CB8D96-21CB-4BBE-9604-C25EF655BEFE}"/>
    <cellStyle name="Percent 2 3 4 2 2 6" xfId="28719" xr:uid="{BB584735-4FA8-4BDA-933F-C8CBF45B1353}"/>
    <cellStyle name="Percent 2 3 4 2 2 7" xfId="43603" xr:uid="{BA4DF007-73EB-4098-A931-26D7DE588BC1}"/>
    <cellStyle name="Percent 2 3 4 2 3" xfId="9894" xr:uid="{2996FB7C-746F-4802-83EB-AB17BA8DDB47}"/>
    <cellStyle name="Percent 2 3 4 2 3 2" xfId="13316" xr:uid="{62CD6295-F008-4655-B027-FF8E040FCD93}"/>
    <cellStyle name="Percent 2 3 4 2 3 2 2" xfId="27006" xr:uid="{505852C6-AEF2-45E1-BF27-879207A83BC3}"/>
    <cellStyle name="Percent 2 3 4 2 3 2 2 2" xfId="40698" xr:uid="{790695A3-DB3B-4928-8D30-45DD0228DF57}"/>
    <cellStyle name="Percent 2 3 4 2 3 2 2 3" xfId="55582" xr:uid="{487A1DF6-C0AB-470D-9A1E-8408EBC45AEC}"/>
    <cellStyle name="Percent 2 3 4 2 3 2 3" xfId="20162" xr:uid="{56AC6ADB-0DC8-4E12-822C-FDADF0D36B53}"/>
    <cellStyle name="Percent 2 3 4 2 3 2 4" xfId="33852" xr:uid="{090B16FC-5546-447C-A75C-906AF33CCB5B}"/>
    <cellStyle name="Percent 2 3 4 2 3 2 5" xfId="48736" xr:uid="{87341E84-E5B3-44D4-8C09-866EC09CE453}"/>
    <cellStyle name="Percent 2 3 4 2 3 3" xfId="23584" xr:uid="{F7332D9E-9963-45BF-97B6-7B6D45BFFEF6}"/>
    <cellStyle name="Percent 2 3 4 2 3 3 2" xfId="37276" xr:uid="{AD294EDB-6E08-45C0-8F7F-311603CF9874}"/>
    <cellStyle name="Percent 2 3 4 2 3 3 3" xfId="52160" xr:uid="{4E3DE943-17EF-424D-BFD7-37BD65A4A18E}"/>
    <cellStyle name="Percent 2 3 4 2 3 4" xfId="16740" xr:uid="{C9E66EEC-21AF-4381-A89D-6D0060D1412F}"/>
    <cellStyle name="Percent 2 3 4 2 3 5" xfId="30430" xr:uid="{0DBFEBF4-468C-48CE-8C2C-BB7D7E9C287A}"/>
    <cellStyle name="Percent 2 3 4 2 3 6" xfId="45314" xr:uid="{6A9B5578-5870-4016-9830-9102996DB945}"/>
    <cellStyle name="Percent 2 3 4 2 4" xfId="11604" xr:uid="{C59C0E73-A3B3-4EAE-8F3F-ACCE1709DE11}"/>
    <cellStyle name="Percent 2 3 4 2 4 2" xfId="25294" xr:uid="{7684D3BA-7045-49DF-8CFF-0EBB835A4D55}"/>
    <cellStyle name="Percent 2 3 4 2 4 2 2" xfId="38986" xr:uid="{F7697106-36B8-4896-A736-EFB10F367EEA}"/>
    <cellStyle name="Percent 2 3 4 2 4 2 3" xfId="53870" xr:uid="{DB6372E7-3873-4E5A-AB60-EA197C14F73B}"/>
    <cellStyle name="Percent 2 3 4 2 4 3" xfId="18450" xr:uid="{126A48A0-7A3B-420B-896E-AD2015E71C46}"/>
    <cellStyle name="Percent 2 3 4 2 4 4" xfId="32140" xr:uid="{70EDCD81-FBB0-4459-AE10-0B5907223703}"/>
    <cellStyle name="Percent 2 3 4 2 4 5" xfId="47024" xr:uid="{38D3CE68-7B51-40DF-9110-E7EAE8B83849}"/>
    <cellStyle name="Percent 2 3 4 2 5" xfId="21872" xr:uid="{198478F0-BAE3-4E8D-83E3-5B072BFE89EC}"/>
    <cellStyle name="Percent 2 3 4 2 5 2" xfId="35564" xr:uid="{79AF9400-7F1B-4ABC-83C9-36E2821A816F}"/>
    <cellStyle name="Percent 2 3 4 2 5 3" xfId="50448" xr:uid="{C9860C7A-02DD-409D-969D-5AE3C34D29BA}"/>
    <cellStyle name="Percent 2 3 4 2 6" xfId="15028" xr:uid="{BE635BFC-CB76-4808-AEE0-4265A388FCE2}"/>
    <cellStyle name="Percent 2 3 4 2 7" xfId="28718" xr:uid="{C3CB7430-D0A6-43CC-A9EF-EB43079FB3FC}"/>
    <cellStyle name="Percent 2 3 4 2 8" xfId="43602" xr:uid="{93A0A694-4741-4E06-B7E3-75039510946F}"/>
    <cellStyle name="Percent 2 3 4 3" xfId="8184" xr:uid="{63757B99-7D6D-431C-8956-79939D304D8C}"/>
    <cellStyle name="Percent 2 3 4 3 2" xfId="9896" xr:uid="{FC9E186C-F112-4917-B69B-AC95E5321365}"/>
    <cellStyle name="Percent 2 3 4 3 2 2" xfId="13318" xr:uid="{E7EF25BB-AFCA-4448-AD18-6BEEF298F7E0}"/>
    <cellStyle name="Percent 2 3 4 3 2 2 2" xfId="27008" xr:uid="{1C2E9AEF-0159-44B1-8EC7-3DE8A3E2C9B2}"/>
    <cellStyle name="Percent 2 3 4 3 2 2 2 2" xfId="40700" xr:uid="{C94B6581-50B4-46F9-A420-F89EBF545332}"/>
    <cellStyle name="Percent 2 3 4 3 2 2 2 3" xfId="55584" xr:uid="{34728A16-C41B-4D57-BC2A-349DF84B1A68}"/>
    <cellStyle name="Percent 2 3 4 3 2 2 3" xfId="20164" xr:uid="{934B3D7A-5D7D-421C-B40F-E8D2A2C1EABF}"/>
    <cellStyle name="Percent 2 3 4 3 2 2 4" xfId="33854" xr:uid="{FCB25603-0B70-4059-A7D6-8BAE4826D2D3}"/>
    <cellStyle name="Percent 2 3 4 3 2 2 5" xfId="48738" xr:uid="{4EA9310F-2A3B-4A23-A836-1FC90C4176F6}"/>
    <cellStyle name="Percent 2 3 4 3 2 3" xfId="23586" xr:uid="{F92DEBEF-FE29-42BB-BEC0-A26C42B254BD}"/>
    <cellStyle name="Percent 2 3 4 3 2 3 2" xfId="37278" xr:uid="{D85CD019-DBD9-4CB1-9246-AE469C6AAB1D}"/>
    <cellStyle name="Percent 2 3 4 3 2 3 3" xfId="52162" xr:uid="{92748B38-FB0E-44EB-88EA-564FB54226E3}"/>
    <cellStyle name="Percent 2 3 4 3 2 4" xfId="16742" xr:uid="{4909C5B0-E340-415D-AA29-52FB65E0D270}"/>
    <cellStyle name="Percent 2 3 4 3 2 5" xfId="30432" xr:uid="{BCD7FC41-7760-4F4F-B15A-4CDD4B6217DC}"/>
    <cellStyle name="Percent 2 3 4 3 2 6" xfId="45316" xr:uid="{1142F4B7-274A-4114-A6FE-0CB67CFC50C5}"/>
    <cellStyle name="Percent 2 3 4 3 3" xfId="11606" xr:uid="{53F26BAF-7A07-4C01-9B58-71E8940A8FF2}"/>
    <cellStyle name="Percent 2 3 4 3 3 2" xfId="25296" xr:uid="{1ECF24B5-2518-4DB4-97CF-D6A32F9BD0DA}"/>
    <cellStyle name="Percent 2 3 4 3 3 2 2" xfId="38988" xr:uid="{B34BFEE5-09A5-4FB0-997C-65108248B699}"/>
    <cellStyle name="Percent 2 3 4 3 3 2 3" xfId="53872" xr:uid="{444546E8-0F79-4E8F-9EA4-433C259E6C70}"/>
    <cellStyle name="Percent 2 3 4 3 3 3" xfId="18452" xr:uid="{67FEBB7B-76CC-49DC-BAB9-EB113A222337}"/>
    <cellStyle name="Percent 2 3 4 3 3 4" xfId="32142" xr:uid="{826EA286-3E2E-434B-A772-B5C195899F6C}"/>
    <cellStyle name="Percent 2 3 4 3 3 5" xfId="47026" xr:uid="{77F1617C-3B44-427C-A91E-86918EAE03EB}"/>
    <cellStyle name="Percent 2 3 4 3 4" xfId="21874" xr:uid="{C0E23D68-23D1-412D-8F16-D9EEA78FA230}"/>
    <cellStyle name="Percent 2 3 4 3 4 2" xfId="35566" xr:uid="{29056C7E-62AC-429A-88DA-CCC029469A07}"/>
    <cellStyle name="Percent 2 3 4 3 4 3" xfId="50450" xr:uid="{9E12573D-5874-4069-ADE2-5C30EDC184F0}"/>
    <cellStyle name="Percent 2 3 4 3 5" xfId="15030" xr:uid="{F75B87C4-52B3-4B54-AE51-70E242F919A7}"/>
    <cellStyle name="Percent 2 3 4 3 6" xfId="28720" xr:uid="{1742E8E5-7204-47F8-BE0E-6A6EBA415DBA}"/>
    <cellStyle name="Percent 2 3 4 3 7" xfId="43604" xr:uid="{EA577BB5-E486-453B-9AF4-237215B942A4}"/>
    <cellStyle name="Percent 2 3 4 4" xfId="8185" xr:uid="{2F837EC7-921B-4589-99D5-6963E31B0984}"/>
    <cellStyle name="Percent 2 3 4 4 2" xfId="9897" xr:uid="{A7C6B3B5-CBFE-4E48-991B-57BB0DA05476}"/>
    <cellStyle name="Percent 2 3 4 4 2 2" xfId="13319" xr:uid="{0F5F2212-831C-45C6-825C-BEFA28D327F4}"/>
    <cellStyle name="Percent 2 3 4 4 2 2 2" xfId="27009" xr:uid="{3ABC6A8E-4F79-42F1-8381-F37CD4E2E008}"/>
    <cellStyle name="Percent 2 3 4 4 2 2 2 2" xfId="40701" xr:uid="{22192B94-4E4A-42F0-ACDE-7FB4FBCD8AEB}"/>
    <cellStyle name="Percent 2 3 4 4 2 2 2 3" xfId="55585" xr:uid="{3196AEA6-CD17-48C0-93AA-BF772290255B}"/>
    <cellStyle name="Percent 2 3 4 4 2 2 3" xfId="20165" xr:uid="{E644457A-A37C-4A14-A285-9C1DDE1CAC10}"/>
    <cellStyle name="Percent 2 3 4 4 2 2 4" xfId="33855" xr:uid="{D80F3FF7-7700-49D5-BCC2-2A739A298069}"/>
    <cellStyle name="Percent 2 3 4 4 2 2 5" xfId="48739" xr:uid="{187D0377-B6F9-4925-9F84-BDEE4396F7F9}"/>
    <cellStyle name="Percent 2 3 4 4 2 3" xfId="23587" xr:uid="{F36D4C50-5B44-4B75-B74D-B6D37784E76D}"/>
    <cellStyle name="Percent 2 3 4 4 2 3 2" xfId="37279" xr:uid="{1C4D86FE-1E20-4560-A077-D046116CE189}"/>
    <cellStyle name="Percent 2 3 4 4 2 3 3" xfId="52163" xr:uid="{14E96DB9-55A9-4BF0-A3E8-38B6E8E297A9}"/>
    <cellStyle name="Percent 2 3 4 4 2 4" xfId="16743" xr:uid="{53A94947-948D-411F-AD4C-0940786CF277}"/>
    <cellStyle name="Percent 2 3 4 4 2 5" xfId="30433" xr:uid="{834A72E9-086F-4F27-BDBD-1E4FDE2777D2}"/>
    <cellStyle name="Percent 2 3 4 4 2 6" xfId="45317" xr:uid="{5907D614-1328-4793-B62D-A1518BA37528}"/>
    <cellStyle name="Percent 2 3 4 4 3" xfId="11607" xr:uid="{602C1406-B26C-47F7-8559-00A763FA5603}"/>
    <cellStyle name="Percent 2 3 4 4 3 2" xfId="25297" xr:uid="{735614D9-3984-4CA3-93CA-F530DF63717D}"/>
    <cellStyle name="Percent 2 3 4 4 3 2 2" xfId="38989" xr:uid="{18D5E3B2-097A-47D4-AF5F-07CFE132B2FE}"/>
    <cellStyle name="Percent 2 3 4 4 3 2 3" xfId="53873" xr:uid="{03EB4DE2-BF1B-4862-8F68-34BD7B0856FD}"/>
    <cellStyle name="Percent 2 3 4 4 3 3" xfId="18453" xr:uid="{6394ED9B-12C2-4C3C-8950-2B462177DDCD}"/>
    <cellStyle name="Percent 2 3 4 4 3 4" xfId="32143" xr:uid="{722DD9FD-7BFB-463B-ABCF-34CE17D954B2}"/>
    <cellStyle name="Percent 2 3 4 4 3 5" xfId="47027" xr:uid="{86947702-EC10-4412-803D-04A19887D072}"/>
    <cellStyle name="Percent 2 3 4 4 4" xfId="21875" xr:uid="{6FE1ECEE-5981-4492-9DBE-CA9200EF11F9}"/>
    <cellStyle name="Percent 2 3 4 4 4 2" xfId="35567" xr:uid="{3CCA5033-4DFE-4F26-9881-EDB72A365BCA}"/>
    <cellStyle name="Percent 2 3 4 4 4 3" xfId="50451" xr:uid="{02DD29FB-4AC9-44D5-87A1-A2D083238890}"/>
    <cellStyle name="Percent 2 3 4 4 5" xfId="15031" xr:uid="{0FCCBF0E-ED27-4704-8E63-610F8875C6F3}"/>
    <cellStyle name="Percent 2 3 4 4 6" xfId="28721" xr:uid="{09004729-73A1-42CF-8004-C595FD130328}"/>
    <cellStyle name="Percent 2 3 4 4 7" xfId="43605" xr:uid="{3466E46A-1571-4D08-8820-A5FDA7F1E3B9}"/>
    <cellStyle name="Percent 2 3 4 5" xfId="9893" xr:uid="{39480802-BB51-4890-8060-DEB876750365}"/>
    <cellStyle name="Percent 2 3 4 5 2" xfId="13315" xr:uid="{60735157-05B5-4F33-8F95-7AF408F1B706}"/>
    <cellStyle name="Percent 2 3 4 5 2 2" xfId="27005" xr:uid="{C1E03087-FB43-41DE-9C8F-0AC0BD0CEF50}"/>
    <cellStyle name="Percent 2 3 4 5 2 2 2" xfId="40697" xr:uid="{3251AF70-6E12-4A1E-9A75-AA672C2F6F95}"/>
    <cellStyle name="Percent 2 3 4 5 2 2 3" xfId="55581" xr:uid="{016489C1-0703-48DD-9B39-890A08EC943F}"/>
    <cellStyle name="Percent 2 3 4 5 2 3" xfId="20161" xr:uid="{CE1CCA9E-A66A-4717-A5C8-8B2FD16A2094}"/>
    <cellStyle name="Percent 2 3 4 5 2 4" xfId="33851" xr:uid="{E1453B65-1B82-4BC5-A305-03C571D64F26}"/>
    <cellStyle name="Percent 2 3 4 5 2 5" xfId="48735" xr:uid="{E227D8F1-2530-498F-8585-E10C84BCACA9}"/>
    <cellStyle name="Percent 2 3 4 5 3" xfId="23583" xr:uid="{C694D996-C93A-49A3-9CC0-749403230845}"/>
    <cellStyle name="Percent 2 3 4 5 3 2" xfId="37275" xr:uid="{08BD7AE3-A2B1-4020-A19C-1E017E641FA5}"/>
    <cellStyle name="Percent 2 3 4 5 3 3" xfId="52159" xr:uid="{BF60D78A-7419-4D4B-BF0D-73B19B1CBB35}"/>
    <cellStyle name="Percent 2 3 4 5 4" xfId="16739" xr:uid="{534CDD25-C25B-44B6-9B04-9FEF91071F73}"/>
    <cellStyle name="Percent 2 3 4 5 5" xfId="30429" xr:uid="{46733069-AACF-4B01-84C8-0DA6BFF40889}"/>
    <cellStyle name="Percent 2 3 4 5 6" xfId="45313" xr:uid="{7816A9CD-B8CF-4C2C-BF2E-019C2D0F435C}"/>
    <cellStyle name="Percent 2 3 4 6" xfId="11603" xr:uid="{76FBC4E3-FFED-4193-A28E-B9A41763477A}"/>
    <cellStyle name="Percent 2 3 4 6 2" xfId="25293" xr:uid="{98EBB518-CC89-41D3-B16F-476780B16E80}"/>
    <cellStyle name="Percent 2 3 4 6 2 2" xfId="38985" xr:uid="{010AB3BF-5ED4-4C60-9CA5-A6CD5C2EC78C}"/>
    <cellStyle name="Percent 2 3 4 6 2 3" xfId="53869" xr:uid="{B35BF02E-839F-4878-82A0-C39C90543D0D}"/>
    <cellStyle name="Percent 2 3 4 6 3" xfId="18449" xr:uid="{EB8C7664-8ACA-4C82-A3B9-B8F92A359992}"/>
    <cellStyle name="Percent 2 3 4 6 4" xfId="32139" xr:uid="{D3E15025-61F0-480D-A667-11234F09F6FB}"/>
    <cellStyle name="Percent 2 3 4 6 5" xfId="47023" xr:uid="{110FA866-0131-44C3-8CE3-846DE11766DB}"/>
    <cellStyle name="Percent 2 3 4 7" xfId="21871" xr:uid="{E501A35A-0F30-4479-8D15-7CC9C4802D2B}"/>
    <cellStyle name="Percent 2 3 4 7 2" xfId="35563" xr:uid="{B061820D-143F-4CE4-99CC-6231EA6CA83C}"/>
    <cellStyle name="Percent 2 3 4 7 3" xfId="50447" xr:uid="{F37A753E-D33C-4B8B-AD02-63F64FA0DDBC}"/>
    <cellStyle name="Percent 2 3 4 8" xfId="15027" xr:uid="{99B2DCBF-FA13-4ED9-8807-B43805A16D8C}"/>
    <cellStyle name="Percent 2 3 4 9" xfId="28717" xr:uid="{C21222D6-8DF7-4D39-A43C-F355E3E8C3F0}"/>
    <cellStyle name="Percent 2 3 5" xfId="8186" xr:uid="{C5E3C2EB-6991-404E-A5E4-EB7156621005}"/>
    <cellStyle name="Percent 2 3 5 2" xfId="8187" xr:uid="{13330150-CABA-4211-925B-FC2A3B38E4E8}"/>
    <cellStyle name="Percent 2 3 5 2 2" xfId="9899" xr:uid="{C2146425-2AA1-4BDE-804E-83432BC5ADCB}"/>
    <cellStyle name="Percent 2 3 5 2 2 2" xfId="13321" xr:uid="{49119645-AF3C-46F7-95C5-B64738C600C6}"/>
    <cellStyle name="Percent 2 3 5 2 2 2 2" xfId="27011" xr:uid="{45CAF461-BCB8-4D47-B74D-9498F6496289}"/>
    <cellStyle name="Percent 2 3 5 2 2 2 2 2" xfId="40703" xr:uid="{119B8E9E-2C87-430B-BEED-9FDDA90D6155}"/>
    <cellStyle name="Percent 2 3 5 2 2 2 2 3" xfId="55587" xr:uid="{8456919C-68F7-4B69-ABF9-3E098FAC3289}"/>
    <cellStyle name="Percent 2 3 5 2 2 2 3" xfId="20167" xr:uid="{DFA84A84-2718-45C0-B780-E77AC3CEA797}"/>
    <cellStyle name="Percent 2 3 5 2 2 2 4" xfId="33857" xr:uid="{2825FBCD-BDFA-4B4D-9842-C4A7D9201E4C}"/>
    <cellStyle name="Percent 2 3 5 2 2 2 5" xfId="48741" xr:uid="{D56064D4-83FF-4154-AC90-F5CD3BF90FE6}"/>
    <cellStyle name="Percent 2 3 5 2 2 3" xfId="23589" xr:uid="{C94777DC-DCC7-4B7D-B6D2-06FB5432114C}"/>
    <cellStyle name="Percent 2 3 5 2 2 3 2" xfId="37281" xr:uid="{E927C296-7B31-47B6-AF3A-C571DB726521}"/>
    <cellStyle name="Percent 2 3 5 2 2 3 3" xfId="52165" xr:uid="{523AF80A-FC56-4FE5-BE7F-1F73B6BE869E}"/>
    <cellStyle name="Percent 2 3 5 2 2 4" xfId="16745" xr:uid="{779DE6FB-C7C4-4258-B3DF-50F6F6B30317}"/>
    <cellStyle name="Percent 2 3 5 2 2 5" xfId="30435" xr:uid="{6DBC99A6-13F7-4B66-AFF0-4AE7A739ED95}"/>
    <cellStyle name="Percent 2 3 5 2 2 6" xfId="45319" xr:uid="{6E8E6F48-C032-408B-95EE-EDAE0595DE50}"/>
    <cellStyle name="Percent 2 3 5 2 3" xfId="11609" xr:uid="{C3745E21-A744-46F3-A42F-CD6AB5DEAE58}"/>
    <cellStyle name="Percent 2 3 5 2 3 2" xfId="25299" xr:uid="{3B596B28-39AF-476D-AD30-8113D6633215}"/>
    <cellStyle name="Percent 2 3 5 2 3 2 2" xfId="38991" xr:uid="{BB87B419-8A22-40FC-A8CD-DA6D51A6CEC6}"/>
    <cellStyle name="Percent 2 3 5 2 3 2 3" xfId="53875" xr:uid="{550ED5B2-1610-4978-A2F2-25316D755A61}"/>
    <cellStyle name="Percent 2 3 5 2 3 3" xfId="18455" xr:uid="{35832D83-BE92-4E13-BAFF-F52F13C134D5}"/>
    <cellStyle name="Percent 2 3 5 2 3 4" xfId="32145" xr:uid="{BDE19DC7-E8FE-459A-A8E9-743F96886B5C}"/>
    <cellStyle name="Percent 2 3 5 2 3 5" xfId="47029" xr:uid="{118B16ED-EFA2-4D55-BFAB-4B0EE245E29B}"/>
    <cellStyle name="Percent 2 3 5 2 4" xfId="21877" xr:uid="{53E8D2D3-2A43-4322-86E4-44D6246C113B}"/>
    <cellStyle name="Percent 2 3 5 2 4 2" xfId="35569" xr:uid="{217042C8-D2A7-4B25-A2F8-494017F6958F}"/>
    <cellStyle name="Percent 2 3 5 2 4 3" xfId="50453" xr:uid="{E5D7A09A-86F8-4556-81B1-8266D660F6D1}"/>
    <cellStyle name="Percent 2 3 5 2 5" xfId="15033" xr:uid="{161310D6-80F3-4550-A67D-75BBE0E1E543}"/>
    <cellStyle name="Percent 2 3 5 2 6" xfId="28723" xr:uid="{71B3A9BB-DFD7-4376-972A-0C9FE19497C9}"/>
    <cellStyle name="Percent 2 3 5 2 7" xfId="43607" xr:uid="{A6B3AC64-5FE3-40E8-BD10-793B6B187F19}"/>
    <cellStyle name="Percent 2 3 5 3" xfId="9898" xr:uid="{6F94C6B6-B0A6-4495-AE05-A719C9379623}"/>
    <cellStyle name="Percent 2 3 5 3 2" xfId="13320" xr:uid="{B394A2D8-A22C-4AEB-B699-17ACF93090D2}"/>
    <cellStyle name="Percent 2 3 5 3 2 2" xfId="27010" xr:uid="{98D953AF-F0F2-4737-BE50-A8FDAEDC4258}"/>
    <cellStyle name="Percent 2 3 5 3 2 2 2" xfId="40702" xr:uid="{6666B1C5-74CC-4867-9BCB-EC5BB2A51C0F}"/>
    <cellStyle name="Percent 2 3 5 3 2 2 3" xfId="55586" xr:uid="{08EE1DAC-B80B-4C1D-89B8-3DA7F5032372}"/>
    <cellStyle name="Percent 2 3 5 3 2 3" xfId="20166" xr:uid="{D03DACF7-F184-4497-BB0D-1519355E78E6}"/>
    <cellStyle name="Percent 2 3 5 3 2 4" xfId="33856" xr:uid="{5FA0E77A-B283-44EF-8C60-AF38CD03385A}"/>
    <cellStyle name="Percent 2 3 5 3 2 5" xfId="48740" xr:uid="{880BE7B0-FF42-4D2D-9E74-7A38DF554C2A}"/>
    <cellStyle name="Percent 2 3 5 3 3" xfId="23588" xr:uid="{C82288AF-929C-4A6C-B32B-7E629D78EB24}"/>
    <cellStyle name="Percent 2 3 5 3 3 2" xfId="37280" xr:uid="{8B4B2421-AB87-4E8C-BEC4-ADC81AC7DD8C}"/>
    <cellStyle name="Percent 2 3 5 3 3 3" xfId="52164" xr:uid="{59C85CEF-AD90-4D11-A3EF-95E409D8F33F}"/>
    <cellStyle name="Percent 2 3 5 3 4" xfId="16744" xr:uid="{5B960F6F-F8FB-4047-A9D3-AD3BEC0650EE}"/>
    <cellStyle name="Percent 2 3 5 3 5" xfId="30434" xr:uid="{064A34CC-ED21-41DD-A460-84B279236CDB}"/>
    <cellStyle name="Percent 2 3 5 3 6" xfId="45318" xr:uid="{FE9E740F-9432-4B04-8B2A-6D1CE32FACF6}"/>
    <cellStyle name="Percent 2 3 5 4" xfId="11608" xr:uid="{3E716310-F11B-48C7-9453-E47E914339ED}"/>
    <cellStyle name="Percent 2 3 5 4 2" xfId="25298" xr:uid="{9C145C1D-A37B-45B4-A1B0-1F6E34E342BF}"/>
    <cellStyle name="Percent 2 3 5 4 2 2" xfId="38990" xr:uid="{63E64088-EABE-4627-A1D9-58044228310E}"/>
    <cellStyle name="Percent 2 3 5 4 2 3" xfId="53874" xr:uid="{BA1F3232-DF2D-4C36-BEF3-FAD345B2A0E3}"/>
    <cellStyle name="Percent 2 3 5 4 3" xfId="18454" xr:uid="{0368FA8A-B253-43AC-A57B-1573B5E88B13}"/>
    <cellStyle name="Percent 2 3 5 4 4" xfId="32144" xr:uid="{BF1C359B-A9A7-4EC0-9C74-96D4515E730B}"/>
    <cellStyle name="Percent 2 3 5 4 5" xfId="47028" xr:uid="{97F8B299-B93F-44A6-9B86-D9012FE7EB98}"/>
    <cellStyle name="Percent 2 3 5 5" xfId="21876" xr:uid="{D44771F4-2C4B-4085-8CC1-0D5E720574FB}"/>
    <cellStyle name="Percent 2 3 5 5 2" xfId="35568" xr:uid="{207BCCA2-0A5E-496B-A0DB-E9B68252B084}"/>
    <cellStyle name="Percent 2 3 5 5 3" xfId="50452" xr:uid="{6A319484-41EE-418D-AFD5-979D11AFE293}"/>
    <cellStyle name="Percent 2 3 5 6" xfId="15032" xr:uid="{E493C6A8-F5FF-4A4B-9224-7B983B4F1696}"/>
    <cellStyle name="Percent 2 3 5 7" xfId="28722" xr:uid="{002A4C86-DC43-4E33-8665-69792B199BF1}"/>
    <cellStyle name="Percent 2 3 5 8" xfId="43606" xr:uid="{322B9875-0825-4D48-82FA-DF3881A3D3EA}"/>
    <cellStyle name="Percent 2 3 6" xfId="8188" xr:uid="{80CBA44B-4C30-4A97-A152-1CF20DD96F08}"/>
    <cellStyle name="Percent 2 3 6 2" xfId="9900" xr:uid="{9A5CD4F4-78F4-4D39-8B61-21D1454816F1}"/>
    <cellStyle name="Percent 2 3 6 2 2" xfId="13322" xr:uid="{0D538922-D7A3-4962-9113-E17D936D7FE8}"/>
    <cellStyle name="Percent 2 3 6 2 2 2" xfId="27012" xr:uid="{D32347B0-85B4-4A31-B279-32D2B129DC5B}"/>
    <cellStyle name="Percent 2 3 6 2 2 2 2" xfId="40704" xr:uid="{241EC547-3983-4BDF-B710-F7ECF02BD830}"/>
    <cellStyle name="Percent 2 3 6 2 2 2 3" xfId="55588" xr:uid="{7C6DD366-2049-4D99-B708-E9DBA40634C5}"/>
    <cellStyle name="Percent 2 3 6 2 2 3" xfId="20168" xr:uid="{40FE43B3-6E9F-4010-B840-7402F63344BE}"/>
    <cellStyle name="Percent 2 3 6 2 2 4" xfId="33858" xr:uid="{56389A35-DD0E-4490-BE61-1D906BAA143D}"/>
    <cellStyle name="Percent 2 3 6 2 2 5" xfId="48742" xr:uid="{D7822EE8-80F7-46FC-A129-F57964EA3A64}"/>
    <cellStyle name="Percent 2 3 6 2 3" xfId="23590" xr:uid="{1373ECE9-2829-4DC4-A781-01DD522795E5}"/>
    <cellStyle name="Percent 2 3 6 2 3 2" xfId="37282" xr:uid="{123FF256-ADC7-4D2C-BC2D-6B3361AADBE9}"/>
    <cellStyle name="Percent 2 3 6 2 3 3" xfId="52166" xr:uid="{CBEE9453-F216-442C-91A7-70554B2AB68F}"/>
    <cellStyle name="Percent 2 3 6 2 4" xfId="16746" xr:uid="{F66F8C87-2085-4378-8BDC-F55EA38D1A98}"/>
    <cellStyle name="Percent 2 3 6 2 5" xfId="30436" xr:uid="{589B9E51-1595-470E-B964-E8BE07F4B4CE}"/>
    <cellStyle name="Percent 2 3 6 2 6" xfId="45320" xr:uid="{6637EFB1-4C55-46C7-949B-2542697781D3}"/>
    <cellStyle name="Percent 2 3 6 3" xfId="11610" xr:uid="{099302C0-4A06-4DDD-87A2-18A7FB8C8DF6}"/>
    <cellStyle name="Percent 2 3 6 3 2" xfId="25300" xr:uid="{AB89A066-0726-4F52-8C43-182DB8491D0B}"/>
    <cellStyle name="Percent 2 3 6 3 2 2" xfId="38992" xr:uid="{1C34BABC-228B-454A-9966-74010FD7CED8}"/>
    <cellStyle name="Percent 2 3 6 3 2 3" xfId="53876" xr:uid="{2AEE2483-CB03-4978-BEFA-3FF2A7F90ADD}"/>
    <cellStyle name="Percent 2 3 6 3 3" xfId="18456" xr:uid="{CD94F682-D9B6-4DE9-B5AC-111C224C233E}"/>
    <cellStyle name="Percent 2 3 6 3 4" xfId="32146" xr:uid="{873BD78B-0979-4905-B205-73F98430E9B4}"/>
    <cellStyle name="Percent 2 3 6 3 5" xfId="47030" xr:uid="{061D6AF2-75B0-4D0C-8B4F-8E78D919C8AD}"/>
    <cellStyle name="Percent 2 3 6 4" xfId="21878" xr:uid="{5ADE32FD-783D-4293-9C78-D0B82F94671F}"/>
    <cellStyle name="Percent 2 3 6 4 2" xfId="35570" xr:uid="{131B1DF2-BC03-45D8-BFB2-DBF0A28273FF}"/>
    <cellStyle name="Percent 2 3 6 4 3" xfId="50454" xr:uid="{CF87A5BC-2D6C-4C83-93F8-79B584135159}"/>
    <cellStyle name="Percent 2 3 6 5" xfId="15034" xr:uid="{A55A1AA2-29DB-41BF-A5F1-717ECE8B4388}"/>
    <cellStyle name="Percent 2 3 6 6" xfId="28724" xr:uid="{A2AA10AA-FB41-45E0-B91A-EB80B641D8AC}"/>
    <cellStyle name="Percent 2 3 6 7" xfId="43608" xr:uid="{54BED200-404F-48B3-B238-5A0EC29C6E2B}"/>
    <cellStyle name="Percent 2 3 7" xfId="8189" xr:uid="{C63BAF53-1169-432D-9BB9-4B39B774D101}"/>
    <cellStyle name="Percent 2 3 7 2" xfId="9901" xr:uid="{416191A8-CFBA-4A22-8C2C-4138326C16E3}"/>
    <cellStyle name="Percent 2 3 7 2 2" xfId="13323" xr:uid="{C795AE4F-93E2-4BCD-9854-F27C33A6E0E5}"/>
    <cellStyle name="Percent 2 3 7 2 2 2" xfId="27013" xr:uid="{C6BE1D4F-3963-449A-965B-FE9FAC4277F6}"/>
    <cellStyle name="Percent 2 3 7 2 2 2 2" xfId="40705" xr:uid="{826D5CFD-0DEB-42D0-9246-2CF5FAE964B9}"/>
    <cellStyle name="Percent 2 3 7 2 2 2 3" xfId="55589" xr:uid="{51133AAA-15A1-4F61-9507-9C2BB1D2CB56}"/>
    <cellStyle name="Percent 2 3 7 2 2 3" xfId="20169" xr:uid="{48271E2D-5AE9-4CCB-900F-78C015DF4001}"/>
    <cellStyle name="Percent 2 3 7 2 2 4" xfId="33859" xr:uid="{0C7238BC-B329-4B4E-8EEC-72CFEEDFFDB3}"/>
    <cellStyle name="Percent 2 3 7 2 2 5" xfId="48743" xr:uid="{6A0EC6B2-79EA-424E-BDCD-80E3DA899825}"/>
    <cellStyle name="Percent 2 3 7 2 3" xfId="23591" xr:uid="{99717ECA-5899-46C6-85D5-08174C5A3667}"/>
    <cellStyle name="Percent 2 3 7 2 3 2" xfId="37283" xr:uid="{EEE01C31-1122-49EC-943A-6C0787E5F0B0}"/>
    <cellStyle name="Percent 2 3 7 2 3 3" xfId="52167" xr:uid="{A86E001C-A1DF-41ED-B078-282869293216}"/>
    <cellStyle name="Percent 2 3 7 2 4" xfId="16747" xr:uid="{7E3CE0DE-5671-4726-95AB-DDC1206B5000}"/>
    <cellStyle name="Percent 2 3 7 2 5" xfId="30437" xr:uid="{A614421F-ED2F-4B95-915D-9DEF391AC223}"/>
    <cellStyle name="Percent 2 3 7 2 6" xfId="45321" xr:uid="{27807C23-B6CF-47EE-B8DF-CF9A4A270AD2}"/>
    <cellStyle name="Percent 2 3 7 3" xfId="11611" xr:uid="{4A651556-E9E5-445E-ACF0-3F574831F80A}"/>
    <cellStyle name="Percent 2 3 7 3 2" xfId="25301" xr:uid="{A04F0C2F-EB14-4811-B828-DE1BF6C61B8C}"/>
    <cellStyle name="Percent 2 3 7 3 2 2" xfId="38993" xr:uid="{FEE08E75-F11F-4D13-87EC-41BBE75DF6AC}"/>
    <cellStyle name="Percent 2 3 7 3 2 3" xfId="53877" xr:uid="{8479A082-AD98-4620-B569-E75D775A9F80}"/>
    <cellStyle name="Percent 2 3 7 3 3" xfId="18457" xr:uid="{E042E0C7-88CA-4952-BFAA-97ACD8FC8B6D}"/>
    <cellStyle name="Percent 2 3 7 3 4" xfId="32147" xr:uid="{B4BA59A4-64B0-440C-9319-B1E2B6470376}"/>
    <cellStyle name="Percent 2 3 7 3 5" xfId="47031" xr:uid="{60B8BF79-324A-41BB-8124-4FAA0C2088AC}"/>
    <cellStyle name="Percent 2 3 7 4" xfId="21879" xr:uid="{193FBD9F-9BAD-4225-8EBC-B53A6076E387}"/>
    <cellStyle name="Percent 2 3 7 4 2" xfId="35571" xr:uid="{C8338E81-0607-4550-815B-3157A34BEAE0}"/>
    <cellStyle name="Percent 2 3 7 4 3" xfId="50455" xr:uid="{825D3D3B-B13D-40C2-B72B-3B55F277FB73}"/>
    <cellStyle name="Percent 2 3 7 5" xfId="15035" xr:uid="{FAF46521-AC69-4715-98BA-719A95507061}"/>
    <cellStyle name="Percent 2 3 7 6" xfId="28725" xr:uid="{05A4A031-5A12-4CAD-B61C-036207499826}"/>
    <cellStyle name="Percent 2 3 7 7" xfId="43609" xr:uid="{62A7FD5A-1A82-498D-91B4-CE75484B3ECC}"/>
    <cellStyle name="Percent 2 3 8" xfId="9872" xr:uid="{FD3A667E-BC02-4DFD-A146-5358177A23B7}"/>
    <cellStyle name="Percent 2 3 8 2" xfId="13294" xr:uid="{7FBF7082-FE29-464F-8648-8D78072A888F}"/>
    <cellStyle name="Percent 2 3 8 2 2" xfId="26984" xr:uid="{0577175A-EA55-41FD-84CC-20C205DE8F6F}"/>
    <cellStyle name="Percent 2 3 8 2 2 2" xfId="40676" xr:uid="{69A69D1A-97BE-4214-A87D-4735D3082D61}"/>
    <cellStyle name="Percent 2 3 8 2 2 3" xfId="55560" xr:uid="{694A0333-C03A-402D-892C-A4F8EF4B5CB5}"/>
    <cellStyle name="Percent 2 3 8 2 3" xfId="20140" xr:uid="{EF41E6EE-8984-44D4-A4C9-072C34AB668A}"/>
    <cellStyle name="Percent 2 3 8 2 4" xfId="33830" xr:uid="{352B8AB6-A94D-469C-B85C-556D1D55EBAC}"/>
    <cellStyle name="Percent 2 3 8 2 5" xfId="48714" xr:uid="{3455AA2A-94C5-4C91-AC3C-CA48F30120FE}"/>
    <cellStyle name="Percent 2 3 8 3" xfId="23562" xr:uid="{FE8FA86F-EFC7-44F5-9909-097D6E34F79E}"/>
    <cellStyle name="Percent 2 3 8 3 2" xfId="37254" xr:uid="{130CFBF6-B4EF-43E2-8699-E5275FAC2EF1}"/>
    <cellStyle name="Percent 2 3 8 3 3" xfId="52138" xr:uid="{D0914B42-4E7B-4AE2-B1B1-E767F255AA84}"/>
    <cellStyle name="Percent 2 3 8 4" xfId="16718" xr:uid="{FBA2E89B-184B-460D-9A7C-33D2C0853CA1}"/>
    <cellStyle name="Percent 2 3 8 5" xfId="30408" xr:uid="{FA628683-B965-46DB-A7B5-5B513E683F67}"/>
    <cellStyle name="Percent 2 3 8 6" xfId="45292" xr:uid="{E09DBC1A-EA9D-4163-A550-512EEE49C8C7}"/>
    <cellStyle name="Percent 2 3 9" xfId="11582" xr:uid="{2FB5134C-51F1-4AC6-A606-0EACF1C40841}"/>
    <cellStyle name="Percent 2 3 9 2" xfId="25272" xr:uid="{FFEE5FBC-6666-46FC-B02E-B9C375A3692A}"/>
    <cellStyle name="Percent 2 3 9 2 2" xfId="38964" xr:uid="{0E30D410-1AB8-4A95-970A-B7A896C67D65}"/>
    <cellStyle name="Percent 2 3 9 2 3" xfId="53848" xr:uid="{872BC3DD-F989-4E3A-9BF2-56E60DEEDCBF}"/>
    <cellStyle name="Percent 2 3 9 3" xfId="18428" xr:uid="{D4D8E1A0-B955-4372-8742-8F98A1444C6D}"/>
    <cellStyle name="Percent 2 3 9 4" xfId="32118" xr:uid="{DD26915F-908C-416C-8318-7ED668BD0F15}"/>
    <cellStyle name="Percent 2 3 9 5" xfId="47002" xr:uid="{5C232575-543C-4C48-A3FC-80B2CF71A11D}"/>
    <cellStyle name="Percent 2 4" xfId="8190" xr:uid="{5D4B139A-7239-4A1D-A0B3-4C2DDE8F8D1F}"/>
    <cellStyle name="Percent 2 4 10" xfId="15036" xr:uid="{DC6091DE-2338-4776-ABE6-B85DD756B50B}"/>
    <cellStyle name="Percent 2 4 11" xfId="28726" xr:uid="{9C9AFCCA-0740-4BCB-96B5-9E29ED928DA2}"/>
    <cellStyle name="Percent 2 4 12" xfId="43610" xr:uid="{02E7A1DF-E9C8-4052-9436-182234E39404}"/>
    <cellStyle name="Percent 2 4 2" xfId="8191" xr:uid="{0FE80564-F207-4E87-B4BD-1C14123AFE28}"/>
    <cellStyle name="Percent 2 4 2 10" xfId="43611" xr:uid="{520A7D87-F1FF-46FA-B9D3-60A85A342769}"/>
    <cellStyle name="Percent 2 4 2 2" xfId="8192" xr:uid="{2A189BB0-FF21-4159-8DC7-F9B936453191}"/>
    <cellStyle name="Percent 2 4 2 2 2" xfId="8193" xr:uid="{7384BD5A-05FD-4E22-84E4-CB1BD98A0F98}"/>
    <cellStyle name="Percent 2 4 2 2 2 2" xfId="9905" xr:uid="{86A63916-8846-4CD1-9DC2-97DD1073EAAD}"/>
    <cellStyle name="Percent 2 4 2 2 2 2 2" xfId="13327" xr:uid="{C1CCF14D-0787-44DD-AC6F-C51E5A143A38}"/>
    <cellStyle name="Percent 2 4 2 2 2 2 2 2" xfId="27017" xr:uid="{1480DA8D-5065-4A58-9B16-597C8CC41A05}"/>
    <cellStyle name="Percent 2 4 2 2 2 2 2 2 2" xfId="40709" xr:uid="{6570E82C-CDFC-47AF-B41E-D7E4A2F10F0B}"/>
    <cellStyle name="Percent 2 4 2 2 2 2 2 2 3" xfId="55593" xr:uid="{9EFCBFA7-A72E-4B1C-87D5-2A809710B587}"/>
    <cellStyle name="Percent 2 4 2 2 2 2 2 3" xfId="20173" xr:uid="{4460F707-E20C-447B-9E33-885D063852AF}"/>
    <cellStyle name="Percent 2 4 2 2 2 2 2 4" xfId="33863" xr:uid="{6A0FC4D2-C9D5-46CC-BFCA-3F1122AFCF27}"/>
    <cellStyle name="Percent 2 4 2 2 2 2 2 5" xfId="48747" xr:uid="{A7298B1E-4767-4FAF-8752-58F84E28DBE3}"/>
    <cellStyle name="Percent 2 4 2 2 2 2 3" xfId="23595" xr:uid="{C7F1F933-6EF6-4991-AE5B-5E92CF8C6210}"/>
    <cellStyle name="Percent 2 4 2 2 2 2 3 2" xfId="37287" xr:uid="{24BF9BD0-5AD2-478C-85D1-FF5720940C5D}"/>
    <cellStyle name="Percent 2 4 2 2 2 2 3 3" xfId="52171" xr:uid="{95D4C992-5137-40C0-9D4D-FBEFEA32C6F5}"/>
    <cellStyle name="Percent 2 4 2 2 2 2 4" xfId="16751" xr:uid="{355A1900-C9A7-4C47-A1D4-643F436AFA5A}"/>
    <cellStyle name="Percent 2 4 2 2 2 2 5" xfId="30441" xr:uid="{D27D4685-ACB7-4169-BDD0-76069E54177D}"/>
    <cellStyle name="Percent 2 4 2 2 2 2 6" xfId="45325" xr:uid="{8A19707B-5B1D-4C96-BEFC-669CE3DBB920}"/>
    <cellStyle name="Percent 2 4 2 2 2 3" xfId="11615" xr:uid="{7EFF37BD-5ACC-4F24-9814-8FC18DF0DC3E}"/>
    <cellStyle name="Percent 2 4 2 2 2 3 2" xfId="25305" xr:uid="{750BDAED-5098-480E-ACB0-CD54A738C565}"/>
    <cellStyle name="Percent 2 4 2 2 2 3 2 2" xfId="38997" xr:uid="{5D35651F-C29B-4659-8ADB-7E30383710B4}"/>
    <cellStyle name="Percent 2 4 2 2 2 3 2 3" xfId="53881" xr:uid="{0647C7F9-5457-434A-A455-A7BA559F5874}"/>
    <cellStyle name="Percent 2 4 2 2 2 3 3" xfId="18461" xr:uid="{6375E2EA-DCC8-42F0-B71C-B24C5392947A}"/>
    <cellStyle name="Percent 2 4 2 2 2 3 4" xfId="32151" xr:uid="{3A2AB603-6C11-4195-91FA-9F7059F48508}"/>
    <cellStyle name="Percent 2 4 2 2 2 3 5" xfId="47035" xr:uid="{473CDD39-ADA8-47A1-AAF5-139A9B3F5FE2}"/>
    <cellStyle name="Percent 2 4 2 2 2 4" xfId="21883" xr:uid="{F4DF4E8C-18B3-4F5E-A01B-25DF976FBDA3}"/>
    <cellStyle name="Percent 2 4 2 2 2 4 2" xfId="35575" xr:uid="{20E78BBF-1B23-47A7-AFBA-11757D28E738}"/>
    <cellStyle name="Percent 2 4 2 2 2 4 3" xfId="50459" xr:uid="{C43584F5-8C5A-4640-AD4E-7572AD98EBE9}"/>
    <cellStyle name="Percent 2 4 2 2 2 5" xfId="15039" xr:uid="{28DF5573-1D55-4CD6-8178-94D661A81D4C}"/>
    <cellStyle name="Percent 2 4 2 2 2 6" xfId="28729" xr:uid="{85621389-7192-4834-ABB6-DA304E7C5015}"/>
    <cellStyle name="Percent 2 4 2 2 2 7" xfId="43613" xr:uid="{5EB22F23-875D-41FC-B902-243BA4D1B20D}"/>
    <cellStyle name="Percent 2 4 2 2 3" xfId="9904" xr:uid="{BB5A14FC-93A0-4554-BC20-99F451FD0988}"/>
    <cellStyle name="Percent 2 4 2 2 3 2" xfId="13326" xr:uid="{E95B52E7-D9A4-4D9E-A332-529F7CCC3D4C}"/>
    <cellStyle name="Percent 2 4 2 2 3 2 2" xfId="27016" xr:uid="{C3EE1D4D-5A9B-4E5E-9CAA-65D6C2183559}"/>
    <cellStyle name="Percent 2 4 2 2 3 2 2 2" xfId="40708" xr:uid="{A8BEDFBC-94BC-4948-A404-E9FBDB5BA207}"/>
    <cellStyle name="Percent 2 4 2 2 3 2 2 3" xfId="55592" xr:uid="{FEB9E062-8CC2-451A-9481-9AED1779FE64}"/>
    <cellStyle name="Percent 2 4 2 2 3 2 3" xfId="20172" xr:uid="{98E24FDE-132F-4C80-9617-0FF1BEABE637}"/>
    <cellStyle name="Percent 2 4 2 2 3 2 4" xfId="33862" xr:uid="{13CDC11E-8024-4919-93AE-9106C9DB0475}"/>
    <cellStyle name="Percent 2 4 2 2 3 2 5" xfId="48746" xr:uid="{7725273F-4920-4769-86E4-6A0FEB75FFD3}"/>
    <cellStyle name="Percent 2 4 2 2 3 3" xfId="23594" xr:uid="{38A9F4C8-CEBF-49CA-98F7-EF48569509B8}"/>
    <cellStyle name="Percent 2 4 2 2 3 3 2" xfId="37286" xr:uid="{1095037E-8543-4511-BB8F-F4977846C7A8}"/>
    <cellStyle name="Percent 2 4 2 2 3 3 3" xfId="52170" xr:uid="{9ED68DFE-B4B9-492A-86A3-603F7BE150BE}"/>
    <cellStyle name="Percent 2 4 2 2 3 4" xfId="16750" xr:uid="{48985804-7A0C-466F-8769-EE0DC06C5FF5}"/>
    <cellStyle name="Percent 2 4 2 2 3 5" xfId="30440" xr:uid="{2C19045A-E9BB-427C-ADAE-715F10F77212}"/>
    <cellStyle name="Percent 2 4 2 2 3 6" xfId="45324" xr:uid="{37010BAA-61BD-4F25-8AC1-CB5CF8DE2EA2}"/>
    <cellStyle name="Percent 2 4 2 2 4" xfId="11614" xr:uid="{CB7A16EB-7FF7-4B27-A8B2-003ADC6603B4}"/>
    <cellStyle name="Percent 2 4 2 2 4 2" xfId="25304" xr:uid="{2839E3A9-D082-4D28-9C26-29D4C476DB26}"/>
    <cellStyle name="Percent 2 4 2 2 4 2 2" xfId="38996" xr:uid="{8312C08A-3B6C-42DE-93A3-E87CEBD131E0}"/>
    <cellStyle name="Percent 2 4 2 2 4 2 3" xfId="53880" xr:uid="{F2791791-39BD-4483-A4A8-9755FD02621E}"/>
    <cellStyle name="Percent 2 4 2 2 4 3" xfId="18460" xr:uid="{4B59C8D5-9D28-45FA-BD10-215527B0A9CB}"/>
    <cellStyle name="Percent 2 4 2 2 4 4" xfId="32150" xr:uid="{72A8A3D9-D418-471C-801A-5469170485AC}"/>
    <cellStyle name="Percent 2 4 2 2 4 5" xfId="47034" xr:uid="{F876BD7B-9637-4CE0-ADD2-BA49C722B87C}"/>
    <cellStyle name="Percent 2 4 2 2 5" xfId="21882" xr:uid="{BE5E98F6-F905-4259-A2EC-5F844AA171FC}"/>
    <cellStyle name="Percent 2 4 2 2 5 2" xfId="35574" xr:uid="{E8FC0757-FB02-4FD9-A1C8-4390C8752246}"/>
    <cellStyle name="Percent 2 4 2 2 5 3" xfId="50458" xr:uid="{C8A73B39-A6BF-48D3-8B19-D6BE7CE9F439}"/>
    <cellStyle name="Percent 2 4 2 2 6" xfId="15038" xr:uid="{D354B616-EF1D-4E3A-BD23-81CD3B793212}"/>
    <cellStyle name="Percent 2 4 2 2 7" xfId="28728" xr:uid="{155F5B67-149A-4042-9DFD-981BD67E12CD}"/>
    <cellStyle name="Percent 2 4 2 2 8" xfId="43612" xr:uid="{D85D9FF5-797B-4C88-8350-E43B0B81D017}"/>
    <cellStyle name="Percent 2 4 2 3" xfId="8194" xr:uid="{BF77673F-79A5-4ACA-BE08-908D96E1EF75}"/>
    <cellStyle name="Percent 2 4 2 3 2" xfId="9906" xr:uid="{C44DB9A5-FD67-4ECD-B871-E67CFD6C2539}"/>
    <cellStyle name="Percent 2 4 2 3 2 2" xfId="13328" xr:uid="{FBB23D21-9817-4198-A8E6-9E23AEA77714}"/>
    <cellStyle name="Percent 2 4 2 3 2 2 2" xfId="27018" xr:uid="{D6CAC0A9-7C3B-478C-98AC-353BF896F6A7}"/>
    <cellStyle name="Percent 2 4 2 3 2 2 2 2" xfId="40710" xr:uid="{7DD7DC9A-C6A9-4EFD-8A6A-9453F0DD8035}"/>
    <cellStyle name="Percent 2 4 2 3 2 2 2 3" xfId="55594" xr:uid="{08CD18E5-0DAA-4962-8166-342C0278DD03}"/>
    <cellStyle name="Percent 2 4 2 3 2 2 3" xfId="20174" xr:uid="{EF66D894-D052-4ACA-899D-DB856F4E87DF}"/>
    <cellStyle name="Percent 2 4 2 3 2 2 4" xfId="33864" xr:uid="{1FC4EEEE-1BAB-4265-B6CE-7AC92E0272CD}"/>
    <cellStyle name="Percent 2 4 2 3 2 2 5" xfId="48748" xr:uid="{7524FE88-FE3C-4635-9A14-09808B21CA93}"/>
    <cellStyle name="Percent 2 4 2 3 2 3" xfId="23596" xr:uid="{F69B78B3-DD85-4229-8EBD-2276C3CDB891}"/>
    <cellStyle name="Percent 2 4 2 3 2 3 2" xfId="37288" xr:uid="{236F39C6-3440-45B2-B656-06F1BE8771CD}"/>
    <cellStyle name="Percent 2 4 2 3 2 3 3" xfId="52172" xr:uid="{85052746-B020-40EA-9515-2FCABD0E5C36}"/>
    <cellStyle name="Percent 2 4 2 3 2 4" xfId="16752" xr:uid="{C1101766-3080-4B88-93CE-8CF9412D0CDD}"/>
    <cellStyle name="Percent 2 4 2 3 2 5" xfId="30442" xr:uid="{72E52A05-81A3-4CFE-9AB4-7F5AD8709079}"/>
    <cellStyle name="Percent 2 4 2 3 2 6" xfId="45326" xr:uid="{4B45ED28-DBF7-459A-8EFF-8B3B5FBD3268}"/>
    <cellStyle name="Percent 2 4 2 3 3" xfId="11616" xr:uid="{F01C8E0F-1442-48AE-BA96-E523F402071A}"/>
    <cellStyle name="Percent 2 4 2 3 3 2" xfId="25306" xr:uid="{4819EC7C-3992-481D-A9DC-682420515DA7}"/>
    <cellStyle name="Percent 2 4 2 3 3 2 2" xfId="38998" xr:uid="{B02398B3-D7D0-4495-AE30-E6290D69D28E}"/>
    <cellStyle name="Percent 2 4 2 3 3 2 3" xfId="53882" xr:uid="{4933E847-CEB5-4B95-AB8D-A21FD2B88F0E}"/>
    <cellStyle name="Percent 2 4 2 3 3 3" xfId="18462" xr:uid="{8DC00676-B343-45BC-8867-93668A8AF823}"/>
    <cellStyle name="Percent 2 4 2 3 3 4" xfId="32152" xr:uid="{D99972EA-23CF-4AB3-ABA9-AE928E685E81}"/>
    <cellStyle name="Percent 2 4 2 3 3 5" xfId="47036" xr:uid="{568BBE47-47C3-4B33-B864-D67F887878EC}"/>
    <cellStyle name="Percent 2 4 2 3 4" xfId="21884" xr:uid="{5592E1A0-6B25-483D-B60E-EC743FDEB88A}"/>
    <cellStyle name="Percent 2 4 2 3 4 2" xfId="35576" xr:uid="{CF44E837-4BB3-4A66-8248-4400A7FB3CD8}"/>
    <cellStyle name="Percent 2 4 2 3 4 3" xfId="50460" xr:uid="{5627710E-5E18-47A7-BC62-F18515D23A69}"/>
    <cellStyle name="Percent 2 4 2 3 5" xfId="15040" xr:uid="{C42A3511-2CDD-4109-973B-EE877DE96A64}"/>
    <cellStyle name="Percent 2 4 2 3 6" xfId="28730" xr:uid="{7F47A6F4-D14E-4410-A731-7F129633A4D1}"/>
    <cellStyle name="Percent 2 4 2 3 7" xfId="43614" xr:uid="{7080B92F-9721-4D04-82EB-A96EEBB55551}"/>
    <cellStyle name="Percent 2 4 2 4" xfId="8195" xr:uid="{A082821E-19C3-4810-B482-82EB5CBCE2CF}"/>
    <cellStyle name="Percent 2 4 2 4 2" xfId="9907" xr:uid="{EB66AFBB-2092-4F6E-A2C2-AA468077D9A4}"/>
    <cellStyle name="Percent 2 4 2 4 2 2" xfId="13329" xr:uid="{D0981881-23F0-4E5F-8A11-72C7C202DC98}"/>
    <cellStyle name="Percent 2 4 2 4 2 2 2" xfId="27019" xr:uid="{EFBEDB52-3CB7-4D47-9FF4-38D4A87095DE}"/>
    <cellStyle name="Percent 2 4 2 4 2 2 2 2" xfId="40711" xr:uid="{8D0C6E78-E75F-47E5-AE6B-8049B311B16A}"/>
    <cellStyle name="Percent 2 4 2 4 2 2 2 3" xfId="55595" xr:uid="{5290E0AD-FF51-49BA-8785-0D100DC30CC9}"/>
    <cellStyle name="Percent 2 4 2 4 2 2 3" xfId="20175" xr:uid="{6F2FF80D-44B9-45A4-A807-74526EAA1563}"/>
    <cellStyle name="Percent 2 4 2 4 2 2 4" xfId="33865" xr:uid="{883EF1F8-10EB-4672-A3B4-AFF6D6C5DDAD}"/>
    <cellStyle name="Percent 2 4 2 4 2 2 5" xfId="48749" xr:uid="{821964B0-12FB-4662-84A7-4EB029DEA7EC}"/>
    <cellStyle name="Percent 2 4 2 4 2 3" xfId="23597" xr:uid="{954F10D5-8443-45A7-AF1C-ED72C780D039}"/>
    <cellStyle name="Percent 2 4 2 4 2 3 2" xfId="37289" xr:uid="{341F67ED-7BB1-4FB6-BF6E-37847B623400}"/>
    <cellStyle name="Percent 2 4 2 4 2 3 3" xfId="52173" xr:uid="{C8EDDA64-EF2D-47FE-8F6A-F36724F24170}"/>
    <cellStyle name="Percent 2 4 2 4 2 4" xfId="16753" xr:uid="{30FC41B8-9808-43D4-8385-9B8BE4F5D80C}"/>
    <cellStyle name="Percent 2 4 2 4 2 5" xfId="30443" xr:uid="{8A40C680-4625-4CBD-B798-2AF3183C2A42}"/>
    <cellStyle name="Percent 2 4 2 4 2 6" xfId="45327" xr:uid="{3965E1E2-BE62-4606-B2BC-127EC1B87CEB}"/>
    <cellStyle name="Percent 2 4 2 4 3" xfId="11617" xr:uid="{E8B693B8-A33D-4671-AE2E-DF5E33F9E1C5}"/>
    <cellStyle name="Percent 2 4 2 4 3 2" xfId="25307" xr:uid="{DD03C782-AC20-4EF4-B999-A418EE2D4897}"/>
    <cellStyle name="Percent 2 4 2 4 3 2 2" xfId="38999" xr:uid="{33232050-EEB4-42CD-B2C7-44B4BCB7D089}"/>
    <cellStyle name="Percent 2 4 2 4 3 2 3" xfId="53883" xr:uid="{069400FD-A89B-47CB-9E19-27F60F09E588}"/>
    <cellStyle name="Percent 2 4 2 4 3 3" xfId="18463" xr:uid="{1247A0E7-4AC2-49B6-9FBD-6E27C0023D18}"/>
    <cellStyle name="Percent 2 4 2 4 3 4" xfId="32153" xr:uid="{0687F6D1-B36F-4CCD-B48D-DAE0D2C1253C}"/>
    <cellStyle name="Percent 2 4 2 4 3 5" xfId="47037" xr:uid="{B969F4C3-0E5B-4743-8949-E1B247A32EA2}"/>
    <cellStyle name="Percent 2 4 2 4 4" xfId="21885" xr:uid="{9CC6E607-C142-4353-9708-0401617E4AE9}"/>
    <cellStyle name="Percent 2 4 2 4 4 2" xfId="35577" xr:uid="{AB6DEF43-642E-4DAE-B098-D96CA9481892}"/>
    <cellStyle name="Percent 2 4 2 4 4 3" xfId="50461" xr:uid="{CBF814EF-7AAF-4056-9048-81B1C1426805}"/>
    <cellStyle name="Percent 2 4 2 4 5" xfId="15041" xr:uid="{833C6547-2893-4D23-8FD4-0A2F1686A5A4}"/>
    <cellStyle name="Percent 2 4 2 4 6" xfId="28731" xr:uid="{B5602E8E-1BC4-447B-ADFA-1813327E0E8E}"/>
    <cellStyle name="Percent 2 4 2 4 7" xfId="43615" xr:uid="{0C7DF7EC-303E-41A6-94BE-36D6F1197DBC}"/>
    <cellStyle name="Percent 2 4 2 5" xfId="9903" xr:uid="{B6868703-245B-49A6-8269-37FBC1982B1A}"/>
    <cellStyle name="Percent 2 4 2 5 2" xfId="13325" xr:uid="{1F54971F-9A15-4B9F-B3A4-790606026D8A}"/>
    <cellStyle name="Percent 2 4 2 5 2 2" xfId="27015" xr:uid="{AC7C37C6-C868-466A-9CC7-D289CA447CB7}"/>
    <cellStyle name="Percent 2 4 2 5 2 2 2" xfId="40707" xr:uid="{7156B780-0F05-4A1C-83BF-E10B3F37C0E8}"/>
    <cellStyle name="Percent 2 4 2 5 2 2 3" xfId="55591" xr:uid="{AB24BE00-A2B1-432B-BAC6-3B2EAFD0EC25}"/>
    <cellStyle name="Percent 2 4 2 5 2 3" xfId="20171" xr:uid="{4E8DB1DC-8F54-492C-B50A-E9B64202D3DA}"/>
    <cellStyle name="Percent 2 4 2 5 2 4" xfId="33861" xr:uid="{16EA3C41-133D-4DF1-BD6F-E022D3CCD002}"/>
    <cellStyle name="Percent 2 4 2 5 2 5" xfId="48745" xr:uid="{5A35494B-E4EA-469C-AF99-254136B9B871}"/>
    <cellStyle name="Percent 2 4 2 5 3" xfId="23593" xr:uid="{85F307CF-0AB6-4016-AFCF-7E374EC3424A}"/>
    <cellStyle name="Percent 2 4 2 5 3 2" xfId="37285" xr:uid="{42F414C3-D4E1-4FFC-87FC-B55528E9030F}"/>
    <cellStyle name="Percent 2 4 2 5 3 3" xfId="52169" xr:uid="{AA78EE19-F631-4601-907B-37F68557FACD}"/>
    <cellStyle name="Percent 2 4 2 5 4" xfId="16749" xr:uid="{389AEDB8-C968-4D6D-9387-4DC8ED77DE77}"/>
    <cellStyle name="Percent 2 4 2 5 5" xfId="30439" xr:uid="{60696B20-B1E8-407E-9C7B-3660AB5712E1}"/>
    <cellStyle name="Percent 2 4 2 5 6" xfId="45323" xr:uid="{AACE01B7-CE14-4E3F-9ABA-F3F982134DA0}"/>
    <cellStyle name="Percent 2 4 2 6" xfId="11613" xr:uid="{1F6B6253-179C-4BBC-A1AB-AE5C0E59BC76}"/>
    <cellStyle name="Percent 2 4 2 6 2" xfId="25303" xr:uid="{F119BDA5-7C53-4DC8-AB2B-1DCDFBAF9E12}"/>
    <cellStyle name="Percent 2 4 2 6 2 2" xfId="38995" xr:uid="{99A5CE7E-6D24-49C6-9E31-D64A7511726F}"/>
    <cellStyle name="Percent 2 4 2 6 2 3" xfId="53879" xr:uid="{68B2BA81-F3FA-4DC2-A84C-E6F21E862587}"/>
    <cellStyle name="Percent 2 4 2 6 3" xfId="18459" xr:uid="{BAE91777-EF34-47C7-82DF-2390F5E7122D}"/>
    <cellStyle name="Percent 2 4 2 6 4" xfId="32149" xr:uid="{67F85015-2A87-499F-BD01-918D7C74CD8F}"/>
    <cellStyle name="Percent 2 4 2 6 5" xfId="47033" xr:uid="{39E5D501-5177-482E-9F41-C7E0FE27C632}"/>
    <cellStyle name="Percent 2 4 2 7" xfId="21881" xr:uid="{E1807B88-3E8C-4CC9-8970-40102A734B02}"/>
    <cellStyle name="Percent 2 4 2 7 2" xfId="35573" xr:uid="{FFDCDBC2-F435-4D59-9D73-5270F4207975}"/>
    <cellStyle name="Percent 2 4 2 7 3" xfId="50457" xr:uid="{829E4735-207E-44A3-BD44-277571D1C6AA}"/>
    <cellStyle name="Percent 2 4 2 8" xfId="15037" xr:uid="{2F604FD8-22DC-45D7-9981-42BE2323F4CE}"/>
    <cellStyle name="Percent 2 4 2 9" xfId="28727" xr:uid="{35FA1CB3-83DB-448B-89F6-242F51673820}"/>
    <cellStyle name="Percent 2 4 3" xfId="8196" xr:uid="{3ABBAB61-EAC3-4E2D-8E26-602BA91500CC}"/>
    <cellStyle name="Percent 2 4 3 10" xfId="43616" xr:uid="{6D5FE662-6883-4C4C-99C7-7DE8E3664869}"/>
    <cellStyle name="Percent 2 4 3 2" xfId="8197" xr:uid="{D406E7CF-6768-44EC-A856-0290D60CD04E}"/>
    <cellStyle name="Percent 2 4 3 2 2" xfId="8198" xr:uid="{AD6F89C2-E946-44E7-97A9-4EB535C18D9C}"/>
    <cellStyle name="Percent 2 4 3 2 2 2" xfId="9910" xr:uid="{96DEBDB8-9BD4-47F2-A3DA-CD5CBCAB02D1}"/>
    <cellStyle name="Percent 2 4 3 2 2 2 2" xfId="13332" xr:uid="{32BE3115-D75D-4F52-B76E-9D1D92B9D34C}"/>
    <cellStyle name="Percent 2 4 3 2 2 2 2 2" xfId="27022" xr:uid="{20B4A1AE-668F-463E-88CE-F89C894E5B1B}"/>
    <cellStyle name="Percent 2 4 3 2 2 2 2 2 2" xfId="40714" xr:uid="{F815C197-A41E-497A-8F76-FEB6C6F96D41}"/>
    <cellStyle name="Percent 2 4 3 2 2 2 2 2 3" xfId="55598" xr:uid="{F31D50B0-33D4-418E-A02A-8F54BA4F10AD}"/>
    <cellStyle name="Percent 2 4 3 2 2 2 2 3" xfId="20178" xr:uid="{7A4C6929-72F8-4709-A374-4368DD7CC889}"/>
    <cellStyle name="Percent 2 4 3 2 2 2 2 4" xfId="33868" xr:uid="{B555D3DB-C8CB-46E2-A7C7-CAB666984A48}"/>
    <cellStyle name="Percent 2 4 3 2 2 2 2 5" xfId="48752" xr:uid="{2CC0B6A6-99D7-4A25-8F76-774AAF6AC7DA}"/>
    <cellStyle name="Percent 2 4 3 2 2 2 3" xfId="23600" xr:uid="{1876CEBE-E4B9-40BD-89CE-DF35FE6ABA4F}"/>
    <cellStyle name="Percent 2 4 3 2 2 2 3 2" xfId="37292" xr:uid="{3065D9D1-7F63-4A66-B11C-AE934A879969}"/>
    <cellStyle name="Percent 2 4 3 2 2 2 3 3" xfId="52176" xr:uid="{95C587ED-2C59-4D5A-8A42-4C7A52757636}"/>
    <cellStyle name="Percent 2 4 3 2 2 2 4" xfId="16756" xr:uid="{8AC78BC9-8FE7-437F-86DA-74D9B9E6C893}"/>
    <cellStyle name="Percent 2 4 3 2 2 2 5" xfId="30446" xr:uid="{7C73C033-CBD0-4EB6-920A-1E9FD646C4A1}"/>
    <cellStyle name="Percent 2 4 3 2 2 2 6" xfId="45330" xr:uid="{73437CC6-3564-4191-9D45-5944A04663F0}"/>
    <cellStyle name="Percent 2 4 3 2 2 3" xfId="11620" xr:uid="{E32CF31C-E205-44B4-AB80-E1E6CC9C8963}"/>
    <cellStyle name="Percent 2 4 3 2 2 3 2" xfId="25310" xr:uid="{6BC35691-825D-4629-8927-CBAA2D910B30}"/>
    <cellStyle name="Percent 2 4 3 2 2 3 2 2" xfId="39002" xr:uid="{C79E0C59-F9A7-49D9-93F5-F0AF66BE5718}"/>
    <cellStyle name="Percent 2 4 3 2 2 3 2 3" xfId="53886" xr:uid="{243327E4-7B10-4E7F-B5A3-BBF3745A2B5B}"/>
    <cellStyle name="Percent 2 4 3 2 2 3 3" xfId="18466" xr:uid="{FCBA7983-28D8-4541-951D-DFD6C3DDE266}"/>
    <cellStyle name="Percent 2 4 3 2 2 3 4" xfId="32156" xr:uid="{027A5B62-442C-44ED-BF42-FEDD590473EC}"/>
    <cellStyle name="Percent 2 4 3 2 2 3 5" xfId="47040" xr:uid="{9BE150F5-2335-41CB-B41B-22093CF8EA0E}"/>
    <cellStyle name="Percent 2 4 3 2 2 4" xfId="21888" xr:uid="{D7EBF431-26E2-473A-9EFC-3B4B82E99143}"/>
    <cellStyle name="Percent 2 4 3 2 2 4 2" xfId="35580" xr:uid="{B821F408-E2CB-453B-8BD2-6DBD0730391B}"/>
    <cellStyle name="Percent 2 4 3 2 2 4 3" xfId="50464" xr:uid="{3593D123-0A6D-4F0D-BFA0-4ABF333BA413}"/>
    <cellStyle name="Percent 2 4 3 2 2 5" xfId="15044" xr:uid="{897ACE74-1161-4053-96A4-A231FE73D79A}"/>
    <cellStyle name="Percent 2 4 3 2 2 6" xfId="28734" xr:uid="{F4E93A89-A276-4216-8F58-F817C8555646}"/>
    <cellStyle name="Percent 2 4 3 2 2 7" xfId="43618" xr:uid="{402E664C-547E-4275-A084-8B7C482684B1}"/>
    <cellStyle name="Percent 2 4 3 2 3" xfId="9909" xr:uid="{26104830-3FE2-42BB-A633-4AC45487EF3C}"/>
    <cellStyle name="Percent 2 4 3 2 3 2" xfId="13331" xr:uid="{A75949E1-A5B0-4E5F-9B03-BAFE3DC162B8}"/>
    <cellStyle name="Percent 2 4 3 2 3 2 2" xfId="27021" xr:uid="{9446DC92-F3FE-4A4C-B56D-5C8B66D8D4A7}"/>
    <cellStyle name="Percent 2 4 3 2 3 2 2 2" xfId="40713" xr:uid="{E2514BC4-779D-4443-A4C9-76BE5BE0967B}"/>
    <cellStyle name="Percent 2 4 3 2 3 2 2 3" xfId="55597" xr:uid="{E2CFDEA4-7CBC-432D-BD9E-16EABEA9A408}"/>
    <cellStyle name="Percent 2 4 3 2 3 2 3" xfId="20177" xr:uid="{C06526EB-14CE-410E-9070-E130CB3C8BDE}"/>
    <cellStyle name="Percent 2 4 3 2 3 2 4" xfId="33867" xr:uid="{B06DA0CC-97D3-45EE-BBBE-20D9F0C092A1}"/>
    <cellStyle name="Percent 2 4 3 2 3 2 5" xfId="48751" xr:uid="{15D77D52-7344-43F9-9B8E-0F35B60F8313}"/>
    <cellStyle name="Percent 2 4 3 2 3 3" xfId="23599" xr:uid="{1A9D4269-ED79-4B90-9B23-59B7C98C4146}"/>
    <cellStyle name="Percent 2 4 3 2 3 3 2" xfId="37291" xr:uid="{2972A96F-53A8-4F27-9AEE-110D1CEBBDEB}"/>
    <cellStyle name="Percent 2 4 3 2 3 3 3" xfId="52175" xr:uid="{2FBE53FF-EA48-4F77-9A18-2604134C633D}"/>
    <cellStyle name="Percent 2 4 3 2 3 4" xfId="16755" xr:uid="{5D054973-B56C-426C-B212-903579645D4B}"/>
    <cellStyle name="Percent 2 4 3 2 3 5" xfId="30445" xr:uid="{BBA03373-67DE-43B3-A00A-E1D4904FEF61}"/>
    <cellStyle name="Percent 2 4 3 2 3 6" xfId="45329" xr:uid="{6026561B-54BB-45D3-A016-0EE6FCB7CEC5}"/>
    <cellStyle name="Percent 2 4 3 2 4" xfId="11619" xr:uid="{49665012-2132-4D84-BD50-E42382E86CF1}"/>
    <cellStyle name="Percent 2 4 3 2 4 2" xfId="25309" xr:uid="{AB74F059-C70B-4732-B6AC-344464E2A80F}"/>
    <cellStyle name="Percent 2 4 3 2 4 2 2" xfId="39001" xr:uid="{4DC450B5-D12B-415B-B343-024E59F66540}"/>
    <cellStyle name="Percent 2 4 3 2 4 2 3" xfId="53885" xr:uid="{D6A265F2-7A39-4B6E-BE25-D5F01AD56395}"/>
    <cellStyle name="Percent 2 4 3 2 4 3" xfId="18465" xr:uid="{8D808E85-1E9F-491E-B93F-3024A46E0F2E}"/>
    <cellStyle name="Percent 2 4 3 2 4 4" xfId="32155" xr:uid="{62510D80-E0FA-4370-932B-8596642928D6}"/>
    <cellStyle name="Percent 2 4 3 2 4 5" xfId="47039" xr:uid="{DB09957F-4DEC-45F9-9303-FF2DE7305C62}"/>
    <cellStyle name="Percent 2 4 3 2 5" xfId="21887" xr:uid="{F3E5A314-BD47-4ADD-9C0B-5A99A6EA31DF}"/>
    <cellStyle name="Percent 2 4 3 2 5 2" xfId="35579" xr:uid="{2778037D-2BB2-4317-B0EE-76960C8979F1}"/>
    <cellStyle name="Percent 2 4 3 2 5 3" xfId="50463" xr:uid="{15BF5A60-4500-4EE0-B401-5FE81C37249B}"/>
    <cellStyle name="Percent 2 4 3 2 6" xfId="15043" xr:uid="{99204C24-BEE6-492F-85F2-1369ADA49A93}"/>
    <cellStyle name="Percent 2 4 3 2 7" xfId="28733" xr:uid="{2EAAEC7A-9C40-4B42-B9BF-1F05608C83B9}"/>
    <cellStyle name="Percent 2 4 3 2 8" xfId="43617" xr:uid="{189A176F-6B8F-4B10-A3ED-A3D6E4A184EA}"/>
    <cellStyle name="Percent 2 4 3 3" xfId="8199" xr:uid="{D3E336DC-3C0F-4D60-B73F-3D22506EAC1F}"/>
    <cellStyle name="Percent 2 4 3 3 2" xfId="9911" xr:uid="{03A687AF-4D82-487D-A2E9-175415CC05D2}"/>
    <cellStyle name="Percent 2 4 3 3 2 2" xfId="13333" xr:uid="{2023A116-C652-4977-BE2E-B7274EB22623}"/>
    <cellStyle name="Percent 2 4 3 3 2 2 2" xfId="27023" xr:uid="{6A3EE4E5-2227-4763-81F3-678184F1F57B}"/>
    <cellStyle name="Percent 2 4 3 3 2 2 2 2" xfId="40715" xr:uid="{32AE21CE-8165-46F1-8FA7-E14BFD774E36}"/>
    <cellStyle name="Percent 2 4 3 3 2 2 2 3" xfId="55599" xr:uid="{3CBBAEAB-F9E0-4A19-A279-553B0ABFA160}"/>
    <cellStyle name="Percent 2 4 3 3 2 2 3" xfId="20179" xr:uid="{744F6722-38EE-4AD4-B1B6-7B46DD668EE9}"/>
    <cellStyle name="Percent 2 4 3 3 2 2 4" xfId="33869" xr:uid="{A942F7A4-AFD4-4374-8D90-70FE35C7D3FB}"/>
    <cellStyle name="Percent 2 4 3 3 2 2 5" xfId="48753" xr:uid="{EDC3CBEF-289B-418D-98BB-A6E5AC10C79B}"/>
    <cellStyle name="Percent 2 4 3 3 2 3" xfId="23601" xr:uid="{A0D7CB60-B46E-416D-92F2-8AE93594AFEF}"/>
    <cellStyle name="Percent 2 4 3 3 2 3 2" xfId="37293" xr:uid="{A8C949F1-0D85-49B3-B575-C5C9EE250FE0}"/>
    <cellStyle name="Percent 2 4 3 3 2 3 3" xfId="52177" xr:uid="{FE056B74-67F6-492A-A37F-A5D6AEB3797F}"/>
    <cellStyle name="Percent 2 4 3 3 2 4" xfId="16757" xr:uid="{8424483D-FFDB-4CB1-A96E-BD5C4E6EED9D}"/>
    <cellStyle name="Percent 2 4 3 3 2 5" xfId="30447" xr:uid="{ECB340A4-EC47-445B-BC53-B3505598CF50}"/>
    <cellStyle name="Percent 2 4 3 3 2 6" xfId="45331" xr:uid="{16579E94-A69F-4396-B1A2-BDEEC7E96569}"/>
    <cellStyle name="Percent 2 4 3 3 3" xfId="11621" xr:uid="{42AB6C2A-CF99-4D96-BAB8-141B1CE568F1}"/>
    <cellStyle name="Percent 2 4 3 3 3 2" xfId="25311" xr:uid="{44486FF1-8098-4D56-A699-337959A0E546}"/>
    <cellStyle name="Percent 2 4 3 3 3 2 2" xfId="39003" xr:uid="{4F38CB87-BC5C-472E-B54D-85D5837D6672}"/>
    <cellStyle name="Percent 2 4 3 3 3 2 3" xfId="53887" xr:uid="{02212F8C-C18C-4688-B0C0-4F1E1088FBF4}"/>
    <cellStyle name="Percent 2 4 3 3 3 3" xfId="18467" xr:uid="{DB495577-733A-4923-82FA-D6C29E1963E6}"/>
    <cellStyle name="Percent 2 4 3 3 3 4" xfId="32157" xr:uid="{0EFC8B2D-12B3-483E-AE4F-03E9B1A43473}"/>
    <cellStyle name="Percent 2 4 3 3 3 5" xfId="47041" xr:uid="{2D89700C-6859-4A61-B98F-E270B886A1D9}"/>
    <cellStyle name="Percent 2 4 3 3 4" xfId="21889" xr:uid="{F964ABE0-23EE-4775-8A93-A40DE8FD467B}"/>
    <cellStyle name="Percent 2 4 3 3 4 2" xfId="35581" xr:uid="{D9F2B7D4-FB12-4333-B97F-9A8070BA0DA0}"/>
    <cellStyle name="Percent 2 4 3 3 4 3" xfId="50465" xr:uid="{A6929150-F684-491E-B2C9-6BED77309106}"/>
    <cellStyle name="Percent 2 4 3 3 5" xfId="15045" xr:uid="{CD34709D-AF52-4427-8A75-6127784734BC}"/>
    <cellStyle name="Percent 2 4 3 3 6" xfId="28735" xr:uid="{7F442578-6AAB-4C72-BFCF-52FA0B61F9A9}"/>
    <cellStyle name="Percent 2 4 3 3 7" xfId="43619" xr:uid="{A855D405-D037-42F8-BFB8-289335472E78}"/>
    <cellStyle name="Percent 2 4 3 4" xfId="8200" xr:uid="{57882B02-6895-4D9D-91AB-02AF73A08868}"/>
    <cellStyle name="Percent 2 4 3 4 2" xfId="9912" xr:uid="{253C41EE-8D92-4954-BEFB-7049B4247C1D}"/>
    <cellStyle name="Percent 2 4 3 4 2 2" xfId="13334" xr:uid="{584395AD-DD84-419E-AC0A-C4C1529964B0}"/>
    <cellStyle name="Percent 2 4 3 4 2 2 2" xfId="27024" xr:uid="{A817B695-31E6-4745-B7CE-5963AD4A9891}"/>
    <cellStyle name="Percent 2 4 3 4 2 2 2 2" xfId="40716" xr:uid="{46ED47E0-EBE9-406D-9DE2-48965EC6D697}"/>
    <cellStyle name="Percent 2 4 3 4 2 2 2 3" xfId="55600" xr:uid="{29B6B17E-CE65-41C6-A7C2-F4874A75BF0F}"/>
    <cellStyle name="Percent 2 4 3 4 2 2 3" xfId="20180" xr:uid="{B4AEB891-C88C-4160-A031-CC56EF8DA55C}"/>
    <cellStyle name="Percent 2 4 3 4 2 2 4" xfId="33870" xr:uid="{BEFF9D92-5059-4DFE-B18D-947CE437854C}"/>
    <cellStyle name="Percent 2 4 3 4 2 2 5" xfId="48754" xr:uid="{0C9611C9-A786-48AC-993E-647055A1D0C3}"/>
    <cellStyle name="Percent 2 4 3 4 2 3" xfId="23602" xr:uid="{ED14CA27-1E08-4D5A-953B-7AF369B1C47C}"/>
    <cellStyle name="Percent 2 4 3 4 2 3 2" xfId="37294" xr:uid="{4BFE2E1C-09B9-4965-9D6A-B7FE7601485C}"/>
    <cellStyle name="Percent 2 4 3 4 2 3 3" xfId="52178" xr:uid="{C9EB1017-E11F-4300-B89A-73BA2F49936B}"/>
    <cellStyle name="Percent 2 4 3 4 2 4" xfId="16758" xr:uid="{4FBE0B4D-8EEF-4450-A533-FBC7FF693871}"/>
    <cellStyle name="Percent 2 4 3 4 2 5" xfId="30448" xr:uid="{F30A11C0-27D0-4518-9EAA-484F615F31B4}"/>
    <cellStyle name="Percent 2 4 3 4 2 6" xfId="45332" xr:uid="{6DF762D2-2FFD-4E8F-BADA-60A07B7F2946}"/>
    <cellStyle name="Percent 2 4 3 4 3" xfId="11622" xr:uid="{57043D87-7106-4797-86A7-1209A69B494C}"/>
    <cellStyle name="Percent 2 4 3 4 3 2" xfId="25312" xr:uid="{6287CCA7-20BD-49A3-9124-7DEE533B508D}"/>
    <cellStyle name="Percent 2 4 3 4 3 2 2" xfId="39004" xr:uid="{C22B06C9-1E32-4F63-9849-51F406AF2936}"/>
    <cellStyle name="Percent 2 4 3 4 3 2 3" xfId="53888" xr:uid="{9F3D6663-60B1-427B-A95E-55DCFC39B037}"/>
    <cellStyle name="Percent 2 4 3 4 3 3" xfId="18468" xr:uid="{AF71A879-0145-4B64-8E90-16566C7199A7}"/>
    <cellStyle name="Percent 2 4 3 4 3 4" xfId="32158" xr:uid="{B06745CB-758F-4854-8C39-BCC2A679B93E}"/>
    <cellStyle name="Percent 2 4 3 4 3 5" xfId="47042" xr:uid="{FC16E759-FFD9-48FE-A943-A298ECE85756}"/>
    <cellStyle name="Percent 2 4 3 4 4" xfId="21890" xr:uid="{46013DE6-46D0-4EF1-A5FB-0576BFC430BC}"/>
    <cellStyle name="Percent 2 4 3 4 4 2" xfId="35582" xr:uid="{230188D4-4F40-47CC-BB1F-51934A56A585}"/>
    <cellStyle name="Percent 2 4 3 4 4 3" xfId="50466" xr:uid="{486FD923-AD14-4F3E-8C20-672452FEA8A3}"/>
    <cellStyle name="Percent 2 4 3 4 5" xfId="15046" xr:uid="{7C3F1AB5-164C-4F2F-BF7C-911A4ECBBAD3}"/>
    <cellStyle name="Percent 2 4 3 4 6" xfId="28736" xr:uid="{C2063E13-85BE-4DC9-B261-E6813AEB9EBB}"/>
    <cellStyle name="Percent 2 4 3 4 7" xfId="43620" xr:uid="{597CA67F-B278-4918-A391-CE61460BC5AE}"/>
    <cellStyle name="Percent 2 4 3 5" xfId="9908" xr:uid="{A960E4AC-AA6D-49F7-92F1-FB5AFA863321}"/>
    <cellStyle name="Percent 2 4 3 5 2" xfId="13330" xr:uid="{D7E61A0A-4567-4A28-8FE7-025D085673E5}"/>
    <cellStyle name="Percent 2 4 3 5 2 2" xfId="27020" xr:uid="{988B9E0F-0D47-460E-B76B-EDF7F26ABF57}"/>
    <cellStyle name="Percent 2 4 3 5 2 2 2" xfId="40712" xr:uid="{F29E42DC-1246-45DD-A476-8E050CEE118F}"/>
    <cellStyle name="Percent 2 4 3 5 2 2 3" xfId="55596" xr:uid="{AEDECD70-199C-4596-A73B-CABBCEDA69AF}"/>
    <cellStyle name="Percent 2 4 3 5 2 3" xfId="20176" xr:uid="{78884CD0-05F8-4453-B31A-B1992F19D2B5}"/>
    <cellStyle name="Percent 2 4 3 5 2 4" xfId="33866" xr:uid="{D4974285-483E-40F6-83BA-9F35822EFE81}"/>
    <cellStyle name="Percent 2 4 3 5 2 5" xfId="48750" xr:uid="{0E9745D2-0204-485C-82ED-3CFA6AB0E149}"/>
    <cellStyle name="Percent 2 4 3 5 3" xfId="23598" xr:uid="{1D07EAEA-0437-4A75-8C84-15A2E90023AA}"/>
    <cellStyle name="Percent 2 4 3 5 3 2" xfId="37290" xr:uid="{E80DCA6D-F077-4FC2-8DCD-2FCC67B36127}"/>
    <cellStyle name="Percent 2 4 3 5 3 3" xfId="52174" xr:uid="{0BBF075D-D6F1-43F9-8927-8618946C3748}"/>
    <cellStyle name="Percent 2 4 3 5 4" xfId="16754" xr:uid="{070AAE6F-27E4-4B95-BDC6-C606EC06E9F9}"/>
    <cellStyle name="Percent 2 4 3 5 5" xfId="30444" xr:uid="{7B7123A6-2E83-4A08-BCE6-B16FF25B3265}"/>
    <cellStyle name="Percent 2 4 3 5 6" xfId="45328" xr:uid="{92AD77E9-83EA-454C-8D49-1FC2C01887FC}"/>
    <cellStyle name="Percent 2 4 3 6" xfId="11618" xr:uid="{C22002AA-D72A-4CA6-98E5-2216F3E85DE2}"/>
    <cellStyle name="Percent 2 4 3 6 2" xfId="25308" xr:uid="{DEBC068B-5D92-455E-8720-748B7BD4C418}"/>
    <cellStyle name="Percent 2 4 3 6 2 2" xfId="39000" xr:uid="{A97AF0EF-AD60-4A58-90BE-7A71ED56CC43}"/>
    <cellStyle name="Percent 2 4 3 6 2 3" xfId="53884" xr:uid="{AA754510-AFA8-4DD5-8D7C-B1EC30A7E28C}"/>
    <cellStyle name="Percent 2 4 3 6 3" xfId="18464" xr:uid="{EB6714AE-0F41-4F82-AF32-C31FBC795D3B}"/>
    <cellStyle name="Percent 2 4 3 6 4" xfId="32154" xr:uid="{26C33105-F284-4149-8827-8D84268F9FAA}"/>
    <cellStyle name="Percent 2 4 3 6 5" xfId="47038" xr:uid="{8E4F1722-04D7-4D30-84AC-371150A3F90F}"/>
    <cellStyle name="Percent 2 4 3 7" xfId="21886" xr:uid="{7B11B29E-9175-4213-80DF-FAB07731A8E0}"/>
    <cellStyle name="Percent 2 4 3 7 2" xfId="35578" xr:uid="{5DBDD2F0-E69D-4C63-A5FD-C4DD124ECA44}"/>
    <cellStyle name="Percent 2 4 3 7 3" xfId="50462" xr:uid="{0684E9C8-56F7-47DB-BEF8-9FFA8CFE1306}"/>
    <cellStyle name="Percent 2 4 3 8" xfId="15042" xr:uid="{6C47E1EC-B901-4D67-865D-EDAB5A0523F0}"/>
    <cellStyle name="Percent 2 4 3 9" xfId="28732" xr:uid="{99ED01C3-F393-4AB7-8840-02C110D1D236}"/>
    <cellStyle name="Percent 2 4 4" xfId="8201" xr:uid="{4B542E43-CF4D-4606-AC9E-AE2A9568A7BC}"/>
    <cellStyle name="Percent 2 4 4 2" xfId="8202" xr:uid="{EB3E897C-9425-4C68-B319-F79051A6B0B8}"/>
    <cellStyle name="Percent 2 4 4 2 2" xfId="9914" xr:uid="{1418E7E0-74E1-468A-AA06-48CD9AB88191}"/>
    <cellStyle name="Percent 2 4 4 2 2 2" xfId="13336" xr:uid="{C73ACE8F-EECB-41D6-AD3A-B25C54630982}"/>
    <cellStyle name="Percent 2 4 4 2 2 2 2" xfId="27026" xr:uid="{DD473C82-71FB-4CA8-AAC0-DB02164B19E4}"/>
    <cellStyle name="Percent 2 4 4 2 2 2 2 2" xfId="40718" xr:uid="{8C6017C7-BE05-4AE4-8242-5615EBAE16B4}"/>
    <cellStyle name="Percent 2 4 4 2 2 2 2 3" xfId="55602" xr:uid="{3D005D5E-A632-42D5-BE75-8489F08AB685}"/>
    <cellStyle name="Percent 2 4 4 2 2 2 3" xfId="20182" xr:uid="{C9EDF619-1457-4CE3-8644-0E20EEE19AFA}"/>
    <cellStyle name="Percent 2 4 4 2 2 2 4" xfId="33872" xr:uid="{E774AABD-22A5-4825-A4AE-AC6CB659F328}"/>
    <cellStyle name="Percent 2 4 4 2 2 2 5" xfId="48756" xr:uid="{CBCAD228-23A2-4BF7-B875-18FDAE2AC3DC}"/>
    <cellStyle name="Percent 2 4 4 2 2 3" xfId="23604" xr:uid="{6D51F25F-0BFF-46C9-BCA6-CEE8AD11A7BA}"/>
    <cellStyle name="Percent 2 4 4 2 2 3 2" xfId="37296" xr:uid="{F140E2A7-A438-418C-BAD3-2FCF75646D17}"/>
    <cellStyle name="Percent 2 4 4 2 2 3 3" xfId="52180" xr:uid="{1E4ED9A0-1044-4ECD-8B36-2B2BAF8BDD44}"/>
    <cellStyle name="Percent 2 4 4 2 2 4" xfId="16760" xr:uid="{95D8A1C1-34E4-4B4D-907D-6B3539842945}"/>
    <cellStyle name="Percent 2 4 4 2 2 5" xfId="30450" xr:uid="{F5EDE946-BA94-4DEB-9961-188191FDB15D}"/>
    <cellStyle name="Percent 2 4 4 2 2 6" xfId="45334" xr:uid="{1A8E209E-5909-46EF-A75D-75AF90BD0E41}"/>
    <cellStyle name="Percent 2 4 4 2 3" xfId="11624" xr:uid="{352AB787-B524-44CA-95AD-A4A25C7DFBE0}"/>
    <cellStyle name="Percent 2 4 4 2 3 2" xfId="25314" xr:uid="{5A4FDB62-4CE7-46F1-ADD9-9199F60E560D}"/>
    <cellStyle name="Percent 2 4 4 2 3 2 2" xfId="39006" xr:uid="{80485A22-22E1-488A-8D76-626DF5054CCC}"/>
    <cellStyle name="Percent 2 4 4 2 3 2 3" xfId="53890" xr:uid="{A36DB68C-D3C2-439D-A384-FDC2B7921248}"/>
    <cellStyle name="Percent 2 4 4 2 3 3" xfId="18470" xr:uid="{0F913F03-9D61-4976-BB9C-9126BD38D019}"/>
    <cellStyle name="Percent 2 4 4 2 3 4" xfId="32160" xr:uid="{B554FF26-9B2A-4DCE-95BF-7D7A6D11A586}"/>
    <cellStyle name="Percent 2 4 4 2 3 5" xfId="47044" xr:uid="{3F8010F9-C2D3-49E8-8C0B-C45CE86011D1}"/>
    <cellStyle name="Percent 2 4 4 2 4" xfId="21892" xr:uid="{162A60B1-5CAB-45BB-9BBF-9A73483E9093}"/>
    <cellStyle name="Percent 2 4 4 2 4 2" xfId="35584" xr:uid="{5ABDF03D-A6E4-4780-B6F1-6D871B98DC31}"/>
    <cellStyle name="Percent 2 4 4 2 4 3" xfId="50468" xr:uid="{2F3FE1B5-23C7-403E-9BB2-90EE384116D3}"/>
    <cellStyle name="Percent 2 4 4 2 5" xfId="15048" xr:uid="{4C04EDC4-5628-487D-84DE-51A54983E05E}"/>
    <cellStyle name="Percent 2 4 4 2 6" xfId="28738" xr:uid="{EA885E2D-639A-416A-A4DF-C885B1E05FD9}"/>
    <cellStyle name="Percent 2 4 4 2 7" xfId="43622" xr:uid="{A63581B6-7F3E-4CDD-A5AC-C6ADBE2CA86B}"/>
    <cellStyle name="Percent 2 4 4 3" xfId="9913" xr:uid="{6FCE4873-2522-490D-8654-169C3E24421A}"/>
    <cellStyle name="Percent 2 4 4 3 2" xfId="13335" xr:uid="{1955D96D-BCDA-4704-A8AF-A42F810CFB24}"/>
    <cellStyle name="Percent 2 4 4 3 2 2" xfId="27025" xr:uid="{250A03CA-1D29-4CAC-AC0D-29EF57B96B5E}"/>
    <cellStyle name="Percent 2 4 4 3 2 2 2" xfId="40717" xr:uid="{5B3CC4C0-AC76-46DD-B143-29590BA79902}"/>
    <cellStyle name="Percent 2 4 4 3 2 2 3" xfId="55601" xr:uid="{379F13AC-40A9-4280-BAD2-4AB57B863F0D}"/>
    <cellStyle name="Percent 2 4 4 3 2 3" xfId="20181" xr:uid="{DA33AA3D-0928-4D00-ADB4-F733DF5D62F3}"/>
    <cellStyle name="Percent 2 4 4 3 2 4" xfId="33871" xr:uid="{00834935-F306-45C5-AA21-7A1D5AC38CE9}"/>
    <cellStyle name="Percent 2 4 4 3 2 5" xfId="48755" xr:uid="{93B4E6B1-8113-4BDE-89A0-6C9A3BD483FD}"/>
    <cellStyle name="Percent 2 4 4 3 3" xfId="23603" xr:uid="{22E7C27E-3F92-4B0F-80C1-9A4F71C3BB3C}"/>
    <cellStyle name="Percent 2 4 4 3 3 2" xfId="37295" xr:uid="{21422210-EA28-43F7-9F61-4BBB67CED7A6}"/>
    <cellStyle name="Percent 2 4 4 3 3 3" xfId="52179" xr:uid="{19A4E720-90E2-44F9-B872-FE2319351581}"/>
    <cellStyle name="Percent 2 4 4 3 4" xfId="16759" xr:uid="{75931C8F-4687-4B4F-BE82-2E69238C064E}"/>
    <cellStyle name="Percent 2 4 4 3 5" xfId="30449" xr:uid="{0F789B17-A1CB-4CA3-A804-B692B20F9C71}"/>
    <cellStyle name="Percent 2 4 4 3 6" xfId="45333" xr:uid="{4404E91B-2F83-4D04-8726-6B1B7249A9ED}"/>
    <cellStyle name="Percent 2 4 4 4" xfId="11623" xr:uid="{5CDBC544-F542-4151-A835-9E10F2EF8258}"/>
    <cellStyle name="Percent 2 4 4 4 2" xfId="25313" xr:uid="{BDC241CF-727A-4787-8577-E9A8D8E18BD2}"/>
    <cellStyle name="Percent 2 4 4 4 2 2" xfId="39005" xr:uid="{93E12EE1-5516-42F5-BCC7-997C22D63724}"/>
    <cellStyle name="Percent 2 4 4 4 2 3" xfId="53889" xr:uid="{5DC574F8-2A3C-4F65-AAC1-905424C674A9}"/>
    <cellStyle name="Percent 2 4 4 4 3" xfId="18469" xr:uid="{D593155E-0782-46F9-BD8A-6E0E78D57725}"/>
    <cellStyle name="Percent 2 4 4 4 4" xfId="32159" xr:uid="{C93823FC-5449-4F64-9F7C-BDC3BC1B300D}"/>
    <cellStyle name="Percent 2 4 4 4 5" xfId="47043" xr:uid="{2D4C36BE-6CD8-4AB5-8F31-843201A29F6D}"/>
    <cellStyle name="Percent 2 4 4 5" xfId="21891" xr:uid="{4F3FACDB-B7C2-4EAA-93F4-57F19386D32B}"/>
    <cellStyle name="Percent 2 4 4 5 2" xfId="35583" xr:uid="{2C8B2B10-E3A9-4306-BD26-2C1BC682DB08}"/>
    <cellStyle name="Percent 2 4 4 5 3" xfId="50467" xr:uid="{8620F8F0-E42B-4F14-AA1E-E1E9015058CF}"/>
    <cellStyle name="Percent 2 4 4 6" xfId="15047" xr:uid="{1D19F158-A93A-4F93-997D-A87E67BB89D3}"/>
    <cellStyle name="Percent 2 4 4 7" xfId="28737" xr:uid="{9856701E-9605-4E7E-A1ED-270898FBEDEF}"/>
    <cellStyle name="Percent 2 4 4 8" xfId="43621" xr:uid="{39F5828A-2952-4F06-95A7-E4B4D03496CF}"/>
    <cellStyle name="Percent 2 4 5" xfId="8203" xr:uid="{6A70EBD8-4603-480B-9323-AB475B40E1AD}"/>
    <cellStyle name="Percent 2 4 5 2" xfId="9915" xr:uid="{2DD4B021-0239-4E9E-9BD7-02636BF1E3A5}"/>
    <cellStyle name="Percent 2 4 5 2 2" xfId="13337" xr:uid="{791F724B-39B3-4BDE-8403-0BEB37B7974C}"/>
    <cellStyle name="Percent 2 4 5 2 2 2" xfId="27027" xr:uid="{0EA549D6-8358-431F-A8B5-35324FE47A70}"/>
    <cellStyle name="Percent 2 4 5 2 2 2 2" xfId="40719" xr:uid="{C8EECBF9-6EBC-4407-AB05-27656B7EE2F1}"/>
    <cellStyle name="Percent 2 4 5 2 2 2 3" xfId="55603" xr:uid="{F78DEAE2-375D-4CAE-8B85-BCD2BD682DF1}"/>
    <cellStyle name="Percent 2 4 5 2 2 3" xfId="20183" xr:uid="{FF243DD5-BB9A-45C8-80DD-C85715644A79}"/>
    <cellStyle name="Percent 2 4 5 2 2 4" xfId="33873" xr:uid="{7D3C0A87-52DE-4D2E-B548-40CC9493921B}"/>
    <cellStyle name="Percent 2 4 5 2 2 5" xfId="48757" xr:uid="{A8BCB9D6-ADAA-4D70-B962-BE2562FD1C06}"/>
    <cellStyle name="Percent 2 4 5 2 3" xfId="23605" xr:uid="{AB9070BA-8624-4B97-BD6C-D574A3FA383A}"/>
    <cellStyle name="Percent 2 4 5 2 3 2" xfId="37297" xr:uid="{C0F532C9-D654-4629-91E2-FBE284A8AF7B}"/>
    <cellStyle name="Percent 2 4 5 2 3 3" xfId="52181" xr:uid="{7CB6F0B1-0BFC-4B13-A15E-C23AFA4C4E1D}"/>
    <cellStyle name="Percent 2 4 5 2 4" xfId="16761" xr:uid="{BA87129C-D5D6-451A-9B7F-F590E8457879}"/>
    <cellStyle name="Percent 2 4 5 2 5" xfId="30451" xr:uid="{B6751257-22C2-429C-8B39-818AF7E7A619}"/>
    <cellStyle name="Percent 2 4 5 2 6" xfId="45335" xr:uid="{DC7803E9-67CB-48E9-90D1-841EE3B9DC4E}"/>
    <cellStyle name="Percent 2 4 5 3" xfId="11625" xr:uid="{5BB1A6FD-CCE2-4E3F-B8A9-7E26891C8233}"/>
    <cellStyle name="Percent 2 4 5 3 2" xfId="25315" xr:uid="{5C27EDD6-BC2A-4057-9BFD-268ADD6170B7}"/>
    <cellStyle name="Percent 2 4 5 3 2 2" xfId="39007" xr:uid="{A4D5B849-FAFB-46BA-A0DE-2A0250C77FB1}"/>
    <cellStyle name="Percent 2 4 5 3 2 3" xfId="53891" xr:uid="{5EED1381-0620-474A-92E1-B5971C2211F0}"/>
    <cellStyle name="Percent 2 4 5 3 3" xfId="18471" xr:uid="{A8695B45-4BA0-4A3E-80EF-ECFEEF442832}"/>
    <cellStyle name="Percent 2 4 5 3 4" xfId="32161" xr:uid="{96BB1D18-3A9C-4BCB-8189-DA34DE441D4D}"/>
    <cellStyle name="Percent 2 4 5 3 5" xfId="47045" xr:uid="{8AC832C8-8214-4194-ABD6-BF1F499113F2}"/>
    <cellStyle name="Percent 2 4 5 4" xfId="21893" xr:uid="{921BF2B9-9C89-4274-B78B-9A52F250CD69}"/>
    <cellStyle name="Percent 2 4 5 4 2" xfId="35585" xr:uid="{88A865E4-0978-468E-9685-C3131FD754C5}"/>
    <cellStyle name="Percent 2 4 5 4 3" xfId="50469" xr:uid="{538179D5-6205-415B-A201-2EAD8EA68BBB}"/>
    <cellStyle name="Percent 2 4 5 5" xfId="15049" xr:uid="{A96CB813-24DB-41A9-9774-CDB0B5246AEE}"/>
    <cellStyle name="Percent 2 4 5 6" xfId="28739" xr:uid="{3C136C17-3CFB-49EC-B04F-CB5536F925E7}"/>
    <cellStyle name="Percent 2 4 5 7" xfId="43623" xr:uid="{D692CEAE-64B2-4245-AE13-2576404F7407}"/>
    <cellStyle name="Percent 2 4 6" xfId="8204" xr:uid="{6D3B1025-25E4-4FA1-BE7C-B7BB74ACBCED}"/>
    <cellStyle name="Percent 2 4 6 2" xfId="9916" xr:uid="{9E1147BE-60C5-4207-8DEE-362BADFE81DC}"/>
    <cellStyle name="Percent 2 4 6 2 2" xfId="13338" xr:uid="{56805B13-8BA4-4DC5-A8FF-B52346CF4788}"/>
    <cellStyle name="Percent 2 4 6 2 2 2" xfId="27028" xr:uid="{ECC32DBC-E5BB-47E0-B81D-99829660EE2A}"/>
    <cellStyle name="Percent 2 4 6 2 2 2 2" xfId="40720" xr:uid="{440D4E44-6019-4A5F-8BC7-6391D739EFC2}"/>
    <cellStyle name="Percent 2 4 6 2 2 2 3" xfId="55604" xr:uid="{B9044EC7-AE47-4F80-8272-34817B1BEEE0}"/>
    <cellStyle name="Percent 2 4 6 2 2 3" xfId="20184" xr:uid="{61AEF951-F1FE-4788-9916-DC42536F1965}"/>
    <cellStyle name="Percent 2 4 6 2 2 4" xfId="33874" xr:uid="{F16A827A-4FBD-4596-AA5B-5166D7862661}"/>
    <cellStyle name="Percent 2 4 6 2 2 5" xfId="48758" xr:uid="{28148CDD-45FB-4A67-9556-5B7501D272F3}"/>
    <cellStyle name="Percent 2 4 6 2 3" xfId="23606" xr:uid="{36A22DFB-2EF6-4AB1-AD2C-4F3A04F9F7B3}"/>
    <cellStyle name="Percent 2 4 6 2 3 2" xfId="37298" xr:uid="{DAD8A086-8B22-4D7A-A04D-68AA01BEAB69}"/>
    <cellStyle name="Percent 2 4 6 2 3 3" xfId="52182" xr:uid="{24FBFE27-F6EE-40D9-B411-A45D2659D74B}"/>
    <cellStyle name="Percent 2 4 6 2 4" xfId="16762" xr:uid="{E895715B-B030-40EC-A59B-DA1835FE8B27}"/>
    <cellStyle name="Percent 2 4 6 2 5" xfId="30452" xr:uid="{DAD7573F-0525-45A0-B504-15823A1CE03A}"/>
    <cellStyle name="Percent 2 4 6 2 6" xfId="45336" xr:uid="{E8C95ABC-F56D-44BF-A838-EF737BB16933}"/>
    <cellStyle name="Percent 2 4 6 3" xfId="11626" xr:uid="{114FB2C9-E651-49E7-979A-873A23393934}"/>
    <cellStyle name="Percent 2 4 6 3 2" xfId="25316" xr:uid="{4B5801DA-8FC2-4492-BBBE-39BDFEFD0530}"/>
    <cellStyle name="Percent 2 4 6 3 2 2" xfId="39008" xr:uid="{34825EDB-1792-4AC5-B5ED-847F69010848}"/>
    <cellStyle name="Percent 2 4 6 3 2 3" xfId="53892" xr:uid="{92A5F7E5-BF66-46CF-95A5-FB75234E797A}"/>
    <cellStyle name="Percent 2 4 6 3 3" xfId="18472" xr:uid="{9547CA5E-A3AB-4315-9208-7B4154F430DB}"/>
    <cellStyle name="Percent 2 4 6 3 4" xfId="32162" xr:uid="{21CBB5E5-5F7C-49DF-BEC1-0245BCEAE566}"/>
    <cellStyle name="Percent 2 4 6 3 5" xfId="47046" xr:uid="{5EE23ADB-70A3-48B0-ADE5-DD2A5E8F407B}"/>
    <cellStyle name="Percent 2 4 6 4" xfId="21894" xr:uid="{CE93B22B-0ADB-47E0-A484-B0DC52A3CE17}"/>
    <cellStyle name="Percent 2 4 6 4 2" xfId="35586" xr:uid="{407C8CE3-0E49-42A1-87B6-8BB5BEEDC087}"/>
    <cellStyle name="Percent 2 4 6 4 3" xfId="50470" xr:uid="{E8F3DFE2-C50E-49DF-AEE6-7A333256BFC4}"/>
    <cellStyle name="Percent 2 4 6 5" xfId="15050" xr:uid="{0886C6F3-FDB0-4EA8-8C86-1237CE146210}"/>
    <cellStyle name="Percent 2 4 6 6" xfId="28740" xr:uid="{E6880959-E0E6-48A2-BF4E-74BA0145D871}"/>
    <cellStyle name="Percent 2 4 6 7" xfId="43624" xr:uid="{9C66AB65-69CF-4BBC-A3EF-A3BFBF2EA9D7}"/>
    <cellStyle name="Percent 2 4 7" xfId="9902" xr:uid="{397D5B49-0B1D-409D-A2EF-856540C71BDC}"/>
    <cellStyle name="Percent 2 4 7 2" xfId="13324" xr:uid="{A6961675-5DE2-4464-A9DC-DD6C43EAEEFE}"/>
    <cellStyle name="Percent 2 4 7 2 2" xfId="27014" xr:uid="{6E578C2B-A8FD-405E-9C8B-06D99F782C27}"/>
    <cellStyle name="Percent 2 4 7 2 2 2" xfId="40706" xr:uid="{266736C8-7B3B-48FE-B7AF-95CEC3E79AEB}"/>
    <cellStyle name="Percent 2 4 7 2 2 3" xfId="55590" xr:uid="{D6D9CBC0-72A7-4492-8C01-A039F54FC9CE}"/>
    <cellStyle name="Percent 2 4 7 2 3" xfId="20170" xr:uid="{6FD4F18E-8AAD-405E-B205-75CC2A107E26}"/>
    <cellStyle name="Percent 2 4 7 2 4" xfId="33860" xr:uid="{F888EFE2-039C-49AF-9F78-D84870F7112C}"/>
    <cellStyle name="Percent 2 4 7 2 5" xfId="48744" xr:uid="{5A72E21D-88DA-4E19-8226-9726D4CEFBBF}"/>
    <cellStyle name="Percent 2 4 7 3" xfId="23592" xr:uid="{E40B822E-1D4F-4CD9-94BA-AAD89B4FBC73}"/>
    <cellStyle name="Percent 2 4 7 3 2" xfId="37284" xr:uid="{054EE200-2FFD-4D63-BDE0-3D1C44D1F385}"/>
    <cellStyle name="Percent 2 4 7 3 3" xfId="52168" xr:uid="{4DC73A0E-EC93-4541-A750-83A2BC13B4D5}"/>
    <cellStyle name="Percent 2 4 7 4" xfId="16748" xr:uid="{EC13D046-8FDE-41AD-B02D-AB0773B43312}"/>
    <cellStyle name="Percent 2 4 7 5" xfId="30438" xr:uid="{2C618D10-F8CC-47F2-84CC-A3B4839576F2}"/>
    <cellStyle name="Percent 2 4 7 6" xfId="45322" xr:uid="{37217D59-A07F-4949-AABA-D2F7A46B9D93}"/>
    <cellStyle name="Percent 2 4 8" xfId="11612" xr:uid="{92019F6E-A161-4DBC-BB5F-3D3476C82EF5}"/>
    <cellStyle name="Percent 2 4 8 2" xfId="25302" xr:uid="{184DCF8D-21E1-43E3-AF20-A18B25BC8FA9}"/>
    <cellStyle name="Percent 2 4 8 2 2" xfId="38994" xr:uid="{06BC3693-7E13-4D08-B070-18B9E1E6D693}"/>
    <cellStyle name="Percent 2 4 8 2 3" xfId="53878" xr:uid="{29239559-63ED-4C57-BE67-BF2363F431F8}"/>
    <cellStyle name="Percent 2 4 8 3" xfId="18458" xr:uid="{CDBCF22F-FB68-47C6-9B69-BAEEF732AAFA}"/>
    <cellStyle name="Percent 2 4 8 4" xfId="32148" xr:uid="{EA6B24B7-42B7-43D1-84B7-2BA8540E73BD}"/>
    <cellStyle name="Percent 2 4 8 5" xfId="47032" xr:uid="{D29822C3-80C3-4285-A453-532570F02427}"/>
    <cellStyle name="Percent 2 4 9" xfId="21880" xr:uid="{EA794093-EE9D-47BE-8BFF-7CA99B8E7358}"/>
    <cellStyle name="Percent 2 4 9 2" xfId="35572" xr:uid="{BDDEA796-6F50-4683-ADA1-0B13C13CDD04}"/>
    <cellStyle name="Percent 2 4 9 3" xfId="50456" xr:uid="{74E949F5-1775-4356-9E63-6332A5A2AABF}"/>
    <cellStyle name="Percent 2 5" xfId="8205" xr:uid="{3E149443-4FEC-44CD-B13E-6AB4549A1D31}"/>
    <cellStyle name="Percent 2 5 10" xfId="15051" xr:uid="{623E8853-93B4-4E24-B468-2F065048E850}"/>
    <cellStyle name="Percent 2 5 11" xfId="28741" xr:uid="{DCE7DB77-200C-43DA-8CED-575E0BA79526}"/>
    <cellStyle name="Percent 2 5 12" xfId="43625" xr:uid="{FF5012F0-60C6-4117-A893-0A34AD20FE29}"/>
    <cellStyle name="Percent 2 5 2" xfId="8206" xr:uid="{A2C4BEF6-ECDA-4657-A923-34087927B6FD}"/>
    <cellStyle name="Percent 2 5 2 10" xfId="43626" xr:uid="{488CD15A-F339-44BE-BE88-4F4BD53F2306}"/>
    <cellStyle name="Percent 2 5 2 2" xfId="8207" xr:uid="{B16B5319-C8AA-4A30-977D-C44E76E038F2}"/>
    <cellStyle name="Percent 2 5 2 2 2" xfId="8208" xr:uid="{5EE40CA6-3D3A-4C51-AE8C-AD9CC2F800F1}"/>
    <cellStyle name="Percent 2 5 2 2 2 2" xfId="9920" xr:uid="{1AFA5EB8-19AD-4AAA-ACBC-B41A43A64FDB}"/>
    <cellStyle name="Percent 2 5 2 2 2 2 2" xfId="13342" xr:uid="{C42058DC-1AF7-4D0F-A9FA-575C7ECF6900}"/>
    <cellStyle name="Percent 2 5 2 2 2 2 2 2" xfId="27032" xr:uid="{92770F7B-6E40-484B-845D-8C8A154FEA57}"/>
    <cellStyle name="Percent 2 5 2 2 2 2 2 2 2" xfId="40724" xr:uid="{8DF6DD0A-5533-4D75-8058-18AE5BEED5D0}"/>
    <cellStyle name="Percent 2 5 2 2 2 2 2 2 3" xfId="55608" xr:uid="{DBB571EB-019B-408E-878F-CA0E28C975A9}"/>
    <cellStyle name="Percent 2 5 2 2 2 2 2 3" xfId="20188" xr:uid="{463353F1-49FA-477F-AC99-AEBF2AFDBE1F}"/>
    <cellStyle name="Percent 2 5 2 2 2 2 2 4" xfId="33878" xr:uid="{6E4F07A2-872D-4704-901C-224CFFE591A2}"/>
    <cellStyle name="Percent 2 5 2 2 2 2 2 5" xfId="48762" xr:uid="{898D94E1-5FC9-45CD-9D53-A212BA92BE53}"/>
    <cellStyle name="Percent 2 5 2 2 2 2 3" xfId="23610" xr:uid="{F1A574B9-8FEA-42FA-A0E0-D09CCB35BD51}"/>
    <cellStyle name="Percent 2 5 2 2 2 2 3 2" xfId="37302" xr:uid="{3CBE0364-C0B3-4589-8479-38CAC43071EF}"/>
    <cellStyle name="Percent 2 5 2 2 2 2 3 3" xfId="52186" xr:uid="{2FF8E5D8-2DD7-4354-B793-BDF04B120B49}"/>
    <cellStyle name="Percent 2 5 2 2 2 2 4" xfId="16766" xr:uid="{5BC34276-F4B2-4441-8D68-CEC30981571C}"/>
    <cellStyle name="Percent 2 5 2 2 2 2 5" xfId="30456" xr:uid="{1572F8D5-8787-46CD-956A-E61F4EA1933E}"/>
    <cellStyle name="Percent 2 5 2 2 2 2 6" xfId="45340" xr:uid="{99311B86-652F-4A1A-A891-11A0134AEB1E}"/>
    <cellStyle name="Percent 2 5 2 2 2 3" xfId="11630" xr:uid="{51FF3E0A-D7F9-4C15-9979-0D7C32E2CD67}"/>
    <cellStyle name="Percent 2 5 2 2 2 3 2" xfId="25320" xr:uid="{36A0D5EA-BEB7-468C-9113-1995B40FDEC4}"/>
    <cellStyle name="Percent 2 5 2 2 2 3 2 2" xfId="39012" xr:uid="{EB8F8172-DF95-48A4-9C9C-3E07A0BE0E28}"/>
    <cellStyle name="Percent 2 5 2 2 2 3 2 3" xfId="53896" xr:uid="{BE0F3B34-7824-419F-8ECD-6BF5E529EF01}"/>
    <cellStyle name="Percent 2 5 2 2 2 3 3" xfId="18476" xr:uid="{3273D09D-C709-489D-A2BA-2188E1C6A638}"/>
    <cellStyle name="Percent 2 5 2 2 2 3 4" xfId="32166" xr:uid="{10C36662-F69D-4D72-9E41-B09684E293B4}"/>
    <cellStyle name="Percent 2 5 2 2 2 3 5" xfId="47050" xr:uid="{18E4D330-E409-428F-A326-7DE4F213E672}"/>
    <cellStyle name="Percent 2 5 2 2 2 4" xfId="21898" xr:uid="{7EC9E474-8B09-47EE-ACE1-0B1AAAB86755}"/>
    <cellStyle name="Percent 2 5 2 2 2 4 2" xfId="35590" xr:uid="{4CFBBB6C-1467-4E7D-82F5-75F7D6497280}"/>
    <cellStyle name="Percent 2 5 2 2 2 4 3" xfId="50474" xr:uid="{A1EEE568-A6FD-43CA-811F-457AD7016C15}"/>
    <cellStyle name="Percent 2 5 2 2 2 5" xfId="15054" xr:uid="{559D38E2-41C2-4334-B9D6-C5419F5465B8}"/>
    <cellStyle name="Percent 2 5 2 2 2 6" xfId="28744" xr:uid="{186EB1F7-055D-4CCD-A1BF-E0EA16483AA4}"/>
    <cellStyle name="Percent 2 5 2 2 2 7" xfId="43628" xr:uid="{AE82FDDC-E712-4F5B-9095-6F43CBDD4D2E}"/>
    <cellStyle name="Percent 2 5 2 2 3" xfId="9919" xr:uid="{AFC143A4-E682-48CF-A185-0B2E81DAEF7B}"/>
    <cellStyle name="Percent 2 5 2 2 3 2" xfId="13341" xr:uid="{4A82510D-3C66-4848-B332-A8BF53B5F115}"/>
    <cellStyle name="Percent 2 5 2 2 3 2 2" xfId="27031" xr:uid="{AB0428AF-002D-4D9C-B45C-BA41F486DAF1}"/>
    <cellStyle name="Percent 2 5 2 2 3 2 2 2" xfId="40723" xr:uid="{9A2B5B85-F096-4D29-90DA-6A165BA49A1B}"/>
    <cellStyle name="Percent 2 5 2 2 3 2 2 3" xfId="55607" xr:uid="{214E3ABB-7C15-462D-B969-297834A4B604}"/>
    <cellStyle name="Percent 2 5 2 2 3 2 3" xfId="20187" xr:uid="{48BE3B2A-3D0C-4DF2-9183-FF421882AE8B}"/>
    <cellStyle name="Percent 2 5 2 2 3 2 4" xfId="33877" xr:uid="{97BEF924-F4FA-4235-871B-883391903A38}"/>
    <cellStyle name="Percent 2 5 2 2 3 2 5" xfId="48761" xr:uid="{7CBB6FA4-D5B9-4ADA-9F4B-CAC23E756631}"/>
    <cellStyle name="Percent 2 5 2 2 3 3" xfId="23609" xr:uid="{94E9AE7F-B0DD-4054-8931-EBF398C4EDC3}"/>
    <cellStyle name="Percent 2 5 2 2 3 3 2" xfId="37301" xr:uid="{DFD44289-84BA-4BC0-8222-FF909D3B2FCE}"/>
    <cellStyle name="Percent 2 5 2 2 3 3 3" xfId="52185" xr:uid="{40F47527-23F7-4D4C-8CF5-FFA2B0E91BE2}"/>
    <cellStyle name="Percent 2 5 2 2 3 4" xfId="16765" xr:uid="{15299285-33F7-49A1-8826-809E1F8EB820}"/>
    <cellStyle name="Percent 2 5 2 2 3 5" xfId="30455" xr:uid="{83594215-2DFB-4C70-AEDE-3D5359C3014F}"/>
    <cellStyle name="Percent 2 5 2 2 3 6" xfId="45339" xr:uid="{D70A1EB5-B3A1-4B2E-9642-53C68E2291A6}"/>
    <cellStyle name="Percent 2 5 2 2 4" xfId="11629" xr:uid="{2F1BF500-E802-4FCC-B3FD-0D1887565152}"/>
    <cellStyle name="Percent 2 5 2 2 4 2" xfId="25319" xr:uid="{6F90DEB1-ED60-4740-8AA4-475163A1FC96}"/>
    <cellStyle name="Percent 2 5 2 2 4 2 2" xfId="39011" xr:uid="{BD12EE79-9B93-4E65-80F6-C716388AC2F8}"/>
    <cellStyle name="Percent 2 5 2 2 4 2 3" xfId="53895" xr:uid="{ED5140AD-72A7-412A-8199-18E2B17E75CE}"/>
    <cellStyle name="Percent 2 5 2 2 4 3" xfId="18475" xr:uid="{CC338326-A796-4A91-8FC0-75CBE232BC65}"/>
    <cellStyle name="Percent 2 5 2 2 4 4" xfId="32165" xr:uid="{A243C6B3-9A47-4905-9219-80E50F1D9DF5}"/>
    <cellStyle name="Percent 2 5 2 2 4 5" xfId="47049" xr:uid="{F7A9B0EA-3759-4195-AC8E-2A2129A8CF82}"/>
    <cellStyle name="Percent 2 5 2 2 5" xfId="21897" xr:uid="{C54DD39C-15D9-456B-A64E-F967FCEB5501}"/>
    <cellStyle name="Percent 2 5 2 2 5 2" xfId="35589" xr:uid="{E5CEB85A-E2B4-4661-8E4B-32B6883EE2CB}"/>
    <cellStyle name="Percent 2 5 2 2 5 3" xfId="50473" xr:uid="{6AB121A9-19B6-4A2F-9749-8B170B3A9C45}"/>
    <cellStyle name="Percent 2 5 2 2 6" xfId="15053" xr:uid="{2015693E-550B-420D-B000-D09637C2229D}"/>
    <cellStyle name="Percent 2 5 2 2 7" xfId="28743" xr:uid="{76F70500-C101-4CC5-931B-98C7D300587A}"/>
    <cellStyle name="Percent 2 5 2 2 8" xfId="43627" xr:uid="{5654BD7C-741C-41FB-86CF-C76A2B7E2460}"/>
    <cellStyle name="Percent 2 5 2 3" xfId="8209" xr:uid="{4F1334CD-EF2E-4236-9894-3819227BB6CD}"/>
    <cellStyle name="Percent 2 5 2 3 2" xfId="9921" xr:uid="{CCA382C7-8744-4E32-88D3-C525046687A4}"/>
    <cellStyle name="Percent 2 5 2 3 2 2" xfId="13343" xr:uid="{1E888A06-B131-4871-A262-F2997D0FA094}"/>
    <cellStyle name="Percent 2 5 2 3 2 2 2" xfId="27033" xr:uid="{057C78DB-2B97-4D68-AAC5-158B03D78814}"/>
    <cellStyle name="Percent 2 5 2 3 2 2 2 2" xfId="40725" xr:uid="{3B6EDAD5-D300-4E51-AD7F-A7AD93D15574}"/>
    <cellStyle name="Percent 2 5 2 3 2 2 2 3" xfId="55609" xr:uid="{AB6E7D23-D866-4F1F-9E94-EABB8E5D4214}"/>
    <cellStyle name="Percent 2 5 2 3 2 2 3" xfId="20189" xr:uid="{0F51ACB7-B002-4F62-AAD6-C71BFA45B85F}"/>
    <cellStyle name="Percent 2 5 2 3 2 2 4" xfId="33879" xr:uid="{4A571880-8014-4BC5-9D5E-09ADF655BBF3}"/>
    <cellStyle name="Percent 2 5 2 3 2 2 5" xfId="48763" xr:uid="{FDC5ADA9-C61E-4534-AC54-50D72B58CF05}"/>
    <cellStyle name="Percent 2 5 2 3 2 3" xfId="23611" xr:uid="{75254C3A-EAF2-4916-A6E6-1FDBB6CB48F0}"/>
    <cellStyle name="Percent 2 5 2 3 2 3 2" xfId="37303" xr:uid="{3509FC99-D947-446F-8E25-47811CB0194D}"/>
    <cellStyle name="Percent 2 5 2 3 2 3 3" xfId="52187" xr:uid="{D8163D4D-9DD0-4B5F-9738-1C132C2A168B}"/>
    <cellStyle name="Percent 2 5 2 3 2 4" xfId="16767" xr:uid="{D2FB15C3-C312-425E-A238-200073D733BC}"/>
    <cellStyle name="Percent 2 5 2 3 2 5" xfId="30457" xr:uid="{D5CBC107-CAC5-402A-9216-3D7F58A16CCD}"/>
    <cellStyle name="Percent 2 5 2 3 2 6" xfId="45341" xr:uid="{7EC1E56C-7D93-418A-B006-515C3A35347E}"/>
    <cellStyle name="Percent 2 5 2 3 3" xfId="11631" xr:uid="{A21C307D-94A7-4AB9-ABDF-007170DD1F2E}"/>
    <cellStyle name="Percent 2 5 2 3 3 2" xfId="25321" xr:uid="{87844753-2DE5-4A2A-884E-1010B0E8F061}"/>
    <cellStyle name="Percent 2 5 2 3 3 2 2" xfId="39013" xr:uid="{4042D61A-0EF8-499D-842B-8528D0FBE35F}"/>
    <cellStyle name="Percent 2 5 2 3 3 2 3" xfId="53897" xr:uid="{F257C17F-1C9D-4DB2-AAED-5AF97A55B1F5}"/>
    <cellStyle name="Percent 2 5 2 3 3 3" xfId="18477" xr:uid="{B0825983-9A8E-431A-8BDD-48600D3950C3}"/>
    <cellStyle name="Percent 2 5 2 3 3 4" xfId="32167" xr:uid="{B64A534D-D184-4215-8B28-0C2F45CD2EC8}"/>
    <cellStyle name="Percent 2 5 2 3 3 5" xfId="47051" xr:uid="{CBDA8B33-E19D-4964-90D2-893BA47D3A72}"/>
    <cellStyle name="Percent 2 5 2 3 4" xfId="21899" xr:uid="{373F3576-DCDA-4EE3-99F5-AAA7F272AC71}"/>
    <cellStyle name="Percent 2 5 2 3 4 2" xfId="35591" xr:uid="{CD65F574-C756-4D7B-A98E-782435E45931}"/>
    <cellStyle name="Percent 2 5 2 3 4 3" xfId="50475" xr:uid="{263393E8-E857-4926-B100-E4E07B0A5481}"/>
    <cellStyle name="Percent 2 5 2 3 5" xfId="15055" xr:uid="{54189AF2-CB3F-4F12-8C5D-7166CF33C3CC}"/>
    <cellStyle name="Percent 2 5 2 3 6" xfId="28745" xr:uid="{D50C4B92-C89A-4093-9748-2622DCD5186F}"/>
    <cellStyle name="Percent 2 5 2 3 7" xfId="43629" xr:uid="{88F79776-D63A-4F0E-B8FA-6C29FC82F8D0}"/>
    <cellStyle name="Percent 2 5 2 4" xfId="8210" xr:uid="{7B1712AA-E08B-4BD2-ADD5-2A70DD465638}"/>
    <cellStyle name="Percent 2 5 2 4 2" xfId="9922" xr:uid="{35CAE88E-C6C6-45E9-813C-92B6C5125963}"/>
    <cellStyle name="Percent 2 5 2 4 2 2" xfId="13344" xr:uid="{B09164B6-ED2E-4905-ACA5-62DC38DB53F2}"/>
    <cellStyle name="Percent 2 5 2 4 2 2 2" xfId="27034" xr:uid="{11849D95-D408-4491-AC84-4B2CDDFE5A2E}"/>
    <cellStyle name="Percent 2 5 2 4 2 2 2 2" xfId="40726" xr:uid="{527EFBB8-6091-428C-B04B-B49E3EC4AC55}"/>
    <cellStyle name="Percent 2 5 2 4 2 2 2 3" xfId="55610" xr:uid="{7667C57E-DB10-40B7-AC1C-6897933C89FA}"/>
    <cellStyle name="Percent 2 5 2 4 2 2 3" xfId="20190" xr:uid="{FBDDB0BB-8B67-413A-89C7-EF3720248D1B}"/>
    <cellStyle name="Percent 2 5 2 4 2 2 4" xfId="33880" xr:uid="{B89AE92B-3AE8-4587-95AA-575D43A8508A}"/>
    <cellStyle name="Percent 2 5 2 4 2 2 5" xfId="48764" xr:uid="{133EEF50-8E5D-4629-B4C0-A41A0CAB20F3}"/>
    <cellStyle name="Percent 2 5 2 4 2 3" xfId="23612" xr:uid="{00DF3580-3197-4112-B78D-A9C14B1D271E}"/>
    <cellStyle name="Percent 2 5 2 4 2 3 2" xfId="37304" xr:uid="{E9D49B3C-06D5-44A5-BB05-D9CA3AE70345}"/>
    <cellStyle name="Percent 2 5 2 4 2 3 3" xfId="52188" xr:uid="{B63C8781-9CE2-4312-BCCC-DC204AB10547}"/>
    <cellStyle name="Percent 2 5 2 4 2 4" xfId="16768" xr:uid="{3CDF6CDE-A0B0-435A-9131-D31B0CEAD1B3}"/>
    <cellStyle name="Percent 2 5 2 4 2 5" xfId="30458" xr:uid="{421E91EC-F601-4E63-A5C4-E50A509FE2B6}"/>
    <cellStyle name="Percent 2 5 2 4 2 6" xfId="45342" xr:uid="{F50436D0-D8F0-4544-BA75-7AB98F4718F4}"/>
    <cellStyle name="Percent 2 5 2 4 3" xfId="11632" xr:uid="{2243FC79-C53F-46E5-AA1F-E3B2A16480C0}"/>
    <cellStyle name="Percent 2 5 2 4 3 2" xfId="25322" xr:uid="{7C123DF7-9B8E-4558-A095-CC99B5265065}"/>
    <cellStyle name="Percent 2 5 2 4 3 2 2" xfId="39014" xr:uid="{042585A0-2662-47FE-9F00-EE8E595B70B5}"/>
    <cellStyle name="Percent 2 5 2 4 3 2 3" xfId="53898" xr:uid="{9F225D30-29EC-4015-B2DD-DFA83DC6137A}"/>
    <cellStyle name="Percent 2 5 2 4 3 3" xfId="18478" xr:uid="{5C77C59D-DF8F-4390-9C17-EEE0102B4BD3}"/>
    <cellStyle name="Percent 2 5 2 4 3 4" xfId="32168" xr:uid="{6E277C68-E16F-46E9-AE5D-08FDF5D4C724}"/>
    <cellStyle name="Percent 2 5 2 4 3 5" xfId="47052" xr:uid="{2DB750BD-47AD-4C7B-925F-C942EE6FE6E3}"/>
    <cellStyle name="Percent 2 5 2 4 4" xfId="21900" xr:uid="{92240DA5-8D1C-4281-AF99-C5E1F4D63DDD}"/>
    <cellStyle name="Percent 2 5 2 4 4 2" xfId="35592" xr:uid="{F35B4795-494E-4142-84A0-A8E4FBDB691A}"/>
    <cellStyle name="Percent 2 5 2 4 4 3" xfId="50476" xr:uid="{79577E7C-4718-4B02-A40C-14B163415AD8}"/>
    <cellStyle name="Percent 2 5 2 4 5" xfId="15056" xr:uid="{4DBB8726-9C85-4C5B-BF0F-AF23F052C4D6}"/>
    <cellStyle name="Percent 2 5 2 4 6" xfId="28746" xr:uid="{76796C0B-3F65-4C43-890F-01E31A1E4454}"/>
    <cellStyle name="Percent 2 5 2 4 7" xfId="43630" xr:uid="{AEA8E69A-0B86-445E-930F-FA20DC9303BF}"/>
    <cellStyle name="Percent 2 5 2 5" xfId="9918" xr:uid="{6E204F6D-1DF4-4D34-B398-FD8F605A7A2B}"/>
    <cellStyle name="Percent 2 5 2 5 2" xfId="13340" xr:uid="{DDEC3577-AFA6-4193-ABDA-86BE2185B46C}"/>
    <cellStyle name="Percent 2 5 2 5 2 2" xfId="27030" xr:uid="{40ECA1F1-E4A1-4A38-8928-0BAACF82E68C}"/>
    <cellStyle name="Percent 2 5 2 5 2 2 2" xfId="40722" xr:uid="{916639DB-35BF-4E30-8522-06E2A333E2A0}"/>
    <cellStyle name="Percent 2 5 2 5 2 2 3" xfId="55606" xr:uid="{517123F3-BDF1-4A72-AABB-27E6B6084A1A}"/>
    <cellStyle name="Percent 2 5 2 5 2 3" xfId="20186" xr:uid="{7D05DC06-609D-493B-AAB5-05CC089F9BBD}"/>
    <cellStyle name="Percent 2 5 2 5 2 4" xfId="33876" xr:uid="{8951E0C9-A71A-42B3-8D13-06AED1B730A3}"/>
    <cellStyle name="Percent 2 5 2 5 2 5" xfId="48760" xr:uid="{526C2A80-FA15-41D1-9C1A-58634F507C4A}"/>
    <cellStyle name="Percent 2 5 2 5 3" xfId="23608" xr:uid="{C06B9A78-437C-492E-AC50-10DD0738B0F6}"/>
    <cellStyle name="Percent 2 5 2 5 3 2" xfId="37300" xr:uid="{937EF71C-8AA9-49DC-B391-3BEF96630AA3}"/>
    <cellStyle name="Percent 2 5 2 5 3 3" xfId="52184" xr:uid="{C405F355-303F-4049-896D-FA73D75F5C1E}"/>
    <cellStyle name="Percent 2 5 2 5 4" xfId="16764" xr:uid="{E05461E6-5EA3-48B6-85CA-BA66F7E51E2D}"/>
    <cellStyle name="Percent 2 5 2 5 5" xfId="30454" xr:uid="{64D5ACDF-5D9C-489E-9DF4-9DD5EDD455C0}"/>
    <cellStyle name="Percent 2 5 2 5 6" xfId="45338" xr:uid="{7A0593D8-07ED-4868-9150-E261D6E3CBCA}"/>
    <cellStyle name="Percent 2 5 2 6" xfId="11628" xr:uid="{98F2A4F8-B7A3-4200-91C5-EEAD26906F0E}"/>
    <cellStyle name="Percent 2 5 2 6 2" xfId="25318" xr:uid="{9442CA32-EE43-4CE6-8843-EB50E281AE83}"/>
    <cellStyle name="Percent 2 5 2 6 2 2" xfId="39010" xr:uid="{15448EAC-0374-475A-AA19-2EBAF122B4DC}"/>
    <cellStyle name="Percent 2 5 2 6 2 3" xfId="53894" xr:uid="{D48C4B71-D4C6-4F83-922F-38BE7D28D5E8}"/>
    <cellStyle name="Percent 2 5 2 6 3" xfId="18474" xr:uid="{8EE2641C-3D53-45B7-BD94-C7450BBEE725}"/>
    <cellStyle name="Percent 2 5 2 6 4" xfId="32164" xr:uid="{1EB9263C-C4B0-42BF-900E-889A0D6AD2D6}"/>
    <cellStyle name="Percent 2 5 2 6 5" xfId="47048" xr:uid="{4523B817-573A-4E42-901C-271939F0B448}"/>
    <cellStyle name="Percent 2 5 2 7" xfId="21896" xr:uid="{BE3A322B-B9A9-4F72-8982-4FA89B6A9844}"/>
    <cellStyle name="Percent 2 5 2 7 2" xfId="35588" xr:uid="{62D3A55A-FEE8-4467-90DC-CD8C7B3AB3B6}"/>
    <cellStyle name="Percent 2 5 2 7 3" xfId="50472" xr:uid="{A8763238-439F-4B05-B9AB-1DF9942A03B2}"/>
    <cellStyle name="Percent 2 5 2 8" xfId="15052" xr:uid="{65D0EE16-B37C-44B2-9623-ADC35F7F4FDE}"/>
    <cellStyle name="Percent 2 5 2 9" xfId="28742" xr:uid="{D55600AF-C2D8-4AFA-9171-CD735E4367AF}"/>
    <cellStyle name="Percent 2 5 3" xfId="8211" xr:uid="{2023C884-DAF2-4DC6-BC50-D81AA61E7A56}"/>
    <cellStyle name="Percent 2 5 3 10" xfId="43631" xr:uid="{D204303D-0F68-4290-A5EF-B52FB9DDCF48}"/>
    <cellStyle name="Percent 2 5 3 2" xfId="8212" xr:uid="{23F68DDD-09BC-4B3C-9055-CB96BB98C688}"/>
    <cellStyle name="Percent 2 5 3 2 2" xfId="8213" xr:uid="{09842303-381A-4AA8-AF39-17AC462624A3}"/>
    <cellStyle name="Percent 2 5 3 2 2 2" xfId="9925" xr:uid="{684A71D0-837B-4323-8054-D1D28A94CFE5}"/>
    <cellStyle name="Percent 2 5 3 2 2 2 2" xfId="13347" xr:uid="{B8029B9E-6E25-465C-843C-EA89C4B8291C}"/>
    <cellStyle name="Percent 2 5 3 2 2 2 2 2" xfId="27037" xr:uid="{18090023-D2D9-49AB-9507-9786476DCBF6}"/>
    <cellStyle name="Percent 2 5 3 2 2 2 2 2 2" xfId="40729" xr:uid="{B99C7081-9EB4-4BB2-BA5D-4A421F43646A}"/>
    <cellStyle name="Percent 2 5 3 2 2 2 2 2 3" xfId="55613" xr:uid="{62CAFCB0-2D1B-4019-B6B9-60E9BBE94481}"/>
    <cellStyle name="Percent 2 5 3 2 2 2 2 3" xfId="20193" xr:uid="{F441477C-4F4B-42BB-A529-7CF701EE531F}"/>
    <cellStyle name="Percent 2 5 3 2 2 2 2 4" xfId="33883" xr:uid="{8084FE96-5702-4DB9-98F3-2152539DAB55}"/>
    <cellStyle name="Percent 2 5 3 2 2 2 2 5" xfId="48767" xr:uid="{A25FF8C1-E2FD-405F-A2D9-F226758273B9}"/>
    <cellStyle name="Percent 2 5 3 2 2 2 3" xfId="23615" xr:uid="{24BF6E7B-33FA-4B96-B3CB-CEAB2DBD9148}"/>
    <cellStyle name="Percent 2 5 3 2 2 2 3 2" xfId="37307" xr:uid="{EFF2EE8A-533A-4E85-94B5-00987E10D7C0}"/>
    <cellStyle name="Percent 2 5 3 2 2 2 3 3" xfId="52191" xr:uid="{2E9D4B37-8BDF-41FC-9297-A25160179AAC}"/>
    <cellStyle name="Percent 2 5 3 2 2 2 4" xfId="16771" xr:uid="{7794C7EA-6054-4F9E-9767-D12373382D20}"/>
    <cellStyle name="Percent 2 5 3 2 2 2 5" xfId="30461" xr:uid="{026D29BA-6EF5-42E7-A8BC-BA587908DE7C}"/>
    <cellStyle name="Percent 2 5 3 2 2 2 6" xfId="45345" xr:uid="{99F20276-6963-489F-B745-503B6D58B810}"/>
    <cellStyle name="Percent 2 5 3 2 2 3" xfId="11635" xr:uid="{E040029D-7AD2-4353-91AC-EC1A45130B2A}"/>
    <cellStyle name="Percent 2 5 3 2 2 3 2" xfId="25325" xr:uid="{F8E1E17F-C977-49AE-A6D5-FB15613A21DE}"/>
    <cellStyle name="Percent 2 5 3 2 2 3 2 2" xfId="39017" xr:uid="{F4184745-4C4F-41C3-9539-D5EE81A5C2C1}"/>
    <cellStyle name="Percent 2 5 3 2 2 3 2 3" xfId="53901" xr:uid="{EABBE4E6-F80F-49B0-9618-DF9AEE79FF91}"/>
    <cellStyle name="Percent 2 5 3 2 2 3 3" xfId="18481" xr:uid="{AB7EC954-3383-4BE6-B0E8-EB719D9FEA52}"/>
    <cellStyle name="Percent 2 5 3 2 2 3 4" xfId="32171" xr:uid="{7C2910B6-3BCE-4451-907A-89DC0D0E5951}"/>
    <cellStyle name="Percent 2 5 3 2 2 3 5" xfId="47055" xr:uid="{70CC3615-B737-4A50-83BE-66EF12764718}"/>
    <cellStyle name="Percent 2 5 3 2 2 4" xfId="21903" xr:uid="{125E23EA-C9CE-455F-A002-F15EB782D6CD}"/>
    <cellStyle name="Percent 2 5 3 2 2 4 2" xfId="35595" xr:uid="{BFFB3149-9509-4265-A3AD-FBF15CA8064F}"/>
    <cellStyle name="Percent 2 5 3 2 2 4 3" xfId="50479" xr:uid="{B88057FE-68BF-4643-AB26-42A930E6D364}"/>
    <cellStyle name="Percent 2 5 3 2 2 5" xfId="15059" xr:uid="{E8B303A2-6B20-4E3F-9D41-EB4EEEB88639}"/>
    <cellStyle name="Percent 2 5 3 2 2 6" xfId="28749" xr:uid="{02AA1837-6AE5-46DC-8A2A-5C8B8A8BFF74}"/>
    <cellStyle name="Percent 2 5 3 2 2 7" xfId="43633" xr:uid="{31E162FC-5B82-4345-B578-5FEB131FED67}"/>
    <cellStyle name="Percent 2 5 3 2 3" xfId="9924" xr:uid="{FE01F1D9-5845-4604-A78E-A682F51E0FC8}"/>
    <cellStyle name="Percent 2 5 3 2 3 2" xfId="13346" xr:uid="{1BD97871-DC00-47DE-9E7F-5BF6D2985422}"/>
    <cellStyle name="Percent 2 5 3 2 3 2 2" xfId="27036" xr:uid="{0E55053B-4B01-48C9-A4DE-9BAB64658111}"/>
    <cellStyle name="Percent 2 5 3 2 3 2 2 2" xfId="40728" xr:uid="{ECE3C090-9C2F-4984-A451-DEE0D9BCBBEA}"/>
    <cellStyle name="Percent 2 5 3 2 3 2 2 3" xfId="55612" xr:uid="{E52C3ADA-A764-4B73-A343-B866816FA659}"/>
    <cellStyle name="Percent 2 5 3 2 3 2 3" xfId="20192" xr:uid="{B3B923C7-D5AE-4743-8AA6-3D1173C8990B}"/>
    <cellStyle name="Percent 2 5 3 2 3 2 4" xfId="33882" xr:uid="{33F13B11-7395-48E1-AA49-0F4659272A40}"/>
    <cellStyle name="Percent 2 5 3 2 3 2 5" xfId="48766" xr:uid="{A6FD8033-CAB6-4895-9AF4-1BD2FD9D265B}"/>
    <cellStyle name="Percent 2 5 3 2 3 3" xfId="23614" xr:uid="{5DDCE619-3E66-4A51-8D29-FB17EEAF6A0A}"/>
    <cellStyle name="Percent 2 5 3 2 3 3 2" xfId="37306" xr:uid="{2286F03B-A01D-44AA-BCA1-7BFCAEAD6D1B}"/>
    <cellStyle name="Percent 2 5 3 2 3 3 3" xfId="52190" xr:uid="{AF5150A2-BBA0-4A02-A254-9157A24504FE}"/>
    <cellStyle name="Percent 2 5 3 2 3 4" xfId="16770" xr:uid="{A6AF1CE4-E6AB-42B2-BD14-D777D32001C6}"/>
    <cellStyle name="Percent 2 5 3 2 3 5" xfId="30460" xr:uid="{3B4EB750-1942-4FEF-84D6-20F277113F93}"/>
    <cellStyle name="Percent 2 5 3 2 3 6" xfId="45344" xr:uid="{AA621C63-BD57-4976-911C-BBBEC88D5828}"/>
    <cellStyle name="Percent 2 5 3 2 4" xfId="11634" xr:uid="{7C5442E6-2B2A-4D8F-A4D9-63018D701015}"/>
    <cellStyle name="Percent 2 5 3 2 4 2" xfId="25324" xr:uid="{5D0582CB-78FC-4453-A0B9-EB18FCAB340A}"/>
    <cellStyle name="Percent 2 5 3 2 4 2 2" xfId="39016" xr:uid="{4A323B95-89AD-44BE-ADFE-6D814E0E5D82}"/>
    <cellStyle name="Percent 2 5 3 2 4 2 3" xfId="53900" xr:uid="{21B294C8-6CEE-4195-85F3-2294529296B8}"/>
    <cellStyle name="Percent 2 5 3 2 4 3" xfId="18480" xr:uid="{D8810CA6-B4C9-4B5C-8ABF-019A8D5E5C1F}"/>
    <cellStyle name="Percent 2 5 3 2 4 4" xfId="32170" xr:uid="{3FFCDA51-7821-4E4F-BD75-22667467E0C0}"/>
    <cellStyle name="Percent 2 5 3 2 4 5" xfId="47054" xr:uid="{20B6D71E-1425-4A95-8940-D093B7448195}"/>
    <cellStyle name="Percent 2 5 3 2 5" xfId="21902" xr:uid="{074B54FE-742E-4BE7-83C4-08B726A5374A}"/>
    <cellStyle name="Percent 2 5 3 2 5 2" xfId="35594" xr:uid="{5B9E0A51-80E7-4EA0-A6D0-626F5C7F40F2}"/>
    <cellStyle name="Percent 2 5 3 2 5 3" xfId="50478" xr:uid="{5255A3EE-8AE5-4588-9F4F-6948BBCE199A}"/>
    <cellStyle name="Percent 2 5 3 2 6" xfId="15058" xr:uid="{7857E713-E840-407E-8139-49D8EB773CF2}"/>
    <cellStyle name="Percent 2 5 3 2 7" xfId="28748" xr:uid="{19EB9C80-9332-4D61-9402-BC9ACF10811F}"/>
    <cellStyle name="Percent 2 5 3 2 8" xfId="43632" xr:uid="{84D477DE-DA71-4902-AA7C-FE57753ABB59}"/>
    <cellStyle name="Percent 2 5 3 3" xfId="8214" xr:uid="{707B201C-673B-416F-9361-15641B4135EB}"/>
    <cellStyle name="Percent 2 5 3 3 2" xfId="9926" xr:uid="{7F0F5904-7BAA-4603-87A8-2713EDE9DDA3}"/>
    <cellStyle name="Percent 2 5 3 3 2 2" xfId="13348" xr:uid="{DB9886EE-0A7C-40ED-B23A-EDCF6F03AF30}"/>
    <cellStyle name="Percent 2 5 3 3 2 2 2" xfId="27038" xr:uid="{891F4D10-4194-4907-A6D4-FBAB459CE5BD}"/>
    <cellStyle name="Percent 2 5 3 3 2 2 2 2" xfId="40730" xr:uid="{99319AD1-1D4F-40A6-A3A1-D2A1D2C5F556}"/>
    <cellStyle name="Percent 2 5 3 3 2 2 2 3" xfId="55614" xr:uid="{FD601F9E-8D77-4137-B6BD-482596339E8B}"/>
    <cellStyle name="Percent 2 5 3 3 2 2 3" xfId="20194" xr:uid="{689A825F-DCE2-4F15-8B7F-50AF6D29D9A9}"/>
    <cellStyle name="Percent 2 5 3 3 2 2 4" xfId="33884" xr:uid="{76AA385B-36D7-4D21-A546-E126E284177B}"/>
    <cellStyle name="Percent 2 5 3 3 2 2 5" xfId="48768" xr:uid="{FCEB19E2-CD01-4FDC-B433-AE1D076BB3A8}"/>
    <cellStyle name="Percent 2 5 3 3 2 3" xfId="23616" xr:uid="{1397C7ED-0BEE-42DE-8BEE-07841CDEE303}"/>
    <cellStyle name="Percent 2 5 3 3 2 3 2" xfId="37308" xr:uid="{9E32725A-C9FD-4016-A744-51A91C836134}"/>
    <cellStyle name="Percent 2 5 3 3 2 3 3" xfId="52192" xr:uid="{15679F33-F7BE-4841-BD76-87053ADB4324}"/>
    <cellStyle name="Percent 2 5 3 3 2 4" xfId="16772" xr:uid="{FB756FAD-E4CE-4C97-B14B-4A76DEECD564}"/>
    <cellStyle name="Percent 2 5 3 3 2 5" xfId="30462" xr:uid="{6E8E4C63-1363-4FA1-9980-10A902F2545C}"/>
    <cellStyle name="Percent 2 5 3 3 2 6" xfId="45346" xr:uid="{5598B940-92E3-4B6E-84BB-37A28C68BF09}"/>
    <cellStyle name="Percent 2 5 3 3 3" xfId="11636" xr:uid="{9E2C4F4C-F614-43B0-AF61-8FD8A4B2841E}"/>
    <cellStyle name="Percent 2 5 3 3 3 2" xfId="25326" xr:uid="{6A45B6D2-1788-4A81-B8CE-0DB99DC700FA}"/>
    <cellStyle name="Percent 2 5 3 3 3 2 2" xfId="39018" xr:uid="{1531CE5E-1394-4DE8-A497-0750D3825F95}"/>
    <cellStyle name="Percent 2 5 3 3 3 2 3" xfId="53902" xr:uid="{9949A59D-0005-4633-88CA-8590C0E65610}"/>
    <cellStyle name="Percent 2 5 3 3 3 3" xfId="18482" xr:uid="{EB0EC060-CE98-488F-A1F7-103432C69B44}"/>
    <cellStyle name="Percent 2 5 3 3 3 4" xfId="32172" xr:uid="{8E91F3EF-1427-42EF-8A65-875EEFF7BFCB}"/>
    <cellStyle name="Percent 2 5 3 3 3 5" xfId="47056" xr:uid="{04CA852F-4EFA-4FFB-9319-FAAACB73FF93}"/>
    <cellStyle name="Percent 2 5 3 3 4" xfId="21904" xr:uid="{0949AB91-BFA9-4291-9430-223B9EA96591}"/>
    <cellStyle name="Percent 2 5 3 3 4 2" xfId="35596" xr:uid="{7EA05A9C-FAA1-484E-89C9-754BCEA1BEF4}"/>
    <cellStyle name="Percent 2 5 3 3 4 3" xfId="50480" xr:uid="{F60CA693-E3A3-4571-AB22-598941347DAE}"/>
    <cellStyle name="Percent 2 5 3 3 5" xfId="15060" xr:uid="{59FE430B-6901-4FED-B78A-E2EE4C1B57D8}"/>
    <cellStyle name="Percent 2 5 3 3 6" xfId="28750" xr:uid="{9042F7C2-2E3B-4A0A-BE1A-A698CCB7F75B}"/>
    <cellStyle name="Percent 2 5 3 3 7" xfId="43634" xr:uid="{650CC7C1-F306-42E6-B6FC-6D726CF79943}"/>
    <cellStyle name="Percent 2 5 3 4" xfId="8215" xr:uid="{511232C0-A65B-412B-9EBE-62D2B7BE8038}"/>
    <cellStyle name="Percent 2 5 3 4 2" xfId="9927" xr:uid="{3233E0B8-793C-494D-AA77-02E09D1811B3}"/>
    <cellStyle name="Percent 2 5 3 4 2 2" xfId="13349" xr:uid="{3CDDD264-81A0-4DD6-B692-026C17315691}"/>
    <cellStyle name="Percent 2 5 3 4 2 2 2" xfId="27039" xr:uid="{371155CE-A282-4C43-8FE4-4716F88B5876}"/>
    <cellStyle name="Percent 2 5 3 4 2 2 2 2" xfId="40731" xr:uid="{50F76FCA-6226-44C4-B749-1D59CB050B4E}"/>
    <cellStyle name="Percent 2 5 3 4 2 2 2 3" xfId="55615" xr:uid="{768DCE80-35DE-440D-AF64-14FFD975836C}"/>
    <cellStyle name="Percent 2 5 3 4 2 2 3" xfId="20195" xr:uid="{D03787B7-D6EA-4137-8DFD-DDF596021F6E}"/>
    <cellStyle name="Percent 2 5 3 4 2 2 4" xfId="33885" xr:uid="{A0DD75D2-E3A1-4AAE-832B-DFA8BC4CE919}"/>
    <cellStyle name="Percent 2 5 3 4 2 2 5" xfId="48769" xr:uid="{9B4351B9-358B-4A59-9C56-43B509D07BD1}"/>
    <cellStyle name="Percent 2 5 3 4 2 3" xfId="23617" xr:uid="{A7CB5503-C309-4C85-AF99-5ACC658C6E90}"/>
    <cellStyle name="Percent 2 5 3 4 2 3 2" xfId="37309" xr:uid="{748E7700-092E-4C71-8309-2037BCCE7728}"/>
    <cellStyle name="Percent 2 5 3 4 2 3 3" xfId="52193" xr:uid="{B304C867-6D95-4334-B007-5675EC23E409}"/>
    <cellStyle name="Percent 2 5 3 4 2 4" xfId="16773" xr:uid="{A0921F8D-DE28-447B-9F84-7E6A1A90DCE6}"/>
    <cellStyle name="Percent 2 5 3 4 2 5" xfId="30463" xr:uid="{572BF989-DA5C-49BC-9A73-6DE55CD47639}"/>
    <cellStyle name="Percent 2 5 3 4 2 6" xfId="45347" xr:uid="{1BC6A523-59CE-4117-B04C-3A57576FC0FF}"/>
    <cellStyle name="Percent 2 5 3 4 3" xfId="11637" xr:uid="{2CF1587A-FFBF-48F7-B737-01D95AF1EC93}"/>
    <cellStyle name="Percent 2 5 3 4 3 2" xfId="25327" xr:uid="{48AFBC8D-BFF8-4DA6-AC30-FC3177D5DD06}"/>
    <cellStyle name="Percent 2 5 3 4 3 2 2" xfId="39019" xr:uid="{32F6FD09-5D07-441F-B2F5-A5C7E7E05C85}"/>
    <cellStyle name="Percent 2 5 3 4 3 2 3" xfId="53903" xr:uid="{0CB43EBB-B928-4BE0-B927-E573FB671036}"/>
    <cellStyle name="Percent 2 5 3 4 3 3" xfId="18483" xr:uid="{F9E9947C-01F4-41FB-8452-75C5F75B5CC2}"/>
    <cellStyle name="Percent 2 5 3 4 3 4" xfId="32173" xr:uid="{4C5CC364-384E-4823-ADD2-E56DE5A70979}"/>
    <cellStyle name="Percent 2 5 3 4 3 5" xfId="47057" xr:uid="{AB07F4E5-57CD-4B2B-919D-A4101524FB81}"/>
    <cellStyle name="Percent 2 5 3 4 4" xfId="21905" xr:uid="{30B9C3AC-B624-41D6-B854-389BACB58701}"/>
    <cellStyle name="Percent 2 5 3 4 4 2" xfId="35597" xr:uid="{7613BEAA-3155-4428-87EC-D505EE62A8BE}"/>
    <cellStyle name="Percent 2 5 3 4 4 3" xfId="50481" xr:uid="{6E74FB8A-B9CD-4FD3-915F-D725E46B7CC3}"/>
    <cellStyle name="Percent 2 5 3 4 5" xfId="15061" xr:uid="{D803A7C0-7CE6-4BEE-B1ED-6FC896BB8A51}"/>
    <cellStyle name="Percent 2 5 3 4 6" xfId="28751" xr:uid="{2EF9348B-94B1-400D-B7E9-396FA3B01DF8}"/>
    <cellStyle name="Percent 2 5 3 4 7" xfId="43635" xr:uid="{C0889C5C-D482-490F-AD6F-D82C351FC2DB}"/>
    <cellStyle name="Percent 2 5 3 5" xfId="9923" xr:uid="{83CB3E7B-565F-47EB-9F5C-9FA58BF1B70E}"/>
    <cellStyle name="Percent 2 5 3 5 2" xfId="13345" xr:uid="{9A14F2C4-73E9-45FD-B0BA-872A83DD373B}"/>
    <cellStyle name="Percent 2 5 3 5 2 2" xfId="27035" xr:uid="{AB613A2A-B5E4-4858-B0B3-EF44837411D8}"/>
    <cellStyle name="Percent 2 5 3 5 2 2 2" xfId="40727" xr:uid="{E3495CF4-3112-4929-8B09-63C2C4CA9912}"/>
    <cellStyle name="Percent 2 5 3 5 2 2 3" xfId="55611" xr:uid="{F0BA6E26-6049-4547-BE5E-C8B578B64422}"/>
    <cellStyle name="Percent 2 5 3 5 2 3" xfId="20191" xr:uid="{66862ED2-6F21-48AE-AF76-8AA86B0B8FD2}"/>
    <cellStyle name="Percent 2 5 3 5 2 4" xfId="33881" xr:uid="{F98305B2-BE24-4CBC-9159-A3EC904B6F2D}"/>
    <cellStyle name="Percent 2 5 3 5 2 5" xfId="48765" xr:uid="{DADDB828-9021-40BA-BCE7-7E360E5609D4}"/>
    <cellStyle name="Percent 2 5 3 5 3" xfId="23613" xr:uid="{40C020E2-9AFF-4623-B662-6ACC821AD944}"/>
    <cellStyle name="Percent 2 5 3 5 3 2" xfId="37305" xr:uid="{5E0F6811-A9B9-4359-A56F-FE286EF97C16}"/>
    <cellStyle name="Percent 2 5 3 5 3 3" xfId="52189" xr:uid="{2AD9325F-B367-4B71-AE40-54C2D4DA1875}"/>
    <cellStyle name="Percent 2 5 3 5 4" xfId="16769" xr:uid="{FA181CB7-5FFC-4F8A-89A5-BDBF34B97445}"/>
    <cellStyle name="Percent 2 5 3 5 5" xfId="30459" xr:uid="{1A2E4C45-C01A-4126-A2AE-FDD54A006BE1}"/>
    <cellStyle name="Percent 2 5 3 5 6" xfId="45343" xr:uid="{E91EA945-833F-432F-A982-E7358C0B48EF}"/>
    <cellStyle name="Percent 2 5 3 6" xfId="11633" xr:uid="{80236E9C-36ED-4D30-A94D-D3C8E4AC4A94}"/>
    <cellStyle name="Percent 2 5 3 6 2" xfId="25323" xr:uid="{4CF151D5-57AE-4530-9FB8-3B6709EE2D1B}"/>
    <cellStyle name="Percent 2 5 3 6 2 2" xfId="39015" xr:uid="{7EE13933-0A66-4E7E-AD79-10082059E376}"/>
    <cellStyle name="Percent 2 5 3 6 2 3" xfId="53899" xr:uid="{D4EFEE49-3927-408F-AC74-8513F3966B37}"/>
    <cellStyle name="Percent 2 5 3 6 3" xfId="18479" xr:uid="{8D00ECCB-89C0-4572-98D2-A928A11E0609}"/>
    <cellStyle name="Percent 2 5 3 6 4" xfId="32169" xr:uid="{0E3B580B-AE8B-4754-8EB9-28C099444F90}"/>
    <cellStyle name="Percent 2 5 3 6 5" xfId="47053" xr:uid="{CFE23B36-248F-448C-B14A-DDD9676803DC}"/>
    <cellStyle name="Percent 2 5 3 7" xfId="21901" xr:uid="{6B707C71-8B62-4303-B452-1608A358CA0E}"/>
    <cellStyle name="Percent 2 5 3 7 2" xfId="35593" xr:uid="{8EBE218A-65CA-4CC4-8B0A-89D20152E34F}"/>
    <cellStyle name="Percent 2 5 3 7 3" xfId="50477" xr:uid="{7DF45F3E-D8CA-4799-BA2B-8F1E02CABDF5}"/>
    <cellStyle name="Percent 2 5 3 8" xfId="15057" xr:uid="{27EF8F3A-BFCE-4DE9-B375-DAFDC252F637}"/>
    <cellStyle name="Percent 2 5 3 9" xfId="28747" xr:uid="{6ECA7A57-13D5-45FC-995C-D4E3F928AE8C}"/>
    <cellStyle name="Percent 2 5 4" xfId="8216" xr:uid="{946B6C11-FBF8-4D45-BD7A-3B6186239567}"/>
    <cellStyle name="Percent 2 5 4 2" xfId="8217" xr:uid="{99222C81-CC2F-4C36-BF42-95022363A5E7}"/>
    <cellStyle name="Percent 2 5 4 2 2" xfId="9929" xr:uid="{2F44C64A-F02F-47FE-A6FA-8BB89E91E6FA}"/>
    <cellStyle name="Percent 2 5 4 2 2 2" xfId="13351" xr:uid="{95CE4648-25D1-42E8-AE40-393E4AFD3586}"/>
    <cellStyle name="Percent 2 5 4 2 2 2 2" xfId="27041" xr:uid="{76D390E7-25D3-4473-BA81-5DA73DBEDDB6}"/>
    <cellStyle name="Percent 2 5 4 2 2 2 2 2" xfId="40733" xr:uid="{CFBE0214-51C6-48D4-8770-271D0BEFF0BD}"/>
    <cellStyle name="Percent 2 5 4 2 2 2 2 3" xfId="55617" xr:uid="{DE8714A2-DD77-49FA-8E0F-CD2D47A698C4}"/>
    <cellStyle name="Percent 2 5 4 2 2 2 3" xfId="20197" xr:uid="{79C09287-C45F-48A6-8CEC-573249CB3501}"/>
    <cellStyle name="Percent 2 5 4 2 2 2 4" xfId="33887" xr:uid="{7A85596D-9EEC-46BF-85CA-7068E2444B36}"/>
    <cellStyle name="Percent 2 5 4 2 2 2 5" xfId="48771" xr:uid="{1B8F71FE-A7B9-4C02-A037-72B0519BE22D}"/>
    <cellStyle name="Percent 2 5 4 2 2 3" xfId="23619" xr:uid="{86C769BC-A990-4165-B9DE-19574C58696D}"/>
    <cellStyle name="Percent 2 5 4 2 2 3 2" xfId="37311" xr:uid="{F26424D9-3AC4-4955-ACA2-668EEBD3921A}"/>
    <cellStyle name="Percent 2 5 4 2 2 3 3" xfId="52195" xr:uid="{5652E9EF-4ABC-417F-ABA2-4AB481C54B33}"/>
    <cellStyle name="Percent 2 5 4 2 2 4" xfId="16775" xr:uid="{5C8FB9E0-DA4B-4A01-BA23-D502C9E188BB}"/>
    <cellStyle name="Percent 2 5 4 2 2 5" xfId="30465" xr:uid="{BD5F7196-D355-4A85-B99D-D27DBA6B194F}"/>
    <cellStyle name="Percent 2 5 4 2 2 6" xfId="45349" xr:uid="{EE245B32-8E7B-49BB-9744-CF4AEDB3CE72}"/>
    <cellStyle name="Percent 2 5 4 2 3" xfId="11639" xr:uid="{098796B6-8737-418D-9BD2-8BA0C8B31BA2}"/>
    <cellStyle name="Percent 2 5 4 2 3 2" xfId="25329" xr:uid="{DB5589E5-2363-45C7-A6B2-6D86D880A979}"/>
    <cellStyle name="Percent 2 5 4 2 3 2 2" xfId="39021" xr:uid="{CE722284-0FF7-46FC-9914-2B7CA6A42AB3}"/>
    <cellStyle name="Percent 2 5 4 2 3 2 3" xfId="53905" xr:uid="{32F8DCFC-B080-4684-9157-A0586770A5B0}"/>
    <cellStyle name="Percent 2 5 4 2 3 3" xfId="18485" xr:uid="{6E60D97E-3BF9-45D9-938C-68CBFECF1BCE}"/>
    <cellStyle name="Percent 2 5 4 2 3 4" xfId="32175" xr:uid="{7287E29E-8B54-469D-B6FD-FF6559BFE000}"/>
    <cellStyle name="Percent 2 5 4 2 3 5" xfId="47059" xr:uid="{DD25F469-6110-48A3-BAF3-5D50AB9AB65C}"/>
    <cellStyle name="Percent 2 5 4 2 4" xfId="21907" xr:uid="{70C4FAA4-48BC-449B-8041-055503875448}"/>
    <cellStyle name="Percent 2 5 4 2 4 2" xfId="35599" xr:uid="{2268DCBC-FFF5-4E23-A127-AB0C478A9060}"/>
    <cellStyle name="Percent 2 5 4 2 4 3" xfId="50483" xr:uid="{5936CB0B-C6FF-4B86-8FD3-92283E09B4BC}"/>
    <cellStyle name="Percent 2 5 4 2 5" xfId="15063" xr:uid="{B2B3546D-7C2E-453B-976A-523CF9CEF896}"/>
    <cellStyle name="Percent 2 5 4 2 6" xfId="28753" xr:uid="{4D632BB6-96A3-423D-8887-41A51DAC2B0B}"/>
    <cellStyle name="Percent 2 5 4 2 7" xfId="43637" xr:uid="{FCDE23FF-D7F2-40EB-A719-FFD9A86A2495}"/>
    <cellStyle name="Percent 2 5 4 3" xfId="9928" xr:uid="{F01A01FC-04D1-46C2-856A-594CBB1FA875}"/>
    <cellStyle name="Percent 2 5 4 3 2" xfId="13350" xr:uid="{37D1E2DA-4F0C-4D97-8208-E9D1F33D8FD2}"/>
    <cellStyle name="Percent 2 5 4 3 2 2" xfId="27040" xr:uid="{CC415EC4-A01E-4DFB-A0F9-4423B6C7EB71}"/>
    <cellStyle name="Percent 2 5 4 3 2 2 2" xfId="40732" xr:uid="{D4BEF74B-50ED-42C5-B5BC-0A617B5C843E}"/>
    <cellStyle name="Percent 2 5 4 3 2 2 3" xfId="55616" xr:uid="{587CFFE4-399E-420A-9978-85F2001E59F2}"/>
    <cellStyle name="Percent 2 5 4 3 2 3" xfId="20196" xr:uid="{84790234-41C3-4980-93B2-AF3141037106}"/>
    <cellStyle name="Percent 2 5 4 3 2 4" xfId="33886" xr:uid="{278677FD-279F-40D4-A0A5-C3DE1810940E}"/>
    <cellStyle name="Percent 2 5 4 3 2 5" xfId="48770" xr:uid="{ED5FDC18-1CD1-4632-B74B-FFB850F2D438}"/>
    <cellStyle name="Percent 2 5 4 3 3" xfId="23618" xr:uid="{4AB14917-DB4F-48C2-A966-10990B7FEC5A}"/>
    <cellStyle name="Percent 2 5 4 3 3 2" xfId="37310" xr:uid="{D45571BC-7CD9-40EB-BD9D-BFA820767CA9}"/>
    <cellStyle name="Percent 2 5 4 3 3 3" xfId="52194" xr:uid="{F0ECEE87-D742-415D-988C-D928ADAB34E5}"/>
    <cellStyle name="Percent 2 5 4 3 4" xfId="16774" xr:uid="{4F741A3E-208B-4556-B088-0264A161FC3F}"/>
    <cellStyle name="Percent 2 5 4 3 5" xfId="30464" xr:uid="{7E39A182-217B-4C4B-861B-0C2C39BCC4E7}"/>
    <cellStyle name="Percent 2 5 4 3 6" xfId="45348" xr:uid="{E8E8FDDE-EB70-4FAC-9087-EF7FC21E8CE6}"/>
    <cellStyle name="Percent 2 5 4 4" xfId="11638" xr:uid="{03ABEEC7-5C67-4A6F-8FF6-D459984C72A1}"/>
    <cellStyle name="Percent 2 5 4 4 2" xfId="25328" xr:uid="{2AEB12D1-00D9-43A1-9E46-A4138D3673AD}"/>
    <cellStyle name="Percent 2 5 4 4 2 2" xfId="39020" xr:uid="{8A43EBB2-7567-4FE4-B8B2-8C2EF40409B8}"/>
    <cellStyle name="Percent 2 5 4 4 2 3" xfId="53904" xr:uid="{57DA6D1F-AECF-403B-8362-DB01D9238C4E}"/>
    <cellStyle name="Percent 2 5 4 4 3" xfId="18484" xr:uid="{705086DF-C6CD-49C1-8E9E-7410DB255555}"/>
    <cellStyle name="Percent 2 5 4 4 4" xfId="32174" xr:uid="{CD01C117-D5C1-44E7-B79E-D2E2D9D48E6D}"/>
    <cellStyle name="Percent 2 5 4 4 5" xfId="47058" xr:uid="{FF86127A-99C6-4BA9-B24C-EA45D9A6E6DF}"/>
    <cellStyle name="Percent 2 5 4 5" xfId="21906" xr:uid="{15782AA7-06DC-4D15-A28E-4E8CD5BCB560}"/>
    <cellStyle name="Percent 2 5 4 5 2" xfId="35598" xr:uid="{1F151051-ECFF-4227-9A38-A7A55C61C111}"/>
    <cellStyle name="Percent 2 5 4 5 3" xfId="50482" xr:uid="{32027100-E5FF-4C29-B6F9-0BD2C85D4135}"/>
    <cellStyle name="Percent 2 5 4 6" xfId="15062" xr:uid="{C4DADEBE-CEDF-4A2B-97D9-DA7C8C42B5E5}"/>
    <cellStyle name="Percent 2 5 4 7" xfId="28752" xr:uid="{C7B6FA68-D764-4421-BC98-419DE7D8A159}"/>
    <cellStyle name="Percent 2 5 4 8" xfId="43636" xr:uid="{E24CCD7D-0C9D-4E3A-AFF6-CA55F71C257C}"/>
    <cellStyle name="Percent 2 5 5" xfId="8218" xr:uid="{B441F79F-24C5-4021-B0E3-AE9C6E471212}"/>
    <cellStyle name="Percent 2 5 5 2" xfId="9930" xr:uid="{96EA8E90-B49C-4FEA-8484-88C8AFE7C286}"/>
    <cellStyle name="Percent 2 5 5 2 2" xfId="13352" xr:uid="{A942A7DA-87E0-4E45-BE49-9959D11BCB78}"/>
    <cellStyle name="Percent 2 5 5 2 2 2" xfId="27042" xr:uid="{C3F2D33E-D367-4CEB-BE63-41B64A3F14CE}"/>
    <cellStyle name="Percent 2 5 5 2 2 2 2" xfId="40734" xr:uid="{4A2FE5E8-A288-43A7-B53F-5F8A3A459425}"/>
    <cellStyle name="Percent 2 5 5 2 2 2 3" xfId="55618" xr:uid="{CD607C3A-8866-46EC-8527-1100C1A86960}"/>
    <cellStyle name="Percent 2 5 5 2 2 3" xfId="20198" xr:uid="{B5E6CE86-AC74-4E27-8B8E-8E53BAFF362E}"/>
    <cellStyle name="Percent 2 5 5 2 2 4" xfId="33888" xr:uid="{15707DF8-BD20-4D1A-9A73-098642D53BD7}"/>
    <cellStyle name="Percent 2 5 5 2 2 5" xfId="48772" xr:uid="{FD6D74EA-46FE-4B29-A153-F5A240866922}"/>
    <cellStyle name="Percent 2 5 5 2 3" xfId="23620" xr:uid="{CE41DE94-33CF-4314-8BC0-A6BF25C95084}"/>
    <cellStyle name="Percent 2 5 5 2 3 2" xfId="37312" xr:uid="{C86B2750-D593-4064-BB72-AF12772DCAF4}"/>
    <cellStyle name="Percent 2 5 5 2 3 3" xfId="52196" xr:uid="{F92FF143-1D94-47D6-BA30-7A37C26358BB}"/>
    <cellStyle name="Percent 2 5 5 2 4" xfId="16776" xr:uid="{09CB8C14-FD76-4CBF-BD7D-5546B551E314}"/>
    <cellStyle name="Percent 2 5 5 2 5" xfId="30466" xr:uid="{698D62E1-AF82-4FE4-8209-D5E610548AE1}"/>
    <cellStyle name="Percent 2 5 5 2 6" xfId="45350" xr:uid="{F84D4C1A-6244-4E5B-835A-40CFDB0130CA}"/>
    <cellStyle name="Percent 2 5 5 3" xfId="11640" xr:uid="{A5C611E7-CF4F-4B0E-8AB9-842BF5DCB38A}"/>
    <cellStyle name="Percent 2 5 5 3 2" xfId="25330" xr:uid="{CB45A60D-4FBD-448A-BC9C-D2B3DD030D8B}"/>
    <cellStyle name="Percent 2 5 5 3 2 2" xfId="39022" xr:uid="{21D767BB-15C6-4755-B8B9-C75DBB516504}"/>
    <cellStyle name="Percent 2 5 5 3 2 3" xfId="53906" xr:uid="{54F85557-5E65-400F-8727-CE56B0147E3F}"/>
    <cellStyle name="Percent 2 5 5 3 3" xfId="18486" xr:uid="{7B70845E-DB91-4593-8D35-6A06273F184A}"/>
    <cellStyle name="Percent 2 5 5 3 4" xfId="32176" xr:uid="{4E1A246B-7F55-464E-879B-7A18869FF5B5}"/>
    <cellStyle name="Percent 2 5 5 3 5" xfId="47060" xr:uid="{266DE509-2678-4FB0-81D1-BAC84A9DF3B1}"/>
    <cellStyle name="Percent 2 5 5 4" xfId="21908" xr:uid="{7E30B1EF-C6E2-4397-A4AE-243892156D98}"/>
    <cellStyle name="Percent 2 5 5 4 2" xfId="35600" xr:uid="{2140C82E-4955-4098-8562-4ABCFC51C0F5}"/>
    <cellStyle name="Percent 2 5 5 4 3" xfId="50484" xr:uid="{30986685-63C2-4436-8DC4-8CC71A4AF75C}"/>
    <cellStyle name="Percent 2 5 5 5" xfId="15064" xr:uid="{91F601F7-7984-4121-942C-FC5C2BDFC743}"/>
    <cellStyle name="Percent 2 5 5 6" xfId="28754" xr:uid="{B87D5120-83E3-484B-99D4-FFE7A6093A89}"/>
    <cellStyle name="Percent 2 5 5 7" xfId="43638" xr:uid="{8F98F05A-FE9A-41F7-8A95-5C6C314238CF}"/>
    <cellStyle name="Percent 2 5 6" xfId="8219" xr:uid="{17DCA02E-7028-4A55-A721-04526CD0C8F0}"/>
    <cellStyle name="Percent 2 5 6 2" xfId="9931" xr:uid="{CBE63887-BA60-4A12-9E8A-6DAE3FE82B97}"/>
    <cellStyle name="Percent 2 5 6 2 2" xfId="13353" xr:uid="{532B37E1-D52F-4ABB-9076-90D284DC07EC}"/>
    <cellStyle name="Percent 2 5 6 2 2 2" xfId="27043" xr:uid="{D84F8656-7ADE-44E8-A6C7-8B3C46253821}"/>
    <cellStyle name="Percent 2 5 6 2 2 2 2" xfId="40735" xr:uid="{722913D4-EC7F-4CBB-873F-1F64B315EC53}"/>
    <cellStyle name="Percent 2 5 6 2 2 2 3" xfId="55619" xr:uid="{E3461293-50B2-4769-A25C-07E7E7AD1BB6}"/>
    <cellStyle name="Percent 2 5 6 2 2 3" xfId="20199" xr:uid="{2E026B56-D302-4CA2-B5F4-2CE87125F448}"/>
    <cellStyle name="Percent 2 5 6 2 2 4" xfId="33889" xr:uid="{C3651490-2BDD-4B93-A4BA-4924029A0F9A}"/>
    <cellStyle name="Percent 2 5 6 2 2 5" xfId="48773" xr:uid="{533EEE31-2BC3-4778-B21C-BDAD659B27E5}"/>
    <cellStyle name="Percent 2 5 6 2 3" xfId="23621" xr:uid="{D7C95019-493A-42F5-A7C4-8C5BF169C799}"/>
    <cellStyle name="Percent 2 5 6 2 3 2" xfId="37313" xr:uid="{74A3AC06-D1BF-4981-9504-794CCEB2F5F4}"/>
    <cellStyle name="Percent 2 5 6 2 3 3" xfId="52197" xr:uid="{2E497BA0-6D1B-49AD-AA7C-7C9096C68B5D}"/>
    <cellStyle name="Percent 2 5 6 2 4" xfId="16777" xr:uid="{4E27D08D-A266-4BC8-96E6-3473EDD3D058}"/>
    <cellStyle name="Percent 2 5 6 2 5" xfId="30467" xr:uid="{E2CA0D7F-8F52-4EB6-B44E-EC11F9517658}"/>
    <cellStyle name="Percent 2 5 6 2 6" xfId="45351" xr:uid="{58398B8E-FD3D-4882-9C1B-173CF342E074}"/>
    <cellStyle name="Percent 2 5 6 3" xfId="11641" xr:uid="{93A3DC95-A08E-45E2-8793-62DE3F63AE3F}"/>
    <cellStyle name="Percent 2 5 6 3 2" xfId="25331" xr:uid="{7C064A5D-9516-4487-90AA-5A4330FCF048}"/>
    <cellStyle name="Percent 2 5 6 3 2 2" xfId="39023" xr:uid="{10C237BE-1B0B-4B57-8CC7-AC4CBFA500DF}"/>
    <cellStyle name="Percent 2 5 6 3 2 3" xfId="53907" xr:uid="{9E2D7088-C0E6-4813-9B7F-0FD4F30637BC}"/>
    <cellStyle name="Percent 2 5 6 3 3" xfId="18487" xr:uid="{DF6B7C4A-80B2-46ED-A709-10912AE3AB11}"/>
    <cellStyle name="Percent 2 5 6 3 4" xfId="32177" xr:uid="{A0066665-55F4-4583-BD89-711FDF3DE585}"/>
    <cellStyle name="Percent 2 5 6 3 5" xfId="47061" xr:uid="{774D6F38-AB94-47C6-9408-A28B2003A5AC}"/>
    <cellStyle name="Percent 2 5 6 4" xfId="21909" xr:uid="{C3183CFC-6E41-4193-BA55-D05234ACA386}"/>
    <cellStyle name="Percent 2 5 6 4 2" xfId="35601" xr:uid="{3E3FF6ED-908E-449D-ABCF-3384A53652C5}"/>
    <cellStyle name="Percent 2 5 6 4 3" xfId="50485" xr:uid="{BCF64869-E35D-4355-B45A-A0CCEE504937}"/>
    <cellStyle name="Percent 2 5 6 5" xfId="15065" xr:uid="{EDFB789D-B739-49FA-B30C-67C126E27C87}"/>
    <cellStyle name="Percent 2 5 6 6" xfId="28755" xr:uid="{E605D41F-8E46-448D-9200-B7A1BB61FBD3}"/>
    <cellStyle name="Percent 2 5 6 7" xfId="43639" xr:uid="{958AB7B1-3F21-4619-B053-9238F417CAF6}"/>
    <cellStyle name="Percent 2 5 7" xfId="9917" xr:uid="{12C9D4F9-E19B-4DBA-8FC3-7C37F81D77C0}"/>
    <cellStyle name="Percent 2 5 7 2" xfId="13339" xr:uid="{C0580615-5E56-472C-8240-64BD87626B8C}"/>
    <cellStyle name="Percent 2 5 7 2 2" xfId="27029" xr:uid="{281D2D76-6C4E-43E5-A85E-130CD8878991}"/>
    <cellStyle name="Percent 2 5 7 2 2 2" xfId="40721" xr:uid="{43C230C7-D7A3-4445-A912-3755BDB7C7DB}"/>
    <cellStyle name="Percent 2 5 7 2 2 3" xfId="55605" xr:uid="{91F0E8DD-7EA5-4C3A-BB7A-45DA5D0E98E9}"/>
    <cellStyle name="Percent 2 5 7 2 3" xfId="20185" xr:uid="{37AA7AC8-4B3A-497F-825C-6EBF7EE61E63}"/>
    <cellStyle name="Percent 2 5 7 2 4" xfId="33875" xr:uid="{B30CEFBC-AE17-43AE-9B5C-DFCB8649692F}"/>
    <cellStyle name="Percent 2 5 7 2 5" xfId="48759" xr:uid="{A6367DCC-345C-493F-A279-193AE317187B}"/>
    <cellStyle name="Percent 2 5 7 3" xfId="23607" xr:uid="{C206A94E-A032-4517-B40F-DC282493199A}"/>
    <cellStyle name="Percent 2 5 7 3 2" xfId="37299" xr:uid="{4554A684-C063-4629-AB1E-014C22600AA4}"/>
    <cellStyle name="Percent 2 5 7 3 3" xfId="52183" xr:uid="{1A917B0B-E955-4D72-BB05-37224A4AA470}"/>
    <cellStyle name="Percent 2 5 7 4" xfId="16763" xr:uid="{55FFC537-ED46-4D8A-9D4C-4F17ABE54F59}"/>
    <cellStyle name="Percent 2 5 7 5" xfId="30453" xr:uid="{60072FDC-E222-454C-B5F3-5A6664DF7B48}"/>
    <cellStyle name="Percent 2 5 7 6" xfId="45337" xr:uid="{D82BBF9B-8222-449C-BFAB-2450E17B7230}"/>
    <cellStyle name="Percent 2 5 8" xfId="11627" xr:uid="{364BD1D6-0862-4360-B979-E0E22AD3D0DE}"/>
    <cellStyle name="Percent 2 5 8 2" xfId="25317" xr:uid="{7BC5FC7A-FCAF-4ACA-9FA3-9510DE2030B5}"/>
    <cellStyle name="Percent 2 5 8 2 2" xfId="39009" xr:uid="{FAC6824B-C26E-44C1-80EA-099BBF84FCAA}"/>
    <cellStyle name="Percent 2 5 8 2 3" xfId="53893" xr:uid="{C43A2800-AA8E-4587-B7B5-7649FE33E715}"/>
    <cellStyle name="Percent 2 5 8 3" xfId="18473" xr:uid="{81B9A766-A17C-40F7-80DA-5132D02D014D}"/>
    <cellStyle name="Percent 2 5 8 4" xfId="32163" xr:uid="{1363DB71-E142-4AF2-92AE-A2F1A810A662}"/>
    <cellStyle name="Percent 2 5 8 5" xfId="47047" xr:uid="{422DDA15-BBC6-4612-AADE-C2FBE37FEFBC}"/>
    <cellStyle name="Percent 2 5 9" xfId="21895" xr:uid="{1CCE0475-F64A-4DF9-B335-7141FA538C2C}"/>
    <cellStyle name="Percent 2 5 9 2" xfId="35587" xr:uid="{99E20BF1-A763-4BB1-B166-7621FEE3B7AC}"/>
    <cellStyle name="Percent 2 5 9 3" xfId="50471" xr:uid="{56B92FA5-01EA-436C-9FE0-B50CBDBD5262}"/>
    <cellStyle name="Percent 2 6" xfId="8220" xr:uid="{703E58A4-7792-4D59-9461-8139B43B7224}"/>
    <cellStyle name="Percent 2 6 10" xfId="43640" xr:uid="{91E6B75E-E612-4216-9C7C-0DEFF5DF25B7}"/>
    <cellStyle name="Percent 2 6 2" xfId="8221" xr:uid="{BC3EEB8B-833B-462D-83A0-A0A1F93DE837}"/>
    <cellStyle name="Percent 2 6 2 2" xfId="8222" xr:uid="{A751B437-9411-4A3C-8827-24AADD76D0FD}"/>
    <cellStyle name="Percent 2 6 2 2 2" xfId="9934" xr:uid="{64BE6097-A25D-42D6-9676-6073C06F5C38}"/>
    <cellStyle name="Percent 2 6 2 2 2 2" xfId="13356" xr:uid="{66BF1FC3-0EAD-4EFB-9806-09867E1B44C2}"/>
    <cellStyle name="Percent 2 6 2 2 2 2 2" xfId="27046" xr:uid="{AE0F8973-A4BF-474F-81CA-32B0D86E46A4}"/>
    <cellStyle name="Percent 2 6 2 2 2 2 2 2" xfId="40738" xr:uid="{FB97A2C5-1243-41F6-97C9-9FCF25157707}"/>
    <cellStyle name="Percent 2 6 2 2 2 2 2 3" xfId="55622" xr:uid="{8593CDC9-9FE4-4879-B7AB-36441B3355B0}"/>
    <cellStyle name="Percent 2 6 2 2 2 2 3" xfId="20202" xr:uid="{C0F933DE-3CE7-4B7E-9F7B-E86D6AA712BB}"/>
    <cellStyle name="Percent 2 6 2 2 2 2 4" xfId="33892" xr:uid="{A12BB5E7-8A02-4123-B959-1EFCD27EEC4F}"/>
    <cellStyle name="Percent 2 6 2 2 2 2 5" xfId="48776" xr:uid="{91261593-A43C-4243-8266-7B577FAEF390}"/>
    <cellStyle name="Percent 2 6 2 2 2 3" xfId="23624" xr:uid="{5AE44909-91A4-4C78-B70C-34C7586D1FF0}"/>
    <cellStyle name="Percent 2 6 2 2 2 3 2" xfId="37316" xr:uid="{3FD43AE9-2275-4184-BCAD-108A34C9AFFC}"/>
    <cellStyle name="Percent 2 6 2 2 2 3 3" xfId="52200" xr:uid="{F0DCDCE3-8751-4038-A36D-F845568C4E3F}"/>
    <cellStyle name="Percent 2 6 2 2 2 4" xfId="16780" xr:uid="{D095755B-9CC3-4C8C-B031-710CB7B5B83B}"/>
    <cellStyle name="Percent 2 6 2 2 2 5" xfId="30470" xr:uid="{A6F16930-F873-4821-A7E1-547AFA6FD884}"/>
    <cellStyle name="Percent 2 6 2 2 2 6" xfId="45354" xr:uid="{A8A106B9-D9A4-4FB8-8259-73CC48D1CE46}"/>
    <cellStyle name="Percent 2 6 2 2 3" xfId="11644" xr:uid="{81A044C9-D6E0-4F56-AE28-E2A4AFD3CE52}"/>
    <cellStyle name="Percent 2 6 2 2 3 2" xfId="25334" xr:uid="{DC3FFAA9-8FEA-414B-975E-9E351627D071}"/>
    <cellStyle name="Percent 2 6 2 2 3 2 2" xfId="39026" xr:uid="{C8E0255A-0627-419E-B84B-59CCF9EBB45B}"/>
    <cellStyle name="Percent 2 6 2 2 3 2 3" xfId="53910" xr:uid="{DD74940F-7E2F-4F4A-9BE2-84E52219FBA5}"/>
    <cellStyle name="Percent 2 6 2 2 3 3" xfId="18490" xr:uid="{2600491D-A68D-40B6-8156-F03C0489ACE0}"/>
    <cellStyle name="Percent 2 6 2 2 3 4" xfId="32180" xr:uid="{D6FB9273-FB43-410C-84A3-D66907D5F5FF}"/>
    <cellStyle name="Percent 2 6 2 2 3 5" xfId="47064" xr:uid="{2072B71D-D7AE-43C8-9461-5390A5239A47}"/>
    <cellStyle name="Percent 2 6 2 2 4" xfId="21912" xr:uid="{7D802D42-1345-4331-9E12-F6E4CB2B75E9}"/>
    <cellStyle name="Percent 2 6 2 2 4 2" xfId="35604" xr:uid="{478E29AD-84C5-4CFC-B659-57705E62F9FA}"/>
    <cellStyle name="Percent 2 6 2 2 4 3" xfId="50488" xr:uid="{BF690896-42D6-4CF9-9F79-BBBE1E28CFE1}"/>
    <cellStyle name="Percent 2 6 2 2 5" xfId="15068" xr:uid="{9C92D7B9-E6D5-4543-8680-E7F156E69719}"/>
    <cellStyle name="Percent 2 6 2 2 6" xfId="28758" xr:uid="{C7A1F35E-6A45-42B1-9F38-1CCF20C874C6}"/>
    <cellStyle name="Percent 2 6 2 2 7" xfId="43642" xr:uid="{B61774AA-9D3F-4D6A-9649-B533E78D7215}"/>
    <cellStyle name="Percent 2 6 2 3" xfId="9933" xr:uid="{F0D57730-117D-4692-9525-BF6D90342A51}"/>
    <cellStyle name="Percent 2 6 2 3 2" xfId="13355" xr:uid="{6C75AA3A-22B6-4FDE-BF67-58D19C90F862}"/>
    <cellStyle name="Percent 2 6 2 3 2 2" xfId="27045" xr:uid="{4A13ECD9-4253-46CD-A88C-A2A7D160C1C3}"/>
    <cellStyle name="Percent 2 6 2 3 2 2 2" xfId="40737" xr:uid="{9E5BED68-0A07-4D1B-BEF1-62EBFD2B7BBA}"/>
    <cellStyle name="Percent 2 6 2 3 2 2 3" xfId="55621" xr:uid="{153078AF-B8FC-45E8-89EB-E26DF9EA114F}"/>
    <cellStyle name="Percent 2 6 2 3 2 3" xfId="20201" xr:uid="{9480D109-1559-4F4B-A9AD-E11ECACF0B0C}"/>
    <cellStyle name="Percent 2 6 2 3 2 4" xfId="33891" xr:uid="{2916BD9F-13F7-48FA-B3C7-7439E2F091B1}"/>
    <cellStyle name="Percent 2 6 2 3 2 5" xfId="48775" xr:uid="{1BEE7E98-9152-4947-9358-7D9A8B016E60}"/>
    <cellStyle name="Percent 2 6 2 3 3" xfId="23623" xr:uid="{25BA7890-5BE4-4E5F-95BE-2722254E554B}"/>
    <cellStyle name="Percent 2 6 2 3 3 2" xfId="37315" xr:uid="{ECC9558F-1ACE-4F75-865F-B9CEB6855096}"/>
    <cellStyle name="Percent 2 6 2 3 3 3" xfId="52199" xr:uid="{178102DA-7F93-41C9-9D5F-6DA261BA7AC3}"/>
    <cellStyle name="Percent 2 6 2 3 4" xfId="16779" xr:uid="{9DDB93EA-F37A-46EC-BAF2-4DE9B455D3D3}"/>
    <cellStyle name="Percent 2 6 2 3 5" xfId="30469" xr:uid="{6304BD29-4725-4CB5-A113-41E8BB1617FD}"/>
    <cellStyle name="Percent 2 6 2 3 6" xfId="45353" xr:uid="{F9E5DCBA-A5A5-492E-BD7B-2EDA1931E2DD}"/>
    <cellStyle name="Percent 2 6 2 4" xfId="11643" xr:uid="{7314780E-D8B1-47A8-AEED-73993BAAA3D3}"/>
    <cellStyle name="Percent 2 6 2 4 2" xfId="25333" xr:uid="{B588AE42-B9C3-4CED-A562-02791AD39B11}"/>
    <cellStyle name="Percent 2 6 2 4 2 2" xfId="39025" xr:uid="{3ACA6411-5D1E-4096-BC71-737B9D2BD3A2}"/>
    <cellStyle name="Percent 2 6 2 4 2 3" xfId="53909" xr:uid="{6D5F2A1E-50ED-40F9-A5F3-20E75193DB9F}"/>
    <cellStyle name="Percent 2 6 2 4 3" xfId="18489" xr:uid="{E794D46E-50BC-4433-B0FB-D6ECA8320A5A}"/>
    <cellStyle name="Percent 2 6 2 4 4" xfId="32179" xr:uid="{3D51A909-E9EF-4217-9565-61CE0C171FD6}"/>
    <cellStyle name="Percent 2 6 2 4 5" xfId="47063" xr:uid="{FB3B81AD-B454-412B-BECE-BEC4B701172B}"/>
    <cellStyle name="Percent 2 6 2 5" xfId="21911" xr:uid="{03D0A787-8358-4C65-9959-CA59C137E297}"/>
    <cellStyle name="Percent 2 6 2 5 2" xfId="35603" xr:uid="{86B5174F-0CCE-45FD-8D5B-48E422C2543A}"/>
    <cellStyle name="Percent 2 6 2 5 3" xfId="50487" xr:uid="{E5F81AD0-C7AE-4E32-94F7-D9577EFBEA8D}"/>
    <cellStyle name="Percent 2 6 2 6" xfId="15067" xr:uid="{6F47C1D9-3FEF-4052-A271-49A3702218B0}"/>
    <cellStyle name="Percent 2 6 2 7" xfId="28757" xr:uid="{14A79898-8A2A-4605-BB23-AF7E7B664D29}"/>
    <cellStyle name="Percent 2 6 2 8" xfId="43641" xr:uid="{3A0A1A1A-514C-4FB5-8E82-310A8D6338FB}"/>
    <cellStyle name="Percent 2 6 3" xfId="8223" xr:uid="{EEC309FE-9A51-4980-98AD-88286EF6160F}"/>
    <cellStyle name="Percent 2 6 3 2" xfId="9935" xr:uid="{AAA07919-3A38-45A7-87AF-35A781EEA7FC}"/>
    <cellStyle name="Percent 2 6 3 2 2" xfId="13357" xr:uid="{DDD1B2CD-DD90-4911-A803-F508ACF1D784}"/>
    <cellStyle name="Percent 2 6 3 2 2 2" xfId="27047" xr:uid="{7291A628-C8CA-4468-9C7A-E3B6B3970A0B}"/>
    <cellStyle name="Percent 2 6 3 2 2 2 2" xfId="40739" xr:uid="{FDCFBC0C-B639-46BF-8EEC-2E5D07DB7782}"/>
    <cellStyle name="Percent 2 6 3 2 2 2 3" xfId="55623" xr:uid="{A6008AFE-D482-4A91-AD82-B76A1E202C94}"/>
    <cellStyle name="Percent 2 6 3 2 2 3" xfId="20203" xr:uid="{FBE07DAC-B7C6-4384-B011-1B1952E64A61}"/>
    <cellStyle name="Percent 2 6 3 2 2 4" xfId="33893" xr:uid="{B748B861-5C8A-406A-8E71-1E718AD9BFF2}"/>
    <cellStyle name="Percent 2 6 3 2 2 5" xfId="48777" xr:uid="{6C6A8D79-A7E4-4076-8570-7C34EE0C67A1}"/>
    <cellStyle name="Percent 2 6 3 2 3" xfId="23625" xr:uid="{69A70081-424E-47F5-88C4-36F927160954}"/>
    <cellStyle name="Percent 2 6 3 2 3 2" xfId="37317" xr:uid="{78FF9A86-24AD-4FEB-A2D5-1B56CBB274C0}"/>
    <cellStyle name="Percent 2 6 3 2 3 3" xfId="52201" xr:uid="{0592A749-CF2F-47BB-87D8-0302EC5CEDF2}"/>
    <cellStyle name="Percent 2 6 3 2 4" xfId="16781" xr:uid="{75E82DE5-D0E3-41E7-A56F-E8EF1CF9FEE9}"/>
    <cellStyle name="Percent 2 6 3 2 5" xfId="30471" xr:uid="{3B939416-64AF-4217-8298-FC3C4F48A30A}"/>
    <cellStyle name="Percent 2 6 3 2 6" xfId="45355" xr:uid="{89669DC7-D7A9-4F44-AD1F-2897A7468A5E}"/>
    <cellStyle name="Percent 2 6 3 3" xfId="11645" xr:uid="{675FAE7B-43C7-4736-89F9-EE7ABB7A39B4}"/>
    <cellStyle name="Percent 2 6 3 3 2" xfId="25335" xr:uid="{3B10630C-3239-48C4-BFCE-D14F82EBA176}"/>
    <cellStyle name="Percent 2 6 3 3 2 2" xfId="39027" xr:uid="{2194F052-1119-420E-8F36-4FE9A79EFDD2}"/>
    <cellStyle name="Percent 2 6 3 3 2 3" xfId="53911" xr:uid="{67B8D2AA-1E89-4712-9E45-E8DAC4BFC67F}"/>
    <cellStyle name="Percent 2 6 3 3 3" xfId="18491" xr:uid="{7B125BE2-F2B3-4602-91C2-55B8356CAD12}"/>
    <cellStyle name="Percent 2 6 3 3 4" xfId="32181" xr:uid="{5FA986FE-A034-43B6-9592-2154F60E6BE7}"/>
    <cellStyle name="Percent 2 6 3 3 5" xfId="47065" xr:uid="{86DF88EC-C631-4505-88AD-0F9CC3787DD0}"/>
    <cellStyle name="Percent 2 6 3 4" xfId="21913" xr:uid="{98B18FCD-E4F5-4ACA-B165-0B39A1E9ECD2}"/>
    <cellStyle name="Percent 2 6 3 4 2" xfId="35605" xr:uid="{15E0A69B-6E9E-4450-B1D5-832F3DE12494}"/>
    <cellStyle name="Percent 2 6 3 4 3" xfId="50489" xr:uid="{14C5FEFC-9254-4D53-830C-D22FE1719DE4}"/>
    <cellStyle name="Percent 2 6 3 5" xfId="15069" xr:uid="{CFBFD5F7-49E3-421A-8354-17B53CFB3D20}"/>
    <cellStyle name="Percent 2 6 3 6" xfId="28759" xr:uid="{83A9E8E1-2622-4A4E-A859-63BDA620858E}"/>
    <cellStyle name="Percent 2 6 3 7" xfId="43643" xr:uid="{27B559D2-3A50-448F-A28B-23342705B904}"/>
    <cellStyle name="Percent 2 6 4" xfId="8224" xr:uid="{81B48221-ED17-4315-B2FF-A6928FE2B811}"/>
    <cellStyle name="Percent 2 6 4 2" xfId="9936" xr:uid="{FFA1808F-D7D2-42F8-8AF5-E6F220216ADD}"/>
    <cellStyle name="Percent 2 6 4 2 2" xfId="13358" xr:uid="{6DA1A5FE-CB56-46CE-BF68-C81E44F53384}"/>
    <cellStyle name="Percent 2 6 4 2 2 2" xfId="27048" xr:uid="{82450354-514E-4D82-969E-C008C661DF85}"/>
    <cellStyle name="Percent 2 6 4 2 2 2 2" xfId="40740" xr:uid="{37753F16-5D05-49DD-9A20-16BBC2ED0EA9}"/>
    <cellStyle name="Percent 2 6 4 2 2 2 3" xfId="55624" xr:uid="{D7F3742F-8A39-43B8-B3BE-DC88024BCF1C}"/>
    <cellStyle name="Percent 2 6 4 2 2 3" xfId="20204" xr:uid="{5F78AF18-DE85-4486-AC8D-E291E2E9B090}"/>
    <cellStyle name="Percent 2 6 4 2 2 4" xfId="33894" xr:uid="{703B6FD3-14B0-4D23-A260-ACE829098AC0}"/>
    <cellStyle name="Percent 2 6 4 2 2 5" xfId="48778" xr:uid="{B5948386-751F-4013-88C6-75E65896EEF4}"/>
    <cellStyle name="Percent 2 6 4 2 3" xfId="23626" xr:uid="{2CAF3B87-5DB8-4361-9222-E732F8F2658F}"/>
    <cellStyle name="Percent 2 6 4 2 3 2" xfId="37318" xr:uid="{70AA75F2-8271-4A5C-8DAE-249345CD697D}"/>
    <cellStyle name="Percent 2 6 4 2 3 3" xfId="52202" xr:uid="{67150F51-963B-4FA5-942C-02BD3A768BF0}"/>
    <cellStyle name="Percent 2 6 4 2 4" xfId="16782" xr:uid="{09BB12FB-6FBF-4734-8594-3C9AE1AD553B}"/>
    <cellStyle name="Percent 2 6 4 2 5" xfId="30472" xr:uid="{4B4F17C6-E0A7-4BEC-8F3F-31E4B53AD454}"/>
    <cellStyle name="Percent 2 6 4 2 6" xfId="45356" xr:uid="{614DFE1C-B8CD-4943-B247-652C9A14E2A8}"/>
    <cellStyle name="Percent 2 6 4 3" xfId="11646" xr:uid="{14537452-DAF9-4020-872C-60F5BBEBFFDD}"/>
    <cellStyle name="Percent 2 6 4 3 2" xfId="25336" xr:uid="{4CA6961B-38E3-43B7-9091-A7370A30FAD9}"/>
    <cellStyle name="Percent 2 6 4 3 2 2" xfId="39028" xr:uid="{DEB68A77-084B-45FA-A1B7-D1BF0005C066}"/>
    <cellStyle name="Percent 2 6 4 3 2 3" xfId="53912" xr:uid="{6B5EC54A-13AA-4449-B26E-AC42C1C9D59D}"/>
    <cellStyle name="Percent 2 6 4 3 3" xfId="18492" xr:uid="{6D934A81-97F2-456C-877E-8724976D285B}"/>
    <cellStyle name="Percent 2 6 4 3 4" xfId="32182" xr:uid="{73C630D7-D59D-4A6B-8AA8-FEB883FB805B}"/>
    <cellStyle name="Percent 2 6 4 3 5" xfId="47066" xr:uid="{26795D3C-83C0-43D7-B18F-F254B886509F}"/>
    <cellStyle name="Percent 2 6 4 4" xfId="21914" xr:uid="{DFC78468-6138-471A-B284-C66D90813A24}"/>
    <cellStyle name="Percent 2 6 4 4 2" xfId="35606" xr:uid="{B3293206-FB20-49C6-AF6F-25BA4EE4018D}"/>
    <cellStyle name="Percent 2 6 4 4 3" xfId="50490" xr:uid="{A3DE99C4-0E87-469C-8246-690FE33D2650}"/>
    <cellStyle name="Percent 2 6 4 5" xfId="15070" xr:uid="{81F7944B-780B-4D29-83C9-5F3C6458E1E3}"/>
    <cellStyle name="Percent 2 6 4 6" xfId="28760" xr:uid="{9625D82A-3C17-4145-A086-0B089B6DFE8E}"/>
    <cellStyle name="Percent 2 6 4 7" xfId="43644" xr:uid="{9D117D5B-6BA1-4C3C-B1F4-D78ABF75C3A7}"/>
    <cellStyle name="Percent 2 6 5" xfId="9932" xr:uid="{F9C68610-D910-49ED-AA78-38B414B6F9AF}"/>
    <cellStyle name="Percent 2 6 5 2" xfId="13354" xr:uid="{A611B0F8-6979-4D54-8A09-29EB150D2DDD}"/>
    <cellStyle name="Percent 2 6 5 2 2" xfId="27044" xr:uid="{C9F87CF1-BAE0-4A55-85B8-D2691B8E77B4}"/>
    <cellStyle name="Percent 2 6 5 2 2 2" xfId="40736" xr:uid="{BCE7C693-F085-4A9A-94A6-5F8242B26826}"/>
    <cellStyle name="Percent 2 6 5 2 2 3" xfId="55620" xr:uid="{9D7DC0E1-AD54-4534-9DE7-60D53C7CFF4B}"/>
    <cellStyle name="Percent 2 6 5 2 3" xfId="20200" xr:uid="{0B9CCA15-E555-4EF8-AD6F-69D40AAAD51C}"/>
    <cellStyle name="Percent 2 6 5 2 4" xfId="33890" xr:uid="{B610E3C1-274A-438B-8C51-7E4AF5510167}"/>
    <cellStyle name="Percent 2 6 5 2 5" xfId="48774" xr:uid="{B6D52B07-96A3-4B0C-B1D0-9BA4A565454E}"/>
    <cellStyle name="Percent 2 6 5 3" xfId="23622" xr:uid="{E36B2BB9-8742-414A-B222-FD0C74846D11}"/>
    <cellStyle name="Percent 2 6 5 3 2" xfId="37314" xr:uid="{5DA30EF4-A35E-4BE7-9E02-9C9E3740C088}"/>
    <cellStyle name="Percent 2 6 5 3 3" xfId="52198" xr:uid="{497530BB-12E9-40CF-BEE9-A203B61E4E03}"/>
    <cellStyle name="Percent 2 6 5 4" xfId="16778" xr:uid="{D2DE6B5A-931B-4141-B77B-ED5019D5149D}"/>
    <cellStyle name="Percent 2 6 5 5" xfId="30468" xr:uid="{B55B9BF9-644A-43D5-922C-83359835DDF0}"/>
    <cellStyle name="Percent 2 6 5 6" xfId="45352" xr:uid="{B08AE08A-B44B-44CD-855B-C7B5E865BD3C}"/>
    <cellStyle name="Percent 2 6 6" xfId="11642" xr:uid="{29AF1E3D-1557-4922-9BE2-38B54BEB6BB0}"/>
    <cellStyle name="Percent 2 6 6 2" xfId="25332" xr:uid="{513A03CF-286B-43E2-9B3F-CD65A9EEF6B8}"/>
    <cellStyle name="Percent 2 6 6 2 2" xfId="39024" xr:uid="{8B4381F1-41DB-43F6-B2A1-3454E3A0881D}"/>
    <cellStyle name="Percent 2 6 6 2 3" xfId="53908" xr:uid="{14AADB02-D63A-4FBC-BA86-876EE15D13BC}"/>
    <cellStyle name="Percent 2 6 6 3" xfId="18488" xr:uid="{B3C4CACA-6693-473F-8028-FC84CF3715C7}"/>
    <cellStyle name="Percent 2 6 6 4" xfId="32178" xr:uid="{8FECA8BC-B779-4E84-A00A-FDAAE3734CAF}"/>
    <cellStyle name="Percent 2 6 6 5" xfId="47062" xr:uid="{DF6BB56D-9DC1-4BA2-86D1-DFA0BEF1A7EB}"/>
    <cellStyle name="Percent 2 6 7" xfId="21910" xr:uid="{E8E452E8-CDC2-4B8F-B74F-85E06446B3CE}"/>
    <cellStyle name="Percent 2 6 7 2" xfId="35602" xr:uid="{3996958D-1939-4A31-8663-9EE38BF06199}"/>
    <cellStyle name="Percent 2 6 7 3" xfId="50486" xr:uid="{5D0617C1-E8DE-4614-920E-6B7303235D92}"/>
    <cellStyle name="Percent 2 6 8" xfId="15066" xr:uid="{87C16A8F-9C07-4E07-9A5F-9AD43B679A31}"/>
    <cellStyle name="Percent 2 6 9" xfId="28756" xr:uid="{D47F45D0-91C3-4C0F-9EAD-06958969880D}"/>
    <cellStyle name="Percent 2 7" xfId="8225" xr:uid="{6959ECEF-AF1C-4645-8110-17976CF8F94D}"/>
    <cellStyle name="Percent 2 7 10" xfId="43645" xr:uid="{2272D580-CB52-4519-A88B-022C09409C21}"/>
    <cellStyle name="Percent 2 7 2" xfId="8226" xr:uid="{D98E5515-C201-413C-839E-28E89532E486}"/>
    <cellStyle name="Percent 2 7 2 2" xfId="8227" xr:uid="{625080B4-456B-4916-815A-C17B977ACC8B}"/>
    <cellStyle name="Percent 2 7 2 2 2" xfId="9939" xr:uid="{C172B5D4-9CA6-4458-AA86-2EFC5ED82C39}"/>
    <cellStyle name="Percent 2 7 2 2 2 2" xfId="13361" xr:uid="{73071306-079D-4274-8BEA-EACC16C7450A}"/>
    <cellStyle name="Percent 2 7 2 2 2 2 2" xfId="27051" xr:uid="{1EC6EAAE-DFD1-48A8-B3D7-F7DFAB3D5CA3}"/>
    <cellStyle name="Percent 2 7 2 2 2 2 2 2" xfId="40743" xr:uid="{921C7963-9A6B-41E5-A574-7B93D8D3739D}"/>
    <cellStyle name="Percent 2 7 2 2 2 2 2 3" xfId="55627" xr:uid="{B2D5BABA-BE86-4EEC-A6F2-2361B1DD09DB}"/>
    <cellStyle name="Percent 2 7 2 2 2 2 3" xfId="20207" xr:uid="{83BA90DB-AF4C-4AEA-BB3E-8E5FBEE7506B}"/>
    <cellStyle name="Percent 2 7 2 2 2 2 4" xfId="33897" xr:uid="{C0DB92BE-5747-488F-ABC8-B0D9E98E398E}"/>
    <cellStyle name="Percent 2 7 2 2 2 2 5" xfId="48781" xr:uid="{2CBF0645-E261-46D2-9385-435ACF258290}"/>
    <cellStyle name="Percent 2 7 2 2 2 3" xfId="23629" xr:uid="{E82469F4-96C8-4A75-A7F6-2F8A3D6290EC}"/>
    <cellStyle name="Percent 2 7 2 2 2 3 2" xfId="37321" xr:uid="{8A24A9C7-56EB-4659-A387-14D86DB7AEAF}"/>
    <cellStyle name="Percent 2 7 2 2 2 3 3" xfId="52205" xr:uid="{48814511-C545-476F-B206-6574070971B9}"/>
    <cellStyle name="Percent 2 7 2 2 2 4" xfId="16785" xr:uid="{11336143-411F-4488-BB0D-075CE01DDFCE}"/>
    <cellStyle name="Percent 2 7 2 2 2 5" xfId="30475" xr:uid="{379C4999-AC61-4E47-A49E-651C58A92818}"/>
    <cellStyle name="Percent 2 7 2 2 2 6" xfId="45359" xr:uid="{1CB9C3F8-E5B4-4335-B41D-BDC4FA3B8940}"/>
    <cellStyle name="Percent 2 7 2 2 3" xfId="11649" xr:uid="{D97D01EB-85E3-4C26-A9D3-E73C9E4919D8}"/>
    <cellStyle name="Percent 2 7 2 2 3 2" xfId="25339" xr:uid="{E32406BE-CD57-4C67-B4EF-113047215423}"/>
    <cellStyle name="Percent 2 7 2 2 3 2 2" xfId="39031" xr:uid="{CFA464BB-E313-46F5-9ADB-DFC50D518E92}"/>
    <cellStyle name="Percent 2 7 2 2 3 2 3" xfId="53915" xr:uid="{06A86649-9C9A-4064-AC29-751F51DE5EF1}"/>
    <cellStyle name="Percent 2 7 2 2 3 3" xfId="18495" xr:uid="{5813D384-5CE9-4727-9B96-F41B221FFE7F}"/>
    <cellStyle name="Percent 2 7 2 2 3 4" xfId="32185" xr:uid="{33DCB0CD-7DA8-45E6-B931-3880BFB55A00}"/>
    <cellStyle name="Percent 2 7 2 2 3 5" xfId="47069" xr:uid="{4D9C25DE-233A-4CE7-ACC8-6C6D886E4AED}"/>
    <cellStyle name="Percent 2 7 2 2 4" xfId="21917" xr:uid="{F2F4B0C8-7453-468F-9C79-D5AD948D35EA}"/>
    <cellStyle name="Percent 2 7 2 2 4 2" xfId="35609" xr:uid="{2887C5B6-665C-48D4-9D3C-9336BE8F0286}"/>
    <cellStyle name="Percent 2 7 2 2 4 3" xfId="50493" xr:uid="{C99F14D2-216B-4DFA-971C-1FF47B0B89A9}"/>
    <cellStyle name="Percent 2 7 2 2 5" xfId="15073" xr:uid="{76B1BFF5-1E46-421B-8C69-7FC9DEC0EE48}"/>
    <cellStyle name="Percent 2 7 2 2 6" xfId="28763" xr:uid="{85BA71EE-47DD-42F7-ADB2-71A8D5A9C4F3}"/>
    <cellStyle name="Percent 2 7 2 2 7" xfId="43647" xr:uid="{8A9B3412-DCD2-42B6-92DD-9098200E4F76}"/>
    <cellStyle name="Percent 2 7 2 3" xfId="9938" xr:uid="{7AC839E2-42F9-46D5-8DB4-C990AD8296CF}"/>
    <cellStyle name="Percent 2 7 2 3 2" xfId="13360" xr:uid="{8B7F59D8-4846-4BFC-88E7-CD55DEEF1698}"/>
    <cellStyle name="Percent 2 7 2 3 2 2" xfId="27050" xr:uid="{90CE2677-29E0-4A9A-A06D-5900D2BFEF6F}"/>
    <cellStyle name="Percent 2 7 2 3 2 2 2" xfId="40742" xr:uid="{D9C2BD60-3588-404E-89F2-E290D3B5442D}"/>
    <cellStyle name="Percent 2 7 2 3 2 2 3" xfId="55626" xr:uid="{76F0ABFE-C6D7-47D4-AEAD-EA57A4F6BF28}"/>
    <cellStyle name="Percent 2 7 2 3 2 3" xfId="20206" xr:uid="{E070E855-48DA-4DEC-9C1E-10799DD00888}"/>
    <cellStyle name="Percent 2 7 2 3 2 4" xfId="33896" xr:uid="{B9E196CA-1B39-45B6-B44A-35B809F9F662}"/>
    <cellStyle name="Percent 2 7 2 3 2 5" xfId="48780" xr:uid="{DC47DFF5-F909-4E3E-B43C-50D2FF5679A6}"/>
    <cellStyle name="Percent 2 7 2 3 3" xfId="23628" xr:uid="{B1C46D7D-AFFA-4C4C-89BB-E586F699605D}"/>
    <cellStyle name="Percent 2 7 2 3 3 2" xfId="37320" xr:uid="{AA533961-775A-413A-9151-7F72E0751CD6}"/>
    <cellStyle name="Percent 2 7 2 3 3 3" xfId="52204" xr:uid="{E32CD230-6F25-4877-B594-0FB9DAF85E59}"/>
    <cellStyle name="Percent 2 7 2 3 4" xfId="16784" xr:uid="{1B24F249-4EBD-4F15-942A-C34B83F072CF}"/>
    <cellStyle name="Percent 2 7 2 3 5" xfId="30474" xr:uid="{0E05E078-5986-4471-B0FE-B1BAF5A04870}"/>
    <cellStyle name="Percent 2 7 2 3 6" xfId="45358" xr:uid="{994F3324-6E18-4BD3-AD87-2263F7A6A723}"/>
    <cellStyle name="Percent 2 7 2 4" xfId="11648" xr:uid="{7A3FFCD9-A567-485C-B69C-137681A4029A}"/>
    <cellStyle name="Percent 2 7 2 4 2" xfId="25338" xr:uid="{EBF65F0A-21CB-47CF-BA5D-894102A46A08}"/>
    <cellStyle name="Percent 2 7 2 4 2 2" xfId="39030" xr:uid="{5C024560-A522-4462-BD1C-43233B16F410}"/>
    <cellStyle name="Percent 2 7 2 4 2 3" xfId="53914" xr:uid="{12604AC7-7E25-4A88-968B-1AADD3CC06FB}"/>
    <cellStyle name="Percent 2 7 2 4 3" xfId="18494" xr:uid="{26377B92-9C74-446E-8C6A-AC513228E147}"/>
    <cellStyle name="Percent 2 7 2 4 4" xfId="32184" xr:uid="{E241B907-8F34-45D7-AA53-1168779F09A2}"/>
    <cellStyle name="Percent 2 7 2 4 5" xfId="47068" xr:uid="{14DB081F-5028-4F8B-85DF-1C79A4141CB8}"/>
    <cellStyle name="Percent 2 7 2 5" xfId="21916" xr:uid="{499687A9-7EE5-4C89-808E-AA577874C674}"/>
    <cellStyle name="Percent 2 7 2 5 2" xfId="35608" xr:uid="{667F8A9E-DF20-4C42-AB41-0454A7EB0130}"/>
    <cellStyle name="Percent 2 7 2 5 3" xfId="50492" xr:uid="{CA617AD9-B2ED-43B7-AD1C-FEBF32F3229C}"/>
    <cellStyle name="Percent 2 7 2 6" xfId="15072" xr:uid="{14D53690-B89D-4D8F-BB07-DECEEBA247CB}"/>
    <cellStyle name="Percent 2 7 2 7" xfId="28762" xr:uid="{767930DA-C4C1-4845-8FF5-4A7D45314DEB}"/>
    <cellStyle name="Percent 2 7 2 8" xfId="43646" xr:uid="{1AA8E382-2913-427F-B947-C8F3D050994D}"/>
    <cellStyle name="Percent 2 7 3" xfId="8228" xr:uid="{EB2DAD63-FD03-4BAF-80D1-5A009252D0A2}"/>
    <cellStyle name="Percent 2 7 3 2" xfId="9940" xr:uid="{5CEDF204-13BB-45C6-874B-56E51BCF323E}"/>
    <cellStyle name="Percent 2 7 3 2 2" xfId="13362" xr:uid="{763695F8-6E4D-404A-B142-B42E56F2BD8F}"/>
    <cellStyle name="Percent 2 7 3 2 2 2" xfId="27052" xr:uid="{DC86720B-A950-406A-8418-DFBD840F8C79}"/>
    <cellStyle name="Percent 2 7 3 2 2 2 2" xfId="40744" xr:uid="{099A7C98-F121-4F7F-87B6-84089CEB1119}"/>
    <cellStyle name="Percent 2 7 3 2 2 2 3" xfId="55628" xr:uid="{80ED576C-D071-4FF7-9D73-E51ADC20830D}"/>
    <cellStyle name="Percent 2 7 3 2 2 3" xfId="20208" xr:uid="{578932A1-30B6-4871-AD15-84FFD6AC5E35}"/>
    <cellStyle name="Percent 2 7 3 2 2 4" xfId="33898" xr:uid="{296404C2-AA92-4584-93D2-3D937952F9E8}"/>
    <cellStyle name="Percent 2 7 3 2 2 5" xfId="48782" xr:uid="{748C5735-D52F-455A-B832-FCC4285AD190}"/>
    <cellStyle name="Percent 2 7 3 2 3" xfId="23630" xr:uid="{0C28CA0B-7D4A-496A-9C1E-4B146D2DBF96}"/>
    <cellStyle name="Percent 2 7 3 2 3 2" xfId="37322" xr:uid="{6A24503F-3EC3-43DE-A97A-5476E70F1EF4}"/>
    <cellStyle name="Percent 2 7 3 2 3 3" xfId="52206" xr:uid="{2307996D-E71A-4524-B507-27D9102F0B21}"/>
    <cellStyle name="Percent 2 7 3 2 4" xfId="16786" xr:uid="{EFA21341-C3A0-449A-9264-91138E5955A2}"/>
    <cellStyle name="Percent 2 7 3 2 5" xfId="30476" xr:uid="{E7905EE3-D740-41E4-8467-65EDD818D2F5}"/>
    <cellStyle name="Percent 2 7 3 2 6" xfId="45360" xr:uid="{DC0B6F88-4E38-423B-AE46-2B5D51D324DC}"/>
    <cellStyle name="Percent 2 7 3 3" xfId="11650" xr:uid="{B1113C0E-4BE1-4854-A44A-132D1A89B08E}"/>
    <cellStyle name="Percent 2 7 3 3 2" xfId="25340" xr:uid="{68490F6C-A91A-49C5-A995-AFDD02C7A834}"/>
    <cellStyle name="Percent 2 7 3 3 2 2" xfId="39032" xr:uid="{962C8FEA-FA56-43F2-9268-4E6BF5E0C90B}"/>
    <cellStyle name="Percent 2 7 3 3 2 3" xfId="53916" xr:uid="{AC9F2DAE-1F4C-4C20-9E7B-5705E082A6E9}"/>
    <cellStyle name="Percent 2 7 3 3 3" xfId="18496" xr:uid="{CD4DBEE0-1A84-4231-A7C7-072596A28765}"/>
    <cellStyle name="Percent 2 7 3 3 4" xfId="32186" xr:uid="{729F2F18-5DD1-4420-8E9F-4B5600D401F0}"/>
    <cellStyle name="Percent 2 7 3 3 5" xfId="47070" xr:uid="{D91CF7F7-086D-412C-B0C3-9E71BC2EE529}"/>
    <cellStyle name="Percent 2 7 3 4" xfId="21918" xr:uid="{EF8E6277-BE9A-4F2D-9591-C7DB37BA3E74}"/>
    <cellStyle name="Percent 2 7 3 4 2" xfId="35610" xr:uid="{AA4F15E4-934F-4F30-ABF1-DDAE4FBB1F1B}"/>
    <cellStyle name="Percent 2 7 3 4 3" xfId="50494" xr:uid="{D4AE89F3-A72C-41DE-8E0E-9E449C9ADD44}"/>
    <cellStyle name="Percent 2 7 3 5" xfId="15074" xr:uid="{1A292D20-FC71-4538-9B93-F29E2F1D17A4}"/>
    <cellStyle name="Percent 2 7 3 6" xfId="28764" xr:uid="{9E62986A-302C-4BBB-8266-453CE6019699}"/>
    <cellStyle name="Percent 2 7 3 7" xfId="43648" xr:uid="{F2C6E571-BBBA-4862-8EEC-A5A849BFC579}"/>
    <cellStyle name="Percent 2 7 4" xfId="8229" xr:uid="{045B6E3B-17FC-4F30-8C8A-595F9E828E56}"/>
    <cellStyle name="Percent 2 7 4 2" xfId="9941" xr:uid="{793B1488-BD11-4F1E-A336-AC50A38CA5F0}"/>
    <cellStyle name="Percent 2 7 4 2 2" xfId="13363" xr:uid="{B45CD19A-779D-4C1E-9011-FC63208C75C1}"/>
    <cellStyle name="Percent 2 7 4 2 2 2" xfId="27053" xr:uid="{B066E9ED-5B86-43FB-B8B5-FC294CDF5CC4}"/>
    <cellStyle name="Percent 2 7 4 2 2 2 2" xfId="40745" xr:uid="{833844E7-80F8-4202-98D2-5B5122775826}"/>
    <cellStyle name="Percent 2 7 4 2 2 2 3" xfId="55629" xr:uid="{07A07606-A4EC-4B15-9EAE-2CF4DE0872A3}"/>
    <cellStyle name="Percent 2 7 4 2 2 3" xfId="20209" xr:uid="{3BED43B3-5ABE-44C8-9934-DE09B1A8E8FE}"/>
    <cellStyle name="Percent 2 7 4 2 2 4" xfId="33899" xr:uid="{0C357B45-4EBC-432B-97E4-FD99480658DF}"/>
    <cellStyle name="Percent 2 7 4 2 2 5" xfId="48783" xr:uid="{A7556A6D-997B-465A-ABD4-8A26AD5E5BE7}"/>
    <cellStyle name="Percent 2 7 4 2 3" xfId="23631" xr:uid="{4262895D-B4E5-4FA0-887B-20D0478848AC}"/>
    <cellStyle name="Percent 2 7 4 2 3 2" xfId="37323" xr:uid="{E47B1F18-2825-48A0-AB59-BDF81F6C2E35}"/>
    <cellStyle name="Percent 2 7 4 2 3 3" xfId="52207" xr:uid="{FBEE3A32-3738-43D3-A23C-78AF24E1155D}"/>
    <cellStyle name="Percent 2 7 4 2 4" xfId="16787" xr:uid="{A8FCF3B9-51C6-4BE2-95B3-197A5BDB333F}"/>
    <cellStyle name="Percent 2 7 4 2 5" xfId="30477" xr:uid="{A0F38845-4378-448D-A457-FB02F4791593}"/>
    <cellStyle name="Percent 2 7 4 2 6" xfId="45361" xr:uid="{74DFCC7D-03C4-49EC-B550-ED9419DD312A}"/>
    <cellStyle name="Percent 2 7 4 3" xfId="11651" xr:uid="{CB855E35-C6EE-4EAB-A3E0-BDC1A57088E2}"/>
    <cellStyle name="Percent 2 7 4 3 2" xfId="25341" xr:uid="{50631173-99C8-418D-9832-0A30BA79A49F}"/>
    <cellStyle name="Percent 2 7 4 3 2 2" xfId="39033" xr:uid="{00C7919D-F30A-4428-86D8-8441B0723030}"/>
    <cellStyle name="Percent 2 7 4 3 2 3" xfId="53917" xr:uid="{9BF07CCF-E76F-4385-8555-9C618A6DAF8B}"/>
    <cellStyle name="Percent 2 7 4 3 3" xfId="18497" xr:uid="{E24DC186-4C07-4CFF-8043-7B7C76598F69}"/>
    <cellStyle name="Percent 2 7 4 3 4" xfId="32187" xr:uid="{3C7D1A8F-0D42-498B-8F87-7DF6B621F804}"/>
    <cellStyle name="Percent 2 7 4 3 5" xfId="47071" xr:uid="{BC06A0FB-5681-4210-9E9C-A8867B28765E}"/>
    <cellStyle name="Percent 2 7 4 4" xfId="21919" xr:uid="{46B44908-79F6-45C6-8449-A0467C603B8D}"/>
    <cellStyle name="Percent 2 7 4 4 2" xfId="35611" xr:uid="{10067089-79B0-4107-8AF5-19C74AD0F505}"/>
    <cellStyle name="Percent 2 7 4 4 3" xfId="50495" xr:uid="{0AB1520A-BE8A-4AB6-9396-CB578563414D}"/>
    <cellStyle name="Percent 2 7 4 5" xfId="15075" xr:uid="{0700EE4D-8D76-4E18-99D9-E3A7C974C3CC}"/>
    <cellStyle name="Percent 2 7 4 6" xfId="28765" xr:uid="{CAAA4380-9093-45B3-B878-83D20664B4BA}"/>
    <cellStyle name="Percent 2 7 4 7" xfId="43649" xr:uid="{A7956AF3-6BA6-4B31-9BD3-2F0D6EB05940}"/>
    <cellStyle name="Percent 2 7 5" xfId="9937" xr:uid="{EFAD0E00-C901-4C85-BC41-369BEBECDF39}"/>
    <cellStyle name="Percent 2 7 5 2" xfId="13359" xr:uid="{DE1F42F6-996A-4C78-8AAF-6A482E7217A7}"/>
    <cellStyle name="Percent 2 7 5 2 2" xfId="27049" xr:uid="{18374190-AEA5-4763-A475-320615BC191E}"/>
    <cellStyle name="Percent 2 7 5 2 2 2" xfId="40741" xr:uid="{DF226831-07D7-4873-9847-DB7513F0484C}"/>
    <cellStyle name="Percent 2 7 5 2 2 3" xfId="55625" xr:uid="{A851E717-74BD-4153-8ABF-676DCAE03110}"/>
    <cellStyle name="Percent 2 7 5 2 3" xfId="20205" xr:uid="{BA10C195-4595-47A5-8576-814522411382}"/>
    <cellStyle name="Percent 2 7 5 2 4" xfId="33895" xr:uid="{184A2075-D4B1-4E86-A699-FD4B59A46C5A}"/>
    <cellStyle name="Percent 2 7 5 2 5" xfId="48779" xr:uid="{C3C807E7-EFD0-4158-87AB-FD39BB47FC21}"/>
    <cellStyle name="Percent 2 7 5 3" xfId="23627" xr:uid="{8D350278-5FFB-496B-827F-C30E78C7D234}"/>
    <cellStyle name="Percent 2 7 5 3 2" xfId="37319" xr:uid="{C5CA0DBF-B9DB-4113-A802-94C078F1B89E}"/>
    <cellStyle name="Percent 2 7 5 3 3" xfId="52203" xr:uid="{5087797F-3CE6-4847-8F9C-4E5A35033571}"/>
    <cellStyle name="Percent 2 7 5 4" xfId="16783" xr:uid="{9EB5B00E-4F9E-44F2-BBBB-0139310ED444}"/>
    <cellStyle name="Percent 2 7 5 5" xfId="30473" xr:uid="{B0B27FD4-B569-4943-BD22-2F5165870173}"/>
    <cellStyle name="Percent 2 7 5 6" xfId="45357" xr:uid="{937046E4-047C-4CB3-AFAE-2DF37D5DA535}"/>
    <cellStyle name="Percent 2 7 6" xfId="11647" xr:uid="{141B3F47-FAC9-4E60-A936-25CFDFE51DD1}"/>
    <cellStyle name="Percent 2 7 6 2" xfId="25337" xr:uid="{9DF0D328-064D-4378-9605-394108D31EE6}"/>
    <cellStyle name="Percent 2 7 6 2 2" xfId="39029" xr:uid="{32F6F368-BE2C-4872-8305-93C1581A9693}"/>
    <cellStyle name="Percent 2 7 6 2 3" xfId="53913" xr:uid="{EA87582E-4DF5-485D-A85B-2C43457BC7FC}"/>
    <cellStyle name="Percent 2 7 6 3" xfId="18493" xr:uid="{1A51F51F-D6B9-4AB6-A325-E943A53C0527}"/>
    <cellStyle name="Percent 2 7 6 4" xfId="32183" xr:uid="{13253269-5A35-48A0-9DD2-B2C607B09654}"/>
    <cellStyle name="Percent 2 7 6 5" xfId="47067" xr:uid="{E62204E7-5D6E-4A17-956A-5DEE3E2367FD}"/>
    <cellStyle name="Percent 2 7 7" xfId="21915" xr:uid="{FF75242D-143B-47F5-8F98-6C401FC09E01}"/>
    <cellStyle name="Percent 2 7 7 2" xfId="35607" xr:uid="{637D849C-5D72-47C5-ABC4-8E4258DF1799}"/>
    <cellStyle name="Percent 2 7 7 3" xfId="50491" xr:uid="{9EBA5C79-82A7-483F-939A-584A0418C25D}"/>
    <cellStyle name="Percent 2 7 8" xfId="15071" xr:uid="{87EFE609-01CC-47ED-9F67-B0A974EDBAF7}"/>
    <cellStyle name="Percent 2 7 9" xfId="28761" xr:uid="{EC342ACA-3886-4B60-9459-E9803638F796}"/>
    <cellStyle name="Percent 2 8" xfId="8230" xr:uid="{DD7491F7-3219-4B54-9A96-328A3EA09252}"/>
    <cellStyle name="Percent 2 8 2" xfId="8231" xr:uid="{F9E1107E-9BE1-4C9C-A859-C6512864FE00}"/>
    <cellStyle name="Percent 2 8 2 2" xfId="9943" xr:uid="{909F86F0-150A-491A-8053-CC6E81F0FF32}"/>
    <cellStyle name="Percent 2 8 2 2 2" xfId="13365" xr:uid="{457DA668-C920-4462-8B39-1C77A3B4C6D4}"/>
    <cellStyle name="Percent 2 8 2 2 2 2" xfId="27055" xr:uid="{22994ACD-A3BA-4E29-A9F1-6136882113B5}"/>
    <cellStyle name="Percent 2 8 2 2 2 2 2" xfId="40747" xr:uid="{20D245DE-5DBB-417D-9975-2F2EAC32BE1C}"/>
    <cellStyle name="Percent 2 8 2 2 2 2 3" xfId="55631" xr:uid="{194D638F-10DE-4147-9C83-C684AB09B94B}"/>
    <cellStyle name="Percent 2 8 2 2 2 3" xfId="20211" xr:uid="{DA56291F-B718-467E-8FD0-7F26B3BC433B}"/>
    <cellStyle name="Percent 2 8 2 2 2 4" xfId="33901" xr:uid="{75E06A58-2219-49B4-8298-955804A65349}"/>
    <cellStyle name="Percent 2 8 2 2 2 5" xfId="48785" xr:uid="{03B99411-5864-4393-8A33-ECC1E3673D4E}"/>
    <cellStyle name="Percent 2 8 2 2 3" xfId="23633" xr:uid="{43A9BD98-0367-4174-81A5-07EDFB8C9916}"/>
    <cellStyle name="Percent 2 8 2 2 3 2" xfId="37325" xr:uid="{2A228108-F5FE-4414-B75B-55871BE7E3E6}"/>
    <cellStyle name="Percent 2 8 2 2 3 3" xfId="52209" xr:uid="{483946B5-D189-4A92-BE3C-D6FC31093DCA}"/>
    <cellStyle name="Percent 2 8 2 2 4" xfId="16789" xr:uid="{C6770027-34E3-4337-A2DB-BF10189F8E8D}"/>
    <cellStyle name="Percent 2 8 2 2 5" xfId="30479" xr:uid="{A3F78ED3-E85D-4F29-862F-FFFAEA535A28}"/>
    <cellStyle name="Percent 2 8 2 2 6" xfId="45363" xr:uid="{64670C9E-6651-47FA-892D-C97DAE21BD99}"/>
    <cellStyle name="Percent 2 8 2 3" xfId="11653" xr:uid="{40D83196-8EB6-430A-AD1C-B5D3A3DFE141}"/>
    <cellStyle name="Percent 2 8 2 3 2" xfId="25343" xr:uid="{9DC2A39F-0E11-41E0-91E0-A5D343997D04}"/>
    <cellStyle name="Percent 2 8 2 3 2 2" xfId="39035" xr:uid="{E923D56E-624C-437B-BFC6-5BEFB8A7F7AE}"/>
    <cellStyle name="Percent 2 8 2 3 2 3" xfId="53919" xr:uid="{88A99BF6-7B8A-4414-BD86-773EC90D373D}"/>
    <cellStyle name="Percent 2 8 2 3 3" xfId="18499" xr:uid="{59A7EFBE-2D36-48F2-ACCB-AE5E798F1704}"/>
    <cellStyle name="Percent 2 8 2 3 4" xfId="32189" xr:uid="{3EA028EF-E4DD-46D7-80D7-8057BFBF2061}"/>
    <cellStyle name="Percent 2 8 2 3 5" xfId="47073" xr:uid="{4810752A-1A37-4A6E-8B92-AFCC74C3AEA4}"/>
    <cellStyle name="Percent 2 8 2 4" xfId="21921" xr:uid="{A8911FF6-DDCC-48D9-9914-787998F9D09A}"/>
    <cellStyle name="Percent 2 8 2 4 2" xfId="35613" xr:uid="{1B6707C3-09C3-44DC-A41F-C7E846C84835}"/>
    <cellStyle name="Percent 2 8 2 4 3" xfId="50497" xr:uid="{CF961F04-D595-4067-A6C2-321B34BC34DA}"/>
    <cellStyle name="Percent 2 8 2 5" xfId="15077" xr:uid="{4C7C3418-B1CB-4B55-B959-2A0208EDB63C}"/>
    <cellStyle name="Percent 2 8 2 6" xfId="28767" xr:uid="{55DD606B-8DD7-4508-863A-FDB7F77962CA}"/>
    <cellStyle name="Percent 2 8 2 7" xfId="43651" xr:uid="{5803A885-B397-4735-AE14-5B82DA7641E1}"/>
    <cellStyle name="Percent 2 8 3" xfId="9942" xr:uid="{587A7B20-EB74-400E-9DC4-074AE2F5E4F9}"/>
    <cellStyle name="Percent 2 8 3 2" xfId="13364" xr:uid="{B5AB2C9B-E215-4FCF-8B38-14F5015C653B}"/>
    <cellStyle name="Percent 2 8 3 2 2" xfId="27054" xr:uid="{8BC45B31-2584-4324-8015-42BACF604C34}"/>
    <cellStyle name="Percent 2 8 3 2 2 2" xfId="40746" xr:uid="{07B58D68-4E41-4BBC-80A1-8471030E8077}"/>
    <cellStyle name="Percent 2 8 3 2 2 3" xfId="55630" xr:uid="{07DC4608-8F18-40C3-B3CC-F69E9BC50034}"/>
    <cellStyle name="Percent 2 8 3 2 3" xfId="20210" xr:uid="{6EA088CA-7ECE-4228-B16A-D2B3423553D9}"/>
    <cellStyle name="Percent 2 8 3 2 4" xfId="33900" xr:uid="{35CAC220-0107-4916-A8A2-ABD5512C0E1F}"/>
    <cellStyle name="Percent 2 8 3 2 5" xfId="48784" xr:uid="{CAB2881C-4337-46D2-A4C2-FD595A815F2E}"/>
    <cellStyle name="Percent 2 8 3 3" xfId="23632" xr:uid="{08DF09E8-F90C-4CA2-9138-4877D70A64C5}"/>
    <cellStyle name="Percent 2 8 3 3 2" xfId="37324" xr:uid="{4A937366-0E92-47A5-81D0-81C603D3D2E6}"/>
    <cellStyle name="Percent 2 8 3 3 3" xfId="52208" xr:uid="{B379A563-5E5D-440D-A9F3-638315456A57}"/>
    <cellStyle name="Percent 2 8 3 4" xfId="16788" xr:uid="{419B8404-71E1-4A02-89C5-95CCCED78CBE}"/>
    <cellStyle name="Percent 2 8 3 5" xfId="30478" xr:uid="{6789C40A-1E09-4BA4-9658-77CEB3614DBA}"/>
    <cellStyle name="Percent 2 8 3 6" xfId="45362" xr:uid="{C69BFFF2-7E81-4BEF-AEFB-823C34AE6A64}"/>
    <cellStyle name="Percent 2 8 4" xfId="11652" xr:uid="{1E7074AB-13C5-40CF-BE7A-4708FFEDE520}"/>
    <cellStyle name="Percent 2 8 4 2" xfId="25342" xr:uid="{B50FD45B-E04F-4B8A-AF2E-EA6FA39C9F68}"/>
    <cellStyle name="Percent 2 8 4 2 2" xfId="39034" xr:uid="{CF126771-771F-4BBF-B93D-21638EDF4351}"/>
    <cellStyle name="Percent 2 8 4 2 3" xfId="53918" xr:uid="{F8F0E261-4FB7-465D-B99C-A39BF9289607}"/>
    <cellStyle name="Percent 2 8 4 3" xfId="18498" xr:uid="{A82A5FE7-67D6-4829-B2E5-565B76F923FD}"/>
    <cellStyle name="Percent 2 8 4 4" xfId="32188" xr:uid="{0B11C4DE-954A-4590-86A1-2C112682AA75}"/>
    <cellStyle name="Percent 2 8 4 5" xfId="47072" xr:uid="{DE519EC5-0B3A-4327-ACA9-06E38CE68414}"/>
    <cellStyle name="Percent 2 8 5" xfId="21920" xr:uid="{CA174D6E-CF81-4253-8DE6-0F8490174694}"/>
    <cellStyle name="Percent 2 8 5 2" xfId="35612" xr:uid="{9BDB95EA-6F56-4139-98D5-97BA252515DD}"/>
    <cellStyle name="Percent 2 8 5 3" xfId="50496" xr:uid="{B2C78FC0-B3FE-4028-BFDD-D3843AFFB3D6}"/>
    <cellStyle name="Percent 2 8 6" xfId="15076" xr:uid="{BAA8DAB7-9CF8-4639-AD53-25EF8B752D5E}"/>
    <cellStyle name="Percent 2 8 7" xfId="28766" xr:uid="{05BE3C35-E14B-472F-9F9E-21C32D48448C}"/>
    <cellStyle name="Percent 2 8 8" xfId="43650" xr:uid="{359DBBA4-FF24-4D36-A555-E1A751E5AEE8}"/>
    <cellStyle name="Percent 2 9" xfId="8232" xr:uid="{FBFAD0B5-90FB-413C-B170-2EC6F911ACDA}"/>
    <cellStyle name="Percent 2 9 2" xfId="9944" xr:uid="{176D9A53-5485-425B-9931-6F5474CA49FC}"/>
    <cellStyle name="Percent 2 9 2 2" xfId="13366" xr:uid="{FEDD27B9-23EE-489E-B894-36504FF9C9B3}"/>
    <cellStyle name="Percent 2 9 2 2 2" xfId="27056" xr:uid="{70695BAA-E6B0-4EFD-B09B-97617183FC86}"/>
    <cellStyle name="Percent 2 9 2 2 2 2" xfId="40748" xr:uid="{AC92D052-39AA-4952-9567-5BB63EE0238A}"/>
    <cellStyle name="Percent 2 9 2 2 2 3" xfId="55632" xr:uid="{FF6FCCA8-280B-4618-A8F4-14AD301522F3}"/>
    <cellStyle name="Percent 2 9 2 2 3" xfId="20212" xr:uid="{5B29CB4B-1942-4424-BD63-63CC5304A5D8}"/>
    <cellStyle name="Percent 2 9 2 2 4" xfId="33902" xr:uid="{85E4950A-CD10-4E43-AD7D-8A954FB3BE68}"/>
    <cellStyle name="Percent 2 9 2 2 5" xfId="48786" xr:uid="{5E93C5B8-DA27-4839-B130-D3EC8460120B}"/>
    <cellStyle name="Percent 2 9 2 3" xfId="23634" xr:uid="{8C3454DA-4447-4D37-AD96-DCC36A9817D5}"/>
    <cellStyle name="Percent 2 9 2 3 2" xfId="37326" xr:uid="{EB9D41B5-C46B-49BB-96F3-8FF9CC391F8A}"/>
    <cellStyle name="Percent 2 9 2 3 3" xfId="52210" xr:uid="{2AEF308C-7252-43AC-9962-57EF25497431}"/>
    <cellStyle name="Percent 2 9 2 4" xfId="16790" xr:uid="{764A517B-4A4B-41DD-B0AE-2E0163A0C1F1}"/>
    <cellStyle name="Percent 2 9 2 5" xfId="30480" xr:uid="{0CC31E30-E9C5-49DB-A007-7B1EFF9B99D3}"/>
    <cellStyle name="Percent 2 9 2 6" xfId="45364" xr:uid="{728CC4C2-EDB9-4A83-9B6E-B20790EB75DC}"/>
    <cellStyle name="Percent 2 9 3" xfId="11654" xr:uid="{DD63071A-6531-4DF0-B1BE-8755B2210CA0}"/>
    <cellStyle name="Percent 2 9 3 2" xfId="25344" xr:uid="{D2E3F528-F8B9-4B70-BBC8-C3C6B08E33D0}"/>
    <cellStyle name="Percent 2 9 3 2 2" xfId="39036" xr:uid="{0D739A3F-B790-4889-B4EE-43CF3547FD6A}"/>
    <cellStyle name="Percent 2 9 3 2 3" xfId="53920" xr:uid="{C27A6E93-CAFE-419E-8E73-A2B982D046F1}"/>
    <cellStyle name="Percent 2 9 3 3" xfId="18500" xr:uid="{72AF40FF-F251-4A09-884B-2E8EA46A9625}"/>
    <cellStyle name="Percent 2 9 3 4" xfId="32190" xr:uid="{7812D8EE-CEB9-494E-9A2A-77BC8312FB94}"/>
    <cellStyle name="Percent 2 9 3 5" xfId="47074" xr:uid="{42E42731-7468-42F1-B168-5AAD4FCA1867}"/>
    <cellStyle name="Percent 2 9 4" xfId="21922" xr:uid="{FCF38622-CBEB-4788-A60F-51BD507F4D9C}"/>
    <cellStyle name="Percent 2 9 4 2" xfId="35614" xr:uid="{A90FA196-841E-4F36-ACF3-B5B351B5809B}"/>
    <cellStyle name="Percent 2 9 4 3" xfId="50498" xr:uid="{BA6137A5-4B75-4941-9169-269E0DEA17CC}"/>
    <cellStyle name="Percent 2 9 5" xfId="15078" xr:uid="{59BEA0F5-5D82-4672-8789-E72F10625EFE}"/>
    <cellStyle name="Percent 2 9 6" xfId="28768" xr:uid="{844C0D50-2477-4126-AB4B-E0EE4E1D49AC}"/>
    <cellStyle name="Percent 2 9 7" xfId="43652" xr:uid="{BC51C935-3BA7-4A5D-A85E-ACC52C4B2D67}"/>
    <cellStyle name="Гиперссылка 2" xfId="8" xr:uid="{B8DEC424-8CA0-4D89-98CC-66EC73BB2B73}"/>
    <cellStyle name="Гиперссылка 2 2" xfId="5300" xr:uid="{FAF7FF44-540A-455B-8CE3-78311434843B}"/>
    <cellStyle name="Гиперссылка 2 2 2" xfId="41927" xr:uid="{33CC20FA-4217-43A9-B997-3894A791053F}"/>
    <cellStyle name="Гиперссылка 2 2 3" xfId="6511" xr:uid="{7D17CB30-7D20-4E8E-AB8D-45EE86372EE5}"/>
    <cellStyle name="Гиперссылка 2 2 4" xfId="5919" xr:uid="{4ABCC5CA-E73B-416C-B4CD-4737ED0853A7}"/>
    <cellStyle name="Обычный 2" xfId="6" xr:uid="{28350D94-96A1-4C53-B041-2F7868CDFEA8}"/>
    <cellStyle name="Обычный 2 2" xfId="9" xr:uid="{235E3822-877C-412D-B5E3-374F770052A5}"/>
    <cellStyle name="Обычный 2 2 2" xfId="5302" xr:uid="{31D3545B-3FA6-44A4-AF28-AF7A597F9148}"/>
    <cellStyle name="Обычный 2 2 2 2" xfId="41929" xr:uid="{4F1D7122-D645-41FF-A80B-69924330F7FB}"/>
    <cellStyle name="Обычный 2 2 2 3" xfId="6513" xr:uid="{E4323FC0-ED59-4C50-AB98-9AB4B24302E0}"/>
    <cellStyle name="Обычный 2 2 2 4" xfId="5921" xr:uid="{14133505-358B-4ACC-B43F-8C332553CA45}"/>
    <cellStyle name="Обычный 2 3" xfId="5301" xr:uid="{E0CAA7E1-1DAC-440A-9ABB-6C98C94D1F31}"/>
    <cellStyle name="Обычный 2 3 2" xfId="41928" xr:uid="{D479A6FA-94DC-4F36-8472-6C5A252B7BFB}"/>
    <cellStyle name="Обычный 2 3 3" xfId="6512" xr:uid="{6F1499BF-3D3E-45AF-ACCC-56558FAA0C5C}"/>
    <cellStyle name="Обычный 2 3 4" xfId="5920" xr:uid="{DA3EE1E3-1D67-47DD-A375-C95F7FCFB57D}"/>
    <cellStyle name="常规_Sheet1_1" xfId="4414" xr:uid="{208228B2-F8C7-4028-B15A-D831D65B4998}"/>
    <cellStyle name="標準 2" xfId="4" xr:uid="{841A52E1-78C6-4DBC-A94D-9B65C9377008}"/>
  </cellStyles>
  <dxfs count="42"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microsoft.com/office/2020/07/relationships/rdRichValueWebImage" Target="richData/rdRichValueWebImage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eetMetadata" Target="metadata.xml"/><Relationship Id="rId5" Type="http://schemas.openxmlformats.org/officeDocument/2006/relationships/externalLink" Target="externalLinks/externalLink1.xml"/><Relationship Id="rId15" Type="http://schemas.microsoft.com/office/2017/06/relationships/rdRichValueStructure" Target="richData/rdrichvaluestructure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" Target="richData/rdrichvalue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2171700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60401</xdr:colOff>
      <xdr:row>40</xdr:row>
      <xdr:rowOff>23231</xdr:rowOff>
    </xdr:from>
    <xdr:to>
      <xdr:col>4</xdr:col>
      <xdr:colOff>552914</xdr:colOff>
      <xdr:row>40</xdr:row>
      <xdr:rowOff>544960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318D83-0AFF-7465-87C2-D15FA4EB46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874" t="13935" r="12009" b="6887"/>
        <a:stretch/>
      </xdr:blipFill>
      <xdr:spPr>
        <a:xfrm>
          <a:off x="3071230" y="14937987"/>
          <a:ext cx="492513" cy="521729"/>
        </a:xfrm>
        <a:prstGeom prst="rect">
          <a:avLst/>
        </a:prstGeom>
      </xdr:spPr>
    </xdr:pic>
    <xdr:clientData/>
  </xdr:twoCellAnchor>
  <xdr:twoCellAnchor editAs="oneCell">
    <xdr:from>
      <xdr:col>4</xdr:col>
      <xdr:colOff>57979</xdr:colOff>
      <xdr:row>31</xdr:row>
      <xdr:rowOff>33132</xdr:rowOff>
    </xdr:from>
    <xdr:to>
      <xdr:col>4</xdr:col>
      <xdr:colOff>550492</xdr:colOff>
      <xdr:row>31</xdr:row>
      <xdr:rowOff>554861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646D48-BD96-40DF-944B-A41804C64B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874" t="13935" r="12009" b="6887"/>
        <a:stretch/>
      </xdr:blipFill>
      <xdr:spPr>
        <a:xfrm>
          <a:off x="3071343" y="9939132"/>
          <a:ext cx="492513" cy="521729"/>
        </a:xfrm>
        <a:prstGeom prst="rect">
          <a:avLst/>
        </a:prstGeom>
      </xdr:spPr>
    </xdr:pic>
    <xdr:clientData/>
  </xdr:twoCellAnchor>
  <xdr:twoCellAnchor editAs="oneCell">
    <xdr:from>
      <xdr:col>4</xdr:col>
      <xdr:colOff>57979</xdr:colOff>
      <xdr:row>26</xdr:row>
      <xdr:rowOff>24848</xdr:rowOff>
    </xdr:from>
    <xdr:to>
      <xdr:col>4</xdr:col>
      <xdr:colOff>550492</xdr:colOff>
      <xdr:row>26</xdr:row>
      <xdr:rowOff>546577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A739754-EFCB-4913-8E6B-0E5A8316F5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874" t="13935" r="12009" b="6887"/>
        <a:stretch/>
      </xdr:blipFill>
      <xdr:spPr>
        <a:xfrm>
          <a:off x="3072849" y="7073348"/>
          <a:ext cx="492513" cy="521729"/>
        </a:xfrm>
        <a:prstGeom prst="rect">
          <a:avLst/>
        </a:prstGeom>
      </xdr:spPr>
    </xdr:pic>
    <xdr:clientData/>
  </xdr:twoCellAnchor>
  <xdr:twoCellAnchor editAs="oneCell">
    <xdr:from>
      <xdr:col>4</xdr:col>
      <xdr:colOff>49694</xdr:colOff>
      <xdr:row>44</xdr:row>
      <xdr:rowOff>33132</xdr:rowOff>
    </xdr:from>
    <xdr:to>
      <xdr:col>4</xdr:col>
      <xdr:colOff>542207</xdr:colOff>
      <xdr:row>44</xdr:row>
      <xdr:rowOff>554861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C1E36C-303B-4CBA-A79C-27F8E7AFD0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874" t="13935" r="12009" b="6887"/>
        <a:stretch/>
      </xdr:blipFill>
      <xdr:spPr>
        <a:xfrm>
          <a:off x="3064564" y="17368632"/>
          <a:ext cx="492513" cy="521729"/>
        </a:xfrm>
        <a:prstGeom prst="rect">
          <a:avLst/>
        </a:prstGeom>
      </xdr:spPr>
    </xdr:pic>
    <xdr:clientData/>
  </xdr:twoCellAnchor>
  <xdr:twoCellAnchor editAs="oneCell">
    <xdr:from>
      <xdr:col>4</xdr:col>
      <xdr:colOff>34636</xdr:colOff>
      <xdr:row>49</xdr:row>
      <xdr:rowOff>43297</xdr:rowOff>
    </xdr:from>
    <xdr:to>
      <xdr:col>4</xdr:col>
      <xdr:colOff>502227</xdr:colOff>
      <xdr:row>49</xdr:row>
      <xdr:rowOff>608303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2E6BE8-9410-2658-C8C4-DA1C9C7B3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20236297"/>
          <a:ext cx="467591" cy="565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2171700</xdr:colOff>
      <xdr:row>5</xdr:row>
      <xdr:rowOff>85725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F6C965BF-F274-473C-8927-D169FD3F8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60401</xdr:colOff>
      <xdr:row>35</xdr:row>
      <xdr:rowOff>23231</xdr:rowOff>
    </xdr:from>
    <xdr:to>
      <xdr:col>4</xdr:col>
      <xdr:colOff>552914</xdr:colOff>
      <xdr:row>35</xdr:row>
      <xdr:rowOff>544960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25EC78-0525-45A3-850D-E417455C5B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874" t="13935" r="12009" b="6887"/>
        <a:stretch/>
      </xdr:blipFill>
      <xdr:spPr>
        <a:xfrm>
          <a:off x="3070301" y="15053681"/>
          <a:ext cx="492513" cy="521729"/>
        </a:xfrm>
        <a:prstGeom prst="rect">
          <a:avLst/>
        </a:prstGeom>
      </xdr:spPr>
    </xdr:pic>
    <xdr:clientData/>
  </xdr:twoCellAnchor>
  <xdr:twoCellAnchor editAs="oneCell">
    <xdr:from>
      <xdr:col>4</xdr:col>
      <xdr:colOff>57979</xdr:colOff>
      <xdr:row>26</xdr:row>
      <xdr:rowOff>33132</xdr:rowOff>
    </xdr:from>
    <xdr:to>
      <xdr:col>4</xdr:col>
      <xdr:colOff>550492</xdr:colOff>
      <xdr:row>26</xdr:row>
      <xdr:rowOff>554861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F3B122-A812-4E93-8E46-6B01B32AB9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874" t="13935" r="12009" b="6887"/>
        <a:stretch/>
      </xdr:blipFill>
      <xdr:spPr>
        <a:xfrm>
          <a:off x="3067879" y="9920082"/>
          <a:ext cx="492513" cy="521729"/>
        </a:xfrm>
        <a:prstGeom prst="rect">
          <a:avLst/>
        </a:prstGeom>
      </xdr:spPr>
    </xdr:pic>
    <xdr:clientData/>
  </xdr:twoCellAnchor>
  <xdr:twoCellAnchor editAs="oneCell">
    <xdr:from>
      <xdr:col>4</xdr:col>
      <xdr:colOff>57979</xdr:colOff>
      <xdr:row>22</xdr:row>
      <xdr:rowOff>24848</xdr:rowOff>
    </xdr:from>
    <xdr:to>
      <xdr:col>4</xdr:col>
      <xdr:colOff>550492</xdr:colOff>
      <xdr:row>22</xdr:row>
      <xdr:rowOff>546577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7CAAAFF-D343-4D5F-9CBF-731956F299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874" t="13935" r="12009" b="6887"/>
        <a:stretch/>
      </xdr:blipFill>
      <xdr:spPr>
        <a:xfrm>
          <a:off x="3067879" y="7054298"/>
          <a:ext cx="492513" cy="521729"/>
        </a:xfrm>
        <a:prstGeom prst="rect">
          <a:avLst/>
        </a:prstGeom>
      </xdr:spPr>
    </xdr:pic>
    <xdr:clientData/>
  </xdr:twoCellAnchor>
  <xdr:twoCellAnchor editAs="oneCell">
    <xdr:from>
      <xdr:col>4</xdr:col>
      <xdr:colOff>49694</xdr:colOff>
      <xdr:row>38</xdr:row>
      <xdr:rowOff>33132</xdr:rowOff>
    </xdr:from>
    <xdr:to>
      <xdr:col>4</xdr:col>
      <xdr:colOff>542207</xdr:colOff>
      <xdr:row>38</xdr:row>
      <xdr:rowOff>554861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40FF264-3329-4E1D-BA53-8F4CA84FC2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874" t="13935" r="12009" b="6887"/>
        <a:stretch/>
      </xdr:blipFill>
      <xdr:spPr>
        <a:xfrm>
          <a:off x="3059594" y="17349582"/>
          <a:ext cx="492513" cy="521729"/>
        </a:xfrm>
        <a:prstGeom prst="rect">
          <a:avLst/>
        </a:prstGeom>
      </xdr:spPr>
    </xdr:pic>
    <xdr:clientData/>
  </xdr:twoCellAnchor>
  <xdr:twoCellAnchor editAs="oneCell">
    <xdr:from>
      <xdr:col>4</xdr:col>
      <xdr:colOff>103909</xdr:colOff>
      <xdr:row>43</xdr:row>
      <xdr:rowOff>51956</xdr:rowOff>
    </xdr:from>
    <xdr:to>
      <xdr:col>4</xdr:col>
      <xdr:colOff>493568</xdr:colOff>
      <xdr:row>43</xdr:row>
      <xdr:rowOff>522794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706E560-A42B-5804-8B67-4BAD341A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17273" y="16815956"/>
          <a:ext cx="389659" cy="4708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2171700</xdr:colOff>
      <xdr:row>5</xdr:row>
      <xdr:rowOff>85725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20F671A3-5276-4902-BA4A-29F15F7EA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/Sales%20Share%20Folder/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Sales%20price%20list.xlsx" TargetMode="External"/><Relationship Id="rId1" Type="http://schemas.openxmlformats.org/officeDocument/2006/relationships/externalLinkPath" Target="/Sales%20Share%20Folder/Sales%20price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ewserver3\Share_folder\sales\Invoice\file%20to%20get%20invoice%20number\Invoice%20Number%20+%20Tax%20Invoice%20Number.xlsx" TargetMode="External"/><Relationship Id="rId1" Type="http://schemas.openxmlformats.org/officeDocument/2006/relationships/externalLinkPath" Target="file%20to%20get%20invoice%20number/Invoice%20Number%20+%20Tax%20Invoice%20Nu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ha Sales Price List"/>
      <sheetName val="Ny Sales Price List"/>
      <sheetName val="Acha Air Sales Price List"/>
      <sheetName val="Ny Air Sales Price List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  <sheetName val="labor selling"/>
      <sheetName val="Sheet2"/>
      <sheetName val="Board selling"/>
      <sheetName val="Sales price list"/>
      <sheetName val="Acha AX9Air Sales Price List"/>
      <sheetName val="Chart1"/>
      <sheetName val="\Ny Air Sales Price List"/>
      <sheetName val="Acha Air Sales D61Price List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oice Number"/>
      <sheetName val="TAX Invoice Number"/>
      <sheetName val="Sheet1"/>
      <sheetName val="Sheet2"/>
      <sheetName val="Sheet4"/>
      <sheetName val="Sheet3"/>
    </sheetNames>
  </externalBook>
</externalLink>
</file>

<file path=xl/richData/_rels/rdRichValueWebImage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g"/><Relationship Id="rId13" Type="http://schemas.openxmlformats.org/officeDocument/2006/relationships/hyperlink" Target="https://gigaplus.makeshop.jp/roque0014/auc-roque/amazon/am46r01r11.swch.jpg" TargetMode="External"/><Relationship Id="rId18" Type="http://schemas.openxmlformats.org/officeDocument/2006/relationships/image" Target="../media/image9.jpg"/><Relationship Id="rId3" Type="http://schemas.openxmlformats.org/officeDocument/2006/relationships/hyperlink" Target="https://gigaplus.makeshop.jp/roque0014/auc-roque/amazon/r-ca008-f1r01r05.swch.jpg" TargetMode="External"/><Relationship Id="rId21" Type="http://schemas.openxmlformats.org/officeDocument/2006/relationships/hyperlink" Target="https://gigaplus.makeshop.jp/roque0014/auc-roque/amazon/am46r01r10.swch.jpg" TargetMode="External"/><Relationship Id="rId7" Type="http://schemas.openxmlformats.org/officeDocument/2006/relationships/hyperlink" Target="https://gigaplus.makeshop.jp/roque0014/auc-roque/amazon/r-ca008-f1r01r02.swch.jpg" TargetMode="External"/><Relationship Id="rId12" Type="http://schemas.openxmlformats.org/officeDocument/2006/relationships/image" Target="../media/image6.jpg"/><Relationship Id="rId17" Type="http://schemas.openxmlformats.org/officeDocument/2006/relationships/hyperlink" Target="https://gigaplus.makeshop.jp/roque0014/auc-roque/amazon/am46r01r14.swch.jpg" TargetMode="External"/><Relationship Id="rId2" Type="http://schemas.openxmlformats.org/officeDocument/2006/relationships/image" Target="../media/image1.jpg"/><Relationship Id="rId16" Type="http://schemas.openxmlformats.org/officeDocument/2006/relationships/image" Target="../media/image8.jpg"/><Relationship Id="rId20" Type="http://schemas.openxmlformats.org/officeDocument/2006/relationships/image" Target="../media/image10.jpg"/><Relationship Id="rId1" Type="http://schemas.openxmlformats.org/officeDocument/2006/relationships/hyperlink" Target="https://gigaplus.makeshop.jp/roque0014/auc-roque/amazon/am46r01r08.swch.jpg" TargetMode="External"/><Relationship Id="rId6" Type="http://schemas.openxmlformats.org/officeDocument/2006/relationships/image" Target="../media/image3.jpg"/><Relationship Id="rId11" Type="http://schemas.openxmlformats.org/officeDocument/2006/relationships/hyperlink" Target="https://gigaplus.makeshop.jp/roque0014/auc-roque/amazon/am46r01r22.swch.jpg" TargetMode="External"/><Relationship Id="rId24" Type="http://schemas.openxmlformats.org/officeDocument/2006/relationships/image" Target="../media/image12.jpg"/><Relationship Id="rId5" Type="http://schemas.openxmlformats.org/officeDocument/2006/relationships/hyperlink" Target="https://gigaplus.makeshop.jp/roque0014/auc-roque/amazon/am46r01r03.swch.jpg" TargetMode="External"/><Relationship Id="rId15" Type="http://schemas.openxmlformats.org/officeDocument/2006/relationships/hyperlink" Target="https://gigaplus.makeshop.jp/roque0014/auc-roque/amazon/am46r01r19.swch.jpg" TargetMode="External"/><Relationship Id="rId23" Type="http://schemas.openxmlformats.org/officeDocument/2006/relationships/hyperlink" Target="https://gigaplus.makeshop.jp/roque0014/auc-roque/amazon/am46r01r18.swch.jpg" TargetMode="External"/><Relationship Id="rId10" Type="http://schemas.openxmlformats.org/officeDocument/2006/relationships/image" Target="../media/image5.jpg"/><Relationship Id="rId19" Type="http://schemas.openxmlformats.org/officeDocument/2006/relationships/hyperlink" Target="https://gigaplus.makeshop.jp/roque0014/auc-roque/amazon/am46r01r15.swch.jpg" TargetMode="External"/><Relationship Id="rId4" Type="http://schemas.openxmlformats.org/officeDocument/2006/relationships/image" Target="../media/image2.jpg"/><Relationship Id="rId9" Type="http://schemas.openxmlformats.org/officeDocument/2006/relationships/hyperlink" Target="https://gigaplus.makeshop.jp/roque0014/auc-roque/amazon/am46r01r12.swch.jpg" TargetMode="External"/><Relationship Id="rId14" Type="http://schemas.openxmlformats.org/officeDocument/2006/relationships/image" Target="../media/image7.jpg"/><Relationship Id="rId22" Type="http://schemas.openxmlformats.org/officeDocument/2006/relationships/image" Target="../media/image11.jpg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  <webImageSrd>
    <address r:id="rId15"/>
    <blip r:id="rId16"/>
  </webImageSrd>
  <webImageSrd>
    <address r:id="rId17"/>
    <blip r:id="rId18"/>
  </webImageSrd>
  <webImageSrd>
    <address r:id="rId19"/>
    <blip r:id="rId20"/>
  </webImageSrd>
  <webImageSrd>
    <address r:id="rId21"/>
    <blip r:id="rId22"/>
  </webImageSrd>
  <webImageSrd>
    <address r:id="rId23"/>
    <blip r:id="rId24"/>
  </webImageSrd>
</webImagesSrd>
</file>

<file path=xl/richData/rdrichvalue.xml><?xml version="1.0" encoding="utf-8"?>
<rvData xmlns="http://schemas.microsoft.com/office/spreadsheetml/2017/richdata" count="15">
  <rv s="0">
    <v>0</v>
    <v>5</v>
  </rv>
  <rv s="1">
    <v>0</v>
    <v>5</v>
    <v>0</v>
    <v>0</v>
  </rv>
  <rv s="1">
    <v>1</v>
    <v>5</v>
    <v>0</v>
    <v>0</v>
  </rv>
  <rv s="1">
    <v>2</v>
    <v>5</v>
    <v>0</v>
    <v>0</v>
  </rv>
  <rv s="1">
    <v>3</v>
    <v>5</v>
    <v>0</v>
    <v>0</v>
  </rv>
  <rv s="1">
    <v>4</v>
    <v>5</v>
    <v>0</v>
    <v>0</v>
  </rv>
  <rv s="0">
    <v>1</v>
    <v>5</v>
  </rv>
  <rv s="1">
    <v>5</v>
    <v>5</v>
    <v>0</v>
    <v>0</v>
  </rv>
  <rv s="1">
    <v>6</v>
    <v>5</v>
    <v>0</v>
    <v>0</v>
  </rv>
  <rv s="1">
    <v>7</v>
    <v>5</v>
    <v>0</v>
    <v>0</v>
  </rv>
  <rv s="1">
    <v>8</v>
    <v>5</v>
    <v>0</v>
    <v>0</v>
  </rv>
  <rv s="0">
    <v>2</v>
    <v>5</v>
  </rv>
  <rv s="1">
    <v>9</v>
    <v>5</v>
    <v>0</v>
    <v>0</v>
  </rv>
  <rv s="1">
    <v>10</v>
    <v>5</v>
    <v>0</v>
    <v>0</v>
  </rv>
  <rv s="1">
    <v>11</v>
    <v>5</v>
    <v>0</v>
    <v>0</v>
  </rv>
</rvData>
</file>

<file path=xl/richData/rdrichvaluestructure.xml><?xml version="1.0" encoding="utf-8"?>
<rvStructures xmlns="http://schemas.microsoft.com/office/spreadsheetml/2017/richdata" count="2">
  <s t="_localImage">
    <k n="_rvRel:LocalImageIdentifier" t="i"/>
    <k n="CalcOrigin" t="i"/>
  </s>
  <s t="_webimage">
    <k n="WebImageIdentifier" t="i"/>
    <k n="CalcOrigin" t="i"/>
    <k n="ComputedImage" t="b"/>
    <k n="ImageSizing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chadirect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5"/>
  <sheetViews>
    <sheetView tabSelected="1" zoomScale="110" zoomScaleNormal="110" workbookViewId="0"/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8.8554687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11"/>
      <c r="B1" s="6" t="s">
        <v>1</v>
      </c>
      <c r="C1" s="5"/>
      <c r="D1" s="5"/>
      <c r="E1" s="5"/>
      <c r="F1" s="5"/>
      <c r="G1" s="3"/>
      <c r="H1" s="6" t="s">
        <v>4</v>
      </c>
      <c r="I1" s="12"/>
    </row>
    <row r="2" spans="1:23" ht="15">
      <c r="A2" s="11"/>
      <c r="B2" s="13" t="s">
        <v>45</v>
      </c>
      <c r="C2" s="4"/>
      <c r="D2" s="4"/>
      <c r="E2" s="4"/>
      <c r="F2" s="4"/>
      <c r="G2" s="7"/>
      <c r="H2" s="7"/>
      <c r="I2" s="12"/>
      <c r="W2" s="42">
        <v>32</v>
      </c>
    </row>
    <row r="3" spans="1:23" ht="15.75" thickBot="1">
      <c r="A3" s="11"/>
      <c r="B3" s="13" t="s">
        <v>8</v>
      </c>
      <c r="C3" s="7"/>
      <c r="D3" s="7"/>
      <c r="E3" s="7"/>
      <c r="F3" s="7"/>
      <c r="G3" s="7"/>
      <c r="H3" s="3"/>
      <c r="I3" s="12"/>
      <c r="W3" t="s">
        <v>44</v>
      </c>
    </row>
    <row r="4" spans="1:23" ht="15">
      <c r="A4" s="11"/>
      <c r="B4" s="13" t="s">
        <v>49</v>
      </c>
      <c r="C4" s="7"/>
      <c r="D4" s="7"/>
      <c r="E4" s="7"/>
      <c r="F4" s="3"/>
      <c r="G4" s="112" t="s">
        <v>5</v>
      </c>
      <c r="H4" s="113" t="s">
        <v>6</v>
      </c>
      <c r="I4" s="12"/>
    </row>
    <row r="5" spans="1:23" ht="15.75" thickBot="1">
      <c r="A5" s="11"/>
      <c r="B5" s="13" t="s">
        <v>50</v>
      </c>
      <c r="C5" s="7"/>
      <c r="D5" s="7"/>
      <c r="E5" s="7"/>
      <c r="F5" s="3"/>
      <c r="G5" s="38">
        <v>45498</v>
      </c>
      <c r="H5" s="37">
        <v>55273</v>
      </c>
      <c r="I5" s="12"/>
    </row>
    <row r="6" spans="1:23" ht="14.25">
      <c r="A6" s="11"/>
      <c r="B6" s="14" t="s">
        <v>2</v>
      </c>
      <c r="C6" s="7"/>
      <c r="D6" s="7"/>
      <c r="E6" s="7"/>
      <c r="F6" s="8"/>
      <c r="G6" s="3"/>
      <c r="H6" s="3"/>
      <c r="I6" s="12"/>
    </row>
    <row r="7" spans="1:23" ht="5.25" customHeight="1" thickBot="1">
      <c r="A7" s="11"/>
      <c r="B7" s="15"/>
      <c r="C7" s="7"/>
      <c r="D7" s="7"/>
      <c r="E7" s="7"/>
      <c r="F7" s="8"/>
      <c r="G7" s="3"/>
      <c r="H7" s="3"/>
      <c r="I7" s="12"/>
    </row>
    <row r="8" spans="1:23" ht="16.5" customHeight="1" thickBot="1">
      <c r="A8" s="11"/>
      <c r="B8" s="181" t="s">
        <v>3</v>
      </c>
      <c r="C8" s="182"/>
      <c r="D8" s="183"/>
      <c r="E8" s="4"/>
      <c r="F8" s="111" t="s">
        <v>12</v>
      </c>
      <c r="G8" s="25"/>
      <c r="H8" s="25"/>
      <c r="I8" s="12"/>
      <c r="K8" s="104"/>
    </row>
    <row r="9" spans="1:23">
      <c r="A9" s="11"/>
      <c r="B9" s="123" t="s">
        <v>51</v>
      </c>
      <c r="C9" s="124"/>
      <c r="D9" s="125"/>
      <c r="E9" s="126"/>
      <c r="F9" s="127" t="s">
        <v>51</v>
      </c>
      <c r="G9" s="184" t="s">
        <v>14</v>
      </c>
      <c r="H9" s="177"/>
      <c r="I9" s="12"/>
    </row>
    <row r="10" spans="1:23">
      <c r="A10" s="11"/>
      <c r="B10" s="117" t="s">
        <v>52</v>
      </c>
      <c r="C10" s="128"/>
      <c r="D10" s="129"/>
      <c r="E10" s="130"/>
      <c r="F10" s="127" t="s">
        <v>52</v>
      </c>
      <c r="G10" s="184"/>
      <c r="H10" s="178"/>
      <c r="I10" s="12"/>
    </row>
    <row r="11" spans="1:23">
      <c r="A11" s="11"/>
      <c r="B11" s="131" t="s">
        <v>53</v>
      </c>
      <c r="C11" s="128"/>
      <c r="D11" s="129"/>
      <c r="E11" s="130"/>
      <c r="F11" s="127" t="s">
        <v>53</v>
      </c>
      <c r="G11" s="184" t="s">
        <v>15</v>
      </c>
      <c r="H11" s="179" t="s">
        <v>22</v>
      </c>
      <c r="I11" s="12"/>
    </row>
    <row r="12" spans="1:23">
      <c r="A12" s="11"/>
      <c r="B12" s="131" t="s">
        <v>54</v>
      </c>
      <c r="C12" s="128"/>
      <c r="D12" s="129"/>
      <c r="E12" s="130"/>
      <c r="F12" s="127" t="s">
        <v>54</v>
      </c>
      <c r="G12" s="184"/>
      <c r="H12" s="178"/>
      <c r="I12" s="12"/>
    </row>
    <row r="13" spans="1:23">
      <c r="A13" s="11"/>
      <c r="B13" s="117" t="s">
        <v>55</v>
      </c>
      <c r="C13" s="118"/>
      <c r="D13" s="119"/>
      <c r="E13" s="9"/>
      <c r="F13" s="127" t="s">
        <v>55</v>
      </c>
      <c r="G13" s="185" t="s">
        <v>16</v>
      </c>
      <c r="H13" s="179" t="s">
        <v>57</v>
      </c>
      <c r="I13" s="12"/>
      <c r="L13" s="26" t="s">
        <v>20</v>
      </c>
    </row>
    <row r="14" spans="1:23" ht="13.5" thickBot="1">
      <c r="A14" s="11"/>
      <c r="B14" s="120" t="s">
        <v>56</v>
      </c>
      <c r="C14" s="121"/>
      <c r="D14" s="122"/>
      <c r="E14" s="9"/>
      <c r="F14" s="132" t="s">
        <v>56</v>
      </c>
      <c r="G14" s="185"/>
      <c r="H14" s="180"/>
      <c r="I14" s="12"/>
      <c r="L14" s="105">
        <f>VLOOKUP(G5,[1]Sheet1!$A$9:$I$7290,2,FALSE)</f>
        <v>35.979999999999997</v>
      </c>
    </row>
    <row r="15" spans="1:23" ht="5.25" customHeight="1">
      <c r="A15" s="11"/>
      <c r="B15" s="9"/>
      <c r="C15" s="9"/>
      <c r="D15" s="9"/>
      <c r="E15" s="9"/>
      <c r="F15" s="9"/>
      <c r="G15" s="26"/>
      <c r="H15" s="27"/>
      <c r="I15" s="12"/>
    </row>
    <row r="16" spans="1:23">
      <c r="A16" s="11"/>
      <c r="B16" s="9"/>
      <c r="C16" s="9"/>
      <c r="D16" s="9"/>
      <c r="E16" s="9"/>
      <c r="F16" s="9"/>
      <c r="G16" s="26" t="s">
        <v>19</v>
      </c>
      <c r="H16" s="33" t="s">
        <v>21</v>
      </c>
      <c r="I16" s="12"/>
    </row>
    <row r="17" spans="1:9" hidden="1">
      <c r="A17" s="11"/>
      <c r="B17" s="9"/>
      <c r="C17" s="9"/>
      <c r="D17" s="9"/>
      <c r="E17" s="9"/>
      <c r="F17" s="9"/>
      <c r="I17" s="12"/>
    </row>
    <row r="18" spans="1:9" ht="5.25" customHeight="1" thickBot="1">
      <c r="A18" s="11"/>
      <c r="B18" s="10"/>
      <c r="C18" s="10"/>
      <c r="D18" s="10"/>
      <c r="E18" s="10"/>
      <c r="F18" s="3"/>
      <c r="G18" s="10"/>
      <c r="H18" s="10"/>
      <c r="I18" s="12"/>
    </row>
    <row r="19" spans="1:9" ht="17.25" customHeight="1" thickBot="1">
      <c r="A19" s="11"/>
      <c r="B19" s="106" t="s">
        <v>11</v>
      </c>
      <c r="C19" s="107" t="s">
        <v>7</v>
      </c>
      <c r="D19" s="108" t="s">
        <v>13</v>
      </c>
      <c r="E19" s="107" t="s">
        <v>68</v>
      </c>
      <c r="F19" s="108" t="s">
        <v>0</v>
      </c>
      <c r="G19" s="109" t="s">
        <v>9</v>
      </c>
      <c r="H19" s="110" t="s">
        <v>10</v>
      </c>
      <c r="I19" s="12"/>
    </row>
    <row r="20" spans="1:9" ht="45" customHeight="1">
      <c r="A20" s="11"/>
      <c r="B20" s="1">
        <v>30</v>
      </c>
      <c r="C20" s="36" t="s">
        <v>64</v>
      </c>
      <c r="D20" s="116" t="s">
        <v>65</v>
      </c>
      <c r="E20" s="139" t="e" vm="1">
        <v>#VALUE!</v>
      </c>
      <c r="F20" s="39" t="str">
        <f>VLOOKUP(C20,'[2]Acha Air Sales Price List'!$B$1:$D$65536,3,FALSE)</f>
        <v>3mm multi-crystal ferido glued ball with resin cover and 16g (1.2mm) threading (sold per pcs)</v>
      </c>
      <c r="G20" s="19">
        <v>42.24</v>
      </c>
      <c r="H20" s="20">
        <f t="shared" ref="H20:H60" si="0">ROUND(IF(ISNUMBER(B20), G20*B20, 0),5)</f>
        <v>1267.2</v>
      </c>
      <c r="I20" s="12"/>
    </row>
    <row r="21" spans="1:9" ht="45" customHeight="1">
      <c r="A21" s="11"/>
      <c r="B21" s="115">
        <v>30</v>
      </c>
      <c r="C21" s="34" t="s">
        <v>64</v>
      </c>
      <c r="D21" s="133" t="s">
        <v>66</v>
      </c>
      <c r="E21" s="138" t="e" vm="2">
        <v>#VALUE!</v>
      </c>
      <c r="F21" s="134" t="str">
        <f>VLOOKUP(C21,'[2]Acha Air Sales Price List'!$B$1:$D$65536,3,FALSE)</f>
        <v>3mm multi-crystal ferido glued ball with resin cover and 16g (1.2mm) threading (sold per pcs)</v>
      </c>
      <c r="G21" s="135">
        <v>42.24</v>
      </c>
      <c r="H21" s="136">
        <f t="shared" si="0"/>
        <v>1267.2</v>
      </c>
      <c r="I21" s="12"/>
    </row>
    <row r="22" spans="1:9" ht="45" customHeight="1">
      <c r="A22" s="11"/>
      <c r="B22" s="1">
        <v>10</v>
      </c>
      <c r="C22" s="36" t="s">
        <v>67</v>
      </c>
      <c r="D22" s="148" t="s">
        <v>69</v>
      </c>
      <c r="E22" s="146" t="e" vm="3">
        <v>#VALUE!</v>
      </c>
      <c r="F22" s="39" t="str">
        <f>VLOOKUP(C22,'[2]Acha Air Sales Price List'!$B$1:$D$65536,3,FALSE)</f>
        <v>4mm multi-crystal ferido glued balls with resin cover and 16g (1.2mm) threading (sold per pcs)</v>
      </c>
      <c r="G22" s="19">
        <v>42.24</v>
      </c>
      <c r="H22" s="20">
        <f t="shared" si="0"/>
        <v>422.4</v>
      </c>
      <c r="I22" s="12"/>
    </row>
    <row r="23" spans="1:9" ht="45" customHeight="1">
      <c r="A23" s="11"/>
      <c r="B23" s="1">
        <v>10</v>
      </c>
      <c r="C23" s="34" t="s">
        <v>67</v>
      </c>
      <c r="D23" s="148" t="s">
        <v>70</v>
      </c>
      <c r="E23" s="147" t="e" vm="4">
        <v>#VALUE!</v>
      </c>
      <c r="F23" s="39" t="str">
        <f>VLOOKUP(C23,'[2]Acha Air Sales Price List'!$B$1:$D$65536,3,FALSE)</f>
        <v>4mm multi-crystal ferido glued balls with resin cover and 16g (1.2mm) threading (sold per pcs)</v>
      </c>
      <c r="G23" s="19">
        <v>42.24</v>
      </c>
      <c r="H23" s="20">
        <f t="shared" si="0"/>
        <v>422.4</v>
      </c>
      <c r="I23" s="12"/>
    </row>
    <row r="24" spans="1:9" ht="45" customHeight="1">
      <c r="A24" s="11"/>
      <c r="B24" s="1">
        <v>20</v>
      </c>
      <c r="C24" s="34" t="s">
        <v>67</v>
      </c>
      <c r="D24" s="148" t="s">
        <v>65</v>
      </c>
      <c r="E24" s="147" t="e" vm="1">
        <v>#VALUE!</v>
      </c>
      <c r="F24" s="39" t="str">
        <f>VLOOKUP(C24,'[2]Acha Air Sales Price List'!$B$1:$D$65536,3,FALSE)</f>
        <v>4mm multi-crystal ferido glued balls with resin cover and 16g (1.2mm) threading (sold per pcs)</v>
      </c>
      <c r="G24" s="19">
        <v>42.24</v>
      </c>
      <c r="H24" s="20">
        <f t="shared" si="0"/>
        <v>844.8</v>
      </c>
      <c r="I24" s="12"/>
    </row>
    <row r="25" spans="1:9" ht="45" customHeight="1">
      <c r="A25" s="11"/>
      <c r="B25" s="1">
        <v>10</v>
      </c>
      <c r="C25" s="34" t="s">
        <v>67</v>
      </c>
      <c r="D25" s="148" t="s">
        <v>66</v>
      </c>
      <c r="E25" s="147" t="e" vm="2">
        <v>#VALUE!</v>
      </c>
      <c r="F25" s="39" t="str">
        <f>VLOOKUP(C25,'[2]Acha Air Sales Price List'!$B$1:$D$65536,3,FALSE)</f>
        <v>4mm multi-crystal ferido glued balls with resin cover and 16g (1.2mm) threading (sold per pcs)</v>
      </c>
      <c r="G25" s="19">
        <v>42.24</v>
      </c>
      <c r="H25" s="20">
        <f t="shared" si="0"/>
        <v>422.4</v>
      </c>
      <c r="I25" s="12"/>
    </row>
    <row r="26" spans="1:9" ht="45" customHeight="1">
      <c r="A26" s="11"/>
      <c r="B26" s="161">
        <v>40</v>
      </c>
      <c r="C26" s="162" t="s">
        <v>67</v>
      </c>
      <c r="D26" s="163" t="s">
        <v>71</v>
      </c>
      <c r="E26" s="164" t="e" vm="5">
        <v>#VALUE!</v>
      </c>
      <c r="F26" s="165" t="str">
        <f>VLOOKUP(C26,'[2]Acha Air Sales Price List'!$B$1:$D$65536,3,FALSE)</f>
        <v>4mm multi-crystal ferido glued balls with resin cover and 16g (1.2mm) threading (sold per pcs)</v>
      </c>
      <c r="G26" s="166">
        <v>42.24</v>
      </c>
      <c r="H26" s="167">
        <f t="shared" si="0"/>
        <v>1689.6</v>
      </c>
      <c r="I26" s="12"/>
    </row>
    <row r="27" spans="1:9" ht="45" customHeight="1">
      <c r="A27" s="11"/>
      <c r="B27" s="168">
        <v>130</v>
      </c>
      <c r="C27" s="162" t="s">
        <v>67</v>
      </c>
      <c r="D27" s="169" t="s">
        <v>83</v>
      </c>
      <c r="E27" s="170"/>
      <c r="F27" s="171" t="str">
        <f>VLOOKUP(C27,'[2]Acha Air Sales Price List'!$B$1:$D$65536,3,FALSE)</f>
        <v>4mm multi-crystal ferido glued balls with resin cover and 16g (1.2mm) threading (sold per pcs)</v>
      </c>
      <c r="G27" s="172">
        <v>42.24</v>
      </c>
      <c r="H27" s="173">
        <f t="shared" si="0"/>
        <v>5491.2</v>
      </c>
      <c r="I27" s="12"/>
    </row>
    <row r="28" spans="1:9" ht="45" customHeight="1">
      <c r="A28" s="11"/>
      <c r="B28" s="1">
        <v>10</v>
      </c>
      <c r="C28" s="36" t="s">
        <v>72</v>
      </c>
      <c r="D28" s="142" t="s">
        <v>73</v>
      </c>
      <c r="E28" s="147" t="e" vm="6">
        <v>#VALUE!</v>
      </c>
      <c r="F28" s="39" t="str">
        <f>VLOOKUP(C28,'[2]Acha Air Sales Price List'!$B$1:$D$65536,3,FALSE)</f>
        <v>1 piece: 5mm ball with ferido-glued multi crystals, 1.2mm threading (16g), with resin cover</v>
      </c>
      <c r="G28" s="19">
        <v>42.24</v>
      </c>
      <c r="H28" s="20">
        <f t="shared" si="0"/>
        <v>422.4</v>
      </c>
      <c r="I28" s="12"/>
    </row>
    <row r="29" spans="1:9" ht="45" customHeight="1">
      <c r="A29" s="11"/>
      <c r="B29" s="161">
        <v>20</v>
      </c>
      <c r="C29" s="162" t="s">
        <v>72</v>
      </c>
      <c r="D29" s="174" t="s">
        <v>74</v>
      </c>
      <c r="E29" s="164" t="e" vm="7">
        <v>#VALUE!</v>
      </c>
      <c r="F29" s="165" t="str">
        <f>VLOOKUP(C29,'[2]Acha Air Sales Price List'!$B$1:$D$65536,3,FALSE)</f>
        <v>1 piece: 5mm ball with ferido-glued multi crystals, 1.2mm threading (16g), with resin cover</v>
      </c>
      <c r="G29" s="166">
        <v>42.24</v>
      </c>
      <c r="H29" s="167">
        <f t="shared" si="0"/>
        <v>844.8</v>
      </c>
      <c r="I29" s="12"/>
    </row>
    <row r="30" spans="1:9" ht="45" customHeight="1">
      <c r="A30" s="11"/>
      <c r="B30" s="161">
        <v>10</v>
      </c>
      <c r="C30" s="162" t="s">
        <v>72</v>
      </c>
      <c r="D30" s="174" t="s">
        <v>75</v>
      </c>
      <c r="E30" s="164" t="e" vm="8">
        <v>#VALUE!</v>
      </c>
      <c r="F30" s="165" t="str">
        <f>VLOOKUP(C30,'[2]Acha Air Sales Price List'!$B$1:$D$65536,3,FALSE)</f>
        <v>1 piece: 5mm ball with ferido-glued multi crystals, 1.2mm threading (16g), with resin cover</v>
      </c>
      <c r="G30" s="166">
        <v>42.24</v>
      </c>
      <c r="H30" s="167">
        <f t="shared" si="0"/>
        <v>422.4</v>
      </c>
      <c r="I30" s="12"/>
    </row>
    <row r="31" spans="1:9" ht="45" customHeight="1">
      <c r="A31" s="11"/>
      <c r="B31" s="1">
        <v>60</v>
      </c>
      <c r="C31" s="34" t="s">
        <v>72</v>
      </c>
      <c r="D31" s="142" t="s">
        <v>76</v>
      </c>
      <c r="E31" s="147" t="e" vm="9">
        <v>#VALUE!</v>
      </c>
      <c r="F31" s="39" t="str">
        <f>VLOOKUP(C31,'[2]Acha Air Sales Price List'!$B$1:$D$65536,3,FALSE)</f>
        <v>1 piece: 5mm ball with ferido-glued multi crystals, 1.2mm threading (16g), with resin cover</v>
      </c>
      <c r="G31" s="19">
        <v>42.24</v>
      </c>
      <c r="H31" s="20">
        <f t="shared" si="0"/>
        <v>2534.4</v>
      </c>
      <c r="I31" s="12"/>
    </row>
    <row r="32" spans="1:9" ht="45" customHeight="1">
      <c r="A32" s="11"/>
      <c r="B32" s="168">
        <v>130</v>
      </c>
      <c r="C32" s="175" t="s">
        <v>72</v>
      </c>
      <c r="D32" s="169" t="s">
        <v>83</v>
      </c>
      <c r="E32" s="170"/>
      <c r="F32" s="171" t="str">
        <f>VLOOKUP(C32,'[2]Acha Air Sales Price List'!$B$1:$D$65536,3,FALSE)</f>
        <v>1 piece: 5mm ball with ferido-glued multi crystals, 1.2mm threading (16g), with resin cover</v>
      </c>
      <c r="G32" s="172">
        <v>42.24</v>
      </c>
      <c r="H32" s="173">
        <f t="shared" si="0"/>
        <v>5491.2</v>
      </c>
      <c r="I32" s="12"/>
    </row>
    <row r="33" spans="1:9" ht="45" customHeight="1">
      <c r="A33" s="11"/>
      <c r="B33" s="1">
        <v>10</v>
      </c>
      <c r="C33" s="36" t="s">
        <v>77</v>
      </c>
      <c r="D33" s="148" t="s">
        <v>78</v>
      </c>
      <c r="E33" s="147" t="e" vm="10">
        <v>#VALUE!</v>
      </c>
      <c r="F33" s="39" t="str">
        <f>VLOOKUP(C33,'[2]Acha Air Sales Price List'!$B$1:$D$65536,3,FALSE)</f>
        <v>1 piece: 6mm ball with ferido-glued multi crystals with resin cover 1.2mm threading (16g)</v>
      </c>
      <c r="G33" s="19">
        <v>42.24</v>
      </c>
      <c r="H33" s="20">
        <f t="shared" si="0"/>
        <v>422.4</v>
      </c>
      <c r="I33" s="12"/>
    </row>
    <row r="34" spans="1:9" ht="45" customHeight="1">
      <c r="A34" s="11"/>
      <c r="B34" s="1">
        <v>10</v>
      </c>
      <c r="C34" s="34" t="s">
        <v>77</v>
      </c>
      <c r="D34" s="152" t="s">
        <v>79</v>
      </c>
      <c r="E34" s="147" t="e" vm="11">
        <v>#VALUE!</v>
      </c>
      <c r="F34" s="39" t="str">
        <f>VLOOKUP(C34,'[2]Acha Air Sales Price List'!$B$1:$D$65536,3,FALSE)</f>
        <v>1 piece: 6mm ball with ferido-glued multi crystals with resin cover 1.2mm threading (16g)</v>
      </c>
      <c r="G34" s="19">
        <v>42.24</v>
      </c>
      <c r="H34" s="20">
        <f t="shared" si="0"/>
        <v>422.4</v>
      </c>
      <c r="I34" s="12"/>
    </row>
    <row r="35" spans="1:9" ht="45" customHeight="1">
      <c r="A35" s="11"/>
      <c r="B35" s="115">
        <v>10</v>
      </c>
      <c r="C35" s="34" t="s">
        <v>77</v>
      </c>
      <c r="D35" s="149" t="s">
        <v>74</v>
      </c>
      <c r="E35" s="150" t="e" vm="7">
        <v>#VALUE!</v>
      </c>
      <c r="F35" s="134" t="str">
        <f>VLOOKUP(C35,'[2]Acha Air Sales Price List'!$B$1:$D$65536,3,FALSE)</f>
        <v>1 piece: 6mm ball with ferido-glued multi crystals with resin cover 1.2mm threading (16g)</v>
      </c>
      <c r="G35" s="135">
        <v>42.24</v>
      </c>
      <c r="H35" s="136">
        <f t="shared" si="0"/>
        <v>422.4</v>
      </c>
      <c r="I35" s="12"/>
    </row>
    <row r="36" spans="1:9" ht="45" customHeight="1">
      <c r="A36" s="11"/>
      <c r="B36" s="1">
        <v>10</v>
      </c>
      <c r="C36" s="36" t="s">
        <v>80</v>
      </c>
      <c r="D36" s="148" t="s">
        <v>78</v>
      </c>
      <c r="E36" s="147" t="e" vm="10">
        <v>#VALUE!</v>
      </c>
      <c r="F36" s="39" t="str">
        <f>VLOOKUP(C36,'[2]Acha Air Sales Price List'!$B$1:$D$65536,3,FALSE)</f>
        <v>1 piece: 8mm ball with ferido-glued multi crystals with resin cover 1.2mm threading (16g)</v>
      </c>
      <c r="G36" s="19">
        <v>84.77</v>
      </c>
      <c r="H36" s="20">
        <f t="shared" si="0"/>
        <v>847.7</v>
      </c>
      <c r="I36" s="12"/>
    </row>
    <row r="37" spans="1:9" ht="45" customHeight="1">
      <c r="A37" s="11"/>
      <c r="B37" s="1">
        <v>10</v>
      </c>
      <c r="C37" s="34" t="s">
        <v>80</v>
      </c>
      <c r="D37" s="148" t="s">
        <v>74</v>
      </c>
      <c r="E37" s="147" t="e" vm="7">
        <v>#VALUE!</v>
      </c>
      <c r="F37" s="39" t="str">
        <f>VLOOKUP(C37,'[2]Acha Air Sales Price List'!$B$1:$D$65536,3,FALSE)</f>
        <v>1 piece: 8mm ball with ferido-glued multi crystals with resin cover 1.2mm threading (16g)</v>
      </c>
      <c r="G37" s="19">
        <v>84.77</v>
      </c>
      <c r="H37" s="20">
        <f t="shared" si="0"/>
        <v>847.7</v>
      </c>
      <c r="I37" s="12"/>
    </row>
    <row r="38" spans="1:9" ht="45" customHeight="1">
      <c r="A38" s="11"/>
      <c r="B38" s="115">
        <v>20</v>
      </c>
      <c r="C38" s="34" t="s">
        <v>80</v>
      </c>
      <c r="D38" s="151" t="s">
        <v>76</v>
      </c>
      <c r="E38" s="150" t="e" vm="12">
        <v>#VALUE!</v>
      </c>
      <c r="F38" s="134" t="str">
        <f>VLOOKUP(C38,'[2]Acha Air Sales Price List'!$B$1:$D$65536,3,FALSE)</f>
        <v>1 piece: 8mm ball with ferido-glued multi crystals with resin cover 1.2mm threading (16g)</v>
      </c>
      <c r="G38" s="135">
        <v>84.77</v>
      </c>
      <c r="H38" s="136">
        <f t="shared" si="0"/>
        <v>1695.4</v>
      </c>
      <c r="I38" s="12"/>
    </row>
    <row r="39" spans="1:9" ht="45" customHeight="1">
      <c r="A39" s="11"/>
      <c r="B39" s="161">
        <v>10</v>
      </c>
      <c r="C39" s="176" t="s">
        <v>81</v>
      </c>
      <c r="D39" s="163" t="s">
        <v>82</v>
      </c>
      <c r="E39" s="164" t="e" vm="13">
        <v>#VALUE!</v>
      </c>
      <c r="F39" s="165" t="str">
        <f>VLOOKUP(C39,'[2]Acha Air Sales Price List'!$B$1:$D$65536,3,FALSE)</f>
        <v>4mm multi-crystal ferido glued balls with resin cover and 14g (1.6mm) threading (sold per pcs)</v>
      </c>
      <c r="G39" s="166">
        <v>42.24</v>
      </c>
      <c r="H39" s="167">
        <f t="shared" si="0"/>
        <v>422.4</v>
      </c>
      <c r="I39" s="12"/>
    </row>
    <row r="40" spans="1:9" ht="45" customHeight="1">
      <c r="A40" s="11"/>
      <c r="B40" s="1">
        <v>10</v>
      </c>
      <c r="C40" s="34" t="s">
        <v>81</v>
      </c>
      <c r="D40" s="148" t="s">
        <v>79</v>
      </c>
      <c r="E40" s="147" t="e" vm="11">
        <v>#VALUE!</v>
      </c>
      <c r="F40" s="39" t="str">
        <f>VLOOKUP(C40,'[2]Acha Air Sales Price List'!$B$1:$D$65536,3,FALSE)</f>
        <v>4mm multi-crystal ferido glued balls with resin cover and 14g (1.6mm) threading (sold per pcs)</v>
      </c>
      <c r="G40" s="19">
        <v>42.24</v>
      </c>
      <c r="H40" s="20">
        <f t="shared" si="0"/>
        <v>422.4</v>
      </c>
      <c r="I40" s="12"/>
    </row>
    <row r="41" spans="1:9" ht="45" customHeight="1">
      <c r="A41" s="11"/>
      <c r="B41" s="168">
        <v>70</v>
      </c>
      <c r="C41" s="162" t="s">
        <v>81</v>
      </c>
      <c r="D41" s="169" t="s">
        <v>83</v>
      </c>
      <c r="E41" s="170"/>
      <c r="F41" s="171" t="str">
        <f>VLOOKUP(C41,'[2]Acha Air Sales Price List'!$B$1:$D$65536,3,FALSE)</f>
        <v>4mm multi-crystal ferido glued balls with resin cover and 14g (1.6mm) threading (sold per pcs)</v>
      </c>
      <c r="G41" s="172">
        <v>42.24</v>
      </c>
      <c r="H41" s="173">
        <f t="shared" si="0"/>
        <v>2956.8</v>
      </c>
      <c r="I41" s="12"/>
    </row>
    <row r="42" spans="1:9" ht="45" customHeight="1">
      <c r="A42" s="11"/>
      <c r="B42" s="1">
        <v>20</v>
      </c>
      <c r="C42" s="36" t="s">
        <v>84</v>
      </c>
      <c r="D42" s="148" t="s">
        <v>79</v>
      </c>
      <c r="E42" s="147" t="e" vm="11">
        <v>#VALUE!</v>
      </c>
      <c r="F42" s="39" t="str">
        <f>VLOOKUP(C42,'[2]Acha Air Sales Price List'!$B$1:$D$65536,3,FALSE)</f>
        <v>5mm multi-crystal ferido glued balls with resin cover and 14g (1.6mm) threading (sold per pcs)</v>
      </c>
      <c r="G42" s="19">
        <v>42.24</v>
      </c>
      <c r="H42" s="20">
        <f t="shared" si="0"/>
        <v>844.8</v>
      </c>
      <c r="I42" s="12"/>
    </row>
    <row r="43" spans="1:9" ht="45" customHeight="1">
      <c r="A43" s="11"/>
      <c r="B43" s="1">
        <v>20</v>
      </c>
      <c r="C43" s="34" t="s">
        <v>84</v>
      </c>
      <c r="D43" s="148" t="s">
        <v>69</v>
      </c>
      <c r="E43" s="147" t="e" vm="3">
        <v>#VALUE!</v>
      </c>
      <c r="F43" s="39" t="str">
        <f>VLOOKUP(C43,'[2]Acha Air Sales Price List'!$B$1:$D$65536,3,FALSE)</f>
        <v>5mm multi-crystal ferido glued balls with resin cover and 14g (1.6mm) threading (sold per pcs)</v>
      </c>
      <c r="G43" s="19">
        <v>42.24</v>
      </c>
      <c r="H43" s="20">
        <f t="shared" si="0"/>
        <v>844.8</v>
      </c>
      <c r="I43" s="12"/>
    </row>
    <row r="44" spans="1:9" ht="45" customHeight="1">
      <c r="A44" s="11"/>
      <c r="B44" s="1">
        <v>10</v>
      </c>
      <c r="C44" s="34" t="s">
        <v>84</v>
      </c>
      <c r="D44" s="142" t="s">
        <v>85</v>
      </c>
      <c r="E44" s="147" t="e" vm="14">
        <v>#VALUE!</v>
      </c>
      <c r="F44" s="39" t="str">
        <f>VLOOKUP(C44,'[2]Acha Air Sales Price List'!$B$1:$D$65536,3,FALSE)</f>
        <v>5mm multi-crystal ferido glued balls with resin cover and 14g (1.6mm) threading (sold per pcs)</v>
      </c>
      <c r="G44" s="19">
        <v>42.24</v>
      </c>
      <c r="H44" s="20">
        <f t="shared" si="0"/>
        <v>422.4</v>
      </c>
      <c r="I44" s="12"/>
    </row>
    <row r="45" spans="1:9" ht="45" customHeight="1">
      <c r="A45" s="11"/>
      <c r="B45" s="168">
        <v>70</v>
      </c>
      <c r="C45" s="162" t="s">
        <v>84</v>
      </c>
      <c r="D45" s="169" t="s">
        <v>83</v>
      </c>
      <c r="E45" s="170"/>
      <c r="F45" s="171" t="str">
        <f>VLOOKUP(C45,'[2]Acha Air Sales Price List'!$B$1:$D$65536,3,FALSE)</f>
        <v>5mm multi-crystal ferido glued balls with resin cover and 14g (1.6mm) threading (sold per pcs)</v>
      </c>
      <c r="G45" s="172">
        <v>42.24</v>
      </c>
      <c r="H45" s="173">
        <f t="shared" si="0"/>
        <v>2956.8</v>
      </c>
      <c r="I45" s="12"/>
    </row>
    <row r="46" spans="1:9" ht="45" customHeight="1">
      <c r="A46" s="11"/>
      <c r="B46" s="1">
        <v>10</v>
      </c>
      <c r="C46" s="36" t="s">
        <v>86</v>
      </c>
      <c r="D46" s="142" t="s">
        <v>73</v>
      </c>
      <c r="E46" s="147" t="e" vm="6">
        <v>#VALUE!</v>
      </c>
      <c r="F46" s="39" t="str">
        <f>VLOOKUP(C46,'[2]Acha Air Sales Price List'!$B$1:$D$65536,3,FALSE)</f>
        <v>8mm multi-crystal ferido glued balls with resin cover and 14g (1.6mm) threading (sold per pcs)</v>
      </c>
      <c r="G46" s="19">
        <v>84.77</v>
      </c>
      <c r="H46" s="20">
        <f t="shared" si="0"/>
        <v>847.7</v>
      </c>
      <c r="I46" s="12"/>
    </row>
    <row r="47" spans="1:9" ht="45" customHeight="1">
      <c r="A47" s="11"/>
      <c r="B47" s="161">
        <v>10</v>
      </c>
      <c r="C47" s="162" t="s">
        <v>86</v>
      </c>
      <c r="D47" s="163" t="s">
        <v>79</v>
      </c>
      <c r="E47" s="164" t="e" vm="11">
        <v>#VALUE!</v>
      </c>
      <c r="F47" s="165" t="str">
        <f>VLOOKUP(C47,'[2]Acha Air Sales Price List'!$B$1:$D$65536,3,FALSE)</f>
        <v>8mm multi-crystal ferido glued balls with resin cover and 14g (1.6mm) threading (sold per pcs)</v>
      </c>
      <c r="G47" s="166">
        <v>84.77</v>
      </c>
      <c r="H47" s="167">
        <f t="shared" si="0"/>
        <v>847.7</v>
      </c>
      <c r="I47" s="12"/>
    </row>
    <row r="48" spans="1:9" ht="45" customHeight="1">
      <c r="A48" s="11"/>
      <c r="B48" s="1">
        <v>10</v>
      </c>
      <c r="C48" s="34" t="s">
        <v>86</v>
      </c>
      <c r="D48" s="148" t="s">
        <v>87</v>
      </c>
      <c r="E48" s="147" t="e" vm="15">
        <v>#VALUE!</v>
      </c>
      <c r="F48" s="39" t="str">
        <f>VLOOKUP(C48,'[2]Acha Air Sales Price List'!$B$1:$D$65536,3,FALSE)</f>
        <v>8mm multi-crystal ferido glued balls with resin cover and 14g (1.6mm) threading (sold per pcs)</v>
      </c>
      <c r="G48" s="19">
        <v>84.77</v>
      </c>
      <c r="H48" s="20">
        <f t="shared" si="0"/>
        <v>847.7</v>
      </c>
      <c r="I48" s="12"/>
    </row>
    <row r="49" spans="1:9" ht="45" customHeight="1">
      <c r="A49" s="11"/>
      <c r="B49" s="115">
        <v>10</v>
      </c>
      <c r="C49" s="34" t="s">
        <v>86</v>
      </c>
      <c r="D49" s="151" t="s">
        <v>70</v>
      </c>
      <c r="E49" s="150" t="e" vm="4">
        <v>#VALUE!</v>
      </c>
      <c r="F49" s="134" t="str">
        <f>VLOOKUP(C49,'[2]Acha Air Sales Price List'!$B$1:$D$65536,3,FALSE)</f>
        <v>8mm multi-crystal ferido glued balls with resin cover and 14g (1.6mm) threading (sold per pcs)</v>
      </c>
      <c r="G49" s="135">
        <v>84.77</v>
      </c>
      <c r="H49" s="136">
        <f t="shared" si="0"/>
        <v>847.7</v>
      </c>
      <c r="I49" s="12"/>
    </row>
    <row r="50" spans="1:9" ht="49.5" customHeight="1">
      <c r="A50" s="11"/>
      <c r="B50" s="153">
        <v>5</v>
      </c>
      <c r="C50" s="34" t="s">
        <v>58</v>
      </c>
      <c r="D50" s="159" t="s">
        <v>90</v>
      </c>
      <c r="E50" s="154"/>
      <c r="F50" s="155" t="str">
        <f>VLOOKUP(C50,'[2]Acha Air Sales Price List'!$B$1:$D$65536,3,FALSE)</f>
        <v>Surgical steel belly banana, 14g (1.6mm) with 5mm &amp; 10mm multi-crystal ferido glued balls with resin cover - length 5/16 - 9/16" (8mm - 14mm)</v>
      </c>
      <c r="G50" s="156">
        <v>204.23</v>
      </c>
      <c r="H50" s="157">
        <f t="shared" si="0"/>
        <v>1021.15</v>
      </c>
      <c r="I50" s="12"/>
    </row>
    <row r="51" spans="1:9" ht="45" hidden="1" customHeight="1">
      <c r="A51" s="11"/>
      <c r="B51" s="1"/>
      <c r="C51" s="36"/>
      <c r="D51" s="142"/>
      <c r="E51" s="147"/>
      <c r="F51" s="39">
        <f>VLOOKUP(C51,'[2]Acha Air Sales Price List'!$B$1:$D$65536,3,FALSE)</f>
        <v>0</v>
      </c>
      <c r="G51" s="19">
        <f>ROUND(IF(ISBLANK(C51),0,VLOOKUP(C51,'[2]Acha Air Sales Price List'!$B$1:$X$65536,12,FALSE)*$L$14),2)</f>
        <v>0</v>
      </c>
      <c r="H51" s="20">
        <f t="shared" si="0"/>
        <v>0</v>
      </c>
      <c r="I51" s="12"/>
    </row>
    <row r="52" spans="1:9" ht="45" hidden="1" customHeight="1">
      <c r="A52" s="11"/>
      <c r="B52" s="1"/>
      <c r="C52" s="34"/>
      <c r="D52" s="142"/>
      <c r="E52" s="147"/>
      <c r="F52" s="39">
        <f>VLOOKUP(C52,'[2]Acha Air Sales Price List'!$B$1:$D$65536,3,FALSE)</f>
        <v>0</v>
      </c>
      <c r="G52" s="19">
        <f>ROUND(IF(ISBLANK(C52),0,VLOOKUP(C52,'[2]Acha Air Sales Price List'!$B$1:$X$65536,12,FALSE)*$L$14),2)</f>
        <v>0</v>
      </c>
      <c r="H52" s="20">
        <f t="shared" si="0"/>
        <v>0</v>
      </c>
      <c r="I52" s="12"/>
    </row>
    <row r="53" spans="1:9" ht="45" hidden="1" customHeight="1">
      <c r="A53" s="11"/>
      <c r="B53" s="1"/>
      <c r="C53" s="34"/>
      <c r="D53" s="142"/>
      <c r="E53" s="147"/>
      <c r="F53" s="39">
        <f>VLOOKUP(C53,'[2]Acha Air Sales Price List'!$B$1:$D$65536,3,FALSE)</f>
        <v>0</v>
      </c>
      <c r="G53" s="19">
        <f>ROUND(IF(ISBLANK(C53),0,VLOOKUP(C53,'[2]Acha Air Sales Price List'!$B$1:$X$65536,12,FALSE)*$L$14),2)</f>
        <v>0</v>
      </c>
      <c r="H53" s="20">
        <f t="shared" si="0"/>
        <v>0</v>
      </c>
      <c r="I53" s="12"/>
    </row>
    <row r="54" spans="1:9" ht="45" hidden="1" customHeight="1">
      <c r="A54" s="11"/>
      <c r="B54" s="1"/>
      <c r="C54" s="34"/>
      <c r="D54" s="142"/>
      <c r="E54" s="147"/>
      <c r="F54" s="39">
        <f>VLOOKUP(C54,'[2]Acha Air Sales Price List'!$B$1:$D$65536,3,FALSE)</f>
        <v>0</v>
      </c>
      <c r="G54" s="19">
        <f>ROUND(IF(ISBLANK(C54),0,VLOOKUP(C54,'[2]Acha Air Sales Price List'!$B$1:$X$65536,12,FALSE)*$L$14),2)</f>
        <v>0</v>
      </c>
      <c r="H54" s="20">
        <f t="shared" si="0"/>
        <v>0</v>
      </c>
      <c r="I54" s="12"/>
    </row>
    <row r="55" spans="1:9" ht="45" hidden="1" customHeight="1">
      <c r="A55" s="11"/>
      <c r="B55" s="1"/>
      <c r="C55" s="34"/>
      <c r="D55" s="142"/>
      <c r="E55" s="147"/>
      <c r="F55" s="39">
        <f>VLOOKUP(C55,'[2]Acha Air Sales Price List'!$B$1:$D$65536,3,FALSE)</f>
        <v>0</v>
      </c>
      <c r="G55" s="19">
        <f>ROUND(IF(ISBLANK(C55),0,VLOOKUP(C55,'[2]Acha Air Sales Price List'!$B$1:$X$65536,12,FALSE)*$L$14),2)</f>
        <v>0</v>
      </c>
      <c r="H55" s="20">
        <f t="shared" si="0"/>
        <v>0</v>
      </c>
      <c r="I55" s="12"/>
    </row>
    <row r="56" spans="1:9" ht="45" hidden="1" customHeight="1">
      <c r="A56" s="11"/>
      <c r="B56" s="1"/>
      <c r="C56" s="34"/>
      <c r="D56" s="142"/>
      <c r="E56" s="147"/>
      <c r="F56" s="39">
        <f>VLOOKUP(C56,'[2]Acha Air Sales Price List'!$B$1:$D$65536,3,FALSE)</f>
        <v>0</v>
      </c>
      <c r="G56" s="19">
        <f>ROUND(IF(ISBLANK(C56),0,VLOOKUP(C56,'[2]Acha Air Sales Price List'!$B$1:$X$65536,12,FALSE)*$L$14),2)</f>
        <v>0</v>
      </c>
      <c r="H56" s="20">
        <f t="shared" si="0"/>
        <v>0</v>
      </c>
      <c r="I56" s="12"/>
    </row>
    <row r="57" spans="1:9" ht="45" hidden="1" customHeight="1">
      <c r="A57" s="11"/>
      <c r="B57" s="1"/>
      <c r="C57" s="34"/>
      <c r="D57" s="142"/>
      <c r="E57" s="147"/>
      <c r="F57" s="39">
        <f>VLOOKUP(C57,'[2]Acha Air Sales Price List'!$B$1:$D$65536,3,FALSE)</f>
        <v>0</v>
      </c>
      <c r="G57" s="19">
        <f>ROUND(IF(ISBLANK(C57),0,VLOOKUP(C57,'[2]Acha Air Sales Price List'!$B$1:$X$65536,12,FALSE)*$L$14),2)</f>
        <v>0</v>
      </c>
      <c r="H57" s="20">
        <f t="shared" si="0"/>
        <v>0</v>
      </c>
      <c r="I57" s="12"/>
    </row>
    <row r="58" spans="1:9" ht="45" hidden="1" customHeight="1">
      <c r="A58" s="11"/>
      <c r="B58" s="1"/>
      <c r="C58" s="34"/>
      <c r="D58" s="142"/>
      <c r="E58" s="147"/>
      <c r="F58" s="39">
        <f>VLOOKUP(C58,'[2]Acha Air Sales Price List'!$B$1:$D$65536,3,FALSE)</f>
        <v>0</v>
      </c>
      <c r="G58" s="19">
        <f>ROUND(IF(ISBLANK(C58),0,VLOOKUP(C58,'[2]Acha Air Sales Price List'!$B$1:$X$65536,12,FALSE)*$L$14),2)</f>
        <v>0</v>
      </c>
      <c r="H58" s="20">
        <f t="shared" si="0"/>
        <v>0</v>
      </c>
      <c r="I58" s="12"/>
    </row>
    <row r="59" spans="1:9" ht="45" hidden="1" customHeight="1">
      <c r="A59" s="11"/>
      <c r="B59" s="1"/>
      <c r="C59" s="34"/>
      <c r="D59" s="142"/>
      <c r="E59" s="147"/>
      <c r="F59" s="39">
        <f>VLOOKUP(C59,'[2]Acha Air Sales Price List'!$B$1:$D$65536,3,FALSE)</f>
        <v>0</v>
      </c>
      <c r="G59" s="19">
        <f>ROUND(IF(ISBLANK(C59),0,VLOOKUP(C59,'[2]Acha Air Sales Price List'!$B$1:$X$65536,12,FALSE)*$L$14),2)</f>
        <v>0</v>
      </c>
      <c r="H59" s="20">
        <f t="shared" si="0"/>
        <v>0</v>
      </c>
      <c r="I59" s="12"/>
    </row>
    <row r="60" spans="1:9" ht="45" hidden="1" customHeight="1">
      <c r="A60" s="11"/>
      <c r="B60" s="1"/>
      <c r="C60" s="35"/>
      <c r="D60" s="142"/>
      <c r="E60" s="147"/>
      <c r="F60" s="39">
        <f>VLOOKUP(C60,'[2]Acha Air Sales Price List'!$B$1:$D$65536,3,FALSE)</f>
        <v>0</v>
      </c>
      <c r="G60" s="19">
        <f>ROUND(IF(ISBLANK(C60),0,VLOOKUP(C60,'[2]Acha Air Sales Price List'!$B$1:$X$65536,12,FALSE)*$L$14),2)</f>
        <v>0</v>
      </c>
      <c r="H60" s="20">
        <f t="shared" si="0"/>
        <v>0</v>
      </c>
      <c r="I60" s="12"/>
    </row>
    <row r="61" spans="1:9" ht="45" hidden="1" customHeight="1">
      <c r="A61" s="11"/>
      <c r="B61" s="1"/>
      <c r="C61" s="34"/>
      <c r="D61" s="142"/>
      <c r="E61" s="143"/>
      <c r="F61" s="39">
        <f>VLOOKUP(C61,'[2]Acha Air Sales Price List'!$B$1:$D$65536,3,FALSE)</f>
        <v>0</v>
      </c>
      <c r="G61" s="19">
        <f>ROUND(IF(ISBLANK(C61),0,VLOOKUP(C61,'[2]Acha Air Sales Price List'!$B$1:$X$65536,12,FALSE)*$L$14),2)</f>
        <v>0</v>
      </c>
      <c r="H61" s="20">
        <f t="shared" ref="H61:H97" si="1">ROUND(IF(ISNUMBER(B61), G61*B61, 0),5)</f>
        <v>0</v>
      </c>
      <c r="I61" s="12"/>
    </row>
    <row r="62" spans="1:9" ht="45" hidden="1" customHeight="1">
      <c r="A62" s="11"/>
      <c r="B62" s="1"/>
      <c r="C62" s="34"/>
      <c r="D62" s="142"/>
      <c r="E62" s="143"/>
      <c r="F62" s="39">
        <f>VLOOKUP(C62,'[2]Acha Air Sales Price List'!$B$1:$D$65536,3,FALSE)</f>
        <v>0</v>
      </c>
      <c r="G62" s="19">
        <f>ROUND(IF(ISBLANK(C62),0,VLOOKUP(C62,'[2]Acha Air Sales Price List'!$B$1:$X$65536,12,FALSE)*$L$14),2)</f>
        <v>0</v>
      </c>
      <c r="H62" s="20">
        <f t="shared" si="1"/>
        <v>0</v>
      </c>
      <c r="I62" s="12"/>
    </row>
    <row r="63" spans="1:9" ht="45" hidden="1" customHeight="1">
      <c r="A63" s="11"/>
      <c r="B63" s="1"/>
      <c r="C63" s="34"/>
      <c r="D63" s="142"/>
      <c r="E63" s="143"/>
      <c r="F63" s="39">
        <f>VLOOKUP(C63,'[2]Acha Air Sales Price List'!$B$1:$D$65536,3,FALSE)</f>
        <v>0</v>
      </c>
      <c r="G63" s="19">
        <f>ROUND(IF(ISBLANK(C63),0,VLOOKUP(C63,'[2]Acha Air Sales Price List'!$B$1:$X$65536,12,FALSE)*$L$14),2)</f>
        <v>0</v>
      </c>
      <c r="H63" s="20">
        <f t="shared" si="1"/>
        <v>0</v>
      </c>
      <c r="I63" s="12"/>
    </row>
    <row r="64" spans="1:9" ht="45" hidden="1" customHeight="1">
      <c r="A64" s="11"/>
      <c r="B64" s="1"/>
      <c r="C64" s="34"/>
      <c r="D64" s="142"/>
      <c r="E64" s="143"/>
      <c r="F64" s="39">
        <f>VLOOKUP(C64,'[2]Acha Air Sales Price List'!$B$1:$D$65536,3,FALSE)</f>
        <v>0</v>
      </c>
      <c r="G64" s="19">
        <f>ROUND(IF(ISBLANK(C64),0,VLOOKUP(C64,'[2]Acha Air Sales Price List'!$B$1:$X$65536,12,FALSE)*$L$14),2)</f>
        <v>0</v>
      </c>
      <c r="H64" s="20">
        <f t="shared" si="1"/>
        <v>0</v>
      </c>
      <c r="I64" s="12"/>
    </row>
    <row r="65" spans="1:9" ht="45" hidden="1" customHeight="1">
      <c r="A65" s="11"/>
      <c r="B65" s="1"/>
      <c r="C65" s="34"/>
      <c r="D65" s="142"/>
      <c r="E65" s="143"/>
      <c r="F65" s="39">
        <f>VLOOKUP(C65,'[2]Acha Air Sales Price List'!$B$1:$D$65536,3,FALSE)</f>
        <v>0</v>
      </c>
      <c r="G65" s="19">
        <f>ROUND(IF(ISBLANK(C65),0,VLOOKUP(C65,'[2]Acha Air Sales Price List'!$B$1:$X$65536,12,FALSE)*$L$14),2)</f>
        <v>0</v>
      </c>
      <c r="H65" s="20">
        <f t="shared" si="1"/>
        <v>0</v>
      </c>
      <c r="I65" s="12"/>
    </row>
    <row r="66" spans="1:9" ht="45" hidden="1" customHeight="1">
      <c r="A66" s="11"/>
      <c r="B66" s="1"/>
      <c r="C66" s="34"/>
      <c r="D66" s="142"/>
      <c r="E66" s="143"/>
      <c r="F66" s="39">
        <f>VLOOKUP(C66,'[2]Acha Air Sales Price List'!$B$1:$D$65536,3,FALSE)</f>
        <v>0</v>
      </c>
      <c r="G66" s="19">
        <f>ROUND(IF(ISBLANK(C66),0,VLOOKUP(C66,'[2]Acha Air Sales Price List'!$B$1:$X$65536,12,FALSE)*$L$14),2)</f>
        <v>0</v>
      </c>
      <c r="H66" s="20">
        <f t="shared" si="1"/>
        <v>0</v>
      </c>
      <c r="I66" s="12"/>
    </row>
    <row r="67" spans="1:9" ht="45" hidden="1" customHeight="1">
      <c r="A67" s="11"/>
      <c r="B67" s="1"/>
      <c r="C67" s="34"/>
      <c r="D67" s="142"/>
      <c r="E67" s="143"/>
      <c r="F67" s="39">
        <f>VLOOKUP(C67,'[2]Acha Air Sales Price List'!$B$1:$D$65536,3,FALSE)</f>
        <v>0</v>
      </c>
      <c r="G67" s="19">
        <f>ROUND(IF(ISBLANK(C67),0,VLOOKUP(C67,'[2]Acha Air Sales Price List'!$B$1:$X$65536,12,FALSE)*$L$14),2)</f>
        <v>0</v>
      </c>
      <c r="H67" s="20">
        <f t="shared" si="1"/>
        <v>0</v>
      </c>
      <c r="I67" s="12"/>
    </row>
    <row r="68" spans="1:9" hidden="1">
      <c r="A68" s="11"/>
      <c r="B68" s="1"/>
      <c r="C68" s="34"/>
      <c r="D68" s="142"/>
      <c r="E68" s="143"/>
      <c r="F68" s="39">
        <f>VLOOKUP(C68,'[2]Acha Air Sales Price List'!$B$1:$D$65536,3,FALSE)</f>
        <v>0</v>
      </c>
      <c r="G68" s="19">
        <f>ROUND(IF(ISBLANK(C68),0,VLOOKUP(C68,'[2]Acha Air Sales Price List'!$B$1:$X$65536,12,FALSE)*$L$14),2)</f>
        <v>0</v>
      </c>
      <c r="H68" s="20">
        <f t="shared" si="1"/>
        <v>0</v>
      </c>
      <c r="I68" s="12"/>
    </row>
    <row r="69" spans="1:9" hidden="1">
      <c r="A69" s="11"/>
      <c r="B69" s="1"/>
      <c r="C69" s="34"/>
      <c r="D69" s="142"/>
      <c r="E69" s="143"/>
      <c r="F69" s="39">
        <f>VLOOKUP(C69,'[2]Acha Air Sales Price List'!$B$1:$D$65536,3,FALSE)</f>
        <v>0</v>
      </c>
      <c r="G69" s="19">
        <f>ROUND(IF(ISBLANK(C69),0,VLOOKUP(C69,'[2]Acha Air Sales Price List'!$B$1:$X$65536,12,FALSE)*$L$14),2)</f>
        <v>0</v>
      </c>
      <c r="H69" s="20">
        <f t="shared" si="1"/>
        <v>0</v>
      </c>
      <c r="I69" s="12"/>
    </row>
    <row r="70" spans="1:9" hidden="1">
      <c r="A70" s="11"/>
      <c r="B70" s="1"/>
      <c r="C70" s="34"/>
      <c r="D70" s="142"/>
      <c r="E70" s="143"/>
      <c r="F70" s="39">
        <f>VLOOKUP(C70,'[2]Acha Air Sales Price List'!$B$1:$D$65536,3,FALSE)</f>
        <v>0</v>
      </c>
      <c r="G70" s="19">
        <f>ROUND(IF(ISBLANK(C70),0,VLOOKUP(C70,'[2]Acha Air Sales Price List'!$B$1:$X$65536,12,FALSE)*$L$14),2)</f>
        <v>0</v>
      </c>
      <c r="H70" s="20">
        <f t="shared" si="1"/>
        <v>0</v>
      </c>
      <c r="I70" s="12"/>
    </row>
    <row r="71" spans="1:9" hidden="1">
      <c r="A71" s="11"/>
      <c r="B71" s="1"/>
      <c r="C71" s="34"/>
      <c r="D71" s="142"/>
      <c r="E71" s="143"/>
      <c r="F71" s="39">
        <f>VLOOKUP(C71,'[2]Acha Air Sales Price List'!$B$1:$D$65536,3,FALSE)</f>
        <v>0</v>
      </c>
      <c r="G71" s="19">
        <f>ROUND(IF(ISBLANK(C71),0,VLOOKUP(C71,'[2]Acha Air Sales Price List'!$B$1:$X$65536,12,FALSE)*$L$14),2)</f>
        <v>0</v>
      </c>
      <c r="H71" s="20">
        <f t="shared" si="1"/>
        <v>0</v>
      </c>
      <c r="I71" s="12"/>
    </row>
    <row r="72" spans="1:9" hidden="1">
      <c r="A72" s="11"/>
      <c r="B72" s="1"/>
      <c r="C72" s="34"/>
      <c r="D72" s="142"/>
      <c r="E72" s="143"/>
      <c r="F72" s="39">
        <f>VLOOKUP(C72,'[2]Acha Air Sales Price List'!$B$1:$D$65536,3,FALSE)</f>
        <v>0</v>
      </c>
      <c r="G72" s="19">
        <f>ROUND(IF(ISBLANK(C72),0,VLOOKUP(C72,'[2]Acha Air Sales Price List'!$B$1:$X$65536,12,FALSE)*$L$14),2)</f>
        <v>0</v>
      </c>
      <c r="H72" s="20">
        <f t="shared" si="1"/>
        <v>0</v>
      </c>
      <c r="I72" s="12"/>
    </row>
    <row r="73" spans="1:9" hidden="1">
      <c r="A73" s="11"/>
      <c r="B73" s="1"/>
      <c r="C73" s="34"/>
      <c r="D73" s="142"/>
      <c r="E73" s="143"/>
      <c r="F73" s="39">
        <f>VLOOKUP(C73,'[2]Acha Air Sales Price List'!$B$1:$D$65536,3,FALSE)</f>
        <v>0</v>
      </c>
      <c r="G73" s="19">
        <f>ROUND(IF(ISBLANK(C73),0,VLOOKUP(C73,'[2]Acha Air Sales Price List'!$B$1:$X$65536,12,FALSE)*$L$14),2)</f>
        <v>0</v>
      </c>
      <c r="H73" s="20">
        <f t="shared" si="1"/>
        <v>0</v>
      </c>
      <c r="I73" s="12"/>
    </row>
    <row r="74" spans="1:9" hidden="1">
      <c r="A74" s="11"/>
      <c r="B74" s="1"/>
      <c r="C74" s="34"/>
      <c r="D74" s="142"/>
      <c r="E74" s="143"/>
      <c r="F74" s="39">
        <f>VLOOKUP(C74,'[2]Acha Air Sales Price List'!$B$1:$D$65536,3,FALSE)</f>
        <v>0</v>
      </c>
      <c r="G74" s="19">
        <f>ROUND(IF(ISBLANK(C74),0,VLOOKUP(C74,'[2]Acha Air Sales Price List'!$B$1:$X$65536,12,FALSE)*$L$14),2)</f>
        <v>0</v>
      </c>
      <c r="H74" s="20">
        <f t="shared" si="1"/>
        <v>0</v>
      </c>
      <c r="I74" s="12"/>
    </row>
    <row r="75" spans="1:9" hidden="1">
      <c r="A75" s="11"/>
      <c r="B75" s="1"/>
      <c r="C75" s="34"/>
      <c r="D75" s="142"/>
      <c r="E75" s="143"/>
      <c r="F75" s="39">
        <f>VLOOKUP(C75,'[2]Acha Air Sales Price List'!$B$1:$D$65536,3,FALSE)</f>
        <v>0</v>
      </c>
      <c r="G75" s="19">
        <f>ROUND(IF(ISBLANK(C75),0,VLOOKUP(C75,'[2]Acha Air Sales Price List'!$B$1:$X$65536,12,FALSE)*$L$14),2)</f>
        <v>0</v>
      </c>
      <c r="H75" s="20">
        <f t="shared" si="1"/>
        <v>0</v>
      </c>
      <c r="I75" s="12"/>
    </row>
    <row r="76" spans="1:9" hidden="1">
      <c r="A76" s="11"/>
      <c r="B76" s="1"/>
      <c r="C76" s="34"/>
      <c r="D76" s="142"/>
      <c r="E76" s="143"/>
      <c r="F76" s="39">
        <f>VLOOKUP(C76,'[2]Acha Air Sales Price List'!$B$1:$D$65536,3,FALSE)</f>
        <v>0</v>
      </c>
      <c r="G76" s="19">
        <f>ROUND(IF(ISBLANK(C76),0,VLOOKUP(C76,'[2]Acha Air Sales Price List'!$B$1:$X$65536,12,FALSE)*$L$14),2)</f>
        <v>0</v>
      </c>
      <c r="H76" s="20">
        <f t="shared" si="1"/>
        <v>0</v>
      </c>
      <c r="I76" s="12"/>
    </row>
    <row r="77" spans="1:9" hidden="1">
      <c r="A77" s="11"/>
      <c r="B77" s="1"/>
      <c r="C77" s="34"/>
      <c r="D77" s="142"/>
      <c r="E77" s="143"/>
      <c r="F77" s="39">
        <f>VLOOKUP(C77,'[2]Acha Air Sales Price List'!$B$1:$D$65536,3,FALSE)</f>
        <v>0</v>
      </c>
      <c r="G77" s="19">
        <f>ROUND(IF(ISBLANK(C77),0,VLOOKUP(C77,'[2]Acha Air Sales Price List'!$B$1:$X$65536,12,FALSE)*$L$14),2)</f>
        <v>0</v>
      </c>
      <c r="H77" s="20">
        <f t="shared" si="1"/>
        <v>0</v>
      </c>
      <c r="I77" s="12"/>
    </row>
    <row r="78" spans="1:9" hidden="1">
      <c r="A78" s="11"/>
      <c r="B78" s="1"/>
      <c r="C78" s="34"/>
      <c r="D78" s="142"/>
      <c r="E78" s="143"/>
      <c r="F78" s="39">
        <f>VLOOKUP(C78,'[2]Acha Air Sales Price List'!$B$1:$D$65536,3,FALSE)</f>
        <v>0</v>
      </c>
      <c r="G78" s="19">
        <f>ROUND(IF(ISBLANK(C78),0,VLOOKUP(C78,'[2]Acha Air Sales Price List'!$B$1:$X$65536,12,FALSE)*$L$14),2)</f>
        <v>0</v>
      </c>
      <c r="H78" s="20">
        <f t="shared" si="1"/>
        <v>0</v>
      </c>
      <c r="I78" s="12"/>
    </row>
    <row r="79" spans="1:9" hidden="1">
      <c r="A79" s="11"/>
      <c r="B79" s="1"/>
      <c r="C79" s="34"/>
      <c r="D79" s="142"/>
      <c r="E79" s="143"/>
      <c r="F79" s="39">
        <f>VLOOKUP(C79,'[2]Acha Air Sales Price List'!$B$1:$D$65536,3,FALSE)</f>
        <v>0</v>
      </c>
      <c r="G79" s="19">
        <f>ROUND(IF(ISBLANK(C79),0,VLOOKUP(C79,'[2]Acha Air Sales Price List'!$B$1:$X$65536,12,FALSE)*$L$14),2)</f>
        <v>0</v>
      </c>
      <c r="H79" s="20">
        <f t="shared" si="1"/>
        <v>0</v>
      </c>
      <c r="I79" s="12"/>
    </row>
    <row r="80" spans="1:9" hidden="1">
      <c r="A80" s="11"/>
      <c r="B80" s="1"/>
      <c r="C80" s="34"/>
      <c r="D80" s="142"/>
      <c r="E80" s="143"/>
      <c r="F80" s="39">
        <f>VLOOKUP(C80,'[2]Acha Air Sales Price List'!$B$1:$D$65536,3,FALSE)</f>
        <v>0</v>
      </c>
      <c r="G80" s="19">
        <f>ROUND(IF(ISBLANK(C80),0,VLOOKUP(C80,'[2]Acha Air Sales Price List'!$B$1:$X$65536,12,FALSE)*$L$14),2)</f>
        <v>0</v>
      </c>
      <c r="H80" s="20">
        <f t="shared" si="1"/>
        <v>0</v>
      </c>
      <c r="I80" s="12"/>
    </row>
    <row r="81" spans="1:9" hidden="1">
      <c r="A81" s="11"/>
      <c r="B81" s="1"/>
      <c r="C81" s="34"/>
      <c r="D81" s="142"/>
      <c r="E81" s="143"/>
      <c r="F81" s="39">
        <f>VLOOKUP(C81,'[2]Acha Air Sales Price List'!$B$1:$D$65536,3,FALSE)</f>
        <v>0</v>
      </c>
      <c r="G81" s="19">
        <f>ROUND(IF(ISBLANK(C81),0,VLOOKUP(C81,'[2]Acha Air Sales Price List'!$B$1:$X$65536,12,FALSE)*$L$14),2)</f>
        <v>0</v>
      </c>
      <c r="H81" s="20">
        <f t="shared" si="1"/>
        <v>0</v>
      </c>
      <c r="I81" s="12"/>
    </row>
    <row r="82" spans="1:9" hidden="1">
      <c r="A82" s="11"/>
      <c r="B82" s="1"/>
      <c r="C82" s="34"/>
      <c r="D82" s="142"/>
      <c r="E82" s="143"/>
      <c r="F82" s="39">
        <f>VLOOKUP(C82,'[2]Acha Air Sales Price List'!$B$1:$D$65536,3,FALSE)</f>
        <v>0</v>
      </c>
      <c r="G82" s="19">
        <f>ROUND(IF(ISBLANK(C82),0,VLOOKUP(C82,'[2]Acha Air Sales Price List'!$B$1:$X$65536,12,FALSE)*$L$14),2)</f>
        <v>0</v>
      </c>
      <c r="H82" s="20">
        <f t="shared" si="1"/>
        <v>0</v>
      </c>
      <c r="I82" s="12"/>
    </row>
    <row r="83" spans="1:9" hidden="1">
      <c r="A83" s="11"/>
      <c r="B83" s="1"/>
      <c r="C83" s="34"/>
      <c r="D83" s="142"/>
      <c r="E83" s="143"/>
      <c r="F83" s="39">
        <f>VLOOKUP(C83,'[2]Acha Air Sales Price List'!$B$1:$D$65536,3,FALSE)</f>
        <v>0</v>
      </c>
      <c r="G83" s="19">
        <f>ROUND(IF(ISBLANK(C83),0,VLOOKUP(C83,'[2]Acha Air Sales Price List'!$B$1:$X$65536,12,FALSE)*$L$14),2)</f>
        <v>0</v>
      </c>
      <c r="H83" s="20">
        <f t="shared" si="1"/>
        <v>0</v>
      </c>
      <c r="I83" s="12"/>
    </row>
    <row r="84" spans="1:9" hidden="1">
      <c r="A84" s="11"/>
      <c r="B84" s="1"/>
      <c r="C84" s="35"/>
      <c r="D84" s="142"/>
      <c r="E84" s="143"/>
      <c r="F84" s="39">
        <f>VLOOKUP(C84,'[2]Acha Air Sales Price List'!$B$1:$D$65536,3,FALSE)</f>
        <v>0</v>
      </c>
      <c r="G84" s="19">
        <f>ROUND(IF(ISBLANK(C84),0,VLOOKUP(C84,'[2]Acha Air Sales Price List'!$B$1:$X$65536,12,FALSE)*$L$14),2)</f>
        <v>0</v>
      </c>
      <c r="H84" s="20">
        <f t="shared" si="1"/>
        <v>0</v>
      </c>
      <c r="I84" s="12"/>
    </row>
    <row r="85" spans="1:9" hidden="1">
      <c r="A85" s="11"/>
      <c r="B85" s="1"/>
      <c r="C85" s="34"/>
      <c r="D85" s="142"/>
      <c r="E85" s="143"/>
      <c r="F85" s="39">
        <f>VLOOKUP(C85,'[2]Acha Air Sales Price List'!$B$1:$D$65536,3,FALSE)</f>
        <v>0</v>
      </c>
      <c r="G85" s="19">
        <f>ROUND(IF(ISBLANK(C85),0,VLOOKUP(C85,'[2]Acha Air Sales Price List'!$B$1:$X$65536,12,FALSE)*$L$14),2)</f>
        <v>0</v>
      </c>
      <c r="H85" s="20">
        <f t="shared" si="1"/>
        <v>0</v>
      </c>
      <c r="I85" s="12"/>
    </row>
    <row r="86" spans="1:9" hidden="1">
      <c r="A86" s="11"/>
      <c r="B86" s="1"/>
      <c r="C86" s="34"/>
      <c r="D86" s="142"/>
      <c r="E86" s="143"/>
      <c r="F86" s="39">
        <f>VLOOKUP(C86,'[2]Acha Air Sales Price List'!$B$1:$D$65536,3,FALSE)</f>
        <v>0</v>
      </c>
      <c r="G86" s="19">
        <f>ROUND(IF(ISBLANK(C86),0,VLOOKUP(C86,'[2]Acha Air Sales Price List'!$B$1:$X$65536,12,FALSE)*$L$14),2)</f>
        <v>0</v>
      </c>
      <c r="H86" s="20">
        <f t="shared" si="1"/>
        <v>0</v>
      </c>
      <c r="I86" s="12"/>
    </row>
    <row r="87" spans="1:9" hidden="1">
      <c r="A87" s="11"/>
      <c r="B87" s="1"/>
      <c r="C87" s="34"/>
      <c r="D87" s="142"/>
      <c r="E87" s="143"/>
      <c r="F87" s="39">
        <f>VLOOKUP(C87,'[2]Acha Air Sales Price List'!$B$1:$D$65536,3,FALSE)</f>
        <v>0</v>
      </c>
      <c r="G87" s="19">
        <f>ROUND(IF(ISBLANK(C87),0,VLOOKUP(C87,'[2]Acha Air Sales Price List'!$B$1:$X$65536,12,FALSE)*$L$14),2)</f>
        <v>0</v>
      </c>
      <c r="H87" s="20">
        <f t="shared" si="1"/>
        <v>0</v>
      </c>
      <c r="I87" s="12"/>
    </row>
    <row r="88" spans="1:9" hidden="1">
      <c r="A88" s="11"/>
      <c r="B88" s="1"/>
      <c r="C88" s="34"/>
      <c r="D88" s="142"/>
      <c r="E88" s="143"/>
      <c r="F88" s="39">
        <f>VLOOKUP(C88,'[2]Acha Air Sales Price List'!$B$1:$D$65536,3,FALSE)</f>
        <v>0</v>
      </c>
      <c r="G88" s="19">
        <f>ROUND(IF(ISBLANK(C88),0,VLOOKUP(C88,'[2]Acha Air Sales Price List'!$B$1:$X$65536,12,FALSE)*$L$14),2)</f>
        <v>0</v>
      </c>
      <c r="H88" s="20">
        <f t="shared" si="1"/>
        <v>0</v>
      </c>
      <c r="I88" s="12"/>
    </row>
    <row r="89" spans="1:9" hidden="1">
      <c r="A89" s="11"/>
      <c r="B89" s="1"/>
      <c r="C89" s="34"/>
      <c r="D89" s="142"/>
      <c r="E89" s="143"/>
      <c r="F89" s="39">
        <f>VLOOKUP(C89,'[2]Acha Air Sales Price List'!$B$1:$D$65536,3,FALSE)</f>
        <v>0</v>
      </c>
      <c r="G89" s="19">
        <f>ROUND(IF(ISBLANK(C89),0,VLOOKUP(C89,'[2]Acha Air Sales Price List'!$B$1:$X$65536,12,FALSE)*$L$14),2)</f>
        <v>0</v>
      </c>
      <c r="H89" s="20">
        <f t="shared" si="1"/>
        <v>0</v>
      </c>
      <c r="I89" s="12"/>
    </row>
    <row r="90" spans="1:9" hidden="1">
      <c r="A90" s="11"/>
      <c r="B90" s="1"/>
      <c r="C90" s="34"/>
      <c r="D90" s="142"/>
      <c r="E90" s="143"/>
      <c r="F90" s="39">
        <f>VLOOKUP(C90,'[2]Acha Air Sales Price List'!$B$1:$D$65536,3,FALSE)</f>
        <v>0</v>
      </c>
      <c r="G90" s="19">
        <f>ROUND(IF(ISBLANK(C90),0,VLOOKUP(C90,'[2]Acha Air Sales Price List'!$B$1:$X$65536,12,FALSE)*$L$14),2)</f>
        <v>0</v>
      </c>
      <c r="H90" s="20">
        <f t="shared" si="1"/>
        <v>0</v>
      </c>
      <c r="I90" s="12"/>
    </row>
    <row r="91" spans="1:9" hidden="1">
      <c r="A91" s="11"/>
      <c r="B91" s="1"/>
      <c r="C91" s="34"/>
      <c r="D91" s="142"/>
      <c r="E91" s="143"/>
      <c r="F91" s="39">
        <f>VLOOKUP(C91,'[2]Acha Air Sales Price List'!$B$1:$D$65536,3,FALSE)</f>
        <v>0</v>
      </c>
      <c r="G91" s="19">
        <f>ROUND(IF(ISBLANK(C91),0,VLOOKUP(C91,'[2]Acha Air Sales Price List'!$B$1:$X$65536,12,FALSE)*$L$14),2)</f>
        <v>0</v>
      </c>
      <c r="H91" s="20">
        <f t="shared" si="1"/>
        <v>0</v>
      </c>
      <c r="I91" s="12"/>
    </row>
    <row r="92" spans="1:9" hidden="1">
      <c r="A92" s="11"/>
      <c r="B92" s="1"/>
      <c r="C92" s="34"/>
      <c r="D92" s="142"/>
      <c r="E92" s="143"/>
      <c r="F92" s="39">
        <f>VLOOKUP(C92,'[2]Acha Air Sales Price List'!$B$1:$D$65536,3,FALSE)</f>
        <v>0</v>
      </c>
      <c r="G92" s="19">
        <f>ROUND(IF(ISBLANK(C92),0,VLOOKUP(C92,'[2]Acha Air Sales Price List'!$B$1:$X$65536,12,FALSE)*$L$14),2)</f>
        <v>0</v>
      </c>
      <c r="H92" s="20">
        <f t="shared" si="1"/>
        <v>0</v>
      </c>
      <c r="I92" s="12"/>
    </row>
    <row r="93" spans="1:9" hidden="1">
      <c r="A93" s="11"/>
      <c r="B93" s="1"/>
      <c r="C93" s="34"/>
      <c r="D93" s="142"/>
      <c r="E93" s="143"/>
      <c r="F93" s="39">
        <f>VLOOKUP(C93,'[2]Acha Air Sales Price List'!$B$1:$D$65536,3,FALSE)</f>
        <v>0</v>
      </c>
      <c r="G93" s="19">
        <f>ROUND(IF(ISBLANK(C93),0,VLOOKUP(C93,'[2]Acha Air Sales Price List'!$B$1:$X$65536,12,FALSE)*$L$14),2)</f>
        <v>0</v>
      </c>
      <c r="H93" s="20">
        <f t="shared" si="1"/>
        <v>0</v>
      </c>
      <c r="I93" s="12"/>
    </row>
    <row r="94" spans="1:9" hidden="1">
      <c r="A94" s="11"/>
      <c r="B94" s="1"/>
      <c r="C94" s="34"/>
      <c r="D94" s="142"/>
      <c r="E94" s="143"/>
      <c r="F94" s="39">
        <f>VLOOKUP(C94,'[2]Acha Air Sales Price List'!$B$1:$D$65536,3,FALSE)</f>
        <v>0</v>
      </c>
      <c r="G94" s="19">
        <f>ROUND(IF(ISBLANK(C94),0,VLOOKUP(C94,'[2]Acha Air Sales Price List'!$B$1:$X$65536,12,FALSE)*$L$14),2)</f>
        <v>0</v>
      </c>
      <c r="H94" s="20">
        <f t="shared" si="1"/>
        <v>0</v>
      </c>
      <c r="I94" s="12"/>
    </row>
    <row r="95" spans="1:9" hidden="1">
      <c r="A95" s="11"/>
      <c r="B95" s="1"/>
      <c r="C95" s="34"/>
      <c r="D95" s="142"/>
      <c r="E95" s="143"/>
      <c r="F95" s="39">
        <f>VLOOKUP(C95,'[2]Acha Air Sales Price List'!$B$1:$D$65536,3,FALSE)</f>
        <v>0</v>
      </c>
      <c r="G95" s="19">
        <f>ROUND(IF(ISBLANK(C95),0,VLOOKUP(C95,'[2]Acha Air Sales Price List'!$B$1:$X$65536,12,FALSE)*$L$14),2)</f>
        <v>0</v>
      </c>
      <c r="H95" s="20">
        <f t="shared" si="1"/>
        <v>0</v>
      </c>
      <c r="I95" s="12"/>
    </row>
    <row r="96" spans="1:9" hidden="1">
      <c r="A96" s="11"/>
      <c r="B96" s="1"/>
      <c r="C96" s="34"/>
      <c r="D96" s="142"/>
      <c r="E96" s="143"/>
      <c r="F96" s="39">
        <f>VLOOKUP(C96,'[2]Acha Air Sales Price List'!$B$1:$D$65536,3,FALSE)</f>
        <v>0</v>
      </c>
      <c r="G96" s="19">
        <f>ROUND(IF(ISBLANK(C96),0,VLOOKUP(C96,'[2]Acha Air Sales Price List'!$B$1:$X$65536,12,FALSE)*$L$14),2)</f>
        <v>0</v>
      </c>
      <c r="H96" s="20">
        <f t="shared" si="1"/>
        <v>0</v>
      </c>
      <c r="I96" s="12"/>
    </row>
    <row r="97" spans="1:9" hidden="1">
      <c r="A97" s="11"/>
      <c r="B97" s="1"/>
      <c r="C97" s="34"/>
      <c r="D97" s="142"/>
      <c r="E97" s="143"/>
      <c r="F97" s="39">
        <f>VLOOKUP(C97,'[2]Acha Air Sales Price List'!$B$1:$D$65536,3,FALSE)</f>
        <v>0</v>
      </c>
      <c r="G97" s="19">
        <f>ROUND(IF(ISBLANK(C97),0,VLOOKUP(C97,'[2]Acha Air Sales Price List'!$B$1:$X$65536,12,FALSE)*$L$14),2)</f>
        <v>0</v>
      </c>
      <c r="H97" s="20">
        <f t="shared" si="1"/>
        <v>0</v>
      </c>
      <c r="I97" s="12"/>
    </row>
    <row r="98" spans="1:9" hidden="1">
      <c r="A98" s="11"/>
      <c r="B98" s="1"/>
      <c r="C98" s="35"/>
      <c r="D98" s="142"/>
      <c r="E98" s="143"/>
      <c r="F98" s="39">
        <f>VLOOKUP(C98,'[2]Acha Air Sales Price List'!$B$1:$D$65536,3,FALSE)</f>
        <v>0</v>
      </c>
      <c r="G98" s="19">
        <f>ROUND(IF(ISBLANK(C98),0,VLOOKUP(C98,'[2]Acha Air Sales Price List'!$B$1:$X$65536,12,FALSE)*$L$14),2)</f>
        <v>0</v>
      </c>
      <c r="H98" s="20">
        <f t="shared" ref="H98:H126" si="2">ROUND(IF(ISNUMBER(B98), G98*B98, 0),5)</f>
        <v>0</v>
      </c>
      <c r="I98" s="12"/>
    </row>
    <row r="99" spans="1:9" hidden="1">
      <c r="A99" s="11"/>
      <c r="B99" s="1"/>
      <c r="C99" s="34"/>
      <c r="D99" s="142"/>
      <c r="E99" s="143"/>
      <c r="F99" s="39">
        <f>VLOOKUP(C99,'[2]Acha Air Sales Price List'!$B$1:$D$65536,3,FALSE)</f>
        <v>0</v>
      </c>
      <c r="G99" s="19">
        <f>ROUND(IF(ISBLANK(C99),0,VLOOKUP(C99,'[2]Acha Air Sales Price List'!$B$1:$X$65536,12,FALSE)*$L$14),2)</f>
        <v>0</v>
      </c>
      <c r="H99" s="20">
        <f t="shared" si="2"/>
        <v>0</v>
      </c>
      <c r="I99" s="12"/>
    </row>
    <row r="100" spans="1:9" hidden="1">
      <c r="A100" s="11"/>
      <c r="B100" s="1"/>
      <c r="C100" s="34"/>
      <c r="D100" s="142"/>
      <c r="E100" s="143"/>
      <c r="F100" s="39">
        <f>VLOOKUP(C100,'[2]Acha Air Sales Price List'!$B$1:$D$65536,3,FALSE)</f>
        <v>0</v>
      </c>
      <c r="G100" s="19">
        <f>ROUND(IF(ISBLANK(C100),0,VLOOKUP(C100,'[2]Acha Air Sales Price List'!$B$1:$X$65536,12,FALSE)*$L$14),2)</f>
        <v>0</v>
      </c>
      <c r="H100" s="20">
        <f t="shared" si="2"/>
        <v>0</v>
      </c>
      <c r="I100" s="12"/>
    </row>
    <row r="101" spans="1:9" hidden="1">
      <c r="A101" s="11"/>
      <c r="B101" s="1"/>
      <c r="C101" s="34"/>
      <c r="D101" s="142"/>
      <c r="E101" s="143"/>
      <c r="F101" s="39">
        <f>VLOOKUP(C101,'[2]Acha Air Sales Price List'!$B$1:$D$65536,3,FALSE)</f>
        <v>0</v>
      </c>
      <c r="G101" s="19">
        <f>ROUND(IF(ISBLANK(C101),0,VLOOKUP(C101,'[2]Acha Air Sales Price List'!$B$1:$X$65536,12,FALSE)*$L$14),2)</f>
        <v>0</v>
      </c>
      <c r="H101" s="20">
        <f t="shared" si="2"/>
        <v>0</v>
      </c>
      <c r="I101" s="12"/>
    </row>
    <row r="102" spans="1:9" hidden="1">
      <c r="A102" s="11"/>
      <c r="B102" s="1"/>
      <c r="C102" s="34"/>
      <c r="D102" s="142"/>
      <c r="E102" s="143"/>
      <c r="F102" s="39">
        <f>VLOOKUP(C102,'[2]Acha Air Sales Price List'!$B$1:$D$65536,3,FALSE)</f>
        <v>0</v>
      </c>
      <c r="G102" s="19">
        <f>ROUND(IF(ISBLANK(C102),0,VLOOKUP(C102,'[2]Acha Air Sales Price List'!$B$1:$X$65536,12,FALSE)*$L$14),2)</f>
        <v>0</v>
      </c>
      <c r="H102" s="20">
        <f t="shared" si="2"/>
        <v>0</v>
      </c>
      <c r="I102" s="12"/>
    </row>
    <row r="103" spans="1:9" hidden="1">
      <c r="A103" s="11"/>
      <c r="B103" s="1"/>
      <c r="C103" s="34"/>
      <c r="D103" s="142"/>
      <c r="E103" s="143"/>
      <c r="F103" s="39">
        <f>VLOOKUP(C103,'[2]Acha Air Sales Price List'!$B$1:$D$65536,3,FALSE)</f>
        <v>0</v>
      </c>
      <c r="G103" s="19">
        <f>ROUND(IF(ISBLANK(C103),0,VLOOKUP(C103,'[2]Acha Air Sales Price List'!$B$1:$X$65536,12,FALSE)*$L$14),2)</f>
        <v>0</v>
      </c>
      <c r="H103" s="20">
        <f t="shared" si="2"/>
        <v>0</v>
      </c>
      <c r="I103" s="12"/>
    </row>
    <row r="104" spans="1:9" hidden="1">
      <c r="A104" s="11"/>
      <c r="B104" s="1"/>
      <c r="C104" s="34"/>
      <c r="D104" s="142"/>
      <c r="E104" s="143"/>
      <c r="F104" s="39">
        <f>VLOOKUP(C104,'[2]Acha Air Sales Price List'!$B$1:$D$65536,3,FALSE)</f>
        <v>0</v>
      </c>
      <c r="G104" s="19">
        <f>ROUND(IF(ISBLANK(C104),0,VLOOKUP(C104,'[2]Acha Air Sales Price List'!$B$1:$X$65536,12,FALSE)*$L$14),2)</f>
        <v>0</v>
      </c>
      <c r="H104" s="20">
        <f t="shared" si="2"/>
        <v>0</v>
      </c>
      <c r="I104" s="12"/>
    </row>
    <row r="105" spans="1:9" hidden="1">
      <c r="A105" s="11"/>
      <c r="B105" s="1"/>
      <c r="C105" s="34"/>
      <c r="D105" s="142"/>
      <c r="E105" s="143"/>
      <c r="F105" s="39">
        <f>VLOOKUP(C105,'[2]Acha Air Sales Price List'!$B$1:$D$65536,3,FALSE)</f>
        <v>0</v>
      </c>
      <c r="G105" s="19">
        <f>ROUND(IF(ISBLANK(C105),0,VLOOKUP(C105,'[2]Acha Air Sales Price List'!$B$1:$X$65536,12,FALSE)*$L$14),2)</f>
        <v>0</v>
      </c>
      <c r="H105" s="20">
        <f t="shared" si="2"/>
        <v>0</v>
      </c>
      <c r="I105" s="12"/>
    </row>
    <row r="106" spans="1:9" hidden="1">
      <c r="A106" s="11"/>
      <c r="B106" s="1"/>
      <c r="C106" s="34"/>
      <c r="D106" s="142"/>
      <c r="E106" s="143"/>
      <c r="F106" s="39">
        <f>VLOOKUP(C106,'[2]Acha Air Sales Price List'!$B$1:$D$65536,3,FALSE)</f>
        <v>0</v>
      </c>
      <c r="G106" s="19">
        <f>ROUND(IF(ISBLANK(C106),0,VLOOKUP(C106,'[2]Acha Air Sales Price List'!$B$1:$X$65536,12,FALSE)*$L$14),2)</f>
        <v>0</v>
      </c>
      <c r="H106" s="20">
        <f t="shared" si="2"/>
        <v>0</v>
      </c>
      <c r="I106" s="12"/>
    </row>
    <row r="107" spans="1:9" hidden="1">
      <c r="A107" s="11"/>
      <c r="B107" s="1"/>
      <c r="C107" s="34"/>
      <c r="D107" s="142"/>
      <c r="E107" s="143"/>
      <c r="F107" s="39">
        <f>VLOOKUP(C107,'[2]Acha Air Sales Price List'!$B$1:$D$65536,3,FALSE)</f>
        <v>0</v>
      </c>
      <c r="G107" s="19">
        <f>ROUND(IF(ISBLANK(C107),0,VLOOKUP(C107,'[2]Acha Air Sales Price List'!$B$1:$X$65536,12,FALSE)*$L$14),2)</f>
        <v>0</v>
      </c>
      <c r="H107" s="20">
        <f t="shared" si="2"/>
        <v>0</v>
      </c>
      <c r="I107" s="12"/>
    </row>
    <row r="108" spans="1:9" hidden="1">
      <c r="A108" s="11"/>
      <c r="B108" s="1"/>
      <c r="C108" s="34"/>
      <c r="D108" s="142"/>
      <c r="E108" s="143"/>
      <c r="F108" s="39">
        <f>VLOOKUP(C108,'[2]Acha Air Sales Price List'!$B$1:$D$65536,3,FALSE)</f>
        <v>0</v>
      </c>
      <c r="G108" s="19">
        <f>ROUND(IF(ISBLANK(C108),0,VLOOKUP(C108,'[2]Acha Air Sales Price List'!$B$1:$X$65536,12,FALSE)*$L$14),2)</f>
        <v>0</v>
      </c>
      <c r="H108" s="20">
        <f t="shared" si="2"/>
        <v>0</v>
      </c>
      <c r="I108" s="12"/>
    </row>
    <row r="109" spans="1:9" hidden="1">
      <c r="A109" s="11"/>
      <c r="B109" s="1"/>
      <c r="C109" s="34"/>
      <c r="D109" s="142"/>
      <c r="E109" s="143"/>
      <c r="F109" s="39">
        <f>VLOOKUP(C109,'[2]Acha Air Sales Price List'!$B$1:$D$65536,3,FALSE)</f>
        <v>0</v>
      </c>
      <c r="G109" s="19">
        <f>ROUND(IF(ISBLANK(C109),0,VLOOKUP(C109,'[2]Acha Air Sales Price List'!$B$1:$X$65536,12,FALSE)*$L$14),2)</f>
        <v>0</v>
      </c>
      <c r="H109" s="20">
        <f t="shared" si="2"/>
        <v>0</v>
      </c>
      <c r="I109" s="12"/>
    </row>
    <row r="110" spans="1:9" hidden="1">
      <c r="A110" s="11"/>
      <c r="B110" s="1"/>
      <c r="C110" s="34"/>
      <c r="D110" s="142"/>
      <c r="E110" s="143"/>
      <c r="F110" s="39">
        <f>VLOOKUP(C110,'[2]Acha Air Sales Price List'!$B$1:$D$65536,3,FALSE)</f>
        <v>0</v>
      </c>
      <c r="G110" s="19">
        <f>ROUND(IF(ISBLANK(C110),0,VLOOKUP(C110,'[2]Acha Air Sales Price List'!$B$1:$X$65536,12,FALSE)*$L$14),2)</f>
        <v>0</v>
      </c>
      <c r="H110" s="20">
        <f t="shared" si="2"/>
        <v>0</v>
      </c>
      <c r="I110" s="12"/>
    </row>
    <row r="111" spans="1:9" hidden="1">
      <c r="A111" s="11"/>
      <c r="B111" s="1"/>
      <c r="C111" s="34"/>
      <c r="D111" s="142"/>
      <c r="E111" s="143"/>
      <c r="F111" s="39">
        <f>VLOOKUP(C111,'[2]Acha Air Sales Price List'!$B$1:$D$65536,3,FALSE)</f>
        <v>0</v>
      </c>
      <c r="G111" s="19">
        <f>ROUND(IF(ISBLANK(C111),0,VLOOKUP(C111,'[2]Acha Air Sales Price List'!$B$1:$X$65536,12,FALSE)*$L$14),2)</f>
        <v>0</v>
      </c>
      <c r="H111" s="20">
        <f t="shared" si="2"/>
        <v>0</v>
      </c>
      <c r="I111" s="12"/>
    </row>
    <row r="112" spans="1:9" hidden="1">
      <c r="A112" s="11"/>
      <c r="B112" s="1"/>
      <c r="C112" s="34"/>
      <c r="D112" s="142"/>
      <c r="E112" s="143"/>
      <c r="F112" s="39">
        <f>VLOOKUP(C112,'[2]Acha Air Sales Price List'!$B$1:$D$65536,3,FALSE)</f>
        <v>0</v>
      </c>
      <c r="G112" s="19">
        <f>ROUND(IF(ISBLANK(C112),0,VLOOKUP(C112,'[2]Acha Air Sales Price List'!$B$1:$X$65536,12,FALSE)*$L$14),2)</f>
        <v>0</v>
      </c>
      <c r="H112" s="20">
        <f t="shared" si="2"/>
        <v>0</v>
      </c>
      <c r="I112" s="12"/>
    </row>
    <row r="113" spans="1:9" hidden="1">
      <c r="A113" s="11"/>
      <c r="B113" s="1"/>
      <c r="C113" s="34"/>
      <c r="D113" s="142"/>
      <c r="E113" s="143"/>
      <c r="F113" s="39">
        <f>VLOOKUP(C113,'[2]Acha Air Sales Price List'!$B$1:$D$65536,3,FALSE)</f>
        <v>0</v>
      </c>
      <c r="G113" s="19">
        <f>ROUND(IF(ISBLANK(C113),0,VLOOKUP(C113,'[2]Acha Air Sales Price List'!$B$1:$X$65536,12,FALSE)*$L$14),2)</f>
        <v>0</v>
      </c>
      <c r="H113" s="20">
        <f t="shared" si="2"/>
        <v>0</v>
      </c>
      <c r="I113" s="12"/>
    </row>
    <row r="114" spans="1:9" hidden="1">
      <c r="A114" s="11"/>
      <c r="B114" s="1"/>
      <c r="C114" s="34"/>
      <c r="D114" s="142"/>
      <c r="E114" s="143"/>
      <c r="F114" s="39">
        <f>VLOOKUP(C114,'[2]Acha Air Sales Price List'!$B$1:$D$65536,3,FALSE)</f>
        <v>0</v>
      </c>
      <c r="G114" s="19">
        <f>ROUND(IF(ISBLANK(C114),0,VLOOKUP(C114,'[2]Acha Air Sales Price List'!$B$1:$X$65536,12,FALSE)*$L$14),2)</f>
        <v>0</v>
      </c>
      <c r="H114" s="20">
        <f t="shared" si="2"/>
        <v>0</v>
      </c>
      <c r="I114" s="12"/>
    </row>
    <row r="115" spans="1:9" hidden="1">
      <c r="A115" s="11"/>
      <c r="B115" s="1"/>
      <c r="C115" s="34"/>
      <c r="D115" s="142"/>
      <c r="E115" s="143"/>
      <c r="F115" s="39">
        <f>VLOOKUP(C115,'[2]Acha Air Sales Price List'!$B$1:$D$65536,3,FALSE)</f>
        <v>0</v>
      </c>
      <c r="G115" s="19">
        <f>ROUND(IF(ISBLANK(C115),0,VLOOKUP(C115,'[2]Acha Air Sales Price List'!$B$1:$X$65536,12,FALSE)*$L$14),2)</f>
        <v>0</v>
      </c>
      <c r="H115" s="20">
        <f t="shared" si="2"/>
        <v>0</v>
      </c>
      <c r="I115" s="12"/>
    </row>
    <row r="116" spans="1:9" hidden="1">
      <c r="A116" s="11"/>
      <c r="B116" s="1"/>
      <c r="C116" s="34"/>
      <c r="D116" s="142"/>
      <c r="E116" s="143"/>
      <c r="F116" s="39">
        <f>VLOOKUP(C116,'[2]Acha Air Sales Price List'!$B$1:$D$65536,3,FALSE)</f>
        <v>0</v>
      </c>
      <c r="G116" s="19">
        <f>ROUND(IF(ISBLANK(C116),0,VLOOKUP(C116,'[2]Acha Air Sales Price List'!$B$1:$X$65536,12,FALSE)*$L$14),2)</f>
        <v>0</v>
      </c>
      <c r="H116" s="20">
        <f t="shared" si="2"/>
        <v>0</v>
      </c>
      <c r="I116" s="12"/>
    </row>
    <row r="117" spans="1:9" hidden="1">
      <c r="A117" s="11"/>
      <c r="B117" s="1"/>
      <c r="C117" s="34"/>
      <c r="D117" s="142"/>
      <c r="E117" s="143"/>
      <c r="F117" s="39">
        <f>VLOOKUP(C117,'[2]Acha Air Sales Price List'!$B$1:$D$65536,3,FALSE)</f>
        <v>0</v>
      </c>
      <c r="G117" s="19">
        <f>ROUND(IF(ISBLANK(C117),0,VLOOKUP(C117,'[2]Acha Air Sales Price List'!$B$1:$X$65536,12,FALSE)*$L$14),2)</f>
        <v>0</v>
      </c>
      <c r="H117" s="20">
        <f t="shared" si="2"/>
        <v>0</v>
      </c>
      <c r="I117" s="12"/>
    </row>
    <row r="118" spans="1:9" hidden="1">
      <c r="A118" s="11"/>
      <c r="B118" s="1"/>
      <c r="C118" s="34"/>
      <c r="D118" s="142"/>
      <c r="E118" s="143"/>
      <c r="F118" s="39">
        <f>VLOOKUP(C118,'[2]Acha Air Sales Price List'!$B$1:$D$65536,3,FALSE)</f>
        <v>0</v>
      </c>
      <c r="G118" s="19">
        <f>ROUND(IF(ISBLANK(C118),0,VLOOKUP(C118,'[2]Acha Air Sales Price List'!$B$1:$X$65536,12,FALSE)*$L$14),2)</f>
        <v>0</v>
      </c>
      <c r="H118" s="20">
        <f t="shared" si="2"/>
        <v>0</v>
      </c>
      <c r="I118" s="12"/>
    </row>
    <row r="119" spans="1:9" hidden="1">
      <c r="A119" s="11"/>
      <c r="B119" s="1"/>
      <c r="C119" s="34"/>
      <c r="D119" s="142"/>
      <c r="E119" s="143"/>
      <c r="F119" s="39">
        <f>VLOOKUP(C119,'[2]Acha Air Sales Price List'!$B$1:$D$65536,3,FALSE)</f>
        <v>0</v>
      </c>
      <c r="G119" s="19">
        <f>ROUND(IF(ISBLANK(C119),0,VLOOKUP(C119,'[2]Acha Air Sales Price List'!$B$1:$X$65536,12,FALSE)*$L$14),2)</f>
        <v>0</v>
      </c>
      <c r="H119" s="20">
        <f t="shared" si="2"/>
        <v>0</v>
      </c>
      <c r="I119" s="12"/>
    </row>
    <row r="120" spans="1:9" hidden="1">
      <c r="A120" s="11"/>
      <c r="B120" s="1"/>
      <c r="C120" s="34"/>
      <c r="D120" s="142"/>
      <c r="E120" s="143"/>
      <c r="F120" s="39">
        <f>VLOOKUP(C120,'[2]Acha Air Sales Price List'!$B$1:$D$65536,3,FALSE)</f>
        <v>0</v>
      </c>
      <c r="G120" s="19">
        <f>ROUND(IF(ISBLANK(C120),0,VLOOKUP(C120,'[2]Acha Air Sales Price List'!$B$1:$X$65536,12,FALSE)*$L$14),2)</f>
        <v>0</v>
      </c>
      <c r="H120" s="20">
        <f t="shared" si="2"/>
        <v>0</v>
      </c>
      <c r="I120" s="12"/>
    </row>
    <row r="121" spans="1:9" hidden="1">
      <c r="A121" s="11"/>
      <c r="B121" s="1"/>
      <c r="C121" s="34"/>
      <c r="D121" s="142"/>
      <c r="E121" s="143"/>
      <c r="F121" s="39">
        <f>VLOOKUP(C121,'[2]Acha Air Sales Price List'!$B$1:$D$65536,3,FALSE)</f>
        <v>0</v>
      </c>
      <c r="G121" s="19">
        <f>ROUND(IF(ISBLANK(C121),0,VLOOKUP(C121,'[2]Acha Air Sales Price List'!$B$1:$X$65536,12,FALSE)*$L$14),2)</f>
        <v>0</v>
      </c>
      <c r="H121" s="20">
        <f t="shared" si="2"/>
        <v>0</v>
      </c>
      <c r="I121" s="12"/>
    </row>
    <row r="122" spans="1:9" hidden="1">
      <c r="A122" s="11"/>
      <c r="B122" s="1"/>
      <c r="C122" s="34"/>
      <c r="D122" s="142"/>
      <c r="E122" s="143"/>
      <c r="F122" s="39">
        <f>VLOOKUP(C122,'[2]Acha Air Sales Price List'!$B$1:$D$65536,3,FALSE)</f>
        <v>0</v>
      </c>
      <c r="G122" s="19">
        <f>ROUND(IF(ISBLANK(C122),0,VLOOKUP(C122,'[2]Acha Air Sales Price List'!$B$1:$X$65536,12,FALSE)*$L$14),2)</f>
        <v>0</v>
      </c>
      <c r="H122" s="20">
        <f t="shared" si="2"/>
        <v>0</v>
      </c>
      <c r="I122" s="12"/>
    </row>
    <row r="123" spans="1:9" hidden="1">
      <c r="A123" s="11"/>
      <c r="B123" s="1"/>
      <c r="C123" s="34"/>
      <c r="D123" s="142"/>
      <c r="E123" s="143"/>
      <c r="F123" s="39">
        <f>VLOOKUP(C123,'[2]Acha Air Sales Price List'!$B$1:$D$65536,3,FALSE)</f>
        <v>0</v>
      </c>
      <c r="G123" s="19">
        <f>ROUND(IF(ISBLANK(C123),0,VLOOKUP(C123,'[2]Acha Air Sales Price List'!$B$1:$X$65536,12,FALSE)*$L$14),2)</f>
        <v>0</v>
      </c>
      <c r="H123" s="20">
        <f t="shared" si="2"/>
        <v>0</v>
      </c>
      <c r="I123" s="12"/>
    </row>
    <row r="124" spans="1:9" hidden="1">
      <c r="A124" s="11"/>
      <c r="B124" s="1"/>
      <c r="C124" s="34"/>
      <c r="D124" s="142"/>
      <c r="E124" s="143"/>
      <c r="F124" s="39">
        <f>VLOOKUP(C124,'[2]Acha Air Sales Price List'!$B$1:$D$65536,3,FALSE)</f>
        <v>0</v>
      </c>
      <c r="G124" s="19">
        <f>ROUND(IF(ISBLANK(C124),0,VLOOKUP(C124,'[2]Acha Air Sales Price List'!$B$1:$X$65536,12,FALSE)*$L$14),2)</f>
        <v>0</v>
      </c>
      <c r="H124" s="20">
        <f t="shared" si="2"/>
        <v>0</v>
      </c>
      <c r="I124" s="12"/>
    </row>
    <row r="125" spans="1:9" hidden="1">
      <c r="A125" s="11"/>
      <c r="B125" s="1"/>
      <c r="C125" s="34"/>
      <c r="D125" s="142"/>
      <c r="E125" s="143"/>
      <c r="F125" s="39">
        <f>VLOOKUP(C125,'[2]Acha Air Sales Price List'!$B$1:$D$65536,3,FALSE)</f>
        <v>0</v>
      </c>
      <c r="G125" s="19">
        <f>ROUND(IF(ISBLANK(C125),0,VLOOKUP(C125,'[2]Acha Air Sales Price List'!$B$1:$X$65536,12,FALSE)*$L$14),2)</f>
        <v>0</v>
      </c>
      <c r="H125" s="20">
        <f t="shared" si="2"/>
        <v>0</v>
      </c>
      <c r="I125" s="12"/>
    </row>
    <row r="126" spans="1:9" hidden="1">
      <c r="A126" s="11"/>
      <c r="B126" s="1"/>
      <c r="C126" s="35"/>
      <c r="D126" s="142"/>
      <c r="E126" s="143"/>
      <c r="F126" s="39">
        <f>VLOOKUP(C126,'[2]Acha Air Sales Price List'!$B$1:$D$65536,3,FALSE)</f>
        <v>0</v>
      </c>
      <c r="G126" s="19">
        <f>ROUND(IF(ISBLANK(C126),0,VLOOKUP(C126,'[2]Acha Air Sales Price List'!$B$1:$X$65536,12,FALSE)*$L$14),2)</f>
        <v>0</v>
      </c>
      <c r="H126" s="20">
        <f t="shared" si="2"/>
        <v>0</v>
      </c>
      <c r="I126" s="12"/>
    </row>
    <row r="127" spans="1:9" hidden="1">
      <c r="A127" s="11"/>
      <c r="B127" s="1"/>
      <c r="C127" s="34"/>
      <c r="D127" s="142"/>
      <c r="E127" s="143"/>
      <c r="F127" s="39">
        <f>VLOOKUP(C127,'[2]Acha Air Sales Price List'!$B$1:$D$65536,3,FALSE)</f>
        <v>0</v>
      </c>
      <c r="G127" s="19">
        <f>ROUND(IF(ISBLANK(C127),0,VLOOKUP(C127,'[2]Acha Air Sales Price List'!$B$1:$X$65536,12,FALSE)*$L$14),2)</f>
        <v>0</v>
      </c>
      <c r="H127" s="20">
        <f t="shared" ref="H127:H177" si="3">ROUND(IF(ISNUMBER(B127), G127*B127, 0),5)</f>
        <v>0</v>
      </c>
      <c r="I127" s="12"/>
    </row>
    <row r="128" spans="1:9" hidden="1">
      <c r="A128" s="11"/>
      <c r="B128" s="1"/>
      <c r="C128" s="34"/>
      <c r="D128" s="142"/>
      <c r="E128" s="143"/>
      <c r="F128" s="39">
        <f>VLOOKUP(C128,'[2]Acha Air Sales Price List'!$B$1:$D$65536,3,FALSE)</f>
        <v>0</v>
      </c>
      <c r="G128" s="19">
        <f>ROUND(IF(ISBLANK(C128),0,VLOOKUP(C128,'[2]Acha Air Sales Price List'!$B$1:$X$65536,12,FALSE)*$L$14),2)</f>
        <v>0</v>
      </c>
      <c r="H128" s="20">
        <f t="shared" si="3"/>
        <v>0</v>
      </c>
      <c r="I128" s="12"/>
    </row>
    <row r="129" spans="1:9" hidden="1">
      <c r="A129" s="11"/>
      <c r="B129" s="1"/>
      <c r="C129" s="34"/>
      <c r="D129" s="142"/>
      <c r="E129" s="143"/>
      <c r="F129" s="39">
        <f>VLOOKUP(C129,'[2]Acha Air Sales Price List'!$B$1:$D$65536,3,FALSE)</f>
        <v>0</v>
      </c>
      <c r="G129" s="19">
        <f>ROUND(IF(ISBLANK(C129),0,VLOOKUP(C129,'[2]Acha Air Sales Price List'!$B$1:$X$65536,12,FALSE)*$L$14),2)</f>
        <v>0</v>
      </c>
      <c r="H129" s="20">
        <f t="shared" si="3"/>
        <v>0</v>
      </c>
      <c r="I129" s="12"/>
    </row>
    <row r="130" spans="1:9" hidden="1">
      <c r="A130" s="11"/>
      <c r="B130" s="1"/>
      <c r="C130" s="34"/>
      <c r="D130" s="142"/>
      <c r="E130" s="143"/>
      <c r="F130" s="39">
        <f>VLOOKUP(C130,'[2]Acha Air Sales Price List'!$B$1:$D$65536,3,FALSE)</f>
        <v>0</v>
      </c>
      <c r="G130" s="19">
        <f>ROUND(IF(ISBLANK(C130),0,VLOOKUP(C130,'[2]Acha Air Sales Price List'!$B$1:$X$65536,12,FALSE)*$L$14),2)</f>
        <v>0</v>
      </c>
      <c r="H130" s="20">
        <f t="shared" si="3"/>
        <v>0</v>
      </c>
      <c r="I130" s="12"/>
    </row>
    <row r="131" spans="1:9" hidden="1">
      <c r="A131" s="11"/>
      <c r="B131" s="1"/>
      <c r="C131" s="34"/>
      <c r="D131" s="142"/>
      <c r="E131" s="143"/>
      <c r="F131" s="39">
        <f>VLOOKUP(C131,'[2]Acha Air Sales Price List'!$B$1:$D$65536,3,FALSE)</f>
        <v>0</v>
      </c>
      <c r="G131" s="19">
        <f>ROUND(IF(ISBLANK(C131),0,VLOOKUP(C131,'[2]Acha Air Sales Price List'!$B$1:$X$65536,12,FALSE)*$L$14),2)</f>
        <v>0</v>
      </c>
      <c r="H131" s="20">
        <f t="shared" si="3"/>
        <v>0</v>
      </c>
      <c r="I131" s="12"/>
    </row>
    <row r="132" spans="1:9" hidden="1">
      <c r="A132" s="11"/>
      <c r="B132" s="1"/>
      <c r="C132" s="34"/>
      <c r="D132" s="142"/>
      <c r="E132" s="143"/>
      <c r="F132" s="39">
        <f>VLOOKUP(C132,'[2]Acha Air Sales Price List'!$B$1:$D$65536,3,FALSE)</f>
        <v>0</v>
      </c>
      <c r="G132" s="19">
        <f>ROUND(IF(ISBLANK(C132),0,VLOOKUP(C132,'[2]Acha Air Sales Price List'!$B$1:$X$65536,12,FALSE)*$L$14),2)</f>
        <v>0</v>
      </c>
      <c r="H132" s="20">
        <f t="shared" si="3"/>
        <v>0</v>
      </c>
      <c r="I132" s="12"/>
    </row>
    <row r="133" spans="1:9" hidden="1">
      <c r="A133" s="11"/>
      <c r="B133" s="1"/>
      <c r="C133" s="34"/>
      <c r="D133" s="142"/>
      <c r="E133" s="143"/>
      <c r="F133" s="39">
        <f>VLOOKUP(C133,'[2]Acha Air Sales Price List'!$B$1:$D$65536,3,FALSE)</f>
        <v>0</v>
      </c>
      <c r="G133" s="19">
        <f>ROUND(IF(ISBLANK(C133),0,VLOOKUP(C133,'[2]Acha Air Sales Price List'!$B$1:$X$65536,12,FALSE)*$L$14),2)</f>
        <v>0</v>
      </c>
      <c r="H133" s="20">
        <f t="shared" si="3"/>
        <v>0</v>
      </c>
      <c r="I133" s="12"/>
    </row>
    <row r="134" spans="1:9" hidden="1">
      <c r="A134" s="11"/>
      <c r="B134" s="1"/>
      <c r="C134" s="34"/>
      <c r="D134" s="142"/>
      <c r="E134" s="143"/>
      <c r="F134" s="39">
        <f>VLOOKUP(C134,'[2]Acha Air Sales Price List'!$B$1:$D$65536,3,FALSE)</f>
        <v>0</v>
      </c>
      <c r="G134" s="19">
        <f>ROUND(IF(ISBLANK(C134),0,VLOOKUP(C134,'[2]Acha Air Sales Price List'!$B$1:$X$65536,12,FALSE)*$L$14),2)</f>
        <v>0</v>
      </c>
      <c r="H134" s="20">
        <f t="shared" si="3"/>
        <v>0</v>
      </c>
      <c r="I134" s="12"/>
    </row>
    <row r="135" spans="1:9" hidden="1">
      <c r="A135" s="11"/>
      <c r="B135" s="1"/>
      <c r="C135" s="34"/>
      <c r="D135" s="142"/>
      <c r="E135" s="143"/>
      <c r="F135" s="39">
        <f>VLOOKUP(C135,'[2]Acha Air Sales Price List'!$B$1:$D$65536,3,FALSE)</f>
        <v>0</v>
      </c>
      <c r="G135" s="19">
        <f>ROUND(IF(ISBLANK(C135),0,VLOOKUP(C135,'[2]Acha Air Sales Price List'!$B$1:$X$65536,12,FALSE)*$L$14),2)</f>
        <v>0</v>
      </c>
      <c r="H135" s="20">
        <f t="shared" si="3"/>
        <v>0</v>
      </c>
      <c r="I135" s="12"/>
    </row>
    <row r="136" spans="1:9" hidden="1">
      <c r="A136" s="11"/>
      <c r="B136" s="1"/>
      <c r="C136" s="34"/>
      <c r="D136" s="142"/>
      <c r="E136" s="143"/>
      <c r="F136" s="39">
        <f>VLOOKUP(C136,'[2]Acha Air Sales Price List'!$B$1:$D$65536,3,FALSE)</f>
        <v>0</v>
      </c>
      <c r="G136" s="19">
        <f>ROUND(IF(ISBLANK(C136),0,VLOOKUP(C136,'[2]Acha Air Sales Price List'!$B$1:$X$65536,12,FALSE)*$L$14),2)</f>
        <v>0</v>
      </c>
      <c r="H136" s="20">
        <f t="shared" si="3"/>
        <v>0</v>
      </c>
      <c r="I136" s="12"/>
    </row>
    <row r="137" spans="1:9" hidden="1">
      <c r="A137" s="11"/>
      <c r="B137" s="1"/>
      <c r="C137" s="34"/>
      <c r="D137" s="142"/>
      <c r="E137" s="143"/>
      <c r="F137" s="39">
        <f>VLOOKUP(C137,'[2]Acha Air Sales Price List'!$B$1:$D$65536,3,FALSE)</f>
        <v>0</v>
      </c>
      <c r="G137" s="19">
        <f>ROUND(IF(ISBLANK(C137),0,VLOOKUP(C137,'[2]Acha Air Sales Price List'!$B$1:$X$65536,12,FALSE)*$L$14),2)</f>
        <v>0</v>
      </c>
      <c r="H137" s="20">
        <f t="shared" si="3"/>
        <v>0</v>
      </c>
      <c r="I137" s="12"/>
    </row>
    <row r="138" spans="1:9" hidden="1">
      <c r="A138" s="11"/>
      <c r="B138" s="1"/>
      <c r="C138" s="34"/>
      <c r="D138" s="142"/>
      <c r="E138" s="143"/>
      <c r="F138" s="39">
        <f>VLOOKUP(C138,'[2]Acha Air Sales Price List'!$B$1:$D$65536,3,FALSE)</f>
        <v>0</v>
      </c>
      <c r="G138" s="19">
        <f>ROUND(IF(ISBLANK(C138),0,VLOOKUP(C138,'[2]Acha Air Sales Price List'!$B$1:$X$65536,12,FALSE)*$L$14),2)</f>
        <v>0</v>
      </c>
      <c r="H138" s="20">
        <f t="shared" si="3"/>
        <v>0</v>
      </c>
      <c r="I138" s="12"/>
    </row>
    <row r="139" spans="1:9" hidden="1">
      <c r="A139" s="11"/>
      <c r="B139" s="1"/>
      <c r="C139" s="34"/>
      <c r="D139" s="142"/>
      <c r="E139" s="143"/>
      <c r="F139" s="39">
        <f>VLOOKUP(C139,'[2]Acha Air Sales Price List'!$B$1:$D$65536,3,FALSE)</f>
        <v>0</v>
      </c>
      <c r="G139" s="19">
        <f>ROUND(IF(ISBLANK(C139),0,VLOOKUP(C139,'[2]Acha Air Sales Price List'!$B$1:$X$65536,12,FALSE)*$L$14),2)</f>
        <v>0</v>
      </c>
      <c r="H139" s="20">
        <f t="shared" si="3"/>
        <v>0</v>
      </c>
      <c r="I139" s="12"/>
    </row>
    <row r="140" spans="1:9" hidden="1">
      <c r="A140" s="11"/>
      <c r="B140" s="1"/>
      <c r="C140" s="34"/>
      <c r="D140" s="142"/>
      <c r="E140" s="143"/>
      <c r="F140" s="39">
        <f>VLOOKUP(C140,'[2]Acha Air Sales Price List'!$B$1:$D$65536,3,FALSE)</f>
        <v>0</v>
      </c>
      <c r="G140" s="19">
        <f>ROUND(IF(ISBLANK(C140),0,VLOOKUP(C140,'[2]Acha Air Sales Price List'!$B$1:$X$65536,12,FALSE)*$L$14),2)</f>
        <v>0</v>
      </c>
      <c r="H140" s="20">
        <f t="shared" si="3"/>
        <v>0</v>
      </c>
      <c r="I140" s="12"/>
    </row>
    <row r="141" spans="1:9" hidden="1">
      <c r="A141" s="11"/>
      <c r="B141" s="1"/>
      <c r="C141" s="34"/>
      <c r="D141" s="142"/>
      <c r="E141" s="143"/>
      <c r="F141" s="39">
        <f>VLOOKUP(C141,'[2]Acha Air Sales Price List'!$B$1:$D$65536,3,FALSE)</f>
        <v>0</v>
      </c>
      <c r="G141" s="19">
        <f>ROUND(IF(ISBLANK(C141),0,VLOOKUP(C141,'[2]Acha Air Sales Price List'!$B$1:$X$65536,12,FALSE)*$L$14),2)</f>
        <v>0</v>
      </c>
      <c r="H141" s="20">
        <f t="shared" si="3"/>
        <v>0</v>
      </c>
      <c r="I141" s="12"/>
    </row>
    <row r="142" spans="1:9" hidden="1">
      <c r="A142" s="11"/>
      <c r="B142" s="1"/>
      <c r="C142" s="34"/>
      <c r="D142" s="142"/>
      <c r="E142" s="143"/>
      <c r="F142" s="39">
        <f>VLOOKUP(C142,'[2]Acha Air Sales Price List'!$B$1:$D$65536,3,FALSE)</f>
        <v>0</v>
      </c>
      <c r="G142" s="19">
        <f>ROUND(IF(ISBLANK(C142),0,VLOOKUP(C142,'[2]Acha Air Sales Price List'!$B$1:$X$65536,12,FALSE)*$L$14),2)</f>
        <v>0</v>
      </c>
      <c r="H142" s="20">
        <f t="shared" si="3"/>
        <v>0</v>
      </c>
      <c r="I142" s="12"/>
    </row>
    <row r="143" spans="1:9" hidden="1">
      <c r="A143" s="11"/>
      <c r="B143" s="1"/>
      <c r="C143" s="34"/>
      <c r="D143" s="142"/>
      <c r="E143" s="143"/>
      <c r="F143" s="39">
        <f>VLOOKUP(C143,'[2]Acha Air Sales Price List'!$B$1:$D$65536,3,FALSE)</f>
        <v>0</v>
      </c>
      <c r="G143" s="19">
        <f>ROUND(IF(ISBLANK(C143),0,VLOOKUP(C143,'[2]Acha Air Sales Price List'!$B$1:$X$65536,12,FALSE)*$L$14),2)</f>
        <v>0</v>
      </c>
      <c r="H143" s="20">
        <f t="shared" si="3"/>
        <v>0</v>
      </c>
      <c r="I143" s="12"/>
    </row>
    <row r="144" spans="1:9" hidden="1">
      <c r="A144" s="11"/>
      <c r="B144" s="1"/>
      <c r="C144" s="34"/>
      <c r="D144" s="142"/>
      <c r="E144" s="143"/>
      <c r="F144" s="39">
        <f>VLOOKUP(C144,'[2]Acha Air Sales Price List'!$B$1:$D$65536,3,FALSE)</f>
        <v>0</v>
      </c>
      <c r="G144" s="19">
        <f>ROUND(IF(ISBLANK(C144),0,VLOOKUP(C144,'[2]Acha Air Sales Price List'!$B$1:$X$65536,12,FALSE)*$L$14),2)</f>
        <v>0</v>
      </c>
      <c r="H144" s="20">
        <f t="shared" si="3"/>
        <v>0</v>
      </c>
      <c r="I144" s="12"/>
    </row>
    <row r="145" spans="1:9" hidden="1">
      <c r="A145" s="11"/>
      <c r="B145" s="1"/>
      <c r="C145" s="34"/>
      <c r="D145" s="142"/>
      <c r="E145" s="143"/>
      <c r="F145" s="39">
        <f>VLOOKUP(C145,'[2]Acha Air Sales Price List'!$B$1:$D$65536,3,FALSE)</f>
        <v>0</v>
      </c>
      <c r="G145" s="19">
        <f>ROUND(IF(ISBLANK(C145),0,VLOOKUP(C145,'[2]Acha Air Sales Price List'!$B$1:$X$65536,12,FALSE)*$L$14),2)</f>
        <v>0</v>
      </c>
      <c r="H145" s="20">
        <f t="shared" si="3"/>
        <v>0</v>
      </c>
      <c r="I145" s="12"/>
    </row>
    <row r="146" spans="1:9" hidden="1">
      <c r="A146" s="11"/>
      <c r="B146" s="1"/>
      <c r="C146" s="34"/>
      <c r="D146" s="142"/>
      <c r="E146" s="143"/>
      <c r="F146" s="39">
        <f>VLOOKUP(C146,'[2]Acha Air Sales Price List'!$B$1:$D$65536,3,FALSE)</f>
        <v>0</v>
      </c>
      <c r="G146" s="19">
        <f>ROUND(IF(ISBLANK(C146),0,VLOOKUP(C146,'[2]Acha Air Sales Price List'!$B$1:$X$65536,12,FALSE)*$L$14),2)</f>
        <v>0</v>
      </c>
      <c r="H146" s="20">
        <f t="shared" si="3"/>
        <v>0</v>
      </c>
      <c r="I146" s="12"/>
    </row>
    <row r="147" spans="1:9" hidden="1">
      <c r="A147" s="11"/>
      <c r="B147" s="1"/>
      <c r="C147" s="34"/>
      <c r="D147" s="142"/>
      <c r="E147" s="143"/>
      <c r="F147" s="39">
        <f>VLOOKUP(C147,'[2]Acha Air Sales Price List'!$B$1:$D$65536,3,FALSE)</f>
        <v>0</v>
      </c>
      <c r="G147" s="19">
        <f>ROUND(IF(ISBLANK(C147),0,VLOOKUP(C147,'[2]Acha Air Sales Price List'!$B$1:$X$65536,12,FALSE)*$L$14),2)</f>
        <v>0</v>
      </c>
      <c r="H147" s="20">
        <f t="shared" si="3"/>
        <v>0</v>
      </c>
      <c r="I147" s="12"/>
    </row>
    <row r="148" spans="1:9" hidden="1">
      <c r="A148" s="11"/>
      <c r="B148" s="1"/>
      <c r="C148" s="34"/>
      <c r="D148" s="142"/>
      <c r="E148" s="143"/>
      <c r="F148" s="39">
        <f>VLOOKUP(C148,'[2]Acha Air Sales Price List'!$B$1:$D$65536,3,FALSE)</f>
        <v>0</v>
      </c>
      <c r="G148" s="19">
        <f>ROUND(IF(ISBLANK(C148),0,VLOOKUP(C148,'[2]Acha Air Sales Price List'!$B$1:$X$65536,12,FALSE)*$L$14),2)</f>
        <v>0</v>
      </c>
      <c r="H148" s="20">
        <f t="shared" si="3"/>
        <v>0</v>
      </c>
      <c r="I148" s="12"/>
    </row>
    <row r="149" spans="1:9" hidden="1">
      <c r="A149" s="11"/>
      <c r="B149" s="1"/>
      <c r="C149" s="34"/>
      <c r="D149" s="142"/>
      <c r="E149" s="143"/>
      <c r="F149" s="39">
        <f>VLOOKUP(C149,'[2]Acha Air Sales Price List'!$B$1:$D$65536,3,FALSE)</f>
        <v>0</v>
      </c>
      <c r="G149" s="19">
        <f>ROUND(IF(ISBLANK(C149),0,VLOOKUP(C149,'[2]Acha Air Sales Price List'!$B$1:$X$65536,12,FALSE)*$L$14),2)</f>
        <v>0</v>
      </c>
      <c r="H149" s="20">
        <f t="shared" si="3"/>
        <v>0</v>
      </c>
      <c r="I149" s="12"/>
    </row>
    <row r="150" spans="1:9" hidden="1">
      <c r="A150" s="11"/>
      <c r="B150" s="1"/>
      <c r="C150" s="35"/>
      <c r="D150" s="142"/>
      <c r="E150" s="143"/>
      <c r="F150" s="39">
        <f>VLOOKUP(C150,'[2]Acha Air Sales Price List'!$B$1:$D$65536,3,FALSE)</f>
        <v>0</v>
      </c>
      <c r="G150" s="19">
        <f>ROUND(IF(ISBLANK(C150),0,VLOOKUP(C150,'[2]Acha Air Sales Price List'!$B$1:$X$65536,12,FALSE)*$L$14),2)</f>
        <v>0</v>
      </c>
      <c r="H150" s="20">
        <f t="shared" si="3"/>
        <v>0</v>
      </c>
      <c r="I150" s="12"/>
    </row>
    <row r="151" spans="1:9" hidden="1">
      <c r="A151" s="11"/>
      <c r="B151" s="1"/>
      <c r="C151" s="34"/>
      <c r="D151" s="142"/>
      <c r="E151" s="143"/>
      <c r="F151" s="39">
        <f>VLOOKUP(C151,'[2]Acha Air Sales Price List'!$B$1:$D$65536,3,FALSE)</f>
        <v>0</v>
      </c>
      <c r="G151" s="19">
        <f>ROUND(IF(ISBLANK(C151),0,VLOOKUP(C151,'[2]Acha Air Sales Price List'!$B$1:$X$65536,12,FALSE)*$L$14),2)</f>
        <v>0</v>
      </c>
      <c r="H151" s="20">
        <f t="shared" si="3"/>
        <v>0</v>
      </c>
      <c r="I151" s="12"/>
    </row>
    <row r="152" spans="1:9" hidden="1">
      <c r="A152" s="11"/>
      <c r="B152" s="1"/>
      <c r="C152" s="34"/>
      <c r="D152" s="142"/>
      <c r="E152" s="143"/>
      <c r="F152" s="39">
        <f>VLOOKUP(C152,'[2]Acha Air Sales Price List'!$B$1:$D$65536,3,FALSE)</f>
        <v>0</v>
      </c>
      <c r="G152" s="19">
        <f>ROUND(IF(ISBLANK(C152),0,VLOOKUP(C152,'[2]Acha Air Sales Price List'!$B$1:$X$65536,12,FALSE)*$L$14),2)</f>
        <v>0</v>
      </c>
      <c r="H152" s="20">
        <f t="shared" si="3"/>
        <v>0</v>
      </c>
      <c r="I152" s="12"/>
    </row>
    <row r="153" spans="1:9" hidden="1">
      <c r="A153" s="11"/>
      <c r="B153" s="1"/>
      <c r="C153" s="34"/>
      <c r="D153" s="142"/>
      <c r="E153" s="143"/>
      <c r="F153" s="39">
        <f>VLOOKUP(C153,'[2]Acha Air Sales Price List'!$B$1:$D$65536,3,FALSE)</f>
        <v>0</v>
      </c>
      <c r="G153" s="19">
        <f>ROUND(IF(ISBLANK(C153),0,VLOOKUP(C153,'[2]Acha Air Sales Price List'!$B$1:$X$65536,12,FALSE)*$L$14),2)</f>
        <v>0</v>
      </c>
      <c r="H153" s="20">
        <f t="shared" si="3"/>
        <v>0</v>
      </c>
      <c r="I153" s="12"/>
    </row>
    <row r="154" spans="1:9" hidden="1">
      <c r="A154" s="11"/>
      <c r="B154" s="1"/>
      <c r="C154" s="34"/>
      <c r="D154" s="142"/>
      <c r="E154" s="143"/>
      <c r="F154" s="39">
        <f>VLOOKUP(C154,'[2]Acha Air Sales Price List'!$B$1:$D$65536,3,FALSE)</f>
        <v>0</v>
      </c>
      <c r="G154" s="19">
        <f>ROUND(IF(ISBLANK(C154),0,VLOOKUP(C154,'[2]Acha Air Sales Price List'!$B$1:$X$65536,12,FALSE)*$L$14),2)</f>
        <v>0</v>
      </c>
      <c r="H154" s="20">
        <f t="shared" si="3"/>
        <v>0</v>
      </c>
      <c r="I154" s="12"/>
    </row>
    <row r="155" spans="1:9" hidden="1">
      <c r="A155" s="11"/>
      <c r="B155" s="1"/>
      <c r="C155" s="34"/>
      <c r="D155" s="142"/>
      <c r="E155" s="143"/>
      <c r="F155" s="39">
        <f>VLOOKUP(C155,'[2]Acha Air Sales Price List'!$B$1:$D$65536,3,FALSE)</f>
        <v>0</v>
      </c>
      <c r="G155" s="19">
        <f>ROUND(IF(ISBLANK(C155),0,VLOOKUP(C155,'[2]Acha Air Sales Price List'!$B$1:$X$65536,12,FALSE)*$L$14),2)</f>
        <v>0</v>
      </c>
      <c r="H155" s="20">
        <f t="shared" si="3"/>
        <v>0</v>
      </c>
      <c r="I155" s="12"/>
    </row>
    <row r="156" spans="1:9" hidden="1">
      <c r="A156" s="11"/>
      <c r="B156" s="1"/>
      <c r="C156" s="34"/>
      <c r="D156" s="142"/>
      <c r="E156" s="143"/>
      <c r="F156" s="39">
        <f>VLOOKUP(C156,'[2]Acha Air Sales Price List'!$B$1:$D$65536,3,FALSE)</f>
        <v>0</v>
      </c>
      <c r="G156" s="19">
        <f>ROUND(IF(ISBLANK(C156),0,VLOOKUP(C156,'[2]Acha Air Sales Price List'!$B$1:$X$65536,12,FALSE)*$L$14),2)</f>
        <v>0</v>
      </c>
      <c r="H156" s="20">
        <f t="shared" si="3"/>
        <v>0</v>
      </c>
      <c r="I156" s="12"/>
    </row>
    <row r="157" spans="1:9" hidden="1">
      <c r="A157" s="11"/>
      <c r="B157" s="1"/>
      <c r="C157" s="34"/>
      <c r="D157" s="142"/>
      <c r="E157" s="143"/>
      <c r="F157" s="39">
        <f>VLOOKUP(C157,'[2]Acha Air Sales Price List'!$B$1:$D$65536,3,FALSE)</f>
        <v>0</v>
      </c>
      <c r="G157" s="19">
        <f>ROUND(IF(ISBLANK(C157),0,VLOOKUP(C157,'[2]Acha Air Sales Price List'!$B$1:$X$65536,12,FALSE)*$L$14),2)</f>
        <v>0</v>
      </c>
      <c r="H157" s="20">
        <f t="shared" si="3"/>
        <v>0</v>
      </c>
      <c r="I157" s="12"/>
    </row>
    <row r="158" spans="1:9" hidden="1">
      <c r="A158" s="11"/>
      <c r="B158" s="1"/>
      <c r="C158" s="34"/>
      <c r="D158" s="142"/>
      <c r="E158" s="143"/>
      <c r="F158" s="39">
        <f>VLOOKUP(C158,'[2]Acha Air Sales Price List'!$B$1:$D$65536,3,FALSE)</f>
        <v>0</v>
      </c>
      <c r="G158" s="19">
        <f>ROUND(IF(ISBLANK(C158),0,VLOOKUP(C158,'[2]Acha Air Sales Price List'!$B$1:$X$65536,12,FALSE)*$L$14),2)</f>
        <v>0</v>
      </c>
      <c r="H158" s="20">
        <f t="shared" si="3"/>
        <v>0</v>
      </c>
      <c r="I158" s="12"/>
    </row>
    <row r="159" spans="1:9" hidden="1">
      <c r="A159" s="11"/>
      <c r="B159" s="1"/>
      <c r="C159" s="34"/>
      <c r="D159" s="142"/>
      <c r="E159" s="143"/>
      <c r="F159" s="39">
        <f>VLOOKUP(C159,'[2]Acha Air Sales Price List'!$B$1:$D$65536,3,FALSE)</f>
        <v>0</v>
      </c>
      <c r="G159" s="19">
        <f>ROUND(IF(ISBLANK(C159),0,VLOOKUP(C159,'[2]Acha Air Sales Price List'!$B$1:$X$65536,12,FALSE)*$L$14),2)</f>
        <v>0</v>
      </c>
      <c r="H159" s="20">
        <f t="shared" si="3"/>
        <v>0</v>
      </c>
      <c r="I159" s="12"/>
    </row>
    <row r="160" spans="1:9" hidden="1">
      <c r="A160" s="11"/>
      <c r="B160" s="1"/>
      <c r="C160" s="34"/>
      <c r="D160" s="142"/>
      <c r="E160" s="143"/>
      <c r="F160" s="39">
        <f>VLOOKUP(C160,'[2]Acha Air Sales Price List'!$B$1:$D$65536,3,FALSE)</f>
        <v>0</v>
      </c>
      <c r="G160" s="19">
        <f>ROUND(IF(ISBLANK(C160),0,VLOOKUP(C160,'[2]Acha Air Sales Price List'!$B$1:$X$65536,12,FALSE)*$L$14),2)</f>
        <v>0</v>
      </c>
      <c r="H160" s="20">
        <f t="shared" si="3"/>
        <v>0</v>
      </c>
      <c r="I160" s="12"/>
    </row>
    <row r="161" spans="1:9" hidden="1">
      <c r="A161" s="11"/>
      <c r="B161" s="1"/>
      <c r="C161" s="34"/>
      <c r="D161" s="142"/>
      <c r="E161" s="143"/>
      <c r="F161" s="39">
        <f>VLOOKUP(C161,'[2]Acha Air Sales Price List'!$B$1:$D$65536,3,FALSE)</f>
        <v>0</v>
      </c>
      <c r="G161" s="19">
        <f>ROUND(IF(ISBLANK(C161),0,VLOOKUP(C161,'[2]Acha Air Sales Price List'!$B$1:$X$65536,12,FALSE)*$L$14),2)</f>
        <v>0</v>
      </c>
      <c r="H161" s="20">
        <f t="shared" si="3"/>
        <v>0</v>
      </c>
      <c r="I161" s="12"/>
    </row>
    <row r="162" spans="1:9" hidden="1">
      <c r="A162" s="11"/>
      <c r="B162" s="1"/>
      <c r="C162" s="34"/>
      <c r="D162" s="142"/>
      <c r="E162" s="143"/>
      <c r="F162" s="39">
        <f>VLOOKUP(C162,'[2]Acha Air Sales Price List'!$B$1:$D$65536,3,FALSE)</f>
        <v>0</v>
      </c>
      <c r="G162" s="19">
        <f>ROUND(IF(ISBLANK(C162),0,VLOOKUP(C162,'[2]Acha Air Sales Price List'!$B$1:$X$65536,12,FALSE)*$L$14),2)</f>
        <v>0</v>
      </c>
      <c r="H162" s="20">
        <f t="shared" si="3"/>
        <v>0</v>
      </c>
      <c r="I162" s="12"/>
    </row>
    <row r="163" spans="1:9" hidden="1">
      <c r="A163" s="11"/>
      <c r="B163" s="1"/>
      <c r="C163" s="34"/>
      <c r="D163" s="142"/>
      <c r="E163" s="143"/>
      <c r="F163" s="39">
        <f>VLOOKUP(C163,'[2]Acha Air Sales Price List'!$B$1:$D$65536,3,FALSE)</f>
        <v>0</v>
      </c>
      <c r="G163" s="19">
        <f>ROUND(IF(ISBLANK(C163),0,VLOOKUP(C163,'[2]Acha Air Sales Price List'!$B$1:$X$65536,12,FALSE)*$L$14),2)</f>
        <v>0</v>
      </c>
      <c r="H163" s="20">
        <f t="shared" si="3"/>
        <v>0</v>
      </c>
      <c r="I163" s="12"/>
    </row>
    <row r="164" spans="1:9" hidden="1">
      <c r="A164" s="11"/>
      <c r="B164" s="1"/>
      <c r="C164" s="34"/>
      <c r="D164" s="142"/>
      <c r="E164" s="143"/>
      <c r="F164" s="39">
        <f>VLOOKUP(C164,'[2]Acha Air Sales Price List'!$B$1:$D$65536,3,FALSE)</f>
        <v>0</v>
      </c>
      <c r="G164" s="19">
        <f>ROUND(IF(ISBLANK(C164),0,VLOOKUP(C164,'[2]Acha Air Sales Price List'!$B$1:$X$65536,12,FALSE)*$L$14),2)</f>
        <v>0</v>
      </c>
      <c r="H164" s="20">
        <f t="shared" si="3"/>
        <v>0</v>
      </c>
      <c r="I164" s="12"/>
    </row>
    <row r="165" spans="1:9" hidden="1">
      <c r="A165" s="11"/>
      <c r="B165" s="1"/>
      <c r="C165" s="34"/>
      <c r="D165" s="142"/>
      <c r="E165" s="143"/>
      <c r="F165" s="39">
        <f>VLOOKUP(C165,'[2]Acha Air Sales Price List'!$B$1:$D$65536,3,FALSE)</f>
        <v>0</v>
      </c>
      <c r="G165" s="19">
        <f>ROUND(IF(ISBLANK(C165),0,VLOOKUP(C165,'[2]Acha Air Sales Price List'!$B$1:$X$65536,12,FALSE)*$L$14),2)</f>
        <v>0</v>
      </c>
      <c r="H165" s="20">
        <f t="shared" si="3"/>
        <v>0</v>
      </c>
      <c r="I165" s="12"/>
    </row>
    <row r="166" spans="1:9" hidden="1">
      <c r="A166" s="11"/>
      <c r="B166" s="1"/>
      <c r="C166" s="34"/>
      <c r="D166" s="142"/>
      <c r="E166" s="143"/>
      <c r="F166" s="39">
        <f>VLOOKUP(C166,'[2]Acha Air Sales Price List'!$B$1:$D$65536,3,FALSE)</f>
        <v>0</v>
      </c>
      <c r="G166" s="19">
        <f>ROUND(IF(ISBLANK(C166),0,VLOOKUP(C166,'[2]Acha Air Sales Price List'!$B$1:$X$65536,12,FALSE)*$L$14),2)</f>
        <v>0</v>
      </c>
      <c r="H166" s="20">
        <f t="shared" si="3"/>
        <v>0</v>
      </c>
      <c r="I166" s="12"/>
    </row>
    <row r="167" spans="1:9" hidden="1">
      <c r="A167" s="11"/>
      <c r="B167" s="1"/>
      <c r="C167" s="34"/>
      <c r="D167" s="142"/>
      <c r="E167" s="143"/>
      <c r="F167" s="39">
        <f>VLOOKUP(C167,'[2]Acha Air Sales Price List'!$B$1:$D$65536,3,FALSE)</f>
        <v>0</v>
      </c>
      <c r="G167" s="19">
        <f>ROUND(IF(ISBLANK(C167),0,VLOOKUP(C167,'[2]Acha Air Sales Price List'!$B$1:$X$65536,12,FALSE)*$L$14),2)</f>
        <v>0</v>
      </c>
      <c r="H167" s="20">
        <f t="shared" si="3"/>
        <v>0</v>
      </c>
      <c r="I167" s="12"/>
    </row>
    <row r="168" spans="1:9" hidden="1">
      <c r="A168" s="11"/>
      <c r="B168" s="1"/>
      <c r="C168" s="34"/>
      <c r="D168" s="142"/>
      <c r="E168" s="143"/>
      <c r="F168" s="39">
        <f>VLOOKUP(C168,'[2]Acha Air Sales Price List'!$B$1:$D$65536,3,FALSE)</f>
        <v>0</v>
      </c>
      <c r="G168" s="19">
        <f>ROUND(IF(ISBLANK(C168),0,VLOOKUP(C168,'[2]Acha Air Sales Price List'!$B$1:$X$65536,12,FALSE)*$L$14),2)</f>
        <v>0</v>
      </c>
      <c r="H168" s="20">
        <f t="shared" si="3"/>
        <v>0</v>
      </c>
      <c r="I168" s="12"/>
    </row>
    <row r="169" spans="1:9" hidden="1">
      <c r="A169" s="11"/>
      <c r="B169" s="1"/>
      <c r="C169" s="34"/>
      <c r="D169" s="142"/>
      <c r="E169" s="143"/>
      <c r="F169" s="39">
        <f>VLOOKUP(C169,'[2]Acha Air Sales Price List'!$B$1:$D$65536,3,FALSE)</f>
        <v>0</v>
      </c>
      <c r="G169" s="19">
        <f>ROUND(IF(ISBLANK(C169),0,VLOOKUP(C169,'[2]Acha Air Sales Price List'!$B$1:$X$65536,12,FALSE)*$L$14),2)</f>
        <v>0</v>
      </c>
      <c r="H169" s="20">
        <f t="shared" si="3"/>
        <v>0</v>
      </c>
      <c r="I169" s="12"/>
    </row>
    <row r="170" spans="1:9" hidden="1">
      <c r="A170" s="11"/>
      <c r="B170" s="1"/>
      <c r="C170" s="34"/>
      <c r="D170" s="142"/>
      <c r="E170" s="143"/>
      <c r="F170" s="39">
        <f>VLOOKUP(C170,'[2]Acha Air Sales Price List'!$B$1:$D$65536,3,FALSE)</f>
        <v>0</v>
      </c>
      <c r="G170" s="19">
        <f>ROUND(IF(ISBLANK(C170),0,VLOOKUP(C170,'[2]Acha Air Sales Price List'!$B$1:$X$65536,12,FALSE)*$L$14),2)</f>
        <v>0</v>
      </c>
      <c r="H170" s="20">
        <f t="shared" si="3"/>
        <v>0</v>
      </c>
      <c r="I170" s="12"/>
    </row>
    <row r="171" spans="1:9" hidden="1">
      <c r="A171" s="11"/>
      <c r="B171" s="1"/>
      <c r="C171" s="34"/>
      <c r="D171" s="142"/>
      <c r="E171" s="143"/>
      <c r="F171" s="39">
        <f>VLOOKUP(C171,'[2]Acha Air Sales Price List'!$B$1:$D$65536,3,FALSE)</f>
        <v>0</v>
      </c>
      <c r="G171" s="19">
        <f>ROUND(IF(ISBLANK(C171),0,VLOOKUP(C171,'[2]Acha Air Sales Price List'!$B$1:$X$65536,12,FALSE)*$L$14),2)</f>
        <v>0</v>
      </c>
      <c r="H171" s="20">
        <f t="shared" si="3"/>
        <v>0</v>
      </c>
      <c r="I171" s="12"/>
    </row>
    <row r="172" spans="1:9" hidden="1">
      <c r="A172" s="11"/>
      <c r="B172" s="1"/>
      <c r="C172" s="34"/>
      <c r="D172" s="142"/>
      <c r="E172" s="143"/>
      <c r="F172" s="39">
        <f>VLOOKUP(C172,'[2]Acha Air Sales Price List'!$B$1:$D$65536,3,FALSE)</f>
        <v>0</v>
      </c>
      <c r="G172" s="19">
        <f>ROUND(IF(ISBLANK(C172),0,VLOOKUP(C172,'[2]Acha Air Sales Price List'!$B$1:$X$65536,12,FALSE)*$L$14),2)</f>
        <v>0</v>
      </c>
      <c r="H172" s="20">
        <f t="shared" si="3"/>
        <v>0</v>
      </c>
      <c r="I172" s="12"/>
    </row>
    <row r="173" spans="1:9" hidden="1">
      <c r="A173" s="11"/>
      <c r="B173" s="1"/>
      <c r="C173" s="34"/>
      <c r="D173" s="142"/>
      <c r="E173" s="143"/>
      <c r="F173" s="39">
        <f>VLOOKUP(C173,'[2]Acha Air Sales Price List'!$B$1:$D$65536,3,FALSE)</f>
        <v>0</v>
      </c>
      <c r="G173" s="19">
        <f>ROUND(IF(ISBLANK(C173),0,VLOOKUP(C173,'[2]Acha Air Sales Price List'!$B$1:$X$65536,12,FALSE)*$L$14),2)</f>
        <v>0</v>
      </c>
      <c r="H173" s="20">
        <f t="shared" si="3"/>
        <v>0</v>
      </c>
      <c r="I173" s="12"/>
    </row>
    <row r="174" spans="1:9" hidden="1">
      <c r="A174" s="11"/>
      <c r="B174" s="1"/>
      <c r="C174" s="34"/>
      <c r="D174" s="142"/>
      <c r="E174" s="143"/>
      <c r="F174" s="39">
        <f>VLOOKUP(C174,'[2]Acha Air Sales Price List'!$B$1:$D$65536,3,FALSE)</f>
        <v>0</v>
      </c>
      <c r="G174" s="19">
        <f>ROUND(IF(ISBLANK(C174),0,VLOOKUP(C174,'[2]Acha Air Sales Price List'!$B$1:$X$65536,12,FALSE)*$L$14),2)</f>
        <v>0</v>
      </c>
      <c r="H174" s="20">
        <f t="shared" si="3"/>
        <v>0</v>
      </c>
      <c r="I174" s="12"/>
    </row>
    <row r="175" spans="1:9" hidden="1">
      <c r="A175" s="11"/>
      <c r="B175" s="1"/>
      <c r="C175" s="34"/>
      <c r="D175" s="142"/>
      <c r="E175" s="143"/>
      <c r="F175" s="39">
        <f>VLOOKUP(C175,'[2]Acha Air Sales Price List'!$B$1:$D$65536,3,FALSE)</f>
        <v>0</v>
      </c>
      <c r="G175" s="19">
        <f>ROUND(IF(ISBLANK(C175),0,VLOOKUP(C175,'[2]Acha Air Sales Price List'!$B$1:$X$65536,12,FALSE)*$L$14),2)</f>
        <v>0</v>
      </c>
      <c r="H175" s="20">
        <f t="shared" si="3"/>
        <v>0</v>
      </c>
      <c r="I175" s="12"/>
    </row>
    <row r="176" spans="1:9" hidden="1">
      <c r="A176" s="11"/>
      <c r="B176" s="1"/>
      <c r="C176" s="34"/>
      <c r="D176" s="142"/>
      <c r="E176" s="143"/>
      <c r="F176" s="39">
        <f>VLOOKUP(C176,'[2]Acha Air Sales Price List'!$B$1:$D$65536,3,FALSE)</f>
        <v>0</v>
      </c>
      <c r="G176" s="19">
        <f>ROUND(IF(ISBLANK(C176),0,VLOOKUP(C176,'[2]Acha Air Sales Price List'!$B$1:$X$65536,12,FALSE)*$L$14),2)</f>
        <v>0</v>
      </c>
      <c r="H176" s="20">
        <f t="shared" si="3"/>
        <v>0</v>
      </c>
      <c r="I176" s="12"/>
    </row>
    <row r="177" spans="1:9" hidden="1">
      <c r="A177" s="11"/>
      <c r="B177" s="1"/>
      <c r="C177" s="34"/>
      <c r="D177" s="142"/>
      <c r="E177" s="143"/>
      <c r="F177" s="39">
        <f>VLOOKUP(C177,'[2]Acha Air Sales Price List'!$B$1:$D$65536,3,FALSE)</f>
        <v>0</v>
      </c>
      <c r="G177" s="19">
        <f>ROUND(IF(ISBLANK(C177),0,VLOOKUP(C177,'[2]Acha Air Sales Price List'!$B$1:$X$65536,12,FALSE)*$L$14),2)</f>
        <v>0</v>
      </c>
      <c r="H177" s="20">
        <f t="shared" si="3"/>
        <v>0</v>
      </c>
      <c r="I177" s="12"/>
    </row>
    <row r="178" spans="1:9" hidden="1">
      <c r="A178" s="11"/>
      <c r="B178" s="1"/>
      <c r="C178" s="35"/>
      <c r="D178" s="142"/>
      <c r="E178" s="143"/>
      <c r="F178" s="39">
        <f>VLOOKUP(C178,'[2]Acha Air Sales Price List'!$B$1:$D$65536,3,FALSE)</f>
        <v>0</v>
      </c>
      <c r="G178" s="19">
        <f>ROUND(IF(ISBLANK(C178),0,VLOOKUP(C178,'[2]Acha Air Sales Price List'!$B$1:$X$65536,12,FALSE)*$L$14),2)</f>
        <v>0</v>
      </c>
      <c r="H178" s="20">
        <f>ROUND(IF(ISNUMBER(B178), G178*B178, 0),5)</f>
        <v>0</v>
      </c>
      <c r="I178" s="12"/>
    </row>
    <row r="179" spans="1:9" hidden="1">
      <c r="A179" s="11"/>
      <c r="B179" s="1"/>
      <c r="C179" s="34"/>
      <c r="D179" s="142"/>
      <c r="E179" s="143"/>
      <c r="F179" s="39">
        <f>VLOOKUP(C179,'[2]Acha Air Sales Price List'!$B$1:$D$65536,3,FALSE)</f>
        <v>0</v>
      </c>
      <c r="G179" s="19">
        <f>ROUND(IF(ISBLANK(C179),0,VLOOKUP(C179,'[2]Acha Air Sales Price List'!$B$1:$X$65536,12,FALSE)*$L$14),2)</f>
        <v>0</v>
      </c>
      <c r="H179" s="20">
        <f t="shared" ref="H179:H233" si="4">ROUND(IF(ISNUMBER(B179), G179*B179, 0),5)</f>
        <v>0</v>
      </c>
      <c r="I179" s="12"/>
    </row>
    <row r="180" spans="1:9" hidden="1">
      <c r="A180" s="11"/>
      <c r="B180" s="1"/>
      <c r="C180" s="34"/>
      <c r="D180" s="142"/>
      <c r="E180" s="143"/>
      <c r="F180" s="39">
        <f>VLOOKUP(C180,'[2]Acha Air Sales Price List'!$B$1:$D$65536,3,FALSE)</f>
        <v>0</v>
      </c>
      <c r="G180" s="19">
        <f>ROUND(IF(ISBLANK(C180),0,VLOOKUP(C180,'[2]Acha Air Sales Price List'!$B$1:$X$65536,12,FALSE)*$L$14),2)</f>
        <v>0</v>
      </c>
      <c r="H180" s="20">
        <f t="shared" si="4"/>
        <v>0</v>
      </c>
      <c r="I180" s="12"/>
    </row>
    <row r="181" spans="1:9" hidden="1">
      <c r="A181" s="11"/>
      <c r="B181" s="1"/>
      <c r="C181" s="34"/>
      <c r="D181" s="142"/>
      <c r="E181" s="143"/>
      <c r="F181" s="39">
        <f>VLOOKUP(C181,'[2]Acha Air Sales Price List'!$B$1:$D$65536,3,FALSE)</f>
        <v>0</v>
      </c>
      <c r="G181" s="19">
        <f>ROUND(IF(ISBLANK(C181),0,VLOOKUP(C181,'[2]Acha Air Sales Price List'!$B$1:$X$65536,12,FALSE)*$L$14),2)</f>
        <v>0</v>
      </c>
      <c r="H181" s="20">
        <f t="shared" si="4"/>
        <v>0</v>
      </c>
      <c r="I181" s="12"/>
    </row>
    <row r="182" spans="1:9" hidden="1">
      <c r="A182" s="11"/>
      <c r="B182" s="1"/>
      <c r="C182" s="34"/>
      <c r="D182" s="142"/>
      <c r="E182" s="143"/>
      <c r="F182" s="39">
        <f>VLOOKUP(C182,'[2]Acha Air Sales Price List'!$B$1:$D$65536,3,FALSE)</f>
        <v>0</v>
      </c>
      <c r="G182" s="19">
        <f>ROUND(IF(ISBLANK(C182),0,VLOOKUP(C182,'[2]Acha Air Sales Price List'!$B$1:$X$65536,12,FALSE)*$L$14),2)</f>
        <v>0</v>
      </c>
      <c r="H182" s="20">
        <f t="shared" si="4"/>
        <v>0</v>
      </c>
      <c r="I182" s="12"/>
    </row>
    <row r="183" spans="1:9" hidden="1">
      <c r="A183" s="11"/>
      <c r="B183" s="1"/>
      <c r="C183" s="34"/>
      <c r="D183" s="142"/>
      <c r="E183" s="143"/>
      <c r="F183" s="39">
        <f>VLOOKUP(C183,'[2]Acha Air Sales Price List'!$B$1:$D$65536,3,FALSE)</f>
        <v>0</v>
      </c>
      <c r="G183" s="19">
        <f>ROUND(IF(ISBLANK(C183),0,VLOOKUP(C183,'[2]Acha Air Sales Price List'!$B$1:$X$65536,12,FALSE)*$L$14),2)</f>
        <v>0</v>
      </c>
      <c r="H183" s="20">
        <f t="shared" si="4"/>
        <v>0</v>
      </c>
      <c r="I183" s="12"/>
    </row>
    <row r="184" spans="1:9" hidden="1">
      <c r="A184" s="11"/>
      <c r="B184" s="1"/>
      <c r="C184" s="34"/>
      <c r="D184" s="142"/>
      <c r="E184" s="143"/>
      <c r="F184" s="39">
        <f>VLOOKUP(C184,'[2]Acha Air Sales Price List'!$B$1:$D$65536,3,FALSE)</f>
        <v>0</v>
      </c>
      <c r="G184" s="19">
        <f>ROUND(IF(ISBLANK(C184),0,VLOOKUP(C184,'[2]Acha Air Sales Price List'!$B$1:$X$65536,12,FALSE)*$L$14),2)</f>
        <v>0</v>
      </c>
      <c r="H184" s="20">
        <f t="shared" si="4"/>
        <v>0</v>
      </c>
      <c r="I184" s="12"/>
    </row>
    <row r="185" spans="1:9" hidden="1">
      <c r="A185" s="11"/>
      <c r="B185" s="1"/>
      <c r="C185" s="34"/>
      <c r="D185" s="142"/>
      <c r="E185" s="143"/>
      <c r="F185" s="39">
        <f>VLOOKUP(C185,'[2]Acha Air Sales Price List'!$B$1:$D$65536,3,FALSE)</f>
        <v>0</v>
      </c>
      <c r="G185" s="19">
        <f>ROUND(IF(ISBLANK(C185),0,VLOOKUP(C185,'[2]Acha Air Sales Price List'!$B$1:$X$65536,12,FALSE)*$L$14),2)</f>
        <v>0</v>
      </c>
      <c r="H185" s="20">
        <f t="shared" si="4"/>
        <v>0</v>
      </c>
      <c r="I185" s="12"/>
    </row>
    <row r="186" spans="1:9" hidden="1">
      <c r="A186" s="11"/>
      <c r="B186" s="1"/>
      <c r="C186" s="34"/>
      <c r="D186" s="142"/>
      <c r="E186" s="143"/>
      <c r="F186" s="39">
        <f>VLOOKUP(C186,'[2]Acha Air Sales Price List'!$B$1:$D$65536,3,FALSE)</f>
        <v>0</v>
      </c>
      <c r="G186" s="19">
        <f>ROUND(IF(ISBLANK(C186),0,VLOOKUP(C186,'[2]Acha Air Sales Price List'!$B$1:$X$65536,12,FALSE)*$L$14),2)</f>
        <v>0</v>
      </c>
      <c r="H186" s="20">
        <f t="shared" si="4"/>
        <v>0</v>
      </c>
      <c r="I186" s="12"/>
    </row>
    <row r="187" spans="1:9" hidden="1">
      <c r="A187" s="11"/>
      <c r="B187" s="1"/>
      <c r="C187" s="34"/>
      <c r="D187" s="142"/>
      <c r="E187" s="143"/>
      <c r="F187" s="39">
        <f>VLOOKUP(C187,'[2]Acha Air Sales Price List'!$B$1:$D$65536,3,FALSE)</f>
        <v>0</v>
      </c>
      <c r="G187" s="19">
        <f>ROUND(IF(ISBLANK(C187),0,VLOOKUP(C187,'[2]Acha Air Sales Price List'!$B$1:$X$65536,12,FALSE)*$L$14),2)</f>
        <v>0</v>
      </c>
      <c r="H187" s="20">
        <f t="shared" si="4"/>
        <v>0</v>
      </c>
      <c r="I187" s="12"/>
    </row>
    <row r="188" spans="1:9" hidden="1">
      <c r="A188" s="11"/>
      <c r="B188" s="1"/>
      <c r="C188" s="34"/>
      <c r="D188" s="142"/>
      <c r="E188" s="143"/>
      <c r="F188" s="39">
        <f>VLOOKUP(C188,'[2]Acha Air Sales Price List'!$B$1:$D$65536,3,FALSE)</f>
        <v>0</v>
      </c>
      <c r="G188" s="19">
        <f>ROUND(IF(ISBLANK(C188),0,VLOOKUP(C188,'[2]Acha Air Sales Price List'!$B$1:$X$65536,12,FALSE)*$L$14),2)</f>
        <v>0</v>
      </c>
      <c r="H188" s="20">
        <f t="shared" si="4"/>
        <v>0</v>
      </c>
      <c r="I188" s="12"/>
    </row>
    <row r="189" spans="1:9" hidden="1">
      <c r="A189" s="11"/>
      <c r="B189" s="1"/>
      <c r="C189" s="34"/>
      <c r="D189" s="142"/>
      <c r="E189" s="143"/>
      <c r="F189" s="39">
        <f>VLOOKUP(C189,'[2]Acha Air Sales Price List'!$B$1:$D$65536,3,FALSE)</f>
        <v>0</v>
      </c>
      <c r="G189" s="19">
        <f>ROUND(IF(ISBLANK(C189),0,VLOOKUP(C189,'[2]Acha Air Sales Price List'!$B$1:$X$65536,12,FALSE)*$L$14),2)</f>
        <v>0</v>
      </c>
      <c r="H189" s="20">
        <f t="shared" si="4"/>
        <v>0</v>
      </c>
      <c r="I189" s="12"/>
    </row>
    <row r="190" spans="1:9" hidden="1">
      <c r="A190" s="11"/>
      <c r="B190" s="1"/>
      <c r="C190" s="34"/>
      <c r="D190" s="142"/>
      <c r="E190" s="143"/>
      <c r="F190" s="39">
        <f>VLOOKUP(C190,'[2]Acha Air Sales Price List'!$B$1:$D$65536,3,FALSE)</f>
        <v>0</v>
      </c>
      <c r="G190" s="19">
        <f>ROUND(IF(ISBLANK(C190),0,VLOOKUP(C190,'[2]Acha Air Sales Price List'!$B$1:$X$65536,12,FALSE)*$L$14),2)</f>
        <v>0</v>
      </c>
      <c r="H190" s="20">
        <f t="shared" si="4"/>
        <v>0</v>
      </c>
      <c r="I190" s="12"/>
    </row>
    <row r="191" spans="1:9" hidden="1">
      <c r="A191" s="11"/>
      <c r="B191" s="1"/>
      <c r="C191" s="34"/>
      <c r="D191" s="142"/>
      <c r="E191" s="143"/>
      <c r="F191" s="39">
        <f>VLOOKUP(C191,'[2]Acha Air Sales Price List'!$B$1:$D$65536,3,FALSE)</f>
        <v>0</v>
      </c>
      <c r="G191" s="19">
        <f>ROUND(IF(ISBLANK(C191),0,VLOOKUP(C191,'[2]Acha Air Sales Price List'!$B$1:$X$65536,12,FALSE)*$L$14),2)</f>
        <v>0</v>
      </c>
      <c r="H191" s="20">
        <f t="shared" si="4"/>
        <v>0</v>
      </c>
      <c r="I191" s="12"/>
    </row>
    <row r="192" spans="1:9" hidden="1">
      <c r="A192" s="11"/>
      <c r="B192" s="1"/>
      <c r="C192" s="34"/>
      <c r="D192" s="142"/>
      <c r="E192" s="143"/>
      <c r="F192" s="39">
        <f>VLOOKUP(C192,'[2]Acha Air Sales Price List'!$B$1:$D$65536,3,FALSE)</f>
        <v>0</v>
      </c>
      <c r="G192" s="19">
        <f>ROUND(IF(ISBLANK(C192),0,VLOOKUP(C192,'[2]Acha Air Sales Price List'!$B$1:$X$65536,12,FALSE)*$L$14),2)</f>
        <v>0</v>
      </c>
      <c r="H192" s="20">
        <f t="shared" si="4"/>
        <v>0</v>
      </c>
      <c r="I192" s="12"/>
    </row>
    <row r="193" spans="1:9" hidden="1">
      <c r="A193" s="11"/>
      <c r="B193" s="1"/>
      <c r="C193" s="34"/>
      <c r="D193" s="142"/>
      <c r="E193" s="143"/>
      <c r="F193" s="39">
        <f>VLOOKUP(C193,'[2]Acha Air Sales Price List'!$B$1:$D$65536,3,FALSE)</f>
        <v>0</v>
      </c>
      <c r="G193" s="19">
        <f>ROUND(IF(ISBLANK(C193),0,VLOOKUP(C193,'[2]Acha Air Sales Price List'!$B$1:$X$65536,12,FALSE)*$L$14),2)</f>
        <v>0</v>
      </c>
      <c r="H193" s="20">
        <f t="shared" si="4"/>
        <v>0</v>
      </c>
      <c r="I193" s="12"/>
    </row>
    <row r="194" spans="1:9" hidden="1">
      <c r="A194" s="11"/>
      <c r="B194" s="1"/>
      <c r="C194" s="35"/>
      <c r="D194" s="142"/>
      <c r="E194" s="143"/>
      <c r="F194" s="39">
        <f>VLOOKUP(C194,'[2]Acha Air Sales Price List'!$B$1:$D$65536,3,FALSE)</f>
        <v>0</v>
      </c>
      <c r="G194" s="19">
        <f>ROUND(IF(ISBLANK(C194),0,VLOOKUP(C194,'[2]Acha Air Sales Price List'!$B$1:$X$65536,12,FALSE)*$L$14),2)</f>
        <v>0</v>
      </c>
      <c r="H194" s="20">
        <f t="shared" si="4"/>
        <v>0</v>
      </c>
      <c r="I194" s="12"/>
    </row>
    <row r="195" spans="1:9" hidden="1">
      <c r="A195" s="11"/>
      <c r="B195" s="1"/>
      <c r="C195" s="35"/>
      <c r="D195" s="142"/>
      <c r="E195" s="143"/>
      <c r="F195" s="39">
        <f>VLOOKUP(C195,'[2]Acha Air Sales Price List'!$B$1:$D$65536,3,FALSE)</f>
        <v>0</v>
      </c>
      <c r="G195" s="19">
        <f>ROUND(IF(ISBLANK(C195),0,VLOOKUP(C195,'[2]Acha Air Sales Price List'!$B$1:$X$65536,12,FALSE)*$L$14),2)</f>
        <v>0</v>
      </c>
      <c r="H195" s="20">
        <f t="shared" si="4"/>
        <v>0</v>
      </c>
      <c r="I195" s="12"/>
    </row>
    <row r="196" spans="1:9" hidden="1">
      <c r="A196" s="11"/>
      <c r="B196" s="1"/>
      <c r="C196" s="34"/>
      <c r="D196" s="142"/>
      <c r="E196" s="143"/>
      <c r="F196" s="39">
        <f>VLOOKUP(C196,'[2]Acha Air Sales Price List'!$B$1:$D$65536,3,FALSE)</f>
        <v>0</v>
      </c>
      <c r="G196" s="19">
        <f>ROUND(IF(ISBLANK(C196),0,VLOOKUP(C196,'[2]Acha Air Sales Price List'!$B$1:$X$65536,12,FALSE)*$L$14),2)</f>
        <v>0</v>
      </c>
      <c r="H196" s="20">
        <f t="shared" si="4"/>
        <v>0</v>
      </c>
      <c r="I196" s="12"/>
    </row>
    <row r="197" spans="1:9" hidden="1">
      <c r="A197" s="11"/>
      <c r="B197" s="1"/>
      <c r="C197" s="34"/>
      <c r="D197" s="142"/>
      <c r="E197" s="143"/>
      <c r="F197" s="39">
        <f>VLOOKUP(C197,'[2]Acha Air Sales Price List'!$B$1:$D$65536,3,FALSE)</f>
        <v>0</v>
      </c>
      <c r="G197" s="19">
        <f>ROUND(IF(ISBLANK(C197),0,VLOOKUP(C197,'[2]Acha Air Sales Price List'!$B$1:$X$65536,12,FALSE)*$L$14),2)</f>
        <v>0</v>
      </c>
      <c r="H197" s="20">
        <f t="shared" si="4"/>
        <v>0</v>
      </c>
      <c r="I197" s="12"/>
    </row>
    <row r="198" spans="1:9" hidden="1">
      <c r="A198" s="11"/>
      <c r="B198" s="1"/>
      <c r="C198" s="34"/>
      <c r="D198" s="142"/>
      <c r="E198" s="143"/>
      <c r="F198" s="39">
        <f>VLOOKUP(C198,'[2]Acha Air Sales Price List'!$B$1:$D$65536,3,FALSE)</f>
        <v>0</v>
      </c>
      <c r="G198" s="19">
        <f>ROUND(IF(ISBLANK(C198),0,VLOOKUP(C198,'[2]Acha Air Sales Price List'!$B$1:$X$65536,12,FALSE)*$L$14),2)</f>
        <v>0</v>
      </c>
      <c r="H198" s="20">
        <f t="shared" si="4"/>
        <v>0</v>
      </c>
      <c r="I198" s="12"/>
    </row>
    <row r="199" spans="1:9" hidden="1">
      <c r="A199" s="11"/>
      <c r="B199" s="1"/>
      <c r="C199" s="34"/>
      <c r="D199" s="142"/>
      <c r="E199" s="143"/>
      <c r="F199" s="39">
        <f>VLOOKUP(C199,'[2]Acha Air Sales Price List'!$B$1:$D$65536,3,FALSE)</f>
        <v>0</v>
      </c>
      <c r="G199" s="19">
        <f>ROUND(IF(ISBLANK(C199),0,VLOOKUP(C199,'[2]Acha Air Sales Price List'!$B$1:$X$65536,12,FALSE)*$L$14),2)</f>
        <v>0</v>
      </c>
      <c r="H199" s="20">
        <f t="shared" si="4"/>
        <v>0</v>
      </c>
      <c r="I199" s="12"/>
    </row>
    <row r="200" spans="1:9" hidden="1">
      <c r="A200" s="11"/>
      <c r="B200" s="1"/>
      <c r="C200" s="34"/>
      <c r="D200" s="142"/>
      <c r="E200" s="143"/>
      <c r="F200" s="39">
        <f>VLOOKUP(C200,'[2]Acha Air Sales Price List'!$B$1:$D$65536,3,FALSE)</f>
        <v>0</v>
      </c>
      <c r="G200" s="19">
        <f>ROUND(IF(ISBLANK(C200),0,VLOOKUP(C200,'[2]Acha Air Sales Price List'!$B$1:$X$65536,12,FALSE)*$L$14),2)</f>
        <v>0</v>
      </c>
      <c r="H200" s="20">
        <f t="shared" si="4"/>
        <v>0</v>
      </c>
      <c r="I200" s="12"/>
    </row>
    <row r="201" spans="1:9" hidden="1">
      <c r="A201" s="11"/>
      <c r="B201" s="1"/>
      <c r="C201" s="34"/>
      <c r="D201" s="142"/>
      <c r="E201" s="143"/>
      <c r="F201" s="39">
        <f>VLOOKUP(C201,'[2]Acha Air Sales Price List'!$B$1:$D$65536,3,FALSE)</f>
        <v>0</v>
      </c>
      <c r="G201" s="19">
        <f>ROUND(IF(ISBLANK(C201),0,VLOOKUP(C201,'[2]Acha Air Sales Price List'!$B$1:$X$65536,12,FALSE)*$L$14),2)</f>
        <v>0</v>
      </c>
      <c r="H201" s="20">
        <f t="shared" si="4"/>
        <v>0</v>
      </c>
      <c r="I201" s="12"/>
    </row>
    <row r="202" spans="1:9" hidden="1">
      <c r="A202" s="11"/>
      <c r="B202" s="1"/>
      <c r="C202" s="34"/>
      <c r="D202" s="142"/>
      <c r="E202" s="143"/>
      <c r="F202" s="39">
        <f>VLOOKUP(C202,'[2]Acha Air Sales Price List'!$B$1:$D$65536,3,FALSE)</f>
        <v>0</v>
      </c>
      <c r="G202" s="19">
        <f>ROUND(IF(ISBLANK(C202),0,VLOOKUP(C202,'[2]Acha Air Sales Price List'!$B$1:$X$65536,12,FALSE)*$L$14),2)</f>
        <v>0</v>
      </c>
      <c r="H202" s="20">
        <f t="shared" si="4"/>
        <v>0</v>
      </c>
      <c r="I202" s="12"/>
    </row>
    <row r="203" spans="1:9" hidden="1">
      <c r="A203" s="11"/>
      <c r="B203" s="1"/>
      <c r="C203" s="34"/>
      <c r="D203" s="142"/>
      <c r="E203" s="143"/>
      <c r="F203" s="39">
        <f>VLOOKUP(C203,'[2]Acha Air Sales Price List'!$B$1:$D$65536,3,FALSE)</f>
        <v>0</v>
      </c>
      <c r="G203" s="19">
        <f>ROUND(IF(ISBLANK(C203),0,VLOOKUP(C203,'[2]Acha Air Sales Price List'!$B$1:$X$65536,12,FALSE)*$L$14),2)</f>
        <v>0</v>
      </c>
      <c r="H203" s="20">
        <f t="shared" si="4"/>
        <v>0</v>
      </c>
      <c r="I203" s="12"/>
    </row>
    <row r="204" spans="1:9" hidden="1">
      <c r="A204" s="11"/>
      <c r="B204" s="1"/>
      <c r="C204" s="34"/>
      <c r="D204" s="142"/>
      <c r="E204" s="143"/>
      <c r="F204" s="39">
        <f>VLOOKUP(C204,'[2]Acha Air Sales Price List'!$B$1:$D$65536,3,FALSE)</f>
        <v>0</v>
      </c>
      <c r="G204" s="19">
        <f>ROUND(IF(ISBLANK(C204),0,VLOOKUP(C204,'[2]Acha Air Sales Price List'!$B$1:$X$65536,12,FALSE)*$L$14),2)</f>
        <v>0</v>
      </c>
      <c r="H204" s="20">
        <f t="shared" si="4"/>
        <v>0</v>
      </c>
      <c r="I204" s="12"/>
    </row>
    <row r="205" spans="1:9" hidden="1">
      <c r="A205" s="11"/>
      <c r="B205" s="1"/>
      <c r="C205" s="34"/>
      <c r="D205" s="142"/>
      <c r="E205" s="143"/>
      <c r="F205" s="39">
        <f>VLOOKUP(C205,'[2]Acha Air Sales Price List'!$B$1:$D$65536,3,FALSE)</f>
        <v>0</v>
      </c>
      <c r="G205" s="19">
        <f>ROUND(IF(ISBLANK(C205),0,VLOOKUP(C205,'[2]Acha Air Sales Price List'!$B$1:$X$65536,12,FALSE)*$L$14),2)</f>
        <v>0</v>
      </c>
      <c r="H205" s="20">
        <f t="shared" si="4"/>
        <v>0</v>
      </c>
      <c r="I205" s="12"/>
    </row>
    <row r="206" spans="1:9" hidden="1">
      <c r="A206" s="11"/>
      <c r="B206" s="1"/>
      <c r="C206" s="35"/>
      <c r="D206" s="142"/>
      <c r="E206" s="143"/>
      <c r="F206" s="39">
        <f>VLOOKUP(C206,'[2]Acha Air Sales Price List'!$B$1:$D$65536,3,FALSE)</f>
        <v>0</v>
      </c>
      <c r="G206" s="19">
        <f>ROUND(IF(ISBLANK(C206),0,VLOOKUP(C206,'[2]Acha Air Sales Price List'!$B$1:$X$65536,12,FALSE)*$L$14),2)</f>
        <v>0</v>
      </c>
      <c r="H206" s="20">
        <f t="shared" si="4"/>
        <v>0</v>
      </c>
      <c r="I206" s="12"/>
    </row>
    <row r="207" spans="1:9" hidden="1">
      <c r="A207" s="11"/>
      <c r="B207" s="1"/>
      <c r="C207" s="34"/>
      <c r="D207" s="142"/>
      <c r="E207" s="143"/>
      <c r="F207" s="39">
        <f>VLOOKUP(C207,'[2]Acha Air Sales Price List'!$B$1:$D$65536,3,FALSE)</f>
        <v>0</v>
      </c>
      <c r="G207" s="19">
        <f>ROUND(IF(ISBLANK(C207),0,VLOOKUP(C207,'[2]Acha Air Sales Price List'!$B$1:$X$65536,12,FALSE)*$L$14),2)</f>
        <v>0</v>
      </c>
      <c r="H207" s="20">
        <f t="shared" si="4"/>
        <v>0</v>
      </c>
      <c r="I207" s="12"/>
    </row>
    <row r="208" spans="1:9" hidden="1">
      <c r="A208" s="11"/>
      <c r="B208" s="1"/>
      <c r="C208" s="34"/>
      <c r="D208" s="142"/>
      <c r="E208" s="143"/>
      <c r="F208" s="39">
        <f>VLOOKUP(C208,'[2]Acha Air Sales Price List'!$B$1:$D$65536,3,FALSE)</f>
        <v>0</v>
      </c>
      <c r="G208" s="19">
        <f>ROUND(IF(ISBLANK(C208),0,VLOOKUP(C208,'[2]Acha Air Sales Price List'!$B$1:$X$65536,12,FALSE)*$L$14),2)</f>
        <v>0</v>
      </c>
      <c r="H208" s="20">
        <f t="shared" si="4"/>
        <v>0</v>
      </c>
      <c r="I208" s="12"/>
    </row>
    <row r="209" spans="1:9" hidden="1">
      <c r="A209" s="11"/>
      <c r="B209" s="1"/>
      <c r="C209" s="34"/>
      <c r="D209" s="142"/>
      <c r="E209" s="143"/>
      <c r="F209" s="39">
        <f>VLOOKUP(C209,'[2]Acha Air Sales Price List'!$B$1:$D$65536,3,FALSE)</f>
        <v>0</v>
      </c>
      <c r="G209" s="19">
        <f>ROUND(IF(ISBLANK(C209),0,VLOOKUP(C209,'[2]Acha Air Sales Price List'!$B$1:$X$65536,12,FALSE)*$L$14),2)</f>
        <v>0</v>
      </c>
      <c r="H209" s="20">
        <f t="shared" si="4"/>
        <v>0</v>
      </c>
      <c r="I209" s="12"/>
    </row>
    <row r="210" spans="1:9" hidden="1">
      <c r="A210" s="11"/>
      <c r="B210" s="1"/>
      <c r="C210" s="34"/>
      <c r="D210" s="142"/>
      <c r="E210" s="143"/>
      <c r="F210" s="39">
        <f>VLOOKUP(C210,'[2]Acha Air Sales Price List'!$B$1:$D$65536,3,FALSE)</f>
        <v>0</v>
      </c>
      <c r="G210" s="19">
        <f>ROUND(IF(ISBLANK(C210),0,VLOOKUP(C210,'[2]Acha Air Sales Price List'!$B$1:$X$65536,12,FALSE)*$L$14),2)</f>
        <v>0</v>
      </c>
      <c r="H210" s="20">
        <f t="shared" si="4"/>
        <v>0</v>
      </c>
      <c r="I210" s="12"/>
    </row>
    <row r="211" spans="1:9" hidden="1">
      <c r="A211" s="11"/>
      <c r="B211" s="1"/>
      <c r="C211" s="34"/>
      <c r="D211" s="142"/>
      <c r="E211" s="143"/>
      <c r="F211" s="39">
        <f>VLOOKUP(C211,'[2]Acha Air Sales Price List'!$B$1:$D$65536,3,FALSE)</f>
        <v>0</v>
      </c>
      <c r="G211" s="19">
        <f>ROUND(IF(ISBLANK(C211),0,VLOOKUP(C211,'[2]Acha Air Sales Price List'!$B$1:$X$65536,12,FALSE)*$L$14),2)</f>
        <v>0</v>
      </c>
      <c r="H211" s="20">
        <f t="shared" si="4"/>
        <v>0</v>
      </c>
      <c r="I211" s="12"/>
    </row>
    <row r="212" spans="1:9" hidden="1">
      <c r="A212" s="11"/>
      <c r="B212" s="1"/>
      <c r="C212" s="34"/>
      <c r="D212" s="142"/>
      <c r="E212" s="143"/>
      <c r="F212" s="39">
        <f>VLOOKUP(C212,'[2]Acha Air Sales Price List'!$B$1:$D$65536,3,FALSE)</f>
        <v>0</v>
      </c>
      <c r="G212" s="19">
        <f>ROUND(IF(ISBLANK(C212),0,VLOOKUP(C212,'[2]Acha Air Sales Price List'!$B$1:$X$65536,12,FALSE)*$L$14),2)</f>
        <v>0</v>
      </c>
      <c r="H212" s="20">
        <f t="shared" si="4"/>
        <v>0</v>
      </c>
      <c r="I212" s="12"/>
    </row>
    <row r="213" spans="1:9" hidden="1">
      <c r="A213" s="11"/>
      <c r="B213" s="1"/>
      <c r="C213" s="34"/>
      <c r="D213" s="142"/>
      <c r="E213" s="143"/>
      <c r="F213" s="39">
        <f>VLOOKUP(C213,'[2]Acha Air Sales Price List'!$B$1:$D$65536,3,FALSE)</f>
        <v>0</v>
      </c>
      <c r="G213" s="19">
        <f>ROUND(IF(ISBLANK(C213),0,VLOOKUP(C213,'[2]Acha Air Sales Price List'!$B$1:$X$65536,12,FALSE)*$L$14),2)</f>
        <v>0</v>
      </c>
      <c r="H213" s="20">
        <f t="shared" si="4"/>
        <v>0</v>
      </c>
      <c r="I213" s="12"/>
    </row>
    <row r="214" spans="1:9" hidden="1">
      <c r="A214" s="11"/>
      <c r="B214" s="1"/>
      <c r="C214" s="34"/>
      <c r="D214" s="142"/>
      <c r="E214" s="143"/>
      <c r="F214" s="39">
        <f>VLOOKUP(C214,'[2]Acha Air Sales Price List'!$B$1:$D$65536,3,FALSE)</f>
        <v>0</v>
      </c>
      <c r="G214" s="19">
        <f>ROUND(IF(ISBLANK(C214),0,VLOOKUP(C214,'[2]Acha Air Sales Price List'!$B$1:$X$65536,12,FALSE)*$L$14),2)</f>
        <v>0</v>
      </c>
      <c r="H214" s="20">
        <f t="shared" si="4"/>
        <v>0</v>
      </c>
      <c r="I214" s="12"/>
    </row>
    <row r="215" spans="1:9" hidden="1">
      <c r="A215" s="11"/>
      <c r="B215" s="1"/>
      <c r="C215" s="34"/>
      <c r="D215" s="142"/>
      <c r="E215" s="143"/>
      <c r="F215" s="39">
        <f>VLOOKUP(C215,'[2]Acha Air Sales Price List'!$B$1:$D$65536,3,FALSE)</f>
        <v>0</v>
      </c>
      <c r="G215" s="19">
        <f>ROUND(IF(ISBLANK(C215),0,VLOOKUP(C215,'[2]Acha Air Sales Price List'!$B$1:$X$65536,12,FALSE)*$L$14),2)</f>
        <v>0</v>
      </c>
      <c r="H215" s="20">
        <f t="shared" si="4"/>
        <v>0</v>
      </c>
      <c r="I215" s="12"/>
    </row>
    <row r="216" spans="1:9" hidden="1">
      <c r="A216" s="11"/>
      <c r="B216" s="1"/>
      <c r="C216" s="34"/>
      <c r="D216" s="142"/>
      <c r="E216" s="143"/>
      <c r="F216" s="39">
        <f>VLOOKUP(C216,'[2]Acha Air Sales Price List'!$B$1:$D$65536,3,FALSE)</f>
        <v>0</v>
      </c>
      <c r="G216" s="19">
        <f>ROUND(IF(ISBLANK(C216),0,VLOOKUP(C216,'[2]Acha Air Sales Price List'!$B$1:$X$65536,12,FALSE)*$L$14),2)</f>
        <v>0</v>
      </c>
      <c r="H216" s="20">
        <f t="shared" si="4"/>
        <v>0</v>
      </c>
      <c r="I216" s="12"/>
    </row>
    <row r="217" spans="1:9" hidden="1">
      <c r="A217" s="11"/>
      <c r="B217" s="1"/>
      <c r="C217" s="34"/>
      <c r="D217" s="142"/>
      <c r="E217" s="143"/>
      <c r="F217" s="39">
        <f>VLOOKUP(C217,'[2]Acha Air Sales Price List'!$B$1:$D$65536,3,FALSE)</f>
        <v>0</v>
      </c>
      <c r="G217" s="19">
        <f>ROUND(IF(ISBLANK(C217),0,VLOOKUP(C217,'[2]Acha Air Sales Price List'!$B$1:$X$65536,12,FALSE)*$L$14),2)</f>
        <v>0</v>
      </c>
      <c r="H217" s="20">
        <f t="shared" si="4"/>
        <v>0</v>
      </c>
      <c r="I217" s="12"/>
    </row>
    <row r="218" spans="1:9" hidden="1">
      <c r="A218" s="11"/>
      <c r="B218" s="1"/>
      <c r="C218" s="34"/>
      <c r="D218" s="142"/>
      <c r="E218" s="143"/>
      <c r="F218" s="39">
        <f>VLOOKUP(C218,'[2]Acha Air Sales Price List'!$B$1:$D$65536,3,FALSE)</f>
        <v>0</v>
      </c>
      <c r="G218" s="19">
        <f>ROUND(IF(ISBLANK(C218),0,VLOOKUP(C218,'[2]Acha Air Sales Price List'!$B$1:$X$65536,12,FALSE)*$L$14),2)</f>
        <v>0</v>
      </c>
      <c r="H218" s="20">
        <f t="shared" si="4"/>
        <v>0</v>
      </c>
      <c r="I218" s="12"/>
    </row>
    <row r="219" spans="1:9" hidden="1">
      <c r="A219" s="11"/>
      <c r="B219" s="1"/>
      <c r="C219" s="34"/>
      <c r="D219" s="142"/>
      <c r="E219" s="143"/>
      <c r="F219" s="39">
        <f>VLOOKUP(C219,'[2]Acha Air Sales Price List'!$B$1:$D$65536,3,FALSE)</f>
        <v>0</v>
      </c>
      <c r="G219" s="19">
        <f>ROUND(IF(ISBLANK(C219),0,VLOOKUP(C219,'[2]Acha Air Sales Price List'!$B$1:$X$65536,12,FALSE)*$L$14),2)</f>
        <v>0</v>
      </c>
      <c r="H219" s="20">
        <f t="shared" si="4"/>
        <v>0</v>
      </c>
      <c r="I219" s="12"/>
    </row>
    <row r="220" spans="1:9" hidden="1">
      <c r="A220" s="11"/>
      <c r="B220" s="1"/>
      <c r="C220" s="34"/>
      <c r="D220" s="142"/>
      <c r="E220" s="143"/>
      <c r="F220" s="39">
        <f>VLOOKUP(C220,'[2]Acha Air Sales Price List'!$B$1:$D$65536,3,FALSE)</f>
        <v>0</v>
      </c>
      <c r="G220" s="19">
        <f>ROUND(IF(ISBLANK(C220),0,VLOOKUP(C220,'[2]Acha Air Sales Price List'!$B$1:$X$65536,12,FALSE)*$L$14),2)</f>
        <v>0</v>
      </c>
      <c r="H220" s="20">
        <f t="shared" si="4"/>
        <v>0</v>
      </c>
      <c r="I220" s="12"/>
    </row>
    <row r="221" spans="1:9" hidden="1">
      <c r="A221" s="11"/>
      <c r="B221" s="1"/>
      <c r="C221" s="34"/>
      <c r="D221" s="142"/>
      <c r="E221" s="143"/>
      <c r="F221" s="39">
        <f>VLOOKUP(C221,'[2]Acha Air Sales Price List'!$B$1:$D$65536,3,FALSE)</f>
        <v>0</v>
      </c>
      <c r="G221" s="19">
        <f>ROUND(IF(ISBLANK(C221),0,VLOOKUP(C221,'[2]Acha Air Sales Price List'!$B$1:$X$65536,12,FALSE)*$L$14),2)</f>
        <v>0</v>
      </c>
      <c r="H221" s="20">
        <f t="shared" si="4"/>
        <v>0</v>
      </c>
      <c r="I221" s="12"/>
    </row>
    <row r="222" spans="1:9" hidden="1">
      <c r="A222" s="11"/>
      <c r="B222" s="1"/>
      <c r="C222" s="34"/>
      <c r="D222" s="142"/>
      <c r="E222" s="143"/>
      <c r="F222" s="39">
        <f>VLOOKUP(C222,'[2]Acha Air Sales Price List'!$B$1:$D$65536,3,FALSE)</f>
        <v>0</v>
      </c>
      <c r="G222" s="19">
        <f>ROUND(IF(ISBLANK(C222),0,VLOOKUP(C222,'[2]Acha Air Sales Price List'!$B$1:$X$65536,12,FALSE)*$L$14),2)</f>
        <v>0</v>
      </c>
      <c r="H222" s="20">
        <f t="shared" si="4"/>
        <v>0</v>
      </c>
      <c r="I222" s="12"/>
    </row>
    <row r="223" spans="1:9" hidden="1">
      <c r="A223" s="11"/>
      <c r="B223" s="1"/>
      <c r="C223" s="34"/>
      <c r="D223" s="142"/>
      <c r="E223" s="143"/>
      <c r="F223" s="39">
        <f>VLOOKUP(C223,'[2]Acha Air Sales Price List'!$B$1:$D$65536,3,FALSE)</f>
        <v>0</v>
      </c>
      <c r="G223" s="19">
        <f>ROUND(IF(ISBLANK(C223),0,VLOOKUP(C223,'[2]Acha Air Sales Price List'!$B$1:$X$65536,12,FALSE)*$L$14),2)</f>
        <v>0</v>
      </c>
      <c r="H223" s="20">
        <f t="shared" si="4"/>
        <v>0</v>
      </c>
      <c r="I223" s="12"/>
    </row>
    <row r="224" spans="1:9" hidden="1">
      <c r="A224" s="11"/>
      <c r="B224" s="1"/>
      <c r="C224" s="34"/>
      <c r="D224" s="142"/>
      <c r="E224" s="143"/>
      <c r="F224" s="39">
        <f>VLOOKUP(C224,'[2]Acha Air Sales Price List'!$B$1:$D$65536,3,FALSE)</f>
        <v>0</v>
      </c>
      <c r="G224" s="19">
        <f>ROUND(IF(ISBLANK(C224),0,VLOOKUP(C224,'[2]Acha Air Sales Price List'!$B$1:$X$65536,12,FALSE)*$L$14),2)</f>
        <v>0</v>
      </c>
      <c r="H224" s="20">
        <f t="shared" si="4"/>
        <v>0</v>
      </c>
      <c r="I224" s="12"/>
    </row>
    <row r="225" spans="1:9" hidden="1">
      <c r="A225" s="11"/>
      <c r="B225" s="1"/>
      <c r="C225" s="34"/>
      <c r="D225" s="142"/>
      <c r="E225" s="143"/>
      <c r="F225" s="39">
        <f>VLOOKUP(C225,'[2]Acha Air Sales Price List'!$B$1:$D$65536,3,FALSE)</f>
        <v>0</v>
      </c>
      <c r="G225" s="19">
        <f>ROUND(IF(ISBLANK(C225),0,VLOOKUP(C225,'[2]Acha Air Sales Price List'!$B$1:$X$65536,12,FALSE)*$L$14),2)</f>
        <v>0</v>
      </c>
      <c r="H225" s="20">
        <f t="shared" si="4"/>
        <v>0</v>
      </c>
      <c r="I225" s="12"/>
    </row>
    <row r="226" spans="1:9" hidden="1">
      <c r="A226" s="11"/>
      <c r="B226" s="1"/>
      <c r="C226" s="34"/>
      <c r="D226" s="142"/>
      <c r="E226" s="143"/>
      <c r="F226" s="39">
        <f>VLOOKUP(C226,'[2]Acha Air Sales Price List'!$B$1:$D$65536,3,FALSE)</f>
        <v>0</v>
      </c>
      <c r="G226" s="19">
        <f>ROUND(IF(ISBLANK(C226),0,VLOOKUP(C226,'[2]Acha Air Sales Price List'!$B$1:$X$65536,12,FALSE)*$L$14),2)</f>
        <v>0</v>
      </c>
      <c r="H226" s="20">
        <f t="shared" si="4"/>
        <v>0</v>
      </c>
      <c r="I226" s="12"/>
    </row>
    <row r="227" spans="1:9" hidden="1">
      <c r="A227" s="11"/>
      <c r="B227" s="1"/>
      <c r="C227" s="34"/>
      <c r="D227" s="142"/>
      <c r="E227" s="143"/>
      <c r="F227" s="39">
        <f>VLOOKUP(C227,'[2]Acha Air Sales Price List'!$B$1:$D$65536,3,FALSE)</f>
        <v>0</v>
      </c>
      <c r="G227" s="19">
        <f>ROUND(IF(ISBLANK(C227),0,VLOOKUP(C227,'[2]Acha Air Sales Price List'!$B$1:$X$65536,12,FALSE)*$L$14),2)</f>
        <v>0</v>
      </c>
      <c r="H227" s="20">
        <f t="shared" si="4"/>
        <v>0</v>
      </c>
      <c r="I227" s="12"/>
    </row>
    <row r="228" spans="1:9" hidden="1">
      <c r="A228" s="11"/>
      <c r="B228" s="1"/>
      <c r="C228" s="34"/>
      <c r="D228" s="142"/>
      <c r="E228" s="143"/>
      <c r="F228" s="39">
        <f>VLOOKUP(C228,'[2]Acha Air Sales Price List'!$B$1:$D$65536,3,FALSE)</f>
        <v>0</v>
      </c>
      <c r="G228" s="19">
        <f>ROUND(IF(ISBLANK(C228),0,VLOOKUP(C228,'[2]Acha Air Sales Price List'!$B$1:$X$65536,12,FALSE)*$L$14),2)</f>
        <v>0</v>
      </c>
      <c r="H228" s="20">
        <f t="shared" si="4"/>
        <v>0</v>
      </c>
      <c r="I228" s="12"/>
    </row>
    <row r="229" spans="1:9" hidden="1">
      <c r="A229" s="11"/>
      <c r="B229" s="1"/>
      <c r="C229" s="34"/>
      <c r="D229" s="142"/>
      <c r="E229" s="143"/>
      <c r="F229" s="39">
        <f>VLOOKUP(C229,'[2]Acha Air Sales Price List'!$B$1:$D$65536,3,FALSE)</f>
        <v>0</v>
      </c>
      <c r="G229" s="19">
        <f>ROUND(IF(ISBLANK(C229),0,VLOOKUP(C229,'[2]Acha Air Sales Price List'!$B$1:$X$65536,12,FALSE)*$L$14),2)</f>
        <v>0</v>
      </c>
      <c r="H229" s="20">
        <f t="shared" si="4"/>
        <v>0</v>
      </c>
      <c r="I229" s="12"/>
    </row>
    <row r="230" spans="1:9" hidden="1">
      <c r="A230" s="11"/>
      <c r="B230" s="1"/>
      <c r="C230" s="34"/>
      <c r="D230" s="142"/>
      <c r="E230" s="143"/>
      <c r="F230" s="39">
        <f>VLOOKUP(C230,'[2]Acha Air Sales Price List'!$B$1:$D$65536,3,FALSE)</f>
        <v>0</v>
      </c>
      <c r="G230" s="19">
        <f>ROUND(IF(ISBLANK(C230),0,VLOOKUP(C230,'[2]Acha Air Sales Price List'!$B$1:$X$65536,12,FALSE)*$L$14),2)</f>
        <v>0</v>
      </c>
      <c r="H230" s="20">
        <f t="shared" si="4"/>
        <v>0</v>
      </c>
      <c r="I230" s="12"/>
    </row>
    <row r="231" spans="1:9" hidden="1">
      <c r="A231" s="11"/>
      <c r="B231" s="1"/>
      <c r="C231" s="34"/>
      <c r="D231" s="142"/>
      <c r="E231" s="143"/>
      <c r="F231" s="39">
        <f>VLOOKUP(C231,'[2]Acha Air Sales Price List'!$B$1:$D$65536,3,FALSE)</f>
        <v>0</v>
      </c>
      <c r="G231" s="19">
        <f>ROUND(IF(ISBLANK(C231),0,VLOOKUP(C231,'[2]Acha Air Sales Price List'!$B$1:$X$65536,12,FALSE)*$L$14),2)</f>
        <v>0</v>
      </c>
      <c r="H231" s="20">
        <f t="shared" si="4"/>
        <v>0</v>
      </c>
      <c r="I231" s="12"/>
    </row>
    <row r="232" spans="1:9" hidden="1">
      <c r="A232" s="11"/>
      <c r="B232" s="1"/>
      <c r="C232" s="34"/>
      <c r="D232" s="142"/>
      <c r="E232" s="143"/>
      <c r="F232" s="39">
        <f>VLOOKUP(C232,'[2]Acha Air Sales Price List'!$B$1:$D$65536,3,FALSE)</f>
        <v>0</v>
      </c>
      <c r="G232" s="19">
        <f>ROUND(IF(ISBLANK(C232),0,VLOOKUP(C232,'[2]Acha Air Sales Price List'!$B$1:$X$65536,12,FALSE)*$L$14),2)</f>
        <v>0</v>
      </c>
      <c r="H232" s="20">
        <f t="shared" si="4"/>
        <v>0</v>
      </c>
      <c r="I232" s="12"/>
    </row>
    <row r="233" spans="1:9" hidden="1">
      <c r="A233" s="11"/>
      <c r="B233" s="1"/>
      <c r="C233" s="34"/>
      <c r="D233" s="142"/>
      <c r="E233" s="143"/>
      <c r="F233" s="39">
        <f>VLOOKUP(C233,'[2]Acha Air Sales Price List'!$B$1:$D$65536,3,FALSE)</f>
        <v>0</v>
      </c>
      <c r="G233" s="19">
        <f>ROUND(IF(ISBLANK(C233),0,VLOOKUP(C233,'[2]Acha Air Sales Price List'!$B$1:$X$65536,12,FALSE)*$L$14),2)</f>
        <v>0</v>
      </c>
      <c r="H233" s="20">
        <f t="shared" si="4"/>
        <v>0</v>
      </c>
      <c r="I233" s="12"/>
    </row>
    <row r="234" spans="1:9" hidden="1">
      <c r="A234" s="11"/>
      <c r="B234" s="1"/>
      <c r="C234" s="35"/>
      <c r="D234" s="142"/>
      <c r="E234" s="143"/>
      <c r="F234" s="39">
        <f>VLOOKUP(C234,'[2]Acha Air Sales Price List'!$B$1:$D$65536,3,FALSE)</f>
        <v>0</v>
      </c>
      <c r="G234" s="19">
        <f>ROUND(IF(ISBLANK(C234),0,VLOOKUP(C234,'[2]Acha Air Sales Price List'!$B$1:$X$65536,12,FALSE)*$L$14),2)</f>
        <v>0</v>
      </c>
      <c r="H234" s="20">
        <f>ROUND(IF(ISNUMBER(B234), G234*B234, 0),5)</f>
        <v>0</v>
      </c>
      <c r="I234" s="12"/>
    </row>
    <row r="235" spans="1:9" hidden="1">
      <c r="A235" s="11"/>
      <c r="B235" s="1"/>
      <c r="C235" s="34"/>
      <c r="D235" s="142"/>
      <c r="E235" s="143"/>
      <c r="F235" s="39">
        <f>VLOOKUP(C235,'[2]Acha Air Sales Price List'!$B$1:$D$65536,3,FALSE)</f>
        <v>0</v>
      </c>
      <c r="G235" s="19">
        <f>ROUND(IF(ISBLANK(C235),0,VLOOKUP(C235,'[2]Acha Air Sales Price List'!$B$1:$X$65536,12,FALSE)*$L$14),2)</f>
        <v>0</v>
      </c>
      <c r="H235" s="20">
        <f t="shared" ref="H235:H285" si="5">ROUND(IF(ISNUMBER(B235), G235*B235, 0),5)</f>
        <v>0</v>
      </c>
      <c r="I235" s="12"/>
    </row>
    <row r="236" spans="1:9" hidden="1">
      <c r="A236" s="11"/>
      <c r="B236" s="1"/>
      <c r="C236" s="34"/>
      <c r="D236" s="142"/>
      <c r="E236" s="143"/>
      <c r="F236" s="39">
        <f>VLOOKUP(C236,'[2]Acha Air Sales Price List'!$B$1:$D$65536,3,FALSE)</f>
        <v>0</v>
      </c>
      <c r="G236" s="19">
        <f>ROUND(IF(ISBLANK(C236),0,VLOOKUP(C236,'[2]Acha Air Sales Price List'!$B$1:$X$65536,12,FALSE)*$L$14),2)</f>
        <v>0</v>
      </c>
      <c r="H236" s="20">
        <f t="shared" si="5"/>
        <v>0</v>
      </c>
      <c r="I236" s="12"/>
    </row>
    <row r="237" spans="1:9" hidden="1">
      <c r="A237" s="11"/>
      <c r="B237" s="1"/>
      <c r="C237" s="34"/>
      <c r="D237" s="142"/>
      <c r="E237" s="143"/>
      <c r="F237" s="39">
        <f>VLOOKUP(C237,'[2]Acha Air Sales Price List'!$B$1:$D$65536,3,FALSE)</f>
        <v>0</v>
      </c>
      <c r="G237" s="19">
        <f>ROUND(IF(ISBLANK(C237),0,VLOOKUP(C237,'[2]Acha Air Sales Price List'!$B$1:$X$65536,12,FALSE)*$L$14),2)</f>
        <v>0</v>
      </c>
      <c r="H237" s="20">
        <f t="shared" si="5"/>
        <v>0</v>
      </c>
      <c r="I237" s="12"/>
    </row>
    <row r="238" spans="1:9" hidden="1">
      <c r="A238" s="11"/>
      <c r="B238" s="1"/>
      <c r="C238" s="34"/>
      <c r="D238" s="142"/>
      <c r="E238" s="143"/>
      <c r="F238" s="39">
        <f>VLOOKUP(C238,'[2]Acha Air Sales Price List'!$B$1:$D$65536,3,FALSE)</f>
        <v>0</v>
      </c>
      <c r="G238" s="19">
        <f>ROUND(IF(ISBLANK(C238),0,VLOOKUP(C238,'[2]Acha Air Sales Price List'!$B$1:$X$65536,12,FALSE)*$L$14),2)</f>
        <v>0</v>
      </c>
      <c r="H238" s="20">
        <f t="shared" si="5"/>
        <v>0</v>
      </c>
      <c r="I238" s="12"/>
    </row>
    <row r="239" spans="1:9" hidden="1">
      <c r="A239" s="11"/>
      <c r="B239" s="1"/>
      <c r="C239" s="34"/>
      <c r="D239" s="142"/>
      <c r="E239" s="143"/>
      <c r="F239" s="39">
        <f>VLOOKUP(C239,'[2]Acha Air Sales Price List'!$B$1:$D$65536,3,FALSE)</f>
        <v>0</v>
      </c>
      <c r="G239" s="19">
        <f>ROUND(IF(ISBLANK(C239),0,VLOOKUP(C239,'[2]Acha Air Sales Price List'!$B$1:$X$65536,12,FALSE)*$L$14),2)</f>
        <v>0</v>
      </c>
      <c r="H239" s="20">
        <f t="shared" si="5"/>
        <v>0</v>
      </c>
      <c r="I239" s="12"/>
    </row>
    <row r="240" spans="1:9" hidden="1">
      <c r="A240" s="11"/>
      <c r="B240" s="1"/>
      <c r="C240" s="34"/>
      <c r="D240" s="142"/>
      <c r="E240" s="143"/>
      <c r="F240" s="39">
        <f>VLOOKUP(C240,'[2]Acha Air Sales Price List'!$B$1:$D$65536,3,FALSE)</f>
        <v>0</v>
      </c>
      <c r="G240" s="19">
        <f>ROUND(IF(ISBLANK(C240),0,VLOOKUP(C240,'[2]Acha Air Sales Price List'!$B$1:$X$65536,12,FALSE)*$L$14),2)</f>
        <v>0</v>
      </c>
      <c r="H240" s="20">
        <f t="shared" si="5"/>
        <v>0</v>
      </c>
      <c r="I240" s="12"/>
    </row>
    <row r="241" spans="1:9" hidden="1">
      <c r="A241" s="11"/>
      <c r="B241" s="1"/>
      <c r="C241" s="34"/>
      <c r="D241" s="142"/>
      <c r="E241" s="143"/>
      <c r="F241" s="39">
        <f>VLOOKUP(C241,'[2]Acha Air Sales Price List'!$B$1:$D$65536,3,FALSE)</f>
        <v>0</v>
      </c>
      <c r="G241" s="19">
        <f>ROUND(IF(ISBLANK(C241),0,VLOOKUP(C241,'[2]Acha Air Sales Price List'!$B$1:$X$65536,12,FALSE)*$L$14),2)</f>
        <v>0</v>
      </c>
      <c r="H241" s="20">
        <f t="shared" si="5"/>
        <v>0</v>
      </c>
      <c r="I241" s="12"/>
    </row>
    <row r="242" spans="1:9" hidden="1">
      <c r="A242" s="11"/>
      <c r="B242" s="1"/>
      <c r="C242" s="34"/>
      <c r="D242" s="142"/>
      <c r="E242" s="143"/>
      <c r="F242" s="39">
        <f>VLOOKUP(C242,'[2]Acha Air Sales Price List'!$B$1:$D$65536,3,FALSE)</f>
        <v>0</v>
      </c>
      <c r="G242" s="19">
        <f>ROUND(IF(ISBLANK(C242),0,VLOOKUP(C242,'[2]Acha Air Sales Price List'!$B$1:$X$65536,12,FALSE)*$L$14),2)</f>
        <v>0</v>
      </c>
      <c r="H242" s="20">
        <f t="shared" si="5"/>
        <v>0</v>
      </c>
      <c r="I242" s="12"/>
    </row>
    <row r="243" spans="1:9" hidden="1">
      <c r="A243" s="11"/>
      <c r="B243" s="1"/>
      <c r="C243" s="34"/>
      <c r="D243" s="142"/>
      <c r="E243" s="143"/>
      <c r="F243" s="39">
        <f>VLOOKUP(C243,'[2]Acha Air Sales Price List'!$B$1:$D$65536,3,FALSE)</f>
        <v>0</v>
      </c>
      <c r="G243" s="19">
        <f>ROUND(IF(ISBLANK(C243),0,VLOOKUP(C243,'[2]Acha Air Sales Price List'!$B$1:$X$65536,12,FALSE)*$L$14),2)</f>
        <v>0</v>
      </c>
      <c r="H243" s="20">
        <f t="shared" si="5"/>
        <v>0</v>
      </c>
      <c r="I243" s="12"/>
    </row>
    <row r="244" spans="1:9" hidden="1">
      <c r="A244" s="11"/>
      <c r="B244" s="1"/>
      <c r="C244" s="34"/>
      <c r="D244" s="142"/>
      <c r="E244" s="143"/>
      <c r="F244" s="39">
        <f>VLOOKUP(C244,'[2]Acha Air Sales Price List'!$B$1:$D$65536,3,FALSE)</f>
        <v>0</v>
      </c>
      <c r="G244" s="19">
        <f>ROUND(IF(ISBLANK(C244),0,VLOOKUP(C244,'[2]Acha Air Sales Price List'!$B$1:$X$65536,12,FALSE)*$L$14),2)</f>
        <v>0</v>
      </c>
      <c r="H244" s="20">
        <f t="shared" si="5"/>
        <v>0</v>
      </c>
      <c r="I244" s="12"/>
    </row>
    <row r="245" spans="1:9" hidden="1">
      <c r="A245" s="11"/>
      <c r="B245" s="1"/>
      <c r="C245" s="34"/>
      <c r="D245" s="142"/>
      <c r="E245" s="143"/>
      <c r="F245" s="39">
        <f>VLOOKUP(C245,'[2]Acha Air Sales Price List'!$B$1:$D$65536,3,FALSE)</f>
        <v>0</v>
      </c>
      <c r="G245" s="19">
        <f>ROUND(IF(ISBLANK(C245),0,VLOOKUP(C245,'[2]Acha Air Sales Price List'!$B$1:$X$65536,12,FALSE)*$L$14),2)</f>
        <v>0</v>
      </c>
      <c r="H245" s="20">
        <f t="shared" si="5"/>
        <v>0</v>
      </c>
      <c r="I245" s="12"/>
    </row>
    <row r="246" spans="1:9" hidden="1">
      <c r="A246" s="11"/>
      <c r="B246" s="1"/>
      <c r="C246" s="34"/>
      <c r="D246" s="142"/>
      <c r="E246" s="143"/>
      <c r="F246" s="39">
        <f>VLOOKUP(C246,'[2]Acha Air Sales Price List'!$B$1:$D$65536,3,FALSE)</f>
        <v>0</v>
      </c>
      <c r="G246" s="19">
        <f>ROUND(IF(ISBLANK(C246),0,VLOOKUP(C246,'[2]Acha Air Sales Price List'!$B$1:$X$65536,12,FALSE)*$L$14),2)</f>
        <v>0</v>
      </c>
      <c r="H246" s="20">
        <f t="shared" si="5"/>
        <v>0</v>
      </c>
      <c r="I246" s="12"/>
    </row>
    <row r="247" spans="1:9" hidden="1">
      <c r="A247" s="11"/>
      <c r="B247" s="1"/>
      <c r="C247" s="34"/>
      <c r="D247" s="142"/>
      <c r="E247" s="143"/>
      <c r="F247" s="39">
        <f>VLOOKUP(C247,'[2]Acha Air Sales Price List'!$B$1:$D$65536,3,FALSE)</f>
        <v>0</v>
      </c>
      <c r="G247" s="19">
        <f>ROUND(IF(ISBLANK(C247),0,VLOOKUP(C247,'[2]Acha Air Sales Price List'!$B$1:$X$65536,12,FALSE)*$L$14),2)</f>
        <v>0</v>
      </c>
      <c r="H247" s="20">
        <f t="shared" si="5"/>
        <v>0</v>
      </c>
      <c r="I247" s="12"/>
    </row>
    <row r="248" spans="1:9" hidden="1">
      <c r="A248" s="11"/>
      <c r="B248" s="1"/>
      <c r="C248" s="34"/>
      <c r="D248" s="142"/>
      <c r="E248" s="143"/>
      <c r="F248" s="39">
        <f>VLOOKUP(C248,'[2]Acha Air Sales Price List'!$B$1:$D$65536,3,FALSE)</f>
        <v>0</v>
      </c>
      <c r="G248" s="19">
        <f>ROUND(IF(ISBLANK(C248),0,VLOOKUP(C248,'[2]Acha Air Sales Price List'!$B$1:$X$65536,12,FALSE)*$L$14),2)</f>
        <v>0</v>
      </c>
      <c r="H248" s="20">
        <f t="shared" si="5"/>
        <v>0</v>
      </c>
      <c r="I248" s="12"/>
    </row>
    <row r="249" spans="1:9" hidden="1">
      <c r="A249" s="11"/>
      <c r="B249" s="1"/>
      <c r="C249" s="34"/>
      <c r="D249" s="142"/>
      <c r="E249" s="143"/>
      <c r="F249" s="39">
        <f>VLOOKUP(C249,'[2]Acha Air Sales Price List'!$B$1:$D$65536,3,FALSE)</f>
        <v>0</v>
      </c>
      <c r="G249" s="19">
        <f>ROUND(IF(ISBLANK(C249),0,VLOOKUP(C249,'[2]Acha Air Sales Price List'!$B$1:$X$65536,12,FALSE)*$L$14),2)</f>
        <v>0</v>
      </c>
      <c r="H249" s="20">
        <f t="shared" si="5"/>
        <v>0</v>
      </c>
      <c r="I249" s="12"/>
    </row>
    <row r="250" spans="1:9" hidden="1">
      <c r="A250" s="11"/>
      <c r="B250" s="1"/>
      <c r="C250" s="34"/>
      <c r="D250" s="142"/>
      <c r="E250" s="143"/>
      <c r="F250" s="39">
        <f>VLOOKUP(C250,'[2]Acha Air Sales Price List'!$B$1:$D$65536,3,FALSE)</f>
        <v>0</v>
      </c>
      <c r="G250" s="19">
        <f>ROUND(IF(ISBLANK(C250),0,VLOOKUP(C250,'[2]Acha Air Sales Price List'!$B$1:$X$65536,12,FALSE)*$L$14),2)</f>
        <v>0</v>
      </c>
      <c r="H250" s="20">
        <f t="shared" si="5"/>
        <v>0</v>
      </c>
      <c r="I250" s="12"/>
    </row>
    <row r="251" spans="1:9" hidden="1">
      <c r="A251" s="11"/>
      <c r="B251" s="1"/>
      <c r="C251" s="34"/>
      <c r="D251" s="142"/>
      <c r="E251" s="143"/>
      <c r="F251" s="39">
        <f>VLOOKUP(C251,'[2]Acha Air Sales Price List'!$B$1:$D$65536,3,FALSE)</f>
        <v>0</v>
      </c>
      <c r="G251" s="19">
        <f>ROUND(IF(ISBLANK(C251),0,VLOOKUP(C251,'[2]Acha Air Sales Price List'!$B$1:$X$65536,12,FALSE)*$L$14),2)</f>
        <v>0</v>
      </c>
      <c r="H251" s="20">
        <f t="shared" si="5"/>
        <v>0</v>
      </c>
      <c r="I251" s="12"/>
    </row>
    <row r="252" spans="1:9" hidden="1">
      <c r="A252" s="11"/>
      <c r="B252" s="1"/>
      <c r="C252" s="34"/>
      <c r="D252" s="142"/>
      <c r="E252" s="143"/>
      <c r="F252" s="39">
        <f>VLOOKUP(C252,'[2]Acha Air Sales Price List'!$B$1:$D$65536,3,FALSE)</f>
        <v>0</v>
      </c>
      <c r="G252" s="19">
        <f>ROUND(IF(ISBLANK(C252),0,VLOOKUP(C252,'[2]Acha Air Sales Price List'!$B$1:$X$65536,12,FALSE)*$L$14),2)</f>
        <v>0</v>
      </c>
      <c r="H252" s="20">
        <f t="shared" si="5"/>
        <v>0</v>
      </c>
      <c r="I252" s="12"/>
    </row>
    <row r="253" spans="1:9" hidden="1">
      <c r="A253" s="11"/>
      <c r="B253" s="1"/>
      <c r="C253" s="34"/>
      <c r="D253" s="142"/>
      <c r="E253" s="143"/>
      <c r="F253" s="39">
        <f>VLOOKUP(C253,'[2]Acha Air Sales Price List'!$B$1:$D$65536,3,FALSE)</f>
        <v>0</v>
      </c>
      <c r="G253" s="19">
        <f>ROUND(IF(ISBLANK(C253),0,VLOOKUP(C253,'[2]Acha Air Sales Price List'!$B$1:$X$65536,12,FALSE)*$L$14),2)</f>
        <v>0</v>
      </c>
      <c r="H253" s="20">
        <f t="shared" si="5"/>
        <v>0</v>
      </c>
      <c r="I253" s="12"/>
    </row>
    <row r="254" spans="1:9" hidden="1">
      <c r="A254" s="11"/>
      <c r="B254" s="1"/>
      <c r="C254" s="34"/>
      <c r="D254" s="142"/>
      <c r="E254" s="143"/>
      <c r="F254" s="39">
        <f>VLOOKUP(C254,'[2]Acha Air Sales Price List'!$B$1:$D$65536,3,FALSE)</f>
        <v>0</v>
      </c>
      <c r="G254" s="19">
        <f>ROUND(IF(ISBLANK(C254),0,VLOOKUP(C254,'[2]Acha Air Sales Price List'!$B$1:$X$65536,12,FALSE)*$L$14),2)</f>
        <v>0</v>
      </c>
      <c r="H254" s="20">
        <f t="shared" si="5"/>
        <v>0</v>
      </c>
      <c r="I254" s="12"/>
    </row>
    <row r="255" spans="1:9" hidden="1">
      <c r="A255" s="11"/>
      <c r="B255" s="1"/>
      <c r="C255" s="34"/>
      <c r="D255" s="142"/>
      <c r="E255" s="143"/>
      <c r="F255" s="39">
        <f>VLOOKUP(C255,'[2]Acha Air Sales Price List'!$B$1:$D$65536,3,FALSE)</f>
        <v>0</v>
      </c>
      <c r="G255" s="19">
        <f>ROUND(IF(ISBLANK(C255),0,VLOOKUP(C255,'[2]Acha Air Sales Price List'!$B$1:$X$65536,12,FALSE)*$L$14),2)</f>
        <v>0</v>
      </c>
      <c r="H255" s="20">
        <f t="shared" si="5"/>
        <v>0</v>
      </c>
      <c r="I255" s="12"/>
    </row>
    <row r="256" spans="1:9" hidden="1">
      <c r="A256" s="11"/>
      <c r="B256" s="1"/>
      <c r="C256" s="34"/>
      <c r="D256" s="142"/>
      <c r="E256" s="143"/>
      <c r="F256" s="39">
        <f>VLOOKUP(C256,'[2]Acha Air Sales Price List'!$B$1:$D$65536,3,FALSE)</f>
        <v>0</v>
      </c>
      <c r="G256" s="19">
        <f>ROUND(IF(ISBLANK(C256),0,VLOOKUP(C256,'[2]Acha Air Sales Price List'!$B$1:$X$65536,12,FALSE)*$L$14),2)</f>
        <v>0</v>
      </c>
      <c r="H256" s="20">
        <f t="shared" si="5"/>
        <v>0</v>
      </c>
      <c r="I256" s="12"/>
    </row>
    <row r="257" spans="1:9" hidden="1">
      <c r="A257" s="11"/>
      <c r="B257" s="1"/>
      <c r="C257" s="34"/>
      <c r="D257" s="142"/>
      <c r="E257" s="143"/>
      <c r="F257" s="39">
        <f>VLOOKUP(C257,'[2]Acha Air Sales Price List'!$B$1:$D$65536,3,FALSE)</f>
        <v>0</v>
      </c>
      <c r="G257" s="19">
        <f>ROUND(IF(ISBLANK(C257),0,VLOOKUP(C257,'[2]Acha Air Sales Price List'!$B$1:$X$65536,12,FALSE)*$L$14),2)</f>
        <v>0</v>
      </c>
      <c r="H257" s="20">
        <f t="shared" si="5"/>
        <v>0</v>
      </c>
      <c r="I257" s="12"/>
    </row>
    <row r="258" spans="1:9" hidden="1">
      <c r="A258" s="11"/>
      <c r="B258" s="1"/>
      <c r="C258" s="35"/>
      <c r="D258" s="142"/>
      <c r="E258" s="143"/>
      <c r="F258" s="39">
        <f>VLOOKUP(C258,'[2]Acha Air Sales Price List'!$B$1:$D$65536,3,FALSE)</f>
        <v>0</v>
      </c>
      <c r="G258" s="19">
        <f>ROUND(IF(ISBLANK(C258),0,VLOOKUP(C258,'[2]Acha Air Sales Price List'!$B$1:$X$65536,12,FALSE)*$L$14),2)</f>
        <v>0</v>
      </c>
      <c r="H258" s="20">
        <f t="shared" si="5"/>
        <v>0</v>
      </c>
      <c r="I258" s="12"/>
    </row>
    <row r="259" spans="1:9" hidden="1">
      <c r="A259" s="11"/>
      <c r="B259" s="1"/>
      <c r="C259" s="34"/>
      <c r="D259" s="142"/>
      <c r="E259" s="143"/>
      <c r="F259" s="39">
        <f>VLOOKUP(C259,'[2]Acha Air Sales Price List'!$B$1:$D$65536,3,FALSE)</f>
        <v>0</v>
      </c>
      <c r="G259" s="19">
        <f>ROUND(IF(ISBLANK(C259),0,VLOOKUP(C259,'[2]Acha Air Sales Price List'!$B$1:$X$65536,12,FALSE)*$L$14),2)</f>
        <v>0</v>
      </c>
      <c r="H259" s="20">
        <f t="shared" si="5"/>
        <v>0</v>
      </c>
      <c r="I259" s="12"/>
    </row>
    <row r="260" spans="1:9" hidden="1">
      <c r="A260" s="11"/>
      <c r="B260" s="1"/>
      <c r="C260" s="34"/>
      <c r="D260" s="142"/>
      <c r="E260" s="143"/>
      <c r="F260" s="39">
        <f>VLOOKUP(C260,'[2]Acha Air Sales Price List'!$B$1:$D$65536,3,FALSE)</f>
        <v>0</v>
      </c>
      <c r="G260" s="19">
        <f>ROUND(IF(ISBLANK(C260),0,VLOOKUP(C260,'[2]Acha Air Sales Price List'!$B$1:$X$65536,12,FALSE)*$L$14),2)</f>
        <v>0</v>
      </c>
      <c r="H260" s="20">
        <f t="shared" si="5"/>
        <v>0</v>
      </c>
      <c r="I260" s="12"/>
    </row>
    <row r="261" spans="1:9" hidden="1">
      <c r="A261" s="11"/>
      <c r="B261" s="1"/>
      <c r="C261" s="34"/>
      <c r="D261" s="142"/>
      <c r="E261" s="143"/>
      <c r="F261" s="39">
        <f>VLOOKUP(C261,'[2]Acha Air Sales Price List'!$B$1:$D$65536,3,FALSE)</f>
        <v>0</v>
      </c>
      <c r="G261" s="19">
        <f>ROUND(IF(ISBLANK(C261),0,VLOOKUP(C261,'[2]Acha Air Sales Price List'!$B$1:$X$65536,12,FALSE)*$L$14),2)</f>
        <v>0</v>
      </c>
      <c r="H261" s="20">
        <f t="shared" si="5"/>
        <v>0</v>
      </c>
      <c r="I261" s="12"/>
    </row>
    <row r="262" spans="1:9" hidden="1">
      <c r="A262" s="11"/>
      <c r="B262" s="1"/>
      <c r="C262" s="34"/>
      <c r="D262" s="142"/>
      <c r="E262" s="143"/>
      <c r="F262" s="39">
        <f>VLOOKUP(C262,'[2]Acha Air Sales Price List'!$B$1:$D$65536,3,FALSE)</f>
        <v>0</v>
      </c>
      <c r="G262" s="19">
        <f>ROUND(IF(ISBLANK(C262),0,VLOOKUP(C262,'[2]Acha Air Sales Price List'!$B$1:$X$65536,12,FALSE)*$L$14),2)</f>
        <v>0</v>
      </c>
      <c r="H262" s="20">
        <f t="shared" si="5"/>
        <v>0</v>
      </c>
      <c r="I262" s="12"/>
    </row>
    <row r="263" spans="1:9" hidden="1">
      <c r="A263" s="11"/>
      <c r="B263" s="1"/>
      <c r="C263" s="34"/>
      <c r="D263" s="142"/>
      <c r="E263" s="143"/>
      <c r="F263" s="39">
        <f>VLOOKUP(C263,'[2]Acha Air Sales Price List'!$B$1:$D$65536,3,FALSE)</f>
        <v>0</v>
      </c>
      <c r="G263" s="19">
        <f>ROUND(IF(ISBLANK(C263),0,VLOOKUP(C263,'[2]Acha Air Sales Price List'!$B$1:$X$65536,12,FALSE)*$L$14),2)</f>
        <v>0</v>
      </c>
      <c r="H263" s="20">
        <f t="shared" si="5"/>
        <v>0</v>
      </c>
      <c r="I263" s="12"/>
    </row>
    <row r="264" spans="1:9" hidden="1">
      <c r="A264" s="11"/>
      <c r="B264" s="1"/>
      <c r="C264" s="34"/>
      <c r="D264" s="142"/>
      <c r="E264" s="143"/>
      <c r="F264" s="39">
        <f>VLOOKUP(C264,'[2]Acha Air Sales Price List'!$B$1:$D$65536,3,FALSE)</f>
        <v>0</v>
      </c>
      <c r="G264" s="19">
        <f>ROUND(IF(ISBLANK(C264),0,VLOOKUP(C264,'[2]Acha Air Sales Price List'!$B$1:$X$65536,12,FALSE)*$L$14),2)</f>
        <v>0</v>
      </c>
      <c r="H264" s="20">
        <f t="shared" si="5"/>
        <v>0</v>
      </c>
      <c r="I264" s="12"/>
    </row>
    <row r="265" spans="1:9" hidden="1">
      <c r="A265" s="11"/>
      <c r="B265" s="1"/>
      <c r="C265" s="34"/>
      <c r="D265" s="142"/>
      <c r="E265" s="143"/>
      <c r="F265" s="39">
        <f>VLOOKUP(C265,'[2]Acha Air Sales Price List'!$B$1:$D$65536,3,FALSE)</f>
        <v>0</v>
      </c>
      <c r="G265" s="19">
        <f>ROUND(IF(ISBLANK(C265),0,VLOOKUP(C265,'[2]Acha Air Sales Price List'!$B$1:$X$65536,12,FALSE)*$L$14),2)</f>
        <v>0</v>
      </c>
      <c r="H265" s="20">
        <f t="shared" si="5"/>
        <v>0</v>
      </c>
      <c r="I265" s="12"/>
    </row>
    <row r="266" spans="1:9" hidden="1">
      <c r="A266" s="11"/>
      <c r="B266" s="1"/>
      <c r="C266" s="34"/>
      <c r="D266" s="142"/>
      <c r="E266" s="143"/>
      <c r="F266" s="39">
        <f>VLOOKUP(C266,'[2]Acha Air Sales Price List'!$B$1:$D$65536,3,FALSE)</f>
        <v>0</v>
      </c>
      <c r="G266" s="19">
        <f>ROUND(IF(ISBLANK(C266),0,VLOOKUP(C266,'[2]Acha Air Sales Price List'!$B$1:$X$65536,12,FALSE)*$L$14),2)</f>
        <v>0</v>
      </c>
      <c r="H266" s="20">
        <f t="shared" si="5"/>
        <v>0</v>
      </c>
      <c r="I266" s="12"/>
    </row>
    <row r="267" spans="1:9" hidden="1">
      <c r="A267" s="11"/>
      <c r="B267" s="1"/>
      <c r="C267" s="34"/>
      <c r="D267" s="142"/>
      <c r="E267" s="143"/>
      <c r="F267" s="39">
        <f>VLOOKUP(C267,'[2]Acha Air Sales Price List'!$B$1:$D$65536,3,FALSE)</f>
        <v>0</v>
      </c>
      <c r="G267" s="19">
        <f>ROUND(IF(ISBLANK(C267),0,VLOOKUP(C267,'[2]Acha Air Sales Price List'!$B$1:$X$65536,12,FALSE)*$L$14),2)</f>
        <v>0</v>
      </c>
      <c r="H267" s="20">
        <f t="shared" si="5"/>
        <v>0</v>
      </c>
      <c r="I267" s="12"/>
    </row>
    <row r="268" spans="1:9" hidden="1">
      <c r="A268" s="11"/>
      <c r="B268" s="1"/>
      <c r="C268" s="34"/>
      <c r="D268" s="142"/>
      <c r="E268" s="143"/>
      <c r="F268" s="39">
        <f>VLOOKUP(C268,'[2]Acha Air Sales Price List'!$B$1:$D$65536,3,FALSE)</f>
        <v>0</v>
      </c>
      <c r="G268" s="19">
        <f>ROUND(IF(ISBLANK(C268),0,VLOOKUP(C268,'[2]Acha Air Sales Price List'!$B$1:$X$65536,12,FALSE)*$L$14),2)</f>
        <v>0</v>
      </c>
      <c r="H268" s="20">
        <f t="shared" si="5"/>
        <v>0</v>
      </c>
      <c r="I268" s="12"/>
    </row>
    <row r="269" spans="1:9" hidden="1">
      <c r="A269" s="11"/>
      <c r="B269" s="1"/>
      <c r="C269" s="34"/>
      <c r="D269" s="142"/>
      <c r="E269" s="143"/>
      <c r="F269" s="39">
        <f>VLOOKUP(C269,'[2]Acha Air Sales Price List'!$B$1:$D$65536,3,FALSE)</f>
        <v>0</v>
      </c>
      <c r="G269" s="19">
        <f>ROUND(IF(ISBLANK(C269),0,VLOOKUP(C269,'[2]Acha Air Sales Price List'!$B$1:$X$65536,12,FALSE)*$L$14),2)</f>
        <v>0</v>
      </c>
      <c r="H269" s="20">
        <f t="shared" si="5"/>
        <v>0</v>
      </c>
      <c r="I269" s="12"/>
    </row>
    <row r="270" spans="1:9" hidden="1">
      <c r="A270" s="11"/>
      <c r="B270" s="1"/>
      <c r="C270" s="34"/>
      <c r="D270" s="142"/>
      <c r="E270" s="143"/>
      <c r="F270" s="39">
        <f>VLOOKUP(C270,'[2]Acha Air Sales Price List'!$B$1:$D$65536,3,FALSE)</f>
        <v>0</v>
      </c>
      <c r="G270" s="19">
        <f>ROUND(IF(ISBLANK(C270),0,VLOOKUP(C270,'[2]Acha Air Sales Price List'!$B$1:$X$65536,12,FALSE)*$L$14),2)</f>
        <v>0</v>
      </c>
      <c r="H270" s="20">
        <f t="shared" si="5"/>
        <v>0</v>
      </c>
      <c r="I270" s="12"/>
    </row>
    <row r="271" spans="1:9" hidden="1">
      <c r="A271" s="11"/>
      <c r="B271" s="1"/>
      <c r="C271" s="34"/>
      <c r="D271" s="142"/>
      <c r="E271" s="143"/>
      <c r="F271" s="39">
        <f>VLOOKUP(C271,'[2]Acha Air Sales Price List'!$B$1:$D$65536,3,FALSE)</f>
        <v>0</v>
      </c>
      <c r="G271" s="19">
        <f>ROUND(IF(ISBLANK(C271),0,VLOOKUP(C271,'[2]Acha Air Sales Price List'!$B$1:$X$65536,12,FALSE)*$L$14),2)</f>
        <v>0</v>
      </c>
      <c r="H271" s="20">
        <f t="shared" si="5"/>
        <v>0</v>
      </c>
      <c r="I271" s="12"/>
    </row>
    <row r="272" spans="1:9" hidden="1">
      <c r="A272" s="11"/>
      <c r="B272" s="1"/>
      <c r="C272" s="34"/>
      <c r="D272" s="142"/>
      <c r="E272" s="143"/>
      <c r="F272" s="39">
        <f>VLOOKUP(C272,'[2]Acha Air Sales Price List'!$B$1:$D$65536,3,FALSE)</f>
        <v>0</v>
      </c>
      <c r="G272" s="19">
        <f>ROUND(IF(ISBLANK(C272),0,VLOOKUP(C272,'[2]Acha Air Sales Price List'!$B$1:$X$65536,12,FALSE)*$L$14),2)</f>
        <v>0</v>
      </c>
      <c r="H272" s="20">
        <f t="shared" si="5"/>
        <v>0</v>
      </c>
      <c r="I272" s="12"/>
    </row>
    <row r="273" spans="1:9" hidden="1">
      <c r="A273" s="11"/>
      <c r="B273" s="1"/>
      <c r="C273" s="34"/>
      <c r="D273" s="142"/>
      <c r="E273" s="143"/>
      <c r="F273" s="39">
        <f>VLOOKUP(C273,'[2]Acha Air Sales Price List'!$B$1:$D$65536,3,FALSE)</f>
        <v>0</v>
      </c>
      <c r="G273" s="19">
        <f>ROUND(IF(ISBLANK(C273),0,VLOOKUP(C273,'[2]Acha Air Sales Price List'!$B$1:$X$65536,12,FALSE)*$L$14),2)</f>
        <v>0</v>
      </c>
      <c r="H273" s="20">
        <f t="shared" si="5"/>
        <v>0</v>
      </c>
      <c r="I273" s="12"/>
    </row>
    <row r="274" spans="1:9" hidden="1">
      <c r="A274" s="11"/>
      <c r="B274" s="1"/>
      <c r="C274" s="34"/>
      <c r="D274" s="142"/>
      <c r="E274" s="143"/>
      <c r="F274" s="39">
        <f>VLOOKUP(C274,'[2]Acha Air Sales Price List'!$B$1:$D$65536,3,FALSE)</f>
        <v>0</v>
      </c>
      <c r="G274" s="19">
        <f>ROUND(IF(ISBLANK(C274),0,VLOOKUP(C274,'[2]Acha Air Sales Price List'!$B$1:$X$65536,12,FALSE)*$L$14),2)</f>
        <v>0</v>
      </c>
      <c r="H274" s="20">
        <f t="shared" si="5"/>
        <v>0</v>
      </c>
      <c r="I274" s="12"/>
    </row>
    <row r="275" spans="1:9" hidden="1">
      <c r="A275" s="11"/>
      <c r="B275" s="1"/>
      <c r="C275" s="34"/>
      <c r="D275" s="142"/>
      <c r="E275" s="143"/>
      <c r="F275" s="39">
        <f>VLOOKUP(C275,'[2]Acha Air Sales Price List'!$B$1:$D$65536,3,FALSE)</f>
        <v>0</v>
      </c>
      <c r="G275" s="19">
        <f>ROUND(IF(ISBLANK(C275),0,VLOOKUP(C275,'[2]Acha Air Sales Price List'!$B$1:$X$65536,12,FALSE)*$L$14),2)</f>
        <v>0</v>
      </c>
      <c r="H275" s="20">
        <f t="shared" si="5"/>
        <v>0</v>
      </c>
      <c r="I275" s="12"/>
    </row>
    <row r="276" spans="1:9" hidden="1">
      <c r="A276" s="11"/>
      <c r="B276" s="1"/>
      <c r="C276" s="34"/>
      <c r="D276" s="142"/>
      <c r="E276" s="143"/>
      <c r="F276" s="39">
        <f>VLOOKUP(C276,'[2]Acha Air Sales Price List'!$B$1:$D$65536,3,FALSE)</f>
        <v>0</v>
      </c>
      <c r="G276" s="19">
        <f>ROUND(IF(ISBLANK(C276),0,VLOOKUP(C276,'[2]Acha Air Sales Price List'!$B$1:$X$65536,12,FALSE)*$L$14),2)</f>
        <v>0</v>
      </c>
      <c r="H276" s="20">
        <f t="shared" si="5"/>
        <v>0</v>
      </c>
      <c r="I276" s="12"/>
    </row>
    <row r="277" spans="1:9" hidden="1">
      <c r="A277" s="11"/>
      <c r="B277" s="1"/>
      <c r="C277" s="34"/>
      <c r="D277" s="142"/>
      <c r="E277" s="143"/>
      <c r="F277" s="39">
        <f>VLOOKUP(C277,'[2]Acha Air Sales Price List'!$B$1:$D$65536,3,FALSE)</f>
        <v>0</v>
      </c>
      <c r="G277" s="19">
        <f>ROUND(IF(ISBLANK(C277),0,VLOOKUP(C277,'[2]Acha Air Sales Price List'!$B$1:$X$65536,12,FALSE)*$L$14),2)</f>
        <v>0</v>
      </c>
      <c r="H277" s="20">
        <f t="shared" si="5"/>
        <v>0</v>
      </c>
      <c r="I277" s="12"/>
    </row>
    <row r="278" spans="1:9" hidden="1">
      <c r="A278" s="11"/>
      <c r="B278" s="1"/>
      <c r="C278" s="34"/>
      <c r="D278" s="142"/>
      <c r="E278" s="143"/>
      <c r="F278" s="39">
        <f>VLOOKUP(C278,'[2]Acha Air Sales Price List'!$B$1:$D$65536,3,FALSE)</f>
        <v>0</v>
      </c>
      <c r="G278" s="19">
        <f>ROUND(IF(ISBLANK(C278),0,VLOOKUP(C278,'[2]Acha Air Sales Price List'!$B$1:$X$65536,12,FALSE)*$L$14),2)</f>
        <v>0</v>
      </c>
      <c r="H278" s="20">
        <f t="shared" si="5"/>
        <v>0</v>
      </c>
      <c r="I278" s="12"/>
    </row>
    <row r="279" spans="1:9" hidden="1">
      <c r="A279" s="11"/>
      <c r="B279" s="1"/>
      <c r="C279" s="34"/>
      <c r="D279" s="142"/>
      <c r="E279" s="143"/>
      <c r="F279" s="39">
        <f>VLOOKUP(C279,'[2]Acha Air Sales Price List'!$B$1:$D$65536,3,FALSE)</f>
        <v>0</v>
      </c>
      <c r="G279" s="19">
        <f>ROUND(IF(ISBLANK(C279),0,VLOOKUP(C279,'[2]Acha Air Sales Price List'!$B$1:$X$65536,12,FALSE)*$L$14),2)</f>
        <v>0</v>
      </c>
      <c r="H279" s="20">
        <f t="shared" si="5"/>
        <v>0</v>
      </c>
      <c r="I279" s="12"/>
    </row>
    <row r="280" spans="1:9" hidden="1">
      <c r="A280" s="11"/>
      <c r="B280" s="1"/>
      <c r="C280" s="34"/>
      <c r="D280" s="142"/>
      <c r="E280" s="143"/>
      <c r="F280" s="39">
        <f>VLOOKUP(C280,'[2]Acha Air Sales Price List'!$B$1:$D$65536,3,FALSE)</f>
        <v>0</v>
      </c>
      <c r="G280" s="19">
        <f>ROUND(IF(ISBLANK(C280),0,VLOOKUP(C280,'[2]Acha Air Sales Price List'!$B$1:$X$65536,12,FALSE)*$L$14),2)</f>
        <v>0</v>
      </c>
      <c r="H280" s="20">
        <f t="shared" si="5"/>
        <v>0</v>
      </c>
      <c r="I280" s="12"/>
    </row>
    <row r="281" spans="1:9" hidden="1">
      <c r="A281" s="11"/>
      <c r="B281" s="1"/>
      <c r="C281" s="34"/>
      <c r="D281" s="142"/>
      <c r="E281" s="143"/>
      <c r="F281" s="39">
        <f>VLOOKUP(C281,'[2]Acha Air Sales Price List'!$B$1:$D$65536,3,FALSE)</f>
        <v>0</v>
      </c>
      <c r="G281" s="19">
        <f>ROUND(IF(ISBLANK(C281),0,VLOOKUP(C281,'[2]Acha Air Sales Price List'!$B$1:$X$65536,12,FALSE)*$L$14),2)</f>
        <v>0</v>
      </c>
      <c r="H281" s="20">
        <f t="shared" si="5"/>
        <v>0</v>
      </c>
      <c r="I281" s="12"/>
    </row>
    <row r="282" spans="1:9" hidden="1">
      <c r="A282" s="11"/>
      <c r="B282" s="1"/>
      <c r="C282" s="34"/>
      <c r="D282" s="142"/>
      <c r="E282" s="143"/>
      <c r="F282" s="39">
        <f>VLOOKUP(C282,'[2]Acha Air Sales Price List'!$B$1:$D$65536,3,FALSE)</f>
        <v>0</v>
      </c>
      <c r="G282" s="19">
        <f>ROUND(IF(ISBLANK(C282),0,VLOOKUP(C282,'[2]Acha Air Sales Price List'!$B$1:$X$65536,12,FALSE)*$L$14),2)</f>
        <v>0</v>
      </c>
      <c r="H282" s="20">
        <f t="shared" si="5"/>
        <v>0</v>
      </c>
      <c r="I282" s="12"/>
    </row>
    <row r="283" spans="1:9" hidden="1">
      <c r="A283" s="11"/>
      <c r="B283" s="1"/>
      <c r="C283" s="34"/>
      <c r="D283" s="142"/>
      <c r="E283" s="143"/>
      <c r="F283" s="39">
        <f>VLOOKUP(C283,'[2]Acha Air Sales Price List'!$B$1:$D$65536,3,FALSE)</f>
        <v>0</v>
      </c>
      <c r="G283" s="19">
        <f>ROUND(IF(ISBLANK(C283),0,VLOOKUP(C283,'[2]Acha Air Sales Price List'!$B$1:$X$65536,12,FALSE)*$L$14),2)</f>
        <v>0</v>
      </c>
      <c r="H283" s="20">
        <f t="shared" si="5"/>
        <v>0</v>
      </c>
      <c r="I283" s="12"/>
    </row>
    <row r="284" spans="1:9" hidden="1">
      <c r="A284" s="11"/>
      <c r="B284" s="1"/>
      <c r="C284" s="34"/>
      <c r="D284" s="142"/>
      <c r="E284" s="143"/>
      <c r="F284" s="39">
        <f>VLOOKUP(C284,'[2]Acha Air Sales Price List'!$B$1:$D$65536,3,FALSE)</f>
        <v>0</v>
      </c>
      <c r="G284" s="19">
        <f>ROUND(IF(ISBLANK(C284),0,VLOOKUP(C284,'[2]Acha Air Sales Price List'!$B$1:$X$65536,12,FALSE)*$L$14),2)</f>
        <v>0</v>
      </c>
      <c r="H284" s="20">
        <f t="shared" si="5"/>
        <v>0</v>
      </c>
      <c r="I284" s="12"/>
    </row>
    <row r="285" spans="1:9" hidden="1">
      <c r="A285" s="11"/>
      <c r="B285" s="1"/>
      <c r="C285" s="34"/>
      <c r="D285" s="142"/>
      <c r="E285" s="143"/>
      <c r="F285" s="39">
        <f>VLOOKUP(C285,'[2]Acha Air Sales Price List'!$B$1:$D$65536,3,FALSE)</f>
        <v>0</v>
      </c>
      <c r="G285" s="19">
        <f>ROUND(IF(ISBLANK(C285),0,VLOOKUP(C285,'[2]Acha Air Sales Price List'!$B$1:$X$65536,12,FALSE)*$L$14),2)</f>
        <v>0</v>
      </c>
      <c r="H285" s="20">
        <f t="shared" si="5"/>
        <v>0</v>
      </c>
      <c r="I285" s="12"/>
    </row>
    <row r="286" spans="1:9" hidden="1">
      <c r="A286" s="11"/>
      <c r="B286" s="1"/>
      <c r="C286" s="35"/>
      <c r="D286" s="142"/>
      <c r="E286" s="143"/>
      <c r="F286" s="39">
        <f>VLOOKUP(C286,'[2]Acha Air Sales Price List'!$B$1:$D$65536,3,FALSE)</f>
        <v>0</v>
      </c>
      <c r="G286" s="19">
        <f>ROUND(IF(ISBLANK(C286),0,VLOOKUP(C286,'[2]Acha Air Sales Price List'!$B$1:$X$65536,12,FALSE)*$L$14),2)</f>
        <v>0</v>
      </c>
      <c r="H286" s="20">
        <f>ROUND(IF(ISNUMBER(B286), G286*B286, 0),5)</f>
        <v>0</v>
      </c>
      <c r="I286" s="12"/>
    </row>
    <row r="287" spans="1:9" hidden="1">
      <c r="A287" s="11"/>
      <c r="B287" s="1"/>
      <c r="C287" s="34"/>
      <c r="D287" s="142"/>
      <c r="E287" s="143"/>
      <c r="F287" s="39">
        <f>VLOOKUP(C287,'[2]Acha Air Sales Price List'!$B$1:$D$65536,3,FALSE)</f>
        <v>0</v>
      </c>
      <c r="G287" s="19">
        <f>ROUND(IF(ISBLANK(C287),0,VLOOKUP(C287,'[2]Acha Air Sales Price List'!$B$1:$X$65536,12,FALSE)*$L$14),2)</f>
        <v>0</v>
      </c>
      <c r="H287" s="20">
        <f t="shared" ref="H287:H303" si="6">ROUND(IF(ISNUMBER(B287), G287*B287, 0),5)</f>
        <v>0</v>
      </c>
      <c r="I287" s="12"/>
    </row>
    <row r="288" spans="1:9" hidden="1">
      <c r="A288" s="11"/>
      <c r="B288" s="1"/>
      <c r="C288" s="34"/>
      <c r="D288" s="142"/>
      <c r="E288" s="143"/>
      <c r="F288" s="39">
        <f>VLOOKUP(C288,'[2]Acha Air Sales Price List'!$B$1:$D$65536,3,FALSE)</f>
        <v>0</v>
      </c>
      <c r="G288" s="19">
        <f>ROUND(IF(ISBLANK(C288),0,VLOOKUP(C288,'[2]Acha Air Sales Price List'!$B$1:$X$65536,12,FALSE)*$L$14),2)</f>
        <v>0</v>
      </c>
      <c r="H288" s="20">
        <f t="shared" si="6"/>
        <v>0</v>
      </c>
      <c r="I288" s="12"/>
    </row>
    <row r="289" spans="1:9" hidden="1">
      <c r="A289" s="11"/>
      <c r="B289" s="1"/>
      <c r="C289" s="34"/>
      <c r="D289" s="142"/>
      <c r="E289" s="143"/>
      <c r="F289" s="39">
        <f>VLOOKUP(C289,'[2]Acha Air Sales Price List'!$B$1:$D$65536,3,FALSE)</f>
        <v>0</v>
      </c>
      <c r="G289" s="19">
        <f>ROUND(IF(ISBLANK(C289),0,VLOOKUP(C289,'[2]Acha Air Sales Price List'!$B$1:$X$65536,12,FALSE)*$L$14),2)</f>
        <v>0</v>
      </c>
      <c r="H289" s="20">
        <f t="shared" si="6"/>
        <v>0</v>
      </c>
      <c r="I289" s="12"/>
    </row>
    <row r="290" spans="1:9" hidden="1">
      <c r="A290" s="11"/>
      <c r="B290" s="1"/>
      <c r="C290" s="34"/>
      <c r="D290" s="142"/>
      <c r="E290" s="143"/>
      <c r="F290" s="39">
        <f>VLOOKUP(C290,'[2]Acha Air Sales Price List'!$B$1:$D$65536,3,FALSE)</f>
        <v>0</v>
      </c>
      <c r="G290" s="19">
        <f>ROUND(IF(ISBLANK(C290),0,VLOOKUP(C290,'[2]Acha Air Sales Price List'!$B$1:$X$65536,12,FALSE)*$L$14),2)</f>
        <v>0</v>
      </c>
      <c r="H290" s="20">
        <f t="shared" si="6"/>
        <v>0</v>
      </c>
      <c r="I290" s="12"/>
    </row>
    <row r="291" spans="1:9" hidden="1">
      <c r="A291" s="11"/>
      <c r="B291" s="1"/>
      <c r="C291" s="34"/>
      <c r="D291" s="142"/>
      <c r="E291" s="143"/>
      <c r="F291" s="39">
        <f>VLOOKUP(C291,'[2]Acha Air Sales Price List'!$B$1:$D$65536,3,FALSE)</f>
        <v>0</v>
      </c>
      <c r="G291" s="19">
        <f>ROUND(IF(ISBLANK(C291),0,VLOOKUP(C291,'[2]Acha Air Sales Price List'!$B$1:$X$65536,12,FALSE)*$L$14),2)</f>
        <v>0</v>
      </c>
      <c r="H291" s="20">
        <f t="shared" si="6"/>
        <v>0</v>
      </c>
      <c r="I291" s="12"/>
    </row>
    <row r="292" spans="1:9" hidden="1">
      <c r="A292" s="11"/>
      <c r="B292" s="1"/>
      <c r="C292" s="34"/>
      <c r="D292" s="142"/>
      <c r="E292" s="143"/>
      <c r="F292" s="39">
        <f>VLOOKUP(C292,'[2]Acha Air Sales Price List'!$B$1:$D$65536,3,FALSE)</f>
        <v>0</v>
      </c>
      <c r="G292" s="19">
        <f>ROUND(IF(ISBLANK(C292),0,VLOOKUP(C292,'[2]Acha Air Sales Price List'!$B$1:$X$65536,12,FALSE)*$L$14),2)</f>
        <v>0</v>
      </c>
      <c r="H292" s="20">
        <f t="shared" si="6"/>
        <v>0</v>
      </c>
      <c r="I292" s="12"/>
    </row>
    <row r="293" spans="1:9" hidden="1">
      <c r="A293" s="11"/>
      <c r="B293" s="1"/>
      <c r="C293" s="34"/>
      <c r="D293" s="142"/>
      <c r="E293" s="143"/>
      <c r="F293" s="39">
        <f>VLOOKUP(C293,'[2]Acha Air Sales Price List'!$B$1:$D$65536,3,FALSE)</f>
        <v>0</v>
      </c>
      <c r="G293" s="19">
        <f>ROUND(IF(ISBLANK(C293),0,VLOOKUP(C293,'[2]Acha Air Sales Price List'!$B$1:$X$65536,12,FALSE)*$L$14),2)</f>
        <v>0</v>
      </c>
      <c r="H293" s="20">
        <f t="shared" si="6"/>
        <v>0</v>
      </c>
      <c r="I293" s="12"/>
    </row>
    <row r="294" spans="1:9" hidden="1">
      <c r="A294" s="11"/>
      <c r="B294" s="1"/>
      <c r="C294" s="34"/>
      <c r="D294" s="142"/>
      <c r="E294" s="143"/>
      <c r="F294" s="39">
        <f>VLOOKUP(C294,'[2]Acha Air Sales Price List'!$B$1:$D$65536,3,FALSE)</f>
        <v>0</v>
      </c>
      <c r="G294" s="19">
        <f>ROUND(IF(ISBLANK(C294),0,VLOOKUP(C294,'[2]Acha Air Sales Price List'!$B$1:$X$65536,12,FALSE)*$L$14),2)</f>
        <v>0</v>
      </c>
      <c r="H294" s="20">
        <f t="shared" si="6"/>
        <v>0</v>
      </c>
      <c r="I294" s="12"/>
    </row>
    <row r="295" spans="1:9" hidden="1">
      <c r="A295" s="11"/>
      <c r="B295" s="1"/>
      <c r="C295" s="34"/>
      <c r="D295" s="142"/>
      <c r="E295" s="143"/>
      <c r="F295" s="39">
        <f>VLOOKUP(C295,'[2]Acha Air Sales Price List'!$B$1:$D$65536,3,FALSE)</f>
        <v>0</v>
      </c>
      <c r="G295" s="19">
        <f>ROUND(IF(ISBLANK(C295),0,VLOOKUP(C295,'[2]Acha Air Sales Price List'!$B$1:$X$65536,12,FALSE)*$L$14),2)</f>
        <v>0</v>
      </c>
      <c r="H295" s="20">
        <f t="shared" si="6"/>
        <v>0</v>
      </c>
      <c r="I295" s="12"/>
    </row>
    <row r="296" spans="1:9" hidden="1">
      <c r="A296" s="11"/>
      <c r="B296" s="1"/>
      <c r="C296" s="34"/>
      <c r="D296" s="142"/>
      <c r="E296" s="143"/>
      <c r="F296" s="39">
        <f>VLOOKUP(C296,'[2]Acha Air Sales Price List'!$B$1:$D$65536,3,FALSE)</f>
        <v>0</v>
      </c>
      <c r="G296" s="19">
        <f>ROUND(IF(ISBLANK(C296),0,VLOOKUP(C296,'[2]Acha Air Sales Price List'!$B$1:$X$65536,12,FALSE)*$L$14),2)</f>
        <v>0</v>
      </c>
      <c r="H296" s="20">
        <f t="shared" si="6"/>
        <v>0</v>
      </c>
      <c r="I296" s="12"/>
    </row>
    <row r="297" spans="1:9" hidden="1">
      <c r="A297" s="11"/>
      <c r="B297" s="1"/>
      <c r="C297" s="34"/>
      <c r="D297" s="142"/>
      <c r="E297" s="143"/>
      <c r="F297" s="39">
        <f>VLOOKUP(C297,'[2]Acha Air Sales Price List'!$B$1:$D$65536,3,FALSE)</f>
        <v>0</v>
      </c>
      <c r="G297" s="19">
        <f>ROUND(IF(ISBLANK(C297),0,VLOOKUP(C297,'[2]Acha Air Sales Price List'!$B$1:$X$65536,12,FALSE)*$L$14),2)</f>
        <v>0</v>
      </c>
      <c r="H297" s="20">
        <f t="shared" si="6"/>
        <v>0</v>
      </c>
      <c r="I297" s="12"/>
    </row>
    <row r="298" spans="1:9" hidden="1">
      <c r="A298" s="11"/>
      <c r="B298" s="1"/>
      <c r="C298" s="34"/>
      <c r="D298" s="142"/>
      <c r="E298" s="143"/>
      <c r="F298" s="39">
        <f>VLOOKUP(C298,'[2]Acha Air Sales Price List'!$B$1:$D$65536,3,FALSE)</f>
        <v>0</v>
      </c>
      <c r="G298" s="19">
        <f>ROUND(IF(ISBLANK(C298),0,VLOOKUP(C298,'[2]Acha Air Sales Price List'!$B$1:$X$65536,12,FALSE)*$L$14),2)</f>
        <v>0</v>
      </c>
      <c r="H298" s="20">
        <f t="shared" si="6"/>
        <v>0</v>
      </c>
      <c r="I298" s="12"/>
    </row>
    <row r="299" spans="1:9" hidden="1">
      <c r="A299" s="11"/>
      <c r="B299" s="1"/>
      <c r="C299" s="34"/>
      <c r="D299" s="142"/>
      <c r="E299" s="143"/>
      <c r="F299" s="39">
        <f>VLOOKUP(C299,'[2]Acha Air Sales Price List'!$B$1:$D$65536,3,FALSE)</f>
        <v>0</v>
      </c>
      <c r="G299" s="19">
        <f>ROUND(IF(ISBLANK(C299),0,VLOOKUP(C299,'[2]Acha Air Sales Price List'!$B$1:$X$65536,12,FALSE)*$L$14),2)</f>
        <v>0</v>
      </c>
      <c r="H299" s="20">
        <f t="shared" si="6"/>
        <v>0</v>
      </c>
      <c r="I299" s="12"/>
    </row>
    <row r="300" spans="1:9" hidden="1">
      <c r="A300" s="11"/>
      <c r="B300" s="1"/>
      <c r="C300" s="34"/>
      <c r="D300" s="142"/>
      <c r="E300" s="143"/>
      <c r="F300" s="39">
        <f>VLOOKUP(C300,'[2]Acha Air Sales Price List'!$B$1:$D$65536,3,FALSE)</f>
        <v>0</v>
      </c>
      <c r="G300" s="19">
        <f>ROUND(IF(ISBLANK(C300),0,VLOOKUP(C300,'[2]Acha Air Sales Price List'!$B$1:$X$65536,12,FALSE)*$L$14),2)</f>
        <v>0</v>
      </c>
      <c r="H300" s="20">
        <f t="shared" si="6"/>
        <v>0</v>
      </c>
      <c r="I300" s="12"/>
    </row>
    <row r="301" spans="1:9" hidden="1">
      <c r="A301" s="11"/>
      <c r="B301" s="1"/>
      <c r="C301" s="34"/>
      <c r="D301" s="142"/>
      <c r="E301" s="143"/>
      <c r="F301" s="39">
        <f>VLOOKUP(C301,'[2]Acha Air Sales Price List'!$B$1:$D$65536,3,FALSE)</f>
        <v>0</v>
      </c>
      <c r="G301" s="19">
        <f>ROUND(IF(ISBLANK(C301),0,VLOOKUP(C301,'[2]Acha Air Sales Price List'!$B$1:$X$65536,12,FALSE)*$L$14),2)</f>
        <v>0</v>
      </c>
      <c r="H301" s="20">
        <f t="shared" si="6"/>
        <v>0</v>
      </c>
      <c r="I301" s="12"/>
    </row>
    <row r="302" spans="1:9" hidden="1">
      <c r="A302" s="11"/>
      <c r="B302" s="1"/>
      <c r="C302" s="35"/>
      <c r="D302" s="142"/>
      <c r="E302" s="143"/>
      <c r="F302" s="39">
        <f>VLOOKUP(C302,'[2]Acha Air Sales Price List'!$B$1:$D$65536,3,FALSE)</f>
        <v>0</v>
      </c>
      <c r="G302" s="19">
        <f>ROUND(IF(ISBLANK(C302),0,VLOOKUP(C302,'[2]Acha Air Sales Price List'!$B$1:$X$65536,12,FALSE)*$L$14),2)</f>
        <v>0</v>
      </c>
      <c r="H302" s="20">
        <f t="shared" si="6"/>
        <v>0</v>
      </c>
      <c r="I302" s="12"/>
    </row>
    <row r="303" spans="1:9" hidden="1">
      <c r="A303" s="11"/>
      <c r="B303" s="1"/>
      <c r="C303" s="35"/>
      <c r="D303" s="142"/>
      <c r="E303" s="143"/>
      <c r="F303" s="39">
        <f>VLOOKUP(C303,'[2]Acha Air Sales Price List'!$B$1:$D$65536,3,FALSE)</f>
        <v>0</v>
      </c>
      <c r="G303" s="19">
        <f>ROUND(IF(ISBLANK(C303),0,VLOOKUP(C303,'[2]Acha Air Sales Price List'!$B$1:$X$65536,12,FALSE)*$L$14),2)</f>
        <v>0</v>
      </c>
      <c r="H303" s="20">
        <f t="shared" si="6"/>
        <v>0</v>
      </c>
      <c r="I303" s="12"/>
    </row>
    <row r="304" spans="1:9" hidden="1">
      <c r="A304" s="11"/>
      <c r="B304" s="1"/>
      <c r="C304" s="34"/>
      <c r="D304" s="142"/>
      <c r="E304" s="143"/>
      <c r="F304" s="39">
        <f>VLOOKUP(C304,'[2]Acha Air Sales Price List'!$B$1:$D$65536,3,FALSE)</f>
        <v>0</v>
      </c>
      <c r="G304" s="19">
        <f>ROUND(IF(ISBLANK(C304),0,VLOOKUP(C304,'[2]Acha Air Sales Price List'!$B$1:$X$65536,12,FALSE)*$L$14),2)</f>
        <v>0</v>
      </c>
      <c r="H304" s="20">
        <f>ROUND(IF(ISNUMBER(B304), G304*B304, 0),5)</f>
        <v>0</v>
      </c>
      <c r="I304" s="12"/>
    </row>
    <row r="305" spans="1:9" hidden="1">
      <c r="A305" s="11"/>
      <c r="B305" s="1"/>
      <c r="C305" s="34"/>
      <c r="D305" s="142"/>
      <c r="E305" s="143"/>
      <c r="F305" s="39">
        <f>VLOOKUP(C305,'[2]Acha Air Sales Price List'!$B$1:$D$65536,3,FALSE)</f>
        <v>0</v>
      </c>
      <c r="G305" s="19">
        <f>ROUND(IF(ISBLANK(C305),0,VLOOKUP(C305,'[2]Acha Air Sales Price List'!$B$1:$X$65536,12,FALSE)*$L$14),2)</f>
        <v>0</v>
      </c>
      <c r="H305" s="20">
        <f t="shared" ref="H305:H342" si="7">ROUND(IF(ISNUMBER(B305), G305*B305, 0),5)</f>
        <v>0</v>
      </c>
      <c r="I305" s="12"/>
    </row>
    <row r="306" spans="1:9" hidden="1">
      <c r="A306" s="11"/>
      <c r="B306" s="1"/>
      <c r="C306" s="34"/>
      <c r="D306" s="142"/>
      <c r="E306" s="143"/>
      <c r="F306" s="39">
        <f>VLOOKUP(C306,'[2]Acha Air Sales Price List'!$B$1:$D$65536,3,FALSE)</f>
        <v>0</v>
      </c>
      <c r="G306" s="19">
        <f>ROUND(IF(ISBLANK(C306),0,VLOOKUP(C306,'[2]Acha Air Sales Price List'!$B$1:$X$65536,12,FALSE)*$L$14),2)</f>
        <v>0</v>
      </c>
      <c r="H306" s="20">
        <f t="shared" si="7"/>
        <v>0</v>
      </c>
      <c r="I306" s="12"/>
    </row>
    <row r="307" spans="1:9" hidden="1">
      <c r="A307" s="11"/>
      <c r="B307" s="1"/>
      <c r="C307" s="34"/>
      <c r="D307" s="142"/>
      <c r="E307" s="143"/>
      <c r="F307" s="39">
        <f>VLOOKUP(C307,'[2]Acha Air Sales Price List'!$B$1:$D$65536,3,FALSE)</f>
        <v>0</v>
      </c>
      <c r="G307" s="19">
        <f>ROUND(IF(ISBLANK(C307),0,VLOOKUP(C307,'[2]Acha Air Sales Price List'!$B$1:$X$65536,12,FALSE)*$L$14),2)</f>
        <v>0</v>
      </c>
      <c r="H307" s="20">
        <f t="shared" si="7"/>
        <v>0</v>
      </c>
      <c r="I307" s="12"/>
    </row>
    <row r="308" spans="1:9" hidden="1">
      <c r="A308" s="11"/>
      <c r="B308" s="1"/>
      <c r="C308" s="34"/>
      <c r="D308" s="142"/>
      <c r="E308" s="143"/>
      <c r="F308" s="39">
        <f>VLOOKUP(C308,'[2]Acha Air Sales Price List'!$B$1:$D$65536,3,FALSE)</f>
        <v>0</v>
      </c>
      <c r="G308" s="19">
        <f>ROUND(IF(ISBLANK(C308),0,VLOOKUP(C308,'[2]Acha Air Sales Price List'!$B$1:$X$65536,12,FALSE)*$L$14),2)</f>
        <v>0</v>
      </c>
      <c r="H308" s="20">
        <f t="shared" si="7"/>
        <v>0</v>
      </c>
      <c r="I308" s="12"/>
    </row>
    <row r="309" spans="1:9" hidden="1">
      <c r="A309" s="11"/>
      <c r="B309" s="1"/>
      <c r="C309" s="34"/>
      <c r="D309" s="142"/>
      <c r="E309" s="143"/>
      <c r="F309" s="39">
        <f>VLOOKUP(C309,'[2]Acha Air Sales Price List'!$B$1:$D$65536,3,FALSE)</f>
        <v>0</v>
      </c>
      <c r="G309" s="19">
        <f>ROUND(IF(ISBLANK(C309),0,VLOOKUP(C309,'[2]Acha Air Sales Price List'!$B$1:$X$65536,12,FALSE)*$L$14),2)</f>
        <v>0</v>
      </c>
      <c r="H309" s="20">
        <f t="shared" si="7"/>
        <v>0</v>
      </c>
      <c r="I309" s="12"/>
    </row>
    <row r="310" spans="1:9" hidden="1">
      <c r="A310" s="11"/>
      <c r="B310" s="1"/>
      <c r="C310" s="34"/>
      <c r="D310" s="142"/>
      <c r="E310" s="143"/>
      <c r="F310" s="39">
        <f>VLOOKUP(C310,'[2]Acha Air Sales Price List'!$B$1:$D$65536,3,FALSE)</f>
        <v>0</v>
      </c>
      <c r="G310" s="19">
        <f>ROUND(IF(ISBLANK(C310),0,VLOOKUP(C310,'[2]Acha Air Sales Price List'!$B$1:$X$65536,12,FALSE)*$L$14),2)</f>
        <v>0</v>
      </c>
      <c r="H310" s="20">
        <f t="shared" si="7"/>
        <v>0</v>
      </c>
      <c r="I310" s="12"/>
    </row>
    <row r="311" spans="1:9" hidden="1">
      <c r="A311" s="11"/>
      <c r="B311" s="1"/>
      <c r="C311" s="34"/>
      <c r="D311" s="142"/>
      <c r="E311" s="143"/>
      <c r="F311" s="39">
        <f>VLOOKUP(C311,'[2]Acha Air Sales Price List'!$B$1:$D$65536,3,FALSE)</f>
        <v>0</v>
      </c>
      <c r="G311" s="19">
        <f>ROUND(IF(ISBLANK(C311),0,VLOOKUP(C311,'[2]Acha Air Sales Price List'!$B$1:$X$65536,12,FALSE)*$L$14),2)</f>
        <v>0</v>
      </c>
      <c r="H311" s="20">
        <f t="shared" si="7"/>
        <v>0</v>
      </c>
      <c r="I311" s="12"/>
    </row>
    <row r="312" spans="1:9" hidden="1">
      <c r="A312" s="11"/>
      <c r="B312" s="1"/>
      <c r="C312" s="34"/>
      <c r="D312" s="142"/>
      <c r="E312" s="143"/>
      <c r="F312" s="39">
        <f>VLOOKUP(C312,'[2]Acha Air Sales Price List'!$B$1:$D$65536,3,FALSE)</f>
        <v>0</v>
      </c>
      <c r="G312" s="19">
        <f>ROUND(IF(ISBLANK(C312),0,VLOOKUP(C312,'[2]Acha Air Sales Price List'!$B$1:$X$65536,12,FALSE)*$L$14),2)</f>
        <v>0</v>
      </c>
      <c r="H312" s="20">
        <f t="shared" si="7"/>
        <v>0</v>
      </c>
      <c r="I312" s="12"/>
    </row>
    <row r="313" spans="1:9" hidden="1">
      <c r="A313" s="11"/>
      <c r="B313" s="1"/>
      <c r="C313" s="34"/>
      <c r="D313" s="142"/>
      <c r="E313" s="143"/>
      <c r="F313" s="39">
        <f>VLOOKUP(C313,'[2]Acha Air Sales Price List'!$B$1:$D$65536,3,FALSE)</f>
        <v>0</v>
      </c>
      <c r="G313" s="19">
        <f>ROUND(IF(ISBLANK(C313),0,VLOOKUP(C313,'[2]Acha Air Sales Price List'!$B$1:$X$65536,12,FALSE)*$L$14),2)</f>
        <v>0</v>
      </c>
      <c r="H313" s="20">
        <f t="shared" si="7"/>
        <v>0</v>
      </c>
      <c r="I313" s="12"/>
    </row>
    <row r="314" spans="1:9" hidden="1">
      <c r="A314" s="11"/>
      <c r="B314" s="1"/>
      <c r="C314" s="34"/>
      <c r="D314" s="142"/>
      <c r="E314" s="143"/>
      <c r="F314" s="39">
        <f>VLOOKUP(C314,'[2]Acha Air Sales Price List'!$B$1:$D$65536,3,FALSE)</f>
        <v>0</v>
      </c>
      <c r="G314" s="19">
        <f>ROUND(IF(ISBLANK(C314),0,VLOOKUP(C314,'[2]Acha Air Sales Price List'!$B$1:$X$65536,12,FALSE)*$L$14),2)</f>
        <v>0</v>
      </c>
      <c r="H314" s="20">
        <f t="shared" si="7"/>
        <v>0</v>
      </c>
      <c r="I314" s="12"/>
    </row>
    <row r="315" spans="1:9" hidden="1">
      <c r="A315" s="11"/>
      <c r="B315" s="1"/>
      <c r="C315" s="35"/>
      <c r="D315" s="142"/>
      <c r="E315" s="143"/>
      <c r="F315" s="39">
        <f>VLOOKUP(C315,'[2]Acha Air Sales Price List'!$B$1:$D$65536,3,FALSE)</f>
        <v>0</v>
      </c>
      <c r="G315" s="19">
        <f>ROUND(IF(ISBLANK(C315),0,VLOOKUP(C315,'[2]Acha Air Sales Price List'!$B$1:$X$65536,12,FALSE)*$L$14),2)</f>
        <v>0</v>
      </c>
      <c r="H315" s="20">
        <f t="shared" si="7"/>
        <v>0</v>
      </c>
      <c r="I315" s="12"/>
    </row>
    <row r="316" spans="1:9" hidden="1">
      <c r="A316" s="11"/>
      <c r="B316" s="1"/>
      <c r="C316" s="34"/>
      <c r="D316" s="142"/>
      <c r="E316" s="143"/>
      <c r="F316" s="39">
        <f>VLOOKUP(C316,'[2]Acha Air Sales Price List'!$B$1:$D$65536,3,FALSE)</f>
        <v>0</v>
      </c>
      <c r="G316" s="19">
        <f>ROUND(IF(ISBLANK(C316),0,VLOOKUP(C316,'[2]Acha Air Sales Price List'!$B$1:$X$65536,12,FALSE)*$L$14),2)</f>
        <v>0</v>
      </c>
      <c r="H316" s="20">
        <f t="shared" si="7"/>
        <v>0</v>
      </c>
      <c r="I316" s="12"/>
    </row>
    <row r="317" spans="1:9" hidden="1">
      <c r="A317" s="11"/>
      <c r="B317" s="1"/>
      <c r="C317" s="34"/>
      <c r="D317" s="142"/>
      <c r="E317" s="143"/>
      <c r="F317" s="39">
        <f>VLOOKUP(C317,'[2]Acha Air Sales Price List'!$B$1:$D$65536,3,FALSE)</f>
        <v>0</v>
      </c>
      <c r="G317" s="19">
        <f>ROUND(IF(ISBLANK(C317),0,VLOOKUP(C317,'[2]Acha Air Sales Price List'!$B$1:$X$65536,12,FALSE)*$L$14),2)</f>
        <v>0</v>
      </c>
      <c r="H317" s="20">
        <f t="shared" si="7"/>
        <v>0</v>
      </c>
      <c r="I317" s="12"/>
    </row>
    <row r="318" spans="1:9" hidden="1">
      <c r="A318" s="11"/>
      <c r="B318" s="1"/>
      <c r="C318" s="34"/>
      <c r="D318" s="142"/>
      <c r="E318" s="143"/>
      <c r="F318" s="39">
        <f>VLOOKUP(C318,'[2]Acha Air Sales Price List'!$B$1:$D$65536,3,FALSE)</f>
        <v>0</v>
      </c>
      <c r="G318" s="19">
        <f>ROUND(IF(ISBLANK(C318),0,VLOOKUP(C318,'[2]Acha Air Sales Price List'!$B$1:$X$65536,12,FALSE)*$L$14),2)</f>
        <v>0</v>
      </c>
      <c r="H318" s="20">
        <f t="shared" si="7"/>
        <v>0</v>
      </c>
      <c r="I318" s="12"/>
    </row>
    <row r="319" spans="1:9" hidden="1">
      <c r="A319" s="11"/>
      <c r="B319" s="1"/>
      <c r="C319" s="34"/>
      <c r="D319" s="142"/>
      <c r="E319" s="143"/>
      <c r="F319" s="39">
        <f>VLOOKUP(C319,'[2]Acha Air Sales Price List'!$B$1:$D$65536,3,FALSE)</f>
        <v>0</v>
      </c>
      <c r="G319" s="19">
        <f>ROUND(IF(ISBLANK(C319),0,VLOOKUP(C319,'[2]Acha Air Sales Price List'!$B$1:$X$65536,12,FALSE)*$L$14),2)</f>
        <v>0</v>
      </c>
      <c r="H319" s="20">
        <f t="shared" si="7"/>
        <v>0</v>
      </c>
      <c r="I319" s="12"/>
    </row>
    <row r="320" spans="1:9" hidden="1">
      <c r="A320" s="11"/>
      <c r="B320" s="1"/>
      <c r="C320" s="34"/>
      <c r="D320" s="142"/>
      <c r="E320" s="143"/>
      <c r="F320" s="39">
        <f>VLOOKUP(C320,'[2]Acha Air Sales Price List'!$B$1:$D$65536,3,FALSE)</f>
        <v>0</v>
      </c>
      <c r="G320" s="19">
        <f>ROUND(IF(ISBLANK(C320),0,VLOOKUP(C320,'[2]Acha Air Sales Price List'!$B$1:$X$65536,12,FALSE)*$L$14),2)</f>
        <v>0</v>
      </c>
      <c r="H320" s="20">
        <f t="shared" si="7"/>
        <v>0</v>
      </c>
      <c r="I320" s="12"/>
    </row>
    <row r="321" spans="1:9" hidden="1">
      <c r="A321" s="11"/>
      <c r="B321" s="1"/>
      <c r="C321" s="34"/>
      <c r="D321" s="142"/>
      <c r="E321" s="143"/>
      <c r="F321" s="39">
        <f>VLOOKUP(C321,'[2]Acha Air Sales Price List'!$B$1:$D$65536,3,FALSE)</f>
        <v>0</v>
      </c>
      <c r="G321" s="19">
        <f>ROUND(IF(ISBLANK(C321),0,VLOOKUP(C321,'[2]Acha Air Sales Price List'!$B$1:$X$65536,12,FALSE)*$L$14),2)</f>
        <v>0</v>
      </c>
      <c r="H321" s="20">
        <f t="shared" si="7"/>
        <v>0</v>
      </c>
      <c r="I321" s="12"/>
    </row>
    <row r="322" spans="1:9" hidden="1">
      <c r="A322" s="11"/>
      <c r="B322" s="1"/>
      <c r="C322" s="34"/>
      <c r="D322" s="142"/>
      <c r="E322" s="143"/>
      <c r="F322" s="39">
        <f>VLOOKUP(C322,'[2]Acha Air Sales Price List'!$B$1:$D$65536,3,FALSE)</f>
        <v>0</v>
      </c>
      <c r="G322" s="19">
        <f>ROUND(IF(ISBLANK(C322),0,VLOOKUP(C322,'[2]Acha Air Sales Price List'!$B$1:$X$65536,12,FALSE)*$L$14),2)</f>
        <v>0</v>
      </c>
      <c r="H322" s="20">
        <f t="shared" si="7"/>
        <v>0</v>
      </c>
      <c r="I322" s="12"/>
    </row>
    <row r="323" spans="1:9" hidden="1">
      <c r="A323" s="11"/>
      <c r="B323" s="1"/>
      <c r="C323" s="34"/>
      <c r="D323" s="142"/>
      <c r="E323" s="143"/>
      <c r="F323" s="39">
        <f>VLOOKUP(C323,'[2]Acha Air Sales Price List'!$B$1:$D$65536,3,FALSE)</f>
        <v>0</v>
      </c>
      <c r="G323" s="19">
        <f>ROUND(IF(ISBLANK(C323),0,VLOOKUP(C323,'[2]Acha Air Sales Price List'!$B$1:$X$65536,12,FALSE)*$L$14),2)</f>
        <v>0</v>
      </c>
      <c r="H323" s="20">
        <f t="shared" si="7"/>
        <v>0</v>
      </c>
      <c r="I323" s="12"/>
    </row>
    <row r="324" spans="1:9" hidden="1">
      <c r="A324" s="11"/>
      <c r="B324" s="1"/>
      <c r="C324" s="34"/>
      <c r="D324" s="142"/>
      <c r="E324" s="143"/>
      <c r="F324" s="39">
        <f>VLOOKUP(C324,'[2]Acha Air Sales Price List'!$B$1:$D$65536,3,FALSE)</f>
        <v>0</v>
      </c>
      <c r="G324" s="19">
        <f>ROUND(IF(ISBLANK(C324),0,VLOOKUP(C324,'[2]Acha Air Sales Price List'!$B$1:$X$65536,12,FALSE)*$L$14),2)</f>
        <v>0</v>
      </c>
      <c r="H324" s="20">
        <f t="shared" si="7"/>
        <v>0</v>
      </c>
      <c r="I324" s="12"/>
    </row>
    <row r="325" spans="1:9" hidden="1">
      <c r="A325" s="11"/>
      <c r="B325" s="1"/>
      <c r="C325" s="34"/>
      <c r="D325" s="142"/>
      <c r="E325" s="143"/>
      <c r="F325" s="39">
        <f>VLOOKUP(C325,'[2]Acha Air Sales Price List'!$B$1:$D$65536,3,FALSE)</f>
        <v>0</v>
      </c>
      <c r="G325" s="19">
        <f>ROUND(IF(ISBLANK(C325),0,VLOOKUP(C325,'[2]Acha Air Sales Price List'!$B$1:$X$65536,12,FALSE)*$L$14),2)</f>
        <v>0</v>
      </c>
      <c r="H325" s="20">
        <f t="shared" si="7"/>
        <v>0</v>
      </c>
      <c r="I325" s="12"/>
    </row>
    <row r="326" spans="1:9" hidden="1">
      <c r="A326" s="11"/>
      <c r="B326" s="1"/>
      <c r="C326" s="34"/>
      <c r="D326" s="142"/>
      <c r="E326" s="143"/>
      <c r="F326" s="39">
        <f>VLOOKUP(C326,'[2]Acha Air Sales Price List'!$B$1:$D$65536,3,FALSE)</f>
        <v>0</v>
      </c>
      <c r="G326" s="19">
        <f>ROUND(IF(ISBLANK(C326),0,VLOOKUP(C326,'[2]Acha Air Sales Price List'!$B$1:$X$65536,12,FALSE)*$L$14),2)</f>
        <v>0</v>
      </c>
      <c r="H326" s="20">
        <f t="shared" si="7"/>
        <v>0</v>
      </c>
      <c r="I326" s="12"/>
    </row>
    <row r="327" spans="1:9" hidden="1">
      <c r="A327" s="11"/>
      <c r="B327" s="1"/>
      <c r="C327" s="34"/>
      <c r="D327" s="142"/>
      <c r="E327" s="143"/>
      <c r="F327" s="39">
        <f>VLOOKUP(C327,'[2]Acha Air Sales Price List'!$B$1:$D$65536,3,FALSE)</f>
        <v>0</v>
      </c>
      <c r="G327" s="19">
        <f>ROUND(IF(ISBLANK(C327),0,VLOOKUP(C327,'[2]Acha Air Sales Price List'!$B$1:$X$65536,12,FALSE)*$L$14),2)</f>
        <v>0</v>
      </c>
      <c r="H327" s="20">
        <f t="shared" si="7"/>
        <v>0</v>
      </c>
      <c r="I327" s="12"/>
    </row>
    <row r="328" spans="1:9" hidden="1">
      <c r="A328" s="11"/>
      <c r="B328" s="1"/>
      <c r="C328" s="34"/>
      <c r="D328" s="142"/>
      <c r="E328" s="143"/>
      <c r="F328" s="39">
        <f>VLOOKUP(C328,'[2]Acha Air Sales Price List'!$B$1:$D$65536,3,FALSE)</f>
        <v>0</v>
      </c>
      <c r="G328" s="19">
        <f>ROUND(IF(ISBLANK(C328),0,VLOOKUP(C328,'[2]Acha Air Sales Price List'!$B$1:$X$65536,12,FALSE)*$L$14),2)</f>
        <v>0</v>
      </c>
      <c r="H328" s="20">
        <f t="shared" si="7"/>
        <v>0</v>
      </c>
      <c r="I328" s="12"/>
    </row>
    <row r="329" spans="1:9" hidden="1">
      <c r="A329" s="11"/>
      <c r="B329" s="1"/>
      <c r="C329" s="34"/>
      <c r="D329" s="142"/>
      <c r="E329" s="143"/>
      <c r="F329" s="39">
        <f>VLOOKUP(C329,'[2]Acha Air Sales Price List'!$B$1:$D$65536,3,FALSE)</f>
        <v>0</v>
      </c>
      <c r="G329" s="19">
        <f>ROUND(IF(ISBLANK(C329),0,VLOOKUP(C329,'[2]Acha Air Sales Price List'!$B$1:$X$65536,12,FALSE)*$L$14),2)</f>
        <v>0</v>
      </c>
      <c r="H329" s="20">
        <f t="shared" si="7"/>
        <v>0</v>
      </c>
      <c r="I329" s="12"/>
    </row>
    <row r="330" spans="1:9" hidden="1">
      <c r="A330" s="11"/>
      <c r="B330" s="1"/>
      <c r="C330" s="34"/>
      <c r="D330" s="142"/>
      <c r="E330" s="143"/>
      <c r="F330" s="39">
        <f>VLOOKUP(C330,'[2]Acha Air Sales Price List'!$B$1:$D$65536,3,FALSE)</f>
        <v>0</v>
      </c>
      <c r="G330" s="19">
        <f>ROUND(IF(ISBLANK(C330),0,VLOOKUP(C330,'[2]Acha Air Sales Price List'!$B$1:$X$65536,12,FALSE)*$L$14),2)</f>
        <v>0</v>
      </c>
      <c r="H330" s="20">
        <f t="shared" si="7"/>
        <v>0</v>
      </c>
      <c r="I330" s="12"/>
    </row>
    <row r="331" spans="1:9" hidden="1">
      <c r="A331" s="11"/>
      <c r="B331" s="1"/>
      <c r="C331" s="34"/>
      <c r="D331" s="142"/>
      <c r="E331" s="143"/>
      <c r="F331" s="39">
        <f>VLOOKUP(C331,'[2]Acha Air Sales Price List'!$B$1:$D$65536,3,FALSE)</f>
        <v>0</v>
      </c>
      <c r="G331" s="19">
        <f>ROUND(IF(ISBLANK(C331),0,VLOOKUP(C331,'[2]Acha Air Sales Price List'!$B$1:$X$65536,12,FALSE)*$L$14),2)</f>
        <v>0</v>
      </c>
      <c r="H331" s="20">
        <f t="shared" si="7"/>
        <v>0</v>
      </c>
      <c r="I331" s="12"/>
    </row>
    <row r="332" spans="1:9" hidden="1">
      <c r="A332" s="11"/>
      <c r="B332" s="1"/>
      <c r="C332" s="34"/>
      <c r="D332" s="142"/>
      <c r="E332" s="143"/>
      <c r="F332" s="39">
        <f>VLOOKUP(C332,'[2]Acha Air Sales Price List'!$B$1:$D$65536,3,FALSE)</f>
        <v>0</v>
      </c>
      <c r="G332" s="19">
        <f>ROUND(IF(ISBLANK(C332),0,VLOOKUP(C332,'[2]Acha Air Sales Price List'!$B$1:$X$65536,12,FALSE)*$L$14),2)</f>
        <v>0</v>
      </c>
      <c r="H332" s="20">
        <f t="shared" si="7"/>
        <v>0</v>
      </c>
      <c r="I332" s="12"/>
    </row>
    <row r="333" spans="1:9" hidden="1">
      <c r="A333" s="11"/>
      <c r="B333" s="1"/>
      <c r="C333" s="34"/>
      <c r="D333" s="142"/>
      <c r="E333" s="143"/>
      <c r="F333" s="39">
        <f>VLOOKUP(C333,'[2]Acha Air Sales Price List'!$B$1:$D$65536,3,FALSE)</f>
        <v>0</v>
      </c>
      <c r="G333" s="19">
        <f>ROUND(IF(ISBLANK(C333),0,VLOOKUP(C333,'[2]Acha Air Sales Price List'!$B$1:$X$65536,12,FALSE)*$L$14),2)</f>
        <v>0</v>
      </c>
      <c r="H333" s="20">
        <f t="shared" si="7"/>
        <v>0</v>
      </c>
      <c r="I333" s="12"/>
    </row>
    <row r="334" spans="1:9" hidden="1">
      <c r="A334" s="11"/>
      <c r="B334" s="1"/>
      <c r="C334" s="34"/>
      <c r="D334" s="142"/>
      <c r="E334" s="143"/>
      <c r="F334" s="39">
        <f>VLOOKUP(C334,'[2]Acha Air Sales Price List'!$B$1:$D$65536,3,FALSE)</f>
        <v>0</v>
      </c>
      <c r="G334" s="19">
        <f>ROUND(IF(ISBLANK(C334),0,VLOOKUP(C334,'[2]Acha Air Sales Price List'!$B$1:$X$65536,12,FALSE)*$L$14),2)</f>
        <v>0</v>
      </c>
      <c r="H334" s="20">
        <f t="shared" si="7"/>
        <v>0</v>
      </c>
      <c r="I334" s="12"/>
    </row>
    <row r="335" spans="1:9" hidden="1">
      <c r="A335" s="11"/>
      <c r="B335" s="1"/>
      <c r="C335" s="34"/>
      <c r="D335" s="142"/>
      <c r="E335" s="143"/>
      <c r="F335" s="39">
        <f>VLOOKUP(C335,'[2]Acha Air Sales Price List'!$B$1:$D$65536,3,FALSE)</f>
        <v>0</v>
      </c>
      <c r="G335" s="19">
        <f>ROUND(IF(ISBLANK(C335),0,VLOOKUP(C335,'[2]Acha Air Sales Price List'!$B$1:$X$65536,12,FALSE)*$L$14),2)</f>
        <v>0</v>
      </c>
      <c r="H335" s="20">
        <f t="shared" si="7"/>
        <v>0</v>
      </c>
      <c r="I335" s="12"/>
    </row>
    <row r="336" spans="1:9" hidden="1">
      <c r="A336" s="11"/>
      <c r="B336" s="1"/>
      <c r="C336" s="34"/>
      <c r="D336" s="142"/>
      <c r="E336" s="143"/>
      <c r="F336" s="39">
        <f>VLOOKUP(C336,'[2]Acha Air Sales Price List'!$B$1:$D$65536,3,FALSE)</f>
        <v>0</v>
      </c>
      <c r="G336" s="19">
        <f>ROUND(IF(ISBLANK(C336),0,VLOOKUP(C336,'[2]Acha Air Sales Price List'!$B$1:$X$65536,12,FALSE)*$L$14),2)</f>
        <v>0</v>
      </c>
      <c r="H336" s="20">
        <f t="shared" si="7"/>
        <v>0</v>
      </c>
      <c r="I336" s="12"/>
    </row>
    <row r="337" spans="1:9" hidden="1">
      <c r="A337" s="11"/>
      <c r="B337" s="1"/>
      <c r="C337" s="34"/>
      <c r="D337" s="142"/>
      <c r="E337" s="143"/>
      <c r="F337" s="39">
        <f>VLOOKUP(C337,'[2]Acha Air Sales Price List'!$B$1:$D$65536,3,FALSE)</f>
        <v>0</v>
      </c>
      <c r="G337" s="19">
        <f>ROUND(IF(ISBLANK(C337),0,VLOOKUP(C337,'[2]Acha Air Sales Price List'!$B$1:$X$65536,12,FALSE)*$L$14),2)</f>
        <v>0</v>
      </c>
      <c r="H337" s="20">
        <f t="shared" si="7"/>
        <v>0</v>
      </c>
      <c r="I337" s="12"/>
    </row>
    <row r="338" spans="1:9" hidden="1">
      <c r="A338" s="11"/>
      <c r="B338" s="1"/>
      <c r="C338" s="34"/>
      <c r="D338" s="142"/>
      <c r="E338" s="143"/>
      <c r="F338" s="39">
        <f>VLOOKUP(C338,'[2]Acha Air Sales Price List'!$B$1:$D$65536,3,FALSE)</f>
        <v>0</v>
      </c>
      <c r="G338" s="19">
        <f>ROUND(IF(ISBLANK(C338),0,VLOOKUP(C338,'[2]Acha Air Sales Price List'!$B$1:$X$65536,12,FALSE)*$L$14),2)</f>
        <v>0</v>
      </c>
      <c r="H338" s="20">
        <f t="shared" si="7"/>
        <v>0</v>
      </c>
      <c r="I338" s="12"/>
    </row>
    <row r="339" spans="1:9" hidden="1">
      <c r="A339" s="11"/>
      <c r="B339" s="1"/>
      <c r="C339" s="34"/>
      <c r="D339" s="142"/>
      <c r="E339" s="143"/>
      <c r="F339" s="39">
        <f>VLOOKUP(C339,'[2]Acha Air Sales Price List'!$B$1:$D$65536,3,FALSE)</f>
        <v>0</v>
      </c>
      <c r="G339" s="19">
        <f>ROUND(IF(ISBLANK(C339),0,VLOOKUP(C339,'[2]Acha Air Sales Price List'!$B$1:$X$65536,12,FALSE)*$L$14),2)</f>
        <v>0</v>
      </c>
      <c r="H339" s="20">
        <f t="shared" si="7"/>
        <v>0</v>
      </c>
      <c r="I339" s="12"/>
    </row>
    <row r="340" spans="1:9" hidden="1">
      <c r="A340" s="11"/>
      <c r="B340" s="1"/>
      <c r="C340" s="34"/>
      <c r="D340" s="142"/>
      <c r="E340" s="143"/>
      <c r="F340" s="39">
        <f>VLOOKUP(C340,'[2]Acha Air Sales Price List'!$B$1:$D$65536,3,FALSE)</f>
        <v>0</v>
      </c>
      <c r="G340" s="19">
        <f>ROUND(IF(ISBLANK(C340),0,VLOOKUP(C340,'[2]Acha Air Sales Price List'!$B$1:$X$65536,12,FALSE)*$L$14),2)</f>
        <v>0</v>
      </c>
      <c r="H340" s="20">
        <f t="shared" si="7"/>
        <v>0</v>
      </c>
      <c r="I340" s="12"/>
    </row>
    <row r="341" spans="1:9" hidden="1">
      <c r="A341" s="11"/>
      <c r="B341" s="1"/>
      <c r="C341" s="34"/>
      <c r="D341" s="142"/>
      <c r="E341" s="143"/>
      <c r="F341" s="39">
        <f>VLOOKUP(C341,'[2]Acha Air Sales Price List'!$B$1:$D$65536,3,FALSE)</f>
        <v>0</v>
      </c>
      <c r="G341" s="19">
        <f>ROUND(IF(ISBLANK(C341),0,VLOOKUP(C341,'[2]Acha Air Sales Price List'!$B$1:$X$65536,12,FALSE)*$L$14),2)</f>
        <v>0</v>
      </c>
      <c r="H341" s="20">
        <f t="shared" si="7"/>
        <v>0</v>
      </c>
      <c r="I341" s="12"/>
    </row>
    <row r="342" spans="1:9" hidden="1">
      <c r="A342" s="11"/>
      <c r="B342" s="1"/>
      <c r="C342" s="34"/>
      <c r="D342" s="142"/>
      <c r="E342" s="143"/>
      <c r="F342" s="39">
        <f>VLOOKUP(C342,'[2]Acha Air Sales Price List'!$B$1:$D$65536,3,FALSE)</f>
        <v>0</v>
      </c>
      <c r="G342" s="19">
        <f>ROUND(IF(ISBLANK(C342),0,VLOOKUP(C342,'[2]Acha Air Sales Price List'!$B$1:$X$65536,12,FALSE)*$L$14),2)</f>
        <v>0</v>
      </c>
      <c r="H342" s="20">
        <f t="shared" si="7"/>
        <v>0</v>
      </c>
      <c r="I342" s="12"/>
    </row>
    <row r="343" spans="1:9" hidden="1">
      <c r="A343" s="11"/>
      <c r="B343" s="1"/>
      <c r="C343" s="35"/>
      <c r="D343" s="142"/>
      <c r="E343" s="143"/>
      <c r="F343" s="39">
        <f>VLOOKUP(C343,'[2]Acha Air Sales Price List'!$B$1:$D$65536,3,FALSE)</f>
        <v>0</v>
      </c>
      <c r="G343" s="19">
        <f>ROUND(IF(ISBLANK(C343),0,VLOOKUP(C343,'[2]Acha Air Sales Price List'!$B$1:$X$65536,12,FALSE)*$L$14),2)</f>
        <v>0</v>
      </c>
      <c r="H343" s="20">
        <f>ROUND(IF(ISNUMBER(B343), G343*B343, 0),5)</f>
        <v>0</v>
      </c>
      <c r="I343" s="12"/>
    </row>
    <row r="344" spans="1:9" hidden="1">
      <c r="A344" s="11"/>
      <c r="B344" s="1"/>
      <c r="C344" s="34"/>
      <c r="D344" s="142"/>
      <c r="E344" s="143"/>
      <c r="F344" s="39">
        <f>VLOOKUP(C344,'[2]Acha Air Sales Price List'!$B$1:$D$65536,3,FALSE)</f>
        <v>0</v>
      </c>
      <c r="G344" s="19">
        <f>ROUND(IF(ISBLANK(C344),0,VLOOKUP(C344,'[2]Acha Air Sales Price List'!$B$1:$X$65536,12,FALSE)*$L$14),2)</f>
        <v>0</v>
      </c>
      <c r="H344" s="20">
        <f t="shared" ref="H344:H394" si="8">ROUND(IF(ISNUMBER(B344), G344*B344, 0),5)</f>
        <v>0</v>
      </c>
      <c r="I344" s="12"/>
    </row>
    <row r="345" spans="1:9" hidden="1">
      <c r="A345" s="11"/>
      <c r="B345" s="1"/>
      <c r="C345" s="34"/>
      <c r="D345" s="142"/>
      <c r="E345" s="143"/>
      <c r="F345" s="39">
        <f>VLOOKUP(C345,'[2]Acha Air Sales Price List'!$B$1:$D$65536,3,FALSE)</f>
        <v>0</v>
      </c>
      <c r="G345" s="19">
        <f>ROUND(IF(ISBLANK(C345),0,VLOOKUP(C345,'[2]Acha Air Sales Price List'!$B$1:$X$65536,12,FALSE)*$L$14),2)</f>
        <v>0</v>
      </c>
      <c r="H345" s="20">
        <f t="shared" si="8"/>
        <v>0</v>
      </c>
      <c r="I345" s="12"/>
    </row>
    <row r="346" spans="1:9" hidden="1">
      <c r="A346" s="11"/>
      <c r="B346" s="1"/>
      <c r="C346" s="34"/>
      <c r="D346" s="142"/>
      <c r="E346" s="143"/>
      <c r="F346" s="39">
        <f>VLOOKUP(C346,'[2]Acha Air Sales Price List'!$B$1:$D$65536,3,FALSE)</f>
        <v>0</v>
      </c>
      <c r="G346" s="19">
        <f>ROUND(IF(ISBLANK(C346),0,VLOOKUP(C346,'[2]Acha Air Sales Price List'!$B$1:$X$65536,12,FALSE)*$L$14),2)</f>
        <v>0</v>
      </c>
      <c r="H346" s="20">
        <f t="shared" si="8"/>
        <v>0</v>
      </c>
      <c r="I346" s="12"/>
    </row>
    <row r="347" spans="1:9" hidden="1">
      <c r="A347" s="11"/>
      <c r="B347" s="1"/>
      <c r="C347" s="34"/>
      <c r="D347" s="142"/>
      <c r="E347" s="143"/>
      <c r="F347" s="39">
        <f>VLOOKUP(C347,'[2]Acha Air Sales Price List'!$B$1:$D$65536,3,FALSE)</f>
        <v>0</v>
      </c>
      <c r="G347" s="19">
        <f>ROUND(IF(ISBLANK(C347),0,VLOOKUP(C347,'[2]Acha Air Sales Price List'!$B$1:$X$65536,12,FALSE)*$L$14),2)</f>
        <v>0</v>
      </c>
      <c r="H347" s="20">
        <f t="shared" si="8"/>
        <v>0</v>
      </c>
      <c r="I347" s="12"/>
    </row>
    <row r="348" spans="1:9" hidden="1">
      <c r="A348" s="11"/>
      <c r="B348" s="1"/>
      <c r="C348" s="34"/>
      <c r="D348" s="142"/>
      <c r="E348" s="143"/>
      <c r="F348" s="39">
        <f>VLOOKUP(C348,'[2]Acha Air Sales Price List'!$B$1:$D$65536,3,FALSE)</f>
        <v>0</v>
      </c>
      <c r="G348" s="19">
        <f>ROUND(IF(ISBLANK(C348),0,VLOOKUP(C348,'[2]Acha Air Sales Price List'!$B$1:$X$65536,12,FALSE)*$L$14),2)</f>
        <v>0</v>
      </c>
      <c r="H348" s="20">
        <f t="shared" si="8"/>
        <v>0</v>
      </c>
      <c r="I348" s="12"/>
    </row>
    <row r="349" spans="1:9" hidden="1">
      <c r="A349" s="11"/>
      <c r="B349" s="1"/>
      <c r="C349" s="34"/>
      <c r="D349" s="142"/>
      <c r="E349" s="143"/>
      <c r="F349" s="39">
        <f>VLOOKUP(C349,'[2]Acha Air Sales Price List'!$B$1:$D$65536,3,FALSE)</f>
        <v>0</v>
      </c>
      <c r="G349" s="19">
        <f>ROUND(IF(ISBLANK(C349),0,VLOOKUP(C349,'[2]Acha Air Sales Price List'!$B$1:$X$65536,12,FALSE)*$L$14),2)</f>
        <v>0</v>
      </c>
      <c r="H349" s="20">
        <f t="shared" si="8"/>
        <v>0</v>
      </c>
      <c r="I349" s="12"/>
    </row>
    <row r="350" spans="1:9" hidden="1">
      <c r="A350" s="11"/>
      <c r="B350" s="1"/>
      <c r="C350" s="34"/>
      <c r="D350" s="142"/>
      <c r="E350" s="143"/>
      <c r="F350" s="39">
        <f>VLOOKUP(C350,'[2]Acha Air Sales Price List'!$B$1:$D$65536,3,FALSE)</f>
        <v>0</v>
      </c>
      <c r="G350" s="19">
        <f>ROUND(IF(ISBLANK(C350),0,VLOOKUP(C350,'[2]Acha Air Sales Price List'!$B$1:$X$65536,12,FALSE)*$L$14),2)</f>
        <v>0</v>
      </c>
      <c r="H350" s="20">
        <f t="shared" si="8"/>
        <v>0</v>
      </c>
      <c r="I350" s="12"/>
    </row>
    <row r="351" spans="1:9" hidden="1">
      <c r="A351" s="11"/>
      <c r="B351" s="1"/>
      <c r="C351" s="34"/>
      <c r="D351" s="142"/>
      <c r="E351" s="143"/>
      <c r="F351" s="39">
        <f>VLOOKUP(C351,'[2]Acha Air Sales Price List'!$B$1:$D$65536,3,FALSE)</f>
        <v>0</v>
      </c>
      <c r="G351" s="19">
        <f>ROUND(IF(ISBLANK(C351),0,VLOOKUP(C351,'[2]Acha Air Sales Price List'!$B$1:$X$65536,12,FALSE)*$L$14),2)</f>
        <v>0</v>
      </c>
      <c r="H351" s="20">
        <f t="shared" si="8"/>
        <v>0</v>
      </c>
      <c r="I351" s="12"/>
    </row>
    <row r="352" spans="1:9" hidden="1">
      <c r="A352" s="11"/>
      <c r="B352" s="1"/>
      <c r="C352" s="34"/>
      <c r="D352" s="142"/>
      <c r="E352" s="143"/>
      <c r="F352" s="39">
        <f>VLOOKUP(C352,'[2]Acha Air Sales Price List'!$B$1:$D$65536,3,FALSE)</f>
        <v>0</v>
      </c>
      <c r="G352" s="19">
        <f>ROUND(IF(ISBLANK(C352),0,VLOOKUP(C352,'[2]Acha Air Sales Price List'!$B$1:$X$65536,12,FALSE)*$L$14),2)</f>
        <v>0</v>
      </c>
      <c r="H352" s="20">
        <f t="shared" si="8"/>
        <v>0</v>
      </c>
      <c r="I352" s="12"/>
    </row>
    <row r="353" spans="1:9" hidden="1">
      <c r="A353" s="11"/>
      <c r="B353" s="1"/>
      <c r="C353" s="34"/>
      <c r="D353" s="142"/>
      <c r="E353" s="143"/>
      <c r="F353" s="39">
        <f>VLOOKUP(C353,'[2]Acha Air Sales Price List'!$B$1:$D$65536,3,FALSE)</f>
        <v>0</v>
      </c>
      <c r="G353" s="19">
        <f>ROUND(IF(ISBLANK(C353),0,VLOOKUP(C353,'[2]Acha Air Sales Price List'!$B$1:$X$65536,12,FALSE)*$L$14),2)</f>
        <v>0</v>
      </c>
      <c r="H353" s="20">
        <f t="shared" si="8"/>
        <v>0</v>
      </c>
      <c r="I353" s="12"/>
    </row>
    <row r="354" spans="1:9" hidden="1">
      <c r="A354" s="11"/>
      <c r="B354" s="1"/>
      <c r="C354" s="34"/>
      <c r="D354" s="142"/>
      <c r="E354" s="143"/>
      <c r="F354" s="39">
        <f>VLOOKUP(C354,'[2]Acha Air Sales Price List'!$B$1:$D$65536,3,FALSE)</f>
        <v>0</v>
      </c>
      <c r="G354" s="19">
        <f>ROUND(IF(ISBLANK(C354),0,VLOOKUP(C354,'[2]Acha Air Sales Price List'!$B$1:$X$65536,12,FALSE)*$L$14),2)</f>
        <v>0</v>
      </c>
      <c r="H354" s="20">
        <f t="shared" si="8"/>
        <v>0</v>
      </c>
      <c r="I354" s="12"/>
    </row>
    <row r="355" spans="1:9" hidden="1">
      <c r="A355" s="11"/>
      <c r="B355" s="1"/>
      <c r="C355" s="34"/>
      <c r="D355" s="142"/>
      <c r="E355" s="143"/>
      <c r="F355" s="39">
        <f>VLOOKUP(C355,'[2]Acha Air Sales Price List'!$B$1:$D$65536,3,FALSE)</f>
        <v>0</v>
      </c>
      <c r="G355" s="19">
        <f>ROUND(IF(ISBLANK(C355),0,VLOOKUP(C355,'[2]Acha Air Sales Price List'!$B$1:$X$65536,12,FALSE)*$L$14),2)</f>
        <v>0</v>
      </c>
      <c r="H355" s="20">
        <f t="shared" si="8"/>
        <v>0</v>
      </c>
      <c r="I355" s="12"/>
    </row>
    <row r="356" spans="1:9" hidden="1">
      <c r="A356" s="11"/>
      <c r="B356" s="1"/>
      <c r="C356" s="34"/>
      <c r="D356" s="142"/>
      <c r="E356" s="143"/>
      <c r="F356" s="39">
        <f>VLOOKUP(C356,'[2]Acha Air Sales Price List'!$B$1:$D$65536,3,FALSE)</f>
        <v>0</v>
      </c>
      <c r="G356" s="19">
        <f>ROUND(IF(ISBLANK(C356),0,VLOOKUP(C356,'[2]Acha Air Sales Price List'!$B$1:$X$65536,12,FALSE)*$L$14),2)</f>
        <v>0</v>
      </c>
      <c r="H356" s="20">
        <f t="shared" si="8"/>
        <v>0</v>
      </c>
      <c r="I356" s="12"/>
    </row>
    <row r="357" spans="1:9" hidden="1">
      <c r="A357" s="11"/>
      <c r="B357" s="1"/>
      <c r="C357" s="34"/>
      <c r="D357" s="142"/>
      <c r="E357" s="143"/>
      <c r="F357" s="39">
        <f>VLOOKUP(C357,'[2]Acha Air Sales Price List'!$B$1:$D$65536,3,FALSE)</f>
        <v>0</v>
      </c>
      <c r="G357" s="19">
        <f>ROUND(IF(ISBLANK(C357),0,VLOOKUP(C357,'[2]Acha Air Sales Price List'!$B$1:$X$65536,12,FALSE)*$L$14),2)</f>
        <v>0</v>
      </c>
      <c r="H357" s="20">
        <f t="shared" si="8"/>
        <v>0</v>
      </c>
      <c r="I357" s="12"/>
    </row>
    <row r="358" spans="1:9" hidden="1">
      <c r="A358" s="11"/>
      <c r="B358" s="1"/>
      <c r="C358" s="34"/>
      <c r="D358" s="142"/>
      <c r="E358" s="143"/>
      <c r="F358" s="39">
        <f>VLOOKUP(C358,'[2]Acha Air Sales Price List'!$B$1:$D$65536,3,FALSE)</f>
        <v>0</v>
      </c>
      <c r="G358" s="19">
        <f>ROUND(IF(ISBLANK(C358),0,VLOOKUP(C358,'[2]Acha Air Sales Price List'!$B$1:$X$65536,12,FALSE)*$L$14),2)</f>
        <v>0</v>
      </c>
      <c r="H358" s="20">
        <f t="shared" si="8"/>
        <v>0</v>
      </c>
      <c r="I358" s="12"/>
    </row>
    <row r="359" spans="1:9" hidden="1">
      <c r="A359" s="11"/>
      <c r="B359" s="1"/>
      <c r="C359" s="34"/>
      <c r="D359" s="142"/>
      <c r="E359" s="143"/>
      <c r="F359" s="39">
        <f>VLOOKUP(C359,'[2]Acha Air Sales Price List'!$B$1:$D$65536,3,FALSE)</f>
        <v>0</v>
      </c>
      <c r="G359" s="19">
        <f>ROUND(IF(ISBLANK(C359),0,VLOOKUP(C359,'[2]Acha Air Sales Price List'!$B$1:$X$65536,12,FALSE)*$L$14),2)</f>
        <v>0</v>
      </c>
      <c r="H359" s="20">
        <f t="shared" si="8"/>
        <v>0</v>
      </c>
      <c r="I359" s="12"/>
    </row>
    <row r="360" spans="1:9" hidden="1">
      <c r="A360" s="11"/>
      <c r="B360" s="1"/>
      <c r="C360" s="34"/>
      <c r="D360" s="142"/>
      <c r="E360" s="143"/>
      <c r="F360" s="39">
        <f>VLOOKUP(C360,'[2]Acha Air Sales Price List'!$B$1:$D$65536,3,FALSE)</f>
        <v>0</v>
      </c>
      <c r="G360" s="19">
        <f>ROUND(IF(ISBLANK(C360),0,VLOOKUP(C360,'[2]Acha Air Sales Price List'!$B$1:$X$65536,12,FALSE)*$L$14),2)</f>
        <v>0</v>
      </c>
      <c r="H360" s="20">
        <f t="shared" si="8"/>
        <v>0</v>
      </c>
      <c r="I360" s="12"/>
    </row>
    <row r="361" spans="1:9" hidden="1">
      <c r="A361" s="11"/>
      <c r="B361" s="1"/>
      <c r="C361" s="34"/>
      <c r="D361" s="142"/>
      <c r="E361" s="143"/>
      <c r="F361" s="39">
        <f>VLOOKUP(C361,'[2]Acha Air Sales Price List'!$B$1:$D$65536,3,FALSE)</f>
        <v>0</v>
      </c>
      <c r="G361" s="19">
        <f>ROUND(IF(ISBLANK(C361),0,VLOOKUP(C361,'[2]Acha Air Sales Price List'!$B$1:$X$65536,12,FALSE)*$L$14),2)</f>
        <v>0</v>
      </c>
      <c r="H361" s="20">
        <f t="shared" si="8"/>
        <v>0</v>
      </c>
      <c r="I361" s="12"/>
    </row>
    <row r="362" spans="1:9" hidden="1">
      <c r="A362" s="11"/>
      <c r="B362" s="1"/>
      <c r="C362" s="34"/>
      <c r="D362" s="142"/>
      <c r="E362" s="143"/>
      <c r="F362" s="39">
        <f>VLOOKUP(C362,'[2]Acha Air Sales Price List'!$B$1:$D$65536,3,FALSE)</f>
        <v>0</v>
      </c>
      <c r="G362" s="19">
        <f>ROUND(IF(ISBLANK(C362),0,VLOOKUP(C362,'[2]Acha Air Sales Price List'!$B$1:$X$65536,12,FALSE)*$L$14),2)</f>
        <v>0</v>
      </c>
      <c r="H362" s="20">
        <f t="shared" si="8"/>
        <v>0</v>
      </c>
      <c r="I362" s="12"/>
    </row>
    <row r="363" spans="1:9" hidden="1">
      <c r="A363" s="11"/>
      <c r="B363" s="1"/>
      <c r="C363" s="34"/>
      <c r="D363" s="142"/>
      <c r="E363" s="143"/>
      <c r="F363" s="39">
        <f>VLOOKUP(C363,'[2]Acha Air Sales Price List'!$B$1:$D$65536,3,FALSE)</f>
        <v>0</v>
      </c>
      <c r="G363" s="19">
        <f>ROUND(IF(ISBLANK(C363),0,VLOOKUP(C363,'[2]Acha Air Sales Price List'!$B$1:$X$65536,12,FALSE)*$L$14),2)</f>
        <v>0</v>
      </c>
      <c r="H363" s="20">
        <f t="shared" si="8"/>
        <v>0</v>
      </c>
      <c r="I363" s="12"/>
    </row>
    <row r="364" spans="1:9" hidden="1">
      <c r="A364" s="11"/>
      <c r="B364" s="1"/>
      <c r="C364" s="34"/>
      <c r="D364" s="142"/>
      <c r="E364" s="143"/>
      <c r="F364" s="39">
        <f>VLOOKUP(C364,'[2]Acha Air Sales Price List'!$B$1:$D$65536,3,FALSE)</f>
        <v>0</v>
      </c>
      <c r="G364" s="19">
        <f>ROUND(IF(ISBLANK(C364),0,VLOOKUP(C364,'[2]Acha Air Sales Price List'!$B$1:$X$65536,12,FALSE)*$L$14),2)</f>
        <v>0</v>
      </c>
      <c r="H364" s="20">
        <f t="shared" si="8"/>
        <v>0</v>
      </c>
      <c r="I364" s="12"/>
    </row>
    <row r="365" spans="1:9" hidden="1">
      <c r="A365" s="11"/>
      <c r="B365" s="1"/>
      <c r="C365" s="34"/>
      <c r="D365" s="142"/>
      <c r="E365" s="143"/>
      <c r="F365" s="39">
        <f>VLOOKUP(C365,'[2]Acha Air Sales Price List'!$B$1:$D$65536,3,FALSE)</f>
        <v>0</v>
      </c>
      <c r="G365" s="19">
        <f>ROUND(IF(ISBLANK(C365),0,VLOOKUP(C365,'[2]Acha Air Sales Price List'!$B$1:$X$65536,12,FALSE)*$L$14),2)</f>
        <v>0</v>
      </c>
      <c r="H365" s="20">
        <f t="shared" si="8"/>
        <v>0</v>
      </c>
      <c r="I365" s="12"/>
    </row>
    <row r="366" spans="1:9" hidden="1">
      <c r="A366" s="11"/>
      <c r="B366" s="1"/>
      <c r="C366" s="34"/>
      <c r="D366" s="142"/>
      <c r="E366" s="143"/>
      <c r="F366" s="39">
        <f>VLOOKUP(C366,'[2]Acha Air Sales Price List'!$B$1:$D$65536,3,FALSE)</f>
        <v>0</v>
      </c>
      <c r="G366" s="19">
        <f>ROUND(IF(ISBLANK(C366),0,VLOOKUP(C366,'[2]Acha Air Sales Price List'!$B$1:$X$65536,12,FALSE)*$L$14),2)</f>
        <v>0</v>
      </c>
      <c r="H366" s="20">
        <f t="shared" si="8"/>
        <v>0</v>
      </c>
      <c r="I366" s="12"/>
    </row>
    <row r="367" spans="1:9" hidden="1">
      <c r="A367" s="11"/>
      <c r="B367" s="1"/>
      <c r="C367" s="35"/>
      <c r="D367" s="142"/>
      <c r="E367" s="143"/>
      <c r="F367" s="39">
        <f>VLOOKUP(C367,'[2]Acha Air Sales Price List'!$B$1:$D$65536,3,FALSE)</f>
        <v>0</v>
      </c>
      <c r="G367" s="19">
        <f>ROUND(IF(ISBLANK(C367),0,VLOOKUP(C367,'[2]Acha Air Sales Price List'!$B$1:$X$65536,12,FALSE)*$L$14),2)</f>
        <v>0</v>
      </c>
      <c r="H367" s="20">
        <f t="shared" si="8"/>
        <v>0</v>
      </c>
      <c r="I367" s="12"/>
    </row>
    <row r="368" spans="1:9" hidden="1">
      <c r="A368" s="11"/>
      <c r="B368" s="1"/>
      <c r="C368" s="34"/>
      <c r="D368" s="142"/>
      <c r="E368" s="143"/>
      <c r="F368" s="39">
        <f>VLOOKUP(C368,'[2]Acha Air Sales Price List'!$B$1:$D$65536,3,FALSE)</f>
        <v>0</v>
      </c>
      <c r="G368" s="19">
        <f>ROUND(IF(ISBLANK(C368),0,VLOOKUP(C368,'[2]Acha Air Sales Price List'!$B$1:$X$65536,12,FALSE)*$L$14),2)</f>
        <v>0</v>
      </c>
      <c r="H368" s="20">
        <f t="shared" si="8"/>
        <v>0</v>
      </c>
      <c r="I368" s="12"/>
    </row>
    <row r="369" spans="1:9" hidden="1">
      <c r="A369" s="11"/>
      <c r="B369" s="1"/>
      <c r="C369" s="34"/>
      <c r="D369" s="142"/>
      <c r="E369" s="143"/>
      <c r="F369" s="39">
        <f>VLOOKUP(C369,'[2]Acha Air Sales Price List'!$B$1:$D$65536,3,FALSE)</f>
        <v>0</v>
      </c>
      <c r="G369" s="19">
        <f>ROUND(IF(ISBLANK(C369),0,VLOOKUP(C369,'[2]Acha Air Sales Price List'!$B$1:$X$65536,12,FALSE)*$L$14),2)</f>
        <v>0</v>
      </c>
      <c r="H369" s="20">
        <f t="shared" si="8"/>
        <v>0</v>
      </c>
      <c r="I369" s="12"/>
    </row>
    <row r="370" spans="1:9" hidden="1">
      <c r="A370" s="11"/>
      <c r="B370" s="1"/>
      <c r="C370" s="34"/>
      <c r="D370" s="142"/>
      <c r="E370" s="143"/>
      <c r="F370" s="39">
        <f>VLOOKUP(C370,'[2]Acha Air Sales Price List'!$B$1:$D$65536,3,FALSE)</f>
        <v>0</v>
      </c>
      <c r="G370" s="19">
        <f>ROUND(IF(ISBLANK(C370),0,VLOOKUP(C370,'[2]Acha Air Sales Price List'!$B$1:$X$65536,12,FALSE)*$L$14),2)</f>
        <v>0</v>
      </c>
      <c r="H370" s="20">
        <f t="shared" si="8"/>
        <v>0</v>
      </c>
      <c r="I370" s="12"/>
    </row>
    <row r="371" spans="1:9" hidden="1">
      <c r="A371" s="11"/>
      <c r="B371" s="1"/>
      <c r="C371" s="34"/>
      <c r="D371" s="142"/>
      <c r="E371" s="143"/>
      <c r="F371" s="39">
        <f>VLOOKUP(C371,'[2]Acha Air Sales Price List'!$B$1:$D$65536,3,FALSE)</f>
        <v>0</v>
      </c>
      <c r="G371" s="19">
        <f>ROUND(IF(ISBLANK(C371),0,VLOOKUP(C371,'[2]Acha Air Sales Price List'!$B$1:$X$65536,12,FALSE)*$L$14),2)</f>
        <v>0</v>
      </c>
      <c r="H371" s="20">
        <f t="shared" si="8"/>
        <v>0</v>
      </c>
      <c r="I371" s="12"/>
    </row>
    <row r="372" spans="1:9" hidden="1">
      <c r="A372" s="11"/>
      <c r="B372" s="1"/>
      <c r="C372" s="34"/>
      <c r="D372" s="142"/>
      <c r="E372" s="143"/>
      <c r="F372" s="39">
        <f>VLOOKUP(C372,'[2]Acha Air Sales Price List'!$B$1:$D$65536,3,FALSE)</f>
        <v>0</v>
      </c>
      <c r="G372" s="19">
        <f>ROUND(IF(ISBLANK(C372),0,VLOOKUP(C372,'[2]Acha Air Sales Price List'!$B$1:$X$65536,12,FALSE)*$L$14),2)</f>
        <v>0</v>
      </c>
      <c r="H372" s="20">
        <f t="shared" si="8"/>
        <v>0</v>
      </c>
      <c r="I372" s="12"/>
    </row>
    <row r="373" spans="1:9" hidden="1">
      <c r="A373" s="11"/>
      <c r="B373" s="1"/>
      <c r="C373" s="34"/>
      <c r="D373" s="142"/>
      <c r="E373" s="143"/>
      <c r="F373" s="39">
        <f>VLOOKUP(C373,'[2]Acha Air Sales Price List'!$B$1:$D$65536,3,FALSE)</f>
        <v>0</v>
      </c>
      <c r="G373" s="19">
        <f>ROUND(IF(ISBLANK(C373),0,VLOOKUP(C373,'[2]Acha Air Sales Price List'!$B$1:$X$65536,12,FALSE)*$L$14),2)</f>
        <v>0</v>
      </c>
      <c r="H373" s="20">
        <f t="shared" si="8"/>
        <v>0</v>
      </c>
      <c r="I373" s="12"/>
    </row>
    <row r="374" spans="1:9" hidden="1">
      <c r="A374" s="11"/>
      <c r="B374" s="1"/>
      <c r="C374" s="34"/>
      <c r="D374" s="142"/>
      <c r="E374" s="143"/>
      <c r="F374" s="39">
        <f>VLOOKUP(C374,'[2]Acha Air Sales Price List'!$B$1:$D$65536,3,FALSE)</f>
        <v>0</v>
      </c>
      <c r="G374" s="19">
        <f>ROUND(IF(ISBLANK(C374),0,VLOOKUP(C374,'[2]Acha Air Sales Price List'!$B$1:$X$65536,12,FALSE)*$L$14),2)</f>
        <v>0</v>
      </c>
      <c r="H374" s="20">
        <f t="shared" si="8"/>
        <v>0</v>
      </c>
      <c r="I374" s="12"/>
    </row>
    <row r="375" spans="1:9" hidden="1">
      <c r="A375" s="11"/>
      <c r="B375" s="1"/>
      <c r="C375" s="34"/>
      <c r="D375" s="142"/>
      <c r="E375" s="143"/>
      <c r="F375" s="39">
        <f>VLOOKUP(C375,'[2]Acha Air Sales Price List'!$B$1:$D$65536,3,FALSE)</f>
        <v>0</v>
      </c>
      <c r="G375" s="19">
        <f>ROUND(IF(ISBLANK(C375),0,VLOOKUP(C375,'[2]Acha Air Sales Price List'!$B$1:$X$65536,12,FALSE)*$L$14),2)</f>
        <v>0</v>
      </c>
      <c r="H375" s="20">
        <f t="shared" si="8"/>
        <v>0</v>
      </c>
      <c r="I375" s="12"/>
    </row>
    <row r="376" spans="1:9" hidden="1">
      <c r="A376" s="11"/>
      <c r="B376" s="1"/>
      <c r="C376" s="34"/>
      <c r="D376" s="142"/>
      <c r="E376" s="143"/>
      <c r="F376" s="39">
        <f>VLOOKUP(C376,'[2]Acha Air Sales Price List'!$B$1:$D$65536,3,FALSE)</f>
        <v>0</v>
      </c>
      <c r="G376" s="19">
        <f>ROUND(IF(ISBLANK(C376),0,VLOOKUP(C376,'[2]Acha Air Sales Price List'!$B$1:$X$65536,12,FALSE)*$L$14),2)</f>
        <v>0</v>
      </c>
      <c r="H376" s="20">
        <f t="shared" si="8"/>
        <v>0</v>
      </c>
      <c r="I376" s="12"/>
    </row>
    <row r="377" spans="1:9" hidden="1">
      <c r="A377" s="11"/>
      <c r="B377" s="1"/>
      <c r="C377" s="34"/>
      <c r="D377" s="142"/>
      <c r="E377" s="143"/>
      <c r="F377" s="39">
        <f>VLOOKUP(C377,'[2]Acha Air Sales Price List'!$B$1:$D$65536,3,FALSE)</f>
        <v>0</v>
      </c>
      <c r="G377" s="19">
        <f>ROUND(IF(ISBLANK(C377),0,VLOOKUP(C377,'[2]Acha Air Sales Price List'!$B$1:$X$65536,12,FALSE)*$L$14),2)</f>
        <v>0</v>
      </c>
      <c r="H377" s="20">
        <f t="shared" si="8"/>
        <v>0</v>
      </c>
      <c r="I377" s="12"/>
    </row>
    <row r="378" spans="1:9" hidden="1">
      <c r="A378" s="11"/>
      <c r="B378" s="1"/>
      <c r="C378" s="34"/>
      <c r="D378" s="142"/>
      <c r="E378" s="143"/>
      <c r="F378" s="39">
        <f>VLOOKUP(C378,'[2]Acha Air Sales Price List'!$B$1:$D$65536,3,FALSE)</f>
        <v>0</v>
      </c>
      <c r="G378" s="19">
        <f>ROUND(IF(ISBLANK(C378),0,VLOOKUP(C378,'[2]Acha Air Sales Price List'!$B$1:$X$65536,12,FALSE)*$L$14),2)</f>
        <v>0</v>
      </c>
      <c r="H378" s="20">
        <f t="shared" si="8"/>
        <v>0</v>
      </c>
      <c r="I378" s="12"/>
    </row>
    <row r="379" spans="1:9" hidden="1">
      <c r="A379" s="11"/>
      <c r="B379" s="1"/>
      <c r="C379" s="34"/>
      <c r="D379" s="142"/>
      <c r="E379" s="143"/>
      <c r="F379" s="39">
        <f>VLOOKUP(C379,'[2]Acha Air Sales Price List'!$B$1:$D$65536,3,FALSE)</f>
        <v>0</v>
      </c>
      <c r="G379" s="19">
        <f>ROUND(IF(ISBLANK(C379),0,VLOOKUP(C379,'[2]Acha Air Sales Price List'!$B$1:$X$65536,12,FALSE)*$L$14),2)</f>
        <v>0</v>
      </c>
      <c r="H379" s="20">
        <f t="shared" si="8"/>
        <v>0</v>
      </c>
      <c r="I379" s="12"/>
    </row>
    <row r="380" spans="1:9" hidden="1">
      <c r="A380" s="11"/>
      <c r="B380" s="1"/>
      <c r="C380" s="34"/>
      <c r="D380" s="142"/>
      <c r="E380" s="143"/>
      <c r="F380" s="39">
        <f>VLOOKUP(C380,'[2]Acha Air Sales Price List'!$B$1:$D$65536,3,FALSE)</f>
        <v>0</v>
      </c>
      <c r="G380" s="19">
        <f>ROUND(IF(ISBLANK(C380),0,VLOOKUP(C380,'[2]Acha Air Sales Price List'!$B$1:$X$65536,12,FALSE)*$L$14),2)</f>
        <v>0</v>
      </c>
      <c r="H380" s="20">
        <f t="shared" si="8"/>
        <v>0</v>
      </c>
      <c r="I380" s="12"/>
    </row>
    <row r="381" spans="1:9" hidden="1">
      <c r="A381" s="11"/>
      <c r="B381" s="1"/>
      <c r="C381" s="34"/>
      <c r="D381" s="142"/>
      <c r="E381" s="143"/>
      <c r="F381" s="39">
        <f>VLOOKUP(C381,'[2]Acha Air Sales Price List'!$B$1:$D$65536,3,FALSE)</f>
        <v>0</v>
      </c>
      <c r="G381" s="19">
        <f>ROUND(IF(ISBLANK(C381),0,VLOOKUP(C381,'[2]Acha Air Sales Price List'!$B$1:$X$65536,12,FALSE)*$L$14),2)</f>
        <v>0</v>
      </c>
      <c r="H381" s="20">
        <f t="shared" si="8"/>
        <v>0</v>
      </c>
      <c r="I381" s="12"/>
    </row>
    <row r="382" spans="1:9" hidden="1">
      <c r="A382" s="11"/>
      <c r="B382" s="1"/>
      <c r="C382" s="34"/>
      <c r="D382" s="142"/>
      <c r="E382" s="143"/>
      <c r="F382" s="39">
        <f>VLOOKUP(C382,'[2]Acha Air Sales Price List'!$B$1:$D$65536,3,FALSE)</f>
        <v>0</v>
      </c>
      <c r="G382" s="19">
        <f>ROUND(IF(ISBLANK(C382),0,VLOOKUP(C382,'[2]Acha Air Sales Price List'!$B$1:$X$65536,12,FALSE)*$L$14),2)</f>
        <v>0</v>
      </c>
      <c r="H382" s="20">
        <f t="shared" si="8"/>
        <v>0</v>
      </c>
      <c r="I382" s="12"/>
    </row>
    <row r="383" spans="1:9" hidden="1">
      <c r="A383" s="11"/>
      <c r="B383" s="1"/>
      <c r="C383" s="34"/>
      <c r="D383" s="142"/>
      <c r="E383" s="143"/>
      <c r="F383" s="39">
        <f>VLOOKUP(C383,'[2]Acha Air Sales Price List'!$B$1:$D$65536,3,FALSE)</f>
        <v>0</v>
      </c>
      <c r="G383" s="19">
        <f>ROUND(IF(ISBLANK(C383),0,VLOOKUP(C383,'[2]Acha Air Sales Price List'!$B$1:$X$65536,12,FALSE)*$L$14),2)</f>
        <v>0</v>
      </c>
      <c r="H383" s="20">
        <f t="shared" si="8"/>
        <v>0</v>
      </c>
      <c r="I383" s="12"/>
    </row>
    <row r="384" spans="1:9" hidden="1">
      <c r="A384" s="11"/>
      <c r="B384" s="1"/>
      <c r="C384" s="34"/>
      <c r="D384" s="142"/>
      <c r="E384" s="143"/>
      <c r="F384" s="39">
        <f>VLOOKUP(C384,'[2]Acha Air Sales Price List'!$B$1:$D$65536,3,FALSE)</f>
        <v>0</v>
      </c>
      <c r="G384" s="19">
        <f>ROUND(IF(ISBLANK(C384),0,VLOOKUP(C384,'[2]Acha Air Sales Price List'!$B$1:$X$65536,12,FALSE)*$L$14),2)</f>
        <v>0</v>
      </c>
      <c r="H384" s="20">
        <f t="shared" si="8"/>
        <v>0</v>
      </c>
      <c r="I384" s="12"/>
    </row>
    <row r="385" spans="1:9" hidden="1">
      <c r="A385" s="11"/>
      <c r="B385" s="1"/>
      <c r="C385" s="34"/>
      <c r="D385" s="142"/>
      <c r="E385" s="143"/>
      <c r="F385" s="39">
        <f>VLOOKUP(C385,'[2]Acha Air Sales Price List'!$B$1:$D$65536,3,FALSE)</f>
        <v>0</v>
      </c>
      <c r="G385" s="19">
        <f>ROUND(IF(ISBLANK(C385),0,VLOOKUP(C385,'[2]Acha Air Sales Price List'!$B$1:$X$65536,12,FALSE)*$L$14),2)</f>
        <v>0</v>
      </c>
      <c r="H385" s="20">
        <f t="shared" si="8"/>
        <v>0</v>
      </c>
      <c r="I385" s="12"/>
    </row>
    <row r="386" spans="1:9" hidden="1">
      <c r="A386" s="11"/>
      <c r="B386" s="1"/>
      <c r="C386" s="34"/>
      <c r="D386" s="142"/>
      <c r="E386" s="143"/>
      <c r="F386" s="39">
        <f>VLOOKUP(C386,'[2]Acha Air Sales Price List'!$B$1:$D$65536,3,FALSE)</f>
        <v>0</v>
      </c>
      <c r="G386" s="19">
        <f>ROUND(IF(ISBLANK(C386),0,VLOOKUP(C386,'[2]Acha Air Sales Price List'!$B$1:$X$65536,12,FALSE)*$L$14),2)</f>
        <v>0</v>
      </c>
      <c r="H386" s="20">
        <f t="shared" si="8"/>
        <v>0</v>
      </c>
      <c r="I386" s="12"/>
    </row>
    <row r="387" spans="1:9" hidden="1">
      <c r="A387" s="11"/>
      <c r="B387" s="1"/>
      <c r="C387" s="34"/>
      <c r="D387" s="142"/>
      <c r="E387" s="143"/>
      <c r="F387" s="39">
        <f>VLOOKUP(C387,'[2]Acha Air Sales Price List'!$B$1:$D$65536,3,FALSE)</f>
        <v>0</v>
      </c>
      <c r="G387" s="19">
        <f>ROUND(IF(ISBLANK(C387),0,VLOOKUP(C387,'[2]Acha Air Sales Price List'!$B$1:$X$65536,12,FALSE)*$L$14),2)</f>
        <v>0</v>
      </c>
      <c r="H387" s="20">
        <f t="shared" si="8"/>
        <v>0</v>
      </c>
      <c r="I387" s="12"/>
    </row>
    <row r="388" spans="1:9" hidden="1">
      <c r="A388" s="11"/>
      <c r="B388" s="1"/>
      <c r="C388" s="34"/>
      <c r="D388" s="142"/>
      <c r="E388" s="143"/>
      <c r="F388" s="39">
        <f>VLOOKUP(C388,'[2]Acha Air Sales Price List'!$B$1:$D$65536,3,FALSE)</f>
        <v>0</v>
      </c>
      <c r="G388" s="19">
        <f>ROUND(IF(ISBLANK(C388),0,VLOOKUP(C388,'[2]Acha Air Sales Price List'!$B$1:$X$65536,12,FALSE)*$L$14),2)</f>
        <v>0</v>
      </c>
      <c r="H388" s="20">
        <f t="shared" si="8"/>
        <v>0</v>
      </c>
      <c r="I388" s="12"/>
    </row>
    <row r="389" spans="1:9" hidden="1">
      <c r="A389" s="11"/>
      <c r="B389" s="1"/>
      <c r="C389" s="34"/>
      <c r="D389" s="142"/>
      <c r="E389" s="143"/>
      <c r="F389" s="39">
        <f>VLOOKUP(C389,'[2]Acha Air Sales Price List'!$B$1:$D$65536,3,FALSE)</f>
        <v>0</v>
      </c>
      <c r="G389" s="19">
        <f>ROUND(IF(ISBLANK(C389),0,VLOOKUP(C389,'[2]Acha Air Sales Price List'!$B$1:$X$65536,12,FALSE)*$L$14),2)</f>
        <v>0</v>
      </c>
      <c r="H389" s="20">
        <f t="shared" si="8"/>
        <v>0</v>
      </c>
      <c r="I389" s="12"/>
    </row>
    <row r="390" spans="1:9" hidden="1">
      <c r="A390" s="11"/>
      <c r="B390" s="1"/>
      <c r="C390" s="34"/>
      <c r="D390" s="142"/>
      <c r="E390" s="143"/>
      <c r="F390" s="39">
        <f>VLOOKUP(C390,'[2]Acha Air Sales Price List'!$B$1:$D$65536,3,FALSE)</f>
        <v>0</v>
      </c>
      <c r="G390" s="19">
        <f>ROUND(IF(ISBLANK(C390),0,VLOOKUP(C390,'[2]Acha Air Sales Price List'!$B$1:$X$65536,12,FALSE)*$L$14),2)</f>
        <v>0</v>
      </c>
      <c r="H390" s="20">
        <f t="shared" si="8"/>
        <v>0</v>
      </c>
      <c r="I390" s="12"/>
    </row>
    <row r="391" spans="1:9" hidden="1">
      <c r="A391" s="11"/>
      <c r="B391" s="1"/>
      <c r="C391" s="34"/>
      <c r="D391" s="142"/>
      <c r="E391" s="143"/>
      <c r="F391" s="39">
        <f>VLOOKUP(C391,'[2]Acha Air Sales Price List'!$B$1:$D$65536,3,FALSE)</f>
        <v>0</v>
      </c>
      <c r="G391" s="19">
        <f>ROUND(IF(ISBLANK(C391),0,VLOOKUP(C391,'[2]Acha Air Sales Price List'!$B$1:$X$65536,12,FALSE)*$L$14),2)</f>
        <v>0</v>
      </c>
      <c r="H391" s="20">
        <f t="shared" si="8"/>
        <v>0</v>
      </c>
      <c r="I391" s="12"/>
    </row>
    <row r="392" spans="1:9" hidden="1">
      <c r="A392" s="11"/>
      <c r="B392" s="1"/>
      <c r="C392" s="34"/>
      <c r="D392" s="142"/>
      <c r="E392" s="143"/>
      <c r="F392" s="39">
        <f>VLOOKUP(C392,'[2]Acha Air Sales Price List'!$B$1:$D$65536,3,FALSE)</f>
        <v>0</v>
      </c>
      <c r="G392" s="19">
        <f>ROUND(IF(ISBLANK(C392),0,VLOOKUP(C392,'[2]Acha Air Sales Price List'!$B$1:$X$65536,12,FALSE)*$L$14),2)</f>
        <v>0</v>
      </c>
      <c r="H392" s="20">
        <f t="shared" si="8"/>
        <v>0</v>
      </c>
      <c r="I392" s="12"/>
    </row>
    <row r="393" spans="1:9" hidden="1">
      <c r="A393" s="11"/>
      <c r="B393" s="1"/>
      <c r="C393" s="34"/>
      <c r="D393" s="142"/>
      <c r="E393" s="143"/>
      <c r="F393" s="39">
        <f>VLOOKUP(C393,'[2]Acha Air Sales Price List'!$B$1:$D$65536,3,FALSE)</f>
        <v>0</v>
      </c>
      <c r="G393" s="19">
        <f>ROUND(IF(ISBLANK(C393),0,VLOOKUP(C393,'[2]Acha Air Sales Price List'!$B$1:$X$65536,12,FALSE)*$L$14),2)</f>
        <v>0</v>
      </c>
      <c r="H393" s="20">
        <f t="shared" si="8"/>
        <v>0</v>
      </c>
      <c r="I393" s="12"/>
    </row>
    <row r="394" spans="1:9" hidden="1">
      <c r="A394" s="11"/>
      <c r="B394" s="1"/>
      <c r="C394" s="34"/>
      <c r="D394" s="142"/>
      <c r="E394" s="143"/>
      <c r="F394" s="39">
        <f>VLOOKUP(C394,'[2]Acha Air Sales Price List'!$B$1:$D$65536,3,FALSE)</f>
        <v>0</v>
      </c>
      <c r="G394" s="19">
        <f>ROUND(IF(ISBLANK(C394),0,VLOOKUP(C394,'[2]Acha Air Sales Price List'!$B$1:$X$65536,12,FALSE)*$L$14),2)</f>
        <v>0</v>
      </c>
      <c r="H394" s="20">
        <f t="shared" si="8"/>
        <v>0</v>
      </c>
      <c r="I394" s="12"/>
    </row>
    <row r="395" spans="1:9" hidden="1">
      <c r="A395" s="11"/>
      <c r="B395" s="1"/>
      <c r="C395" s="35"/>
      <c r="D395" s="142"/>
      <c r="E395" s="143"/>
      <c r="F395" s="39">
        <f>VLOOKUP(C395,'[2]Acha Air Sales Price List'!$B$1:$D$65536,3,FALSE)</f>
        <v>0</v>
      </c>
      <c r="G395" s="19">
        <f>ROUND(IF(ISBLANK(C395),0,VLOOKUP(C395,'[2]Acha Air Sales Price List'!$B$1:$X$65536,12,FALSE)*$L$14),2)</f>
        <v>0</v>
      </c>
      <c r="H395" s="20">
        <f>ROUND(IF(ISNUMBER(B395), G395*B395, 0),5)</f>
        <v>0</v>
      </c>
      <c r="I395" s="12"/>
    </row>
    <row r="396" spans="1:9" hidden="1">
      <c r="A396" s="11"/>
      <c r="B396" s="1"/>
      <c r="C396" s="34"/>
      <c r="D396" s="142"/>
      <c r="E396" s="143"/>
      <c r="F396" s="39">
        <f>VLOOKUP(C396,'[2]Acha Air Sales Price List'!$B$1:$D$65536,3,FALSE)</f>
        <v>0</v>
      </c>
      <c r="G396" s="19">
        <f>ROUND(IF(ISBLANK(C396),0,VLOOKUP(C396,'[2]Acha Air Sales Price List'!$B$1:$X$65536,12,FALSE)*$L$14),2)</f>
        <v>0</v>
      </c>
      <c r="H396" s="20">
        <f t="shared" ref="H396:H450" si="9">ROUND(IF(ISNUMBER(B396), G396*B396, 0),5)</f>
        <v>0</v>
      </c>
      <c r="I396" s="12"/>
    </row>
    <row r="397" spans="1:9" hidden="1">
      <c r="A397" s="11"/>
      <c r="B397" s="1"/>
      <c r="C397" s="34"/>
      <c r="D397" s="142"/>
      <c r="E397" s="143"/>
      <c r="F397" s="39">
        <f>VLOOKUP(C397,'[2]Acha Air Sales Price List'!$B$1:$D$65536,3,FALSE)</f>
        <v>0</v>
      </c>
      <c r="G397" s="19">
        <f>ROUND(IF(ISBLANK(C397),0,VLOOKUP(C397,'[2]Acha Air Sales Price List'!$B$1:$X$65536,12,FALSE)*$L$14),2)</f>
        <v>0</v>
      </c>
      <c r="H397" s="20">
        <f t="shared" si="9"/>
        <v>0</v>
      </c>
      <c r="I397" s="12"/>
    </row>
    <row r="398" spans="1:9" hidden="1">
      <c r="A398" s="11"/>
      <c r="B398" s="1"/>
      <c r="C398" s="34"/>
      <c r="D398" s="142"/>
      <c r="E398" s="143"/>
      <c r="F398" s="39">
        <f>VLOOKUP(C398,'[2]Acha Air Sales Price List'!$B$1:$D$65536,3,FALSE)</f>
        <v>0</v>
      </c>
      <c r="G398" s="19">
        <f>ROUND(IF(ISBLANK(C398),0,VLOOKUP(C398,'[2]Acha Air Sales Price List'!$B$1:$X$65536,12,FALSE)*$L$14),2)</f>
        <v>0</v>
      </c>
      <c r="H398" s="20">
        <f t="shared" si="9"/>
        <v>0</v>
      </c>
      <c r="I398" s="12"/>
    </row>
    <row r="399" spans="1:9" hidden="1">
      <c r="A399" s="11"/>
      <c r="B399" s="1"/>
      <c r="C399" s="34"/>
      <c r="D399" s="142"/>
      <c r="E399" s="143"/>
      <c r="F399" s="39">
        <f>VLOOKUP(C399,'[2]Acha Air Sales Price List'!$B$1:$D$65536,3,FALSE)</f>
        <v>0</v>
      </c>
      <c r="G399" s="19">
        <f>ROUND(IF(ISBLANK(C399),0,VLOOKUP(C399,'[2]Acha Air Sales Price List'!$B$1:$X$65536,12,FALSE)*$L$14),2)</f>
        <v>0</v>
      </c>
      <c r="H399" s="20">
        <f t="shared" si="9"/>
        <v>0</v>
      </c>
      <c r="I399" s="12"/>
    </row>
    <row r="400" spans="1:9" hidden="1">
      <c r="A400" s="11"/>
      <c r="B400" s="1"/>
      <c r="C400" s="34"/>
      <c r="D400" s="142"/>
      <c r="E400" s="143"/>
      <c r="F400" s="39">
        <f>VLOOKUP(C400,'[2]Acha Air Sales Price List'!$B$1:$D$65536,3,FALSE)</f>
        <v>0</v>
      </c>
      <c r="G400" s="19">
        <f>ROUND(IF(ISBLANK(C400),0,VLOOKUP(C400,'[2]Acha Air Sales Price List'!$B$1:$X$65536,12,FALSE)*$L$14),2)</f>
        <v>0</v>
      </c>
      <c r="H400" s="20">
        <f t="shared" si="9"/>
        <v>0</v>
      </c>
      <c r="I400" s="12"/>
    </row>
    <row r="401" spans="1:9" hidden="1">
      <c r="A401" s="11"/>
      <c r="B401" s="1"/>
      <c r="C401" s="34"/>
      <c r="D401" s="142"/>
      <c r="E401" s="143"/>
      <c r="F401" s="39">
        <f>VLOOKUP(C401,'[2]Acha Air Sales Price List'!$B$1:$D$65536,3,FALSE)</f>
        <v>0</v>
      </c>
      <c r="G401" s="19">
        <f>ROUND(IF(ISBLANK(C401),0,VLOOKUP(C401,'[2]Acha Air Sales Price List'!$B$1:$X$65536,12,FALSE)*$L$14),2)</f>
        <v>0</v>
      </c>
      <c r="H401" s="20">
        <f t="shared" si="9"/>
        <v>0</v>
      </c>
      <c r="I401" s="12"/>
    </row>
    <row r="402" spans="1:9" hidden="1">
      <c r="A402" s="11"/>
      <c r="B402" s="1"/>
      <c r="C402" s="34"/>
      <c r="D402" s="142"/>
      <c r="E402" s="143"/>
      <c r="F402" s="39">
        <f>VLOOKUP(C402,'[2]Acha Air Sales Price List'!$B$1:$D$65536,3,FALSE)</f>
        <v>0</v>
      </c>
      <c r="G402" s="19">
        <f>ROUND(IF(ISBLANK(C402),0,VLOOKUP(C402,'[2]Acha Air Sales Price List'!$B$1:$X$65536,12,FALSE)*$L$14),2)</f>
        <v>0</v>
      </c>
      <c r="H402" s="20">
        <f t="shared" si="9"/>
        <v>0</v>
      </c>
      <c r="I402" s="12"/>
    </row>
    <row r="403" spans="1:9" hidden="1">
      <c r="A403" s="11"/>
      <c r="B403" s="1"/>
      <c r="C403" s="34"/>
      <c r="D403" s="142"/>
      <c r="E403" s="143"/>
      <c r="F403" s="39">
        <f>VLOOKUP(C403,'[2]Acha Air Sales Price List'!$B$1:$D$65536,3,FALSE)</f>
        <v>0</v>
      </c>
      <c r="G403" s="19">
        <f>ROUND(IF(ISBLANK(C403),0,VLOOKUP(C403,'[2]Acha Air Sales Price List'!$B$1:$X$65536,12,FALSE)*$L$14),2)</f>
        <v>0</v>
      </c>
      <c r="H403" s="20">
        <f t="shared" si="9"/>
        <v>0</v>
      </c>
      <c r="I403" s="12"/>
    </row>
    <row r="404" spans="1:9" hidden="1">
      <c r="A404" s="11"/>
      <c r="B404" s="1"/>
      <c r="C404" s="34"/>
      <c r="D404" s="142"/>
      <c r="E404" s="143"/>
      <c r="F404" s="39">
        <f>VLOOKUP(C404,'[2]Acha Air Sales Price List'!$B$1:$D$65536,3,FALSE)</f>
        <v>0</v>
      </c>
      <c r="G404" s="19">
        <f>ROUND(IF(ISBLANK(C404),0,VLOOKUP(C404,'[2]Acha Air Sales Price List'!$B$1:$X$65536,12,FALSE)*$L$14),2)</f>
        <v>0</v>
      </c>
      <c r="H404" s="20">
        <f t="shared" si="9"/>
        <v>0</v>
      </c>
      <c r="I404" s="12"/>
    </row>
    <row r="405" spans="1:9" hidden="1">
      <c r="A405" s="11"/>
      <c r="B405" s="1"/>
      <c r="C405" s="34"/>
      <c r="D405" s="142"/>
      <c r="E405" s="143"/>
      <c r="F405" s="39">
        <f>VLOOKUP(C405,'[2]Acha Air Sales Price List'!$B$1:$D$65536,3,FALSE)</f>
        <v>0</v>
      </c>
      <c r="G405" s="19">
        <f>ROUND(IF(ISBLANK(C405),0,VLOOKUP(C405,'[2]Acha Air Sales Price List'!$B$1:$X$65536,12,FALSE)*$L$14),2)</f>
        <v>0</v>
      </c>
      <c r="H405" s="20">
        <f t="shared" si="9"/>
        <v>0</v>
      </c>
      <c r="I405" s="12"/>
    </row>
    <row r="406" spans="1:9" hidden="1">
      <c r="A406" s="11"/>
      <c r="B406" s="1"/>
      <c r="C406" s="34"/>
      <c r="D406" s="142"/>
      <c r="E406" s="143"/>
      <c r="F406" s="39">
        <f>VLOOKUP(C406,'[2]Acha Air Sales Price List'!$B$1:$D$65536,3,FALSE)</f>
        <v>0</v>
      </c>
      <c r="G406" s="19">
        <f>ROUND(IF(ISBLANK(C406),0,VLOOKUP(C406,'[2]Acha Air Sales Price List'!$B$1:$X$65536,12,FALSE)*$L$14),2)</f>
        <v>0</v>
      </c>
      <c r="H406" s="20">
        <f t="shared" si="9"/>
        <v>0</v>
      </c>
      <c r="I406" s="12"/>
    </row>
    <row r="407" spans="1:9" hidden="1">
      <c r="A407" s="11"/>
      <c r="B407" s="1"/>
      <c r="C407" s="34"/>
      <c r="D407" s="142"/>
      <c r="E407" s="143"/>
      <c r="F407" s="39">
        <f>VLOOKUP(C407,'[2]Acha Air Sales Price List'!$B$1:$D$65536,3,FALSE)</f>
        <v>0</v>
      </c>
      <c r="G407" s="19">
        <f>ROUND(IF(ISBLANK(C407),0,VLOOKUP(C407,'[2]Acha Air Sales Price List'!$B$1:$X$65536,12,FALSE)*$L$14),2)</f>
        <v>0</v>
      </c>
      <c r="H407" s="20">
        <f t="shared" si="9"/>
        <v>0</v>
      </c>
      <c r="I407" s="12"/>
    </row>
    <row r="408" spans="1:9" hidden="1">
      <c r="A408" s="11"/>
      <c r="B408" s="1"/>
      <c r="C408" s="34"/>
      <c r="D408" s="142"/>
      <c r="E408" s="143"/>
      <c r="F408" s="39">
        <f>VLOOKUP(C408,'[2]Acha Air Sales Price List'!$B$1:$D$65536,3,FALSE)</f>
        <v>0</v>
      </c>
      <c r="G408" s="19">
        <f>ROUND(IF(ISBLANK(C408),0,VLOOKUP(C408,'[2]Acha Air Sales Price List'!$B$1:$X$65536,12,FALSE)*$L$14),2)</f>
        <v>0</v>
      </c>
      <c r="H408" s="20">
        <f t="shared" si="9"/>
        <v>0</v>
      </c>
      <c r="I408" s="12"/>
    </row>
    <row r="409" spans="1:9" hidden="1">
      <c r="A409" s="11"/>
      <c r="B409" s="1"/>
      <c r="C409" s="34"/>
      <c r="D409" s="142"/>
      <c r="E409" s="143"/>
      <c r="F409" s="39">
        <f>VLOOKUP(C409,'[2]Acha Air Sales Price List'!$B$1:$D$65536,3,FALSE)</f>
        <v>0</v>
      </c>
      <c r="G409" s="19">
        <f>ROUND(IF(ISBLANK(C409),0,VLOOKUP(C409,'[2]Acha Air Sales Price List'!$B$1:$X$65536,12,FALSE)*$L$14),2)</f>
        <v>0</v>
      </c>
      <c r="H409" s="20">
        <f t="shared" si="9"/>
        <v>0</v>
      </c>
      <c r="I409" s="12"/>
    </row>
    <row r="410" spans="1:9" hidden="1">
      <c r="A410" s="11"/>
      <c r="B410" s="1"/>
      <c r="C410" s="34"/>
      <c r="D410" s="142"/>
      <c r="E410" s="143"/>
      <c r="F410" s="39">
        <f>VLOOKUP(C410,'[2]Acha Air Sales Price List'!$B$1:$D$65536,3,FALSE)</f>
        <v>0</v>
      </c>
      <c r="G410" s="19">
        <f>ROUND(IF(ISBLANK(C410),0,VLOOKUP(C410,'[2]Acha Air Sales Price List'!$B$1:$X$65536,12,FALSE)*$L$14),2)</f>
        <v>0</v>
      </c>
      <c r="H410" s="20">
        <f t="shared" si="9"/>
        <v>0</v>
      </c>
      <c r="I410" s="12"/>
    </row>
    <row r="411" spans="1:9" hidden="1">
      <c r="A411" s="11"/>
      <c r="B411" s="1"/>
      <c r="C411" s="35"/>
      <c r="D411" s="142"/>
      <c r="E411" s="143"/>
      <c r="F411" s="39">
        <f>VLOOKUP(C411,'[2]Acha Air Sales Price List'!$B$1:$D$65536,3,FALSE)</f>
        <v>0</v>
      </c>
      <c r="G411" s="19">
        <f>ROUND(IF(ISBLANK(C411),0,VLOOKUP(C411,'[2]Acha Air Sales Price List'!$B$1:$X$65536,12,FALSE)*$L$14),2)</f>
        <v>0</v>
      </c>
      <c r="H411" s="20">
        <f t="shared" si="9"/>
        <v>0</v>
      </c>
      <c r="I411" s="12"/>
    </row>
    <row r="412" spans="1:9" hidden="1">
      <c r="A412" s="11"/>
      <c r="B412" s="1"/>
      <c r="C412" s="35"/>
      <c r="D412" s="142"/>
      <c r="E412" s="143"/>
      <c r="F412" s="39">
        <f>VLOOKUP(C412,'[2]Acha Air Sales Price List'!$B$1:$D$65536,3,FALSE)</f>
        <v>0</v>
      </c>
      <c r="G412" s="19">
        <f>ROUND(IF(ISBLANK(C412),0,VLOOKUP(C412,'[2]Acha Air Sales Price List'!$B$1:$X$65536,12,FALSE)*$L$14),2)</f>
        <v>0</v>
      </c>
      <c r="H412" s="20">
        <f t="shared" si="9"/>
        <v>0</v>
      </c>
      <c r="I412" s="12"/>
    </row>
    <row r="413" spans="1:9" hidden="1">
      <c r="A413" s="11"/>
      <c r="B413" s="1"/>
      <c r="C413" s="34"/>
      <c r="D413" s="142"/>
      <c r="E413" s="143"/>
      <c r="F413" s="39">
        <f>VLOOKUP(C413,'[2]Acha Air Sales Price List'!$B$1:$D$65536,3,FALSE)</f>
        <v>0</v>
      </c>
      <c r="G413" s="19">
        <f>ROUND(IF(ISBLANK(C413),0,VLOOKUP(C413,'[2]Acha Air Sales Price List'!$B$1:$X$65536,12,FALSE)*$L$14),2)</f>
        <v>0</v>
      </c>
      <c r="H413" s="20">
        <f t="shared" si="9"/>
        <v>0</v>
      </c>
      <c r="I413" s="12"/>
    </row>
    <row r="414" spans="1:9" hidden="1">
      <c r="A414" s="11"/>
      <c r="B414" s="1"/>
      <c r="C414" s="34"/>
      <c r="D414" s="142"/>
      <c r="E414" s="143"/>
      <c r="F414" s="39">
        <f>VLOOKUP(C414,'[2]Acha Air Sales Price List'!$B$1:$D$65536,3,FALSE)</f>
        <v>0</v>
      </c>
      <c r="G414" s="19">
        <f>ROUND(IF(ISBLANK(C414),0,VLOOKUP(C414,'[2]Acha Air Sales Price List'!$B$1:$X$65536,12,FALSE)*$L$14),2)</f>
        <v>0</v>
      </c>
      <c r="H414" s="20">
        <f t="shared" si="9"/>
        <v>0</v>
      </c>
      <c r="I414" s="12"/>
    </row>
    <row r="415" spans="1:9" hidden="1">
      <c r="A415" s="11"/>
      <c r="B415" s="1"/>
      <c r="C415" s="34"/>
      <c r="D415" s="142"/>
      <c r="E415" s="143"/>
      <c r="F415" s="39">
        <f>VLOOKUP(C415,'[2]Acha Air Sales Price List'!$B$1:$D$65536,3,FALSE)</f>
        <v>0</v>
      </c>
      <c r="G415" s="19">
        <f>ROUND(IF(ISBLANK(C415),0,VLOOKUP(C415,'[2]Acha Air Sales Price List'!$B$1:$X$65536,12,FALSE)*$L$14),2)</f>
        <v>0</v>
      </c>
      <c r="H415" s="20">
        <f t="shared" si="9"/>
        <v>0</v>
      </c>
      <c r="I415" s="12"/>
    </row>
    <row r="416" spans="1:9" hidden="1">
      <c r="A416" s="11"/>
      <c r="B416" s="1"/>
      <c r="C416" s="34"/>
      <c r="D416" s="142"/>
      <c r="E416" s="143"/>
      <c r="F416" s="39">
        <f>VLOOKUP(C416,'[2]Acha Air Sales Price List'!$B$1:$D$65536,3,FALSE)</f>
        <v>0</v>
      </c>
      <c r="G416" s="19">
        <f>ROUND(IF(ISBLANK(C416),0,VLOOKUP(C416,'[2]Acha Air Sales Price List'!$B$1:$X$65536,12,FALSE)*$L$14),2)</f>
        <v>0</v>
      </c>
      <c r="H416" s="20">
        <f t="shared" si="9"/>
        <v>0</v>
      </c>
      <c r="I416" s="12"/>
    </row>
    <row r="417" spans="1:9" hidden="1">
      <c r="A417" s="11"/>
      <c r="B417" s="1"/>
      <c r="C417" s="34"/>
      <c r="D417" s="142"/>
      <c r="E417" s="143"/>
      <c r="F417" s="39">
        <f>VLOOKUP(C417,'[2]Acha Air Sales Price List'!$B$1:$D$65536,3,FALSE)</f>
        <v>0</v>
      </c>
      <c r="G417" s="19">
        <f>ROUND(IF(ISBLANK(C417),0,VLOOKUP(C417,'[2]Acha Air Sales Price List'!$B$1:$X$65536,12,FALSE)*$L$14),2)</f>
        <v>0</v>
      </c>
      <c r="H417" s="20">
        <f t="shared" si="9"/>
        <v>0</v>
      </c>
      <c r="I417" s="12"/>
    </row>
    <row r="418" spans="1:9" hidden="1">
      <c r="A418" s="11"/>
      <c r="B418" s="1"/>
      <c r="C418" s="34"/>
      <c r="D418" s="142"/>
      <c r="E418" s="143"/>
      <c r="F418" s="39">
        <f>VLOOKUP(C418,'[2]Acha Air Sales Price List'!$B$1:$D$65536,3,FALSE)</f>
        <v>0</v>
      </c>
      <c r="G418" s="19">
        <f>ROUND(IF(ISBLANK(C418),0,VLOOKUP(C418,'[2]Acha Air Sales Price List'!$B$1:$X$65536,12,FALSE)*$L$14),2)</f>
        <v>0</v>
      </c>
      <c r="H418" s="20">
        <f t="shared" si="9"/>
        <v>0</v>
      </c>
      <c r="I418" s="12"/>
    </row>
    <row r="419" spans="1:9" hidden="1">
      <c r="A419" s="11"/>
      <c r="B419" s="1"/>
      <c r="C419" s="34"/>
      <c r="D419" s="142"/>
      <c r="E419" s="143"/>
      <c r="F419" s="39">
        <f>VLOOKUP(C419,'[2]Acha Air Sales Price List'!$B$1:$D$65536,3,FALSE)</f>
        <v>0</v>
      </c>
      <c r="G419" s="19">
        <f>ROUND(IF(ISBLANK(C419),0,VLOOKUP(C419,'[2]Acha Air Sales Price List'!$B$1:$X$65536,12,FALSE)*$L$14),2)</f>
        <v>0</v>
      </c>
      <c r="H419" s="20">
        <f t="shared" si="9"/>
        <v>0</v>
      </c>
      <c r="I419" s="12"/>
    </row>
    <row r="420" spans="1:9" hidden="1">
      <c r="A420" s="11"/>
      <c r="B420" s="1"/>
      <c r="C420" s="34"/>
      <c r="D420" s="142"/>
      <c r="E420" s="143"/>
      <c r="F420" s="39">
        <f>VLOOKUP(C420,'[2]Acha Air Sales Price List'!$B$1:$D$65536,3,FALSE)</f>
        <v>0</v>
      </c>
      <c r="G420" s="19">
        <f>ROUND(IF(ISBLANK(C420),0,VLOOKUP(C420,'[2]Acha Air Sales Price List'!$B$1:$X$65536,12,FALSE)*$L$14),2)</f>
        <v>0</v>
      </c>
      <c r="H420" s="20">
        <f t="shared" si="9"/>
        <v>0</v>
      </c>
      <c r="I420" s="12"/>
    </row>
    <row r="421" spans="1:9" hidden="1">
      <c r="A421" s="11"/>
      <c r="B421" s="1"/>
      <c r="C421" s="34"/>
      <c r="D421" s="142"/>
      <c r="E421" s="143"/>
      <c r="F421" s="39">
        <f>VLOOKUP(C421,'[2]Acha Air Sales Price List'!$B$1:$D$65536,3,FALSE)</f>
        <v>0</v>
      </c>
      <c r="G421" s="19">
        <f>ROUND(IF(ISBLANK(C421),0,VLOOKUP(C421,'[2]Acha Air Sales Price List'!$B$1:$X$65536,12,FALSE)*$L$14),2)</f>
        <v>0</v>
      </c>
      <c r="H421" s="20">
        <f t="shared" si="9"/>
        <v>0</v>
      </c>
      <c r="I421" s="12"/>
    </row>
    <row r="422" spans="1:9" hidden="1">
      <c r="A422" s="11"/>
      <c r="B422" s="1"/>
      <c r="C422" s="34"/>
      <c r="D422" s="142"/>
      <c r="E422" s="143"/>
      <c r="F422" s="39">
        <f>VLOOKUP(C422,'[2]Acha Air Sales Price List'!$B$1:$D$65536,3,FALSE)</f>
        <v>0</v>
      </c>
      <c r="G422" s="19">
        <f>ROUND(IF(ISBLANK(C422),0,VLOOKUP(C422,'[2]Acha Air Sales Price List'!$B$1:$X$65536,12,FALSE)*$L$14),2)</f>
        <v>0</v>
      </c>
      <c r="H422" s="20">
        <f t="shared" si="9"/>
        <v>0</v>
      </c>
      <c r="I422" s="12"/>
    </row>
    <row r="423" spans="1:9" hidden="1">
      <c r="A423" s="11"/>
      <c r="B423" s="1"/>
      <c r="C423" s="35"/>
      <c r="D423" s="142"/>
      <c r="E423" s="143"/>
      <c r="F423" s="39">
        <f>VLOOKUP(C423,'[2]Acha Air Sales Price List'!$B$1:$D$65536,3,FALSE)</f>
        <v>0</v>
      </c>
      <c r="G423" s="19">
        <f>ROUND(IF(ISBLANK(C423),0,VLOOKUP(C423,'[2]Acha Air Sales Price List'!$B$1:$X$65536,12,FALSE)*$L$14),2)</f>
        <v>0</v>
      </c>
      <c r="H423" s="20">
        <f t="shared" si="9"/>
        <v>0</v>
      </c>
      <c r="I423" s="12"/>
    </row>
    <row r="424" spans="1:9" hidden="1">
      <c r="A424" s="11"/>
      <c r="B424" s="1"/>
      <c r="C424" s="34"/>
      <c r="D424" s="142"/>
      <c r="E424" s="143"/>
      <c r="F424" s="39">
        <f>VLOOKUP(C424,'[2]Acha Air Sales Price List'!$B$1:$D$65536,3,FALSE)</f>
        <v>0</v>
      </c>
      <c r="G424" s="19">
        <f>ROUND(IF(ISBLANK(C424),0,VLOOKUP(C424,'[2]Acha Air Sales Price List'!$B$1:$X$65536,12,FALSE)*$L$14),2)</f>
        <v>0</v>
      </c>
      <c r="H424" s="20">
        <f t="shared" si="9"/>
        <v>0</v>
      </c>
      <c r="I424" s="12"/>
    </row>
    <row r="425" spans="1:9" hidden="1">
      <c r="A425" s="11"/>
      <c r="B425" s="1"/>
      <c r="C425" s="34"/>
      <c r="D425" s="142"/>
      <c r="E425" s="143"/>
      <c r="F425" s="39">
        <f>VLOOKUP(C425,'[2]Acha Air Sales Price List'!$B$1:$D$65536,3,FALSE)</f>
        <v>0</v>
      </c>
      <c r="G425" s="19">
        <f>ROUND(IF(ISBLANK(C425),0,VLOOKUP(C425,'[2]Acha Air Sales Price List'!$B$1:$X$65536,12,FALSE)*$L$14),2)</f>
        <v>0</v>
      </c>
      <c r="H425" s="20">
        <f t="shared" si="9"/>
        <v>0</v>
      </c>
      <c r="I425" s="12"/>
    </row>
    <row r="426" spans="1:9" hidden="1">
      <c r="A426" s="11"/>
      <c r="B426" s="1"/>
      <c r="C426" s="34"/>
      <c r="D426" s="142"/>
      <c r="E426" s="143"/>
      <c r="F426" s="39">
        <f>VLOOKUP(C426,'[2]Acha Air Sales Price List'!$B$1:$D$65536,3,FALSE)</f>
        <v>0</v>
      </c>
      <c r="G426" s="19">
        <f>ROUND(IF(ISBLANK(C426),0,VLOOKUP(C426,'[2]Acha Air Sales Price List'!$B$1:$X$65536,12,FALSE)*$L$14),2)</f>
        <v>0</v>
      </c>
      <c r="H426" s="20">
        <f t="shared" si="9"/>
        <v>0</v>
      </c>
      <c r="I426" s="12"/>
    </row>
    <row r="427" spans="1:9" hidden="1">
      <c r="A427" s="11"/>
      <c r="B427" s="1"/>
      <c r="C427" s="34"/>
      <c r="D427" s="142"/>
      <c r="E427" s="143"/>
      <c r="F427" s="39">
        <f>VLOOKUP(C427,'[2]Acha Air Sales Price List'!$B$1:$D$65536,3,FALSE)</f>
        <v>0</v>
      </c>
      <c r="G427" s="19">
        <f>ROUND(IF(ISBLANK(C427),0,VLOOKUP(C427,'[2]Acha Air Sales Price List'!$B$1:$X$65536,12,FALSE)*$L$14),2)</f>
        <v>0</v>
      </c>
      <c r="H427" s="20">
        <f t="shared" si="9"/>
        <v>0</v>
      </c>
      <c r="I427" s="12"/>
    </row>
    <row r="428" spans="1:9" hidden="1">
      <c r="A428" s="11"/>
      <c r="B428" s="1"/>
      <c r="C428" s="34"/>
      <c r="D428" s="142"/>
      <c r="E428" s="143"/>
      <c r="F428" s="39">
        <f>VLOOKUP(C428,'[2]Acha Air Sales Price List'!$B$1:$D$65536,3,FALSE)</f>
        <v>0</v>
      </c>
      <c r="G428" s="19">
        <f>ROUND(IF(ISBLANK(C428),0,VLOOKUP(C428,'[2]Acha Air Sales Price List'!$B$1:$X$65536,12,FALSE)*$L$14),2)</f>
        <v>0</v>
      </c>
      <c r="H428" s="20">
        <f t="shared" si="9"/>
        <v>0</v>
      </c>
      <c r="I428" s="12"/>
    </row>
    <row r="429" spans="1:9" hidden="1">
      <c r="A429" s="11"/>
      <c r="B429" s="1"/>
      <c r="C429" s="34"/>
      <c r="D429" s="142"/>
      <c r="E429" s="143"/>
      <c r="F429" s="39">
        <f>VLOOKUP(C429,'[2]Acha Air Sales Price List'!$B$1:$D$65536,3,FALSE)</f>
        <v>0</v>
      </c>
      <c r="G429" s="19">
        <f>ROUND(IF(ISBLANK(C429),0,VLOOKUP(C429,'[2]Acha Air Sales Price List'!$B$1:$X$65536,12,FALSE)*$L$14),2)</f>
        <v>0</v>
      </c>
      <c r="H429" s="20">
        <f t="shared" si="9"/>
        <v>0</v>
      </c>
      <c r="I429" s="12"/>
    </row>
    <row r="430" spans="1:9" hidden="1">
      <c r="A430" s="11"/>
      <c r="B430" s="1"/>
      <c r="C430" s="34"/>
      <c r="D430" s="142"/>
      <c r="E430" s="143"/>
      <c r="F430" s="39">
        <f>VLOOKUP(C430,'[2]Acha Air Sales Price List'!$B$1:$D$65536,3,FALSE)</f>
        <v>0</v>
      </c>
      <c r="G430" s="19">
        <f>ROUND(IF(ISBLANK(C430),0,VLOOKUP(C430,'[2]Acha Air Sales Price List'!$B$1:$X$65536,12,FALSE)*$L$14),2)</f>
        <v>0</v>
      </c>
      <c r="H430" s="20">
        <f t="shared" si="9"/>
        <v>0</v>
      </c>
      <c r="I430" s="12"/>
    </row>
    <row r="431" spans="1:9" hidden="1">
      <c r="A431" s="11"/>
      <c r="B431" s="1"/>
      <c r="C431" s="34"/>
      <c r="D431" s="142"/>
      <c r="E431" s="143"/>
      <c r="F431" s="39">
        <f>VLOOKUP(C431,'[2]Acha Air Sales Price List'!$B$1:$D$65536,3,FALSE)</f>
        <v>0</v>
      </c>
      <c r="G431" s="19">
        <f>ROUND(IF(ISBLANK(C431),0,VLOOKUP(C431,'[2]Acha Air Sales Price List'!$B$1:$X$65536,12,FALSE)*$L$14),2)</f>
        <v>0</v>
      </c>
      <c r="H431" s="20">
        <f t="shared" si="9"/>
        <v>0</v>
      </c>
      <c r="I431" s="12"/>
    </row>
    <row r="432" spans="1:9" hidden="1">
      <c r="A432" s="11"/>
      <c r="B432" s="1"/>
      <c r="C432" s="34"/>
      <c r="D432" s="142"/>
      <c r="E432" s="143"/>
      <c r="F432" s="39">
        <f>VLOOKUP(C432,'[2]Acha Air Sales Price List'!$B$1:$D$65536,3,FALSE)</f>
        <v>0</v>
      </c>
      <c r="G432" s="19">
        <f>ROUND(IF(ISBLANK(C432),0,VLOOKUP(C432,'[2]Acha Air Sales Price List'!$B$1:$X$65536,12,FALSE)*$L$14),2)</f>
        <v>0</v>
      </c>
      <c r="H432" s="20">
        <f t="shared" si="9"/>
        <v>0</v>
      </c>
      <c r="I432" s="12"/>
    </row>
    <row r="433" spans="1:9" hidden="1">
      <c r="A433" s="11"/>
      <c r="B433" s="1"/>
      <c r="C433" s="34"/>
      <c r="D433" s="142"/>
      <c r="E433" s="143"/>
      <c r="F433" s="39">
        <f>VLOOKUP(C433,'[2]Acha Air Sales Price List'!$B$1:$D$65536,3,FALSE)</f>
        <v>0</v>
      </c>
      <c r="G433" s="19">
        <f>ROUND(IF(ISBLANK(C433),0,VLOOKUP(C433,'[2]Acha Air Sales Price List'!$B$1:$X$65536,12,FALSE)*$L$14),2)</f>
        <v>0</v>
      </c>
      <c r="H433" s="20">
        <f t="shared" si="9"/>
        <v>0</v>
      </c>
      <c r="I433" s="12"/>
    </row>
    <row r="434" spans="1:9" hidden="1">
      <c r="A434" s="11"/>
      <c r="B434" s="1"/>
      <c r="C434" s="34"/>
      <c r="D434" s="142"/>
      <c r="E434" s="143"/>
      <c r="F434" s="39">
        <f>VLOOKUP(C434,'[2]Acha Air Sales Price List'!$B$1:$D$65536,3,FALSE)</f>
        <v>0</v>
      </c>
      <c r="G434" s="19">
        <f>ROUND(IF(ISBLANK(C434),0,VLOOKUP(C434,'[2]Acha Air Sales Price List'!$B$1:$X$65536,12,FALSE)*$L$14),2)</f>
        <v>0</v>
      </c>
      <c r="H434" s="20">
        <f t="shared" si="9"/>
        <v>0</v>
      </c>
      <c r="I434" s="12"/>
    </row>
    <row r="435" spans="1:9" hidden="1">
      <c r="A435" s="11"/>
      <c r="B435" s="1"/>
      <c r="C435" s="34"/>
      <c r="D435" s="142"/>
      <c r="E435" s="143"/>
      <c r="F435" s="39">
        <f>VLOOKUP(C435,'[2]Acha Air Sales Price List'!$B$1:$D$65536,3,FALSE)</f>
        <v>0</v>
      </c>
      <c r="G435" s="19">
        <f>ROUND(IF(ISBLANK(C435),0,VLOOKUP(C435,'[2]Acha Air Sales Price List'!$B$1:$X$65536,12,FALSE)*$L$14),2)</f>
        <v>0</v>
      </c>
      <c r="H435" s="20">
        <f t="shared" si="9"/>
        <v>0</v>
      </c>
      <c r="I435" s="12"/>
    </row>
    <row r="436" spans="1:9" hidden="1">
      <c r="A436" s="11"/>
      <c r="B436" s="1"/>
      <c r="C436" s="34"/>
      <c r="D436" s="142"/>
      <c r="E436" s="143"/>
      <c r="F436" s="39">
        <f>VLOOKUP(C436,'[2]Acha Air Sales Price List'!$B$1:$D$65536,3,FALSE)</f>
        <v>0</v>
      </c>
      <c r="G436" s="19">
        <f>ROUND(IF(ISBLANK(C436),0,VLOOKUP(C436,'[2]Acha Air Sales Price List'!$B$1:$X$65536,12,FALSE)*$L$14),2)</f>
        <v>0</v>
      </c>
      <c r="H436" s="20">
        <f t="shared" si="9"/>
        <v>0</v>
      </c>
      <c r="I436" s="12"/>
    </row>
    <row r="437" spans="1:9" hidden="1">
      <c r="A437" s="11"/>
      <c r="B437" s="1"/>
      <c r="C437" s="34"/>
      <c r="D437" s="142"/>
      <c r="E437" s="143"/>
      <c r="F437" s="39">
        <f>VLOOKUP(C437,'[2]Acha Air Sales Price List'!$B$1:$D$65536,3,FALSE)</f>
        <v>0</v>
      </c>
      <c r="G437" s="19">
        <f>ROUND(IF(ISBLANK(C437),0,VLOOKUP(C437,'[2]Acha Air Sales Price List'!$B$1:$X$65536,12,FALSE)*$L$14),2)</f>
        <v>0</v>
      </c>
      <c r="H437" s="20">
        <f t="shared" si="9"/>
        <v>0</v>
      </c>
      <c r="I437" s="12"/>
    </row>
    <row r="438" spans="1:9" hidden="1">
      <c r="A438" s="11"/>
      <c r="B438" s="1"/>
      <c r="C438" s="34"/>
      <c r="D438" s="142"/>
      <c r="E438" s="143"/>
      <c r="F438" s="39">
        <f>VLOOKUP(C438,'[2]Acha Air Sales Price List'!$B$1:$D$65536,3,FALSE)</f>
        <v>0</v>
      </c>
      <c r="G438" s="19">
        <f>ROUND(IF(ISBLANK(C438),0,VLOOKUP(C438,'[2]Acha Air Sales Price List'!$B$1:$X$65536,12,FALSE)*$L$14),2)</f>
        <v>0</v>
      </c>
      <c r="H438" s="20">
        <f t="shared" si="9"/>
        <v>0</v>
      </c>
      <c r="I438" s="12"/>
    </row>
    <row r="439" spans="1:9" hidden="1">
      <c r="A439" s="11"/>
      <c r="B439" s="1"/>
      <c r="C439" s="34"/>
      <c r="D439" s="142"/>
      <c r="E439" s="143"/>
      <c r="F439" s="39">
        <f>VLOOKUP(C439,'[2]Acha Air Sales Price List'!$B$1:$D$65536,3,FALSE)</f>
        <v>0</v>
      </c>
      <c r="G439" s="19">
        <f>ROUND(IF(ISBLANK(C439),0,VLOOKUP(C439,'[2]Acha Air Sales Price List'!$B$1:$X$65536,12,FALSE)*$L$14),2)</f>
        <v>0</v>
      </c>
      <c r="H439" s="20">
        <f t="shared" si="9"/>
        <v>0</v>
      </c>
      <c r="I439" s="12"/>
    </row>
    <row r="440" spans="1:9" hidden="1">
      <c r="A440" s="11"/>
      <c r="B440" s="1"/>
      <c r="C440" s="34"/>
      <c r="D440" s="142"/>
      <c r="E440" s="143"/>
      <c r="F440" s="39">
        <f>VLOOKUP(C440,'[2]Acha Air Sales Price List'!$B$1:$D$65536,3,FALSE)</f>
        <v>0</v>
      </c>
      <c r="G440" s="19">
        <f>ROUND(IF(ISBLANK(C440),0,VLOOKUP(C440,'[2]Acha Air Sales Price List'!$B$1:$X$65536,12,FALSE)*$L$14),2)</f>
        <v>0</v>
      </c>
      <c r="H440" s="20">
        <f t="shared" si="9"/>
        <v>0</v>
      </c>
      <c r="I440" s="12"/>
    </row>
    <row r="441" spans="1:9" hidden="1">
      <c r="A441" s="11"/>
      <c r="B441" s="1"/>
      <c r="C441" s="34"/>
      <c r="D441" s="142"/>
      <c r="E441" s="143"/>
      <c r="F441" s="39">
        <f>VLOOKUP(C441,'[2]Acha Air Sales Price List'!$B$1:$D$65536,3,FALSE)</f>
        <v>0</v>
      </c>
      <c r="G441" s="19">
        <f>ROUND(IF(ISBLANK(C441),0,VLOOKUP(C441,'[2]Acha Air Sales Price List'!$B$1:$X$65536,12,FALSE)*$L$14),2)</f>
        <v>0</v>
      </c>
      <c r="H441" s="20">
        <f t="shared" si="9"/>
        <v>0</v>
      </c>
      <c r="I441" s="12"/>
    </row>
    <row r="442" spans="1:9" hidden="1">
      <c r="A442" s="11"/>
      <c r="B442" s="1"/>
      <c r="C442" s="34"/>
      <c r="D442" s="142"/>
      <c r="E442" s="143"/>
      <c r="F442" s="39">
        <f>VLOOKUP(C442,'[2]Acha Air Sales Price List'!$B$1:$D$65536,3,FALSE)</f>
        <v>0</v>
      </c>
      <c r="G442" s="19">
        <f>ROUND(IF(ISBLANK(C442),0,VLOOKUP(C442,'[2]Acha Air Sales Price List'!$B$1:$X$65536,12,FALSE)*$L$14),2)</f>
        <v>0</v>
      </c>
      <c r="H442" s="20">
        <f t="shared" si="9"/>
        <v>0</v>
      </c>
      <c r="I442" s="12"/>
    </row>
    <row r="443" spans="1:9" hidden="1">
      <c r="A443" s="11"/>
      <c r="B443" s="1"/>
      <c r="C443" s="34"/>
      <c r="D443" s="142"/>
      <c r="E443" s="143"/>
      <c r="F443" s="39">
        <f>VLOOKUP(C443,'[2]Acha Air Sales Price List'!$B$1:$D$65536,3,FALSE)</f>
        <v>0</v>
      </c>
      <c r="G443" s="19">
        <f>ROUND(IF(ISBLANK(C443),0,VLOOKUP(C443,'[2]Acha Air Sales Price List'!$B$1:$X$65536,12,FALSE)*$L$14),2)</f>
        <v>0</v>
      </c>
      <c r="H443" s="20">
        <f t="shared" si="9"/>
        <v>0</v>
      </c>
      <c r="I443" s="12"/>
    </row>
    <row r="444" spans="1:9" hidden="1">
      <c r="A444" s="11"/>
      <c r="B444" s="1"/>
      <c r="C444" s="34"/>
      <c r="D444" s="142"/>
      <c r="E444" s="143"/>
      <c r="F444" s="39">
        <f>VLOOKUP(C444,'[2]Acha Air Sales Price List'!$B$1:$D$65536,3,FALSE)</f>
        <v>0</v>
      </c>
      <c r="G444" s="19">
        <f>ROUND(IF(ISBLANK(C444),0,VLOOKUP(C444,'[2]Acha Air Sales Price List'!$B$1:$X$65536,12,FALSE)*$L$14),2)</f>
        <v>0</v>
      </c>
      <c r="H444" s="20">
        <f t="shared" si="9"/>
        <v>0</v>
      </c>
      <c r="I444" s="12"/>
    </row>
    <row r="445" spans="1:9" hidden="1">
      <c r="A445" s="11"/>
      <c r="B445" s="1"/>
      <c r="C445" s="34"/>
      <c r="D445" s="142"/>
      <c r="E445" s="143"/>
      <c r="F445" s="39">
        <f>VLOOKUP(C445,'[2]Acha Air Sales Price List'!$B$1:$D$65536,3,FALSE)</f>
        <v>0</v>
      </c>
      <c r="G445" s="19">
        <f>ROUND(IF(ISBLANK(C445),0,VLOOKUP(C445,'[2]Acha Air Sales Price List'!$B$1:$X$65536,12,FALSE)*$L$14),2)</f>
        <v>0</v>
      </c>
      <c r="H445" s="20">
        <f t="shared" si="9"/>
        <v>0</v>
      </c>
      <c r="I445" s="12"/>
    </row>
    <row r="446" spans="1:9" hidden="1">
      <c r="A446" s="11"/>
      <c r="B446" s="1"/>
      <c r="C446" s="34"/>
      <c r="D446" s="142"/>
      <c r="E446" s="143"/>
      <c r="F446" s="39">
        <f>VLOOKUP(C446,'[2]Acha Air Sales Price List'!$B$1:$D$65536,3,FALSE)</f>
        <v>0</v>
      </c>
      <c r="G446" s="19">
        <f>ROUND(IF(ISBLANK(C446),0,VLOOKUP(C446,'[2]Acha Air Sales Price List'!$B$1:$X$65536,12,FALSE)*$L$14),2)</f>
        <v>0</v>
      </c>
      <c r="H446" s="20">
        <f t="shared" si="9"/>
        <v>0</v>
      </c>
      <c r="I446" s="12"/>
    </row>
    <row r="447" spans="1:9" hidden="1">
      <c r="A447" s="11"/>
      <c r="B447" s="1"/>
      <c r="C447" s="34"/>
      <c r="D447" s="142"/>
      <c r="E447" s="143"/>
      <c r="F447" s="39">
        <f>VLOOKUP(C447,'[2]Acha Air Sales Price List'!$B$1:$D$65536,3,FALSE)</f>
        <v>0</v>
      </c>
      <c r="G447" s="19">
        <f>ROUND(IF(ISBLANK(C447),0,VLOOKUP(C447,'[2]Acha Air Sales Price List'!$B$1:$X$65536,12,FALSE)*$L$14),2)</f>
        <v>0</v>
      </c>
      <c r="H447" s="20">
        <f t="shared" si="9"/>
        <v>0</v>
      </c>
      <c r="I447" s="12"/>
    </row>
    <row r="448" spans="1:9" hidden="1">
      <c r="A448" s="11"/>
      <c r="B448" s="1"/>
      <c r="C448" s="34"/>
      <c r="D448" s="142"/>
      <c r="E448" s="143"/>
      <c r="F448" s="39">
        <f>VLOOKUP(C448,'[2]Acha Air Sales Price List'!$B$1:$D$65536,3,FALSE)</f>
        <v>0</v>
      </c>
      <c r="G448" s="19">
        <f>ROUND(IF(ISBLANK(C448),0,VLOOKUP(C448,'[2]Acha Air Sales Price List'!$B$1:$X$65536,12,FALSE)*$L$14),2)</f>
        <v>0</v>
      </c>
      <c r="H448" s="20">
        <f t="shared" si="9"/>
        <v>0</v>
      </c>
      <c r="I448" s="12"/>
    </row>
    <row r="449" spans="1:9" hidden="1">
      <c r="A449" s="11"/>
      <c r="B449" s="1"/>
      <c r="C449" s="34"/>
      <c r="D449" s="142"/>
      <c r="E449" s="143"/>
      <c r="F449" s="39">
        <f>VLOOKUP(C449,'[2]Acha Air Sales Price List'!$B$1:$D$65536,3,FALSE)</f>
        <v>0</v>
      </c>
      <c r="G449" s="19">
        <f>ROUND(IF(ISBLANK(C449),0,VLOOKUP(C449,'[2]Acha Air Sales Price List'!$B$1:$X$65536,12,FALSE)*$L$14),2)</f>
        <v>0</v>
      </c>
      <c r="H449" s="20">
        <f t="shared" si="9"/>
        <v>0</v>
      </c>
      <c r="I449" s="12"/>
    </row>
    <row r="450" spans="1:9" hidden="1">
      <c r="A450" s="11"/>
      <c r="B450" s="1"/>
      <c r="C450" s="34"/>
      <c r="D450" s="142"/>
      <c r="E450" s="143"/>
      <c r="F450" s="39">
        <f>VLOOKUP(C450,'[2]Acha Air Sales Price List'!$B$1:$D$65536,3,FALSE)</f>
        <v>0</v>
      </c>
      <c r="G450" s="19">
        <f>ROUND(IF(ISBLANK(C450),0,VLOOKUP(C450,'[2]Acha Air Sales Price List'!$B$1:$X$65536,12,FALSE)*$L$14),2)</f>
        <v>0</v>
      </c>
      <c r="H450" s="20">
        <f t="shared" si="9"/>
        <v>0</v>
      </c>
      <c r="I450" s="12"/>
    </row>
    <row r="451" spans="1:9" hidden="1">
      <c r="A451" s="11"/>
      <c r="B451" s="1"/>
      <c r="C451" s="35"/>
      <c r="D451" s="142"/>
      <c r="E451" s="143"/>
      <c r="F451" s="39">
        <f>VLOOKUP(C451,'[2]Acha Air Sales Price List'!$B$1:$D$65536,3,FALSE)</f>
        <v>0</v>
      </c>
      <c r="G451" s="19">
        <f>ROUND(IF(ISBLANK(C451),0,VLOOKUP(C451,'[2]Acha Air Sales Price List'!$B$1:$X$65536,12,FALSE)*$L$14),2)</f>
        <v>0</v>
      </c>
      <c r="H451" s="20">
        <f>ROUND(IF(ISNUMBER(B451), G451*B451, 0),5)</f>
        <v>0</v>
      </c>
      <c r="I451" s="12"/>
    </row>
    <row r="452" spans="1:9" hidden="1">
      <c r="A452" s="11"/>
      <c r="B452" s="1"/>
      <c r="C452" s="34"/>
      <c r="D452" s="142"/>
      <c r="E452" s="143"/>
      <c r="F452" s="39">
        <f>VLOOKUP(C452,'[2]Acha Air Sales Price List'!$B$1:$D$65536,3,FALSE)</f>
        <v>0</v>
      </c>
      <c r="G452" s="19">
        <f>ROUND(IF(ISBLANK(C452),0,VLOOKUP(C452,'[2]Acha Air Sales Price List'!$B$1:$X$65536,12,FALSE)*$L$14),2)</f>
        <v>0</v>
      </c>
      <c r="H452" s="20">
        <f t="shared" ref="H452:H502" si="10">ROUND(IF(ISNUMBER(B452), G452*B452, 0),5)</f>
        <v>0</v>
      </c>
      <c r="I452" s="12"/>
    </row>
    <row r="453" spans="1:9" hidden="1">
      <c r="A453" s="11"/>
      <c r="B453" s="1"/>
      <c r="C453" s="34"/>
      <c r="D453" s="142"/>
      <c r="E453" s="143"/>
      <c r="F453" s="39">
        <f>VLOOKUP(C453,'[2]Acha Air Sales Price List'!$B$1:$D$65536,3,FALSE)</f>
        <v>0</v>
      </c>
      <c r="G453" s="19">
        <f>ROUND(IF(ISBLANK(C453),0,VLOOKUP(C453,'[2]Acha Air Sales Price List'!$B$1:$X$65536,12,FALSE)*$L$14),2)</f>
        <v>0</v>
      </c>
      <c r="H453" s="20">
        <f t="shared" si="10"/>
        <v>0</v>
      </c>
      <c r="I453" s="12"/>
    </row>
    <row r="454" spans="1:9" hidden="1">
      <c r="A454" s="11"/>
      <c r="B454" s="1"/>
      <c r="C454" s="34"/>
      <c r="D454" s="142"/>
      <c r="E454" s="143"/>
      <c r="F454" s="39">
        <f>VLOOKUP(C454,'[2]Acha Air Sales Price List'!$B$1:$D$65536,3,FALSE)</f>
        <v>0</v>
      </c>
      <c r="G454" s="19">
        <f>ROUND(IF(ISBLANK(C454),0,VLOOKUP(C454,'[2]Acha Air Sales Price List'!$B$1:$X$65536,12,FALSE)*$L$14),2)</f>
        <v>0</v>
      </c>
      <c r="H454" s="20">
        <f t="shared" si="10"/>
        <v>0</v>
      </c>
      <c r="I454" s="12"/>
    </row>
    <row r="455" spans="1:9" hidden="1">
      <c r="A455" s="11"/>
      <c r="B455" s="1"/>
      <c r="C455" s="34"/>
      <c r="D455" s="142"/>
      <c r="E455" s="143"/>
      <c r="F455" s="39">
        <f>VLOOKUP(C455,'[2]Acha Air Sales Price List'!$B$1:$D$65536,3,FALSE)</f>
        <v>0</v>
      </c>
      <c r="G455" s="19">
        <f>ROUND(IF(ISBLANK(C455),0,VLOOKUP(C455,'[2]Acha Air Sales Price List'!$B$1:$X$65536,12,FALSE)*$L$14),2)</f>
        <v>0</v>
      </c>
      <c r="H455" s="20">
        <f t="shared" si="10"/>
        <v>0</v>
      </c>
      <c r="I455" s="12"/>
    </row>
    <row r="456" spans="1:9" hidden="1">
      <c r="A456" s="11"/>
      <c r="B456" s="1"/>
      <c r="C456" s="34"/>
      <c r="D456" s="142"/>
      <c r="E456" s="143"/>
      <c r="F456" s="39">
        <f>VLOOKUP(C456,'[2]Acha Air Sales Price List'!$B$1:$D$65536,3,FALSE)</f>
        <v>0</v>
      </c>
      <c r="G456" s="19">
        <f>ROUND(IF(ISBLANK(C456),0,VLOOKUP(C456,'[2]Acha Air Sales Price List'!$B$1:$X$65536,12,FALSE)*$L$14),2)</f>
        <v>0</v>
      </c>
      <c r="H456" s="20">
        <f t="shared" si="10"/>
        <v>0</v>
      </c>
      <c r="I456" s="12"/>
    </row>
    <row r="457" spans="1:9" hidden="1">
      <c r="A457" s="11"/>
      <c r="B457" s="1"/>
      <c r="C457" s="34"/>
      <c r="D457" s="142"/>
      <c r="E457" s="143"/>
      <c r="F457" s="39">
        <f>VLOOKUP(C457,'[2]Acha Air Sales Price List'!$B$1:$D$65536,3,FALSE)</f>
        <v>0</v>
      </c>
      <c r="G457" s="19">
        <f>ROUND(IF(ISBLANK(C457),0,VLOOKUP(C457,'[2]Acha Air Sales Price List'!$B$1:$X$65536,12,FALSE)*$L$14),2)</f>
        <v>0</v>
      </c>
      <c r="H457" s="20">
        <f t="shared" si="10"/>
        <v>0</v>
      </c>
      <c r="I457" s="12"/>
    </row>
    <row r="458" spans="1:9" hidden="1">
      <c r="A458" s="11"/>
      <c r="B458" s="1"/>
      <c r="C458" s="34"/>
      <c r="D458" s="142"/>
      <c r="E458" s="143"/>
      <c r="F458" s="39">
        <f>VLOOKUP(C458,'[2]Acha Air Sales Price List'!$B$1:$D$65536,3,FALSE)</f>
        <v>0</v>
      </c>
      <c r="G458" s="19">
        <f>ROUND(IF(ISBLANK(C458),0,VLOOKUP(C458,'[2]Acha Air Sales Price List'!$B$1:$X$65536,12,FALSE)*$L$14),2)</f>
        <v>0</v>
      </c>
      <c r="H458" s="20">
        <f t="shared" si="10"/>
        <v>0</v>
      </c>
      <c r="I458" s="12"/>
    </row>
    <row r="459" spans="1:9" hidden="1">
      <c r="A459" s="11"/>
      <c r="B459" s="1"/>
      <c r="C459" s="34"/>
      <c r="D459" s="142"/>
      <c r="E459" s="143"/>
      <c r="F459" s="39">
        <f>VLOOKUP(C459,'[2]Acha Air Sales Price List'!$B$1:$D$65536,3,FALSE)</f>
        <v>0</v>
      </c>
      <c r="G459" s="19">
        <f>ROUND(IF(ISBLANK(C459),0,VLOOKUP(C459,'[2]Acha Air Sales Price List'!$B$1:$X$65536,12,FALSE)*$L$14),2)</f>
        <v>0</v>
      </c>
      <c r="H459" s="20">
        <f t="shared" si="10"/>
        <v>0</v>
      </c>
      <c r="I459" s="12"/>
    </row>
    <row r="460" spans="1:9" hidden="1">
      <c r="A460" s="11"/>
      <c r="B460" s="1"/>
      <c r="C460" s="34"/>
      <c r="D460" s="142"/>
      <c r="E460" s="143"/>
      <c r="F460" s="39">
        <f>VLOOKUP(C460,'[2]Acha Air Sales Price List'!$B$1:$D$65536,3,FALSE)</f>
        <v>0</v>
      </c>
      <c r="G460" s="19">
        <f>ROUND(IF(ISBLANK(C460),0,VLOOKUP(C460,'[2]Acha Air Sales Price List'!$B$1:$X$65536,12,FALSE)*$L$14),2)</f>
        <v>0</v>
      </c>
      <c r="H460" s="20">
        <f t="shared" si="10"/>
        <v>0</v>
      </c>
      <c r="I460" s="12"/>
    </row>
    <row r="461" spans="1:9" hidden="1">
      <c r="A461" s="11"/>
      <c r="B461" s="1"/>
      <c r="C461" s="34"/>
      <c r="D461" s="142"/>
      <c r="E461" s="143"/>
      <c r="F461" s="39">
        <f>VLOOKUP(C461,'[2]Acha Air Sales Price List'!$B$1:$D$65536,3,FALSE)</f>
        <v>0</v>
      </c>
      <c r="G461" s="19">
        <f>ROUND(IF(ISBLANK(C461),0,VLOOKUP(C461,'[2]Acha Air Sales Price List'!$B$1:$X$65536,12,FALSE)*$L$14),2)</f>
        <v>0</v>
      </c>
      <c r="H461" s="20">
        <f t="shared" si="10"/>
        <v>0</v>
      </c>
      <c r="I461" s="12"/>
    </row>
    <row r="462" spans="1:9" hidden="1">
      <c r="A462" s="11"/>
      <c r="B462" s="1"/>
      <c r="C462" s="34"/>
      <c r="D462" s="142"/>
      <c r="E462" s="143"/>
      <c r="F462" s="39">
        <f>VLOOKUP(C462,'[2]Acha Air Sales Price List'!$B$1:$D$65536,3,FALSE)</f>
        <v>0</v>
      </c>
      <c r="G462" s="19">
        <f>ROUND(IF(ISBLANK(C462),0,VLOOKUP(C462,'[2]Acha Air Sales Price List'!$B$1:$X$65536,12,FALSE)*$L$14),2)</f>
        <v>0</v>
      </c>
      <c r="H462" s="20">
        <f t="shared" si="10"/>
        <v>0</v>
      </c>
      <c r="I462" s="12"/>
    </row>
    <row r="463" spans="1:9" hidden="1">
      <c r="A463" s="11"/>
      <c r="B463" s="1"/>
      <c r="C463" s="34"/>
      <c r="D463" s="142"/>
      <c r="E463" s="143"/>
      <c r="F463" s="39">
        <f>VLOOKUP(C463,'[2]Acha Air Sales Price List'!$B$1:$D$65536,3,FALSE)</f>
        <v>0</v>
      </c>
      <c r="G463" s="19">
        <f>ROUND(IF(ISBLANK(C463),0,VLOOKUP(C463,'[2]Acha Air Sales Price List'!$B$1:$X$65536,12,FALSE)*$L$14),2)</f>
        <v>0</v>
      </c>
      <c r="H463" s="20">
        <f t="shared" si="10"/>
        <v>0</v>
      </c>
      <c r="I463" s="12"/>
    </row>
    <row r="464" spans="1:9" hidden="1">
      <c r="A464" s="11"/>
      <c r="B464" s="1"/>
      <c r="C464" s="34"/>
      <c r="D464" s="142"/>
      <c r="E464" s="143"/>
      <c r="F464" s="39">
        <f>VLOOKUP(C464,'[2]Acha Air Sales Price List'!$B$1:$D$65536,3,FALSE)</f>
        <v>0</v>
      </c>
      <c r="G464" s="19">
        <f>ROUND(IF(ISBLANK(C464),0,VLOOKUP(C464,'[2]Acha Air Sales Price List'!$B$1:$X$65536,12,FALSE)*$L$14),2)</f>
        <v>0</v>
      </c>
      <c r="H464" s="20">
        <f t="shared" si="10"/>
        <v>0</v>
      </c>
      <c r="I464" s="12"/>
    </row>
    <row r="465" spans="1:9" hidden="1">
      <c r="A465" s="11"/>
      <c r="B465" s="1"/>
      <c r="C465" s="34"/>
      <c r="D465" s="142"/>
      <c r="E465" s="143"/>
      <c r="F465" s="39">
        <f>VLOOKUP(C465,'[2]Acha Air Sales Price List'!$B$1:$D$65536,3,FALSE)</f>
        <v>0</v>
      </c>
      <c r="G465" s="19">
        <f>ROUND(IF(ISBLANK(C465),0,VLOOKUP(C465,'[2]Acha Air Sales Price List'!$B$1:$X$65536,12,FALSE)*$L$14),2)</f>
        <v>0</v>
      </c>
      <c r="H465" s="20">
        <f t="shared" si="10"/>
        <v>0</v>
      </c>
      <c r="I465" s="12"/>
    </row>
    <row r="466" spans="1:9" hidden="1">
      <c r="A466" s="11"/>
      <c r="B466" s="1"/>
      <c r="C466" s="34"/>
      <c r="D466" s="142"/>
      <c r="E466" s="143"/>
      <c r="F466" s="39">
        <f>VLOOKUP(C466,'[2]Acha Air Sales Price List'!$B$1:$D$65536,3,FALSE)</f>
        <v>0</v>
      </c>
      <c r="G466" s="19">
        <f>ROUND(IF(ISBLANK(C466),0,VLOOKUP(C466,'[2]Acha Air Sales Price List'!$B$1:$X$65536,12,FALSE)*$L$14),2)</f>
        <v>0</v>
      </c>
      <c r="H466" s="20">
        <f t="shared" si="10"/>
        <v>0</v>
      </c>
      <c r="I466" s="12"/>
    </row>
    <row r="467" spans="1:9" hidden="1">
      <c r="A467" s="11"/>
      <c r="B467" s="1"/>
      <c r="C467" s="34"/>
      <c r="D467" s="142"/>
      <c r="E467" s="143"/>
      <c r="F467" s="39">
        <f>VLOOKUP(C467,'[2]Acha Air Sales Price List'!$B$1:$D$65536,3,FALSE)</f>
        <v>0</v>
      </c>
      <c r="G467" s="19">
        <f>ROUND(IF(ISBLANK(C467),0,VLOOKUP(C467,'[2]Acha Air Sales Price List'!$B$1:$X$65536,12,FALSE)*$L$14),2)</f>
        <v>0</v>
      </c>
      <c r="H467" s="20">
        <f t="shared" si="10"/>
        <v>0</v>
      </c>
      <c r="I467" s="12"/>
    </row>
    <row r="468" spans="1:9" hidden="1">
      <c r="A468" s="11"/>
      <c r="B468" s="1"/>
      <c r="C468" s="34"/>
      <c r="D468" s="142"/>
      <c r="E468" s="143"/>
      <c r="F468" s="39">
        <f>VLOOKUP(C468,'[2]Acha Air Sales Price List'!$B$1:$D$65536,3,FALSE)</f>
        <v>0</v>
      </c>
      <c r="G468" s="19">
        <f>ROUND(IF(ISBLANK(C468),0,VLOOKUP(C468,'[2]Acha Air Sales Price List'!$B$1:$X$65536,12,FALSE)*$L$14),2)</f>
        <v>0</v>
      </c>
      <c r="H468" s="20">
        <f t="shared" si="10"/>
        <v>0</v>
      </c>
      <c r="I468" s="12"/>
    </row>
    <row r="469" spans="1:9" hidden="1">
      <c r="A469" s="11"/>
      <c r="B469" s="1"/>
      <c r="C469" s="34"/>
      <c r="D469" s="142"/>
      <c r="E469" s="143"/>
      <c r="F469" s="39">
        <f>VLOOKUP(C469,'[2]Acha Air Sales Price List'!$B$1:$D$65536,3,FALSE)</f>
        <v>0</v>
      </c>
      <c r="G469" s="19">
        <f>ROUND(IF(ISBLANK(C469),0,VLOOKUP(C469,'[2]Acha Air Sales Price List'!$B$1:$X$65536,12,FALSE)*$L$14),2)</f>
        <v>0</v>
      </c>
      <c r="H469" s="20">
        <f t="shared" si="10"/>
        <v>0</v>
      </c>
      <c r="I469" s="12"/>
    </row>
    <row r="470" spans="1:9" hidden="1">
      <c r="A470" s="11"/>
      <c r="B470" s="1"/>
      <c r="C470" s="34"/>
      <c r="D470" s="142"/>
      <c r="E470" s="143"/>
      <c r="F470" s="39">
        <f>VLOOKUP(C470,'[2]Acha Air Sales Price List'!$B$1:$D$65536,3,FALSE)</f>
        <v>0</v>
      </c>
      <c r="G470" s="19">
        <f>ROUND(IF(ISBLANK(C470),0,VLOOKUP(C470,'[2]Acha Air Sales Price List'!$B$1:$X$65536,12,FALSE)*$L$14),2)</f>
        <v>0</v>
      </c>
      <c r="H470" s="20">
        <f t="shared" si="10"/>
        <v>0</v>
      </c>
      <c r="I470" s="12"/>
    </row>
    <row r="471" spans="1:9" hidden="1">
      <c r="A471" s="11"/>
      <c r="B471" s="1"/>
      <c r="C471" s="34"/>
      <c r="D471" s="142"/>
      <c r="E471" s="143"/>
      <c r="F471" s="39">
        <f>VLOOKUP(C471,'[2]Acha Air Sales Price List'!$B$1:$D$65536,3,FALSE)</f>
        <v>0</v>
      </c>
      <c r="G471" s="19">
        <f>ROUND(IF(ISBLANK(C471),0,VLOOKUP(C471,'[2]Acha Air Sales Price List'!$B$1:$X$65536,12,FALSE)*$L$14),2)</f>
        <v>0</v>
      </c>
      <c r="H471" s="20">
        <f t="shared" si="10"/>
        <v>0</v>
      </c>
      <c r="I471" s="12"/>
    </row>
    <row r="472" spans="1:9" hidden="1">
      <c r="A472" s="11"/>
      <c r="B472" s="1"/>
      <c r="C472" s="34"/>
      <c r="D472" s="142"/>
      <c r="E472" s="143"/>
      <c r="F472" s="39">
        <f>VLOOKUP(C472,'[2]Acha Air Sales Price List'!$B$1:$D$65536,3,FALSE)</f>
        <v>0</v>
      </c>
      <c r="G472" s="19">
        <f>ROUND(IF(ISBLANK(C472),0,VLOOKUP(C472,'[2]Acha Air Sales Price List'!$B$1:$X$65536,12,FALSE)*$L$14),2)</f>
        <v>0</v>
      </c>
      <c r="H472" s="20">
        <f t="shared" si="10"/>
        <v>0</v>
      </c>
      <c r="I472" s="12"/>
    </row>
    <row r="473" spans="1:9" hidden="1">
      <c r="A473" s="11"/>
      <c r="B473" s="1"/>
      <c r="C473" s="34"/>
      <c r="D473" s="142"/>
      <c r="E473" s="143"/>
      <c r="F473" s="39">
        <f>VLOOKUP(C473,'[2]Acha Air Sales Price List'!$B$1:$D$65536,3,FALSE)</f>
        <v>0</v>
      </c>
      <c r="G473" s="19">
        <f>ROUND(IF(ISBLANK(C473),0,VLOOKUP(C473,'[2]Acha Air Sales Price List'!$B$1:$X$65536,12,FALSE)*$L$14),2)</f>
        <v>0</v>
      </c>
      <c r="H473" s="20">
        <f t="shared" si="10"/>
        <v>0</v>
      </c>
      <c r="I473" s="12"/>
    </row>
    <row r="474" spans="1:9" hidden="1">
      <c r="A474" s="11"/>
      <c r="B474" s="1"/>
      <c r="C474" s="34"/>
      <c r="D474" s="142"/>
      <c r="E474" s="143"/>
      <c r="F474" s="39">
        <f>VLOOKUP(C474,'[2]Acha Air Sales Price List'!$B$1:$D$65536,3,FALSE)</f>
        <v>0</v>
      </c>
      <c r="G474" s="19">
        <f>ROUND(IF(ISBLANK(C474),0,VLOOKUP(C474,'[2]Acha Air Sales Price List'!$B$1:$X$65536,12,FALSE)*$L$14),2)</f>
        <v>0</v>
      </c>
      <c r="H474" s="20">
        <f t="shared" si="10"/>
        <v>0</v>
      </c>
      <c r="I474" s="12"/>
    </row>
    <row r="475" spans="1:9" hidden="1">
      <c r="A475" s="11"/>
      <c r="B475" s="1"/>
      <c r="C475" s="35"/>
      <c r="D475" s="142"/>
      <c r="E475" s="143"/>
      <c r="F475" s="39">
        <f>VLOOKUP(C475,'[2]Acha Air Sales Price List'!$B$1:$D$65536,3,FALSE)</f>
        <v>0</v>
      </c>
      <c r="G475" s="19">
        <f>ROUND(IF(ISBLANK(C475),0,VLOOKUP(C475,'[2]Acha Air Sales Price List'!$B$1:$X$65536,12,FALSE)*$L$14),2)</f>
        <v>0</v>
      </c>
      <c r="H475" s="20">
        <f t="shared" si="10"/>
        <v>0</v>
      </c>
      <c r="I475" s="12"/>
    </row>
    <row r="476" spans="1:9" hidden="1">
      <c r="A476" s="11"/>
      <c r="B476" s="1"/>
      <c r="C476" s="34"/>
      <c r="D476" s="142"/>
      <c r="E476" s="143"/>
      <c r="F476" s="39">
        <f>VLOOKUP(C476,'[2]Acha Air Sales Price List'!$B$1:$D$65536,3,FALSE)</f>
        <v>0</v>
      </c>
      <c r="G476" s="19">
        <f>ROUND(IF(ISBLANK(C476),0,VLOOKUP(C476,'[2]Acha Air Sales Price List'!$B$1:$X$65536,12,FALSE)*$L$14),2)</f>
        <v>0</v>
      </c>
      <c r="H476" s="20">
        <f t="shared" si="10"/>
        <v>0</v>
      </c>
      <c r="I476" s="12"/>
    </row>
    <row r="477" spans="1:9" hidden="1">
      <c r="A477" s="11"/>
      <c r="B477" s="1"/>
      <c r="C477" s="34"/>
      <c r="D477" s="142"/>
      <c r="E477" s="143"/>
      <c r="F477" s="39">
        <f>VLOOKUP(C477,'[2]Acha Air Sales Price List'!$B$1:$D$65536,3,FALSE)</f>
        <v>0</v>
      </c>
      <c r="G477" s="19">
        <f>ROUND(IF(ISBLANK(C477),0,VLOOKUP(C477,'[2]Acha Air Sales Price List'!$B$1:$X$65536,12,FALSE)*$L$14),2)</f>
        <v>0</v>
      </c>
      <c r="H477" s="20">
        <f t="shared" si="10"/>
        <v>0</v>
      </c>
      <c r="I477" s="12"/>
    </row>
    <row r="478" spans="1:9" hidden="1">
      <c r="A478" s="11"/>
      <c r="B478" s="1"/>
      <c r="C478" s="34"/>
      <c r="D478" s="142"/>
      <c r="E478" s="143"/>
      <c r="F478" s="39">
        <f>VLOOKUP(C478,'[2]Acha Air Sales Price List'!$B$1:$D$65536,3,FALSE)</f>
        <v>0</v>
      </c>
      <c r="G478" s="19">
        <f>ROUND(IF(ISBLANK(C478),0,VLOOKUP(C478,'[2]Acha Air Sales Price List'!$B$1:$X$65536,12,FALSE)*$L$14),2)</f>
        <v>0</v>
      </c>
      <c r="H478" s="20">
        <f t="shared" si="10"/>
        <v>0</v>
      </c>
      <c r="I478" s="12"/>
    </row>
    <row r="479" spans="1:9" hidden="1">
      <c r="A479" s="11"/>
      <c r="B479" s="1"/>
      <c r="C479" s="34"/>
      <c r="D479" s="142"/>
      <c r="E479" s="143"/>
      <c r="F479" s="39">
        <f>VLOOKUP(C479,'[2]Acha Air Sales Price List'!$B$1:$D$65536,3,FALSE)</f>
        <v>0</v>
      </c>
      <c r="G479" s="19">
        <f>ROUND(IF(ISBLANK(C479),0,VLOOKUP(C479,'[2]Acha Air Sales Price List'!$B$1:$X$65536,12,FALSE)*$L$14),2)</f>
        <v>0</v>
      </c>
      <c r="H479" s="20">
        <f t="shared" si="10"/>
        <v>0</v>
      </c>
      <c r="I479" s="12"/>
    </row>
    <row r="480" spans="1:9" hidden="1">
      <c r="A480" s="11"/>
      <c r="B480" s="1"/>
      <c r="C480" s="34"/>
      <c r="D480" s="142"/>
      <c r="E480" s="143"/>
      <c r="F480" s="39">
        <f>VLOOKUP(C480,'[2]Acha Air Sales Price List'!$B$1:$D$65536,3,FALSE)</f>
        <v>0</v>
      </c>
      <c r="G480" s="19">
        <f>ROUND(IF(ISBLANK(C480),0,VLOOKUP(C480,'[2]Acha Air Sales Price List'!$B$1:$X$65536,12,FALSE)*$L$14),2)</f>
        <v>0</v>
      </c>
      <c r="H480" s="20">
        <f t="shared" si="10"/>
        <v>0</v>
      </c>
      <c r="I480" s="12"/>
    </row>
    <row r="481" spans="1:9" hidden="1">
      <c r="A481" s="11"/>
      <c r="B481" s="1"/>
      <c r="C481" s="34"/>
      <c r="D481" s="142"/>
      <c r="E481" s="143"/>
      <c r="F481" s="39">
        <f>VLOOKUP(C481,'[2]Acha Air Sales Price List'!$B$1:$D$65536,3,FALSE)</f>
        <v>0</v>
      </c>
      <c r="G481" s="19">
        <f>ROUND(IF(ISBLANK(C481),0,VLOOKUP(C481,'[2]Acha Air Sales Price List'!$B$1:$X$65536,12,FALSE)*$L$14),2)</f>
        <v>0</v>
      </c>
      <c r="H481" s="20">
        <f t="shared" si="10"/>
        <v>0</v>
      </c>
      <c r="I481" s="12"/>
    </row>
    <row r="482" spans="1:9" hidden="1">
      <c r="A482" s="11"/>
      <c r="B482" s="1"/>
      <c r="C482" s="34"/>
      <c r="D482" s="142"/>
      <c r="E482" s="143"/>
      <c r="F482" s="39">
        <f>VLOOKUP(C482,'[2]Acha Air Sales Price List'!$B$1:$D$65536,3,FALSE)</f>
        <v>0</v>
      </c>
      <c r="G482" s="19">
        <f>ROUND(IF(ISBLANK(C482),0,VLOOKUP(C482,'[2]Acha Air Sales Price List'!$B$1:$X$65536,12,FALSE)*$L$14),2)</f>
        <v>0</v>
      </c>
      <c r="H482" s="20">
        <f t="shared" si="10"/>
        <v>0</v>
      </c>
      <c r="I482" s="12"/>
    </row>
    <row r="483" spans="1:9" hidden="1">
      <c r="A483" s="11"/>
      <c r="B483" s="1"/>
      <c r="C483" s="34"/>
      <c r="D483" s="142"/>
      <c r="E483" s="143"/>
      <c r="F483" s="39">
        <f>VLOOKUP(C483,'[2]Acha Air Sales Price List'!$B$1:$D$65536,3,FALSE)</f>
        <v>0</v>
      </c>
      <c r="G483" s="19">
        <f>ROUND(IF(ISBLANK(C483),0,VLOOKUP(C483,'[2]Acha Air Sales Price List'!$B$1:$X$65536,12,FALSE)*$L$14),2)</f>
        <v>0</v>
      </c>
      <c r="H483" s="20">
        <f t="shared" si="10"/>
        <v>0</v>
      </c>
      <c r="I483" s="12"/>
    </row>
    <row r="484" spans="1:9" hidden="1">
      <c r="A484" s="11"/>
      <c r="B484" s="1"/>
      <c r="C484" s="34"/>
      <c r="D484" s="142"/>
      <c r="E484" s="143"/>
      <c r="F484" s="39">
        <f>VLOOKUP(C484,'[2]Acha Air Sales Price List'!$B$1:$D$65536,3,FALSE)</f>
        <v>0</v>
      </c>
      <c r="G484" s="19">
        <f>ROUND(IF(ISBLANK(C484),0,VLOOKUP(C484,'[2]Acha Air Sales Price List'!$B$1:$X$65536,12,FALSE)*$L$14),2)</f>
        <v>0</v>
      </c>
      <c r="H484" s="20">
        <f t="shared" si="10"/>
        <v>0</v>
      </c>
      <c r="I484" s="12"/>
    </row>
    <row r="485" spans="1:9" hidden="1">
      <c r="A485" s="11"/>
      <c r="B485" s="1"/>
      <c r="C485" s="34"/>
      <c r="D485" s="142"/>
      <c r="E485" s="143"/>
      <c r="F485" s="39">
        <f>VLOOKUP(C485,'[2]Acha Air Sales Price List'!$B$1:$D$65536,3,FALSE)</f>
        <v>0</v>
      </c>
      <c r="G485" s="19">
        <f>ROUND(IF(ISBLANK(C485),0,VLOOKUP(C485,'[2]Acha Air Sales Price List'!$B$1:$X$65536,12,FALSE)*$L$14),2)</f>
        <v>0</v>
      </c>
      <c r="H485" s="20">
        <f t="shared" si="10"/>
        <v>0</v>
      </c>
      <c r="I485" s="12"/>
    </row>
    <row r="486" spans="1:9" hidden="1">
      <c r="A486" s="11"/>
      <c r="B486" s="1"/>
      <c r="C486" s="34"/>
      <c r="D486" s="142"/>
      <c r="E486" s="143"/>
      <c r="F486" s="39">
        <f>VLOOKUP(C486,'[2]Acha Air Sales Price List'!$B$1:$D$65536,3,FALSE)</f>
        <v>0</v>
      </c>
      <c r="G486" s="19">
        <f>ROUND(IF(ISBLANK(C486),0,VLOOKUP(C486,'[2]Acha Air Sales Price List'!$B$1:$X$65536,12,FALSE)*$L$14),2)</f>
        <v>0</v>
      </c>
      <c r="H486" s="20">
        <f t="shared" si="10"/>
        <v>0</v>
      </c>
      <c r="I486" s="12"/>
    </row>
    <row r="487" spans="1:9" hidden="1">
      <c r="A487" s="11"/>
      <c r="B487" s="1"/>
      <c r="C487" s="34"/>
      <c r="D487" s="142"/>
      <c r="E487" s="143"/>
      <c r="F487" s="39">
        <f>VLOOKUP(C487,'[2]Acha Air Sales Price List'!$B$1:$D$65536,3,FALSE)</f>
        <v>0</v>
      </c>
      <c r="G487" s="19">
        <f>ROUND(IF(ISBLANK(C487),0,VLOOKUP(C487,'[2]Acha Air Sales Price List'!$B$1:$X$65536,12,FALSE)*$L$14),2)</f>
        <v>0</v>
      </c>
      <c r="H487" s="20">
        <f t="shared" si="10"/>
        <v>0</v>
      </c>
      <c r="I487" s="12"/>
    </row>
    <row r="488" spans="1:9" hidden="1">
      <c r="A488" s="11"/>
      <c r="B488" s="1"/>
      <c r="C488" s="34"/>
      <c r="D488" s="142"/>
      <c r="E488" s="143"/>
      <c r="F488" s="39">
        <f>VLOOKUP(C488,'[2]Acha Air Sales Price List'!$B$1:$D$65536,3,FALSE)</f>
        <v>0</v>
      </c>
      <c r="G488" s="19">
        <f>ROUND(IF(ISBLANK(C488),0,VLOOKUP(C488,'[2]Acha Air Sales Price List'!$B$1:$X$65536,12,FALSE)*$L$14),2)</f>
        <v>0</v>
      </c>
      <c r="H488" s="20">
        <f t="shared" si="10"/>
        <v>0</v>
      </c>
      <c r="I488" s="12"/>
    </row>
    <row r="489" spans="1:9" hidden="1">
      <c r="A489" s="11"/>
      <c r="B489" s="1"/>
      <c r="C489" s="34"/>
      <c r="D489" s="142"/>
      <c r="E489" s="143"/>
      <c r="F489" s="39">
        <f>VLOOKUP(C489,'[2]Acha Air Sales Price List'!$B$1:$D$65536,3,FALSE)</f>
        <v>0</v>
      </c>
      <c r="G489" s="19">
        <f>ROUND(IF(ISBLANK(C489),0,VLOOKUP(C489,'[2]Acha Air Sales Price List'!$B$1:$X$65536,12,FALSE)*$L$14),2)</f>
        <v>0</v>
      </c>
      <c r="H489" s="20">
        <f t="shared" si="10"/>
        <v>0</v>
      </c>
      <c r="I489" s="12"/>
    </row>
    <row r="490" spans="1:9" hidden="1">
      <c r="A490" s="11"/>
      <c r="B490" s="1"/>
      <c r="C490" s="34"/>
      <c r="D490" s="142"/>
      <c r="E490" s="143"/>
      <c r="F490" s="39">
        <f>VLOOKUP(C490,'[2]Acha Air Sales Price List'!$B$1:$D$65536,3,FALSE)</f>
        <v>0</v>
      </c>
      <c r="G490" s="19">
        <f>ROUND(IF(ISBLANK(C490),0,VLOOKUP(C490,'[2]Acha Air Sales Price List'!$B$1:$X$65536,12,FALSE)*$L$14),2)</f>
        <v>0</v>
      </c>
      <c r="H490" s="20">
        <f t="shared" si="10"/>
        <v>0</v>
      </c>
      <c r="I490" s="12"/>
    </row>
    <row r="491" spans="1:9" hidden="1">
      <c r="A491" s="11"/>
      <c r="B491" s="1"/>
      <c r="C491" s="34"/>
      <c r="D491" s="142"/>
      <c r="E491" s="143"/>
      <c r="F491" s="39">
        <f>VLOOKUP(C491,'[2]Acha Air Sales Price List'!$B$1:$D$65536,3,FALSE)</f>
        <v>0</v>
      </c>
      <c r="G491" s="19">
        <f>ROUND(IF(ISBLANK(C491),0,VLOOKUP(C491,'[2]Acha Air Sales Price List'!$B$1:$X$65536,12,FALSE)*$L$14),2)</f>
        <v>0</v>
      </c>
      <c r="H491" s="20">
        <f t="shared" si="10"/>
        <v>0</v>
      </c>
      <c r="I491" s="12"/>
    </row>
    <row r="492" spans="1:9" hidden="1">
      <c r="A492" s="11"/>
      <c r="B492" s="1"/>
      <c r="C492" s="34"/>
      <c r="D492" s="142"/>
      <c r="E492" s="143"/>
      <c r="F492" s="39">
        <f>VLOOKUP(C492,'[2]Acha Air Sales Price List'!$B$1:$D$65536,3,FALSE)</f>
        <v>0</v>
      </c>
      <c r="G492" s="19">
        <f>ROUND(IF(ISBLANK(C492),0,VLOOKUP(C492,'[2]Acha Air Sales Price List'!$B$1:$X$65536,12,FALSE)*$L$14),2)</f>
        <v>0</v>
      </c>
      <c r="H492" s="20">
        <f t="shared" si="10"/>
        <v>0</v>
      </c>
      <c r="I492" s="12"/>
    </row>
    <row r="493" spans="1:9" hidden="1">
      <c r="A493" s="11"/>
      <c r="B493" s="1"/>
      <c r="C493" s="34"/>
      <c r="D493" s="142"/>
      <c r="E493" s="143"/>
      <c r="F493" s="39">
        <f>VLOOKUP(C493,'[2]Acha Air Sales Price List'!$B$1:$D$65536,3,FALSE)</f>
        <v>0</v>
      </c>
      <c r="G493" s="19">
        <f>ROUND(IF(ISBLANK(C493),0,VLOOKUP(C493,'[2]Acha Air Sales Price List'!$B$1:$X$65536,12,FALSE)*$L$14),2)</f>
        <v>0</v>
      </c>
      <c r="H493" s="20">
        <f t="shared" si="10"/>
        <v>0</v>
      </c>
      <c r="I493" s="12"/>
    </row>
    <row r="494" spans="1:9" hidden="1">
      <c r="A494" s="11"/>
      <c r="B494" s="1"/>
      <c r="C494" s="34"/>
      <c r="D494" s="142"/>
      <c r="E494" s="143"/>
      <c r="F494" s="39">
        <f>VLOOKUP(C494,'[2]Acha Air Sales Price List'!$B$1:$D$65536,3,FALSE)</f>
        <v>0</v>
      </c>
      <c r="G494" s="19">
        <f>ROUND(IF(ISBLANK(C494),0,VLOOKUP(C494,'[2]Acha Air Sales Price List'!$B$1:$X$65536,12,FALSE)*$L$14),2)</f>
        <v>0</v>
      </c>
      <c r="H494" s="20">
        <f t="shared" si="10"/>
        <v>0</v>
      </c>
      <c r="I494" s="12"/>
    </row>
    <row r="495" spans="1:9" hidden="1">
      <c r="A495" s="11"/>
      <c r="B495" s="1"/>
      <c r="C495" s="34"/>
      <c r="D495" s="142"/>
      <c r="E495" s="143"/>
      <c r="F495" s="39">
        <f>VLOOKUP(C495,'[2]Acha Air Sales Price List'!$B$1:$D$65536,3,FALSE)</f>
        <v>0</v>
      </c>
      <c r="G495" s="19">
        <f>ROUND(IF(ISBLANK(C495),0,VLOOKUP(C495,'[2]Acha Air Sales Price List'!$B$1:$X$65536,12,FALSE)*$L$14),2)</f>
        <v>0</v>
      </c>
      <c r="H495" s="20">
        <f t="shared" si="10"/>
        <v>0</v>
      </c>
      <c r="I495" s="12"/>
    </row>
    <row r="496" spans="1:9" hidden="1">
      <c r="A496" s="11"/>
      <c r="B496" s="1"/>
      <c r="C496" s="34"/>
      <c r="D496" s="142"/>
      <c r="E496" s="143"/>
      <c r="F496" s="39">
        <f>VLOOKUP(C496,'[2]Acha Air Sales Price List'!$B$1:$D$65536,3,FALSE)</f>
        <v>0</v>
      </c>
      <c r="G496" s="19">
        <f>ROUND(IF(ISBLANK(C496),0,VLOOKUP(C496,'[2]Acha Air Sales Price List'!$B$1:$X$65536,12,FALSE)*$L$14),2)</f>
        <v>0</v>
      </c>
      <c r="H496" s="20">
        <f t="shared" si="10"/>
        <v>0</v>
      </c>
      <c r="I496" s="12"/>
    </row>
    <row r="497" spans="1:9" hidden="1">
      <c r="A497" s="11"/>
      <c r="B497" s="1"/>
      <c r="C497" s="34"/>
      <c r="D497" s="142"/>
      <c r="E497" s="143"/>
      <c r="F497" s="39">
        <f>VLOOKUP(C497,'[2]Acha Air Sales Price List'!$B$1:$D$65536,3,FALSE)</f>
        <v>0</v>
      </c>
      <c r="G497" s="19">
        <f>ROUND(IF(ISBLANK(C497),0,VLOOKUP(C497,'[2]Acha Air Sales Price List'!$B$1:$X$65536,12,FALSE)*$L$14),2)</f>
        <v>0</v>
      </c>
      <c r="H497" s="20">
        <f t="shared" si="10"/>
        <v>0</v>
      </c>
      <c r="I497" s="12"/>
    </row>
    <row r="498" spans="1:9" hidden="1">
      <c r="A498" s="11"/>
      <c r="B498" s="1"/>
      <c r="C498" s="34"/>
      <c r="D498" s="142"/>
      <c r="E498" s="143"/>
      <c r="F498" s="39">
        <f>VLOOKUP(C498,'[2]Acha Air Sales Price List'!$B$1:$D$65536,3,FALSE)</f>
        <v>0</v>
      </c>
      <c r="G498" s="19">
        <f>ROUND(IF(ISBLANK(C498),0,VLOOKUP(C498,'[2]Acha Air Sales Price List'!$B$1:$X$65536,12,FALSE)*$L$14),2)</f>
        <v>0</v>
      </c>
      <c r="H498" s="20">
        <f t="shared" si="10"/>
        <v>0</v>
      </c>
      <c r="I498" s="12"/>
    </row>
    <row r="499" spans="1:9" hidden="1">
      <c r="A499" s="11"/>
      <c r="B499" s="1"/>
      <c r="C499" s="34"/>
      <c r="D499" s="142"/>
      <c r="E499" s="143"/>
      <c r="F499" s="39">
        <f>VLOOKUP(C499,'[2]Acha Air Sales Price List'!$B$1:$D$65536,3,FALSE)</f>
        <v>0</v>
      </c>
      <c r="G499" s="19">
        <f>ROUND(IF(ISBLANK(C499),0,VLOOKUP(C499,'[2]Acha Air Sales Price List'!$B$1:$X$65536,12,FALSE)*$L$14),2)</f>
        <v>0</v>
      </c>
      <c r="H499" s="20">
        <f t="shared" si="10"/>
        <v>0</v>
      </c>
      <c r="I499" s="12"/>
    </row>
    <row r="500" spans="1:9" hidden="1">
      <c r="A500" s="11"/>
      <c r="B500" s="1"/>
      <c r="C500" s="34"/>
      <c r="D500" s="142"/>
      <c r="E500" s="143"/>
      <c r="F500" s="39">
        <f>VLOOKUP(C500,'[2]Acha Air Sales Price List'!$B$1:$D$65536,3,FALSE)</f>
        <v>0</v>
      </c>
      <c r="G500" s="19">
        <f>ROUND(IF(ISBLANK(C500),0,VLOOKUP(C500,'[2]Acha Air Sales Price List'!$B$1:$X$65536,12,FALSE)*$L$14),2)</f>
        <v>0</v>
      </c>
      <c r="H500" s="20">
        <f t="shared" si="10"/>
        <v>0</v>
      </c>
      <c r="I500" s="12"/>
    </row>
    <row r="501" spans="1:9" hidden="1">
      <c r="A501" s="11"/>
      <c r="B501" s="1"/>
      <c r="C501" s="34"/>
      <c r="D501" s="142"/>
      <c r="E501" s="143"/>
      <c r="F501" s="39">
        <f>VLOOKUP(C501,'[2]Acha Air Sales Price List'!$B$1:$D$65536,3,FALSE)</f>
        <v>0</v>
      </c>
      <c r="G501" s="19">
        <f>ROUND(IF(ISBLANK(C501),0,VLOOKUP(C501,'[2]Acha Air Sales Price List'!$B$1:$X$65536,12,FALSE)*$L$14),2)</f>
        <v>0</v>
      </c>
      <c r="H501" s="20">
        <f t="shared" si="10"/>
        <v>0</v>
      </c>
      <c r="I501" s="12"/>
    </row>
    <row r="502" spans="1:9" hidden="1">
      <c r="A502" s="11"/>
      <c r="B502" s="1"/>
      <c r="C502" s="34"/>
      <c r="D502" s="142"/>
      <c r="E502" s="143"/>
      <c r="F502" s="39">
        <f>VLOOKUP(C502,'[2]Acha Air Sales Price List'!$B$1:$D$65536,3,FALSE)</f>
        <v>0</v>
      </c>
      <c r="G502" s="19">
        <f>ROUND(IF(ISBLANK(C502),0,VLOOKUP(C502,'[2]Acha Air Sales Price List'!$B$1:$X$65536,12,FALSE)*$L$14),2)</f>
        <v>0</v>
      </c>
      <c r="H502" s="20">
        <f t="shared" si="10"/>
        <v>0</v>
      </c>
      <c r="I502" s="12"/>
    </row>
    <row r="503" spans="1:9" hidden="1">
      <c r="A503" s="11"/>
      <c r="B503" s="1"/>
      <c r="C503" s="35"/>
      <c r="D503" s="142"/>
      <c r="E503" s="143"/>
      <c r="F503" s="39">
        <f>VLOOKUP(C503,'[2]Acha Air Sales Price List'!$B$1:$D$65536,3,FALSE)</f>
        <v>0</v>
      </c>
      <c r="G503" s="19">
        <f>ROUND(IF(ISBLANK(C503),0,VLOOKUP(C503,'[2]Acha Air Sales Price List'!$B$1:$X$65536,12,FALSE)*$L$14),2)</f>
        <v>0</v>
      </c>
      <c r="H503" s="20">
        <f>ROUND(IF(ISNUMBER(B503), G503*B503, 0),5)</f>
        <v>0</v>
      </c>
      <c r="I503" s="12"/>
    </row>
    <row r="504" spans="1:9" hidden="1">
      <c r="A504" s="11"/>
      <c r="B504" s="1"/>
      <c r="C504" s="34"/>
      <c r="D504" s="142"/>
      <c r="E504" s="143"/>
      <c r="F504" s="39">
        <f>VLOOKUP(C504,'[2]Acha Air Sales Price List'!$B$1:$D$65536,3,FALSE)</f>
        <v>0</v>
      </c>
      <c r="G504" s="19">
        <f>ROUND(IF(ISBLANK(C504),0,VLOOKUP(C504,'[2]Acha Air Sales Price List'!$B$1:$X$65536,12,FALSE)*$L$14),2)</f>
        <v>0</v>
      </c>
      <c r="H504" s="20">
        <f t="shared" ref="H504:H520" si="11">ROUND(IF(ISNUMBER(B504), G504*B504, 0),5)</f>
        <v>0</v>
      </c>
      <c r="I504" s="12"/>
    </row>
    <row r="505" spans="1:9" hidden="1">
      <c r="A505" s="11"/>
      <c r="B505" s="1"/>
      <c r="C505" s="34"/>
      <c r="D505" s="142"/>
      <c r="E505" s="143"/>
      <c r="F505" s="39">
        <f>VLOOKUP(C505,'[2]Acha Air Sales Price List'!$B$1:$D$65536,3,FALSE)</f>
        <v>0</v>
      </c>
      <c r="G505" s="19">
        <f>ROUND(IF(ISBLANK(C505),0,VLOOKUP(C505,'[2]Acha Air Sales Price List'!$B$1:$X$65536,12,FALSE)*$L$14),2)</f>
        <v>0</v>
      </c>
      <c r="H505" s="20">
        <f t="shared" si="11"/>
        <v>0</v>
      </c>
      <c r="I505" s="12"/>
    </row>
    <row r="506" spans="1:9" hidden="1">
      <c r="A506" s="11"/>
      <c r="B506" s="1"/>
      <c r="C506" s="34"/>
      <c r="D506" s="142"/>
      <c r="E506" s="143"/>
      <c r="F506" s="39">
        <f>VLOOKUP(C506,'[2]Acha Air Sales Price List'!$B$1:$D$65536,3,FALSE)</f>
        <v>0</v>
      </c>
      <c r="G506" s="19">
        <f>ROUND(IF(ISBLANK(C506),0,VLOOKUP(C506,'[2]Acha Air Sales Price List'!$B$1:$X$65536,12,FALSE)*$L$14),2)</f>
        <v>0</v>
      </c>
      <c r="H506" s="20">
        <f t="shared" si="11"/>
        <v>0</v>
      </c>
      <c r="I506" s="12"/>
    </row>
    <row r="507" spans="1:9" hidden="1">
      <c r="A507" s="11"/>
      <c r="B507" s="1"/>
      <c r="C507" s="34"/>
      <c r="D507" s="142"/>
      <c r="E507" s="143"/>
      <c r="F507" s="39">
        <f>VLOOKUP(C507,'[2]Acha Air Sales Price List'!$B$1:$D$65536,3,FALSE)</f>
        <v>0</v>
      </c>
      <c r="G507" s="19">
        <f>ROUND(IF(ISBLANK(C507),0,VLOOKUP(C507,'[2]Acha Air Sales Price List'!$B$1:$X$65536,12,FALSE)*$L$14),2)</f>
        <v>0</v>
      </c>
      <c r="H507" s="20">
        <f t="shared" si="11"/>
        <v>0</v>
      </c>
      <c r="I507" s="12"/>
    </row>
    <row r="508" spans="1:9" hidden="1">
      <c r="A508" s="11"/>
      <c r="B508" s="1"/>
      <c r="C508" s="34"/>
      <c r="D508" s="142"/>
      <c r="E508" s="143"/>
      <c r="F508" s="39">
        <f>VLOOKUP(C508,'[2]Acha Air Sales Price List'!$B$1:$D$65536,3,FALSE)</f>
        <v>0</v>
      </c>
      <c r="G508" s="19">
        <f>ROUND(IF(ISBLANK(C508),0,VLOOKUP(C508,'[2]Acha Air Sales Price List'!$B$1:$X$65536,12,FALSE)*$L$14),2)</f>
        <v>0</v>
      </c>
      <c r="H508" s="20">
        <f t="shared" si="11"/>
        <v>0</v>
      </c>
      <c r="I508" s="12"/>
    </row>
    <row r="509" spans="1:9" hidden="1">
      <c r="A509" s="11"/>
      <c r="B509" s="1"/>
      <c r="C509" s="34"/>
      <c r="D509" s="142"/>
      <c r="E509" s="143"/>
      <c r="F509" s="39">
        <f>VLOOKUP(C509,'[2]Acha Air Sales Price List'!$B$1:$D$65536,3,FALSE)</f>
        <v>0</v>
      </c>
      <c r="G509" s="19">
        <f>ROUND(IF(ISBLANK(C509),0,VLOOKUP(C509,'[2]Acha Air Sales Price List'!$B$1:$X$65536,12,FALSE)*$L$14),2)</f>
        <v>0</v>
      </c>
      <c r="H509" s="20">
        <f t="shared" si="11"/>
        <v>0</v>
      </c>
      <c r="I509" s="12"/>
    </row>
    <row r="510" spans="1:9" hidden="1">
      <c r="A510" s="11"/>
      <c r="B510" s="1"/>
      <c r="C510" s="34"/>
      <c r="D510" s="142"/>
      <c r="E510" s="143"/>
      <c r="F510" s="39">
        <f>VLOOKUP(C510,'[2]Acha Air Sales Price List'!$B$1:$D$65536,3,FALSE)</f>
        <v>0</v>
      </c>
      <c r="G510" s="19">
        <f>ROUND(IF(ISBLANK(C510),0,VLOOKUP(C510,'[2]Acha Air Sales Price List'!$B$1:$X$65536,12,FALSE)*$L$14),2)</f>
        <v>0</v>
      </c>
      <c r="H510" s="20">
        <f t="shared" si="11"/>
        <v>0</v>
      </c>
      <c r="I510" s="12"/>
    </row>
    <row r="511" spans="1:9" hidden="1">
      <c r="A511" s="11"/>
      <c r="B511" s="1"/>
      <c r="C511" s="34"/>
      <c r="D511" s="142"/>
      <c r="E511" s="143"/>
      <c r="F511" s="39">
        <f>VLOOKUP(C511,'[2]Acha Air Sales Price List'!$B$1:$D$65536,3,FALSE)</f>
        <v>0</v>
      </c>
      <c r="G511" s="19">
        <f>ROUND(IF(ISBLANK(C511),0,VLOOKUP(C511,'[2]Acha Air Sales Price List'!$B$1:$X$65536,12,FALSE)*$L$14),2)</f>
        <v>0</v>
      </c>
      <c r="H511" s="20">
        <f t="shared" si="11"/>
        <v>0</v>
      </c>
      <c r="I511" s="12"/>
    </row>
    <row r="512" spans="1:9" hidden="1">
      <c r="A512" s="11"/>
      <c r="B512" s="1"/>
      <c r="C512" s="34"/>
      <c r="D512" s="142"/>
      <c r="E512" s="143"/>
      <c r="F512" s="39">
        <f>VLOOKUP(C512,'[2]Acha Air Sales Price List'!$B$1:$D$65536,3,FALSE)</f>
        <v>0</v>
      </c>
      <c r="G512" s="19">
        <f>ROUND(IF(ISBLANK(C512),0,VLOOKUP(C512,'[2]Acha Air Sales Price List'!$B$1:$X$65536,12,FALSE)*$L$14),2)</f>
        <v>0</v>
      </c>
      <c r="H512" s="20">
        <f t="shared" si="11"/>
        <v>0</v>
      </c>
      <c r="I512" s="12"/>
    </row>
    <row r="513" spans="1:9" hidden="1">
      <c r="A513" s="11"/>
      <c r="B513" s="1"/>
      <c r="C513" s="34"/>
      <c r="D513" s="142"/>
      <c r="E513" s="143"/>
      <c r="F513" s="39">
        <f>VLOOKUP(C513,'[2]Acha Air Sales Price List'!$B$1:$D$65536,3,FALSE)</f>
        <v>0</v>
      </c>
      <c r="G513" s="19">
        <f>ROUND(IF(ISBLANK(C513),0,VLOOKUP(C513,'[2]Acha Air Sales Price List'!$B$1:$X$65536,12,FALSE)*$L$14),2)</f>
        <v>0</v>
      </c>
      <c r="H513" s="20">
        <f t="shared" si="11"/>
        <v>0</v>
      </c>
      <c r="I513" s="12"/>
    </row>
    <row r="514" spans="1:9" hidden="1">
      <c r="A514" s="11"/>
      <c r="B514" s="1"/>
      <c r="C514" s="34"/>
      <c r="D514" s="142"/>
      <c r="E514" s="143"/>
      <c r="F514" s="39">
        <f>VLOOKUP(C514,'[2]Acha Air Sales Price List'!$B$1:$D$65536,3,FALSE)</f>
        <v>0</v>
      </c>
      <c r="G514" s="19">
        <f>ROUND(IF(ISBLANK(C514),0,VLOOKUP(C514,'[2]Acha Air Sales Price List'!$B$1:$X$65536,12,FALSE)*$L$14),2)</f>
        <v>0</v>
      </c>
      <c r="H514" s="20">
        <f t="shared" si="11"/>
        <v>0</v>
      </c>
      <c r="I514" s="12"/>
    </row>
    <row r="515" spans="1:9" hidden="1">
      <c r="A515" s="11"/>
      <c r="B515" s="1"/>
      <c r="C515" s="34"/>
      <c r="D515" s="142"/>
      <c r="E515" s="143"/>
      <c r="F515" s="39">
        <f>VLOOKUP(C515,'[2]Acha Air Sales Price List'!$B$1:$D$65536,3,FALSE)</f>
        <v>0</v>
      </c>
      <c r="G515" s="19">
        <f>ROUND(IF(ISBLANK(C515),0,VLOOKUP(C515,'[2]Acha Air Sales Price List'!$B$1:$X$65536,12,FALSE)*$L$14),2)</f>
        <v>0</v>
      </c>
      <c r="H515" s="20">
        <f t="shared" si="11"/>
        <v>0</v>
      </c>
      <c r="I515" s="12"/>
    </row>
    <row r="516" spans="1:9" hidden="1">
      <c r="A516" s="11"/>
      <c r="B516" s="1"/>
      <c r="C516" s="34"/>
      <c r="D516" s="142"/>
      <c r="E516" s="143"/>
      <c r="F516" s="39">
        <f>VLOOKUP(C516,'[2]Acha Air Sales Price List'!$B$1:$D$65536,3,FALSE)</f>
        <v>0</v>
      </c>
      <c r="G516" s="19">
        <f>ROUND(IF(ISBLANK(C516),0,VLOOKUP(C516,'[2]Acha Air Sales Price List'!$B$1:$X$65536,12,FALSE)*$L$14),2)</f>
        <v>0</v>
      </c>
      <c r="H516" s="20">
        <f t="shared" si="11"/>
        <v>0</v>
      </c>
      <c r="I516" s="12"/>
    </row>
    <row r="517" spans="1:9" hidden="1">
      <c r="A517" s="11"/>
      <c r="B517" s="1"/>
      <c r="C517" s="34"/>
      <c r="D517" s="142"/>
      <c r="E517" s="143"/>
      <c r="F517" s="39">
        <f>VLOOKUP(C517,'[2]Acha Air Sales Price List'!$B$1:$D$65536,3,FALSE)</f>
        <v>0</v>
      </c>
      <c r="G517" s="19">
        <f>ROUND(IF(ISBLANK(C517),0,VLOOKUP(C517,'[2]Acha Air Sales Price List'!$B$1:$X$65536,12,FALSE)*$L$14),2)</f>
        <v>0</v>
      </c>
      <c r="H517" s="20">
        <f t="shared" si="11"/>
        <v>0</v>
      </c>
      <c r="I517" s="12"/>
    </row>
    <row r="518" spans="1:9" hidden="1">
      <c r="A518" s="11"/>
      <c r="B518" s="1"/>
      <c r="C518" s="34"/>
      <c r="D518" s="142"/>
      <c r="E518" s="143"/>
      <c r="F518" s="39">
        <f>VLOOKUP(C518,'[2]Acha Air Sales Price List'!$B$1:$D$65536,3,FALSE)</f>
        <v>0</v>
      </c>
      <c r="G518" s="19">
        <f>ROUND(IF(ISBLANK(C518),0,VLOOKUP(C518,'[2]Acha Air Sales Price List'!$B$1:$X$65536,12,FALSE)*$L$14),2)</f>
        <v>0</v>
      </c>
      <c r="H518" s="20">
        <f t="shared" si="11"/>
        <v>0</v>
      </c>
      <c r="I518" s="12"/>
    </row>
    <row r="519" spans="1:9" hidden="1">
      <c r="A519" s="11"/>
      <c r="B519" s="1"/>
      <c r="C519" s="35"/>
      <c r="D519" s="142"/>
      <c r="E519" s="143"/>
      <c r="F519" s="39">
        <f>VLOOKUP(C519,'[2]Acha Air Sales Price List'!$B$1:$D$65536,3,FALSE)</f>
        <v>0</v>
      </c>
      <c r="G519" s="19">
        <f>ROUND(IF(ISBLANK(C519),0,VLOOKUP(C519,'[2]Acha Air Sales Price List'!$B$1:$X$65536,12,FALSE)*$L$14),2)</f>
        <v>0</v>
      </c>
      <c r="H519" s="20">
        <f t="shared" si="11"/>
        <v>0</v>
      </c>
      <c r="I519" s="12"/>
    </row>
    <row r="520" spans="1:9" hidden="1">
      <c r="A520" s="11"/>
      <c r="B520" s="1"/>
      <c r="C520" s="35"/>
      <c r="D520" s="142"/>
      <c r="E520" s="143"/>
      <c r="F520" s="39">
        <f>VLOOKUP(C520,'[2]Acha Air Sales Price List'!$B$1:$D$65536,3,FALSE)</f>
        <v>0</v>
      </c>
      <c r="G520" s="19">
        <f>ROUND(IF(ISBLANK(C520),0,VLOOKUP(C520,'[2]Acha Air Sales Price List'!$B$1:$X$65536,12,FALSE)*$L$14),2)</f>
        <v>0</v>
      </c>
      <c r="H520" s="20">
        <f t="shared" si="11"/>
        <v>0</v>
      </c>
      <c r="I520" s="12"/>
    </row>
    <row r="521" spans="1:9" hidden="1">
      <c r="A521" s="11"/>
      <c r="B521" s="1"/>
      <c r="C521" s="34"/>
      <c r="D521" s="142"/>
      <c r="E521" s="143"/>
      <c r="F521" s="39">
        <f>VLOOKUP(C521,'[2]Acha Air Sales Price List'!$B$1:$D$65536,3,FALSE)</f>
        <v>0</v>
      </c>
      <c r="G521" s="19">
        <f>ROUND(IF(ISBLANK(C521),0,VLOOKUP(C521,'[2]Acha Air Sales Price List'!$B$1:$X$65536,12,FALSE)*$L$14),2)</f>
        <v>0</v>
      </c>
      <c r="H521" s="20">
        <f>ROUND(IF(ISNUMBER(B521), G521*B521, 0),5)</f>
        <v>0</v>
      </c>
      <c r="I521" s="12"/>
    </row>
    <row r="522" spans="1:9" hidden="1">
      <c r="A522" s="11"/>
      <c r="B522" s="1"/>
      <c r="C522" s="34"/>
      <c r="D522" s="142"/>
      <c r="E522" s="143"/>
      <c r="F522" s="39">
        <f>VLOOKUP(C522,'[2]Acha Air Sales Price List'!$B$1:$D$65536,3,FALSE)</f>
        <v>0</v>
      </c>
      <c r="G522" s="19">
        <f>ROUND(IF(ISBLANK(C522),0,VLOOKUP(C522,'[2]Acha Air Sales Price List'!$B$1:$X$65536,12,FALSE)*$L$14),2)</f>
        <v>0</v>
      </c>
      <c r="H522" s="20">
        <f t="shared" ref="H522:H559" si="12">ROUND(IF(ISNUMBER(B522), G522*B522, 0),5)</f>
        <v>0</v>
      </c>
      <c r="I522" s="12"/>
    </row>
    <row r="523" spans="1:9" hidden="1">
      <c r="A523" s="11"/>
      <c r="B523" s="1"/>
      <c r="C523" s="34"/>
      <c r="D523" s="142"/>
      <c r="E523" s="143"/>
      <c r="F523" s="39">
        <f>VLOOKUP(C523,'[2]Acha Air Sales Price List'!$B$1:$D$65536,3,FALSE)</f>
        <v>0</v>
      </c>
      <c r="G523" s="19">
        <f>ROUND(IF(ISBLANK(C523),0,VLOOKUP(C523,'[2]Acha Air Sales Price List'!$B$1:$X$65536,12,FALSE)*$L$14),2)</f>
        <v>0</v>
      </c>
      <c r="H523" s="20">
        <f t="shared" si="12"/>
        <v>0</v>
      </c>
      <c r="I523" s="12"/>
    </row>
    <row r="524" spans="1:9" hidden="1">
      <c r="A524" s="11"/>
      <c r="B524" s="1"/>
      <c r="C524" s="34"/>
      <c r="D524" s="142"/>
      <c r="E524" s="143"/>
      <c r="F524" s="39">
        <f>VLOOKUP(C524,'[2]Acha Air Sales Price List'!$B$1:$D$65536,3,FALSE)</f>
        <v>0</v>
      </c>
      <c r="G524" s="19">
        <f>ROUND(IF(ISBLANK(C524),0,VLOOKUP(C524,'[2]Acha Air Sales Price List'!$B$1:$X$65536,12,FALSE)*$L$14),2)</f>
        <v>0</v>
      </c>
      <c r="H524" s="20">
        <f t="shared" si="12"/>
        <v>0</v>
      </c>
      <c r="I524" s="12"/>
    </row>
    <row r="525" spans="1:9" hidden="1">
      <c r="A525" s="11"/>
      <c r="B525" s="1"/>
      <c r="C525" s="34"/>
      <c r="D525" s="142"/>
      <c r="E525" s="143"/>
      <c r="F525" s="39">
        <f>VLOOKUP(C525,'[2]Acha Air Sales Price List'!$B$1:$D$65536,3,FALSE)</f>
        <v>0</v>
      </c>
      <c r="G525" s="19">
        <f>ROUND(IF(ISBLANK(C525),0,VLOOKUP(C525,'[2]Acha Air Sales Price List'!$B$1:$X$65536,12,FALSE)*$L$14),2)</f>
        <v>0</v>
      </c>
      <c r="H525" s="20">
        <f t="shared" si="12"/>
        <v>0</v>
      </c>
      <c r="I525" s="12"/>
    </row>
    <row r="526" spans="1:9" hidden="1">
      <c r="A526" s="11"/>
      <c r="B526" s="1"/>
      <c r="C526" s="34"/>
      <c r="D526" s="142"/>
      <c r="E526" s="143"/>
      <c r="F526" s="39">
        <f>VLOOKUP(C526,'[2]Acha Air Sales Price List'!$B$1:$D$65536,3,FALSE)</f>
        <v>0</v>
      </c>
      <c r="G526" s="19">
        <f>ROUND(IF(ISBLANK(C526),0,VLOOKUP(C526,'[2]Acha Air Sales Price List'!$B$1:$X$65536,12,FALSE)*$L$14),2)</f>
        <v>0</v>
      </c>
      <c r="H526" s="20">
        <f t="shared" si="12"/>
        <v>0</v>
      </c>
      <c r="I526" s="12"/>
    </row>
    <row r="527" spans="1:9" hidden="1">
      <c r="A527" s="11"/>
      <c r="B527" s="1"/>
      <c r="C527" s="34"/>
      <c r="D527" s="142"/>
      <c r="E527" s="143"/>
      <c r="F527" s="39">
        <f>VLOOKUP(C527,'[2]Acha Air Sales Price List'!$B$1:$D$65536,3,FALSE)</f>
        <v>0</v>
      </c>
      <c r="G527" s="19">
        <f>ROUND(IF(ISBLANK(C527),0,VLOOKUP(C527,'[2]Acha Air Sales Price List'!$B$1:$X$65536,12,FALSE)*$L$14),2)</f>
        <v>0</v>
      </c>
      <c r="H527" s="20">
        <f t="shared" si="12"/>
        <v>0</v>
      </c>
      <c r="I527" s="12"/>
    </row>
    <row r="528" spans="1:9" hidden="1">
      <c r="A528" s="11"/>
      <c r="B528" s="1"/>
      <c r="C528" s="34"/>
      <c r="D528" s="142"/>
      <c r="E528" s="143"/>
      <c r="F528" s="39">
        <f>VLOOKUP(C528,'[2]Acha Air Sales Price List'!$B$1:$D$65536,3,FALSE)</f>
        <v>0</v>
      </c>
      <c r="G528" s="19">
        <f>ROUND(IF(ISBLANK(C528),0,VLOOKUP(C528,'[2]Acha Air Sales Price List'!$B$1:$X$65536,12,FALSE)*$L$14),2)</f>
        <v>0</v>
      </c>
      <c r="H528" s="20">
        <f t="shared" si="12"/>
        <v>0</v>
      </c>
      <c r="I528" s="12"/>
    </row>
    <row r="529" spans="1:9" hidden="1">
      <c r="A529" s="11"/>
      <c r="B529" s="1"/>
      <c r="C529" s="34"/>
      <c r="D529" s="142"/>
      <c r="E529" s="143"/>
      <c r="F529" s="39">
        <f>VLOOKUP(C529,'[2]Acha Air Sales Price List'!$B$1:$D$65536,3,FALSE)</f>
        <v>0</v>
      </c>
      <c r="G529" s="19">
        <f>ROUND(IF(ISBLANK(C529),0,VLOOKUP(C529,'[2]Acha Air Sales Price List'!$B$1:$X$65536,12,FALSE)*$L$14),2)</f>
        <v>0</v>
      </c>
      <c r="H529" s="20">
        <f t="shared" si="12"/>
        <v>0</v>
      </c>
      <c r="I529" s="12"/>
    </row>
    <row r="530" spans="1:9" hidden="1">
      <c r="A530" s="11"/>
      <c r="B530" s="1"/>
      <c r="C530" s="34"/>
      <c r="D530" s="142"/>
      <c r="E530" s="143"/>
      <c r="F530" s="39">
        <f>VLOOKUP(C530,'[2]Acha Air Sales Price List'!$B$1:$D$65536,3,FALSE)</f>
        <v>0</v>
      </c>
      <c r="G530" s="19">
        <f>ROUND(IF(ISBLANK(C530),0,VLOOKUP(C530,'[2]Acha Air Sales Price List'!$B$1:$X$65536,12,FALSE)*$L$14),2)</f>
        <v>0</v>
      </c>
      <c r="H530" s="20">
        <f t="shared" si="12"/>
        <v>0</v>
      </c>
      <c r="I530" s="12"/>
    </row>
    <row r="531" spans="1:9" hidden="1">
      <c r="A531" s="11"/>
      <c r="B531" s="1"/>
      <c r="C531" s="34"/>
      <c r="D531" s="142"/>
      <c r="E531" s="143"/>
      <c r="F531" s="39">
        <f>VLOOKUP(C531,'[2]Acha Air Sales Price List'!$B$1:$D$65536,3,FALSE)</f>
        <v>0</v>
      </c>
      <c r="G531" s="19">
        <f>ROUND(IF(ISBLANK(C531),0,VLOOKUP(C531,'[2]Acha Air Sales Price List'!$B$1:$X$65536,12,FALSE)*$L$14),2)</f>
        <v>0</v>
      </c>
      <c r="H531" s="20">
        <f t="shared" si="12"/>
        <v>0</v>
      </c>
      <c r="I531" s="12"/>
    </row>
    <row r="532" spans="1:9" hidden="1">
      <c r="A532" s="11"/>
      <c r="B532" s="1"/>
      <c r="C532" s="35"/>
      <c r="D532" s="142"/>
      <c r="E532" s="143"/>
      <c r="F532" s="39">
        <f>VLOOKUP(C532,'[2]Acha Air Sales Price List'!$B$1:$D$65536,3,FALSE)</f>
        <v>0</v>
      </c>
      <c r="G532" s="19">
        <f>ROUND(IF(ISBLANK(C532),0,VLOOKUP(C532,'[2]Acha Air Sales Price List'!$B$1:$X$65536,12,FALSE)*$L$14),2)</f>
        <v>0</v>
      </c>
      <c r="H532" s="20">
        <f t="shared" si="12"/>
        <v>0</v>
      </c>
      <c r="I532" s="12"/>
    </row>
    <row r="533" spans="1:9" hidden="1">
      <c r="A533" s="11"/>
      <c r="B533" s="1"/>
      <c r="C533" s="34"/>
      <c r="D533" s="142"/>
      <c r="E533" s="143"/>
      <c r="F533" s="39">
        <f>VLOOKUP(C533,'[2]Acha Air Sales Price List'!$B$1:$D$65536,3,FALSE)</f>
        <v>0</v>
      </c>
      <c r="G533" s="19">
        <f>ROUND(IF(ISBLANK(C533),0,VLOOKUP(C533,'[2]Acha Air Sales Price List'!$B$1:$X$65536,12,FALSE)*$L$14),2)</f>
        <v>0</v>
      </c>
      <c r="H533" s="20">
        <f t="shared" si="12"/>
        <v>0</v>
      </c>
      <c r="I533" s="12"/>
    </row>
    <row r="534" spans="1:9" hidden="1">
      <c r="A534" s="11"/>
      <c r="B534" s="1"/>
      <c r="C534" s="34"/>
      <c r="D534" s="142"/>
      <c r="E534" s="143"/>
      <c r="F534" s="39">
        <f>VLOOKUP(C534,'[2]Acha Air Sales Price List'!$B$1:$D$65536,3,FALSE)</f>
        <v>0</v>
      </c>
      <c r="G534" s="19">
        <f>ROUND(IF(ISBLANK(C534),0,VLOOKUP(C534,'[2]Acha Air Sales Price List'!$B$1:$X$65536,12,FALSE)*$L$14),2)</f>
        <v>0</v>
      </c>
      <c r="H534" s="20">
        <f t="shared" si="12"/>
        <v>0</v>
      </c>
      <c r="I534" s="12"/>
    </row>
    <row r="535" spans="1:9" hidden="1">
      <c r="A535" s="11"/>
      <c r="B535" s="1"/>
      <c r="C535" s="34"/>
      <c r="D535" s="142"/>
      <c r="E535" s="143"/>
      <c r="F535" s="39">
        <f>VLOOKUP(C535,'[2]Acha Air Sales Price List'!$B$1:$D$65536,3,FALSE)</f>
        <v>0</v>
      </c>
      <c r="G535" s="19">
        <f>ROUND(IF(ISBLANK(C535),0,VLOOKUP(C535,'[2]Acha Air Sales Price List'!$B$1:$X$65536,12,FALSE)*$L$14),2)</f>
        <v>0</v>
      </c>
      <c r="H535" s="20">
        <f t="shared" si="12"/>
        <v>0</v>
      </c>
      <c r="I535" s="12"/>
    </row>
    <row r="536" spans="1:9" hidden="1">
      <c r="A536" s="11"/>
      <c r="B536" s="1"/>
      <c r="C536" s="34"/>
      <c r="D536" s="142"/>
      <c r="E536" s="143"/>
      <c r="F536" s="39">
        <f>VLOOKUP(C536,'[2]Acha Air Sales Price List'!$B$1:$D$65536,3,FALSE)</f>
        <v>0</v>
      </c>
      <c r="G536" s="19">
        <f>ROUND(IF(ISBLANK(C536),0,VLOOKUP(C536,'[2]Acha Air Sales Price List'!$B$1:$X$65536,12,FALSE)*$L$14),2)</f>
        <v>0</v>
      </c>
      <c r="H536" s="20">
        <f t="shared" si="12"/>
        <v>0</v>
      </c>
      <c r="I536" s="12"/>
    </row>
    <row r="537" spans="1:9" hidden="1">
      <c r="A537" s="11"/>
      <c r="B537" s="1"/>
      <c r="C537" s="34"/>
      <c r="D537" s="142"/>
      <c r="E537" s="143"/>
      <c r="F537" s="39">
        <f>VLOOKUP(C537,'[2]Acha Air Sales Price List'!$B$1:$D$65536,3,FALSE)</f>
        <v>0</v>
      </c>
      <c r="G537" s="19">
        <f>ROUND(IF(ISBLANK(C537),0,VLOOKUP(C537,'[2]Acha Air Sales Price List'!$B$1:$X$65536,12,FALSE)*$L$14),2)</f>
        <v>0</v>
      </c>
      <c r="H537" s="20">
        <f t="shared" si="12"/>
        <v>0</v>
      </c>
      <c r="I537" s="12"/>
    </row>
    <row r="538" spans="1:9" hidden="1">
      <c r="A538" s="11"/>
      <c r="B538" s="1"/>
      <c r="C538" s="34"/>
      <c r="D538" s="142"/>
      <c r="E538" s="143"/>
      <c r="F538" s="39">
        <f>VLOOKUP(C538,'[2]Acha Air Sales Price List'!$B$1:$D$65536,3,FALSE)</f>
        <v>0</v>
      </c>
      <c r="G538" s="19">
        <f>ROUND(IF(ISBLANK(C538),0,VLOOKUP(C538,'[2]Acha Air Sales Price List'!$B$1:$X$65536,12,FALSE)*$L$14),2)</f>
        <v>0</v>
      </c>
      <c r="H538" s="20">
        <f t="shared" si="12"/>
        <v>0</v>
      </c>
      <c r="I538" s="12"/>
    </row>
    <row r="539" spans="1:9" hidden="1">
      <c r="A539" s="11"/>
      <c r="B539" s="1"/>
      <c r="C539" s="34"/>
      <c r="D539" s="142"/>
      <c r="E539" s="143"/>
      <c r="F539" s="39">
        <f>VLOOKUP(C539,'[2]Acha Air Sales Price List'!$B$1:$D$65536,3,FALSE)</f>
        <v>0</v>
      </c>
      <c r="G539" s="19">
        <f>ROUND(IF(ISBLANK(C539),0,VLOOKUP(C539,'[2]Acha Air Sales Price List'!$B$1:$X$65536,12,FALSE)*$L$14),2)</f>
        <v>0</v>
      </c>
      <c r="H539" s="20">
        <f t="shared" si="12"/>
        <v>0</v>
      </c>
      <c r="I539" s="12"/>
    </row>
    <row r="540" spans="1:9" hidden="1">
      <c r="A540" s="11"/>
      <c r="B540" s="1"/>
      <c r="C540" s="34"/>
      <c r="D540" s="142"/>
      <c r="E540" s="143"/>
      <c r="F540" s="39">
        <f>VLOOKUP(C540,'[2]Acha Air Sales Price List'!$B$1:$D$65536,3,FALSE)</f>
        <v>0</v>
      </c>
      <c r="G540" s="19">
        <f>ROUND(IF(ISBLANK(C540),0,VLOOKUP(C540,'[2]Acha Air Sales Price List'!$B$1:$X$65536,12,FALSE)*$L$14),2)</f>
        <v>0</v>
      </c>
      <c r="H540" s="20">
        <f t="shared" si="12"/>
        <v>0</v>
      </c>
      <c r="I540" s="12"/>
    </row>
    <row r="541" spans="1:9" hidden="1">
      <c r="A541" s="11"/>
      <c r="B541" s="1"/>
      <c r="C541" s="34"/>
      <c r="D541" s="142"/>
      <c r="E541" s="143"/>
      <c r="F541" s="39">
        <f>VLOOKUP(C541,'[2]Acha Air Sales Price List'!$B$1:$D$65536,3,FALSE)</f>
        <v>0</v>
      </c>
      <c r="G541" s="19">
        <f>ROUND(IF(ISBLANK(C541),0,VLOOKUP(C541,'[2]Acha Air Sales Price List'!$B$1:$X$65536,12,FALSE)*$L$14),2)</f>
        <v>0</v>
      </c>
      <c r="H541" s="20">
        <f t="shared" si="12"/>
        <v>0</v>
      </c>
      <c r="I541" s="12"/>
    </row>
    <row r="542" spans="1:9" hidden="1">
      <c r="A542" s="11"/>
      <c r="B542" s="1"/>
      <c r="C542" s="34"/>
      <c r="D542" s="142"/>
      <c r="E542" s="143"/>
      <c r="F542" s="39">
        <f>VLOOKUP(C542,'[2]Acha Air Sales Price List'!$B$1:$D$65536,3,FALSE)</f>
        <v>0</v>
      </c>
      <c r="G542" s="19">
        <f>ROUND(IF(ISBLANK(C542),0,VLOOKUP(C542,'[2]Acha Air Sales Price List'!$B$1:$X$65536,12,FALSE)*$L$14),2)</f>
        <v>0</v>
      </c>
      <c r="H542" s="20">
        <f t="shared" si="12"/>
        <v>0</v>
      </c>
      <c r="I542" s="12"/>
    </row>
    <row r="543" spans="1:9" hidden="1">
      <c r="A543" s="11"/>
      <c r="B543" s="1"/>
      <c r="C543" s="34"/>
      <c r="D543" s="142"/>
      <c r="E543" s="143"/>
      <c r="F543" s="39">
        <f>VLOOKUP(C543,'[2]Acha Air Sales Price List'!$B$1:$D$65536,3,FALSE)</f>
        <v>0</v>
      </c>
      <c r="G543" s="19">
        <f>ROUND(IF(ISBLANK(C543),0,VLOOKUP(C543,'[2]Acha Air Sales Price List'!$B$1:$X$65536,12,FALSE)*$L$14),2)</f>
        <v>0</v>
      </c>
      <c r="H543" s="20">
        <f t="shared" si="12"/>
        <v>0</v>
      </c>
      <c r="I543" s="12"/>
    </row>
    <row r="544" spans="1:9" hidden="1">
      <c r="A544" s="11"/>
      <c r="B544" s="1"/>
      <c r="C544" s="34"/>
      <c r="D544" s="142"/>
      <c r="E544" s="143"/>
      <c r="F544" s="39">
        <f>VLOOKUP(C544,'[2]Acha Air Sales Price List'!$B$1:$D$65536,3,FALSE)</f>
        <v>0</v>
      </c>
      <c r="G544" s="19">
        <f>ROUND(IF(ISBLANK(C544),0,VLOOKUP(C544,'[2]Acha Air Sales Price List'!$B$1:$X$65536,12,FALSE)*$L$14),2)</f>
        <v>0</v>
      </c>
      <c r="H544" s="20">
        <f t="shared" si="12"/>
        <v>0</v>
      </c>
      <c r="I544" s="12"/>
    </row>
    <row r="545" spans="1:9" hidden="1">
      <c r="A545" s="11"/>
      <c r="B545" s="1"/>
      <c r="C545" s="34"/>
      <c r="D545" s="142"/>
      <c r="E545" s="143"/>
      <c r="F545" s="39">
        <f>VLOOKUP(C545,'[2]Acha Air Sales Price List'!$B$1:$D$65536,3,FALSE)</f>
        <v>0</v>
      </c>
      <c r="G545" s="19">
        <f>ROUND(IF(ISBLANK(C545),0,VLOOKUP(C545,'[2]Acha Air Sales Price List'!$B$1:$X$65536,12,FALSE)*$L$14),2)</f>
        <v>0</v>
      </c>
      <c r="H545" s="20">
        <f t="shared" si="12"/>
        <v>0</v>
      </c>
      <c r="I545" s="12"/>
    </row>
    <row r="546" spans="1:9" hidden="1">
      <c r="A546" s="11"/>
      <c r="B546" s="1"/>
      <c r="C546" s="34"/>
      <c r="D546" s="142"/>
      <c r="E546" s="143"/>
      <c r="F546" s="39">
        <f>VLOOKUP(C546,'[2]Acha Air Sales Price List'!$B$1:$D$65536,3,FALSE)</f>
        <v>0</v>
      </c>
      <c r="G546" s="19">
        <f>ROUND(IF(ISBLANK(C546),0,VLOOKUP(C546,'[2]Acha Air Sales Price List'!$B$1:$X$65536,12,FALSE)*$L$14),2)</f>
        <v>0</v>
      </c>
      <c r="H546" s="20">
        <f t="shared" si="12"/>
        <v>0</v>
      </c>
      <c r="I546" s="12"/>
    </row>
    <row r="547" spans="1:9" hidden="1">
      <c r="A547" s="11"/>
      <c r="B547" s="1"/>
      <c r="C547" s="34"/>
      <c r="D547" s="142"/>
      <c r="E547" s="143"/>
      <c r="F547" s="39">
        <f>VLOOKUP(C547,'[2]Acha Air Sales Price List'!$B$1:$D$65536,3,FALSE)</f>
        <v>0</v>
      </c>
      <c r="G547" s="19">
        <f>ROUND(IF(ISBLANK(C547),0,VLOOKUP(C547,'[2]Acha Air Sales Price List'!$B$1:$X$65536,12,FALSE)*$L$14),2)</f>
        <v>0</v>
      </c>
      <c r="H547" s="20">
        <f t="shared" si="12"/>
        <v>0</v>
      </c>
      <c r="I547" s="12"/>
    </row>
    <row r="548" spans="1:9" hidden="1">
      <c r="A548" s="11"/>
      <c r="B548" s="1"/>
      <c r="C548" s="34"/>
      <c r="D548" s="142"/>
      <c r="E548" s="143"/>
      <c r="F548" s="39">
        <f>VLOOKUP(C548,'[2]Acha Air Sales Price List'!$B$1:$D$65536,3,FALSE)</f>
        <v>0</v>
      </c>
      <c r="G548" s="19">
        <f>ROUND(IF(ISBLANK(C548),0,VLOOKUP(C548,'[2]Acha Air Sales Price List'!$B$1:$X$65536,12,FALSE)*$L$14),2)</f>
        <v>0</v>
      </c>
      <c r="H548" s="20">
        <f t="shared" si="12"/>
        <v>0</v>
      </c>
      <c r="I548" s="12"/>
    </row>
    <row r="549" spans="1:9" hidden="1">
      <c r="A549" s="11"/>
      <c r="B549" s="1"/>
      <c r="C549" s="34"/>
      <c r="D549" s="142"/>
      <c r="E549" s="143"/>
      <c r="F549" s="39">
        <f>VLOOKUP(C549,'[2]Acha Air Sales Price List'!$B$1:$D$65536,3,FALSE)</f>
        <v>0</v>
      </c>
      <c r="G549" s="19">
        <f>ROUND(IF(ISBLANK(C549),0,VLOOKUP(C549,'[2]Acha Air Sales Price List'!$B$1:$X$65536,12,FALSE)*$L$14),2)</f>
        <v>0</v>
      </c>
      <c r="H549" s="20">
        <f t="shared" si="12"/>
        <v>0</v>
      </c>
      <c r="I549" s="12"/>
    </row>
    <row r="550" spans="1:9" hidden="1">
      <c r="A550" s="11"/>
      <c r="B550" s="1"/>
      <c r="C550" s="34"/>
      <c r="D550" s="142"/>
      <c r="E550" s="143"/>
      <c r="F550" s="39">
        <f>VLOOKUP(C550,'[2]Acha Air Sales Price List'!$B$1:$D$65536,3,FALSE)</f>
        <v>0</v>
      </c>
      <c r="G550" s="19">
        <f>ROUND(IF(ISBLANK(C550),0,VLOOKUP(C550,'[2]Acha Air Sales Price List'!$B$1:$X$65536,12,FALSE)*$L$14),2)</f>
        <v>0</v>
      </c>
      <c r="H550" s="20">
        <f t="shared" si="12"/>
        <v>0</v>
      </c>
      <c r="I550" s="12"/>
    </row>
    <row r="551" spans="1:9" hidden="1">
      <c r="A551" s="11"/>
      <c r="B551" s="1"/>
      <c r="C551" s="34"/>
      <c r="D551" s="142"/>
      <c r="E551" s="143"/>
      <c r="F551" s="39">
        <f>VLOOKUP(C551,'[2]Acha Air Sales Price List'!$B$1:$D$65536,3,FALSE)</f>
        <v>0</v>
      </c>
      <c r="G551" s="19">
        <f>ROUND(IF(ISBLANK(C551),0,VLOOKUP(C551,'[2]Acha Air Sales Price List'!$B$1:$X$65536,12,FALSE)*$L$14),2)</f>
        <v>0</v>
      </c>
      <c r="H551" s="20">
        <f t="shared" si="12"/>
        <v>0</v>
      </c>
      <c r="I551" s="12"/>
    </row>
    <row r="552" spans="1:9" hidden="1">
      <c r="A552" s="11"/>
      <c r="B552" s="1"/>
      <c r="C552" s="34"/>
      <c r="D552" s="142"/>
      <c r="E552" s="143"/>
      <c r="F552" s="39">
        <f>VLOOKUP(C552,'[2]Acha Air Sales Price List'!$B$1:$D$65536,3,FALSE)</f>
        <v>0</v>
      </c>
      <c r="G552" s="19">
        <f>ROUND(IF(ISBLANK(C552),0,VLOOKUP(C552,'[2]Acha Air Sales Price List'!$B$1:$X$65536,12,FALSE)*$L$14),2)</f>
        <v>0</v>
      </c>
      <c r="H552" s="20">
        <f t="shared" si="12"/>
        <v>0</v>
      </c>
      <c r="I552" s="12"/>
    </row>
    <row r="553" spans="1:9" hidden="1">
      <c r="A553" s="11"/>
      <c r="B553" s="1"/>
      <c r="C553" s="34"/>
      <c r="D553" s="142"/>
      <c r="E553" s="143"/>
      <c r="F553" s="39">
        <f>VLOOKUP(C553,'[2]Acha Air Sales Price List'!$B$1:$D$65536,3,FALSE)</f>
        <v>0</v>
      </c>
      <c r="G553" s="19">
        <f>ROUND(IF(ISBLANK(C553),0,VLOOKUP(C553,'[2]Acha Air Sales Price List'!$B$1:$X$65536,12,FALSE)*$L$14),2)</f>
        <v>0</v>
      </c>
      <c r="H553" s="20">
        <f t="shared" si="12"/>
        <v>0</v>
      </c>
      <c r="I553" s="12"/>
    </row>
    <row r="554" spans="1:9" hidden="1">
      <c r="A554" s="11"/>
      <c r="B554" s="1"/>
      <c r="C554" s="34"/>
      <c r="D554" s="142"/>
      <c r="E554" s="143"/>
      <c r="F554" s="39">
        <f>VLOOKUP(C554,'[2]Acha Air Sales Price List'!$B$1:$D$65536,3,FALSE)</f>
        <v>0</v>
      </c>
      <c r="G554" s="19">
        <f>ROUND(IF(ISBLANK(C554),0,VLOOKUP(C554,'[2]Acha Air Sales Price List'!$B$1:$X$65536,12,FALSE)*$L$14),2)</f>
        <v>0</v>
      </c>
      <c r="H554" s="20">
        <f t="shared" si="12"/>
        <v>0</v>
      </c>
      <c r="I554" s="12"/>
    </row>
    <row r="555" spans="1:9" hidden="1">
      <c r="A555" s="11"/>
      <c r="B555" s="1"/>
      <c r="C555" s="34"/>
      <c r="D555" s="142"/>
      <c r="E555" s="143"/>
      <c r="F555" s="39">
        <f>VLOOKUP(C555,'[2]Acha Air Sales Price List'!$B$1:$D$65536,3,FALSE)</f>
        <v>0</v>
      </c>
      <c r="G555" s="19">
        <f>ROUND(IF(ISBLANK(C555),0,VLOOKUP(C555,'[2]Acha Air Sales Price List'!$B$1:$X$65536,12,FALSE)*$L$14),2)</f>
        <v>0</v>
      </c>
      <c r="H555" s="20">
        <f t="shared" si="12"/>
        <v>0</v>
      </c>
      <c r="I555" s="12"/>
    </row>
    <row r="556" spans="1:9" hidden="1">
      <c r="A556" s="11"/>
      <c r="B556" s="1"/>
      <c r="C556" s="34"/>
      <c r="D556" s="142"/>
      <c r="E556" s="143"/>
      <c r="F556" s="39">
        <f>VLOOKUP(C556,'[2]Acha Air Sales Price List'!$B$1:$D$65536,3,FALSE)</f>
        <v>0</v>
      </c>
      <c r="G556" s="19">
        <f>ROUND(IF(ISBLANK(C556),0,VLOOKUP(C556,'[2]Acha Air Sales Price List'!$B$1:$X$65536,12,FALSE)*$L$14),2)</f>
        <v>0</v>
      </c>
      <c r="H556" s="20">
        <f t="shared" si="12"/>
        <v>0</v>
      </c>
      <c r="I556" s="12"/>
    </row>
    <row r="557" spans="1:9" hidden="1">
      <c r="A557" s="11"/>
      <c r="B557" s="1"/>
      <c r="C557" s="34"/>
      <c r="D557" s="142"/>
      <c r="E557" s="143"/>
      <c r="F557" s="39">
        <f>VLOOKUP(C557,'[2]Acha Air Sales Price List'!$B$1:$D$65536,3,FALSE)</f>
        <v>0</v>
      </c>
      <c r="G557" s="19">
        <f>ROUND(IF(ISBLANK(C557),0,VLOOKUP(C557,'[2]Acha Air Sales Price List'!$B$1:$X$65536,12,FALSE)*$L$14),2)</f>
        <v>0</v>
      </c>
      <c r="H557" s="20">
        <f t="shared" si="12"/>
        <v>0</v>
      </c>
      <c r="I557" s="12"/>
    </row>
    <row r="558" spans="1:9" hidden="1">
      <c r="A558" s="11"/>
      <c r="B558" s="1"/>
      <c r="C558" s="34"/>
      <c r="D558" s="142"/>
      <c r="E558" s="143"/>
      <c r="F558" s="39">
        <f>VLOOKUP(C558,'[2]Acha Air Sales Price List'!$B$1:$D$65536,3,FALSE)</f>
        <v>0</v>
      </c>
      <c r="G558" s="19">
        <f>ROUND(IF(ISBLANK(C558),0,VLOOKUP(C558,'[2]Acha Air Sales Price List'!$B$1:$X$65536,12,FALSE)*$L$14),2)</f>
        <v>0</v>
      </c>
      <c r="H558" s="20">
        <f t="shared" si="12"/>
        <v>0</v>
      </c>
      <c r="I558" s="12"/>
    </row>
    <row r="559" spans="1:9" hidden="1">
      <c r="A559" s="11"/>
      <c r="B559" s="1"/>
      <c r="C559" s="34"/>
      <c r="D559" s="142"/>
      <c r="E559" s="143"/>
      <c r="F559" s="39">
        <f>VLOOKUP(C559,'[2]Acha Air Sales Price List'!$B$1:$D$65536,3,FALSE)</f>
        <v>0</v>
      </c>
      <c r="G559" s="19">
        <f>ROUND(IF(ISBLANK(C559),0,VLOOKUP(C559,'[2]Acha Air Sales Price List'!$B$1:$X$65536,12,FALSE)*$L$14),2)</f>
        <v>0</v>
      </c>
      <c r="H559" s="20">
        <f t="shared" si="12"/>
        <v>0</v>
      </c>
      <c r="I559" s="12"/>
    </row>
    <row r="560" spans="1:9" hidden="1">
      <c r="A560" s="11"/>
      <c r="B560" s="1"/>
      <c r="C560" s="35"/>
      <c r="D560" s="142"/>
      <c r="E560" s="143"/>
      <c r="F560" s="39">
        <f>VLOOKUP(C560,'[2]Acha Air Sales Price List'!$B$1:$D$65536,3,FALSE)</f>
        <v>0</v>
      </c>
      <c r="G560" s="19">
        <f>ROUND(IF(ISBLANK(C560),0,VLOOKUP(C560,'[2]Acha Air Sales Price List'!$B$1:$X$65536,12,FALSE)*$L$14),2)</f>
        <v>0</v>
      </c>
      <c r="H560" s="20">
        <f>ROUND(IF(ISNUMBER(B560), G560*B560, 0),5)</f>
        <v>0</v>
      </c>
      <c r="I560" s="12"/>
    </row>
    <row r="561" spans="1:9" hidden="1">
      <c r="A561" s="11"/>
      <c r="B561" s="1"/>
      <c r="C561" s="34"/>
      <c r="D561" s="142"/>
      <c r="E561" s="143"/>
      <c r="F561" s="39">
        <f>VLOOKUP(C561,'[2]Acha Air Sales Price List'!$B$1:$D$65536,3,FALSE)</f>
        <v>0</v>
      </c>
      <c r="G561" s="19">
        <f>ROUND(IF(ISBLANK(C561),0,VLOOKUP(C561,'[2]Acha Air Sales Price List'!$B$1:$X$65536,12,FALSE)*$L$14),2)</f>
        <v>0</v>
      </c>
      <c r="H561" s="20">
        <f t="shared" ref="H561:H611" si="13">ROUND(IF(ISNUMBER(B561), G561*B561, 0),5)</f>
        <v>0</v>
      </c>
      <c r="I561" s="12"/>
    </row>
    <row r="562" spans="1:9" hidden="1">
      <c r="A562" s="11"/>
      <c r="B562" s="1"/>
      <c r="C562" s="34"/>
      <c r="D562" s="142"/>
      <c r="E562" s="143"/>
      <c r="F562" s="39">
        <f>VLOOKUP(C562,'[2]Acha Air Sales Price List'!$B$1:$D$65536,3,FALSE)</f>
        <v>0</v>
      </c>
      <c r="G562" s="19">
        <f>ROUND(IF(ISBLANK(C562),0,VLOOKUP(C562,'[2]Acha Air Sales Price List'!$B$1:$X$65536,12,FALSE)*$L$14),2)</f>
        <v>0</v>
      </c>
      <c r="H562" s="20">
        <f t="shared" si="13"/>
        <v>0</v>
      </c>
      <c r="I562" s="12"/>
    </row>
    <row r="563" spans="1:9" hidden="1">
      <c r="A563" s="11"/>
      <c r="B563" s="1"/>
      <c r="C563" s="34"/>
      <c r="D563" s="142"/>
      <c r="E563" s="143"/>
      <c r="F563" s="39">
        <f>VLOOKUP(C563,'[2]Acha Air Sales Price List'!$B$1:$D$65536,3,FALSE)</f>
        <v>0</v>
      </c>
      <c r="G563" s="19">
        <f>ROUND(IF(ISBLANK(C563),0,VLOOKUP(C563,'[2]Acha Air Sales Price List'!$B$1:$X$65536,12,FALSE)*$L$14),2)</f>
        <v>0</v>
      </c>
      <c r="H563" s="20">
        <f t="shared" si="13"/>
        <v>0</v>
      </c>
      <c r="I563" s="12"/>
    </row>
    <row r="564" spans="1:9" hidden="1">
      <c r="A564" s="11"/>
      <c r="B564" s="1"/>
      <c r="C564" s="34"/>
      <c r="D564" s="142"/>
      <c r="E564" s="143"/>
      <c r="F564" s="39">
        <f>VLOOKUP(C564,'[2]Acha Air Sales Price List'!$B$1:$D$65536,3,FALSE)</f>
        <v>0</v>
      </c>
      <c r="G564" s="19">
        <f>ROUND(IF(ISBLANK(C564),0,VLOOKUP(C564,'[2]Acha Air Sales Price List'!$B$1:$X$65536,12,FALSE)*$L$14),2)</f>
        <v>0</v>
      </c>
      <c r="H564" s="20">
        <f t="shared" si="13"/>
        <v>0</v>
      </c>
      <c r="I564" s="12"/>
    </row>
    <row r="565" spans="1:9" hidden="1">
      <c r="A565" s="11"/>
      <c r="B565" s="1"/>
      <c r="C565" s="34"/>
      <c r="D565" s="142"/>
      <c r="E565" s="143"/>
      <c r="F565" s="39">
        <f>VLOOKUP(C565,'[2]Acha Air Sales Price List'!$B$1:$D$65536,3,FALSE)</f>
        <v>0</v>
      </c>
      <c r="G565" s="19">
        <f>ROUND(IF(ISBLANK(C565),0,VLOOKUP(C565,'[2]Acha Air Sales Price List'!$B$1:$X$65536,12,FALSE)*$L$14),2)</f>
        <v>0</v>
      </c>
      <c r="H565" s="20">
        <f t="shared" si="13"/>
        <v>0</v>
      </c>
      <c r="I565" s="12"/>
    </row>
    <row r="566" spans="1:9" hidden="1">
      <c r="A566" s="11"/>
      <c r="B566" s="1"/>
      <c r="C566" s="34"/>
      <c r="D566" s="142"/>
      <c r="E566" s="143"/>
      <c r="F566" s="39">
        <f>VLOOKUP(C566,'[2]Acha Air Sales Price List'!$B$1:$D$65536,3,FALSE)</f>
        <v>0</v>
      </c>
      <c r="G566" s="19">
        <f>ROUND(IF(ISBLANK(C566),0,VLOOKUP(C566,'[2]Acha Air Sales Price List'!$B$1:$X$65536,12,FALSE)*$L$14),2)</f>
        <v>0</v>
      </c>
      <c r="H566" s="20">
        <f t="shared" si="13"/>
        <v>0</v>
      </c>
      <c r="I566" s="12"/>
    </row>
    <row r="567" spans="1:9" hidden="1">
      <c r="A567" s="11"/>
      <c r="B567" s="1"/>
      <c r="C567" s="34"/>
      <c r="D567" s="142"/>
      <c r="E567" s="143"/>
      <c r="F567" s="39">
        <f>VLOOKUP(C567,'[2]Acha Air Sales Price List'!$B$1:$D$65536,3,FALSE)</f>
        <v>0</v>
      </c>
      <c r="G567" s="19">
        <f>ROUND(IF(ISBLANK(C567),0,VLOOKUP(C567,'[2]Acha Air Sales Price List'!$B$1:$X$65536,12,FALSE)*$L$14),2)</f>
        <v>0</v>
      </c>
      <c r="H567" s="20">
        <f t="shared" si="13"/>
        <v>0</v>
      </c>
      <c r="I567" s="12"/>
    </row>
    <row r="568" spans="1:9" hidden="1">
      <c r="A568" s="11"/>
      <c r="B568" s="1"/>
      <c r="C568" s="34"/>
      <c r="D568" s="142"/>
      <c r="E568" s="143"/>
      <c r="F568" s="39">
        <f>VLOOKUP(C568,'[2]Acha Air Sales Price List'!$B$1:$D$65536,3,FALSE)</f>
        <v>0</v>
      </c>
      <c r="G568" s="19">
        <f>ROUND(IF(ISBLANK(C568),0,VLOOKUP(C568,'[2]Acha Air Sales Price List'!$B$1:$X$65536,12,FALSE)*$L$14),2)</f>
        <v>0</v>
      </c>
      <c r="H568" s="20">
        <f t="shared" si="13"/>
        <v>0</v>
      </c>
      <c r="I568" s="12"/>
    </row>
    <row r="569" spans="1:9" hidden="1">
      <c r="A569" s="11"/>
      <c r="B569" s="1"/>
      <c r="C569" s="34"/>
      <c r="D569" s="142"/>
      <c r="E569" s="143"/>
      <c r="F569" s="39">
        <f>VLOOKUP(C569,'[2]Acha Air Sales Price List'!$B$1:$D$65536,3,FALSE)</f>
        <v>0</v>
      </c>
      <c r="G569" s="19">
        <f>ROUND(IF(ISBLANK(C569),0,VLOOKUP(C569,'[2]Acha Air Sales Price List'!$B$1:$X$65536,12,FALSE)*$L$14),2)</f>
        <v>0</v>
      </c>
      <c r="H569" s="20">
        <f t="shared" si="13"/>
        <v>0</v>
      </c>
      <c r="I569" s="12"/>
    </row>
    <row r="570" spans="1:9" hidden="1">
      <c r="A570" s="11"/>
      <c r="B570" s="1"/>
      <c r="C570" s="34"/>
      <c r="D570" s="142"/>
      <c r="E570" s="143"/>
      <c r="F570" s="39">
        <f>VLOOKUP(C570,'[2]Acha Air Sales Price List'!$B$1:$D$65536,3,FALSE)</f>
        <v>0</v>
      </c>
      <c r="G570" s="19">
        <f>ROUND(IF(ISBLANK(C570),0,VLOOKUP(C570,'[2]Acha Air Sales Price List'!$B$1:$X$65536,12,FALSE)*$L$14),2)</f>
        <v>0</v>
      </c>
      <c r="H570" s="20">
        <f t="shared" si="13"/>
        <v>0</v>
      </c>
      <c r="I570" s="12"/>
    </row>
    <row r="571" spans="1:9" hidden="1">
      <c r="A571" s="11"/>
      <c r="B571" s="1"/>
      <c r="C571" s="34"/>
      <c r="D571" s="142"/>
      <c r="E571" s="143"/>
      <c r="F571" s="39">
        <f>VLOOKUP(C571,'[2]Acha Air Sales Price List'!$B$1:$D$65536,3,FALSE)</f>
        <v>0</v>
      </c>
      <c r="G571" s="19">
        <f>ROUND(IF(ISBLANK(C571),0,VLOOKUP(C571,'[2]Acha Air Sales Price List'!$B$1:$X$65536,12,FALSE)*$L$14),2)</f>
        <v>0</v>
      </c>
      <c r="H571" s="20">
        <f t="shared" si="13"/>
        <v>0</v>
      </c>
      <c r="I571" s="12"/>
    </row>
    <row r="572" spans="1:9" hidden="1">
      <c r="A572" s="11"/>
      <c r="B572" s="1"/>
      <c r="C572" s="34"/>
      <c r="D572" s="142"/>
      <c r="E572" s="143"/>
      <c r="F572" s="39">
        <f>VLOOKUP(C572,'[2]Acha Air Sales Price List'!$B$1:$D$65536,3,FALSE)</f>
        <v>0</v>
      </c>
      <c r="G572" s="19">
        <f>ROUND(IF(ISBLANK(C572),0,VLOOKUP(C572,'[2]Acha Air Sales Price List'!$B$1:$X$65536,12,FALSE)*$L$14),2)</f>
        <v>0</v>
      </c>
      <c r="H572" s="20">
        <f t="shared" si="13"/>
        <v>0</v>
      </c>
      <c r="I572" s="12"/>
    </row>
    <row r="573" spans="1:9" hidden="1">
      <c r="A573" s="11"/>
      <c r="B573" s="1"/>
      <c r="C573" s="34"/>
      <c r="D573" s="142"/>
      <c r="E573" s="143"/>
      <c r="F573" s="39">
        <f>VLOOKUP(C573,'[2]Acha Air Sales Price List'!$B$1:$D$65536,3,FALSE)</f>
        <v>0</v>
      </c>
      <c r="G573" s="19">
        <f>ROUND(IF(ISBLANK(C573),0,VLOOKUP(C573,'[2]Acha Air Sales Price List'!$B$1:$X$65536,12,FALSE)*$L$14),2)</f>
        <v>0</v>
      </c>
      <c r="H573" s="20">
        <f t="shared" si="13"/>
        <v>0</v>
      </c>
      <c r="I573" s="12"/>
    </row>
    <row r="574" spans="1:9" hidden="1">
      <c r="A574" s="11"/>
      <c r="B574" s="1"/>
      <c r="C574" s="34"/>
      <c r="D574" s="142"/>
      <c r="E574" s="143"/>
      <c r="F574" s="39">
        <f>VLOOKUP(C574,'[2]Acha Air Sales Price List'!$B$1:$D$65536,3,FALSE)</f>
        <v>0</v>
      </c>
      <c r="G574" s="19">
        <f>ROUND(IF(ISBLANK(C574),0,VLOOKUP(C574,'[2]Acha Air Sales Price List'!$B$1:$X$65536,12,FALSE)*$L$14),2)</f>
        <v>0</v>
      </c>
      <c r="H574" s="20">
        <f t="shared" si="13"/>
        <v>0</v>
      </c>
      <c r="I574" s="12"/>
    </row>
    <row r="575" spans="1:9" hidden="1">
      <c r="A575" s="11"/>
      <c r="B575" s="1"/>
      <c r="C575" s="34"/>
      <c r="D575" s="142"/>
      <c r="E575" s="143"/>
      <c r="F575" s="39">
        <f>VLOOKUP(C575,'[2]Acha Air Sales Price List'!$B$1:$D$65536,3,FALSE)</f>
        <v>0</v>
      </c>
      <c r="G575" s="19">
        <f>ROUND(IF(ISBLANK(C575),0,VLOOKUP(C575,'[2]Acha Air Sales Price List'!$B$1:$X$65536,12,FALSE)*$L$14),2)</f>
        <v>0</v>
      </c>
      <c r="H575" s="20">
        <f t="shared" si="13"/>
        <v>0</v>
      </c>
      <c r="I575" s="12"/>
    </row>
    <row r="576" spans="1:9" hidden="1">
      <c r="A576" s="11"/>
      <c r="B576" s="1"/>
      <c r="C576" s="34"/>
      <c r="D576" s="142"/>
      <c r="E576" s="143"/>
      <c r="F576" s="39">
        <f>VLOOKUP(C576,'[2]Acha Air Sales Price List'!$B$1:$D$65536,3,FALSE)</f>
        <v>0</v>
      </c>
      <c r="G576" s="19">
        <f>ROUND(IF(ISBLANK(C576),0,VLOOKUP(C576,'[2]Acha Air Sales Price List'!$B$1:$X$65536,12,FALSE)*$L$14),2)</f>
        <v>0</v>
      </c>
      <c r="H576" s="20">
        <f t="shared" si="13"/>
        <v>0</v>
      </c>
      <c r="I576" s="12"/>
    </row>
    <row r="577" spans="1:9" hidden="1">
      <c r="A577" s="11"/>
      <c r="B577" s="1"/>
      <c r="C577" s="34"/>
      <c r="D577" s="142"/>
      <c r="E577" s="143"/>
      <c r="F577" s="39">
        <f>VLOOKUP(C577,'[2]Acha Air Sales Price List'!$B$1:$D$65536,3,FALSE)</f>
        <v>0</v>
      </c>
      <c r="G577" s="19">
        <f>ROUND(IF(ISBLANK(C577),0,VLOOKUP(C577,'[2]Acha Air Sales Price List'!$B$1:$X$65536,12,FALSE)*$L$14),2)</f>
        <v>0</v>
      </c>
      <c r="H577" s="20">
        <f t="shared" si="13"/>
        <v>0</v>
      </c>
      <c r="I577" s="12"/>
    </row>
    <row r="578" spans="1:9" hidden="1">
      <c r="A578" s="11"/>
      <c r="B578" s="1"/>
      <c r="C578" s="34"/>
      <c r="D578" s="142"/>
      <c r="E578" s="143"/>
      <c r="F578" s="39">
        <f>VLOOKUP(C578,'[2]Acha Air Sales Price List'!$B$1:$D$65536,3,FALSE)</f>
        <v>0</v>
      </c>
      <c r="G578" s="19">
        <f>ROUND(IF(ISBLANK(C578),0,VLOOKUP(C578,'[2]Acha Air Sales Price List'!$B$1:$X$65536,12,FALSE)*$L$14),2)</f>
        <v>0</v>
      </c>
      <c r="H578" s="20">
        <f t="shared" si="13"/>
        <v>0</v>
      </c>
      <c r="I578" s="12"/>
    </row>
    <row r="579" spans="1:9" hidden="1">
      <c r="A579" s="11"/>
      <c r="B579" s="1"/>
      <c r="C579" s="34"/>
      <c r="D579" s="142"/>
      <c r="E579" s="143"/>
      <c r="F579" s="39">
        <f>VLOOKUP(C579,'[2]Acha Air Sales Price List'!$B$1:$D$65536,3,FALSE)</f>
        <v>0</v>
      </c>
      <c r="G579" s="19">
        <f>ROUND(IF(ISBLANK(C579),0,VLOOKUP(C579,'[2]Acha Air Sales Price List'!$B$1:$X$65536,12,FALSE)*$L$14),2)</f>
        <v>0</v>
      </c>
      <c r="H579" s="20">
        <f t="shared" si="13"/>
        <v>0</v>
      </c>
      <c r="I579" s="12"/>
    </row>
    <row r="580" spans="1:9" hidden="1">
      <c r="A580" s="11"/>
      <c r="B580" s="1"/>
      <c r="C580" s="34"/>
      <c r="D580" s="142"/>
      <c r="E580" s="143"/>
      <c r="F580" s="39">
        <f>VLOOKUP(C580,'[2]Acha Air Sales Price List'!$B$1:$D$65536,3,FALSE)</f>
        <v>0</v>
      </c>
      <c r="G580" s="19">
        <f>ROUND(IF(ISBLANK(C580),0,VLOOKUP(C580,'[2]Acha Air Sales Price List'!$B$1:$X$65536,12,FALSE)*$L$14),2)</f>
        <v>0</v>
      </c>
      <c r="H580" s="20">
        <f t="shared" si="13"/>
        <v>0</v>
      </c>
      <c r="I580" s="12"/>
    </row>
    <row r="581" spans="1:9" hidden="1">
      <c r="A581" s="11"/>
      <c r="B581" s="1"/>
      <c r="C581" s="34"/>
      <c r="D581" s="142"/>
      <c r="E581" s="143"/>
      <c r="F581" s="39">
        <f>VLOOKUP(C581,'[2]Acha Air Sales Price List'!$B$1:$D$65536,3,FALSE)</f>
        <v>0</v>
      </c>
      <c r="G581" s="19">
        <f>ROUND(IF(ISBLANK(C581),0,VLOOKUP(C581,'[2]Acha Air Sales Price List'!$B$1:$X$65536,12,FALSE)*$L$14),2)</f>
        <v>0</v>
      </c>
      <c r="H581" s="20">
        <f t="shared" si="13"/>
        <v>0</v>
      </c>
      <c r="I581" s="12"/>
    </row>
    <row r="582" spans="1:9" hidden="1">
      <c r="A582" s="11"/>
      <c r="B582" s="1"/>
      <c r="C582" s="34"/>
      <c r="D582" s="142"/>
      <c r="E582" s="143"/>
      <c r="F582" s="39">
        <f>VLOOKUP(C582,'[2]Acha Air Sales Price List'!$B$1:$D$65536,3,FALSE)</f>
        <v>0</v>
      </c>
      <c r="G582" s="19">
        <f>ROUND(IF(ISBLANK(C582),0,VLOOKUP(C582,'[2]Acha Air Sales Price List'!$B$1:$X$65536,12,FALSE)*$L$14),2)</f>
        <v>0</v>
      </c>
      <c r="H582" s="20">
        <f t="shared" si="13"/>
        <v>0</v>
      </c>
      <c r="I582" s="12"/>
    </row>
    <row r="583" spans="1:9" hidden="1">
      <c r="A583" s="11"/>
      <c r="B583" s="1"/>
      <c r="C583" s="34"/>
      <c r="D583" s="142"/>
      <c r="E583" s="143"/>
      <c r="F583" s="39">
        <f>VLOOKUP(C583,'[2]Acha Air Sales Price List'!$B$1:$D$65536,3,FALSE)</f>
        <v>0</v>
      </c>
      <c r="G583" s="19">
        <f>ROUND(IF(ISBLANK(C583),0,VLOOKUP(C583,'[2]Acha Air Sales Price List'!$B$1:$X$65536,12,FALSE)*$L$14),2)</f>
        <v>0</v>
      </c>
      <c r="H583" s="20">
        <f t="shared" si="13"/>
        <v>0</v>
      </c>
      <c r="I583" s="12"/>
    </row>
    <row r="584" spans="1:9" hidden="1">
      <c r="A584" s="11"/>
      <c r="B584" s="1"/>
      <c r="C584" s="35"/>
      <c r="D584" s="142"/>
      <c r="E584" s="143"/>
      <c r="F584" s="39">
        <f>VLOOKUP(C584,'[2]Acha Air Sales Price List'!$B$1:$D$65536,3,FALSE)</f>
        <v>0</v>
      </c>
      <c r="G584" s="19">
        <f>ROUND(IF(ISBLANK(C584),0,VLOOKUP(C584,'[2]Acha Air Sales Price List'!$B$1:$X$65536,12,FALSE)*$L$14),2)</f>
        <v>0</v>
      </c>
      <c r="H584" s="20">
        <f t="shared" si="13"/>
        <v>0</v>
      </c>
      <c r="I584" s="12"/>
    </row>
    <row r="585" spans="1:9" hidden="1">
      <c r="A585" s="11"/>
      <c r="B585" s="1"/>
      <c r="C585" s="34"/>
      <c r="D585" s="142"/>
      <c r="E585" s="143"/>
      <c r="F585" s="39">
        <f>VLOOKUP(C585,'[2]Acha Air Sales Price List'!$B$1:$D$65536,3,FALSE)</f>
        <v>0</v>
      </c>
      <c r="G585" s="19">
        <f>ROUND(IF(ISBLANK(C585),0,VLOOKUP(C585,'[2]Acha Air Sales Price List'!$B$1:$X$65536,12,FALSE)*$L$14),2)</f>
        <v>0</v>
      </c>
      <c r="H585" s="20">
        <f t="shared" si="13"/>
        <v>0</v>
      </c>
      <c r="I585" s="12"/>
    </row>
    <row r="586" spans="1:9" hidden="1">
      <c r="A586" s="11"/>
      <c r="B586" s="1"/>
      <c r="C586" s="34"/>
      <c r="D586" s="142"/>
      <c r="E586" s="143"/>
      <c r="F586" s="39">
        <f>VLOOKUP(C586,'[2]Acha Air Sales Price List'!$B$1:$D$65536,3,FALSE)</f>
        <v>0</v>
      </c>
      <c r="G586" s="19">
        <f>ROUND(IF(ISBLANK(C586),0,VLOOKUP(C586,'[2]Acha Air Sales Price List'!$B$1:$X$65536,12,FALSE)*$L$14),2)</f>
        <v>0</v>
      </c>
      <c r="H586" s="20">
        <f t="shared" si="13"/>
        <v>0</v>
      </c>
      <c r="I586" s="12"/>
    </row>
    <row r="587" spans="1:9" hidden="1">
      <c r="A587" s="11"/>
      <c r="B587" s="1"/>
      <c r="C587" s="34"/>
      <c r="D587" s="142"/>
      <c r="E587" s="143"/>
      <c r="F587" s="39">
        <f>VLOOKUP(C587,'[2]Acha Air Sales Price List'!$B$1:$D$65536,3,FALSE)</f>
        <v>0</v>
      </c>
      <c r="G587" s="19">
        <f>ROUND(IF(ISBLANK(C587),0,VLOOKUP(C587,'[2]Acha Air Sales Price List'!$B$1:$X$65536,12,FALSE)*$L$14),2)</f>
        <v>0</v>
      </c>
      <c r="H587" s="20">
        <f t="shared" si="13"/>
        <v>0</v>
      </c>
      <c r="I587" s="12"/>
    </row>
    <row r="588" spans="1:9" hidden="1">
      <c r="A588" s="11"/>
      <c r="B588" s="1"/>
      <c r="C588" s="34"/>
      <c r="D588" s="142"/>
      <c r="E588" s="143"/>
      <c r="F588" s="39">
        <f>VLOOKUP(C588,'[2]Acha Air Sales Price List'!$B$1:$D$65536,3,FALSE)</f>
        <v>0</v>
      </c>
      <c r="G588" s="19">
        <f>ROUND(IF(ISBLANK(C588),0,VLOOKUP(C588,'[2]Acha Air Sales Price List'!$B$1:$X$65536,12,FALSE)*$L$14),2)</f>
        <v>0</v>
      </c>
      <c r="H588" s="20">
        <f t="shared" si="13"/>
        <v>0</v>
      </c>
      <c r="I588" s="12"/>
    </row>
    <row r="589" spans="1:9" hidden="1">
      <c r="A589" s="11"/>
      <c r="B589" s="1"/>
      <c r="C589" s="34"/>
      <c r="D589" s="142"/>
      <c r="E589" s="143"/>
      <c r="F589" s="39">
        <f>VLOOKUP(C589,'[2]Acha Air Sales Price List'!$B$1:$D$65536,3,FALSE)</f>
        <v>0</v>
      </c>
      <c r="G589" s="19">
        <f>ROUND(IF(ISBLANK(C589),0,VLOOKUP(C589,'[2]Acha Air Sales Price List'!$B$1:$X$65536,12,FALSE)*$L$14),2)</f>
        <v>0</v>
      </c>
      <c r="H589" s="20">
        <f t="shared" si="13"/>
        <v>0</v>
      </c>
      <c r="I589" s="12"/>
    </row>
    <row r="590" spans="1:9" hidden="1">
      <c r="A590" s="11"/>
      <c r="B590" s="1"/>
      <c r="C590" s="34"/>
      <c r="D590" s="142"/>
      <c r="E590" s="143"/>
      <c r="F590" s="39">
        <f>VLOOKUP(C590,'[2]Acha Air Sales Price List'!$B$1:$D$65536,3,FALSE)</f>
        <v>0</v>
      </c>
      <c r="G590" s="19">
        <f>ROUND(IF(ISBLANK(C590),0,VLOOKUP(C590,'[2]Acha Air Sales Price List'!$B$1:$X$65536,12,FALSE)*$L$14),2)</f>
        <v>0</v>
      </c>
      <c r="H590" s="20">
        <f t="shared" si="13"/>
        <v>0</v>
      </c>
      <c r="I590" s="12"/>
    </row>
    <row r="591" spans="1:9" hidden="1">
      <c r="A591" s="11"/>
      <c r="B591" s="1"/>
      <c r="C591" s="34"/>
      <c r="D591" s="142"/>
      <c r="E591" s="143"/>
      <c r="F591" s="39">
        <f>VLOOKUP(C591,'[2]Acha Air Sales Price List'!$B$1:$D$65536,3,FALSE)</f>
        <v>0</v>
      </c>
      <c r="G591" s="19">
        <f>ROUND(IF(ISBLANK(C591),0,VLOOKUP(C591,'[2]Acha Air Sales Price List'!$B$1:$X$65536,12,FALSE)*$L$14),2)</f>
        <v>0</v>
      </c>
      <c r="H591" s="20">
        <f t="shared" si="13"/>
        <v>0</v>
      </c>
      <c r="I591" s="12"/>
    </row>
    <row r="592" spans="1:9" hidden="1">
      <c r="A592" s="11"/>
      <c r="B592" s="1"/>
      <c r="C592" s="34"/>
      <c r="D592" s="142"/>
      <c r="E592" s="143"/>
      <c r="F592" s="39">
        <f>VLOOKUP(C592,'[2]Acha Air Sales Price List'!$B$1:$D$65536,3,FALSE)</f>
        <v>0</v>
      </c>
      <c r="G592" s="19">
        <f>ROUND(IF(ISBLANK(C592),0,VLOOKUP(C592,'[2]Acha Air Sales Price List'!$B$1:$X$65536,12,FALSE)*$L$14),2)</f>
        <v>0</v>
      </c>
      <c r="H592" s="20">
        <f t="shared" si="13"/>
        <v>0</v>
      </c>
      <c r="I592" s="12"/>
    </row>
    <row r="593" spans="1:9" hidden="1">
      <c r="A593" s="11"/>
      <c r="B593" s="1"/>
      <c r="C593" s="34"/>
      <c r="D593" s="142"/>
      <c r="E593" s="143"/>
      <c r="F593" s="39">
        <f>VLOOKUP(C593,'[2]Acha Air Sales Price List'!$B$1:$D$65536,3,FALSE)</f>
        <v>0</v>
      </c>
      <c r="G593" s="19">
        <f>ROUND(IF(ISBLANK(C593),0,VLOOKUP(C593,'[2]Acha Air Sales Price List'!$B$1:$X$65536,12,FALSE)*$L$14),2)</f>
        <v>0</v>
      </c>
      <c r="H593" s="20">
        <f t="shared" si="13"/>
        <v>0</v>
      </c>
      <c r="I593" s="12"/>
    </row>
    <row r="594" spans="1:9" hidden="1">
      <c r="A594" s="11"/>
      <c r="B594" s="1"/>
      <c r="C594" s="34"/>
      <c r="D594" s="142"/>
      <c r="E594" s="143"/>
      <c r="F594" s="39">
        <f>VLOOKUP(C594,'[2]Acha Air Sales Price List'!$B$1:$D$65536,3,FALSE)</f>
        <v>0</v>
      </c>
      <c r="G594" s="19">
        <f>ROUND(IF(ISBLANK(C594),0,VLOOKUP(C594,'[2]Acha Air Sales Price List'!$B$1:$X$65536,12,FALSE)*$L$14),2)</f>
        <v>0</v>
      </c>
      <c r="H594" s="20">
        <f t="shared" si="13"/>
        <v>0</v>
      </c>
      <c r="I594" s="12"/>
    </row>
    <row r="595" spans="1:9" hidden="1">
      <c r="A595" s="11"/>
      <c r="B595" s="1"/>
      <c r="C595" s="34"/>
      <c r="D595" s="142"/>
      <c r="E595" s="143"/>
      <c r="F595" s="39">
        <f>VLOOKUP(C595,'[2]Acha Air Sales Price List'!$B$1:$D$65536,3,FALSE)</f>
        <v>0</v>
      </c>
      <c r="G595" s="19">
        <f>ROUND(IF(ISBLANK(C595),0,VLOOKUP(C595,'[2]Acha Air Sales Price List'!$B$1:$X$65536,12,FALSE)*$L$14),2)</f>
        <v>0</v>
      </c>
      <c r="H595" s="20">
        <f t="shared" si="13"/>
        <v>0</v>
      </c>
      <c r="I595" s="12"/>
    </row>
    <row r="596" spans="1:9" hidden="1">
      <c r="A596" s="11"/>
      <c r="B596" s="1"/>
      <c r="C596" s="34"/>
      <c r="D596" s="142"/>
      <c r="E596" s="143"/>
      <c r="F596" s="39">
        <f>VLOOKUP(C596,'[2]Acha Air Sales Price List'!$B$1:$D$65536,3,FALSE)</f>
        <v>0</v>
      </c>
      <c r="G596" s="19">
        <f>ROUND(IF(ISBLANK(C596),0,VLOOKUP(C596,'[2]Acha Air Sales Price List'!$B$1:$X$65536,12,FALSE)*$L$14),2)</f>
        <v>0</v>
      </c>
      <c r="H596" s="20">
        <f t="shared" si="13"/>
        <v>0</v>
      </c>
      <c r="I596" s="12"/>
    </row>
    <row r="597" spans="1:9" hidden="1">
      <c r="A597" s="11"/>
      <c r="B597" s="1"/>
      <c r="C597" s="34"/>
      <c r="D597" s="142"/>
      <c r="E597" s="143"/>
      <c r="F597" s="39">
        <f>VLOOKUP(C597,'[2]Acha Air Sales Price List'!$B$1:$D$65536,3,FALSE)</f>
        <v>0</v>
      </c>
      <c r="G597" s="19">
        <f>ROUND(IF(ISBLANK(C597),0,VLOOKUP(C597,'[2]Acha Air Sales Price List'!$B$1:$X$65536,12,FALSE)*$L$14),2)</f>
        <v>0</v>
      </c>
      <c r="H597" s="20">
        <f t="shared" si="13"/>
        <v>0</v>
      </c>
      <c r="I597" s="12"/>
    </row>
    <row r="598" spans="1:9" hidden="1">
      <c r="A598" s="11"/>
      <c r="B598" s="1"/>
      <c r="C598" s="34"/>
      <c r="D598" s="142"/>
      <c r="E598" s="143"/>
      <c r="F598" s="39">
        <f>VLOOKUP(C598,'[2]Acha Air Sales Price List'!$B$1:$D$65536,3,FALSE)</f>
        <v>0</v>
      </c>
      <c r="G598" s="19">
        <f>ROUND(IF(ISBLANK(C598),0,VLOOKUP(C598,'[2]Acha Air Sales Price List'!$B$1:$X$65536,12,FALSE)*$L$14),2)</f>
        <v>0</v>
      </c>
      <c r="H598" s="20">
        <f t="shared" si="13"/>
        <v>0</v>
      </c>
      <c r="I598" s="12"/>
    </row>
    <row r="599" spans="1:9" hidden="1">
      <c r="A599" s="11"/>
      <c r="B599" s="1"/>
      <c r="C599" s="34"/>
      <c r="D599" s="142"/>
      <c r="E599" s="143"/>
      <c r="F599" s="39">
        <f>VLOOKUP(C599,'[2]Acha Air Sales Price List'!$B$1:$D$65536,3,FALSE)</f>
        <v>0</v>
      </c>
      <c r="G599" s="19">
        <f>ROUND(IF(ISBLANK(C599),0,VLOOKUP(C599,'[2]Acha Air Sales Price List'!$B$1:$X$65536,12,FALSE)*$L$14),2)</f>
        <v>0</v>
      </c>
      <c r="H599" s="20">
        <f t="shared" si="13"/>
        <v>0</v>
      </c>
      <c r="I599" s="12"/>
    </row>
    <row r="600" spans="1:9" hidden="1">
      <c r="A600" s="11"/>
      <c r="B600" s="1"/>
      <c r="C600" s="34"/>
      <c r="D600" s="142"/>
      <c r="E600" s="143"/>
      <c r="F600" s="39">
        <f>VLOOKUP(C600,'[2]Acha Air Sales Price List'!$B$1:$D$65536,3,FALSE)</f>
        <v>0</v>
      </c>
      <c r="G600" s="19">
        <f>ROUND(IF(ISBLANK(C600),0,VLOOKUP(C600,'[2]Acha Air Sales Price List'!$B$1:$X$65536,12,FALSE)*$L$14),2)</f>
        <v>0</v>
      </c>
      <c r="H600" s="20">
        <f t="shared" si="13"/>
        <v>0</v>
      </c>
      <c r="I600" s="12"/>
    </row>
    <row r="601" spans="1:9" hidden="1">
      <c r="A601" s="11"/>
      <c r="B601" s="1"/>
      <c r="C601" s="34"/>
      <c r="D601" s="142"/>
      <c r="E601" s="143"/>
      <c r="F601" s="39">
        <f>VLOOKUP(C601,'[2]Acha Air Sales Price List'!$B$1:$D$65536,3,FALSE)</f>
        <v>0</v>
      </c>
      <c r="G601" s="19">
        <f>ROUND(IF(ISBLANK(C601),0,VLOOKUP(C601,'[2]Acha Air Sales Price List'!$B$1:$X$65536,12,FALSE)*$L$14),2)</f>
        <v>0</v>
      </c>
      <c r="H601" s="20">
        <f t="shared" si="13"/>
        <v>0</v>
      </c>
      <c r="I601" s="12"/>
    </row>
    <row r="602" spans="1:9" hidden="1">
      <c r="A602" s="11"/>
      <c r="B602" s="1"/>
      <c r="C602" s="34"/>
      <c r="D602" s="142"/>
      <c r="E602" s="143"/>
      <c r="F602" s="39">
        <f>VLOOKUP(C602,'[2]Acha Air Sales Price List'!$B$1:$D$65536,3,FALSE)</f>
        <v>0</v>
      </c>
      <c r="G602" s="19">
        <f>ROUND(IF(ISBLANK(C602),0,VLOOKUP(C602,'[2]Acha Air Sales Price List'!$B$1:$X$65536,12,FALSE)*$L$14),2)</f>
        <v>0</v>
      </c>
      <c r="H602" s="20">
        <f t="shared" si="13"/>
        <v>0</v>
      </c>
      <c r="I602" s="12"/>
    </row>
    <row r="603" spans="1:9" hidden="1">
      <c r="A603" s="11"/>
      <c r="B603" s="1"/>
      <c r="C603" s="34"/>
      <c r="D603" s="142"/>
      <c r="E603" s="143"/>
      <c r="F603" s="39">
        <f>VLOOKUP(C603,'[2]Acha Air Sales Price List'!$B$1:$D$65536,3,FALSE)</f>
        <v>0</v>
      </c>
      <c r="G603" s="19">
        <f>ROUND(IF(ISBLANK(C603),0,VLOOKUP(C603,'[2]Acha Air Sales Price List'!$B$1:$X$65536,12,FALSE)*$L$14),2)</f>
        <v>0</v>
      </c>
      <c r="H603" s="20">
        <f t="shared" si="13"/>
        <v>0</v>
      </c>
      <c r="I603" s="12"/>
    </row>
    <row r="604" spans="1:9" hidden="1">
      <c r="A604" s="11"/>
      <c r="B604" s="1"/>
      <c r="C604" s="34"/>
      <c r="D604" s="142"/>
      <c r="E604" s="143"/>
      <c r="F604" s="39">
        <f>VLOOKUP(C604,'[2]Acha Air Sales Price List'!$B$1:$D$65536,3,FALSE)</f>
        <v>0</v>
      </c>
      <c r="G604" s="19">
        <f>ROUND(IF(ISBLANK(C604),0,VLOOKUP(C604,'[2]Acha Air Sales Price List'!$B$1:$X$65536,12,FALSE)*$L$14),2)</f>
        <v>0</v>
      </c>
      <c r="H604" s="20">
        <f t="shared" si="13"/>
        <v>0</v>
      </c>
      <c r="I604" s="12"/>
    </row>
    <row r="605" spans="1:9" hidden="1">
      <c r="A605" s="11"/>
      <c r="B605" s="1"/>
      <c r="C605" s="34"/>
      <c r="D605" s="142"/>
      <c r="E605" s="143"/>
      <c r="F605" s="39">
        <f>VLOOKUP(C605,'[2]Acha Air Sales Price List'!$B$1:$D$65536,3,FALSE)</f>
        <v>0</v>
      </c>
      <c r="G605" s="19">
        <f>ROUND(IF(ISBLANK(C605),0,VLOOKUP(C605,'[2]Acha Air Sales Price List'!$B$1:$X$65536,12,FALSE)*$L$14),2)</f>
        <v>0</v>
      </c>
      <c r="H605" s="20">
        <f t="shared" si="13"/>
        <v>0</v>
      </c>
      <c r="I605" s="12"/>
    </row>
    <row r="606" spans="1:9" hidden="1">
      <c r="A606" s="11"/>
      <c r="B606" s="1"/>
      <c r="C606" s="34"/>
      <c r="D606" s="142"/>
      <c r="E606" s="143"/>
      <c r="F606" s="39">
        <f>VLOOKUP(C606,'[2]Acha Air Sales Price List'!$B$1:$D$65536,3,FALSE)</f>
        <v>0</v>
      </c>
      <c r="G606" s="19">
        <f>ROUND(IF(ISBLANK(C606),0,VLOOKUP(C606,'[2]Acha Air Sales Price List'!$B$1:$X$65536,12,FALSE)*$L$14),2)</f>
        <v>0</v>
      </c>
      <c r="H606" s="20">
        <f t="shared" si="13"/>
        <v>0</v>
      </c>
      <c r="I606" s="12"/>
    </row>
    <row r="607" spans="1:9" hidden="1">
      <c r="A607" s="11"/>
      <c r="B607" s="1"/>
      <c r="C607" s="34"/>
      <c r="D607" s="142"/>
      <c r="E607" s="143"/>
      <c r="F607" s="39">
        <f>VLOOKUP(C607,'[2]Acha Air Sales Price List'!$B$1:$D$65536,3,FALSE)</f>
        <v>0</v>
      </c>
      <c r="G607" s="19">
        <f>ROUND(IF(ISBLANK(C607),0,VLOOKUP(C607,'[2]Acha Air Sales Price List'!$B$1:$X$65536,12,FALSE)*$L$14),2)</f>
        <v>0</v>
      </c>
      <c r="H607" s="20">
        <f t="shared" si="13"/>
        <v>0</v>
      </c>
      <c r="I607" s="12"/>
    </row>
    <row r="608" spans="1:9" hidden="1">
      <c r="A608" s="11"/>
      <c r="B608" s="1"/>
      <c r="C608" s="34"/>
      <c r="D608" s="142"/>
      <c r="E608" s="143"/>
      <c r="F608" s="39">
        <f>VLOOKUP(C608,'[2]Acha Air Sales Price List'!$B$1:$D$65536,3,FALSE)</f>
        <v>0</v>
      </c>
      <c r="G608" s="19">
        <f>ROUND(IF(ISBLANK(C608),0,VLOOKUP(C608,'[2]Acha Air Sales Price List'!$B$1:$X$65536,12,FALSE)*$L$14),2)</f>
        <v>0</v>
      </c>
      <c r="H608" s="20">
        <f t="shared" si="13"/>
        <v>0</v>
      </c>
      <c r="I608" s="12"/>
    </row>
    <row r="609" spans="1:9" hidden="1">
      <c r="A609" s="11"/>
      <c r="B609" s="1"/>
      <c r="C609" s="34"/>
      <c r="D609" s="142"/>
      <c r="E609" s="143"/>
      <c r="F609" s="39">
        <f>VLOOKUP(C609,'[2]Acha Air Sales Price List'!$B$1:$D$65536,3,FALSE)</f>
        <v>0</v>
      </c>
      <c r="G609" s="19">
        <f>ROUND(IF(ISBLANK(C609),0,VLOOKUP(C609,'[2]Acha Air Sales Price List'!$B$1:$X$65536,12,FALSE)*$L$14),2)</f>
        <v>0</v>
      </c>
      <c r="H609" s="20">
        <f t="shared" si="13"/>
        <v>0</v>
      </c>
      <c r="I609" s="12"/>
    </row>
    <row r="610" spans="1:9" hidden="1">
      <c r="A610" s="11"/>
      <c r="B610" s="1"/>
      <c r="C610" s="34"/>
      <c r="D610" s="142"/>
      <c r="E610" s="143"/>
      <c r="F610" s="39">
        <f>VLOOKUP(C610,'[2]Acha Air Sales Price List'!$B$1:$D$65536,3,FALSE)</f>
        <v>0</v>
      </c>
      <c r="G610" s="19">
        <f>ROUND(IF(ISBLANK(C610),0,VLOOKUP(C610,'[2]Acha Air Sales Price List'!$B$1:$X$65536,12,FALSE)*$L$14),2)</f>
        <v>0</v>
      </c>
      <c r="H610" s="20">
        <f t="shared" si="13"/>
        <v>0</v>
      </c>
      <c r="I610" s="12"/>
    </row>
    <row r="611" spans="1:9" hidden="1">
      <c r="A611" s="11"/>
      <c r="B611" s="1"/>
      <c r="C611" s="34"/>
      <c r="D611" s="142"/>
      <c r="E611" s="143"/>
      <c r="F611" s="39">
        <f>VLOOKUP(C611,'[2]Acha Air Sales Price List'!$B$1:$D$65536,3,FALSE)</f>
        <v>0</v>
      </c>
      <c r="G611" s="19">
        <f>ROUND(IF(ISBLANK(C611),0,VLOOKUP(C611,'[2]Acha Air Sales Price List'!$B$1:$X$65536,12,FALSE)*$L$14),2)</f>
        <v>0</v>
      </c>
      <c r="H611" s="20">
        <f t="shared" si="13"/>
        <v>0</v>
      </c>
      <c r="I611" s="12"/>
    </row>
    <row r="612" spans="1:9" hidden="1">
      <c r="A612" s="11"/>
      <c r="B612" s="1"/>
      <c r="C612" s="35"/>
      <c r="D612" s="142"/>
      <c r="E612" s="143"/>
      <c r="F612" s="39">
        <f>VLOOKUP(C612,'[2]Acha Air Sales Price List'!$B$1:$D$65536,3,FALSE)</f>
        <v>0</v>
      </c>
      <c r="G612" s="19">
        <f>ROUND(IF(ISBLANK(C612),0,VLOOKUP(C612,'[2]Acha Air Sales Price List'!$B$1:$X$65536,12,FALSE)*$L$14),2)</f>
        <v>0</v>
      </c>
      <c r="H612" s="20">
        <f>ROUND(IF(ISNUMBER(B612), G612*B612, 0),5)</f>
        <v>0</v>
      </c>
      <c r="I612" s="12"/>
    </row>
    <row r="613" spans="1:9" hidden="1">
      <c r="A613" s="11"/>
      <c r="B613" s="1"/>
      <c r="C613" s="34"/>
      <c r="D613" s="142"/>
      <c r="E613" s="143"/>
      <c r="F613" s="39">
        <f>VLOOKUP(C613,'[2]Acha Air Sales Price List'!$B$1:$D$65536,3,FALSE)</f>
        <v>0</v>
      </c>
      <c r="G613" s="19">
        <f>ROUND(IF(ISBLANK(C613),0,VLOOKUP(C613,'[2]Acha Air Sales Price List'!$B$1:$X$65536,12,FALSE)*$L$14),2)</f>
        <v>0</v>
      </c>
      <c r="H613" s="20">
        <f t="shared" ref="H613:H667" si="14">ROUND(IF(ISNUMBER(B613), G613*B613, 0),5)</f>
        <v>0</v>
      </c>
      <c r="I613" s="12"/>
    </row>
    <row r="614" spans="1:9" hidden="1">
      <c r="A614" s="11"/>
      <c r="B614" s="1"/>
      <c r="C614" s="34"/>
      <c r="D614" s="142"/>
      <c r="E614" s="143"/>
      <c r="F614" s="39">
        <f>VLOOKUP(C614,'[2]Acha Air Sales Price List'!$B$1:$D$65536,3,FALSE)</f>
        <v>0</v>
      </c>
      <c r="G614" s="19">
        <f>ROUND(IF(ISBLANK(C614),0,VLOOKUP(C614,'[2]Acha Air Sales Price List'!$B$1:$X$65536,12,FALSE)*$L$14),2)</f>
        <v>0</v>
      </c>
      <c r="H614" s="20">
        <f t="shared" si="14"/>
        <v>0</v>
      </c>
      <c r="I614" s="12"/>
    </row>
    <row r="615" spans="1:9" hidden="1">
      <c r="A615" s="11"/>
      <c r="B615" s="1"/>
      <c r="C615" s="34"/>
      <c r="D615" s="142"/>
      <c r="E615" s="143"/>
      <c r="F615" s="39">
        <f>VLOOKUP(C615,'[2]Acha Air Sales Price List'!$B$1:$D$65536,3,FALSE)</f>
        <v>0</v>
      </c>
      <c r="G615" s="19">
        <f>ROUND(IF(ISBLANK(C615),0,VLOOKUP(C615,'[2]Acha Air Sales Price List'!$B$1:$X$65536,12,FALSE)*$L$14),2)</f>
        <v>0</v>
      </c>
      <c r="H615" s="20">
        <f t="shared" si="14"/>
        <v>0</v>
      </c>
      <c r="I615" s="12"/>
    </row>
    <row r="616" spans="1:9" hidden="1">
      <c r="A616" s="11"/>
      <c r="B616" s="1"/>
      <c r="C616" s="34"/>
      <c r="D616" s="142"/>
      <c r="E616" s="143"/>
      <c r="F616" s="39">
        <f>VLOOKUP(C616,'[2]Acha Air Sales Price List'!$B$1:$D$65536,3,FALSE)</f>
        <v>0</v>
      </c>
      <c r="G616" s="19">
        <f>ROUND(IF(ISBLANK(C616),0,VLOOKUP(C616,'[2]Acha Air Sales Price List'!$B$1:$X$65536,12,FALSE)*$L$14),2)</f>
        <v>0</v>
      </c>
      <c r="H616" s="20">
        <f t="shared" si="14"/>
        <v>0</v>
      </c>
      <c r="I616" s="12"/>
    </row>
    <row r="617" spans="1:9" hidden="1">
      <c r="A617" s="11"/>
      <c r="B617" s="1"/>
      <c r="C617" s="34"/>
      <c r="D617" s="142"/>
      <c r="E617" s="143"/>
      <c r="F617" s="39">
        <f>VLOOKUP(C617,'[2]Acha Air Sales Price List'!$B$1:$D$65536,3,FALSE)</f>
        <v>0</v>
      </c>
      <c r="G617" s="19">
        <f>ROUND(IF(ISBLANK(C617),0,VLOOKUP(C617,'[2]Acha Air Sales Price List'!$B$1:$X$65536,12,FALSE)*$L$14),2)</f>
        <v>0</v>
      </c>
      <c r="H617" s="20">
        <f t="shared" si="14"/>
        <v>0</v>
      </c>
      <c r="I617" s="12"/>
    </row>
    <row r="618" spans="1:9" hidden="1">
      <c r="A618" s="11"/>
      <c r="B618" s="1"/>
      <c r="C618" s="34"/>
      <c r="D618" s="142"/>
      <c r="E618" s="143"/>
      <c r="F618" s="39">
        <f>VLOOKUP(C618,'[2]Acha Air Sales Price List'!$B$1:$D$65536,3,FALSE)</f>
        <v>0</v>
      </c>
      <c r="G618" s="19">
        <f>ROUND(IF(ISBLANK(C618),0,VLOOKUP(C618,'[2]Acha Air Sales Price List'!$B$1:$X$65536,12,FALSE)*$L$14),2)</f>
        <v>0</v>
      </c>
      <c r="H618" s="20">
        <f t="shared" si="14"/>
        <v>0</v>
      </c>
      <c r="I618" s="12"/>
    </row>
    <row r="619" spans="1:9" hidden="1">
      <c r="A619" s="11"/>
      <c r="B619" s="1"/>
      <c r="C619" s="34"/>
      <c r="D619" s="142"/>
      <c r="E619" s="143"/>
      <c r="F619" s="39">
        <f>VLOOKUP(C619,'[2]Acha Air Sales Price List'!$B$1:$D$65536,3,FALSE)</f>
        <v>0</v>
      </c>
      <c r="G619" s="19">
        <f>ROUND(IF(ISBLANK(C619),0,VLOOKUP(C619,'[2]Acha Air Sales Price List'!$B$1:$X$65536,12,FALSE)*$L$14),2)</f>
        <v>0</v>
      </c>
      <c r="H619" s="20">
        <f t="shared" si="14"/>
        <v>0</v>
      </c>
      <c r="I619" s="12"/>
    </row>
    <row r="620" spans="1:9" hidden="1">
      <c r="A620" s="11"/>
      <c r="B620" s="1"/>
      <c r="C620" s="34"/>
      <c r="D620" s="142"/>
      <c r="E620" s="143"/>
      <c r="F620" s="39">
        <f>VLOOKUP(C620,'[2]Acha Air Sales Price List'!$B$1:$D$65536,3,FALSE)</f>
        <v>0</v>
      </c>
      <c r="G620" s="19">
        <f>ROUND(IF(ISBLANK(C620),0,VLOOKUP(C620,'[2]Acha Air Sales Price List'!$B$1:$X$65536,12,FALSE)*$L$14),2)</f>
        <v>0</v>
      </c>
      <c r="H620" s="20">
        <f t="shared" si="14"/>
        <v>0</v>
      </c>
      <c r="I620" s="12"/>
    </row>
    <row r="621" spans="1:9" hidden="1">
      <c r="A621" s="11"/>
      <c r="B621" s="1"/>
      <c r="C621" s="34"/>
      <c r="D621" s="142"/>
      <c r="E621" s="143"/>
      <c r="F621" s="39">
        <f>VLOOKUP(C621,'[2]Acha Air Sales Price List'!$B$1:$D$65536,3,FALSE)</f>
        <v>0</v>
      </c>
      <c r="G621" s="19">
        <f>ROUND(IF(ISBLANK(C621),0,VLOOKUP(C621,'[2]Acha Air Sales Price List'!$B$1:$X$65536,12,FALSE)*$L$14),2)</f>
        <v>0</v>
      </c>
      <c r="H621" s="20">
        <f t="shared" si="14"/>
        <v>0</v>
      </c>
      <c r="I621" s="12"/>
    </row>
    <row r="622" spans="1:9" hidden="1">
      <c r="A622" s="11"/>
      <c r="B622" s="1"/>
      <c r="C622" s="34"/>
      <c r="D622" s="142"/>
      <c r="E622" s="143"/>
      <c r="F622" s="39">
        <f>VLOOKUP(C622,'[2]Acha Air Sales Price List'!$B$1:$D$65536,3,FALSE)</f>
        <v>0</v>
      </c>
      <c r="G622" s="19">
        <f>ROUND(IF(ISBLANK(C622),0,VLOOKUP(C622,'[2]Acha Air Sales Price List'!$B$1:$X$65536,12,FALSE)*$L$14),2)</f>
        <v>0</v>
      </c>
      <c r="H622" s="20">
        <f t="shared" si="14"/>
        <v>0</v>
      </c>
      <c r="I622" s="12"/>
    </row>
    <row r="623" spans="1:9" hidden="1">
      <c r="A623" s="11"/>
      <c r="B623" s="1"/>
      <c r="C623" s="34"/>
      <c r="D623" s="142"/>
      <c r="E623" s="143"/>
      <c r="F623" s="39">
        <f>VLOOKUP(C623,'[2]Acha Air Sales Price List'!$B$1:$D$65536,3,FALSE)</f>
        <v>0</v>
      </c>
      <c r="G623" s="19">
        <f>ROUND(IF(ISBLANK(C623),0,VLOOKUP(C623,'[2]Acha Air Sales Price List'!$B$1:$X$65536,12,FALSE)*$L$14),2)</f>
        <v>0</v>
      </c>
      <c r="H623" s="20">
        <f t="shared" si="14"/>
        <v>0</v>
      </c>
      <c r="I623" s="12"/>
    </row>
    <row r="624" spans="1:9" hidden="1">
      <c r="A624" s="11"/>
      <c r="B624" s="1"/>
      <c r="C624" s="34"/>
      <c r="D624" s="142"/>
      <c r="E624" s="143"/>
      <c r="F624" s="39">
        <f>VLOOKUP(C624,'[2]Acha Air Sales Price List'!$B$1:$D$65536,3,FALSE)</f>
        <v>0</v>
      </c>
      <c r="G624" s="19">
        <f>ROUND(IF(ISBLANK(C624),0,VLOOKUP(C624,'[2]Acha Air Sales Price List'!$B$1:$X$65536,12,FALSE)*$L$14),2)</f>
        <v>0</v>
      </c>
      <c r="H624" s="20">
        <f t="shared" si="14"/>
        <v>0</v>
      </c>
      <c r="I624" s="12"/>
    </row>
    <row r="625" spans="1:9" hidden="1">
      <c r="A625" s="11"/>
      <c r="B625" s="1"/>
      <c r="C625" s="34"/>
      <c r="D625" s="142"/>
      <c r="E625" s="143"/>
      <c r="F625" s="39">
        <f>VLOOKUP(C625,'[2]Acha Air Sales Price List'!$B$1:$D$65536,3,FALSE)</f>
        <v>0</v>
      </c>
      <c r="G625" s="19">
        <f>ROUND(IF(ISBLANK(C625),0,VLOOKUP(C625,'[2]Acha Air Sales Price List'!$B$1:$X$65536,12,FALSE)*$L$14),2)</f>
        <v>0</v>
      </c>
      <c r="H625" s="20">
        <f t="shared" si="14"/>
        <v>0</v>
      </c>
      <c r="I625" s="12"/>
    </row>
    <row r="626" spans="1:9" hidden="1">
      <c r="A626" s="11"/>
      <c r="B626" s="1"/>
      <c r="C626" s="34"/>
      <c r="D626" s="142"/>
      <c r="E626" s="143"/>
      <c r="F626" s="39">
        <f>VLOOKUP(C626,'[2]Acha Air Sales Price List'!$B$1:$D$65536,3,FALSE)</f>
        <v>0</v>
      </c>
      <c r="G626" s="19">
        <f>ROUND(IF(ISBLANK(C626),0,VLOOKUP(C626,'[2]Acha Air Sales Price List'!$B$1:$X$65536,12,FALSE)*$L$14),2)</f>
        <v>0</v>
      </c>
      <c r="H626" s="20">
        <f t="shared" si="14"/>
        <v>0</v>
      </c>
      <c r="I626" s="12"/>
    </row>
    <row r="627" spans="1:9" hidden="1">
      <c r="A627" s="11"/>
      <c r="B627" s="1"/>
      <c r="C627" s="34"/>
      <c r="D627" s="142"/>
      <c r="E627" s="143"/>
      <c r="F627" s="39">
        <f>VLOOKUP(C627,'[2]Acha Air Sales Price List'!$B$1:$D$65536,3,FALSE)</f>
        <v>0</v>
      </c>
      <c r="G627" s="19">
        <f>ROUND(IF(ISBLANK(C627),0,VLOOKUP(C627,'[2]Acha Air Sales Price List'!$B$1:$X$65536,12,FALSE)*$L$14),2)</f>
        <v>0</v>
      </c>
      <c r="H627" s="20">
        <f t="shared" si="14"/>
        <v>0</v>
      </c>
      <c r="I627" s="12"/>
    </row>
    <row r="628" spans="1:9" hidden="1">
      <c r="A628" s="11"/>
      <c r="B628" s="1"/>
      <c r="C628" s="35"/>
      <c r="D628" s="142"/>
      <c r="E628" s="143"/>
      <c r="F628" s="39">
        <f>VLOOKUP(C628,'[2]Acha Air Sales Price List'!$B$1:$D$65536,3,FALSE)</f>
        <v>0</v>
      </c>
      <c r="G628" s="19">
        <f>ROUND(IF(ISBLANK(C628),0,VLOOKUP(C628,'[2]Acha Air Sales Price List'!$B$1:$X$65536,12,FALSE)*$L$14),2)</f>
        <v>0</v>
      </c>
      <c r="H628" s="20">
        <f t="shared" si="14"/>
        <v>0</v>
      </c>
      <c r="I628" s="12"/>
    </row>
    <row r="629" spans="1:9" hidden="1">
      <c r="A629" s="11"/>
      <c r="B629" s="1"/>
      <c r="C629" s="35"/>
      <c r="D629" s="142"/>
      <c r="E629" s="143"/>
      <c r="F629" s="39">
        <f>VLOOKUP(C629,'[2]Acha Air Sales Price List'!$B$1:$D$65536,3,FALSE)</f>
        <v>0</v>
      </c>
      <c r="G629" s="19">
        <f>ROUND(IF(ISBLANK(C629),0,VLOOKUP(C629,'[2]Acha Air Sales Price List'!$B$1:$X$65536,12,FALSE)*$L$14),2)</f>
        <v>0</v>
      </c>
      <c r="H629" s="20">
        <f t="shared" si="14"/>
        <v>0</v>
      </c>
      <c r="I629" s="12"/>
    </row>
    <row r="630" spans="1:9" hidden="1">
      <c r="A630" s="11"/>
      <c r="B630" s="1"/>
      <c r="C630" s="34"/>
      <c r="D630" s="142"/>
      <c r="E630" s="143"/>
      <c r="F630" s="39">
        <f>VLOOKUP(C630,'[2]Acha Air Sales Price List'!$B$1:$D$65536,3,FALSE)</f>
        <v>0</v>
      </c>
      <c r="G630" s="19">
        <f>ROUND(IF(ISBLANK(C630),0,VLOOKUP(C630,'[2]Acha Air Sales Price List'!$B$1:$X$65536,12,FALSE)*$L$14),2)</f>
        <v>0</v>
      </c>
      <c r="H630" s="20">
        <f t="shared" si="14"/>
        <v>0</v>
      </c>
      <c r="I630" s="12"/>
    </row>
    <row r="631" spans="1:9" hidden="1">
      <c r="A631" s="11"/>
      <c r="B631" s="1"/>
      <c r="C631" s="34"/>
      <c r="D631" s="142"/>
      <c r="E631" s="143"/>
      <c r="F631" s="39">
        <f>VLOOKUP(C631,'[2]Acha Air Sales Price List'!$B$1:$D$65536,3,FALSE)</f>
        <v>0</v>
      </c>
      <c r="G631" s="19">
        <f>ROUND(IF(ISBLANK(C631),0,VLOOKUP(C631,'[2]Acha Air Sales Price List'!$B$1:$X$65536,12,FALSE)*$L$14),2)</f>
        <v>0</v>
      </c>
      <c r="H631" s="20">
        <f t="shared" si="14"/>
        <v>0</v>
      </c>
      <c r="I631" s="12"/>
    </row>
    <row r="632" spans="1:9" hidden="1">
      <c r="A632" s="11"/>
      <c r="B632" s="1"/>
      <c r="C632" s="34"/>
      <c r="D632" s="142"/>
      <c r="E632" s="143"/>
      <c r="F632" s="39">
        <f>VLOOKUP(C632,'[2]Acha Air Sales Price List'!$B$1:$D$65536,3,FALSE)</f>
        <v>0</v>
      </c>
      <c r="G632" s="19">
        <f>ROUND(IF(ISBLANK(C632),0,VLOOKUP(C632,'[2]Acha Air Sales Price List'!$B$1:$X$65536,12,FALSE)*$L$14),2)</f>
        <v>0</v>
      </c>
      <c r="H632" s="20">
        <f t="shared" si="14"/>
        <v>0</v>
      </c>
      <c r="I632" s="12"/>
    </row>
    <row r="633" spans="1:9" hidden="1">
      <c r="A633" s="11"/>
      <c r="B633" s="1"/>
      <c r="C633" s="34"/>
      <c r="D633" s="142"/>
      <c r="E633" s="143"/>
      <c r="F633" s="39">
        <f>VLOOKUP(C633,'[2]Acha Air Sales Price List'!$B$1:$D$65536,3,FALSE)</f>
        <v>0</v>
      </c>
      <c r="G633" s="19">
        <f>ROUND(IF(ISBLANK(C633),0,VLOOKUP(C633,'[2]Acha Air Sales Price List'!$B$1:$X$65536,12,FALSE)*$L$14),2)</f>
        <v>0</v>
      </c>
      <c r="H633" s="20">
        <f t="shared" si="14"/>
        <v>0</v>
      </c>
      <c r="I633" s="12"/>
    </row>
    <row r="634" spans="1:9" hidden="1">
      <c r="A634" s="11"/>
      <c r="B634" s="1"/>
      <c r="C634" s="34"/>
      <c r="D634" s="142"/>
      <c r="E634" s="143"/>
      <c r="F634" s="39">
        <f>VLOOKUP(C634,'[2]Acha Air Sales Price List'!$B$1:$D$65536,3,FALSE)</f>
        <v>0</v>
      </c>
      <c r="G634" s="19">
        <f>ROUND(IF(ISBLANK(C634),0,VLOOKUP(C634,'[2]Acha Air Sales Price List'!$B$1:$X$65536,12,FALSE)*$L$14),2)</f>
        <v>0</v>
      </c>
      <c r="H634" s="20">
        <f t="shared" si="14"/>
        <v>0</v>
      </c>
      <c r="I634" s="12"/>
    </row>
    <row r="635" spans="1:9" hidden="1">
      <c r="A635" s="11"/>
      <c r="B635" s="1"/>
      <c r="C635" s="34"/>
      <c r="D635" s="142"/>
      <c r="E635" s="143"/>
      <c r="F635" s="39">
        <f>VLOOKUP(C635,'[2]Acha Air Sales Price List'!$B$1:$D$65536,3,FALSE)</f>
        <v>0</v>
      </c>
      <c r="G635" s="19">
        <f>ROUND(IF(ISBLANK(C635),0,VLOOKUP(C635,'[2]Acha Air Sales Price List'!$B$1:$X$65536,12,FALSE)*$L$14),2)</f>
        <v>0</v>
      </c>
      <c r="H635" s="20">
        <f t="shared" si="14"/>
        <v>0</v>
      </c>
      <c r="I635" s="12"/>
    </row>
    <row r="636" spans="1:9" hidden="1">
      <c r="A636" s="11"/>
      <c r="B636" s="1"/>
      <c r="C636" s="34"/>
      <c r="D636" s="142"/>
      <c r="E636" s="143"/>
      <c r="F636" s="39">
        <f>VLOOKUP(C636,'[2]Acha Air Sales Price List'!$B$1:$D$65536,3,FALSE)</f>
        <v>0</v>
      </c>
      <c r="G636" s="19">
        <f>ROUND(IF(ISBLANK(C636),0,VLOOKUP(C636,'[2]Acha Air Sales Price List'!$B$1:$X$65536,12,FALSE)*$L$14),2)</f>
        <v>0</v>
      </c>
      <c r="H636" s="20">
        <f t="shared" si="14"/>
        <v>0</v>
      </c>
      <c r="I636" s="12"/>
    </row>
    <row r="637" spans="1:9" hidden="1">
      <c r="A637" s="11"/>
      <c r="B637" s="1"/>
      <c r="C637" s="34"/>
      <c r="D637" s="142"/>
      <c r="E637" s="143"/>
      <c r="F637" s="39">
        <f>VLOOKUP(C637,'[2]Acha Air Sales Price List'!$B$1:$D$65536,3,FALSE)</f>
        <v>0</v>
      </c>
      <c r="G637" s="19">
        <f>ROUND(IF(ISBLANK(C637),0,VLOOKUP(C637,'[2]Acha Air Sales Price List'!$B$1:$X$65536,12,FALSE)*$L$14),2)</f>
        <v>0</v>
      </c>
      <c r="H637" s="20">
        <f t="shared" si="14"/>
        <v>0</v>
      </c>
      <c r="I637" s="12"/>
    </row>
    <row r="638" spans="1:9" hidden="1">
      <c r="A638" s="11"/>
      <c r="B638" s="1"/>
      <c r="C638" s="34"/>
      <c r="D638" s="142"/>
      <c r="E638" s="143"/>
      <c r="F638" s="39">
        <f>VLOOKUP(C638,'[2]Acha Air Sales Price List'!$B$1:$D$65536,3,FALSE)</f>
        <v>0</v>
      </c>
      <c r="G638" s="19">
        <f>ROUND(IF(ISBLANK(C638),0,VLOOKUP(C638,'[2]Acha Air Sales Price List'!$B$1:$X$65536,12,FALSE)*$L$14),2)</f>
        <v>0</v>
      </c>
      <c r="H638" s="20">
        <f t="shared" si="14"/>
        <v>0</v>
      </c>
      <c r="I638" s="12"/>
    </row>
    <row r="639" spans="1:9" hidden="1">
      <c r="A639" s="11"/>
      <c r="B639" s="1"/>
      <c r="C639" s="34"/>
      <c r="D639" s="142"/>
      <c r="E639" s="143"/>
      <c r="F639" s="39">
        <f>VLOOKUP(C639,'[2]Acha Air Sales Price List'!$B$1:$D$65536,3,FALSE)</f>
        <v>0</v>
      </c>
      <c r="G639" s="19">
        <f>ROUND(IF(ISBLANK(C639),0,VLOOKUP(C639,'[2]Acha Air Sales Price List'!$B$1:$X$65536,12,FALSE)*$L$14),2)</f>
        <v>0</v>
      </c>
      <c r="H639" s="20">
        <f t="shared" si="14"/>
        <v>0</v>
      </c>
      <c r="I639" s="12"/>
    </row>
    <row r="640" spans="1:9" hidden="1">
      <c r="A640" s="11"/>
      <c r="B640" s="1"/>
      <c r="C640" s="35"/>
      <c r="D640" s="142"/>
      <c r="E640" s="143"/>
      <c r="F640" s="39">
        <f>VLOOKUP(C640,'[2]Acha Air Sales Price List'!$B$1:$D$65536,3,FALSE)</f>
        <v>0</v>
      </c>
      <c r="G640" s="19">
        <f>ROUND(IF(ISBLANK(C640),0,VLOOKUP(C640,'[2]Acha Air Sales Price List'!$B$1:$X$65536,12,FALSE)*$L$14),2)</f>
        <v>0</v>
      </c>
      <c r="H640" s="20">
        <f t="shared" si="14"/>
        <v>0</v>
      </c>
      <c r="I640" s="12"/>
    </row>
    <row r="641" spans="1:9" hidden="1">
      <c r="A641" s="11"/>
      <c r="B641" s="1"/>
      <c r="C641" s="34"/>
      <c r="D641" s="142"/>
      <c r="E641" s="143"/>
      <c r="F641" s="39">
        <f>VLOOKUP(C641,'[2]Acha Air Sales Price List'!$B$1:$D$65536,3,FALSE)</f>
        <v>0</v>
      </c>
      <c r="G641" s="19">
        <f>ROUND(IF(ISBLANK(C641),0,VLOOKUP(C641,'[2]Acha Air Sales Price List'!$B$1:$X$65536,12,FALSE)*$L$14),2)</f>
        <v>0</v>
      </c>
      <c r="H641" s="20">
        <f t="shared" si="14"/>
        <v>0</v>
      </c>
      <c r="I641" s="12"/>
    </row>
    <row r="642" spans="1:9" hidden="1">
      <c r="A642" s="11"/>
      <c r="B642" s="1"/>
      <c r="C642" s="34"/>
      <c r="D642" s="142"/>
      <c r="E642" s="143"/>
      <c r="F642" s="39">
        <f>VLOOKUP(C642,'[2]Acha Air Sales Price List'!$B$1:$D$65536,3,FALSE)</f>
        <v>0</v>
      </c>
      <c r="G642" s="19">
        <f>ROUND(IF(ISBLANK(C642),0,VLOOKUP(C642,'[2]Acha Air Sales Price List'!$B$1:$X$65536,12,FALSE)*$L$14),2)</f>
        <v>0</v>
      </c>
      <c r="H642" s="20">
        <f t="shared" si="14"/>
        <v>0</v>
      </c>
      <c r="I642" s="12"/>
    </row>
    <row r="643" spans="1:9" hidden="1">
      <c r="A643" s="11"/>
      <c r="B643" s="1"/>
      <c r="C643" s="34"/>
      <c r="D643" s="142"/>
      <c r="E643" s="143"/>
      <c r="F643" s="39">
        <f>VLOOKUP(C643,'[2]Acha Air Sales Price List'!$B$1:$D$65536,3,FALSE)</f>
        <v>0</v>
      </c>
      <c r="G643" s="19">
        <f>ROUND(IF(ISBLANK(C643),0,VLOOKUP(C643,'[2]Acha Air Sales Price List'!$B$1:$X$65536,12,FALSE)*$L$14),2)</f>
        <v>0</v>
      </c>
      <c r="H643" s="20">
        <f t="shared" si="14"/>
        <v>0</v>
      </c>
      <c r="I643" s="12"/>
    </row>
    <row r="644" spans="1:9" hidden="1">
      <c r="A644" s="11"/>
      <c r="B644" s="1"/>
      <c r="C644" s="34"/>
      <c r="D644" s="142"/>
      <c r="E644" s="143"/>
      <c r="F644" s="39">
        <f>VLOOKUP(C644,'[2]Acha Air Sales Price List'!$B$1:$D$65536,3,FALSE)</f>
        <v>0</v>
      </c>
      <c r="G644" s="19">
        <f>ROUND(IF(ISBLANK(C644),0,VLOOKUP(C644,'[2]Acha Air Sales Price List'!$B$1:$X$65536,12,FALSE)*$L$14),2)</f>
        <v>0</v>
      </c>
      <c r="H644" s="20">
        <f t="shared" si="14"/>
        <v>0</v>
      </c>
      <c r="I644" s="12"/>
    </row>
    <row r="645" spans="1:9" hidden="1">
      <c r="A645" s="11"/>
      <c r="B645" s="1"/>
      <c r="C645" s="34"/>
      <c r="D645" s="142"/>
      <c r="E645" s="143"/>
      <c r="F645" s="39">
        <f>VLOOKUP(C645,'[2]Acha Air Sales Price List'!$B$1:$D$65536,3,FALSE)</f>
        <v>0</v>
      </c>
      <c r="G645" s="19">
        <f>ROUND(IF(ISBLANK(C645),0,VLOOKUP(C645,'[2]Acha Air Sales Price List'!$B$1:$X$65536,12,FALSE)*$L$14),2)</f>
        <v>0</v>
      </c>
      <c r="H645" s="20">
        <f t="shared" si="14"/>
        <v>0</v>
      </c>
      <c r="I645" s="12"/>
    </row>
    <row r="646" spans="1:9" hidden="1">
      <c r="A646" s="11"/>
      <c r="B646" s="1"/>
      <c r="C646" s="34"/>
      <c r="D646" s="142"/>
      <c r="E646" s="143"/>
      <c r="F646" s="39">
        <f>VLOOKUP(C646,'[2]Acha Air Sales Price List'!$B$1:$D$65536,3,FALSE)</f>
        <v>0</v>
      </c>
      <c r="G646" s="19">
        <f>ROUND(IF(ISBLANK(C646),0,VLOOKUP(C646,'[2]Acha Air Sales Price List'!$B$1:$X$65536,12,FALSE)*$L$14),2)</f>
        <v>0</v>
      </c>
      <c r="H646" s="20">
        <f t="shared" si="14"/>
        <v>0</v>
      </c>
      <c r="I646" s="12"/>
    </row>
    <row r="647" spans="1:9" hidden="1">
      <c r="A647" s="11"/>
      <c r="B647" s="1"/>
      <c r="C647" s="34"/>
      <c r="D647" s="142"/>
      <c r="E647" s="143"/>
      <c r="F647" s="39">
        <f>VLOOKUP(C647,'[2]Acha Air Sales Price List'!$B$1:$D$65536,3,FALSE)</f>
        <v>0</v>
      </c>
      <c r="G647" s="19">
        <f>ROUND(IF(ISBLANK(C647),0,VLOOKUP(C647,'[2]Acha Air Sales Price List'!$B$1:$X$65536,12,FALSE)*$L$14),2)</f>
        <v>0</v>
      </c>
      <c r="H647" s="20">
        <f t="shared" si="14"/>
        <v>0</v>
      </c>
      <c r="I647" s="12"/>
    </row>
    <row r="648" spans="1:9" hidden="1">
      <c r="A648" s="11"/>
      <c r="B648" s="1"/>
      <c r="C648" s="34"/>
      <c r="D648" s="142"/>
      <c r="E648" s="143"/>
      <c r="F648" s="39">
        <f>VLOOKUP(C648,'[2]Acha Air Sales Price List'!$B$1:$D$65536,3,FALSE)</f>
        <v>0</v>
      </c>
      <c r="G648" s="19">
        <f>ROUND(IF(ISBLANK(C648),0,VLOOKUP(C648,'[2]Acha Air Sales Price List'!$B$1:$X$65536,12,FALSE)*$L$14),2)</f>
        <v>0</v>
      </c>
      <c r="H648" s="20">
        <f t="shared" si="14"/>
        <v>0</v>
      </c>
      <c r="I648" s="12"/>
    </row>
    <row r="649" spans="1:9" hidden="1">
      <c r="A649" s="11"/>
      <c r="B649" s="1"/>
      <c r="C649" s="34"/>
      <c r="D649" s="142"/>
      <c r="E649" s="143"/>
      <c r="F649" s="39">
        <f>VLOOKUP(C649,'[2]Acha Air Sales Price List'!$B$1:$D$65536,3,FALSE)</f>
        <v>0</v>
      </c>
      <c r="G649" s="19">
        <f>ROUND(IF(ISBLANK(C649),0,VLOOKUP(C649,'[2]Acha Air Sales Price List'!$B$1:$X$65536,12,FALSE)*$L$14),2)</f>
        <v>0</v>
      </c>
      <c r="H649" s="20">
        <f t="shared" si="14"/>
        <v>0</v>
      </c>
      <c r="I649" s="12"/>
    </row>
    <row r="650" spans="1:9" hidden="1">
      <c r="A650" s="11"/>
      <c r="B650" s="1"/>
      <c r="C650" s="34"/>
      <c r="D650" s="142"/>
      <c r="E650" s="143"/>
      <c r="F650" s="39">
        <f>VLOOKUP(C650,'[2]Acha Air Sales Price List'!$B$1:$D$65536,3,FALSE)</f>
        <v>0</v>
      </c>
      <c r="G650" s="19">
        <f>ROUND(IF(ISBLANK(C650),0,VLOOKUP(C650,'[2]Acha Air Sales Price List'!$B$1:$X$65536,12,FALSE)*$L$14),2)</f>
        <v>0</v>
      </c>
      <c r="H650" s="20">
        <f t="shared" si="14"/>
        <v>0</v>
      </c>
      <c r="I650" s="12"/>
    </row>
    <row r="651" spans="1:9" hidden="1">
      <c r="A651" s="11"/>
      <c r="B651" s="1"/>
      <c r="C651" s="34"/>
      <c r="D651" s="142"/>
      <c r="E651" s="143"/>
      <c r="F651" s="39">
        <f>VLOOKUP(C651,'[2]Acha Air Sales Price List'!$B$1:$D$65536,3,FALSE)</f>
        <v>0</v>
      </c>
      <c r="G651" s="19">
        <f>ROUND(IF(ISBLANK(C651),0,VLOOKUP(C651,'[2]Acha Air Sales Price List'!$B$1:$X$65536,12,FALSE)*$L$14),2)</f>
        <v>0</v>
      </c>
      <c r="H651" s="20">
        <f t="shared" si="14"/>
        <v>0</v>
      </c>
      <c r="I651" s="12"/>
    </row>
    <row r="652" spans="1:9" hidden="1">
      <c r="A652" s="11"/>
      <c r="B652" s="1"/>
      <c r="C652" s="34"/>
      <c r="D652" s="142"/>
      <c r="E652" s="143"/>
      <c r="F652" s="39">
        <f>VLOOKUP(C652,'[2]Acha Air Sales Price List'!$B$1:$D$65536,3,FALSE)</f>
        <v>0</v>
      </c>
      <c r="G652" s="19">
        <f>ROUND(IF(ISBLANK(C652),0,VLOOKUP(C652,'[2]Acha Air Sales Price List'!$B$1:$X$65536,12,FALSE)*$L$14),2)</f>
        <v>0</v>
      </c>
      <c r="H652" s="20">
        <f t="shared" si="14"/>
        <v>0</v>
      </c>
      <c r="I652" s="12"/>
    </row>
    <row r="653" spans="1:9" hidden="1">
      <c r="A653" s="11"/>
      <c r="B653" s="1"/>
      <c r="C653" s="34"/>
      <c r="D653" s="142"/>
      <c r="E653" s="143"/>
      <c r="F653" s="39">
        <f>VLOOKUP(C653,'[2]Acha Air Sales Price List'!$B$1:$D$65536,3,FALSE)</f>
        <v>0</v>
      </c>
      <c r="G653" s="19">
        <f>ROUND(IF(ISBLANK(C653),0,VLOOKUP(C653,'[2]Acha Air Sales Price List'!$B$1:$X$65536,12,FALSE)*$L$14),2)</f>
        <v>0</v>
      </c>
      <c r="H653" s="20">
        <f t="shared" si="14"/>
        <v>0</v>
      </c>
      <c r="I653" s="12"/>
    </row>
    <row r="654" spans="1:9" hidden="1">
      <c r="A654" s="11"/>
      <c r="B654" s="1"/>
      <c r="C654" s="34"/>
      <c r="D654" s="142"/>
      <c r="E654" s="143"/>
      <c r="F654" s="39">
        <f>VLOOKUP(C654,'[2]Acha Air Sales Price List'!$B$1:$D$65536,3,FALSE)</f>
        <v>0</v>
      </c>
      <c r="G654" s="19">
        <f>ROUND(IF(ISBLANK(C654),0,VLOOKUP(C654,'[2]Acha Air Sales Price List'!$B$1:$X$65536,12,FALSE)*$L$14),2)</f>
        <v>0</v>
      </c>
      <c r="H654" s="20">
        <f t="shared" si="14"/>
        <v>0</v>
      </c>
      <c r="I654" s="12"/>
    </row>
    <row r="655" spans="1:9" hidden="1">
      <c r="A655" s="11"/>
      <c r="B655" s="1"/>
      <c r="C655" s="34"/>
      <c r="D655" s="142"/>
      <c r="E655" s="143"/>
      <c r="F655" s="39">
        <f>VLOOKUP(C655,'[2]Acha Air Sales Price List'!$B$1:$D$65536,3,FALSE)</f>
        <v>0</v>
      </c>
      <c r="G655" s="19">
        <f>ROUND(IF(ISBLANK(C655),0,VLOOKUP(C655,'[2]Acha Air Sales Price List'!$B$1:$X$65536,12,FALSE)*$L$14),2)</f>
        <v>0</v>
      </c>
      <c r="H655" s="20">
        <f t="shared" si="14"/>
        <v>0</v>
      </c>
      <c r="I655" s="12"/>
    </row>
    <row r="656" spans="1:9" hidden="1">
      <c r="A656" s="11"/>
      <c r="B656" s="1"/>
      <c r="C656" s="34"/>
      <c r="D656" s="142"/>
      <c r="E656" s="143"/>
      <c r="F656" s="39">
        <f>VLOOKUP(C656,'[2]Acha Air Sales Price List'!$B$1:$D$65536,3,FALSE)</f>
        <v>0</v>
      </c>
      <c r="G656" s="19">
        <f>ROUND(IF(ISBLANK(C656),0,VLOOKUP(C656,'[2]Acha Air Sales Price List'!$B$1:$X$65536,12,FALSE)*$L$14),2)</f>
        <v>0</v>
      </c>
      <c r="H656" s="20">
        <f t="shared" si="14"/>
        <v>0</v>
      </c>
      <c r="I656" s="12"/>
    </row>
    <row r="657" spans="1:9" hidden="1">
      <c r="A657" s="11"/>
      <c r="B657" s="1"/>
      <c r="C657" s="34"/>
      <c r="D657" s="142"/>
      <c r="E657" s="143"/>
      <c r="F657" s="39">
        <f>VLOOKUP(C657,'[2]Acha Air Sales Price List'!$B$1:$D$65536,3,FALSE)</f>
        <v>0</v>
      </c>
      <c r="G657" s="19">
        <f>ROUND(IF(ISBLANK(C657),0,VLOOKUP(C657,'[2]Acha Air Sales Price List'!$B$1:$X$65536,12,FALSE)*$L$14),2)</f>
        <v>0</v>
      </c>
      <c r="H657" s="20">
        <f t="shared" si="14"/>
        <v>0</v>
      </c>
      <c r="I657" s="12"/>
    </row>
    <row r="658" spans="1:9" hidden="1">
      <c r="A658" s="11"/>
      <c r="B658" s="1"/>
      <c r="C658" s="34"/>
      <c r="D658" s="142"/>
      <c r="E658" s="143"/>
      <c r="F658" s="39">
        <f>VLOOKUP(C658,'[2]Acha Air Sales Price List'!$B$1:$D$65536,3,FALSE)</f>
        <v>0</v>
      </c>
      <c r="G658" s="19">
        <f>ROUND(IF(ISBLANK(C658),0,VLOOKUP(C658,'[2]Acha Air Sales Price List'!$B$1:$X$65536,12,FALSE)*$L$14),2)</f>
        <v>0</v>
      </c>
      <c r="H658" s="20">
        <f t="shared" si="14"/>
        <v>0</v>
      </c>
      <c r="I658" s="12"/>
    </row>
    <row r="659" spans="1:9" hidden="1">
      <c r="A659" s="11"/>
      <c r="B659" s="1"/>
      <c r="C659" s="34"/>
      <c r="D659" s="142"/>
      <c r="E659" s="143"/>
      <c r="F659" s="39">
        <f>VLOOKUP(C659,'[2]Acha Air Sales Price List'!$B$1:$D$65536,3,FALSE)</f>
        <v>0</v>
      </c>
      <c r="G659" s="19">
        <f>ROUND(IF(ISBLANK(C659),0,VLOOKUP(C659,'[2]Acha Air Sales Price List'!$B$1:$X$65536,12,FALSE)*$L$14),2)</f>
        <v>0</v>
      </c>
      <c r="H659" s="20">
        <f t="shared" si="14"/>
        <v>0</v>
      </c>
      <c r="I659" s="12"/>
    </row>
    <row r="660" spans="1:9" hidden="1">
      <c r="A660" s="11"/>
      <c r="B660" s="1"/>
      <c r="C660" s="34"/>
      <c r="D660" s="142"/>
      <c r="E660" s="143"/>
      <c r="F660" s="39">
        <f>VLOOKUP(C660,'[2]Acha Air Sales Price List'!$B$1:$D$65536,3,FALSE)</f>
        <v>0</v>
      </c>
      <c r="G660" s="19">
        <f>ROUND(IF(ISBLANK(C660),0,VLOOKUP(C660,'[2]Acha Air Sales Price List'!$B$1:$X$65536,12,FALSE)*$L$14),2)</f>
        <v>0</v>
      </c>
      <c r="H660" s="20">
        <f t="shared" si="14"/>
        <v>0</v>
      </c>
      <c r="I660" s="12"/>
    </row>
    <row r="661" spans="1:9" hidden="1">
      <c r="A661" s="11"/>
      <c r="B661" s="1"/>
      <c r="C661" s="34"/>
      <c r="D661" s="142"/>
      <c r="E661" s="143"/>
      <c r="F661" s="39">
        <f>VLOOKUP(C661,'[2]Acha Air Sales Price List'!$B$1:$D$65536,3,FALSE)</f>
        <v>0</v>
      </c>
      <c r="G661" s="19">
        <f>ROUND(IF(ISBLANK(C661),0,VLOOKUP(C661,'[2]Acha Air Sales Price List'!$B$1:$X$65536,12,FALSE)*$L$14),2)</f>
        <v>0</v>
      </c>
      <c r="H661" s="20">
        <f t="shared" si="14"/>
        <v>0</v>
      </c>
      <c r="I661" s="12"/>
    </row>
    <row r="662" spans="1:9" hidden="1">
      <c r="A662" s="11"/>
      <c r="B662" s="1"/>
      <c r="C662" s="34"/>
      <c r="D662" s="142"/>
      <c r="E662" s="143"/>
      <c r="F662" s="39">
        <f>VLOOKUP(C662,'[2]Acha Air Sales Price List'!$B$1:$D$65536,3,FALSE)</f>
        <v>0</v>
      </c>
      <c r="G662" s="19">
        <f>ROUND(IF(ISBLANK(C662),0,VLOOKUP(C662,'[2]Acha Air Sales Price List'!$B$1:$X$65536,12,FALSE)*$L$14),2)</f>
        <v>0</v>
      </c>
      <c r="H662" s="20">
        <f t="shared" si="14"/>
        <v>0</v>
      </c>
      <c r="I662" s="12"/>
    </row>
    <row r="663" spans="1:9" hidden="1">
      <c r="A663" s="11"/>
      <c r="B663" s="1"/>
      <c r="C663" s="34"/>
      <c r="D663" s="142"/>
      <c r="E663" s="143"/>
      <c r="F663" s="39">
        <f>VLOOKUP(C663,'[2]Acha Air Sales Price List'!$B$1:$D$65536,3,FALSE)</f>
        <v>0</v>
      </c>
      <c r="G663" s="19">
        <f>ROUND(IF(ISBLANK(C663),0,VLOOKUP(C663,'[2]Acha Air Sales Price List'!$B$1:$X$65536,12,FALSE)*$L$14),2)</f>
        <v>0</v>
      </c>
      <c r="H663" s="20">
        <f t="shared" si="14"/>
        <v>0</v>
      </c>
      <c r="I663" s="12"/>
    </row>
    <row r="664" spans="1:9" hidden="1">
      <c r="A664" s="11"/>
      <c r="B664" s="1"/>
      <c r="C664" s="34"/>
      <c r="D664" s="142"/>
      <c r="E664" s="143"/>
      <c r="F664" s="39">
        <f>VLOOKUP(C664,'[2]Acha Air Sales Price List'!$B$1:$D$65536,3,FALSE)</f>
        <v>0</v>
      </c>
      <c r="G664" s="19">
        <f>ROUND(IF(ISBLANK(C664),0,VLOOKUP(C664,'[2]Acha Air Sales Price List'!$B$1:$X$65536,12,FALSE)*$L$14),2)</f>
        <v>0</v>
      </c>
      <c r="H664" s="20">
        <f t="shared" si="14"/>
        <v>0</v>
      </c>
      <c r="I664" s="12"/>
    </row>
    <row r="665" spans="1:9" hidden="1">
      <c r="A665" s="11"/>
      <c r="B665" s="1"/>
      <c r="C665" s="34"/>
      <c r="D665" s="142"/>
      <c r="E665" s="143"/>
      <c r="F665" s="39">
        <f>VLOOKUP(C665,'[2]Acha Air Sales Price List'!$B$1:$D$65536,3,FALSE)</f>
        <v>0</v>
      </c>
      <c r="G665" s="19">
        <f>ROUND(IF(ISBLANK(C665),0,VLOOKUP(C665,'[2]Acha Air Sales Price List'!$B$1:$X$65536,12,FALSE)*$L$14),2)</f>
        <v>0</v>
      </c>
      <c r="H665" s="20">
        <f t="shared" si="14"/>
        <v>0</v>
      </c>
      <c r="I665" s="12"/>
    </row>
    <row r="666" spans="1:9" hidden="1">
      <c r="A666" s="11"/>
      <c r="B666" s="1"/>
      <c r="C666" s="34"/>
      <c r="D666" s="142"/>
      <c r="E666" s="143"/>
      <c r="F666" s="39">
        <f>VLOOKUP(C666,'[2]Acha Air Sales Price List'!$B$1:$D$65536,3,FALSE)</f>
        <v>0</v>
      </c>
      <c r="G666" s="19">
        <f>ROUND(IF(ISBLANK(C666),0,VLOOKUP(C666,'[2]Acha Air Sales Price List'!$B$1:$X$65536,12,FALSE)*$L$14),2)</f>
        <v>0</v>
      </c>
      <c r="H666" s="20">
        <f t="shared" si="14"/>
        <v>0</v>
      </c>
      <c r="I666" s="12"/>
    </row>
    <row r="667" spans="1:9" hidden="1">
      <c r="A667" s="11"/>
      <c r="B667" s="1"/>
      <c r="C667" s="34"/>
      <c r="D667" s="142"/>
      <c r="E667" s="143"/>
      <c r="F667" s="39">
        <f>VLOOKUP(C667,'[2]Acha Air Sales Price List'!$B$1:$D$65536,3,FALSE)</f>
        <v>0</v>
      </c>
      <c r="G667" s="19">
        <f>ROUND(IF(ISBLANK(C667),0,VLOOKUP(C667,'[2]Acha Air Sales Price List'!$B$1:$X$65536,12,FALSE)*$L$14),2)</f>
        <v>0</v>
      </c>
      <c r="H667" s="20">
        <f t="shared" si="14"/>
        <v>0</v>
      </c>
      <c r="I667" s="12"/>
    </row>
    <row r="668" spans="1:9" hidden="1">
      <c r="A668" s="11"/>
      <c r="B668" s="1"/>
      <c r="C668" s="35"/>
      <c r="D668" s="142"/>
      <c r="E668" s="143"/>
      <c r="F668" s="39">
        <f>VLOOKUP(C668,'[2]Acha Air Sales Price List'!$B$1:$D$65536,3,FALSE)</f>
        <v>0</v>
      </c>
      <c r="G668" s="19">
        <f>ROUND(IF(ISBLANK(C668),0,VLOOKUP(C668,'[2]Acha Air Sales Price List'!$B$1:$X$65536,12,FALSE)*$L$14),2)</f>
        <v>0</v>
      </c>
      <c r="H668" s="20">
        <f>ROUND(IF(ISNUMBER(B668), G668*B668, 0),5)</f>
        <v>0</v>
      </c>
      <c r="I668" s="12"/>
    </row>
    <row r="669" spans="1:9" hidden="1">
      <c r="A669" s="11"/>
      <c r="B669" s="1"/>
      <c r="C669" s="34"/>
      <c r="D669" s="142"/>
      <c r="E669" s="143"/>
      <c r="F669" s="39">
        <f>VLOOKUP(C669,'[2]Acha Air Sales Price List'!$B$1:$D$65536,3,FALSE)</f>
        <v>0</v>
      </c>
      <c r="G669" s="19">
        <f>ROUND(IF(ISBLANK(C669),0,VLOOKUP(C669,'[2]Acha Air Sales Price List'!$B$1:$X$65536,12,FALSE)*$L$14),2)</f>
        <v>0</v>
      </c>
      <c r="H669" s="20">
        <f t="shared" ref="H669:H719" si="15">ROUND(IF(ISNUMBER(B669), G669*B669, 0),5)</f>
        <v>0</v>
      </c>
      <c r="I669" s="12"/>
    </row>
    <row r="670" spans="1:9" hidden="1">
      <c r="A670" s="11"/>
      <c r="B670" s="1"/>
      <c r="C670" s="34"/>
      <c r="D670" s="142"/>
      <c r="E670" s="143"/>
      <c r="F670" s="39">
        <f>VLOOKUP(C670,'[2]Acha Air Sales Price List'!$B$1:$D$65536,3,FALSE)</f>
        <v>0</v>
      </c>
      <c r="G670" s="19">
        <f>ROUND(IF(ISBLANK(C670),0,VLOOKUP(C670,'[2]Acha Air Sales Price List'!$B$1:$X$65536,12,FALSE)*$L$14),2)</f>
        <v>0</v>
      </c>
      <c r="H670" s="20">
        <f t="shared" si="15"/>
        <v>0</v>
      </c>
      <c r="I670" s="12"/>
    </row>
    <row r="671" spans="1:9" hidden="1">
      <c r="A671" s="11"/>
      <c r="B671" s="1"/>
      <c r="C671" s="34"/>
      <c r="D671" s="142"/>
      <c r="E671" s="143"/>
      <c r="F671" s="39">
        <f>VLOOKUP(C671,'[2]Acha Air Sales Price List'!$B$1:$D$65536,3,FALSE)</f>
        <v>0</v>
      </c>
      <c r="G671" s="19">
        <f>ROUND(IF(ISBLANK(C671),0,VLOOKUP(C671,'[2]Acha Air Sales Price List'!$B$1:$X$65536,12,FALSE)*$L$14),2)</f>
        <v>0</v>
      </c>
      <c r="H671" s="20">
        <f t="shared" si="15"/>
        <v>0</v>
      </c>
      <c r="I671" s="12"/>
    </row>
    <row r="672" spans="1:9" hidden="1">
      <c r="A672" s="11"/>
      <c r="B672" s="1"/>
      <c r="C672" s="34"/>
      <c r="D672" s="142"/>
      <c r="E672" s="143"/>
      <c r="F672" s="39">
        <f>VLOOKUP(C672,'[2]Acha Air Sales Price List'!$B$1:$D$65536,3,FALSE)</f>
        <v>0</v>
      </c>
      <c r="G672" s="19">
        <f>ROUND(IF(ISBLANK(C672),0,VLOOKUP(C672,'[2]Acha Air Sales Price List'!$B$1:$X$65536,12,FALSE)*$L$14),2)</f>
        <v>0</v>
      </c>
      <c r="H672" s="20">
        <f t="shared" si="15"/>
        <v>0</v>
      </c>
      <c r="I672" s="12"/>
    </row>
    <row r="673" spans="1:9" hidden="1">
      <c r="A673" s="11"/>
      <c r="B673" s="1"/>
      <c r="C673" s="34"/>
      <c r="D673" s="142"/>
      <c r="E673" s="143"/>
      <c r="F673" s="39">
        <f>VLOOKUP(C673,'[2]Acha Air Sales Price List'!$B$1:$D$65536,3,FALSE)</f>
        <v>0</v>
      </c>
      <c r="G673" s="19">
        <f>ROUND(IF(ISBLANK(C673),0,VLOOKUP(C673,'[2]Acha Air Sales Price List'!$B$1:$X$65536,12,FALSE)*$L$14),2)</f>
        <v>0</v>
      </c>
      <c r="H673" s="20">
        <f t="shared" si="15"/>
        <v>0</v>
      </c>
      <c r="I673" s="12"/>
    </row>
    <row r="674" spans="1:9" hidden="1">
      <c r="A674" s="11"/>
      <c r="B674" s="1"/>
      <c r="C674" s="34"/>
      <c r="D674" s="142"/>
      <c r="E674" s="143"/>
      <c r="F674" s="39">
        <f>VLOOKUP(C674,'[2]Acha Air Sales Price List'!$B$1:$D$65536,3,FALSE)</f>
        <v>0</v>
      </c>
      <c r="G674" s="19">
        <f>ROUND(IF(ISBLANK(C674),0,VLOOKUP(C674,'[2]Acha Air Sales Price List'!$B$1:$X$65536,12,FALSE)*$L$14),2)</f>
        <v>0</v>
      </c>
      <c r="H674" s="20">
        <f t="shared" si="15"/>
        <v>0</v>
      </c>
      <c r="I674" s="12"/>
    </row>
    <row r="675" spans="1:9" hidden="1">
      <c r="A675" s="11"/>
      <c r="B675" s="1"/>
      <c r="C675" s="34"/>
      <c r="D675" s="142"/>
      <c r="E675" s="143"/>
      <c r="F675" s="39">
        <f>VLOOKUP(C675,'[2]Acha Air Sales Price List'!$B$1:$D$65536,3,FALSE)</f>
        <v>0</v>
      </c>
      <c r="G675" s="19">
        <f>ROUND(IF(ISBLANK(C675),0,VLOOKUP(C675,'[2]Acha Air Sales Price List'!$B$1:$X$65536,12,FALSE)*$L$14),2)</f>
        <v>0</v>
      </c>
      <c r="H675" s="20">
        <f t="shared" si="15"/>
        <v>0</v>
      </c>
      <c r="I675" s="12"/>
    </row>
    <row r="676" spans="1:9" hidden="1">
      <c r="A676" s="11"/>
      <c r="B676" s="1"/>
      <c r="C676" s="34"/>
      <c r="D676" s="142"/>
      <c r="E676" s="143"/>
      <c r="F676" s="39">
        <f>VLOOKUP(C676,'[2]Acha Air Sales Price List'!$B$1:$D$65536,3,FALSE)</f>
        <v>0</v>
      </c>
      <c r="G676" s="19">
        <f>ROUND(IF(ISBLANK(C676),0,VLOOKUP(C676,'[2]Acha Air Sales Price List'!$B$1:$X$65536,12,FALSE)*$L$14),2)</f>
        <v>0</v>
      </c>
      <c r="H676" s="20">
        <f t="shared" si="15"/>
        <v>0</v>
      </c>
      <c r="I676" s="12"/>
    </row>
    <row r="677" spans="1:9" hidden="1">
      <c r="A677" s="11"/>
      <c r="B677" s="1"/>
      <c r="C677" s="34"/>
      <c r="D677" s="142"/>
      <c r="E677" s="143"/>
      <c r="F677" s="39">
        <f>VLOOKUP(C677,'[2]Acha Air Sales Price List'!$B$1:$D$65536,3,FALSE)</f>
        <v>0</v>
      </c>
      <c r="G677" s="19">
        <f>ROUND(IF(ISBLANK(C677),0,VLOOKUP(C677,'[2]Acha Air Sales Price List'!$B$1:$X$65536,12,FALSE)*$L$14),2)</f>
        <v>0</v>
      </c>
      <c r="H677" s="20">
        <f t="shared" si="15"/>
        <v>0</v>
      </c>
      <c r="I677" s="12"/>
    </row>
    <row r="678" spans="1:9" hidden="1">
      <c r="A678" s="11"/>
      <c r="B678" s="1"/>
      <c r="C678" s="34"/>
      <c r="D678" s="142"/>
      <c r="E678" s="143"/>
      <c r="F678" s="39">
        <f>VLOOKUP(C678,'[2]Acha Air Sales Price List'!$B$1:$D$65536,3,FALSE)</f>
        <v>0</v>
      </c>
      <c r="G678" s="19">
        <f>ROUND(IF(ISBLANK(C678),0,VLOOKUP(C678,'[2]Acha Air Sales Price List'!$B$1:$X$65536,12,FALSE)*$L$14),2)</f>
        <v>0</v>
      </c>
      <c r="H678" s="20">
        <f t="shared" si="15"/>
        <v>0</v>
      </c>
      <c r="I678" s="12"/>
    </row>
    <row r="679" spans="1:9" hidden="1">
      <c r="A679" s="11"/>
      <c r="B679" s="1"/>
      <c r="C679" s="34"/>
      <c r="D679" s="142"/>
      <c r="E679" s="143"/>
      <c r="F679" s="39">
        <f>VLOOKUP(C679,'[2]Acha Air Sales Price List'!$B$1:$D$65536,3,FALSE)</f>
        <v>0</v>
      </c>
      <c r="G679" s="19">
        <f>ROUND(IF(ISBLANK(C679),0,VLOOKUP(C679,'[2]Acha Air Sales Price List'!$B$1:$X$65536,12,FALSE)*$L$14),2)</f>
        <v>0</v>
      </c>
      <c r="H679" s="20">
        <f t="shared" si="15"/>
        <v>0</v>
      </c>
      <c r="I679" s="12"/>
    </row>
    <row r="680" spans="1:9" hidden="1">
      <c r="A680" s="11"/>
      <c r="B680" s="1"/>
      <c r="C680" s="34"/>
      <c r="D680" s="142"/>
      <c r="E680" s="143"/>
      <c r="F680" s="39">
        <f>VLOOKUP(C680,'[2]Acha Air Sales Price List'!$B$1:$D$65536,3,FALSE)</f>
        <v>0</v>
      </c>
      <c r="G680" s="19">
        <f>ROUND(IF(ISBLANK(C680),0,VLOOKUP(C680,'[2]Acha Air Sales Price List'!$B$1:$X$65536,12,FALSE)*$L$14),2)</f>
        <v>0</v>
      </c>
      <c r="H680" s="20">
        <f t="shared" si="15"/>
        <v>0</v>
      </c>
      <c r="I680" s="12"/>
    </row>
    <row r="681" spans="1:9" hidden="1">
      <c r="A681" s="11"/>
      <c r="B681" s="1"/>
      <c r="C681" s="34"/>
      <c r="D681" s="142"/>
      <c r="E681" s="143"/>
      <c r="F681" s="39">
        <f>VLOOKUP(C681,'[2]Acha Air Sales Price List'!$B$1:$D$65536,3,FALSE)</f>
        <v>0</v>
      </c>
      <c r="G681" s="19">
        <f>ROUND(IF(ISBLANK(C681),0,VLOOKUP(C681,'[2]Acha Air Sales Price List'!$B$1:$X$65536,12,FALSE)*$L$14),2)</f>
        <v>0</v>
      </c>
      <c r="H681" s="20">
        <f t="shared" si="15"/>
        <v>0</v>
      </c>
      <c r="I681" s="12"/>
    </row>
    <row r="682" spans="1:9" hidden="1">
      <c r="A682" s="11"/>
      <c r="B682" s="1"/>
      <c r="C682" s="34"/>
      <c r="D682" s="142"/>
      <c r="E682" s="143"/>
      <c r="F682" s="39">
        <f>VLOOKUP(C682,'[2]Acha Air Sales Price List'!$B$1:$D$65536,3,FALSE)</f>
        <v>0</v>
      </c>
      <c r="G682" s="19">
        <f>ROUND(IF(ISBLANK(C682),0,VLOOKUP(C682,'[2]Acha Air Sales Price List'!$B$1:$X$65536,12,FALSE)*$L$14),2)</f>
        <v>0</v>
      </c>
      <c r="H682" s="20">
        <f t="shared" si="15"/>
        <v>0</v>
      </c>
      <c r="I682" s="12"/>
    </row>
    <row r="683" spans="1:9" hidden="1">
      <c r="A683" s="11"/>
      <c r="B683" s="1"/>
      <c r="C683" s="34"/>
      <c r="D683" s="142"/>
      <c r="E683" s="143"/>
      <c r="F683" s="39">
        <f>VLOOKUP(C683,'[2]Acha Air Sales Price List'!$B$1:$D$65536,3,FALSE)</f>
        <v>0</v>
      </c>
      <c r="G683" s="19">
        <f>ROUND(IF(ISBLANK(C683),0,VLOOKUP(C683,'[2]Acha Air Sales Price List'!$B$1:$X$65536,12,FALSE)*$L$14),2)</f>
        <v>0</v>
      </c>
      <c r="H683" s="20">
        <f t="shared" si="15"/>
        <v>0</v>
      </c>
      <c r="I683" s="12"/>
    </row>
    <row r="684" spans="1:9" hidden="1">
      <c r="A684" s="11"/>
      <c r="B684" s="1"/>
      <c r="C684" s="34"/>
      <c r="D684" s="142"/>
      <c r="E684" s="143"/>
      <c r="F684" s="39">
        <f>VLOOKUP(C684,'[2]Acha Air Sales Price List'!$B$1:$D$65536,3,FALSE)</f>
        <v>0</v>
      </c>
      <c r="G684" s="19">
        <f>ROUND(IF(ISBLANK(C684),0,VLOOKUP(C684,'[2]Acha Air Sales Price List'!$B$1:$X$65536,12,FALSE)*$L$14),2)</f>
        <v>0</v>
      </c>
      <c r="H684" s="20">
        <f t="shared" si="15"/>
        <v>0</v>
      </c>
      <c r="I684" s="12"/>
    </row>
    <row r="685" spans="1:9" hidden="1">
      <c r="A685" s="11"/>
      <c r="B685" s="1"/>
      <c r="C685" s="34"/>
      <c r="D685" s="142"/>
      <c r="E685" s="143"/>
      <c r="F685" s="39">
        <f>VLOOKUP(C685,'[2]Acha Air Sales Price List'!$B$1:$D$65536,3,FALSE)</f>
        <v>0</v>
      </c>
      <c r="G685" s="19">
        <f>ROUND(IF(ISBLANK(C685),0,VLOOKUP(C685,'[2]Acha Air Sales Price List'!$B$1:$X$65536,12,FALSE)*$L$14),2)</f>
        <v>0</v>
      </c>
      <c r="H685" s="20">
        <f t="shared" si="15"/>
        <v>0</v>
      </c>
      <c r="I685" s="12"/>
    </row>
    <row r="686" spans="1:9" hidden="1">
      <c r="A686" s="11"/>
      <c r="B686" s="1"/>
      <c r="C686" s="34"/>
      <c r="D686" s="142"/>
      <c r="E686" s="143"/>
      <c r="F686" s="39">
        <f>VLOOKUP(C686,'[2]Acha Air Sales Price List'!$B$1:$D$65536,3,FALSE)</f>
        <v>0</v>
      </c>
      <c r="G686" s="19">
        <f>ROUND(IF(ISBLANK(C686),0,VLOOKUP(C686,'[2]Acha Air Sales Price List'!$B$1:$X$65536,12,FALSE)*$L$14),2)</f>
        <v>0</v>
      </c>
      <c r="H686" s="20">
        <f t="shared" si="15"/>
        <v>0</v>
      </c>
      <c r="I686" s="12"/>
    </row>
    <row r="687" spans="1:9" hidden="1">
      <c r="A687" s="11"/>
      <c r="B687" s="1"/>
      <c r="C687" s="34"/>
      <c r="D687" s="142"/>
      <c r="E687" s="143"/>
      <c r="F687" s="39">
        <f>VLOOKUP(C687,'[2]Acha Air Sales Price List'!$B$1:$D$65536,3,FALSE)</f>
        <v>0</v>
      </c>
      <c r="G687" s="19">
        <f>ROUND(IF(ISBLANK(C687),0,VLOOKUP(C687,'[2]Acha Air Sales Price List'!$B$1:$X$65536,12,FALSE)*$L$14),2)</f>
        <v>0</v>
      </c>
      <c r="H687" s="20">
        <f t="shared" si="15"/>
        <v>0</v>
      </c>
      <c r="I687" s="12"/>
    </row>
    <row r="688" spans="1:9" hidden="1">
      <c r="A688" s="11"/>
      <c r="B688" s="1"/>
      <c r="C688" s="34"/>
      <c r="D688" s="142"/>
      <c r="E688" s="143"/>
      <c r="F688" s="39">
        <f>VLOOKUP(C688,'[2]Acha Air Sales Price List'!$B$1:$D$65536,3,FALSE)</f>
        <v>0</v>
      </c>
      <c r="G688" s="19">
        <f>ROUND(IF(ISBLANK(C688),0,VLOOKUP(C688,'[2]Acha Air Sales Price List'!$B$1:$X$65536,12,FALSE)*$L$14),2)</f>
        <v>0</v>
      </c>
      <c r="H688" s="20">
        <f t="shared" si="15"/>
        <v>0</v>
      </c>
      <c r="I688" s="12"/>
    </row>
    <row r="689" spans="1:9" hidden="1">
      <c r="A689" s="11"/>
      <c r="B689" s="1"/>
      <c r="C689" s="34"/>
      <c r="D689" s="142"/>
      <c r="E689" s="143"/>
      <c r="F689" s="39">
        <f>VLOOKUP(C689,'[2]Acha Air Sales Price List'!$B$1:$D$65536,3,FALSE)</f>
        <v>0</v>
      </c>
      <c r="G689" s="19">
        <f>ROUND(IF(ISBLANK(C689),0,VLOOKUP(C689,'[2]Acha Air Sales Price List'!$B$1:$X$65536,12,FALSE)*$L$14),2)</f>
        <v>0</v>
      </c>
      <c r="H689" s="20">
        <f t="shared" si="15"/>
        <v>0</v>
      </c>
      <c r="I689" s="12"/>
    </row>
    <row r="690" spans="1:9" hidden="1">
      <c r="A690" s="11"/>
      <c r="B690" s="1"/>
      <c r="C690" s="34"/>
      <c r="D690" s="142"/>
      <c r="E690" s="143"/>
      <c r="F690" s="39">
        <f>VLOOKUP(C690,'[2]Acha Air Sales Price List'!$B$1:$D$65536,3,FALSE)</f>
        <v>0</v>
      </c>
      <c r="G690" s="19">
        <f>ROUND(IF(ISBLANK(C690),0,VLOOKUP(C690,'[2]Acha Air Sales Price List'!$B$1:$X$65536,12,FALSE)*$L$14),2)</f>
        <v>0</v>
      </c>
      <c r="H690" s="20">
        <f t="shared" si="15"/>
        <v>0</v>
      </c>
      <c r="I690" s="12"/>
    </row>
    <row r="691" spans="1:9" hidden="1">
      <c r="A691" s="11"/>
      <c r="B691" s="1"/>
      <c r="C691" s="34"/>
      <c r="D691" s="142"/>
      <c r="E691" s="143"/>
      <c r="F691" s="39">
        <f>VLOOKUP(C691,'[2]Acha Air Sales Price List'!$B$1:$D$65536,3,FALSE)</f>
        <v>0</v>
      </c>
      <c r="G691" s="19">
        <f>ROUND(IF(ISBLANK(C691),0,VLOOKUP(C691,'[2]Acha Air Sales Price List'!$B$1:$X$65536,12,FALSE)*$L$14),2)</f>
        <v>0</v>
      </c>
      <c r="H691" s="20">
        <f t="shared" si="15"/>
        <v>0</v>
      </c>
      <c r="I691" s="12"/>
    </row>
    <row r="692" spans="1:9" hidden="1">
      <c r="A692" s="11"/>
      <c r="B692" s="1"/>
      <c r="C692" s="35"/>
      <c r="D692" s="142"/>
      <c r="E692" s="143"/>
      <c r="F692" s="39">
        <f>VLOOKUP(C692,'[2]Acha Air Sales Price List'!$B$1:$D$65536,3,FALSE)</f>
        <v>0</v>
      </c>
      <c r="G692" s="19">
        <f>ROUND(IF(ISBLANK(C692),0,VLOOKUP(C692,'[2]Acha Air Sales Price List'!$B$1:$X$65536,12,FALSE)*$L$14),2)</f>
        <v>0</v>
      </c>
      <c r="H692" s="20">
        <f t="shared" si="15"/>
        <v>0</v>
      </c>
      <c r="I692" s="12"/>
    </row>
    <row r="693" spans="1:9" hidden="1">
      <c r="A693" s="11"/>
      <c r="B693" s="1"/>
      <c r="C693" s="34"/>
      <c r="D693" s="142"/>
      <c r="E693" s="143"/>
      <c r="F693" s="39">
        <f>VLOOKUP(C693,'[2]Acha Air Sales Price List'!$B$1:$D$65536,3,FALSE)</f>
        <v>0</v>
      </c>
      <c r="G693" s="19">
        <f>ROUND(IF(ISBLANK(C693),0,VLOOKUP(C693,'[2]Acha Air Sales Price List'!$B$1:$X$65536,12,FALSE)*$L$14),2)</f>
        <v>0</v>
      </c>
      <c r="H693" s="20">
        <f t="shared" si="15"/>
        <v>0</v>
      </c>
      <c r="I693" s="12"/>
    </row>
    <row r="694" spans="1:9" hidden="1">
      <c r="A694" s="11"/>
      <c r="B694" s="1"/>
      <c r="C694" s="34"/>
      <c r="D694" s="142"/>
      <c r="E694" s="143"/>
      <c r="F694" s="39">
        <f>VLOOKUP(C694,'[2]Acha Air Sales Price List'!$B$1:$D$65536,3,FALSE)</f>
        <v>0</v>
      </c>
      <c r="G694" s="19">
        <f>ROUND(IF(ISBLANK(C694),0,VLOOKUP(C694,'[2]Acha Air Sales Price List'!$B$1:$X$65536,12,FALSE)*$L$14),2)</f>
        <v>0</v>
      </c>
      <c r="H694" s="20">
        <f t="shared" si="15"/>
        <v>0</v>
      </c>
      <c r="I694" s="12"/>
    </row>
    <row r="695" spans="1:9" hidden="1">
      <c r="A695" s="11"/>
      <c r="B695" s="1"/>
      <c r="C695" s="34"/>
      <c r="D695" s="142"/>
      <c r="E695" s="143"/>
      <c r="F695" s="39">
        <f>VLOOKUP(C695,'[2]Acha Air Sales Price List'!$B$1:$D$65536,3,FALSE)</f>
        <v>0</v>
      </c>
      <c r="G695" s="19">
        <f>ROUND(IF(ISBLANK(C695),0,VLOOKUP(C695,'[2]Acha Air Sales Price List'!$B$1:$X$65536,12,FALSE)*$L$14),2)</f>
        <v>0</v>
      </c>
      <c r="H695" s="20">
        <f t="shared" si="15"/>
        <v>0</v>
      </c>
      <c r="I695" s="12"/>
    </row>
    <row r="696" spans="1:9" hidden="1">
      <c r="A696" s="11"/>
      <c r="B696" s="1"/>
      <c r="C696" s="34"/>
      <c r="D696" s="142"/>
      <c r="E696" s="143"/>
      <c r="F696" s="39">
        <f>VLOOKUP(C696,'[2]Acha Air Sales Price List'!$B$1:$D$65536,3,FALSE)</f>
        <v>0</v>
      </c>
      <c r="G696" s="19">
        <f>ROUND(IF(ISBLANK(C696),0,VLOOKUP(C696,'[2]Acha Air Sales Price List'!$B$1:$X$65536,12,FALSE)*$L$14),2)</f>
        <v>0</v>
      </c>
      <c r="H696" s="20">
        <f t="shared" si="15"/>
        <v>0</v>
      </c>
      <c r="I696" s="12"/>
    </row>
    <row r="697" spans="1:9" hidden="1">
      <c r="A697" s="11"/>
      <c r="B697" s="1"/>
      <c r="C697" s="34"/>
      <c r="D697" s="142"/>
      <c r="E697" s="143"/>
      <c r="F697" s="39">
        <f>VLOOKUP(C697,'[2]Acha Air Sales Price List'!$B$1:$D$65536,3,FALSE)</f>
        <v>0</v>
      </c>
      <c r="G697" s="19">
        <f>ROUND(IF(ISBLANK(C697),0,VLOOKUP(C697,'[2]Acha Air Sales Price List'!$B$1:$X$65536,12,FALSE)*$L$14),2)</f>
        <v>0</v>
      </c>
      <c r="H697" s="20">
        <f t="shared" si="15"/>
        <v>0</v>
      </c>
      <c r="I697" s="12"/>
    </row>
    <row r="698" spans="1:9" hidden="1">
      <c r="A698" s="11"/>
      <c r="B698" s="1"/>
      <c r="C698" s="34"/>
      <c r="D698" s="142"/>
      <c r="E698" s="143"/>
      <c r="F698" s="39">
        <f>VLOOKUP(C698,'[2]Acha Air Sales Price List'!$B$1:$D$65536,3,FALSE)</f>
        <v>0</v>
      </c>
      <c r="G698" s="19">
        <f>ROUND(IF(ISBLANK(C698),0,VLOOKUP(C698,'[2]Acha Air Sales Price List'!$B$1:$X$65536,12,FALSE)*$L$14),2)</f>
        <v>0</v>
      </c>
      <c r="H698" s="20">
        <f t="shared" si="15"/>
        <v>0</v>
      </c>
      <c r="I698" s="12"/>
    </row>
    <row r="699" spans="1:9" hidden="1">
      <c r="A699" s="11"/>
      <c r="B699" s="1"/>
      <c r="C699" s="34"/>
      <c r="D699" s="142"/>
      <c r="E699" s="143"/>
      <c r="F699" s="39">
        <f>VLOOKUP(C699,'[2]Acha Air Sales Price List'!$B$1:$D$65536,3,FALSE)</f>
        <v>0</v>
      </c>
      <c r="G699" s="19">
        <f>ROUND(IF(ISBLANK(C699),0,VLOOKUP(C699,'[2]Acha Air Sales Price List'!$B$1:$X$65536,12,FALSE)*$L$14),2)</f>
        <v>0</v>
      </c>
      <c r="H699" s="20">
        <f t="shared" si="15"/>
        <v>0</v>
      </c>
      <c r="I699" s="12"/>
    </row>
    <row r="700" spans="1:9" hidden="1">
      <c r="A700" s="11"/>
      <c r="B700" s="1"/>
      <c r="C700" s="34"/>
      <c r="D700" s="142"/>
      <c r="E700" s="143"/>
      <c r="F700" s="39">
        <f>VLOOKUP(C700,'[2]Acha Air Sales Price List'!$B$1:$D$65536,3,FALSE)</f>
        <v>0</v>
      </c>
      <c r="G700" s="19">
        <f>ROUND(IF(ISBLANK(C700),0,VLOOKUP(C700,'[2]Acha Air Sales Price List'!$B$1:$X$65536,12,FALSE)*$L$14),2)</f>
        <v>0</v>
      </c>
      <c r="H700" s="20">
        <f t="shared" si="15"/>
        <v>0</v>
      </c>
      <c r="I700" s="12"/>
    </row>
    <row r="701" spans="1:9" hidden="1">
      <c r="A701" s="11"/>
      <c r="B701" s="1"/>
      <c r="C701" s="34"/>
      <c r="D701" s="142"/>
      <c r="E701" s="143"/>
      <c r="F701" s="39">
        <f>VLOOKUP(C701,'[2]Acha Air Sales Price List'!$B$1:$D$65536,3,FALSE)</f>
        <v>0</v>
      </c>
      <c r="G701" s="19">
        <f>ROUND(IF(ISBLANK(C701),0,VLOOKUP(C701,'[2]Acha Air Sales Price List'!$B$1:$X$65536,12,FALSE)*$L$14),2)</f>
        <v>0</v>
      </c>
      <c r="H701" s="20">
        <f t="shared" si="15"/>
        <v>0</v>
      </c>
      <c r="I701" s="12"/>
    </row>
    <row r="702" spans="1:9" hidden="1">
      <c r="A702" s="11"/>
      <c r="B702" s="1"/>
      <c r="C702" s="34"/>
      <c r="D702" s="142"/>
      <c r="E702" s="143"/>
      <c r="F702" s="39">
        <f>VLOOKUP(C702,'[2]Acha Air Sales Price List'!$B$1:$D$65536,3,FALSE)</f>
        <v>0</v>
      </c>
      <c r="G702" s="19">
        <f>ROUND(IF(ISBLANK(C702),0,VLOOKUP(C702,'[2]Acha Air Sales Price List'!$B$1:$X$65536,12,FALSE)*$L$14),2)</f>
        <v>0</v>
      </c>
      <c r="H702" s="20">
        <f t="shared" si="15"/>
        <v>0</v>
      </c>
      <c r="I702" s="12"/>
    </row>
    <row r="703" spans="1:9" hidden="1">
      <c r="A703" s="11"/>
      <c r="B703" s="1"/>
      <c r="C703" s="34"/>
      <c r="D703" s="142"/>
      <c r="E703" s="143"/>
      <c r="F703" s="39">
        <f>VLOOKUP(C703,'[2]Acha Air Sales Price List'!$B$1:$D$65536,3,FALSE)</f>
        <v>0</v>
      </c>
      <c r="G703" s="19">
        <f>ROUND(IF(ISBLANK(C703),0,VLOOKUP(C703,'[2]Acha Air Sales Price List'!$B$1:$X$65536,12,FALSE)*$L$14),2)</f>
        <v>0</v>
      </c>
      <c r="H703" s="20">
        <f t="shared" si="15"/>
        <v>0</v>
      </c>
      <c r="I703" s="12"/>
    </row>
    <row r="704" spans="1:9" hidden="1">
      <c r="A704" s="11"/>
      <c r="B704" s="1"/>
      <c r="C704" s="34"/>
      <c r="D704" s="142"/>
      <c r="E704" s="143"/>
      <c r="F704" s="39">
        <f>VLOOKUP(C704,'[2]Acha Air Sales Price List'!$B$1:$D$65536,3,FALSE)</f>
        <v>0</v>
      </c>
      <c r="G704" s="19">
        <f>ROUND(IF(ISBLANK(C704),0,VLOOKUP(C704,'[2]Acha Air Sales Price List'!$B$1:$X$65536,12,FALSE)*$L$14),2)</f>
        <v>0</v>
      </c>
      <c r="H704" s="20">
        <f t="shared" si="15"/>
        <v>0</v>
      </c>
      <c r="I704" s="12"/>
    </row>
    <row r="705" spans="1:9" hidden="1">
      <c r="A705" s="11"/>
      <c r="B705" s="1"/>
      <c r="C705" s="34"/>
      <c r="D705" s="142"/>
      <c r="E705" s="143"/>
      <c r="F705" s="39">
        <f>VLOOKUP(C705,'[2]Acha Air Sales Price List'!$B$1:$D$65536,3,FALSE)</f>
        <v>0</v>
      </c>
      <c r="G705" s="19">
        <f>ROUND(IF(ISBLANK(C705),0,VLOOKUP(C705,'[2]Acha Air Sales Price List'!$B$1:$X$65536,12,FALSE)*$L$14),2)</f>
        <v>0</v>
      </c>
      <c r="H705" s="20">
        <f t="shared" si="15"/>
        <v>0</v>
      </c>
      <c r="I705" s="12"/>
    </row>
    <row r="706" spans="1:9" hidden="1">
      <c r="A706" s="11"/>
      <c r="B706" s="1"/>
      <c r="C706" s="34"/>
      <c r="D706" s="142"/>
      <c r="E706" s="143"/>
      <c r="F706" s="39">
        <f>VLOOKUP(C706,'[2]Acha Air Sales Price List'!$B$1:$D$65536,3,FALSE)</f>
        <v>0</v>
      </c>
      <c r="G706" s="19">
        <f>ROUND(IF(ISBLANK(C706),0,VLOOKUP(C706,'[2]Acha Air Sales Price List'!$B$1:$X$65536,12,FALSE)*$L$14),2)</f>
        <v>0</v>
      </c>
      <c r="H706" s="20">
        <f t="shared" si="15"/>
        <v>0</v>
      </c>
      <c r="I706" s="12"/>
    </row>
    <row r="707" spans="1:9" hidden="1">
      <c r="A707" s="11"/>
      <c r="B707" s="1"/>
      <c r="C707" s="34"/>
      <c r="D707" s="142"/>
      <c r="E707" s="143"/>
      <c r="F707" s="39">
        <f>VLOOKUP(C707,'[2]Acha Air Sales Price List'!$B$1:$D$65536,3,FALSE)</f>
        <v>0</v>
      </c>
      <c r="G707" s="19">
        <f>ROUND(IF(ISBLANK(C707),0,VLOOKUP(C707,'[2]Acha Air Sales Price List'!$B$1:$X$65536,12,FALSE)*$L$14),2)</f>
        <v>0</v>
      </c>
      <c r="H707" s="20">
        <f t="shared" si="15"/>
        <v>0</v>
      </c>
      <c r="I707" s="12"/>
    </row>
    <row r="708" spans="1:9" hidden="1">
      <c r="A708" s="11"/>
      <c r="B708" s="1"/>
      <c r="C708" s="34"/>
      <c r="D708" s="142"/>
      <c r="E708" s="143"/>
      <c r="F708" s="39">
        <f>VLOOKUP(C708,'[2]Acha Air Sales Price List'!$B$1:$D$65536,3,FALSE)</f>
        <v>0</v>
      </c>
      <c r="G708" s="19">
        <f>ROUND(IF(ISBLANK(C708),0,VLOOKUP(C708,'[2]Acha Air Sales Price List'!$B$1:$X$65536,12,FALSE)*$L$14),2)</f>
        <v>0</v>
      </c>
      <c r="H708" s="20">
        <f t="shared" si="15"/>
        <v>0</v>
      </c>
      <c r="I708" s="12"/>
    </row>
    <row r="709" spans="1:9" hidden="1">
      <c r="A709" s="11"/>
      <c r="B709" s="1"/>
      <c r="C709" s="34"/>
      <c r="D709" s="142"/>
      <c r="E709" s="143"/>
      <c r="F709" s="39">
        <f>VLOOKUP(C709,'[2]Acha Air Sales Price List'!$B$1:$D$65536,3,FALSE)</f>
        <v>0</v>
      </c>
      <c r="G709" s="19">
        <f>ROUND(IF(ISBLANK(C709),0,VLOOKUP(C709,'[2]Acha Air Sales Price List'!$B$1:$X$65536,12,FALSE)*$L$14),2)</f>
        <v>0</v>
      </c>
      <c r="H709" s="20">
        <f t="shared" si="15"/>
        <v>0</v>
      </c>
      <c r="I709" s="12"/>
    </row>
    <row r="710" spans="1:9" hidden="1">
      <c r="A710" s="11"/>
      <c r="B710" s="1"/>
      <c r="C710" s="34"/>
      <c r="D710" s="142"/>
      <c r="E710" s="143"/>
      <c r="F710" s="39">
        <f>VLOOKUP(C710,'[2]Acha Air Sales Price List'!$B$1:$D$65536,3,FALSE)</f>
        <v>0</v>
      </c>
      <c r="G710" s="19">
        <f>ROUND(IF(ISBLANK(C710),0,VLOOKUP(C710,'[2]Acha Air Sales Price List'!$B$1:$X$65536,12,FALSE)*$L$14),2)</f>
        <v>0</v>
      </c>
      <c r="H710" s="20">
        <f t="shared" si="15"/>
        <v>0</v>
      </c>
      <c r="I710" s="12"/>
    </row>
    <row r="711" spans="1:9" hidden="1">
      <c r="A711" s="11"/>
      <c r="B711" s="1"/>
      <c r="C711" s="34"/>
      <c r="D711" s="142"/>
      <c r="E711" s="143"/>
      <c r="F711" s="39">
        <f>VLOOKUP(C711,'[2]Acha Air Sales Price List'!$B$1:$D$65536,3,FALSE)</f>
        <v>0</v>
      </c>
      <c r="G711" s="19">
        <f>ROUND(IF(ISBLANK(C711),0,VLOOKUP(C711,'[2]Acha Air Sales Price List'!$B$1:$X$65536,12,FALSE)*$L$14),2)</f>
        <v>0</v>
      </c>
      <c r="H711" s="20">
        <f t="shared" si="15"/>
        <v>0</v>
      </c>
      <c r="I711" s="12"/>
    </row>
    <row r="712" spans="1:9" hidden="1">
      <c r="A712" s="11"/>
      <c r="B712" s="1"/>
      <c r="C712" s="34"/>
      <c r="D712" s="142"/>
      <c r="E712" s="143"/>
      <c r="F712" s="39">
        <f>VLOOKUP(C712,'[2]Acha Air Sales Price List'!$B$1:$D$65536,3,FALSE)</f>
        <v>0</v>
      </c>
      <c r="G712" s="19">
        <f>ROUND(IF(ISBLANK(C712),0,VLOOKUP(C712,'[2]Acha Air Sales Price List'!$B$1:$X$65536,12,FALSE)*$L$14),2)</f>
        <v>0</v>
      </c>
      <c r="H712" s="20">
        <f t="shared" si="15"/>
        <v>0</v>
      </c>
      <c r="I712" s="12"/>
    </row>
    <row r="713" spans="1:9" hidden="1">
      <c r="A713" s="11"/>
      <c r="B713" s="1"/>
      <c r="C713" s="34"/>
      <c r="D713" s="142"/>
      <c r="E713" s="143"/>
      <c r="F713" s="39">
        <f>VLOOKUP(C713,'[2]Acha Air Sales Price List'!$B$1:$D$65536,3,FALSE)</f>
        <v>0</v>
      </c>
      <c r="G713" s="19">
        <f>ROUND(IF(ISBLANK(C713),0,VLOOKUP(C713,'[2]Acha Air Sales Price List'!$B$1:$X$65536,12,FALSE)*$L$14),2)</f>
        <v>0</v>
      </c>
      <c r="H713" s="20">
        <f t="shared" si="15"/>
        <v>0</v>
      </c>
      <c r="I713" s="12"/>
    </row>
    <row r="714" spans="1:9" hidden="1">
      <c r="A714" s="11"/>
      <c r="B714" s="1"/>
      <c r="C714" s="34"/>
      <c r="D714" s="142"/>
      <c r="E714" s="143"/>
      <c r="F714" s="39">
        <f>VLOOKUP(C714,'[2]Acha Air Sales Price List'!$B$1:$D$65536,3,FALSE)</f>
        <v>0</v>
      </c>
      <c r="G714" s="19">
        <f>ROUND(IF(ISBLANK(C714),0,VLOOKUP(C714,'[2]Acha Air Sales Price List'!$B$1:$X$65536,12,FALSE)*$L$14),2)</f>
        <v>0</v>
      </c>
      <c r="H714" s="20">
        <f t="shared" si="15"/>
        <v>0</v>
      </c>
      <c r="I714" s="12"/>
    </row>
    <row r="715" spans="1:9" hidden="1">
      <c r="A715" s="11"/>
      <c r="B715" s="1"/>
      <c r="C715" s="34"/>
      <c r="D715" s="142"/>
      <c r="E715" s="143"/>
      <c r="F715" s="39">
        <f>VLOOKUP(C715,'[2]Acha Air Sales Price List'!$B$1:$D$65536,3,FALSE)</f>
        <v>0</v>
      </c>
      <c r="G715" s="19">
        <f>ROUND(IF(ISBLANK(C715),0,VLOOKUP(C715,'[2]Acha Air Sales Price List'!$B$1:$X$65536,12,FALSE)*$L$14),2)</f>
        <v>0</v>
      </c>
      <c r="H715" s="20">
        <f t="shared" si="15"/>
        <v>0</v>
      </c>
      <c r="I715" s="12"/>
    </row>
    <row r="716" spans="1:9" hidden="1">
      <c r="A716" s="11"/>
      <c r="B716" s="1"/>
      <c r="C716" s="34"/>
      <c r="D716" s="142"/>
      <c r="E716" s="143"/>
      <c r="F716" s="39">
        <f>VLOOKUP(C716,'[2]Acha Air Sales Price List'!$B$1:$D$65536,3,FALSE)</f>
        <v>0</v>
      </c>
      <c r="G716" s="19">
        <f>ROUND(IF(ISBLANK(C716),0,VLOOKUP(C716,'[2]Acha Air Sales Price List'!$B$1:$X$65536,12,FALSE)*$L$14),2)</f>
        <v>0</v>
      </c>
      <c r="H716" s="20">
        <f t="shared" si="15"/>
        <v>0</v>
      </c>
      <c r="I716" s="12"/>
    </row>
    <row r="717" spans="1:9" hidden="1">
      <c r="A717" s="11"/>
      <c r="B717" s="1"/>
      <c r="C717" s="34"/>
      <c r="D717" s="142"/>
      <c r="E717" s="143"/>
      <c r="F717" s="39">
        <f>VLOOKUP(C717,'[2]Acha Air Sales Price List'!$B$1:$D$65536,3,FALSE)</f>
        <v>0</v>
      </c>
      <c r="G717" s="19">
        <f>ROUND(IF(ISBLANK(C717),0,VLOOKUP(C717,'[2]Acha Air Sales Price List'!$B$1:$X$65536,12,FALSE)*$L$14),2)</f>
        <v>0</v>
      </c>
      <c r="H717" s="20">
        <f t="shared" si="15"/>
        <v>0</v>
      </c>
      <c r="I717" s="12"/>
    </row>
    <row r="718" spans="1:9" hidden="1">
      <c r="A718" s="11"/>
      <c r="B718" s="1"/>
      <c r="C718" s="34"/>
      <c r="D718" s="142"/>
      <c r="E718" s="143"/>
      <c r="F718" s="39">
        <f>VLOOKUP(C718,'[2]Acha Air Sales Price List'!$B$1:$D$65536,3,FALSE)</f>
        <v>0</v>
      </c>
      <c r="G718" s="19">
        <f>ROUND(IF(ISBLANK(C718),0,VLOOKUP(C718,'[2]Acha Air Sales Price List'!$B$1:$X$65536,12,FALSE)*$L$14),2)</f>
        <v>0</v>
      </c>
      <c r="H718" s="20">
        <f t="shared" si="15"/>
        <v>0</v>
      </c>
      <c r="I718" s="12"/>
    </row>
    <row r="719" spans="1:9" hidden="1">
      <c r="A719" s="11"/>
      <c r="B719" s="1"/>
      <c r="C719" s="34"/>
      <c r="D719" s="142"/>
      <c r="E719" s="143"/>
      <c r="F719" s="39">
        <f>VLOOKUP(C719,'[2]Acha Air Sales Price List'!$B$1:$D$65536,3,FALSE)</f>
        <v>0</v>
      </c>
      <c r="G719" s="19">
        <f>ROUND(IF(ISBLANK(C719),0,VLOOKUP(C719,'[2]Acha Air Sales Price List'!$B$1:$X$65536,12,FALSE)*$L$14),2)</f>
        <v>0</v>
      </c>
      <c r="H719" s="20">
        <f t="shared" si="15"/>
        <v>0</v>
      </c>
      <c r="I719" s="12"/>
    </row>
    <row r="720" spans="1:9" hidden="1">
      <c r="A720" s="11"/>
      <c r="B720" s="1"/>
      <c r="C720" s="35"/>
      <c r="D720" s="142"/>
      <c r="E720" s="143"/>
      <c r="F720" s="39">
        <f>VLOOKUP(C720,'[2]Acha Air Sales Price List'!$B$1:$D$65536,3,FALSE)</f>
        <v>0</v>
      </c>
      <c r="G720" s="19">
        <f>ROUND(IF(ISBLANK(C720),0,VLOOKUP(C720,'[2]Acha Air Sales Price List'!$B$1:$X$65536,12,FALSE)*$L$14),2)</f>
        <v>0</v>
      </c>
      <c r="H720" s="20">
        <f>ROUND(IF(ISNUMBER(B720), G720*B720, 0),5)</f>
        <v>0</v>
      </c>
      <c r="I720" s="12"/>
    </row>
    <row r="721" spans="1:9" hidden="1">
      <c r="A721" s="11"/>
      <c r="B721" s="1"/>
      <c r="C721" s="34"/>
      <c r="D721" s="142"/>
      <c r="E721" s="143"/>
      <c r="F721" s="39">
        <f>VLOOKUP(C721,'[2]Acha Air Sales Price List'!$B$1:$D$65536,3,FALSE)</f>
        <v>0</v>
      </c>
      <c r="G721" s="19">
        <f>ROUND(IF(ISBLANK(C721),0,VLOOKUP(C721,'[2]Acha Air Sales Price List'!$B$1:$X$65536,12,FALSE)*$L$14),2)</f>
        <v>0</v>
      </c>
      <c r="H721" s="20">
        <f t="shared" ref="H721:H737" si="16">ROUND(IF(ISNUMBER(B721), G721*B721, 0),5)</f>
        <v>0</v>
      </c>
      <c r="I721" s="12"/>
    </row>
    <row r="722" spans="1:9" hidden="1">
      <c r="A722" s="11"/>
      <c r="B722" s="1"/>
      <c r="C722" s="34"/>
      <c r="D722" s="142"/>
      <c r="E722" s="143"/>
      <c r="F722" s="39">
        <f>VLOOKUP(C722,'[2]Acha Air Sales Price List'!$B$1:$D$65536,3,FALSE)</f>
        <v>0</v>
      </c>
      <c r="G722" s="19">
        <f>ROUND(IF(ISBLANK(C722),0,VLOOKUP(C722,'[2]Acha Air Sales Price List'!$B$1:$X$65536,12,FALSE)*$L$14),2)</f>
        <v>0</v>
      </c>
      <c r="H722" s="20">
        <f t="shared" si="16"/>
        <v>0</v>
      </c>
      <c r="I722" s="12"/>
    </row>
    <row r="723" spans="1:9" hidden="1">
      <c r="A723" s="11"/>
      <c r="B723" s="1"/>
      <c r="C723" s="34"/>
      <c r="D723" s="142"/>
      <c r="E723" s="143"/>
      <c r="F723" s="39">
        <f>VLOOKUP(C723,'[2]Acha Air Sales Price List'!$B$1:$D$65536,3,FALSE)</f>
        <v>0</v>
      </c>
      <c r="G723" s="19">
        <f>ROUND(IF(ISBLANK(C723),0,VLOOKUP(C723,'[2]Acha Air Sales Price List'!$B$1:$X$65536,12,FALSE)*$L$14),2)</f>
        <v>0</v>
      </c>
      <c r="H723" s="20">
        <f t="shared" si="16"/>
        <v>0</v>
      </c>
      <c r="I723" s="12"/>
    </row>
    <row r="724" spans="1:9" hidden="1">
      <c r="A724" s="11"/>
      <c r="B724" s="1"/>
      <c r="C724" s="34"/>
      <c r="D724" s="142"/>
      <c r="E724" s="143"/>
      <c r="F724" s="39">
        <f>VLOOKUP(C724,'[2]Acha Air Sales Price List'!$B$1:$D$65536,3,FALSE)</f>
        <v>0</v>
      </c>
      <c r="G724" s="19">
        <f>ROUND(IF(ISBLANK(C724),0,VLOOKUP(C724,'[2]Acha Air Sales Price List'!$B$1:$X$65536,12,FALSE)*$L$14),2)</f>
        <v>0</v>
      </c>
      <c r="H724" s="20">
        <f t="shared" si="16"/>
        <v>0</v>
      </c>
      <c r="I724" s="12"/>
    </row>
    <row r="725" spans="1:9" hidden="1">
      <c r="A725" s="11"/>
      <c r="B725" s="1"/>
      <c r="C725" s="34"/>
      <c r="D725" s="142"/>
      <c r="E725" s="143"/>
      <c r="F725" s="39">
        <f>VLOOKUP(C725,'[2]Acha Air Sales Price List'!$B$1:$D$65536,3,FALSE)</f>
        <v>0</v>
      </c>
      <c r="G725" s="19">
        <f>ROUND(IF(ISBLANK(C725),0,VLOOKUP(C725,'[2]Acha Air Sales Price List'!$B$1:$X$65536,12,FALSE)*$L$14),2)</f>
        <v>0</v>
      </c>
      <c r="H725" s="20">
        <f t="shared" si="16"/>
        <v>0</v>
      </c>
      <c r="I725" s="12"/>
    </row>
    <row r="726" spans="1:9" hidden="1">
      <c r="A726" s="11"/>
      <c r="B726" s="1"/>
      <c r="C726" s="34"/>
      <c r="D726" s="142"/>
      <c r="E726" s="143"/>
      <c r="F726" s="39">
        <f>VLOOKUP(C726,'[2]Acha Air Sales Price List'!$B$1:$D$65536,3,FALSE)</f>
        <v>0</v>
      </c>
      <c r="G726" s="19">
        <f>ROUND(IF(ISBLANK(C726),0,VLOOKUP(C726,'[2]Acha Air Sales Price List'!$B$1:$X$65536,12,FALSE)*$L$14),2)</f>
        <v>0</v>
      </c>
      <c r="H726" s="20">
        <f t="shared" si="16"/>
        <v>0</v>
      </c>
      <c r="I726" s="12"/>
    </row>
    <row r="727" spans="1:9" hidden="1">
      <c r="A727" s="11"/>
      <c r="B727" s="1"/>
      <c r="C727" s="34"/>
      <c r="D727" s="142"/>
      <c r="E727" s="143"/>
      <c r="F727" s="39">
        <f>VLOOKUP(C727,'[2]Acha Air Sales Price List'!$B$1:$D$65536,3,FALSE)</f>
        <v>0</v>
      </c>
      <c r="G727" s="19">
        <f>ROUND(IF(ISBLANK(C727),0,VLOOKUP(C727,'[2]Acha Air Sales Price List'!$B$1:$X$65536,12,FALSE)*$L$14),2)</f>
        <v>0</v>
      </c>
      <c r="H727" s="20">
        <f t="shared" si="16"/>
        <v>0</v>
      </c>
      <c r="I727" s="12"/>
    </row>
    <row r="728" spans="1:9" hidden="1">
      <c r="A728" s="11"/>
      <c r="B728" s="1"/>
      <c r="C728" s="34"/>
      <c r="D728" s="142"/>
      <c r="E728" s="143"/>
      <c r="F728" s="39">
        <f>VLOOKUP(C728,'[2]Acha Air Sales Price List'!$B$1:$D$65536,3,FALSE)</f>
        <v>0</v>
      </c>
      <c r="G728" s="19">
        <f>ROUND(IF(ISBLANK(C728),0,VLOOKUP(C728,'[2]Acha Air Sales Price List'!$B$1:$X$65536,12,FALSE)*$L$14),2)</f>
        <v>0</v>
      </c>
      <c r="H728" s="20">
        <f t="shared" si="16"/>
        <v>0</v>
      </c>
      <c r="I728" s="12"/>
    </row>
    <row r="729" spans="1:9" hidden="1">
      <c r="A729" s="11"/>
      <c r="B729" s="1"/>
      <c r="C729" s="34"/>
      <c r="D729" s="142"/>
      <c r="E729" s="143"/>
      <c r="F729" s="39">
        <f>VLOOKUP(C729,'[2]Acha Air Sales Price List'!$B$1:$D$65536,3,FALSE)</f>
        <v>0</v>
      </c>
      <c r="G729" s="19">
        <f>ROUND(IF(ISBLANK(C729),0,VLOOKUP(C729,'[2]Acha Air Sales Price List'!$B$1:$X$65536,12,FALSE)*$L$14),2)</f>
        <v>0</v>
      </c>
      <c r="H729" s="20">
        <f t="shared" si="16"/>
        <v>0</v>
      </c>
      <c r="I729" s="12"/>
    </row>
    <row r="730" spans="1:9" hidden="1">
      <c r="A730" s="11"/>
      <c r="B730" s="1"/>
      <c r="C730" s="34"/>
      <c r="D730" s="142"/>
      <c r="E730" s="143"/>
      <c r="F730" s="39">
        <f>VLOOKUP(C730,'[2]Acha Air Sales Price List'!$B$1:$D$65536,3,FALSE)</f>
        <v>0</v>
      </c>
      <c r="G730" s="19">
        <f>ROUND(IF(ISBLANK(C730),0,VLOOKUP(C730,'[2]Acha Air Sales Price List'!$B$1:$X$65536,12,FALSE)*$L$14),2)</f>
        <v>0</v>
      </c>
      <c r="H730" s="20">
        <f t="shared" si="16"/>
        <v>0</v>
      </c>
      <c r="I730" s="12"/>
    </row>
    <row r="731" spans="1:9" hidden="1">
      <c r="A731" s="11"/>
      <c r="B731" s="1"/>
      <c r="C731" s="34"/>
      <c r="D731" s="142"/>
      <c r="E731" s="143"/>
      <c r="F731" s="39">
        <f>VLOOKUP(C731,'[2]Acha Air Sales Price List'!$B$1:$D$65536,3,FALSE)</f>
        <v>0</v>
      </c>
      <c r="G731" s="19">
        <f>ROUND(IF(ISBLANK(C731),0,VLOOKUP(C731,'[2]Acha Air Sales Price List'!$B$1:$X$65536,12,FALSE)*$L$14),2)</f>
        <v>0</v>
      </c>
      <c r="H731" s="20">
        <f t="shared" si="16"/>
        <v>0</v>
      </c>
      <c r="I731" s="12"/>
    </row>
    <row r="732" spans="1:9" hidden="1">
      <c r="A732" s="11"/>
      <c r="B732" s="1"/>
      <c r="C732" s="34"/>
      <c r="D732" s="142"/>
      <c r="E732" s="143"/>
      <c r="F732" s="39">
        <f>VLOOKUP(C732,'[2]Acha Air Sales Price List'!$B$1:$D$65536,3,FALSE)</f>
        <v>0</v>
      </c>
      <c r="G732" s="19">
        <f>ROUND(IF(ISBLANK(C732),0,VLOOKUP(C732,'[2]Acha Air Sales Price List'!$B$1:$X$65536,12,FALSE)*$L$14),2)</f>
        <v>0</v>
      </c>
      <c r="H732" s="20">
        <f t="shared" si="16"/>
        <v>0</v>
      </c>
      <c r="I732" s="12"/>
    </row>
    <row r="733" spans="1:9" hidden="1">
      <c r="A733" s="11"/>
      <c r="B733" s="1"/>
      <c r="C733" s="34"/>
      <c r="D733" s="142"/>
      <c r="E733" s="143"/>
      <c r="F733" s="39">
        <f>VLOOKUP(C733,'[2]Acha Air Sales Price List'!$B$1:$D$65536,3,FALSE)</f>
        <v>0</v>
      </c>
      <c r="G733" s="19">
        <f>ROUND(IF(ISBLANK(C733),0,VLOOKUP(C733,'[2]Acha Air Sales Price List'!$B$1:$X$65536,12,FALSE)*$L$14),2)</f>
        <v>0</v>
      </c>
      <c r="H733" s="20">
        <f t="shared" si="16"/>
        <v>0</v>
      </c>
      <c r="I733" s="12"/>
    </row>
    <row r="734" spans="1:9" hidden="1">
      <c r="A734" s="11"/>
      <c r="B734" s="1"/>
      <c r="C734" s="34"/>
      <c r="D734" s="142"/>
      <c r="E734" s="143"/>
      <c r="F734" s="39">
        <f>VLOOKUP(C734,'[2]Acha Air Sales Price List'!$B$1:$D$65536,3,FALSE)</f>
        <v>0</v>
      </c>
      <c r="G734" s="19">
        <f>ROUND(IF(ISBLANK(C734),0,VLOOKUP(C734,'[2]Acha Air Sales Price List'!$B$1:$X$65536,12,FALSE)*$L$14),2)</f>
        <v>0</v>
      </c>
      <c r="H734" s="20">
        <f t="shared" si="16"/>
        <v>0</v>
      </c>
      <c r="I734" s="12"/>
    </row>
    <row r="735" spans="1:9" hidden="1">
      <c r="A735" s="11"/>
      <c r="B735" s="1"/>
      <c r="C735" s="34"/>
      <c r="D735" s="142"/>
      <c r="E735" s="143"/>
      <c r="F735" s="39">
        <f>VLOOKUP(C735,'[2]Acha Air Sales Price List'!$B$1:$D$65536,3,FALSE)</f>
        <v>0</v>
      </c>
      <c r="G735" s="19">
        <f>ROUND(IF(ISBLANK(C735),0,VLOOKUP(C735,'[2]Acha Air Sales Price List'!$B$1:$X$65536,12,FALSE)*$L$14),2)</f>
        <v>0</v>
      </c>
      <c r="H735" s="20">
        <f t="shared" si="16"/>
        <v>0</v>
      </c>
      <c r="I735" s="12"/>
    </row>
    <row r="736" spans="1:9" hidden="1">
      <c r="A736" s="11"/>
      <c r="B736" s="1"/>
      <c r="C736" s="35"/>
      <c r="D736" s="142"/>
      <c r="E736" s="143"/>
      <c r="F736" s="39">
        <f>VLOOKUP(C736,'[2]Acha Air Sales Price List'!$B$1:$D$65536,3,FALSE)</f>
        <v>0</v>
      </c>
      <c r="G736" s="19">
        <f>ROUND(IF(ISBLANK(C736),0,VLOOKUP(C736,'[2]Acha Air Sales Price List'!$B$1:$X$65536,12,FALSE)*$L$14),2)</f>
        <v>0</v>
      </c>
      <c r="H736" s="20">
        <f t="shared" si="16"/>
        <v>0</v>
      </c>
      <c r="I736" s="12"/>
    </row>
    <row r="737" spans="1:9" hidden="1">
      <c r="A737" s="11"/>
      <c r="B737" s="1"/>
      <c r="C737" s="35"/>
      <c r="D737" s="142"/>
      <c r="E737" s="143"/>
      <c r="F737" s="39">
        <f>VLOOKUP(C737,'[2]Acha Air Sales Price List'!$B$1:$D$65536,3,FALSE)</f>
        <v>0</v>
      </c>
      <c r="G737" s="19">
        <f>ROUND(IF(ISBLANK(C737),0,VLOOKUP(C737,'[2]Acha Air Sales Price List'!$B$1:$X$65536,12,FALSE)*$L$14),2)</f>
        <v>0</v>
      </c>
      <c r="H737" s="20">
        <f t="shared" si="16"/>
        <v>0</v>
      </c>
      <c r="I737" s="12"/>
    </row>
    <row r="738" spans="1:9" hidden="1">
      <c r="A738" s="11"/>
      <c r="B738" s="1"/>
      <c r="C738" s="34"/>
      <c r="D738" s="142"/>
      <c r="E738" s="143"/>
      <c r="F738" s="39">
        <f>VLOOKUP(C738,'[2]Acha Air Sales Price List'!$B$1:$D$65536,3,FALSE)</f>
        <v>0</v>
      </c>
      <c r="G738" s="19">
        <f>ROUND(IF(ISBLANK(C738),0,VLOOKUP(C738,'[2]Acha Air Sales Price List'!$B$1:$X$65536,12,FALSE)*$L$14),2)</f>
        <v>0</v>
      </c>
      <c r="H738" s="20">
        <f>ROUND(IF(ISNUMBER(B738), G738*B738, 0),5)</f>
        <v>0</v>
      </c>
      <c r="I738" s="12"/>
    </row>
    <row r="739" spans="1:9" hidden="1">
      <c r="A739" s="11"/>
      <c r="B739" s="1"/>
      <c r="C739" s="34"/>
      <c r="D739" s="142"/>
      <c r="E739" s="143"/>
      <c r="F739" s="39">
        <f>VLOOKUP(C739,'[2]Acha Air Sales Price List'!$B$1:$D$65536,3,FALSE)</f>
        <v>0</v>
      </c>
      <c r="G739" s="19">
        <f>ROUND(IF(ISBLANK(C739),0,VLOOKUP(C739,'[2]Acha Air Sales Price List'!$B$1:$X$65536,12,FALSE)*$L$14),2)</f>
        <v>0</v>
      </c>
      <c r="H739" s="20">
        <f t="shared" ref="H739:H764" si="17">ROUND(IF(ISNUMBER(B739), G739*B739, 0),5)</f>
        <v>0</v>
      </c>
      <c r="I739" s="12"/>
    </row>
    <row r="740" spans="1:9" hidden="1">
      <c r="A740" s="11"/>
      <c r="B740" s="1"/>
      <c r="C740" s="34"/>
      <c r="D740" s="142"/>
      <c r="E740" s="143"/>
      <c r="F740" s="39">
        <f>VLOOKUP(C740,'[2]Acha Air Sales Price List'!$B$1:$D$65536,3,FALSE)</f>
        <v>0</v>
      </c>
      <c r="G740" s="19">
        <f>ROUND(IF(ISBLANK(C740),0,VLOOKUP(C740,'[2]Acha Air Sales Price List'!$B$1:$X$65536,12,FALSE)*$L$14),2)</f>
        <v>0</v>
      </c>
      <c r="H740" s="20">
        <f t="shared" si="17"/>
        <v>0</v>
      </c>
      <c r="I740" s="12"/>
    </row>
    <row r="741" spans="1:9" hidden="1">
      <c r="A741" s="11"/>
      <c r="B741" s="1"/>
      <c r="C741" s="34"/>
      <c r="D741" s="142"/>
      <c r="E741" s="143"/>
      <c r="F741" s="39">
        <f>VLOOKUP(C741,'[2]Acha Air Sales Price List'!$B$1:$D$65536,3,FALSE)</f>
        <v>0</v>
      </c>
      <c r="G741" s="19">
        <f>ROUND(IF(ISBLANK(C741),0,VLOOKUP(C741,'[2]Acha Air Sales Price List'!$B$1:$X$65536,12,FALSE)*$L$14),2)</f>
        <v>0</v>
      </c>
      <c r="H741" s="20">
        <f t="shared" si="17"/>
        <v>0</v>
      </c>
      <c r="I741" s="12"/>
    </row>
    <row r="742" spans="1:9" hidden="1">
      <c r="A742" s="11"/>
      <c r="B742" s="1"/>
      <c r="C742" s="34"/>
      <c r="D742" s="142"/>
      <c r="E742" s="143"/>
      <c r="F742" s="39">
        <f>VLOOKUP(C742,'[2]Acha Air Sales Price List'!$B$1:$D$65536,3,FALSE)</f>
        <v>0</v>
      </c>
      <c r="G742" s="19">
        <f>ROUND(IF(ISBLANK(C742),0,VLOOKUP(C742,'[2]Acha Air Sales Price List'!$B$1:$X$65536,12,FALSE)*$L$14),2)</f>
        <v>0</v>
      </c>
      <c r="H742" s="20">
        <f t="shared" si="17"/>
        <v>0</v>
      </c>
      <c r="I742" s="12"/>
    </row>
    <row r="743" spans="1:9" hidden="1">
      <c r="A743" s="11"/>
      <c r="B743" s="1"/>
      <c r="C743" s="34"/>
      <c r="D743" s="142"/>
      <c r="E743" s="143"/>
      <c r="F743" s="39">
        <f>VLOOKUP(C743,'[2]Acha Air Sales Price List'!$B$1:$D$65536,3,FALSE)</f>
        <v>0</v>
      </c>
      <c r="G743" s="19">
        <f>ROUND(IF(ISBLANK(C743),0,VLOOKUP(C743,'[2]Acha Air Sales Price List'!$B$1:$X$65536,12,FALSE)*$L$14),2)</f>
        <v>0</v>
      </c>
      <c r="H743" s="20">
        <f t="shared" si="17"/>
        <v>0</v>
      </c>
      <c r="I743" s="12"/>
    </row>
    <row r="744" spans="1:9" hidden="1">
      <c r="A744" s="11"/>
      <c r="B744" s="1"/>
      <c r="C744" s="34"/>
      <c r="D744" s="142"/>
      <c r="E744" s="143"/>
      <c r="F744" s="39">
        <f>VLOOKUP(C744,'[2]Acha Air Sales Price List'!$B$1:$D$65536,3,FALSE)</f>
        <v>0</v>
      </c>
      <c r="G744" s="19">
        <f>ROUND(IF(ISBLANK(C744),0,VLOOKUP(C744,'[2]Acha Air Sales Price List'!$B$1:$X$65536,12,FALSE)*$L$14),2)</f>
        <v>0</v>
      </c>
      <c r="H744" s="20">
        <f t="shared" si="17"/>
        <v>0</v>
      </c>
      <c r="I744" s="12"/>
    </row>
    <row r="745" spans="1:9" hidden="1">
      <c r="A745" s="11"/>
      <c r="B745" s="1"/>
      <c r="C745" s="34"/>
      <c r="D745" s="142"/>
      <c r="E745" s="143"/>
      <c r="F745" s="39">
        <f>VLOOKUP(C745,'[2]Acha Air Sales Price List'!$B$1:$D$65536,3,FALSE)</f>
        <v>0</v>
      </c>
      <c r="G745" s="19">
        <f>ROUND(IF(ISBLANK(C745),0,VLOOKUP(C745,'[2]Acha Air Sales Price List'!$B$1:$X$65536,12,FALSE)*$L$14),2)</f>
        <v>0</v>
      </c>
      <c r="H745" s="20">
        <f t="shared" si="17"/>
        <v>0</v>
      </c>
      <c r="I745" s="12"/>
    </row>
    <row r="746" spans="1:9" hidden="1">
      <c r="A746" s="11"/>
      <c r="B746" s="1"/>
      <c r="C746" s="34"/>
      <c r="D746" s="142"/>
      <c r="E746" s="143"/>
      <c r="F746" s="39">
        <f>VLOOKUP(C746,'[2]Acha Air Sales Price List'!$B$1:$D$65536,3,FALSE)</f>
        <v>0</v>
      </c>
      <c r="G746" s="19">
        <f>ROUND(IF(ISBLANK(C746),0,VLOOKUP(C746,'[2]Acha Air Sales Price List'!$B$1:$X$65536,12,FALSE)*$L$14),2)</f>
        <v>0</v>
      </c>
      <c r="H746" s="20">
        <f t="shared" si="17"/>
        <v>0</v>
      </c>
      <c r="I746" s="12"/>
    </row>
    <row r="747" spans="1:9" hidden="1">
      <c r="A747" s="11"/>
      <c r="B747" s="1"/>
      <c r="C747" s="34"/>
      <c r="D747" s="142"/>
      <c r="E747" s="143"/>
      <c r="F747" s="39">
        <f>VLOOKUP(C747,'[2]Acha Air Sales Price List'!$B$1:$D$65536,3,FALSE)</f>
        <v>0</v>
      </c>
      <c r="G747" s="19">
        <f>ROUND(IF(ISBLANK(C747),0,VLOOKUP(C747,'[2]Acha Air Sales Price List'!$B$1:$X$65536,12,FALSE)*$L$14),2)</f>
        <v>0</v>
      </c>
      <c r="H747" s="20">
        <f t="shared" si="17"/>
        <v>0</v>
      </c>
      <c r="I747" s="12"/>
    </row>
    <row r="748" spans="1:9" hidden="1">
      <c r="A748" s="11"/>
      <c r="B748" s="1"/>
      <c r="C748" s="34"/>
      <c r="D748" s="142"/>
      <c r="E748" s="143"/>
      <c r="F748" s="39">
        <f>VLOOKUP(C748,'[2]Acha Air Sales Price List'!$B$1:$D$65536,3,FALSE)</f>
        <v>0</v>
      </c>
      <c r="G748" s="19">
        <f>ROUND(IF(ISBLANK(C748),0,VLOOKUP(C748,'[2]Acha Air Sales Price List'!$B$1:$X$65536,12,FALSE)*$L$14),2)</f>
        <v>0</v>
      </c>
      <c r="H748" s="20">
        <f t="shared" si="17"/>
        <v>0</v>
      </c>
      <c r="I748" s="12"/>
    </row>
    <row r="749" spans="1:9" hidden="1">
      <c r="A749" s="11"/>
      <c r="B749" s="1"/>
      <c r="C749" s="35"/>
      <c r="D749" s="142"/>
      <c r="E749" s="143"/>
      <c r="F749" s="39">
        <f>VLOOKUP(C749,'[2]Acha Air Sales Price List'!$B$1:$D$65536,3,FALSE)</f>
        <v>0</v>
      </c>
      <c r="G749" s="19">
        <f>ROUND(IF(ISBLANK(C749),0,VLOOKUP(C749,'[2]Acha Air Sales Price List'!$B$1:$X$65536,12,FALSE)*$L$14),2)</f>
        <v>0</v>
      </c>
      <c r="H749" s="20">
        <f t="shared" si="17"/>
        <v>0</v>
      </c>
      <c r="I749" s="12"/>
    </row>
    <row r="750" spans="1:9" hidden="1">
      <c r="A750" s="11"/>
      <c r="B750" s="1"/>
      <c r="C750" s="34"/>
      <c r="D750" s="142"/>
      <c r="E750" s="143"/>
      <c r="F750" s="39">
        <f>VLOOKUP(C750,'[2]Acha Air Sales Price List'!$B$1:$D$65536,3,FALSE)</f>
        <v>0</v>
      </c>
      <c r="G750" s="19">
        <f>ROUND(IF(ISBLANK(C750),0,VLOOKUP(C750,'[2]Acha Air Sales Price List'!$B$1:$X$65536,12,FALSE)*$L$14),2)</f>
        <v>0</v>
      </c>
      <c r="H750" s="20">
        <f t="shared" si="17"/>
        <v>0</v>
      </c>
      <c r="I750" s="12"/>
    </row>
    <row r="751" spans="1:9" hidden="1">
      <c r="A751" s="11"/>
      <c r="B751" s="1"/>
      <c r="C751" s="34"/>
      <c r="D751" s="142"/>
      <c r="E751" s="143"/>
      <c r="F751" s="39">
        <f>VLOOKUP(C751,'[2]Acha Air Sales Price List'!$B$1:$D$65536,3,FALSE)</f>
        <v>0</v>
      </c>
      <c r="G751" s="19">
        <f>ROUND(IF(ISBLANK(C751),0,VLOOKUP(C751,'[2]Acha Air Sales Price List'!$B$1:$X$65536,12,FALSE)*$L$14),2)</f>
        <v>0</v>
      </c>
      <c r="H751" s="20">
        <f t="shared" si="17"/>
        <v>0</v>
      </c>
      <c r="I751" s="12"/>
    </row>
    <row r="752" spans="1:9" hidden="1">
      <c r="A752" s="11"/>
      <c r="B752" s="1"/>
      <c r="C752" s="34"/>
      <c r="D752" s="142"/>
      <c r="E752" s="143"/>
      <c r="F752" s="39">
        <f>VLOOKUP(C752,'[2]Acha Air Sales Price List'!$B$1:$D$65536,3,FALSE)</f>
        <v>0</v>
      </c>
      <c r="G752" s="19">
        <f>ROUND(IF(ISBLANK(C752),0,VLOOKUP(C752,'[2]Acha Air Sales Price List'!$B$1:$X$65536,12,FALSE)*$L$14),2)</f>
        <v>0</v>
      </c>
      <c r="H752" s="20">
        <f t="shared" si="17"/>
        <v>0</v>
      </c>
      <c r="I752" s="12"/>
    </row>
    <row r="753" spans="1:9" hidden="1">
      <c r="A753" s="11"/>
      <c r="B753" s="1"/>
      <c r="C753" s="34"/>
      <c r="D753" s="142"/>
      <c r="E753" s="143"/>
      <c r="F753" s="39">
        <f>VLOOKUP(C753,'[2]Acha Air Sales Price List'!$B$1:$D$65536,3,FALSE)</f>
        <v>0</v>
      </c>
      <c r="G753" s="19">
        <f>ROUND(IF(ISBLANK(C753),0,VLOOKUP(C753,'[2]Acha Air Sales Price List'!$B$1:$X$65536,12,FALSE)*$L$14),2)</f>
        <v>0</v>
      </c>
      <c r="H753" s="20">
        <f t="shared" si="17"/>
        <v>0</v>
      </c>
      <c r="I753" s="12"/>
    </row>
    <row r="754" spans="1:9" hidden="1">
      <c r="A754" s="11"/>
      <c r="B754" s="1"/>
      <c r="C754" s="34"/>
      <c r="D754" s="142"/>
      <c r="E754" s="143"/>
      <c r="F754" s="39">
        <f>VLOOKUP(C754,'[2]Acha Air Sales Price List'!$B$1:$D$65536,3,FALSE)</f>
        <v>0</v>
      </c>
      <c r="G754" s="19">
        <f>ROUND(IF(ISBLANK(C754),0,VLOOKUP(C754,'[2]Acha Air Sales Price List'!$B$1:$X$65536,12,FALSE)*$L$14),2)</f>
        <v>0</v>
      </c>
      <c r="H754" s="20">
        <f t="shared" si="17"/>
        <v>0</v>
      </c>
      <c r="I754" s="12"/>
    </row>
    <row r="755" spans="1:9" hidden="1">
      <c r="A755" s="11"/>
      <c r="B755" s="1"/>
      <c r="C755" s="34"/>
      <c r="D755" s="142"/>
      <c r="E755" s="143"/>
      <c r="F755" s="39">
        <f>VLOOKUP(C755,'[2]Acha Air Sales Price List'!$B$1:$D$65536,3,FALSE)</f>
        <v>0</v>
      </c>
      <c r="G755" s="19">
        <f>ROUND(IF(ISBLANK(C755),0,VLOOKUP(C755,'[2]Acha Air Sales Price List'!$B$1:$X$65536,12,FALSE)*$L$14),2)</f>
        <v>0</v>
      </c>
      <c r="H755" s="20">
        <f t="shared" si="17"/>
        <v>0</v>
      </c>
      <c r="I755" s="12"/>
    </row>
    <row r="756" spans="1:9" hidden="1">
      <c r="A756" s="11"/>
      <c r="B756" s="1"/>
      <c r="C756" s="34"/>
      <c r="D756" s="142"/>
      <c r="E756" s="143"/>
      <c r="F756" s="39">
        <f>VLOOKUP(C756,'[2]Acha Air Sales Price List'!$B$1:$D$65536,3,FALSE)</f>
        <v>0</v>
      </c>
      <c r="G756" s="19">
        <f>ROUND(IF(ISBLANK(C756),0,VLOOKUP(C756,'[2]Acha Air Sales Price List'!$B$1:$X$65536,12,FALSE)*$L$14),2)</f>
        <v>0</v>
      </c>
      <c r="H756" s="20">
        <f t="shared" si="17"/>
        <v>0</v>
      </c>
      <c r="I756" s="12"/>
    </row>
    <row r="757" spans="1:9" hidden="1">
      <c r="A757" s="11"/>
      <c r="B757" s="1"/>
      <c r="C757" s="34"/>
      <c r="D757" s="142"/>
      <c r="E757" s="143"/>
      <c r="F757" s="39">
        <f>VLOOKUP(C757,'[2]Acha Air Sales Price List'!$B$1:$D$65536,3,FALSE)</f>
        <v>0</v>
      </c>
      <c r="G757" s="19">
        <f>ROUND(IF(ISBLANK(C757),0,VLOOKUP(C757,'[2]Acha Air Sales Price List'!$B$1:$X$65536,12,FALSE)*$L$14),2)</f>
        <v>0</v>
      </c>
      <c r="H757" s="20">
        <f t="shared" si="17"/>
        <v>0</v>
      </c>
      <c r="I757" s="12"/>
    </row>
    <row r="758" spans="1:9" hidden="1">
      <c r="A758" s="11"/>
      <c r="B758" s="1"/>
      <c r="C758" s="34"/>
      <c r="D758" s="142"/>
      <c r="E758" s="143"/>
      <c r="F758" s="39">
        <f>VLOOKUP(C758,'[2]Acha Air Sales Price List'!$B$1:$D$65536,3,FALSE)</f>
        <v>0</v>
      </c>
      <c r="G758" s="19">
        <f>ROUND(IF(ISBLANK(C758),0,VLOOKUP(C758,'[2]Acha Air Sales Price List'!$B$1:$X$65536,12,FALSE)*$L$14),2)</f>
        <v>0</v>
      </c>
      <c r="H758" s="20">
        <f t="shared" si="17"/>
        <v>0</v>
      </c>
      <c r="I758" s="12"/>
    </row>
    <row r="759" spans="1:9" hidden="1">
      <c r="A759" s="11"/>
      <c r="B759" s="1"/>
      <c r="C759" s="34"/>
      <c r="D759" s="142"/>
      <c r="E759" s="143"/>
      <c r="F759" s="39">
        <f>VLOOKUP(C759,'[2]Acha Air Sales Price List'!$B$1:$D$65536,3,FALSE)</f>
        <v>0</v>
      </c>
      <c r="G759" s="19">
        <f>ROUND(IF(ISBLANK(C759),0,VLOOKUP(C759,'[2]Acha Air Sales Price List'!$B$1:$X$65536,12,FALSE)*$L$14),2)</f>
        <v>0</v>
      </c>
      <c r="H759" s="20">
        <f t="shared" si="17"/>
        <v>0</v>
      </c>
      <c r="I759" s="12"/>
    </row>
    <row r="760" spans="1:9" hidden="1">
      <c r="A760" s="11"/>
      <c r="B760" s="1"/>
      <c r="C760" s="34"/>
      <c r="D760" s="142"/>
      <c r="E760" s="143"/>
      <c r="F760" s="39">
        <f>VLOOKUP(C760,'[2]Acha Air Sales Price List'!$B$1:$D$65536,3,FALSE)</f>
        <v>0</v>
      </c>
      <c r="G760" s="19">
        <f>ROUND(IF(ISBLANK(C760),0,VLOOKUP(C760,'[2]Acha Air Sales Price List'!$B$1:$X$65536,12,FALSE)*$L$14),2)</f>
        <v>0</v>
      </c>
      <c r="H760" s="20">
        <f t="shared" si="17"/>
        <v>0</v>
      </c>
      <c r="I760" s="12"/>
    </row>
    <row r="761" spans="1:9" hidden="1">
      <c r="A761" s="11"/>
      <c r="B761" s="1"/>
      <c r="C761" s="34"/>
      <c r="D761" s="142"/>
      <c r="E761" s="143"/>
      <c r="F761" s="39">
        <f>VLOOKUP(C761,'[2]Acha Air Sales Price List'!$B$1:$D$65536,3,FALSE)</f>
        <v>0</v>
      </c>
      <c r="G761" s="19">
        <f>ROUND(IF(ISBLANK(C761),0,VLOOKUP(C761,'[2]Acha Air Sales Price List'!$B$1:$X$65536,12,FALSE)*$L$14),2)</f>
        <v>0</v>
      </c>
      <c r="H761" s="20">
        <f t="shared" si="17"/>
        <v>0</v>
      </c>
      <c r="I761" s="12"/>
    </row>
    <row r="762" spans="1:9" hidden="1">
      <c r="A762" s="11"/>
      <c r="B762" s="1"/>
      <c r="C762" s="34"/>
      <c r="D762" s="142"/>
      <c r="E762" s="143"/>
      <c r="F762" s="39">
        <f>VLOOKUP(C762,'[2]Acha Air Sales Price List'!$B$1:$D$65536,3,FALSE)</f>
        <v>0</v>
      </c>
      <c r="G762" s="19">
        <f>ROUND(IF(ISBLANK(C762),0,VLOOKUP(C762,'[2]Acha Air Sales Price List'!$B$1:$X$65536,12,FALSE)*$L$14),2)</f>
        <v>0</v>
      </c>
      <c r="H762" s="20">
        <f t="shared" si="17"/>
        <v>0</v>
      </c>
      <c r="I762" s="12"/>
    </row>
    <row r="763" spans="1:9" hidden="1">
      <c r="A763" s="11"/>
      <c r="B763" s="1"/>
      <c r="C763" s="34"/>
      <c r="D763" s="142"/>
      <c r="E763" s="143"/>
      <c r="F763" s="39">
        <f>VLOOKUP(C763,'[2]Acha Air Sales Price List'!$B$1:$D$65536,3,FALSE)</f>
        <v>0</v>
      </c>
      <c r="G763" s="19">
        <f>ROUND(IF(ISBLANK(C763),0,VLOOKUP(C763,'[2]Acha Air Sales Price List'!$B$1:$X$65536,12,FALSE)*$L$14),2)</f>
        <v>0</v>
      </c>
      <c r="H763" s="20">
        <f t="shared" si="17"/>
        <v>0</v>
      </c>
      <c r="I763" s="12"/>
    </row>
    <row r="764" spans="1:9" hidden="1">
      <c r="A764" s="11"/>
      <c r="B764" s="1"/>
      <c r="C764" s="34"/>
      <c r="D764" s="142"/>
      <c r="E764" s="143"/>
      <c r="F764" s="39">
        <f>VLOOKUP(C764,'[2]Acha Air Sales Price List'!$B$1:$D$65536,3,FALSE)</f>
        <v>0</v>
      </c>
      <c r="G764" s="19">
        <f>ROUND(IF(ISBLANK(C764),0,VLOOKUP(C764,'[2]Acha Air Sales Price List'!$B$1:$X$65536,12,FALSE)*$L$14),2)</f>
        <v>0</v>
      </c>
      <c r="H764" s="20">
        <f t="shared" si="17"/>
        <v>0</v>
      </c>
      <c r="I764" s="12"/>
    </row>
    <row r="765" spans="1:9" hidden="1">
      <c r="A765" s="11"/>
      <c r="B765" s="1"/>
      <c r="C765" s="34"/>
      <c r="D765" s="142"/>
      <c r="E765" s="143"/>
      <c r="F765" s="39">
        <f>VLOOKUP(C765,'[2]Acha Air Sales Price List'!$B$1:$D$65536,3,FALSE)</f>
        <v>0</v>
      </c>
      <c r="G765" s="19">
        <f>ROUND(IF(ISBLANK(C765),0,VLOOKUP(C765,'[2]Acha Air Sales Price List'!$B$1:$X$65536,12,FALSE)*$L$14),2)</f>
        <v>0</v>
      </c>
      <c r="H765" s="20">
        <f t="shared" ref="H765:H776" si="18">ROUND(IF(ISNUMBER(B765), G765*B765, 0),5)</f>
        <v>0</v>
      </c>
      <c r="I765" s="12"/>
    </row>
    <row r="766" spans="1:9" hidden="1">
      <c r="A766" s="11"/>
      <c r="B766" s="1"/>
      <c r="C766" s="34"/>
      <c r="D766" s="142"/>
      <c r="E766" s="143"/>
      <c r="F766" s="39">
        <f>VLOOKUP(C766,'[2]Acha Air Sales Price List'!$B$1:$D$65536,3,FALSE)</f>
        <v>0</v>
      </c>
      <c r="G766" s="19">
        <f>ROUND(IF(ISBLANK(C766),0,VLOOKUP(C766,'[2]Acha Air Sales Price List'!$B$1:$X$65536,12,FALSE)*$L$14),2)</f>
        <v>0</v>
      </c>
      <c r="H766" s="20">
        <f t="shared" si="18"/>
        <v>0</v>
      </c>
      <c r="I766" s="12"/>
    </row>
    <row r="767" spans="1:9" hidden="1">
      <c r="A767" s="11"/>
      <c r="B767" s="1"/>
      <c r="C767" s="34"/>
      <c r="D767" s="142"/>
      <c r="E767" s="143"/>
      <c r="F767" s="39">
        <f>VLOOKUP(C767,'[2]Acha Air Sales Price List'!$B$1:$D$65536,3,FALSE)</f>
        <v>0</v>
      </c>
      <c r="G767" s="19">
        <f>ROUND(IF(ISBLANK(C767),0,VLOOKUP(C767,'[2]Acha Air Sales Price List'!$B$1:$X$65536,12,FALSE)*$L$14),2)</f>
        <v>0</v>
      </c>
      <c r="H767" s="20">
        <f t="shared" si="18"/>
        <v>0</v>
      </c>
      <c r="I767" s="12"/>
    </row>
    <row r="768" spans="1:9" hidden="1">
      <c r="A768" s="11"/>
      <c r="B768" s="1"/>
      <c r="C768" s="34"/>
      <c r="D768" s="142"/>
      <c r="E768" s="143"/>
      <c r="F768" s="39">
        <f>VLOOKUP(C768,'[2]Acha Air Sales Price List'!$B$1:$D$65536,3,FALSE)</f>
        <v>0</v>
      </c>
      <c r="G768" s="19">
        <f>ROUND(IF(ISBLANK(C768),0,VLOOKUP(C768,'[2]Acha Air Sales Price List'!$B$1:$X$65536,12,FALSE)*$L$14),2)</f>
        <v>0</v>
      </c>
      <c r="H768" s="20">
        <f t="shared" si="18"/>
        <v>0</v>
      </c>
      <c r="I768" s="12"/>
    </row>
    <row r="769" spans="1:9" hidden="1">
      <c r="A769" s="11"/>
      <c r="B769" s="1"/>
      <c r="C769" s="34"/>
      <c r="D769" s="142"/>
      <c r="E769" s="143"/>
      <c r="F769" s="39">
        <f>VLOOKUP(C769,'[2]Acha Air Sales Price List'!$B$1:$D$65536,3,FALSE)</f>
        <v>0</v>
      </c>
      <c r="G769" s="19">
        <f>ROUND(IF(ISBLANK(C769),0,VLOOKUP(C769,'[2]Acha Air Sales Price List'!$B$1:$X$65536,12,FALSE)*$L$14),2)</f>
        <v>0</v>
      </c>
      <c r="H769" s="20">
        <f t="shared" si="18"/>
        <v>0</v>
      </c>
      <c r="I769" s="12"/>
    </row>
    <row r="770" spans="1:9" hidden="1">
      <c r="A770" s="11"/>
      <c r="B770" s="1"/>
      <c r="C770" s="34"/>
      <c r="D770" s="142"/>
      <c r="E770" s="143"/>
      <c r="F770" s="39">
        <f>VLOOKUP(C770,'[2]Acha Air Sales Price List'!$B$1:$D$65536,3,FALSE)</f>
        <v>0</v>
      </c>
      <c r="G770" s="19">
        <f>ROUND(IF(ISBLANK(C770),0,VLOOKUP(C770,'[2]Acha Air Sales Price List'!$B$1:$X$65536,12,FALSE)*$L$14),2)</f>
        <v>0</v>
      </c>
      <c r="H770" s="20">
        <f t="shared" si="18"/>
        <v>0</v>
      </c>
      <c r="I770" s="12"/>
    </row>
    <row r="771" spans="1:9" hidden="1">
      <c r="A771" s="11"/>
      <c r="B771" s="1"/>
      <c r="C771" s="34"/>
      <c r="D771" s="142"/>
      <c r="E771" s="143"/>
      <c r="F771" s="39">
        <f>VLOOKUP(C771,'[2]Acha Air Sales Price List'!$B$1:$D$65536,3,FALSE)</f>
        <v>0</v>
      </c>
      <c r="G771" s="19">
        <f>ROUND(IF(ISBLANK(C771),0,VLOOKUP(C771,'[2]Acha Air Sales Price List'!$B$1:$X$65536,12,FALSE)*$L$14),2)</f>
        <v>0</v>
      </c>
      <c r="H771" s="20">
        <f t="shared" si="18"/>
        <v>0</v>
      </c>
      <c r="I771" s="12"/>
    </row>
    <row r="772" spans="1:9" hidden="1">
      <c r="A772" s="11"/>
      <c r="B772" s="1"/>
      <c r="C772" s="34"/>
      <c r="D772" s="142"/>
      <c r="E772" s="143"/>
      <c r="F772" s="39">
        <f>VLOOKUP(C772,'[2]Acha Air Sales Price List'!$B$1:$D$65536,3,FALSE)</f>
        <v>0</v>
      </c>
      <c r="G772" s="19">
        <f>ROUND(IF(ISBLANK(C772),0,VLOOKUP(C772,'[2]Acha Air Sales Price List'!$B$1:$X$65536,12,FALSE)*$L$14),2)</f>
        <v>0</v>
      </c>
      <c r="H772" s="20">
        <f t="shared" si="18"/>
        <v>0</v>
      </c>
      <c r="I772" s="12"/>
    </row>
    <row r="773" spans="1:9" hidden="1">
      <c r="A773" s="11"/>
      <c r="B773" s="1"/>
      <c r="C773" s="34"/>
      <c r="D773" s="142"/>
      <c r="E773" s="143"/>
      <c r="F773" s="39">
        <f>VLOOKUP(C773,'[2]Acha Air Sales Price List'!$B$1:$D$65536,3,FALSE)</f>
        <v>0</v>
      </c>
      <c r="G773" s="19">
        <f>ROUND(IF(ISBLANK(C773),0,VLOOKUP(C773,'[2]Acha Air Sales Price List'!$B$1:$X$65536,12,FALSE)*$L$14),2)</f>
        <v>0</v>
      </c>
      <c r="H773" s="20">
        <f t="shared" si="18"/>
        <v>0</v>
      </c>
      <c r="I773" s="12"/>
    </row>
    <row r="774" spans="1:9" hidden="1">
      <c r="A774" s="11"/>
      <c r="B774" s="1"/>
      <c r="C774" s="34"/>
      <c r="D774" s="142"/>
      <c r="E774" s="143"/>
      <c r="F774" s="39">
        <f>VLOOKUP(C774,'[2]Acha Air Sales Price List'!$B$1:$D$65536,3,FALSE)</f>
        <v>0</v>
      </c>
      <c r="G774" s="19">
        <f>ROUND(IF(ISBLANK(C774),0,VLOOKUP(C774,'[2]Acha Air Sales Price List'!$B$1:$X$65536,12,FALSE)*$L$14),2)</f>
        <v>0</v>
      </c>
      <c r="H774" s="20">
        <f t="shared" si="18"/>
        <v>0</v>
      </c>
      <c r="I774" s="12"/>
    </row>
    <row r="775" spans="1:9" hidden="1">
      <c r="A775" s="11"/>
      <c r="B775" s="1"/>
      <c r="C775" s="34"/>
      <c r="D775" s="142"/>
      <c r="E775" s="143"/>
      <c r="F775" s="39">
        <f>VLOOKUP(C775,'[2]Acha Air Sales Price List'!$B$1:$D$65536,3,FALSE)</f>
        <v>0</v>
      </c>
      <c r="G775" s="19">
        <f>ROUND(IF(ISBLANK(C775),0,VLOOKUP(C775,'[2]Acha Air Sales Price List'!$B$1:$X$65536,12,FALSE)*$L$14),2)</f>
        <v>0</v>
      </c>
      <c r="H775" s="20">
        <f t="shared" si="18"/>
        <v>0</v>
      </c>
      <c r="I775" s="12"/>
    </row>
    <row r="776" spans="1:9" hidden="1">
      <c r="A776" s="11"/>
      <c r="B776" s="1"/>
      <c r="C776" s="34"/>
      <c r="D776" s="142"/>
      <c r="E776" s="143"/>
      <c r="F776" s="39">
        <f>VLOOKUP(C776,'[2]Acha Air Sales Price List'!$B$1:$D$65536,3,FALSE)</f>
        <v>0</v>
      </c>
      <c r="G776" s="19">
        <f>ROUND(IF(ISBLANK(C776),0,VLOOKUP(C776,'[2]Acha Air Sales Price List'!$B$1:$X$65536,12,FALSE)*$L$14),2)</f>
        <v>0</v>
      </c>
      <c r="H776" s="20">
        <f t="shared" si="18"/>
        <v>0</v>
      </c>
      <c r="I776" s="12"/>
    </row>
    <row r="777" spans="1:9" hidden="1">
      <c r="A777" s="11"/>
      <c r="B777" s="1"/>
      <c r="C777" s="35"/>
      <c r="D777" s="142"/>
      <c r="E777" s="143"/>
      <c r="F777" s="39">
        <f>VLOOKUP(C777,'[2]Acha Air Sales Price List'!$B$1:$D$65536,3,FALSE)</f>
        <v>0</v>
      </c>
      <c r="G777" s="19">
        <f>ROUND(IF(ISBLANK(C777),0,VLOOKUP(C777,'[2]Acha Air Sales Price List'!$B$1:$X$65536,12,FALSE)*$L$14),2)</f>
        <v>0</v>
      </c>
      <c r="H777" s="20">
        <f>ROUND(IF(ISNUMBER(B777), G777*B777, 0),5)</f>
        <v>0</v>
      </c>
      <c r="I777" s="12"/>
    </row>
    <row r="778" spans="1:9" hidden="1">
      <c r="A778" s="11"/>
      <c r="B778" s="1"/>
      <c r="C778" s="34"/>
      <c r="D778" s="142"/>
      <c r="E778" s="143"/>
      <c r="F778" s="39">
        <f>VLOOKUP(C778,'[2]Acha Air Sales Price List'!$B$1:$D$65536,3,FALSE)</f>
        <v>0</v>
      </c>
      <c r="G778" s="19">
        <f>ROUND(IF(ISBLANK(C778),0,VLOOKUP(C778,'[2]Acha Air Sales Price List'!$B$1:$X$65536,12,FALSE)*$L$14),2)</f>
        <v>0</v>
      </c>
      <c r="H778" s="20">
        <f t="shared" ref="H778:H785" si="19">ROUND(IF(ISNUMBER(B778), G778*B778, 0),5)</f>
        <v>0</v>
      </c>
      <c r="I778" s="12"/>
    </row>
    <row r="779" spans="1:9" hidden="1">
      <c r="A779" s="11"/>
      <c r="B779" s="1"/>
      <c r="C779" s="34"/>
      <c r="D779" s="142"/>
      <c r="E779" s="143"/>
      <c r="F779" s="39">
        <f>VLOOKUP(C779,'[2]Acha Air Sales Price List'!$B$1:$D$65536,3,FALSE)</f>
        <v>0</v>
      </c>
      <c r="G779" s="19">
        <f>ROUND(IF(ISBLANK(C779),0,VLOOKUP(C779,'[2]Acha Air Sales Price List'!$B$1:$X$65536,12,FALSE)*$L$14),2)</f>
        <v>0</v>
      </c>
      <c r="H779" s="20">
        <f t="shared" si="19"/>
        <v>0</v>
      </c>
      <c r="I779" s="12"/>
    </row>
    <row r="780" spans="1:9" hidden="1">
      <c r="A780" s="11"/>
      <c r="B780" s="1"/>
      <c r="C780" s="34"/>
      <c r="D780" s="142"/>
      <c r="E780" s="143"/>
      <c r="F780" s="39">
        <f>VLOOKUP(C780,'[2]Acha Air Sales Price List'!$B$1:$D$65536,3,FALSE)</f>
        <v>0</v>
      </c>
      <c r="G780" s="19">
        <f>ROUND(IF(ISBLANK(C780),0,VLOOKUP(C780,'[2]Acha Air Sales Price List'!$B$1:$X$65536,12,FALSE)*$L$14),2)</f>
        <v>0</v>
      </c>
      <c r="H780" s="20">
        <f t="shared" si="19"/>
        <v>0</v>
      </c>
      <c r="I780" s="12"/>
    </row>
    <row r="781" spans="1:9" hidden="1">
      <c r="A781" s="11"/>
      <c r="B781" s="1"/>
      <c r="C781" s="34"/>
      <c r="D781" s="142"/>
      <c r="E781" s="143"/>
      <c r="F781" s="39">
        <f>VLOOKUP(C781,'[2]Acha Air Sales Price List'!$B$1:$D$65536,3,FALSE)</f>
        <v>0</v>
      </c>
      <c r="G781" s="19">
        <f>ROUND(IF(ISBLANK(C781),0,VLOOKUP(C781,'[2]Acha Air Sales Price List'!$B$1:$X$65536,12,FALSE)*$L$14),2)</f>
        <v>0</v>
      </c>
      <c r="H781" s="20">
        <f t="shared" si="19"/>
        <v>0</v>
      </c>
      <c r="I781" s="12"/>
    </row>
    <row r="782" spans="1:9" hidden="1">
      <c r="A782" s="11"/>
      <c r="B782" s="1"/>
      <c r="C782" s="34"/>
      <c r="D782" s="142"/>
      <c r="E782" s="143"/>
      <c r="F782" s="39">
        <f>VLOOKUP(C782,'[2]Acha Air Sales Price List'!$B$1:$D$65536,3,FALSE)</f>
        <v>0</v>
      </c>
      <c r="G782" s="19">
        <f>ROUND(IF(ISBLANK(C782),0,VLOOKUP(C782,'[2]Acha Air Sales Price List'!$B$1:$X$65536,12,FALSE)*$L$14),2)</f>
        <v>0</v>
      </c>
      <c r="H782" s="20">
        <f t="shared" si="19"/>
        <v>0</v>
      </c>
      <c r="I782" s="12"/>
    </row>
    <row r="783" spans="1:9" hidden="1">
      <c r="A783" s="11"/>
      <c r="B783" s="1"/>
      <c r="C783" s="34"/>
      <c r="D783" s="142"/>
      <c r="E783" s="143"/>
      <c r="F783" s="39">
        <f>VLOOKUP(C783,'[2]Acha Air Sales Price List'!$B$1:$D$65536,3,FALSE)</f>
        <v>0</v>
      </c>
      <c r="G783" s="19">
        <f>ROUND(IF(ISBLANK(C783),0,VLOOKUP(C783,'[2]Acha Air Sales Price List'!$B$1:$X$65536,12,FALSE)*$L$14),2)</f>
        <v>0</v>
      </c>
      <c r="H783" s="20">
        <f t="shared" si="19"/>
        <v>0</v>
      </c>
      <c r="I783" s="12"/>
    </row>
    <row r="784" spans="1:9" hidden="1">
      <c r="A784" s="11"/>
      <c r="B784" s="1"/>
      <c r="C784" s="34"/>
      <c r="D784" s="142"/>
      <c r="E784" s="143"/>
      <c r="F784" s="39">
        <f>VLOOKUP(C784,'[2]Acha Air Sales Price List'!$B$1:$D$65536,3,FALSE)</f>
        <v>0</v>
      </c>
      <c r="G784" s="19">
        <f>ROUND(IF(ISBLANK(C784),0,VLOOKUP(C784,'[2]Acha Air Sales Price List'!$B$1:$X$65536,12,FALSE)*$L$14),2)</f>
        <v>0</v>
      </c>
      <c r="H784" s="20">
        <f t="shared" si="19"/>
        <v>0</v>
      </c>
      <c r="I784" s="12"/>
    </row>
    <row r="785" spans="1:9" hidden="1">
      <c r="A785" s="11"/>
      <c r="B785" s="1"/>
      <c r="C785" s="34"/>
      <c r="D785" s="142"/>
      <c r="E785" s="143"/>
      <c r="F785" s="39">
        <f>VLOOKUP(C785,'[2]Acha Air Sales Price List'!$B$1:$D$65536,3,FALSE)</f>
        <v>0</v>
      </c>
      <c r="G785" s="19">
        <f>ROUND(IF(ISBLANK(C785),0,VLOOKUP(C785,'[2]Acha Air Sales Price List'!$B$1:$X$65536,12,FALSE)*$L$14),2)</f>
        <v>0</v>
      </c>
      <c r="H785" s="20">
        <f t="shared" si="19"/>
        <v>0</v>
      </c>
      <c r="I785" s="12"/>
    </row>
    <row r="786" spans="1:9" hidden="1">
      <c r="A786" s="11"/>
      <c r="B786" s="1"/>
      <c r="C786" s="34"/>
      <c r="D786" s="142"/>
      <c r="E786" s="143"/>
      <c r="F786" s="39">
        <f>VLOOKUP(C786,'[2]Acha Air Sales Price List'!$B$1:$D$65536,3,FALSE)</f>
        <v>0</v>
      </c>
      <c r="G786" s="19">
        <f>ROUND(IF(ISBLANK(C786),0,VLOOKUP(C786,'[2]Acha Air Sales Price List'!$B$1:$X$65536,12,FALSE)*$L$14),2)</f>
        <v>0</v>
      </c>
      <c r="H786" s="20">
        <f t="shared" ref="H786:H829" si="20">ROUND(IF(ISNUMBER(B786), G786*B786, 0),5)</f>
        <v>0</v>
      </c>
      <c r="I786" s="12"/>
    </row>
    <row r="787" spans="1:9" hidden="1">
      <c r="A787" s="11"/>
      <c r="B787" s="1"/>
      <c r="C787" s="34"/>
      <c r="D787" s="142"/>
      <c r="E787" s="143"/>
      <c r="F787" s="39">
        <f>VLOOKUP(C787,'[2]Acha Air Sales Price List'!$B$1:$D$65536,3,FALSE)</f>
        <v>0</v>
      </c>
      <c r="G787" s="19">
        <f>ROUND(IF(ISBLANK(C787),0,VLOOKUP(C787,'[2]Acha Air Sales Price List'!$B$1:$X$65536,12,FALSE)*$L$14),2)</f>
        <v>0</v>
      </c>
      <c r="H787" s="20">
        <f t="shared" si="20"/>
        <v>0</v>
      </c>
      <c r="I787" s="12"/>
    </row>
    <row r="788" spans="1:9" hidden="1">
      <c r="A788" s="11"/>
      <c r="B788" s="1"/>
      <c r="C788" s="34"/>
      <c r="D788" s="142"/>
      <c r="E788" s="143"/>
      <c r="F788" s="39">
        <f>VLOOKUP(C788,'[2]Acha Air Sales Price List'!$B$1:$D$65536,3,FALSE)</f>
        <v>0</v>
      </c>
      <c r="G788" s="19">
        <f>ROUND(IF(ISBLANK(C788),0,VLOOKUP(C788,'[2]Acha Air Sales Price List'!$B$1:$X$65536,12,FALSE)*$L$14),2)</f>
        <v>0</v>
      </c>
      <c r="H788" s="20">
        <f t="shared" si="20"/>
        <v>0</v>
      </c>
      <c r="I788" s="12"/>
    </row>
    <row r="789" spans="1:9" hidden="1">
      <c r="A789" s="11"/>
      <c r="B789" s="1"/>
      <c r="C789" s="34"/>
      <c r="D789" s="142"/>
      <c r="E789" s="143"/>
      <c r="F789" s="39">
        <f>VLOOKUP(C789,'[2]Acha Air Sales Price List'!$B$1:$D$65536,3,FALSE)</f>
        <v>0</v>
      </c>
      <c r="G789" s="19">
        <f>ROUND(IF(ISBLANK(C789),0,VLOOKUP(C789,'[2]Acha Air Sales Price List'!$B$1:$X$65536,12,FALSE)*$L$14),2)</f>
        <v>0</v>
      </c>
      <c r="H789" s="20">
        <f t="shared" si="20"/>
        <v>0</v>
      </c>
      <c r="I789" s="12"/>
    </row>
    <row r="790" spans="1:9" hidden="1">
      <c r="A790" s="11"/>
      <c r="B790" s="1"/>
      <c r="C790" s="34"/>
      <c r="D790" s="142"/>
      <c r="E790" s="143"/>
      <c r="F790" s="39">
        <f>VLOOKUP(C790,'[2]Acha Air Sales Price List'!$B$1:$D$65536,3,FALSE)</f>
        <v>0</v>
      </c>
      <c r="G790" s="19">
        <f>ROUND(IF(ISBLANK(C790),0,VLOOKUP(C790,'[2]Acha Air Sales Price List'!$B$1:$X$65536,12,FALSE)*$L$14),2)</f>
        <v>0</v>
      </c>
      <c r="H790" s="20">
        <f t="shared" si="20"/>
        <v>0</v>
      </c>
      <c r="I790" s="12"/>
    </row>
    <row r="791" spans="1:9" hidden="1">
      <c r="A791" s="11"/>
      <c r="B791" s="1"/>
      <c r="C791" s="34"/>
      <c r="D791" s="142"/>
      <c r="E791" s="143"/>
      <c r="F791" s="39">
        <f>VLOOKUP(C791,'[2]Acha Air Sales Price List'!$B$1:$D$65536,3,FALSE)</f>
        <v>0</v>
      </c>
      <c r="G791" s="19">
        <f>ROUND(IF(ISBLANK(C791),0,VLOOKUP(C791,'[2]Acha Air Sales Price List'!$B$1:$X$65536,12,FALSE)*$L$14),2)</f>
        <v>0</v>
      </c>
      <c r="H791" s="20">
        <f t="shared" si="20"/>
        <v>0</v>
      </c>
      <c r="I791" s="12"/>
    </row>
    <row r="792" spans="1:9" hidden="1">
      <c r="A792" s="11"/>
      <c r="B792" s="1"/>
      <c r="C792" s="34"/>
      <c r="D792" s="142"/>
      <c r="E792" s="143"/>
      <c r="F792" s="39">
        <f>VLOOKUP(C792,'[2]Acha Air Sales Price List'!$B$1:$D$65536,3,FALSE)</f>
        <v>0</v>
      </c>
      <c r="G792" s="19">
        <f>ROUND(IF(ISBLANK(C792),0,VLOOKUP(C792,'[2]Acha Air Sales Price List'!$B$1:$X$65536,12,FALSE)*$L$14),2)</f>
        <v>0</v>
      </c>
      <c r="H792" s="20">
        <f t="shared" si="20"/>
        <v>0</v>
      </c>
      <c r="I792" s="12"/>
    </row>
    <row r="793" spans="1:9" hidden="1">
      <c r="A793" s="11"/>
      <c r="B793" s="1"/>
      <c r="C793" s="34"/>
      <c r="D793" s="142"/>
      <c r="E793" s="143"/>
      <c r="F793" s="39">
        <f>VLOOKUP(C793,'[2]Acha Air Sales Price List'!$B$1:$D$65536,3,FALSE)</f>
        <v>0</v>
      </c>
      <c r="G793" s="19">
        <f>ROUND(IF(ISBLANK(C793),0,VLOOKUP(C793,'[2]Acha Air Sales Price List'!$B$1:$X$65536,12,FALSE)*$L$14),2)</f>
        <v>0</v>
      </c>
      <c r="H793" s="20">
        <f t="shared" si="20"/>
        <v>0</v>
      </c>
      <c r="I793" s="12"/>
    </row>
    <row r="794" spans="1:9" hidden="1">
      <c r="A794" s="11"/>
      <c r="B794" s="1"/>
      <c r="C794" s="34"/>
      <c r="D794" s="142"/>
      <c r="E794" s="143"/>
      <c r="F794" s="39">
        <f>VLOOKUP(C794,'[2]Acha Air Sales Price List'!$B$1:$D$65536,3,FALSE)</f>
        <v>0</v>
      </c>
      <c r="G794" s="19">
        <f>ROUND(IF(ISBLANK(C794),0,VLOOKUP(C794,'[2]Acha Air Sales Price List'!$B$1:$X$65536,12,FALSE)*$L$14),2)</f>
        <v>0</v>
      </c>
      <c r="H794" s="20">
        <f t="shared" si="20"/>
        <v>0</v>
      </c>
      <c r="I794" s="12"/>
    </row>
    <row r="795" spans="1:9" hidden="1">
      <c r="A795" s="11"/>
      <c r="B795" s="1"/>
      <c r="C795" s="34"/>
      <c r="D795" s="142"/>
      <c r="E795" s="143"/>
      <c r="F795" s="39">
        <f>VLOOKUP(C795,'[2]Acha Air Sales Price List'!$B$1:$D$65536,3,FALSE)</f>
        <v>0</v>
      </c>
      <c r="G795" s="19">
        <f>ROUND(IF(ISBLANK(C795),0,VLOOKUP(C795,'[2]Acha Air Sales Price List'!$B$1:$X$65536,12,FALSE)*$L$14),2)</f>
        <v>0</v>
      </c>
      <c r="H795" s="20">
        <f t="shared" si="20"/>
        <v>0</v>
      </c>
      <c r="I795" s="12"/>
    </row>
    <row r="796" spans="1:9" hidden="1">
      <c r="A796" s="11"/>
      <c r="B796" s="1"/>
      <c r="C796" s="34"/>
      <c r="D796" s="142"/>
      <c r="E796" s="143"/>
      <c r="F796" s="39">
        <f>VLOOKUP(C796,'[2]Acha Air Sales Price List'!$B$1:$D$65536,3,FALSE)</f>
        <v>0</v>
      </c>
      <c r="G796" s="19">
        <f>ROUND(IF(ISBLANK(C796),0,VLOOKUP(C796,'[2]Acha Air Sales Price List'!$B$1:$X$65536,12,FALSE)*$L$14),2)</f>
        <v>0</v>
      </c>
      <c r="H796" s="20">
        <f t="shared" si="20"/>
        <v>0</v>
      </c>
      <c r="I796" s="12"/>
    </row>
    <row r="797" spans="1:9" hidden="1">
      <c r="A797" s="11"/>
      <c r="B797" s="1"/>
      <c r="C797" s="34"/>
      <c r="D797" s="142"/>
      <c r="E797" s="143"/>
      <c r="F797" s="39">
        <f>VLOOKUP(C797,'[2]Acha Air Sales Price List'!$B$1:$D$65536,3,FALSE)</f>
        <v>0</v>
      </c>
      <c r="G797" s="19">
        <f>ROUND(IF(ISBLANK(C797),0,VLOOKUP(C797,'[2]Acha Air Sales Price List'!$B$1:$X$65536,12,FALSE)*$L$14),2)</f>
        <v>0</v>
      </c>
      <c r="H797" s="20">
        <f t="shared" si="20"/>
        <v>0</v>
      </c>
      <c r="I797" s="12"/>
    </row>
    <row r="798" spans="1:9" hidden="1">
      <c r="A798" s="11"/>
      <c r="B798" s="1"/>
      <c r="C798" s="34"/>
      <c r="D798" s="142"/>
      <c r="E798" s="143"/>
      <c r="F798" s="39">
        <f>VLOOKUP(C798,'[2]Acha Air Sales Price List'!$B$1:$D$65536,3,FALSE)</f>
        <v>0</v>
      </c>
      <c r="G798" s="19">
        <f>ROUND(IF(ISBLANK(C798),0,VLOOKUP(C798,'[2]Acha Air Sales Price List'!$B$1:$X$65536,12,FALSE)*$L$14),2)</f>
        <v>0</v>
      </c>
      <c r="H798" s="20">
        <f t="shared" si="20"/>
        <v>0</v>
      </c>
      <c r="I798" s="12"/>
    </row>
    <row r="799" spans="1:9" hidden="1">
      <c r="A799" s="11"/>
      <c r="B799" s="1"/>
      <c r="C799" s="34"/>
      <c r="D799" s="142"/>
      <c r="E799" s="143"/>
      <c r="F799" s="39">
        <f>VLOOKUP(C799,'[2]Acha Air Sales Price List'!$B$1:$D$65536,3,FALSE)</f>
        <v>0</v>
      </c>
      <c r="G799" s="19">
        <f>ROUND(IF(ISBLANK(C799),0,VLOOKUP(C799,'[2]Acha Air Sales Price List'!$B$1:$X$65536,12,FALSE)*$L$14),2)</f>
        <v>0</v>
      </c>
      <c r="H799" s="20">
        <f t="shared" si="20"/>
        <v>0</v>
      </c>
      <c r="I799" s="12"/>
    </row>
    <row r="800" spans="1:9" hidden="1">
      <c r="A800" s="11"/>
      <c r="B800" s="1"/>
      <c r="C800" s="34"/>
      <c r="D800" s="142"/>
      <c r="E800" s="143"/>
      <c r="F800" s="39">
        <f>VLOOKUP(C800,'[2]Acha Air Sales Price List'!$B$1:$D$65536,3,FALSE)</f>
        <v>0</v>
      </c>
      <c r="G800" s="19">
        <f>ROUND(IF(ISBLANK(C800),0,VLOOKUP(C800,'[2]Acha Air Sales Price List'!$B$1:$X$65536,12,FALSE)*$L$14),2)</f>
        <v>0</v>
      </c>
      <c r="H800" s="20">
        <f t="shared" si="20"/>
        <v>0</v>
      </c>
      <c r="I800" s="12"/>
    </row>
    <row r="801" spans="1:9" hidden="1">
      <c r="A801" s="11"/>
      <c r="B801" s="1"/>
      <c r="C801" s="35"/>
      <c r="D801" s="142"/>
      <c r="E801" s="143"/>
      <c r="F801" s="39">
        <f>VLOOKUP(C801,'[2]Acha Air Sales Price List'!$B$1:$D$65536,3,FALSE)</f>
        <v>0</v>
      </c>
      <c r="G801" s="19">
        <f>ROUND(IF(ISBLANK(C801),0,VLOOKUP(C801,'[2]Acha Air Sales Price List'!$B$1:$X$65536,12,FALSE)*$L$14),2)</f>
        <v>0</v>
      </c>
      <c r="H801" s="20">
        <f t="shared" si="20"/>
        <v>0</v>
      </c>
      <c r="I801" s="12"/>
    </row>
    <row r="802" spans="1:9" hidden="1">
      <c r="A802" s="11"/>
      <c r="B802" s="1"/>
      <c r="C802" s="34"/>
      <c r="D802" s="142"/>
      <c r="E802" s="143"/>
      <c r="F802" s="39">
        <f>VLOOKUP(C802,'[2]Acha Air Sales Price List'!$B$1:$D$65536,3,FALSE)</f>
        <v>0</v>
      </c>
      <c r="G802" s="19">
        <f>ROUND(IF(ISBLANK(C802),0,VLOOKUP(C802,'[2]Acha Air Sales Price List'!$B$1:$X$65536,12,FALSE)*$L$14),2)</f>
        <v>0</v>
      </c>
      <c r="H802" s="20">
        <f t="shared" si="20"/>
        <v>0</v>
      </c>
      <c r="I802" s="12"/>
    </row>
    <row r="803" spans="1:9" hidden="1">
      <c r="A803" s="11"/>
      <c r="B803" s="1"/>
      <c r="C803" s="34"/>
      <c r="D803" s="142"/>
      <c r="E803" s="143"/>
      <c r="F803" s="39">
        <f>VLOOKUP(C803,'[2]Acha Air Sales Price List'!$B$1:$D$65536,3,FALSE)</f>
        <v>0</v>
      </c>
      <c r="G803" s="19">
        <f>ROUND(IF(ISBLANK(C803),0,VLOOKUP(C803,'[2]Acha Air Sales Price List'!$B$1:$X$65536,12,FALSE)*$L$14),2)</f>
        <v>0</v>
      </c>
      <c r="H803" s="20">
        <f t="shared" si="20"/>
        <v>0</v>
      </c>
      <c r="I803" s="12"/>
    </row>
    <row r="804" spans="1:9" hidden="1">
      <c r="A804" s="11"/>
      <c r="B804" s="1"/>
      <c r="C804" s="34"/>
      <c r="D804" s="142"/>
      <c r="E804" s="143"/>
      <c r="F804" s="39">
        <f>VLOOKUP(C804,'[2]Acha Air Sales Price List'!$B$1:$D$65536,3,FALSE)</f>
        <v>0</v>
      </c>
      <c r="G804" s="19">
        <f>ROUND(IF(ISBLANK(C804),0,VLOOKUP(C804,'[2]Acha Air Sales Price List'!$B$1:$X$65536,12,FALSE)*$L$14),2)</f>
        <v>0</v>
      </c>
      <c r="H804" s="20">
        <f t="shared" si="20"/>
        <v>0</v>
      </c>
      <c r="I804" s="12"/>
    </row>
    <row r="805" spans="1:9" hidden="1">
      <c r="A805" s="11"/>
      <c r="B805" s="1"/>
      <c r="C805" s="34"/>
      <c r="D805" s="142"/>
      <c r="E805" s="143"/>
      <c r="F805" s="39">
        <f>VLOOKUP(C805,'[2]Acha Air Sales Price List'!$B$1:$D$65536,3,FALSE)</f>
        <v>0</v>
      </c>
      <c r="G805" s="19">
        <f>ROUND(IF(ISBLANK(C805),0,VLOOKUP(C805,'[2]Acha Air Sales Price List'!$B$1:$X$65536,12,FALSE)*$L$14),2)</f>
        <v>0</v>
      </c>
      <c r="H805" s="20">
        <f t="shared" si="20"/>
        <v>0</v>
      </c>
      <c r="I805" s="12"/>
    </row>
    <row r="806" spans="1:9" hidden="1">
      <c r="A806" s="11"/>
      <c r="B806" s="1"/>
      <c r="C806" s="34"/>
      <c r="D806" s="142"/>
      <c r="E806" s="143"/>
      <c r="F806" s="39">
        <f>VLOOKUP(C806,'[2]Acha Air Sales Price List'!$B$1:$D$65536,3,FALSE)</f>
        <v>0</v>
      </c>
      <c r="G806" s="19">
        <f>ROUND(IF(ISBLANK(C806),0,VLOOKUP(C806,'[2]Acha Air Sales Price List'!$B$1:$X$65536,12,FALSE)*$L$14),2)</f>
        <v>0</v>
      </c>
      <c r="H806" s="20">
        <f t="shared" si="20"/>
        <v>0</v>
      </c>
      <c r="I806" s="12"/>
    </row>
    <row r="807" spans="1:9" hidden="1">
      <c r="A807" s="11"/>
      <c r="B807" s="1"/>
      <c r="C807" s="34"/>
      <c r="D807" s="142"/>
      <c r="E807" s="143"/>
      <c r="F807" s="39">
        <f>VLOOKUP(C807,'[2]Acha Air Sales Price List'!$B$1:$D$65536,3,FALSE)</f>
        <v>0</v>
      </c>
      <c r="G807" s="19">
        <f>ROUND(IF(ISBLANK(C807),0,VLOOKUP(C807,'[2]Acha Air Sales Price List'!$B$1:$X$65536,12,FALSE)*$L$14),2)</f>
        <v>0</v>
      </c>
      <c r="H807" s="20">
        <f t="shared" si="20"/>
        <v>0</v>
      </c>
      <c r="I807" s="12"/>
    </row>
    <row r="808" spans="1:9" hidden="1">
      <c r="A808" s="11"/>
      <c r="B808" s="1"/>
      <c r="C808" s="34"/>
      <c r="D808" s="142"/>
      <c r="E808" s="143"/>
      <c r="F808" s="39">
        <f>VLOOKUP(C808,'[2]Acha Air Sales Price List'!$B$1:$D$65536,3,FALSE)</f>
        <v>0</v>
      </c>
      <c r="G808" s="19">
        <f>ROUND(IF(ISBLANK(C808),0,VLOOKUP(C808,'[2]Acha Air Sales Price List'!$B$1:$X$65536,12,FALSE)*$L$14),2)</f>
        <v>0</v>
      </c>
      <c r="H808" s="20">
        <f t="shared" si="20"/>
        <v>0</v>
      </c>
      <c r="I808" s="12"/>
    </row>
    <row r="809" spans="1:9" hidden="1">
      <c r="A809" s="11"/>
      <c r="B809" s="1"/>
      <c r="C809" s="34"/>
      <c r="D809" s="142"/>
      <c r="E809" s="143"/>
      <c r="F809" s="39">
        <f>VLOOKUP(C809,'[2]Acha Air Sales Price List'!$B$1:$D$65536,3,FALSE)</f>
        <v>0</v>
      </c>
      <c r="G809" s="19">
        <f>ROUND(IF(ISBLANK(C809),0,VLOOKUP(C809,'[2]Acha Air Sales Price List'!$B$1:$X$65536,12,FALSE)*$L$14),2)</f>
        <v>0</v>
      </c>
      <c r="H809" s="20">
        <f t="shared" si="20"/>
        <v>0</v>
      </c>
      <c r="I809" s="12"/>
    </row>
    <row r="810" spans="1:9" hidden="1">
      <c r="A810" s="11"/>
      <c r="B810" s="1"/>
      <c r="C810" s="34"/>
      <c r="D810" s="142"/>
      <c r="E810" s="143"/>
      <c r="F810" s="39">
        <f>VLOOKUP(C810,'[2]Acha Air Sales Price List'!$B$1:$D$65536,3,FALSE)</f>
        <v>0</v>
      </c>
      <c r="G810" s="19">
        <f>ROUND(IF(ISBLANK(C810),0,VLOOKUP(C810,'[2]Acha Air Sales Price List'!$B$1:$X$65536,12,FALSE)*$L$14),2)</f>
        <v>0</v>
      </c>
      <c r="H810" s="20">
        <f t="shared" si="20"/>
        <v>0</v>
      </c>
      <c r="I810" s="12"/>
    </row>
    <row r="811" spans="1:9" hidden="1">
      <c r="A811" s="11"/>
      <c r="B811" s="1"/>
      <c r="C811" s="34"/>
      <c r="D811" s="142"/>
      <c r="E811" s="143"/>
      <c r="F811" s="39">
        <f>VLOOKUP(C811,'[2]Acha Air Sales Price List'!$B$1:$D$65536,3,FALSE)</f>
        <v>0</v>
      </c>
      <c r="G811" s="19">
        <f>ROUND(IF(ISBLANK(C811),0,VLOOKUP(C811,'[2]Acha Air Sales Price List'!$B$1:$X$65536,12,FALSE)*$L$14),2)</f>
        <v>0</v>
      </c>
      <c r="H811" s="20">
        <f t="shared" si="20"/>
        <v>0</v>
      </c>
      <c r="I811" s="12"/>
    </row>
    <row r="812" spans="1:9" hidden="1">
      <c r="A812" s="11"/>
      <c r="B812" s="1"/>
      <c r="C812" s="34"/>
      <c r="D812" s="142"/>
      <c r="E812" s="143"/>
      <c r="F812" s="39">
        <f>VLOOKUP(C812,'[2]Acha Air Sales Price List'!$B$1:$D$65536,3,FALSE)</f>
        <v>0</v>
      </c>
      <c r="G812" s="19">
        <f>ROUND(IF(ISBLANK(C812),0,VLOOKUP(C812,'[2]Acha Air Sales Price List'!$B$1:$X$65536,12,FALSE)*$L$14),2)</f>
        <v>0</v>
      </c>
      <c r="H812" s="20">
        <f t="shared" si="20"/>
        <v>0</v>
      </c>
      <c r="I812" s="12"/>
    </row>
    <row r="813" spans="1:9" hidden="1">
      <c r="A813" s="11"/>
      <c r="B813" s="1"/>
      <c r="C813" s="34"/>
      <c r="D813" s="142"/>
      <c r="E813" s="143"/>
      <c r="F813" s="39">
        <f>VLOOKUP(C813,'[2]Acha Air Sales Price List'!$B$1:$D$65536,3,FALSE)</f>
        <v>0</v>
      </c>
      <c r="G813" s="19">
        <f>ROUND(IF(ISBLANK(C813),0,VLOOKUP(C813,'[2]Acha Air Sales Price List'!$B$1:$X$65536,12,FALSE)*$L$14),2)</f>
        <v>0</v>
      </c>
      <c r="H813" s="20">
        <f t="shared" si="20"/>
        <v>0</v>
      </c>
      <c r="I813" s="12"/>
    </row>
    <row r="814" spans="1:9" hidden="1">
      <c r="A814" s="11"/>
      <c r="B814" s="1"/>
      <c r="C814" s="34"/>
      <c r="D814" s="142"/>
      <c r="E814" s="143"/>
      <c r="F814" s="39">
        <f>VLOOKUP(C814,'[2]Acha Air Sales Price List'!$B$1:$D$65536,3,FALSE)</f>
        <v>0</v>
      </c>
      <c r="G814" s="19">
        <f>ROUND(IF(ISBLANK(C814),0,VLOOKUP(C814,'[2]Acha Air Sales Price List'!$B$1:$X$65536,12,FALSE)*$L$14),2)</f>
        <v>0</v>
      </c>
      <c r="H814" s="20">
        <f t="shared" si="20"/>
        <v>0</v>
      </c>
      <c r="I814" s="12"/>
    </row>
    <row r="815" spans="1:9" hidden="1">
      <c r="A815" s="11"/>
      <c r="B815" s="1"/>
      <c r="C815" s="34"/>
      <c r="D815" s="142"/>
      <c r="E815" s="143"/>
      <c r="F815" s="39">
        <f>VLOOKUP(C815,'[2]Acha Air Sales Price List'!$B$1:$D$65536,3,FALSE)</f>
        <v>0</v>
      </c>
      <c r="G815" s="19">
        <f>ROUND(IF(ISBLANK(C815),0,VLOOKUP(C815,'[2]Acha Air Sales Price List'!$B$1:$X$65536,12,FALSE)*$L$14),2)</f>
        <v>0</v>
      </c>
      <c r="H815" s="20">
        <f t="shared" si="20"/>
        <v>0</v>
      </c>
      <c r="I815" s="12"/>
    </row>
    <row r="816" spans="1:9" hidden="1">
      <c r="A816" s="11"/>
      <c r="B816" s="1"/>
      <c r="C816" s="34"/>
      <c r="D816" s="142"/>
      <c r="E816" s="143"/>
      <c r="F816" s="39">
        <f>VLOOKUP(C816,'[2]Acha Air Sales Price List'!$B$1:$D$65536,3,FALSE)</f>
        <v>0</v>
      </c>
      <c r="G816" s="19">
        <f>ROUND(IF(ISBLANK(C816),0,VLOOKUP(C816,'[2]Acha Air Sales Price List'!$B$1:$X$65536,12,FALSE)*$L$14),2)</f>
        <v>0</v>
      </c>
      <c r="H816" s="20">
        <f t="shared" si="20"/>
        <v>0</v>
      </c>
      <c r="I816" s="12"/>
    </row>
    <row r="817" spans="1:9" hidden="1">
      <c r="A817" s="11"/>
      <c r="B817" s="1"/>
      <c r="C817" s="34"/>
      <c r="D817" s="142"/>
      <c r="E817" s="143"/>
      <c r="F817" s="39">
        <f>VLOOKUP(C817,'[2]Acha Air Sales Price List'!$B$1:$D$65536,3,FALSE)</f>
        <v>0</v>
      </c>
      <c r="G817" s="19">
        <f>ROUND(IF(ISBLANK(C817),0,VLOOKUP(C817,'[2]Acha Air Sales Price List'!$B$1:$X$65536,12,FALSE)*$L$14),2)</f>
        <v>0</v>
      </c>
      <c r="H817" s="20">
        <f t="shared" si="20"/>
        <v>0</v>
      </c>
      <c r="I817" s="12"/>
    </row>
    <row r="818" spans="1:9" hidden="1">
      <c r="A818" s="11"/>
      <c r="B818" s="1"/>
      <c r="C818" s="34"/>
      <c r="D818" s="142"/>
      <c r="E818" s="143"/>
      <c r="F818" s="39">
        <f>VLOOKUP(C818,'[2]Acha Air Sales Price List'!$B$1:$D$65536,3,FALSE)</f>
        <v>0</v>
      </c>
      <c r="G818" s="19">
        <f>ROUND(IF(ISBLANK(C818),0,VLOOKUP(C818,'[2]Acha Air Sales Price List'!$B$1:$X$65536,12,FALSE)*$L$14),2)</f>
        <v>0</v>
      </c>
      <c r="H818" s="20">
        <f t="shared" si="20"/>
        <v>0</v>
      </c>
      <c r="I818" s="12"/>
    </row>
    <row r="819" spans="1:9" hidden="1">
      <c r="A819" s="11"/>
      <c r="B819" s="1"/>
      <c r="C819" s="34"/>
      <c r="D819" s="142"/>
      <c r="E819" s="143"/>
      <c r="F819" s="39">
        <f>VLOOKUP(C819,'[2]Acha Air Sales Price List'!$B$1:$D$65536,3,FALSE)</f>
        <v>0</v>
      </c>
      <c r="G819" s="19">
        <f>ROUND(IF(ISBLANK(C819),0,VLOOKUP(C819,'[2]Acha Air Sales Price List'!$B$1:$X$65536,12,FALSE)*$L$14),2)</f>
        <v>0</v>
      </c>
      <c r="H819" s="20">
        <f t="shared" si="20"/>
        <v>0</v>
      </c>
      <c r="I819" s="12"/>
    </row>
    <row r="820" spans="1:9" hidden="1">
      <c r="A820" s="11"/>
      <c r="B820" s="1"/>
      <c r="C820" s="34"/>
      <c r="D820" s="142"/>
      <c r="E820" s="143"/>
      <c r="F820" s="39">
        <f>VLOOKUP(C820,'[2]Acha Air Sales Price List'!$B$1:$D$65536,3,FALSE)</f>
        <v>0</v>
      </c>
      <c r="G820" s="19">
        <f>ROUND(IF(ISBLANK(C820),0,VLOOKUP(C820,'[2]Acha Air Sales Price List'!$B$1:$X$65536,12,FALSE)*$L$14),2)</f>
        <v>0</v>
      </c>
      <c r="H820" s="20">
        <f t="shared" si="20"/>
        <v>0</v>
      </c>
      <c r="I820" s="12"/>
    </row>
    <row r="821" spans="1:9" hidden="1">
      <c r="A821" s="11"/>
      <c r="B821" s="1"/>
      <c r="C821" s="34"/>
      <c r="D821" s="142"/>
      <c r="E821" s="143"/>
      <c r="F821" s="39">
        <f>VLOOKUP(C821,'[2]Acha Air Sales Price List'!$B$1:$D$65536,3,FALSE)</f>
        <v>0</v>
      </c>
      <c r="G821" s="19">
        <f>ROUND(IF(ISBLANK(C821),0,VLOOKUP(C821,'[2]Acha Air Sales Price List'!$B$1:$X$65536,12,FALSE)*$L$14),2)</f>
        <v>0</v>
      </c>
      <c r="H821" s="20">
        <f t="shared" si="20"/>
        <v>0</v>
      </c>
      <c r="I821" s="12"/>
    </row>
    <row r="822" spans="1:9" hidden="1">
      <c r="A822" s="11"/>
      <c r="B822" s="1"/>
      <c r="C822" s="34"/>
      <c r="D822" s="142"/>
      <c r="E822" s="143"/>
      <c r="F822" s="39">
        <f>VLOOKUP(C822,'[2]Acha Air Sales Price List'!$B$1:$D$65536,3,FALSE)</f>
        <v>0</v>
      </c>
      <c r="G822" s="19">
        <f>ROUND(IF(ISBLANK(C822),0,VLOOKUP(C822,'[2]Acha Air Sales Price List'!$B$1:$X$65536,12,FALSE)*$L$14),2)</f>
        <v>0</v>
      </c>
      <c r="H822" s="20">
        <f t="shared" si="20"/>
        <v>0</v>
      </c>
      <c r="I822" s="12"/>
    </row>
    <row r="823" spans="1:9" hidden="1">
      <c r="A823" s="11"/>
      <c r="B823" s="1"/>
      <c r="C823" s="34"/>
      <c r="D823" s="142"/>
      <c r="E823" s="143"/>
      <c r="F823" s="39">
        <f>VLOOKUP(C823,'[2]Acha Air Sales Price List'!$B$1:$D$65536,3,FALSE)</f>
        <v>0</v>
      </c>
      <c r="G823" s="19">
        <f>ROUND(IF(ISBLANK(C823),0,VLOOKUP(C823,'[2]Acha Air Sales Price List'!$B$1:$X$65536,12,FALSE)*$L$14),2)</f>
        <v>0</v>
      </c>
      <c r="H823" s="20">
        <f t="shared" si="20"/>
        <v>0</v>
      </c>
      <c r="I823" s="12"/>
    </row>
    <row r="824" spans="1:9" hidden="1">
      <c r="A824" s="11"/>
      <c r="B824" s="1"/>
      <c r="C824" s="34"/>
      <c r="D824" s="142"/>
      <c r="E824" s="143"/>
      <c r="F824" s="39">
        <f>VLOOKUP(C824,'[2]Acha Air Sales Price List'!$B$1:$D$65536,3,FALSE)</f>
        <v>0</v>
      </c>
      <c r="G824" s="19">
        <f>ROUND(IF(ISBLANK(C824),0,VLOOKUP(C824,'[2]Acha Air Sales Price List'!$B$1:$X$65536,12,FALSE)*$L$14),2)</f>
        <v>0</v>
      </c>
      <c r="H824" s="20">
        <f t="shared" si="20"/>
        <v>0</v>
      </c>
      <c r="I824" s="12"/>
    </row>
    <row r="825" spans="1:9" hidden="1">
      <c r="A825" s="11"/>
      <c r="B825" s="1"/>
      <c r="C825" s="34"/>
      <c r="D825" s="142"/>
      <c r="E825" s="143"/>
      <c r="F825" s="39">
        <f>VLOOKUP(C825,'[2]Acha Air Sales Price List'!$B$1:$D$65536,3,FALSE)</f>
        <v>0</v>
      </c>
      <c r="G825" s="19">
        <f>ROUND(IF(ISBLANK(C825),0,VLOOKUP(C825,'[2]Acha Air Sales Price List'!$B$1:$X$65536,12,FALSE)*$L$14),2)</f>
        <v>0</v>
      </c>
      <c r="H825" s="20">
        <f t="shared" si="20"/>
        <v>0</v>
      </c>
      <c r="I825" s="12"/>
    </row>
    <row r="826" spans="1:9" hidden="1">
      <c r="A826" s="11"/>
      <c r="B826" s="1"/>
      <c r="C826" s="34"/>
      <c r="D826" s="142"/>
      <c r="E826" s="143"/>
      <c r="F826" s="39">
        <f>VLOOKUP(C826,'[2]Acha Air Sales Price List'!$B$1:$D$65536,3,FALSE)</f>
        <v>0</v>
      </c>
      <c r="G826" s="19">
        <f>ROUND(IF(ISBLANK(C826),0,VLOOKUP(C826,'[2]Acha Air Sales Price List'!$B$1:$X$65536,12,FALSE)*$L$14),2)</f>
        <v>0</v>
      </c>
      <c r="H826" s="20">
        <f t="shared" si="20"/>
        <v>0</v>
      </c>
      <c r="I826" s="12"/>
    </row>
    <row r="827" spans="1:9" hidden="1">
      <c r="A827" s="11"/>
      <c r="B827" s="1"/>
      <c r="C827" s="34"/>
      <c r="D827" s="142"/>
      <c r="E827" s="143"/>
      <c r="F827" s="39">
        <f>VLOOKUP(C827,'[2]Acha Air Sales Price List'!$B$1:$D$65536,3,FALSE)</f>
        <v>0</v>
      </c>
      <c r="G827" s="19">
        <f>ROUND(IF(ISBLANK(C827),0,VLOOKUP(C827,'[2]Acha Air Sales Price List'!$B$1:$X$65536,12,FALSE)*$L$14),2)</f>
        <v>0</v>
      </c>
      <c r="H827" s="20">
        <f t="shared" si="20"/>
        <v>0</v>
      </c>
      <c r="I827" s="12"/>
    </row>
    <row r="828" spans="1:9" hidden="1">
      <c r="A828" s="11"/>
      <c r="B828" s="1"/>
      <c r="C828" s="34"/>
      <c r="D828" s="142"/>
      <c r="E828" s="143"/>
      <c r="F828" s="39">
        <f>VLOOKUP(C828,'[2]Acha Air Sales Price List'!$B$1:$D$65536,3,FALSE)</f>
        <v>0</v>
      </c>
      <c r="G828" s="19">
        <f>ROUND(IF(ISBLANK(C828),0,VLOOKUP(C828,'[2]Acha Air Sales Price List'!$B$1:$X$65536,12,FALSE)*$L$14),2)</f>
        <v>0</v>
      </c>
      <c r="H828" s="20">
        <f t="shared" si="20"/>
        <v>0</v>
      </c>
      <c r="I828" s="12"/>
    </row>
    <row r="829" spans="1:9" hidden="1">
      <c r="A829" s="11"/>
      <c r="B829" s="1"/>
      <c r="C829" s="35"/>
      <c r="D829" s="142"/>
      <c r="E829" s="143"/>
      <c r="F829" s="39">
        <f>VLOOKUP(C829,'[2]Acha Air Sales Price List'!$B$1:$D$65536,3,FALSE)</f>
        <v>0</v>
      </c>
      <c r="G829" s="19">
        <f>ROUND(IF(ISBLANK(C829),0,VLOOKUP(C829,'[2]Acha Air Sales Price List'!$B$1:$X$65536,12,FALSE)*$L$14),2)</f>
        <v>0</v>
      </c>
      <c r="H829" s="20">
        <f t="shared" si="20"/>
        <v>0</v>
      </c>
      <c r="I829" s="12"/>
    </row>
    <row r="830" spans="1:9" hidden="1">
      <c r="A830" s="11"/>
      <c r="B830" s="1"/>
      <c r="C830" s="34"/>
      <c r="D830" s="142"/>
      <c r="E830" s="143"/>
      <c r="F830" s="39">
        <f>VLOOKUP(C830,'[2]Acha Air Sales Price List'!$B$1:$D$65536,3,FALSE)</f>
        <v>0</v>
      </c>
      <c r="G830" s="19">
        <f>ROUND(IF(ISBLANK(C830),0,VLOOKUP(C830,'[2]Acha Air Sales Price List'!$B$1:$X$65536,12,FALSE)*$L$14),2)</f>
        <v>0</v>
      </c>
      <c r="H830" s="20">
        <f t="shared" ref="H830:H841" si="21">ROUND(IF(ISNUMBER(B830), G830*B830, 0),5)</f>
        <v>0</v>
      </c>
      <c r="I830" s="12"/>
    </row>
    <row r="831" spans="1:9" hidden="1">
      <c r="A831" s="11"/>
      <c r="B831" s="1"/>
      <c r="C831" s="34"/>
      <c r="D831" s="142"/>
      <c r="E831" s="143"/>
      <c r="F831" s="39">
        <f>VLOOKUP(C831,'[2]Acha Air Sales Price List'!$B$1:$D$65536,3,FALSE)</f>
        <v>0</v>
      </c>
      <c r="G831" s="19">
        <f>ROUND(IF(ISBLANK(C831),0,VLOOKUP(C831,'[2]Acha Air Sales Price List'!$B$1:$X$65536,12,FALSE)*$L$14),2)</f>
        <v>0</v>
      </c>
      <c r="H831" s="20">
        <f t="shared" si="21"/>
        <v>0</v>
      </c>
      <c r="I831" s="12"/>
    </row>
    <row r="832" spans="1:9" hidden="1">
      <c r="A832" s="11"/>
      <c r="B832" s="1"/>
      <c r="C832" s="34"/>
      <c r="D832" s="142"/>
      <c r="E832" s="143"/>
      <c r="F832" s="39">
        <f>VLOOKUP(C832,'[2]Acha Air Sales Price List'!$B$1:$D$65536,3,FALSE)</f>
        <v>0</v>
      </c>
      <c r="G832" s="19">
        <f>ROUND(IF(ISBLANK(C832),0,VLOOKUP(C832,'[2]Acha Air Sales Price List'!$B$1:$X$65536,12,FALSE)*$L$14),2)</f>
        <v>0</v>
      </c>
      <c r="H832" s="20">
        <f t="shared" si="21"/>
        <v>0</v>
      </c>
      <c r="I832" s="12"/>
    </row>
    <row r="833" spans="1:9" hidden="1">
      <c r="A833" s="11"/>
      <c r="B833" s="1"/>
      <c r="C833" s="34"/>
      <c r="D833" s="142"/>
      <c r="E833" s="143"/>
      <c r="F833" s="39">
        <f>VLOOKUP(C833,'[2]Acha Air Sales Price List'!$B$1:$D$65536,3,FALSE)</f>
        <v>0</v>
      </c>
      <c r="G833" s="19">
        <f>ROUND(IF(ISBLANK(C833),0,VLOOKUP(C833,'[2]Acha Air Sales Price List'!$B$1:$X$65536,12,FALSE)*$L$14),2)</f>
        <v>0</v>
      </c>
      <c r="H833" s="20">
        <f t="shared" si="21"/>
        <v>0</v>
      </c>
      <c r="I833" s="12"/>
    </row>
    <row r="834" spans="1:9" hidden="1">
      <c r="A834" s="11"/>
      <c r="B834" s="1"/>
      <c r="C834" s="34"/>
      <c r="D834" s="142"/>
      <c r="E834" s="143"/>
      <c r="F834" s="39">
        <f>VLOOKUP(C834,'[2]Acha Air Sales Price List'!$B$1:$D$65536,3,FALSE)</f>
        <v>0</v>
      </c>
      <c r="G834" s="19">
        <f>ROUND(IF(ISBLANK(C834),0,VLOOKUP(C834,'[2]Acha Air Sales Price List'!$B$1:$X$65536,12,FALSE)*$L$14),2)</f>
        <v>0</v>
      </c>
      <c r="H834" s="20">
        <f t="shared" si="21"/>
        <v>0</v>
      </c>
      <c r="I834" s="12"/>
    </row>
    <row r="835" spans="1:9" hidden="1">
      <c r="A835" s="11"/>
      <c r="B835" s="1"/>
      <c r="C835" s="34"/>
      <c r="D835" s="142"/>
      <c r="E835" s="143"/>
      <c r="F835" s="39">
        <f>VLOOKUP(C835,'[2]Acha Air Sales Price List'!$B$1:$D$65536,3,FALSE)</f>
        <v>0</v>
      </c>
      <c r="G835" s="19">
        <f>ROUND(IF(ISBLANK(C835),0,VLOOKUP(C835,'[2]Acha Air Sales Price List'!$B$1:$X$65536,12,FALSE)*$L$14),2)</f>
        <v>0</v>
      </c>
      <c r="H835" s="20">
        <f t="shared" si="21"/>
        <v>0</v>
      </c>
      <c r="I835" s="12"/>
    </row>
    <row r="836" spans="1:9" hidden="1">
      <c r="A836" s="11"/>
      <c r="B836" s="1"/>
      <c r="C836" s="34"/>
      <c r="D836" s="142"/>
      <c r="E836" s="143"/>
      <c r="F836" s="39">
        <f>VLOOKUP(C836,'[2]Acha Air Sales Price List'!$B$1:$D$65536,3,FALSE)</f>
        <v>0</v>
      </c>
      <c r="G836" s="19">
        <f>ROUND(IF(ISBLANK(C836),0,VLOOKUP(C836,'[2]Acha Air Sales Price List'!$B$1:$X$65536,12,FALSE)*$L$14),2)</f>
        <v>0</v>
      </c>
      <c r="H836" s="20">
        <f t="shared" si="21"/>
        <v>0</v>
      </c>
      <c r="I836" s="12"/>
    </row>
    <row r="837" spans="1:9" hidden="1">
      <c r="A837" s="11"/>
      <c r="B837" s="1"/>
      <c r="C837" s="34"/>
      <c r="D837" s="142"/>
      <c r="E837" s="143"/>
      <c r="F837" s="39">
        <f>VLOOKUP(C837,'[2]Acha Air Sales Price List'!$B$1:$D$65536,3,FALSE)</f>
        <v>0</v>
      </c>
      <c r="G837" s="19">
        <f>ROUND(IF(ISBLANK(C837),0,VLOOKUP(C837,'[2]Acha Air Sales Price List'!$B$1:$X$65536,12,FALSE)*$L$14),2)</f>
        <v>0</v>
      </c>
      <c r="H837" s="20">
        <f t="shared" si="21"/>
        <v>0</v>
      </c>
      <c r="I837" s="12"/>
    </row>
    <row r="838" spans="1:9" hidden="1">
      <c r="A838" s="11"/>
      <c r="B838" s="1"/>
      <c r="C838" s="34"/>
      <c r="D838" s="142"/>
      <c r="E838" s="143"/>
      <c r="F838" s="39">
        <f>VLOOKUP(C838,'[2]Acha Air Sales Price List'!$B$1:$D$65536,3,FALSE)</f>
        <v>0</v>
      </c>
      <c r="G838" s="19">
        <f>ROUND(IF(ISBLANK(C838),0,VLOOKUP(C838,'[2]Acha Air Sales Price List'!$B$1:$X$65536,12,FALSE)*$L$14),2)</f>
        <v>0</v>
      </c>
      <c r="H838" s="20">
        <f t="shared" si="21"/>
        <v>0</v>
      </c>
      <c r="I838" s="12"/>
    </row>
    <row r="839" spans="1:9" hidden="1">
      <c r="A839" s="11"/>
      <c r="B839" s="1"/>
      <c r="C839" s="34"/>
      <c r="D839" s="142"/>
      <c r="E839" s="143"/>
      <c r="F839" s="39">
        <f>VLOOKUP(C839,'[2]Acha Air Sales Price List'!$B$1:$D$65536,3,FALSE)</f>
        <v>0</v>
      </c>
      <c r="G839" s="19">
        <f>ROUND(IF(ISBLANK(C839),0,VLOOKUP(C839,'[2]Acha Air Sales Price List'!$B$1:$X$65536,12,FALSE)*$L$14),2)</f>
        <v>0</v>
      </c>
      <c r="H839" s="20">
        <f t="shared" si="21"/>
        <v>0</v>
      </c>
      <c r="I839" s="12"/>
    </row>
    <row r="840" spans="1:9" hidden="1">
      <c r="A840" s="11"/>
      <c r="B840" s="1"/>
      <c r="C840" s="34"/>
      <c r="D840" s="142"/>
      <c r="E840" s="143"/>
      <c r="F840" s="39">
        <f>VLOOKUP(C840,'[2]Acha Air Sales Price List'!$B$1:$D$65536,3,FALSE)</f>
        <v>0</v>
      </c>
      <c r="G840" s="19">
        <f>ROUND(IF(ISBLANK(C840),0,VLOOKUP(C840,'[2]Acha Air Sales Price List'!$B$1:$X$65536,12,FALSE)*$L$14),2)</f>
        <v>0</v>
      </c>
      <c r="H840" s="20">
        <f t="shared" si="21"/>
        <v>0</v>
      </c>
      <c r="I840" s="12"/>
    </row>
    <row r="841" spans="1:9" hidden="1">
      <c r="A841" s="11"/>
      <c r="B841" s="1"/>
      <c r="C841" s="34"/>
      <c r="D841" s="142"/>
      <c r="E841" s="143"/>
      <c r="F841" s="39">
        <f>VLOOKUP(C841,'[2]Acha Air Sales Price List'!$B$1:$D$65536,3,FALSE)</f>
        <v>0</v>
      </c>
      <c r="G841" s="19">
        <f>ROUND(IF(ISBLANK(C841),0,VLOOKUP(C841,'[2]Acha Air Sales Price List'!$B$1:$X$65536,12,FALSE)*$L$14),2)</f>
        <v>0</v>
      </c>
      <c r="H841" s="20">
        <f t="shared" si="21"/>
        <v>0</v>
      </c>
      <c r="I841" s="12"/>
    </row>
    <row r="842" spans="1:9" hidden="1">
      <c r="A842" s="11"/>
      <c r="B842" s="1"/>
      <c r="C842" s="34"/>
      <c r="D842" s="142"/>
      <c r="E842" s="143"/>
      <c r="F842" s="39">
        <f>VLOOKUP(C842,'[2]Acha Air Sales Price List'!$B$1:$D$65536,3,FALSE)</f>
        <v>0</v>
      </c>
      <c r="G842" s="19">
        <f>ROUND(IF(ISBLANK(C842),0,VLOOKUP(C842,'[2]Acha Air Sales Price List'!$B$1:$X$65536,12,FALSE)*$L$14),2)</f>
        <v>0</v>
      </c>
      <c r="H842" s="20">
        <f t="shared" ref="H842:H885" si="22">ROUND(IF(ISNUMBER(B842), G842*B842, 0),5)</f>
        <v>0</v>
      </c>
      <c r="I842" s="12"/>
    </row>
    <row r="843" spans="1:9" hidden="1">
      <c r="A843" s="11"/>
      <c r="B843" s="1"/>
      <c r="C843" s="34"/>
      <c r="D843" s="142"/>
      <c r="E843" s="143"/>
      <c r="F843" s="39">
        <f>VLOOKUP(C843,'[2]Acha Air Sales Price List'!$B$1:$D$65536,3,FALSE)</f>
        <v>0</v>
      </c>
      <c r="G843" s="19">
        <f>ROUND(IF(ISBLANK(C843),0,VLOOKUP(C843,'[2]Acha Air Sales Price List'!$B$1:$X$65536,12,FALSE)*$L$14),2)</f>
        <v>0</v>
      </c>
      <c r="H843" s="20">
        <f t="shared" si="22"/>
        <v>0</v>
      </c>
      <c r="I843" s="12"/>
    </row>
    <row r="844" spans="1:9" hidden="1">
      <c r="A844" s="11"/>
      <c r="B844" s="1"/>
      <c r="C844" s="34"/>
      <c r="D844" s="142"/>
      <c r="E844" s="143"/>
      <c r="F844" s="39">
        <f>VLOOKUP(C844,'[2]Acha Air Sales Price List'!$B$1:$D$65536,3,FALSE)</f>
        <v>0</v>
      </c>
      <c r="G844" s="19">
        <f>ROUND(IF(ISBLANK(C844),0,VLOOKUP(C844,'[2]Acha Air Sales Price List'!$B$1:$X$65536,12,FALSE)*$L$14),2)</f>
        <v>0</v>
      </c>
      <c r="H844" s="20">
        <f t="shared" si="22"/>
        <v>0</v>
      </c>
      <c r="I844" s="12"/>
    </row>
    <row r="845" spans="1:9" hidden="1">
      <c r="A845" s="11"/>
      <c r="B845" s="1"/>
      <c r="C845" s="35"/>
      <c r="D845" s="142"/>
      <c r="E845" s="143"/>
      <c r="F845" s="39">
        <f>VLOOKUP(C845,'[2]Acha Air Sales Price List'!$B$1:$D$65536,3,FALSE)</f>
        <v>0</v>
      </c>
      <c r="G845" s="19">
        <f>ROUND(IF(ISBLANK(C845),0,VLOOKUP(C845,'[2]Acha Air Sales Price List'!$B$1:$X$65536,12,FALSE)*$L$14),2)</f>
        <v>0</v>
      </c>
      <c r="H845" s="20">
        <f t="shared" si="22"/>
        <v>0</v>
      </c>
      <c r="I845" s="12"/>
    </row>
    <row r="846" spans="1:9" hidden="1">
      <c r="A846" s="11"/>
      <c r="B846" s="1"/>
      <c r="C846" s="35"/>
      <c r="D846" s="142"/>
      <c r="E846" s="143"/>
      <c r="F846" s="39">
        <f>VLOOKUP(C846,'[2]Acha Air Sales Price List'!$B$1:$D$65536,3,FALSE)</f>
        <v>0</v>
      </c>
      <c r="G846" s="19">
        <f>ROUND(IF(ISBLANK(C846),0,VLOOKUP(C846,'[2]Acha Air Sales Price List'!$B$1:$X$65536,12,FALSE)*$L$14),2)</f>
        <v>0</v>
      </c>
      <c r="H846" s="20">
        <f t="shared" si="22"/>
        <v>0</v>
      </c>
      <c r="I846" s="12"/>
    </row>
    <row r="847" spans="1:9" hidden="1">
      <c r="A847" s="11"/>
      <c r="B847" s="1"/>
      <c r="C847" s="34"/>
      <c r="D847" s="142"/>
      <c r="E847" s="143"/>
      <c r="F847" s="39">
        <f>VLOOKUP(C847,'[2]Acha Air Sales Price List'!$B$1:$D$65536,3,FALSE)</f>
        <v>0</v>
      </c>
      <c r="G847" s="19">
        <f>ROUND(IF(ISBLANK(C847),0,VLOOKUP(C847,'[2]Acha Air Sales Price List'!$B$1:$X$65536,12,FALSE)*$L$14),2)</f>
        <v>0</v>
      </c>
      <c r="H847" s="20">
        <f t="shared" si="22"/>
        <v>0</v>
      </c>
      <c r="I847" s="12"/>
    </row>
    <row r="848" spans="1:9" hidden="1">
      <c r="A848" s="11"/>
      <c r="B848" s="1"/>
      <c r="C848" s="34"/>
      <c r="D848" s="142"/>
      <c r="E848" s="143"/>
      <c r="F848" s="39">
        <f>VLOOKUP(C848,'[2]Acha Air Sales Price List'!$B$1:$D$65536,3,FALSE)</f>
        <v>0</v>
      </c>
      <c r="G848" s="19">
        <f>ROUND(IF(ISBLANK(C848),0,VLOOKUP(C848,'[2]Acha Air Sales Price List'!$B$1:$X$65536,12,FALSE)*$L$14),2)</f>
        <v>0</v>
      </c>
      <c r="H848" s="20">
        <f t="shared" si="22"/>
        <v>0</v>
      </c>
      <c r="I848" s="12"/>
    </row>
    <row r="849" spans="1:9" hidden="1">
      <c r="A849" s="11"/>
      <c r="B849" s="1"/>
      <c r="C849" s="34"/>
      <c r="D849" s="142"/>
      <c r="E849" s="143"/>
      <c r="F849" s="39">
        <f>VLOOKUP(C849,'[2]Acha Air Sales Price List'!$B$1:$D$65536,3,FALSE)</f>
        <v>0</v>
      </c>
      <c r="G849" s="19">
        <f>ROUND(IF(ISBLANK(C849),0,VLOOKUP(C849,'[2]Acha Air Sales Price List'!$B$1:$X$65536,12,FALSE)*$L$14),2)</f>
        <v>0</v>
      </c>
      <c r="H849" s="20">
        <f t="shared" si="22"/>
        <v>0</v>
      </c>
      <c r="I849" s="12"/>
    </row>
    <row r="850" spans="1:9" hidden="1">
      <c r="A850" s="11"/>
      <c r="B850" s="1"/>
      <c r="C850" s="34"/>
      <c r="D850" s="142"/>
      <c r="E850" s="143"/>
      <c r="F850" s="39">
        <f>VLOOKUP(C850,'[2]Acha Air Sales Price List'!$B$1:$D$65536,3,FALSE)</f>
        <v>0</v>
      </c>
      <c r="G850" s="19">
        <f>ROUND(IF(ISBLANK(C850),0,VLOOKUP(C850,'[2]Acha Air Sales Price List'!$B$1:$X$65536,12,FALSE)*$L$14),2)</f>
        <v>0</v>
      </c>
      <c r="H850" s="20">
        <f t="shared" si="22"/>
        <v>0</v>
      </c>
      <c r="I850" s="12"/>
    </row>
    <row r="851" spans="1:9" hidden="1">
      <c r="A851" s="11"/>
      <c r="B851" s="1"/>
      <c r="C851" s="34"/>
      <c r="D851" s="142"/>
      <c r="E851" s="143"/>
      <c r="F851" s="39">
        <f>VLOOKUP(C851,'[2]Acha Air Sales Price List'!$B$1:$D$65536,3,FALSE)</f>
        <v>0</v>
      </c>
      <c r="G851" s="19">
        <f>ROUND(IF(ISBLANK(C851),0,VLOOKUP(C851,'[2]Acha Air Sales Price List'!$B$1:$X$65536,12,FALSE)*$L$14),2)</f>
        <v>0</v>
      </c>
      <c r="H851" s="20">
        <f t="shared" si="22"/>
        <v>0</v>
      </c>
      <c r="I851" s="12"/>
    </row>
    <row r="852" spans="1:9" hidden="1">
      <c r="A852" s="11"/>
      <c r="B852" s="1"/>
      <c r="C852" s="34"/>
      <c r="D852" s="142"/>
      <c r="E852" s="143"/>
      <c r="F852" s="39">
        <f>VLOOKUP(C852,'[2]Acha Air Sales Price List'!$B$1:$D$65536,3,FALSE)</f>
        <v>0</v>
      </c>
      <c r="G852" s="19">
        <f>ROUND(IF(ISBLANK(C852),0,VLOOKUP(C852,'[2]Acha Air Sales Price List'!$B$1:$X$65536,12,FALSE)*$L$14),2)</f>
        <v>0</v>
      </c>
      <c r="H852" s="20">
        <f t="shared" si="22"/>
        <v>0</v>
      </c>
      <c r="I852" s="12"/>
    </row>
    <row r="853" spans="1:9" hidden="1">
      <c r="A853" s="11"/>
      <c r="B853" s="1"/>
      <c r="C853" s="34"/>
      <c r="D853" s="142"/>
      <c r="E853" s="143"/>
      <c r="F853" s="39">
        <f>VLOOKUP(C853,'[2]Acha Air Sales Price List'!$B$1:$D$65536,3,FALSE)</f>
        <v>0</v>
      </c>
      <c r="G853" s="19">
        <f>ROUND(IF(ISBLANK(C853),0,VLOOKUP(C853,'[2]Acha Air Sales Price List'!$B$1:$X$65536,12,FALSE)*$L$14),2)</f>
        <v>0</v>
      </c>
      <c r="H853" s="20">
        <f t="shared" si="22"/>
        <v>0</v>
      </c>
      <c r="I853" s="12"/>
    </row>
    <row r="854" spans="1:9" hidden="1">
      <c r="A854" s="11"/>
      <c r="B854" s="1"/>
      <c r="C854" s="34"/>
      <c r="D854" s="142"/>
      <c r="E854" s="143"/>
      <c r="F854" s="39">
        <f>VLOOKUP(C854,'[2]Acha Air Sales Price List'!$B$1:$D$65536,3,FALSE)</f>
        <v>0</v>
      </c>
      <c r="G854" s="19">
        <f>ROUND(IF(ISBLANK(C854),0,VLOOKUP(C854,'[2]Acha Air Sales Price List'!$B$1:$X$65536,12,FALSE)*$L$14),2)</f>
        <v>0</v>
      </c>
      <c r="H854" s="20">
        <f t="shared" si="22"/>
        <v>0</v>
      </c>
      <c r="I854" s="12"/>
    </row>
    <row r="855" spans="1:9" hidden="1">
      <c r="A855" s="11"/>
      <c r="B855" s="1"/>
      <c r="C855" s="34"/>
      <c r="D855" s="142"/>
      <c r="E855" s="143"/>
      <c r="F855" s="39">
        <f>VLOOKUP(C855,'[2]Acha Air Sales Price List'!$B$1:$D$65536,3,FALSE)</f>
        <v>0</v>
      </c>
      <c r="G855" s="19">
        <f>ROUND(IF(ISBLANK(C855),0,VLOOKUP(C855,'[2]Acha Air Sales Price List'!$B$1:$X$65536,12,FALSE)*$L$14),2)</f>
        <v>0</v>
      </c>
      <c r="H855" s="20">
        <f t="shared" si="22"/>
        <v>0</v>
      </c>
      <c r="I855" s="12"/>
    </row>
    <row r="856" spans="1:9" hidden="1">
      <c r="A856" s="11"/>
      <c r="B856" s="1"/>
      <c r="C856" s="34"/>
      <c r="D856" s="142"/>
      <c r="E856" s="143"/>
      <c r="F856" s="39">
        <f>VLOOKUP(C856,'[2]Acha Air Sales Price List'!$B$1:$D$65536,3,FALSE)</f>
        <v>0</v>
      </c>
      <c r="G856" s="19">
        <f>ROUND(IF(ISBLANK(C856),0,VLOOKUP(C856,'[2]Acha Air Sales Price List'!$B$1:$X$65536,12,FALSE)*$L$14),2)</f>
        <v>0</v>
      </c>
      <c r="H856" s="20">
        <f t="shared" si="22"/>
        <v>0</v>
      </c>
      <c r="I856" s="12"/>
    </row>
    <row r="857" spans="1:9" hidden="1">
      <c r="A857" s="11"/>
      <c r="B857" s="1"/>
      <c r="C857" s="35"/>
      <c r="D857" s="142"/>
      <c r="E857" s="143"/>
      <c r="F857" s="39">
        <f>VLOOKUP(C857,'[2]Acha Air Sales Price List'!$B$1:$D$65536,3,FALSE)</f>
        <v>0</v>
      </c>
      <c r="G857" s="19">
        <f>ROUND(IF(ISBLANK(C857),0,VLOOKUP(C857,'[2]Acha Air Sales Price List'!$B$1:$X$65536,12,FALSE)*$L$14),2)</f>
        <v>0</v>
      </c>
      <c r="H857" s="20">
        <f t="shared" si="22"/>
        <v>0</v>
      </c>
      <c r="I857" s="12"/>
    </row>
    <row r="858" spans="1:9" hidden="1">
      <c r="A858" s="11"/>
      <c r="B858" s="1"/>
      <c r="C858" s="34"/>
      <c r="D858" s="142"/>
      <c r="E858" s="143"/>
      <c r="F858" s="39">
        <f>VLOOKUP(C858,'[2]Acha Air Sales Price List'!$B$1:$D$65536,3,FALSE)</f>
        <v>0</v>
      </c>
      <c r="G858" s="19">
        <f>ROUND(IF(ISBLANK(C858),0,VLOOKUP(C858,'[2]Acha Air Sales Price List'!$B$1:$X$65536,12,FALSE)*$L$14),2)</f>
        <v>0</v>
      </c>
      <c r="H858" s="20">
        <f t="shared" si="22"/>
        <v>0</v>
      </c>
      <c r="I858" s="12"/>
    </row>
    <row r="859" spans="1:9" hidden="1">
      <c r="A859" s="11"/>
      <c r="B859" s="1"/>
      <c r="C859" s="34"/>
      <c r="D859" s="142"/>
      <c r="E859" s="143"/>
      <c r="F859" s="39">
        <f>VLOOKUP(C859,'[2]Acha Air Sales Price List'!$B$1:$D$65536,3,FALSE)</f>
        <v>0</v>
      </c>
      <c r="G859" s="19">
        <f>ROUND(IF(ISBLANK(C859),0,VLOOKUP(C859,'[2]Acha Air Sales Price List'!$B$1:$X$65536,12,FALSE)*$L$14),2)</f>
        <v>0</v>
      </c>
      <c r="H859" s="20">
        <f t="shared" si="22"/>
        <v>0</v>
      </c>
      <c r="I859" s="12"/>
    </row>
    <row r="860" spans="1:9" hidden="1">
      <c r="A860" s="11"/>
      <c r="B860" s="1"/>
      <c r="C860" s="34"/>
      <c r="D860" s="142"/>
      <c r="E860" s="143"/>
      <c r="F860" s="39">
        <f>VLOOKUP(C860,'[2]Acha Air Sales Price List'!$B$1:$D$65536,3,FALSE)</f>
        <v>0</v>
      </c>
      <c r="G860" s="19">
        <f>ROUND(IF(ISBLANK(C860),0,VLOOKUP(C860,'[2]Acha Air Sales Price List'!$B$1:$X$65536,12,FALSE)*$L$14),2)</f>
        <v>0</v>
      </c>
      <c r="H860" s="20">
        <f t="shared" si="22"/>
        <v>0</v>
      </c>
      <c r="I860" s="12"/>
    </row>
    <row r="861" spans="1:9" hidden="1">
      <c r="A861" s="11"/>
      <c r="B861" s="1"/>
      <c r="C861" s="34"/>
      <c r="D861" s="142"/>
      <c r="E861" s="143"/>
      <c r="F861" s="39">
        <f>VLOOKUP(C861,'[2]Acha Air Sales Price List'!$B$1:$D$65536,3,FALSE)</f>
        <v>0</v>
      </c>
      <c r="G861" s="19">
        <f>ROUND(IF(ISBLANK(C861),0,VLOOKUP(C861,'[2]Acha Air Sales Price List'!$B$1:$X$65536,12,FALSE)*$L$14),2)</f>
        <v>0</v>
      </c>
      <c r="H861" s="20">
        <f t="shared" si="22"/>
        <v>0</v>
      </c>
      <c r="I861" s="12"/>
    </row>
    <row r="862" spans="1:9" hidden="1">
      <c r="A862" s="11"/>
      <c r="B862" s="1"/>
      <c r="C862" s="34"/>
      <c r="D862" s="142"/>
      <c r="E862" s="143"/>
      <c r="F862" s="39">
        <f>VLOOKUP(C862,'[2]Acha Air Sales Price List'!$B$1:$D$65536,3,FALSE)</f>
        <v>0</v>
      </c>
      <c r="G862" s="19">
        <f>ROUND(IF(ISBLANK(C862),0,VLOOKUP(C862,'[2]Acha Air Sales Price List'!$B$1:$X$65536,12,FALSE)*$L$14),2)</f>
        <v>0</v>
      </c>
      <c r="H862" s="20">
        <f t="shared" si="22"/>
        <v>0</v>
      </c>
      <c r="I862" s="12"/>
    </row>
    <row r="863" spans="1:9" hidden="1">
      <c r="A863" s="11"/>
      <c r="B863" s="1"/>
      <c r="C863" s="34"/>
      <c r="D863" s="142"/>
      <c r="E863" s="143"/>
      <c r="F863" s="39">
        <f>VLOOKUP(C863,'[2]Acha Air Sales Price List'!$B$1:$D$65536,3,FALSE)</f>
        <v>0</v>
      </c>
      <c r="G863" s="19">
        <f>ROUND(IF(ISBLANK(C863),0,VLOOKUP(C863,'[2]Acha Air Sales Price List'!$B$1:$X$65536,12,FALSE)*$L$14),2)</f>
        <v>0</v>
      </c>
      <c r="H863" s="20">
        <f t="shared" si="22"/>
        <v>0</v>
      </c>
      <c r="I863" s="12"/>
    </row>
    <row r="864" spans="1:9" hidden="1">
      <c r="A864" s="11"/>
      <c r="B864" s="1"/>
      <c r="C864" s="34"/>
      <c r="D864" s="142"/>
      <c r="E864" s="143"/>
      <c r="F864" s="39">
        <f>VLOOKUP(C864,'[2]Acha Air Sales Price List'!$B$1:$D$65536,3,FALSE)</f>
        <v>0</v>
      </c>
      <c r="G864" s="19">
        <f>ROUND(IF(ISBLANK(C864),0,VLOOKUP(C864,'[2]Acha Air Sales Price List'!$B$1:$X$65536,12,FALSE)*$L$14),2)</f>
        <v>0</v>
      </c>
      <c r="H864" s="20">
        <f t="shared" si="22"/>
        <v>0</v>
      </c>
      <c r="I864" s="12"/>
    </row>
    <row r="865" spans="1:9" hidden="1">
      <c r="A865" s="11"/>
      <c r="B865" s="1"/>
      <c r="C865" s="34"/>
      <c r="D865" s="142"/>
      <c r="E865" s="143"/>
      <c r="F865" s="39">
        <f>VLOOKUP(C865,'[2]Acha Air Sales Price List'!$B$1:$D$65536,3,FALSE)</f>
        <v>0</v>
      </c>
      <c r="G865" s="19">
        <f>ROUND(IF(ISBLANK(C865),0,VLOOKUP(C865,'[2]Acha Air Sales Price List'!$B$1:$X$65536,12,FALSE)*$L$14),2)</f>
        <v>0</v>
      </c>
      <c r="H865" s="20">
        <f t="shared" si="22"/>
        <v>0</v>
      </c>
      <c r="I865" s="12"/>
    </row>
    <row r="866" spans="1:9" hidden="1">
      <c r="A866" s="11"/>
      <c r="B866" s="1"/>
      <c r="C866" s="34"/>
      <c r="D866" s="142"/>
      <c r="E866" s="143"/>
      <c r="F866" s="39">
        <f>VLOOKUP(C866,'[2]Acha Air Sales Price List'!$B$1:$D$65536,3,FALSE)</f>
        <v>0</v>
      </c>
      <c r="G866" s="19">
        <f>ROUND(IF(ISBLANK(C866),0,VLOOKUP(C866,'[2]Acha Air Sales Price List'!$B$1:$X$65536,12,FALSE)*$L$14),2)</f>
        <v>0</v>
      </c>
      <c r="H866" s="20">
        <f t="shared" si="22"/>
        <v>0</v>
      </c>
      <c r="I866" s="12"/>
    </row>
    <row r="867" spans="1:9" hidden="1">
      <c r="A867" s="11"/>
      <c r="B867" s="1"/>
      <c r="C867" s="34"/>
      <c r="D867" s="142"/>
      <c r="E867" s="143"/>
      <c r="F867" s="39">
        <f>VLOOKUP(C867,'[2]Acha Air Sales Price List'!$B$1:$D$65536,3,FALSE)</f>
        <v>0</v>
      </c>
      <c r="G867" s="19">
        <f>ROUND(IF(ISBLANK(C867),0,VLOOKUP(C867,'[2]Acha Air Sales Price List'!$B$1:$X$65536,12,FALSE)*$L$14),2)</f>
        <v>0</v>
      </c>
      <c r="H867" s="20">
        <f t="shared" si="22"/>
        <v>0</v>
      </c>
      <c r="I867" s="12"/>
    </row>
    <row r="868" spans="1:9" hidden="1">
      <c r="A868" s="11"/>
      <c r="B868" s="1"/>
      <c r="C868" s="34"/>
      <c r="D868" s="142"/>
      <c r="E868" s="143"/>
      <c r="F868" s="39">
        <f>VLOOKUP(C868,'[2]Acha Air Sales Price List'!$B$1:$D$65536,3,FALSE)</f>
        <v>0</v>
      </c>
      <c r="G868" s="19">
        <f>ROUND(IF(ISBLANK(C868),0,VLOOKUP(C868,'[2]Acha Air Sales Price List'!$B$1:$X$65536,12,FALSE)*$L$14),2)</f>
        <v>0</v>
      </c>
      <c r="H868" s="20">
        <f t="shared" si="22"/>
        <v>0</v>
      </c>
      <c r="I868" s="12"/>
    </row>
    <row r="869" spans="1:9" hidden="1">
      <c r="A869" s="11"/>
      <c r="B869" s="1"/>
      <c r="C869" s="34"/>
      <c r="D869" s="142"/>
      <c r="E869" s="143"/>
      <c r="F869" s="39">
        <f>VLOOKUP(C869,'[2]Acha Air Sales Price List'!$B$1:$D$65536,3,FALSE)</f>
        <v>0</v>
      </c>
      <c r="G869" s="19">
        <f>ROUND(IF(ISBLANK(C869),0,VLOOKUP(C869,'[2]Acha Air Sales Price List'!$B$1:$X$65536,12,FALSE)*$L$14),2)</f>
        <v>0</v>
      </c>
      <c r="H869" s="20">
        <f t="shared" si="22"/>
        <v>0</v>
      </c>
      <c r="I869" s="12"/>
    </row>
    <row r="870" spans="1:9" hidden="1">
      <c r="A870" s="11"/>
      <c r="B870" s="1"/>
      <c r="C870" s="34"/>
      <c r="D870" s="142"/>
      <c r="E870" s="143"/>
      <c r="F870" s="39">
        <f>VLOOKUP(C870,'[2]Acha Air Sales Price List'!$B$1:$D$65536,3,FALSE)</f>
        <v>0</v>
      </c>
      <c r="G870" s="19">
        <f>ROUND(IF(ISBLANK(C870),0,VLOOKUP(C870,'[2]Acha Air Sales Price List'!$B$1:$X$65536,12,FALSE)*$L$14),2)</f>
        <v>0</v>
      </c>
      <c r="H870" s="20">
        <f t="shared" si="22"/>
        <v>0</v>
      </c>
      <c r="I870" s="12"/>
    </row>
    <row r="871" spans="1:9" hidden="1">
      <c r="A871" s="11"/>
      <c r="B871" s="1"/>
      <c r="C871" s="34"/>
      <c r="D871" s="142"/>
      <c r="E871" s="143"/>
      <c r="F871" s="39">
        <f>VLOOKUP(C871,'[2]Acha Air Sales Price List'!$B$1:$D$65536,3,FALSE)</f>
        <v>0</v>
      </c>
      <c r="G871" s="19">
        <f>ROUND(IF(ISBLANK(C871),0,VLOOKUP(C871,'[2]Acha Air Sales Price List'!$B$1:$X$65536,12,FALSE)*$L$14),2)</f>
        <v>0</v>
      </c>
      <c r="H871" s="20">
        <f t="shared" si="22"/>
        <v>0</v>
      </c>
      <c r="I871" s="12"/>
    </row>
    <row r="872" spans="1:9" hidden="1">
      <c r="A872" s="11"/>
      <c r="B872" s="1"/>
      <c r="C872" s="34"/>
      <c r="D872" s="142"/>
      <c r="E872" s="143"/>
      <c r="F872" s="39">
        <f>VLOOKUP(C872,'[2]Acha Air Sales Price List'!$B$1:$D$65536,3,FALSE)</f>
        <v>0</v>
      </c>
      <c r="G872" s="19">
        <f>ROUND(IF(ISBLANK(C872),0,VLOOKUP(C872,'[2]Acha Air Sales Price List'!$B$1:$X$65536,12,FALSE)*$L$14),2)</f>
        <v>0</v>
      </c>
      <c r="H872" s="20">
        <f t="shared" si="22"/>
        <v>0</v>
      </c>
      <c r="I872" s="12"/>
    </row>
    <row r="873" spans="1:9" hidden="1">
      <c r="A873" s="11"/>
      <c r="B873" s="1"/>
      <c r="C873" s="34"/>
      <c r="D873" s="142"/>
      <c r="E873" s="143"/>
      <c r="F873" s="39">
        <f>VLOOKUP(C873,'[2]Acha Air Sales Price List'!$B$1:$D$65536,3,FALSE)</f>
        <v>0</v>
      </c>
      <c r="G873" s="19">
        <f>ROUND(IF(ISBLANK(C873),0,VLOOKUP(C873,'[2]Acha Air Sales Price List'!$B$1:$X$65536,12,FALSE)*$L$14),2)</f>
        <v>0</v>
      </c>
      <c r="H873" s="20">
        <f t="shared" si="22"/>
        <v>0</v>
      </c>
      <c r="I873" s="12"/>
    </row>
    <row r="874" spans="1:9" hidden="1">
      <c r="A874" s="11"/>
      <c r="B874" s="1"/>
      <c r="C874" s="34"/>
      <c r="D874" s="142"/>
      <c r="E874" s="143"/>
      <c r="F874" s="39">
        <f>VLOOKUP(C874,'[2]Acha Air Sales Price List'!$B$1:$D$65536,3,FALSE)</f>
        <v>0</v>
      </c>
      <c r="G874" s="19">
        <f>ROUND(IF(ISBLANK(C874),0,VLOOKUP(C874,'[2]Acha Air Sales Price List'!$B$1:$X$65536,12,FALSE)*$L$14),2)</f>
        <v>0</v>
      </c>
      <c r="H874" s="20">
        <f t="shared" si="22"/>
        <v>0</v>
      </c>
      <c r="I874" s="12"/>
    </row>
    <row r="875" spans="1:9" hidden="1">
      <c r="A875" s="11"/>
      <c r="B875" s="1"/>
      <c r="C875" s="34"/>
      <c r="D875" s="142"/>
      <c r="E875" s="143"/>
      <c r="F875" s="39">
        <f>VLOOKUP(C875,'[2]Acha Air Sales Price List'!$B$1:$D$65536,3,FALSE)</f>
        <v>0</v>
      </c>
      <c r="G875" s="19">
        <f>ROUND(IF(ISBLANK(C875),0,VLOOKUP(C875,'[2]Acha Air Sales Price List'!$B$1:$X$65536,12,FALSE)*$L$14),2)</f>
        <v>0</v>
      </c>
      <c r="H875" s="20">
        <f t="shared" si="22"/>
        <v>0</v>
      </c>
      <c r="I875" s="12"/>
    </row>
    <row r="876" spans="1:9" hidden="1">
      <c r="A876" s="11"/>
      <c r="B876" s="1"/>
      <c r="C876" s="34"/>
      <c r="D876" s="142"/>
      <c r="E876" s="143"/>
      <c r="F876" s="39">
        <f>VLOOKUP(C876,'[2]Acha Air Sales Price List'!$B$1:$D$65536,3,FALSE)</f>
        <v>0</v>
      </c>
      <c r="G876" s="19">
        <f>ROUND(IF(ISBLANK(C876),0,VLOOKUP(C876,'[2]Acha Air Sales Price List'!$B$1:$X$65536,12,FALSE)*$L$14),2)</f>
        <v>0</v>
      </c>
      <c r="H876" s="20">
        <f t="shared" si="22"/>
        <v>0</v>
      </c>
      <c r="I876" s="12"/>
    </row>
    <row r="877" spans="1:9" hidden="1">
      <c r="A877" s="11"/>
      <c r="B877" s="1"/>
      <c r="C877" s="34"/>
      <c r="D877" s="142"/>
      <c r="E877" s="143"/>
      <c r="F877" s="39">
        <f>VLOOKUP(C877,'[2]Acha Air Sales Price List'!$B$1:$D$65536,3,FALSE)</f>
        <v>0</v>
      </c>
      <c r="G877" s="19">
        <f>ROUND(IF(ISBLANK(C877),0,VLOOKUP(C877,'[2]Acha Air Sales Price List'!$B$1:$X$65536,12,FALSE)*$L$14),2)</f>
        <v>0</v>
      </c>
      <c r="H877" s="20">
        <f t="shared" si="22"/>
        <v>0</v>
      </c>
      <c r="I877" s="12"/>
    </row>
    <row r="878" spans="1:9" hidden="1">
      <c r="A878" s="11"/>
      <c r="B878" s="1"/>
      <c r="C878" s="34"/>
      <c r="D878" s="142"/>
      <c r="E878" s="143"/>
      <c r="F878" s="39">
        <f>VLOOKUP(C878,'[2]Acha Air Sales Price List'!$B$1:$D$65536,3,FALSE)</f>
        <v>0</v>
      </c>
      <c r="G878" s="19">
        <f>ROUND(IF(ISBLANK(C878),0,VLOOKUP(C878,'[2]Acha Air Sales Price List'!$B$1:$X$65536,12,FALSE)*$L$14),2)</f>
        <v>0</v>
      </c>
      <c r="H878" s="20">
        <f t="shared" si="22"/>
        <v>0</v>
      </c>
      <c r="I878" s="12"/>
    </row>
    <row r="879" spans="1:9" hidden="1">
      <c r="A879" s="11"/>
      <c r="B879" s="1"/>
      <c r="C879" s="34"/>
      <c r="D879" s="142"/>
      <c r="E879" s="143"/>
      <c r="F879" s="39">
        <f>VLOOKUP(C879,'[2]Acha Air Sales Price List'!$B$1:$D$65536,3,FALSE)</f>
        <v>0</v>
      </c>
      <c r="G879" s="19">
        <f>ROUND(IF(ISBLANK(C879),0,VLOOKUP(C879,'[2]Acha Air Sales Price List'!$B$1:$X$65536,12,FALSE)*$L$14),2)</f>
        <v>0</v>
      </c>
      <c r="H879" s="20">
        <f t="shared" si="22"/>
        <v>0</v>
      </c>
      <c r="I879" s="12"/>
    </row>
    <row r="880" spans="1:9" hidden="1">
      <c r="A880" s="11"/>
      <c r="B880" s="1"/>
      <c r="C880" s="34"/>
      <c r="D880" s="142"/>
      <c r="E880" s="143"/>
      <c r="F880" s="39">
        <f>VLOOKUP(C880,'[2]Acha Air Sales Price List'!$B$1:$D$65536,3,FALSE)</f>
        <v>0</v>
      </c>
      <c r="G880" s="19">
        <f>ROUND(IF(ISBLANK(C880),0,VLOOKUP(C880,'[2]Acha Air Sales Price List'!$B$1:$X$65536,12,FALSE)*$L$14),2)</f>
        <v>0</v>
      </c>
      <c r="H880" s="20">
        <f t="shared" si="22"/>
        <v>0</v>
      </c>
      <c r="I880" s="12"/>
    </row>
    <row r="881" spans="1:9" hidden="1">
      <c r="A881" s="11"/>
      <c r="B881" s="1"/>
      <c r="C881" s="34"/>
      <c r="D881" s="142"/>
      <c r="E881" s="143"/>
      <c r="F881" s="39">
        <f>VLOOKUP(C881,'[2]Acha Air Sales Price List'!$B$1:$D$65536,3,FALSE)</f>
        <v>0</v>
      </c>
      <c r="G881" s="19">
        <f>ROUND(IF(ISBLANK(C881),0,VLOOKUP(C881,'[2]Acha Air Sales Price List'!$B$1:$X$65536,12,FALSE)*$L$14),2)</f>
        <v>0</v>
      </c>
      <c r="H881" s="20">
        <f t="shared" si="22"/>
        <v>0</v>
      </c>
      <c r="I881" s="12"/>
    </row>
    <row r="882" spans="1:9" hidden="1">
      <c r="A882" s="11"/>
      <c r="B882" s="1"/>
      <c r="C882" s="34"/>
      <c r="D882" s="142"/>
      <c r="E882" s="143"/>
      <c r="F882" s="39">
        <f>VLOOKUP(C882,'[2]Acha Air Sales Price List'!$B$1:$D$65536,3,FALSE)</f>
        <v>0</v>
      </c>
      <c r="G882" s="19">
        <f>ROUND(IF(ISBLANK(C882),0,VLOOKUP(C882,'[2]Acha Air Sales Price List'!$B$1:$X$65536,12,FALSE)*$L$14),2)</f>
        <v>0</v>
      </c>
      <c r="H882" s="20">
        <f t="shared" si="22"/>
        <v>0</v>
      </c>
      <c r="I882" s="12"/>
    </row>
    <row r="883" spans="1:9" hidden="1">
      <c r="A883" s="11"/>
      <c r="B883" s="1"/>
      <c r="C883" s="34"/>
      <c r="D883" s="142"/>
      <c r="E883" s="143"/>
      <c r="F883" s="39">
        <f>VLOOKUP(C883,'[2]Acha Air Sales Price List'!$B$1:$D$65536,3,FALSE)</f>
        <v>0</v>
      </c>
      <c r="G883" s="19">
        <f>ROUND(IF(ISBLANK(C883),0,VLOOKUP(C883,'[2]Acha Air Sales Price List'!$B$1:$X$65536,12,FALSE)*$L$14),2)</f>
        <v>0</v>
      </c>
      <c r="H883" s="20">
        <f t="shared" si="22"/>
        <v>0</v>
      </c>
      <c r="I883" s="12"/>
    </row>
    <row r="884" spans="1:9" hidden="1">
      <c r="A884" s="11"/>
      <c r="B884" s="1"/>
      <c r="C884" s="34"/>
      <c r="D884" s="142"/>
      <c r="E884" s="143"/>
      <c r="F884" s="39">
        <f>VLOOKUP(C884,'[2]Acha Air Sales Price List'!$B$1:$D$65536,3,FALSE)</f>
        <v>0</v>
      </c>
      <c r="G884" s="19">
        <f>ROUND(IF(ISBLANK(C884),0,VLOOKUP(C884,'[2]Acha Air Sales Price List'!$B$1:$X$65536,12,FALSE)*$L$14),2)</f>
        <v>0</v>
      </c>
      <c r="H884" s="20">
        <f t="shared" si="22"/>
        <v>0</v>
      </c>
      <c r="I884" s="12"/>
    </row>
    <row r="885" spans="1:9" hidden="1">
      <c r="A885" s="11"/>
      <c r="B885" s="1"/>
      <c r="C885" s="35"/>
      <c r="D885" s="142"/>
      <c r="E885" s="143"/>
      <c r="F885" s="39">
        <f>VLOOKUP(C885,'[2]Acha Air Sales Price List'!$B$1:$D$65536,3,FALSE)</f>
        <v>0</v>
      </c>
      <c r="G885" s="19">
        <f>ROUND(IF(ISBLANK(C885),0,VLOOKUP(C885,'[2]Acha Air Sales Price List'!$B$1:$X$65536,12,FALSE)*$L$14),2)</f>
        <v>0</v>
      </c>
      <c r="H885" s="20">
        <f t="shared" si="22"/>
        <v>0</v>
      </c>
      <c r="I885" s="12"/>
    </row>
    <row r="886" spans="1:9" hidden="1">
      <c r="A886" s="11"/>
      <c r="B886" s="1"/>
      <c r="C886" s="34"/>
      <c r="D886" s="142"/>
      <c r="E886" s="143"/>
      <c r="F886" s="39">
        <f>VLOOKUP(C886,'[2]Acha Air Sales Price List'!$B$1:$D$65536,3,FALSE)</f>
        <v>0</v>
      </c>
      <c r="G886" s="19">
        <f>ROUND(IF(ISBLANK(C886),0,VLOOKUP(C886,'[2]Acha Air Sales Price List'!$B$1:$X$65536,12,FALSE)*$L$14),2)</f>
        <v>0</v>
      </c>
      <c r="H886" s="20">
        <f t="shared" ref="H886:H936" si="23">ROUND(IF(ISNUMBER(B886), G886*B886, 0),5)</f>
        <v>0</v>
      </c>
      <c r="I886" s="12"/>
    </row>
    <row r="887" spans="1:9" hidden="1">
      <c r="A887" s="11"/>
      <c r="B887" s="1"/>
      <c r="C887" s="34"/>
      <c r="D887" s="142"/>
      <c r="E887" s="143"/>
      <c r="F887" s="39">
        <f>VLOOKUP(C887,'[2]Acha Air Sales Price List'!$B$1:$D$65536,3,FALSE)</f>
        <v>0</v>
      </c>
      <c r="G887" s="19">
        <f>ROUND(IF(ISBLANK(C887),0,VLOOKUP(C887,'[2]Acha Air Sales Price List'!$B$1:$X$65536,12,FALSE)*$L$14),2)</f>
        <v>0</v>
      </c>
      <c r="H887" s="20">
        <f t="shared" si="23"/>
        <v>0</v>
      </c>
      <c r="I887" s="12"/>
    </row>
    <row r="888" spans="1:9" hidden="1">
      <c r="A888" s="11"/>
      <c r="B888" s="1"/>
      <c r="C888" s="34"/>
      <c r="D888" s="142"/>
      <c r="E888" s="143"/>
      <c r="F888" s="39">
        <f>VLOOKUP(C888,'[2]Acha Air Sales Price List'!$B$1:$D$65536,3,FALSE)</f>
        <v>0</v>
      </c>
      <c r="G888" s="19">
        <f>ROUND(IF(ISBLANK(C888),0,VLOOKUP(C888,'[2]Acha Air Sales Price List'!$B$1:$X$65536,12,FALSE)*$L$14),2)</f>
        <v>0</v>
      </c>
      <c r="H888" s="20">
        <f t="shared" si="23"/>
        <v>0</v>
      </c>
      <c r="I888" s="12"/>
    </row>
    <row r="889" spans="1:9" hidden="1">
      <c r="A889" s="11"/>
      <c r="B889" s="1"/>
      <c r="C889" s="34"/>
      <c r="D889" s="142"/>
      <c r="E889" s="143"/>
      <c r="F889" s="39">
        <f>VLOOKUP(C889,'[2]Acha Air Sales Price List'!$B$1:$D$65536,3,FALSE)</f>
        <v>0</v>
      </c>
      <c r="G889" s="19">
        <f>ROUND(IF(ISBLANK(C889),0,VLOOKUP(C889,'[2]Acha Air Sales Price List'!$B$1:$X$65536,12,FALSE)*$L$14),2)</f>
        <v>0</v>
      </c>
      <c r="H889" s="20">
        <f t="shared" si="23"/>
        <v>0</v>
      </c>
      <c r="I889" s="12"/>
    </row>
    <row r="890" spans="1:9" hidden="1">
      <c r="A890" s="11"/>
      <c r="B890" s="1"/>
      <c r="C890" s="34"/>
      <c r="D890" s="142"/>
      <c r="E890" s="143"/>
      <c r="F890" s="39">
        <f>VLOOKUP(C890,'[2]Acha Air Sales Price List'!$B$1:$D$65536,3,FALSE)</f>
        <v>0</v>
      </c>
      <c r="G890" s="19">
        <f>ROUND(IF(ISBLANK(C890),0,VLOOKUP(C890,'[2]Acha Air Sales Price List'!$B$1:$X$65536,12,FALSE)*$L$14),2)</f>
        <v>0</v>
      </c>
      <c r="H890" s="20">
        <f t="shared" si="23"/>
        <v>0</v>
      </c>
      <c r="I890" s="12"/>
    </row>
    <row r="891" spans="1:9" hidden="1">
      <c r="A891" s="11"/>
      <c r="B891" s="1"/>
      <c r="C891" s="34"/>
      <c r="D891" s="142"/>
      <c r="E891" s="143"/>
      <c r="F891" s="39">
        <f>VLOOKUP(C891,'[2]Acha Air Sales Price List'!$B$1:$D$65536,3,FALSE)</f>
        <v>0</v>
      </c>
      <c r="G891" s="19">
        <f>ROUND(IF(ISBLANK(C891),0,VLOOKUP(C891,'[2]Acha Air Sales Price List'!$B$1:$X$65536,12,FALSE)*$L$14),2)</f>
        <v>0</v>
      </c>
      <c r="H891" s="20">
        <f t="shared" si="23"/>
        <v>0</v>
      </c>
      <c r="I891" s="12"/>
    </row>
    <row r="892" spans="1:9" hidden="1">
      <c r="A892" s="11"/>
      <c r="B892" s="1"/>
      <c r="C892" s="34"/>
      <c r="D892" s="142"/>
      <c r="E892" s="143"/>
      <c r="F892" s="39">
        <f>VLOOKUP(C892,'[2]Acha Air Sales Price List'!$B$1:$D$65536,3,FALSE)</f>
        <v>0</v>
      </c>
      <c r="G892" s="19">
        <f>ROUND(IF(ISBLANK(C892),0,VLOOKUP(C892,'[2]Acha Air Sales Price List'!$B$1:$X$65536,12,FALSE)*$L$14),2)</f>
        <v>0</v>
      </c>
      <c r="H892" s="20">
        <f t="shared" si="23"/>
        <v>0</v>
      </c>
      <c r="I892" s="12"/>
    </row>
    <row r="893" spans="1:9" hidden="1">
      <c r="A893" s="11"/>
      <c r="B893" s="1"/>
      <c r="C893" s="34"/>
      <c r="D893" s="142"/>
      <c r="E893" s="143"/>
      <c r="F893" s="39">
        <f>VLOOKUP(C893,'[2]Acha Air Sales Price List'!$B$1:$D$65536,3,FALSE)</f>
        <v>0</v>
      </c>
      <c r="G893" s="19">
        <f>ROUND(IF(ISBLANK(C893),0,VLOOKUP(C893,'[2]Acha Air Sales Price List'!$B$1:$X$65536,12,FALSE)*$L$14),2)</f>
        <v>0</v>
      </c>
      <c r="H893" s="20">
        <f t="shared" si="23"/>
        <v>0</v>
      </c>
      <c r="I893" s="12"/>
    </row>
    <row r="894" spans="1:9" hidden="1">
      <c r="A894" s="11"/>
      <c r="B894" s="1"/>
      <c r="C894" s="34"/>
      <c r="D894" s="142"/>
      <c r="E894" s="143"/>
      <c r="F894" s="39">
        <f>VLOOKUP(C894,'[2]Acha Air Sales Price List'!$B$1:$D$65536,3,FALSE)</f>
        <v>0</v>
      </c>
      <c r="G894" s="19">
        <f>ROUND(IF(ISBLANK(C894),0,VLOOKUP(C894,'[2]Acha Air Sales Price List'!$B$1:$X$65536,12,FALSE)*$L$14),2)</f>
        <v>0</v>
      </c>
      <c r="H894" s="20">
        <f t="shared" si="23"/>
        <v>0</v>
      </c>
      <c r="I894" s="12"/>
    </row>
    <row r="895" spans="1:9" hidden="1">
      <c r="A895" s="11"/>
      <c r="B895" s="1"/>
      <c r="C895" s="34"/>
      <c r="D895" s="142"/>
      <c r="E895" s="143"/>
      <c r="F895" s="39">
        <f>VLOOKUP(C895,'[2]Acha Air Sales Price List'!$B$1:$D$65536,3,FALSE)</f>
        <v>0</v>
      </c>
      <c r="G895" s="19">
        <f>ROUND(IF(ISBLANK(C895),0,VLOOKUP(C895,'[2]Acha Air Sales Price List'!$B$1:$X$65536,12,FALSE)*$L$14),2)</f>
        <v>0</v>
      </c>
      <c r="H895" s="20">
        <f t="shared" si="23"/>
        <v>0</v>
      </c>
      <c r="I895" s="12"/>
    </row>
    <row r="896" spans="1:9" hidden="1">
      <c r="A896" s="11"/>
      <c r="B896" s="1"/>
      <c r="C896" s="34"/>
      <c r="D896" s="142"/>
      <c r="E896" s="143"/>
      <c r="F896" s="39">
        <f>VLOOKUP(C896,'[2]Acha Air Sales Price List'!$B$1:$D$65536,3,FALSE)</f>
        <v>0</v>
      </c>
      <c r="G896" s="19">
        <f>ROUND(IF(ISBLANK(C896),0,VLOOKUP(C896,'[2]Acha Air Sales Price List'!$B$1:$X$65536,12,FALSE)*$L$14),2)</f>
        <v>0</v>
      </c>
      <c r="H896" s="20">
        <f t="shared" si="23"/>
        <v>0</v>
      </c>
      <c r="I896" s="12"/>
    </row>
    <row r="897" spans="1:9" hidden="1">
      <c r="A897" s="11"/>
      <c r="B897" s="1"/>
      <c r="C897" s="34"/>
      <c r="D897" s="142"/>
      <c r="E897" s="143"/>
      <c r="F897" s="39">
        <f>VLOOKUP(C897,'[2]Acha Air Sales Price List'!$B$1:$D$65536,3,FALSE)</f>
        <v>0</v>
      </c>
      <c r="G897" s="19">
        <f>ROUND(IF(ISBLANK(C897),0,VLOOKUP(C897,'[2]Acha Air Sales Price List'!$B$1:$X$65536,12,FALSE)*$L$14),2)</f>
        <v>0</v>
      </c>
      <c r="H897" s="20">
        <f t="shared" si="23"/>
        <v>0</v>
      </c>
      <c r="I897" s="12"/>
    </row>
    <row r="898" spans="1:9" hidden="1">
      <c r="A898" s="11"/>
      <c r="B898" s="1"/>
      <c r="C898" s="34"/>
      <c r="D898" s="142"/>
      <c r="E898" s="143"/>
      <c r="F898" s="39">
        <f>VLOOKUP(C898,'[2]Acha Air Sales Price List'!$B$1:$D$65536,3,FALSE)</f>
        <v>0</v>
      </c>
      <c r="G898" s="19">
        <f>ROUND(IF(ISBLANK(C898),0,VLOOKUP(C898,'[2]Acha Air Sales Price List'!$B$1:$X$65536,12,FALSE)*$L$14),2)</f>
        <v>0</v>
      </c>
      <c r="H898" s="20">
        <f t="shared" si="23"/>
        <v>0</v>
      </c>
      <c r="I898" s="12"/>
    </row>
    <row r="899" spans="1:9" hidden="1">
      <c r="A899" s="11"/>
      <c r="B899" s="1"/>
      <c r="C899" s="34"/>
      <c r="D899" s="142"/>
      <c r="E899" s="143"/>
      <c r="F899" s="39">
        <f>VLOOKUP(C899,'[2]Acha Air Sales Price List'!$B$1:$D$65536,3,FALSE)</f>
        <v>0</v>
      </c>
      <c r="G899" s="19">
        <f>ROUND(IF(ISBLANK(C899),0,VLOOKUP(C899,'[2]Acha Air Sales Price List'!$B$1:$X$65536,12,FALSE)*$L$14),2)</f>
        <v>0</v>
      </c>
      <c r="H899" s="20">
        <f t="shared" si="23"/>
        <v>0</v>
      </c>
      <c r="I899" s="12"/>
    </row>
    <row r="900" spans="1:9" hidden="1">
      <c r="A900" s="11"/>
      <c r="B900" s="1"/>
      <c r="C900" s="34"/>
      <c r="D900" s="142"/>
      <c r="E900" s="143"/>
      <c r="F900" s="39">
        <f>VLOOKUP(C900,'[2]Acha Air Sales Price List'!$B$1:$D$65536,3,FALSE)</f>
        <v>0</v>
      </c>
      <c r="G900" s="19">
        <f>ROUND(IF(ISBLANK(C900),0,VLOOKUP(C900,'[2]Acha Air Sales Price List'!$B$1:$X$65536,12,FALSE)*$L$14),2)</f>
        <v>0</v>
      </c>
      <c r="H900" s="20">
        <f t="shared" si="23"/>
        <v>0</v>
      </c>
      <c r="I900" s="12"/>
    </row>
    <row r="901" spans="1:9" hidden="1">
      <c r="A901" s="11"/>
      <c r="B901" s="1"/>
      <c r="C901" s="34"/>
      <c r="D901" s="142"/>
      <c r="E901" s="143"/>
      <c r="F901" s="39">
        <f>VLOOKUP(C901,'[2]Acha Air Sales Price List'!$B$1:$D$65536,3,FALSE)</f>
        <v>0</v>
      </c>
      <c r="G901" s="19">
        <f>ROUND(IF(ISBLANK(C901),0,VLOOKUP(C901,'[2]Acha Air Sales Price List'!$B$1:$X$65536,12,FALSE)*$L$14),2)</f>
        <v>0</v>
      </c>
      <c r="H901" s="20">
        <f t="shared" si="23"/>
        <v>0</v>
      </c>
      <c r="I901" s="12"/>
    </row>
    <row r="902" spans="1:9" hidden="1">
      <c r="A902" s="11"/>
      <c r="B902" s="1"/>
      <c r="C902" s="34"/>
      <c r="D902" s="142"/>
      <c r="E902" s="143"/>
      <c r="F902" s="39">
        <f>VLOOKUP(C902,'[2]Acha Air Sales Price List'!$B$1:$D$65536,3,FALSE)</f>
        <v>0</v>
      </c>
      <c r="G902" s="19">
        <f>ROUND(IF(ISBLANK(C902),0,VLOOKUP(C902,'[2]Acha Air Sales Price List'!$B$1:$X$65536,12,FALSE)*$L$14),2)</f>
        <v>0</v>
      </c>
      <c r="H902" s="20">
        <f t="shared" si="23"/>
        <v>0</v>
      </c>
      <c r="I902" s="12"/>
    </row>
    <row r="903" spans="1:9" hidden="1">
      <c r="A903" s="11"/>
      <c r="B903" s="1"/>
      <c r="C903" s="34"/>
      <c r="D903" s="142"/>
      <c r="E903" s="143"/>
      <c r="F903" s="39">
        <f>VLOOKUP(C903,'[2]Acha Air Sales Price List'!$B$1:$D$65536,3,FALSE)</f>
        <v>0</v>
      </c>
      <c r="G903" s="19">
        <f>ROUND(IF(ISBLANK(C903),0,VLOOKUP(C903,'[2]Acha Air Sales Price List'!$B$1:$X$65536,12,FALSE)*$L$14),2)</f>
        <v>0</v>
      </c>
      <c r="H903" s="20">
        <f t="shared" si="23"/>
        <v>0</v>
      </c>
      <c r="I903" s="12"/>
    </row>
    <row r="904" spans="1:9" hidden="1">
      <c r="A904" s="11"/>
      <c r="B904" s="1"/>
      <c r="C904" s="34"/>
      <c r="D904" s="142"/>
      <c r="E904" s="143"/>
      <c r="F904" s="39">
        <f>VLOOKUP(C904,'[2]Acha Air Sales Price List'!$B$1:$D$65536,3,FALSE)</f>
        <v>0</v>
      </c>
      <c r="G904" s="19">
        <f>ROUND(IF(ISBLANK(C904),0,VLOOKUP(C904,'[2]Acha Air Sales Price List'!$B$1:$X$65536,12,FALSE)*$L$14),2)</f>
        <v>0</v>
      </c>
      <c r="H904" s="20">
        <f t="shared" si="23"/>
        <v>0</v>
      </c>
      <c r="I904" s="12"/>
    </row>
    <row r="905" spans="1:9" hidden="1">
      <c r="A905" s="11"/>
      <c r="B905" s="1"/>
      <c r="C905" s="34"/>
      <c r="D905" s="142"/>
      <c r="E905" s="143"/>
      <c r="F905" s="39">
        <f>VLOOKUP(C905,'[2]Acha Air Sales Price List'!$B$1:$D$65536,3,FALSE)</f>
        <v>0</v>
      </c>
      <c r="G905" s="19">
        <f>ROUND(IF(ISBLANK(C905),0,VLOOKUP(C905,'[2]Acha Air Sales Price List'!$B$1:$X$65536,12,FALSE)*$L$14),2)</f>
        <v>0</v>
      </c>
      <c r="H905" s="20">
        <f t="shared" si="23"/>
        <v>0</v>
      </c>
      <c r="I905" s="12"/>
    </row>
    <row r="906" spans="1:9" hidden="1">
      <c r="A906" s="11"/>
      <c r="B906" s="1"/>
      <c r="C906" s="34"/>
      <c r="D906" s="142"/>
      <c r="E906" s="143"/>
      <c r="F906" s="39">
        <f>VLOOKUP(C906,'[2]Acha Air Sales Price List'!$B$1:$D$65536,3,FALSE)</f>
        <v>0</v>
      </c>
      <c r="G906" s="19">
        <f>ROUND(IF(ISBLANK(C906),0,VLOOKUP(C906,'[2]Acha Air Sales Price List'!$B$1:$X$65536,12,FALSE)*$L$14),2)</f>
        <v>0</v>
      </c>
      <c r="H906" s="20">
        <f t="shared" si="23"/>
        <v>0</v>
      </c>
      <c r="I906" s="12"/>
    </row>
    <row r="907" spans="1:9" hidden="1">
      <c r="A907" s="11"/>
      <c r="B907" s="1"/>
      <c r="C907" s="34"/>
      <c r="D907" s="142"/>
      <c r="E907" s="143"/>
      <c r="F907" s="39">
        <f>VLOOKUP(C907,'[2]Acha Air Sales Price List'!$B$1:$D$65536,3,FALSE)</f>
        <v>0</v>
      </c>
      <c r="G907" s="19">
        <f>ROUND(IF(ISBLANK(C907),0,VLOOKUP(C907,'[2]Acha Air Sales Price List'!$B$1:$X$65536,12,FALSE)*$L$14),2)</f>
        <v>0</v>
      </c>
      <c r="H907" s="20">
        <f t="shared" si="23"/>
        <v>0</v>
      </c>
      <c r="I907" s="12"/>
    </row>
    <row r="908" spans="1:9" hidden="1">
      <c r="A908" s="11"/>
      <c r="B908" s="1"/>
      <c r="C908" s="34"/>
      <c r="D908" s="142"/>
      <c r="E908" s="143"/>
      <c r="F908" s="39">
        <f>VLOOKUP(C908,'[2]Acha Air Sales Price List'!$B$1:$D$65536,3,FALSE)</f>
        <v>0</v>
      </c>
      <c r="G908" s="19">
        <f>ROUND(IF(ISBLANK(C908),0,VLOOKUP(C908,'[2]Acha Air Sales Price List'!$B$1:$X$65536,12,FALSE)*$L$14),2)</f>
        <v>0</v>
      </c>
      <c r="H908" s="20">
        <f t="shared" si="23"/>
        <v>0</v>
      </c>
      <c r="I908" s="12"/>
    </row>
    <row r="909" spans="1:9" hidden="1">
      <c r="A909" s="11"/>
      <c r="B909" s="1"/>
      <c r="C909" s="35"/>
      <c r="D909" s="142"/>
      <c r="E909" s="143"/>
      <c r="F909" s="39">
        <f>VLOOKUP(C909,'[2]Acha Air Sales Price List'!$B$1:$D$65536,3,FALSE)</f>
        <v>0</v>
      </c>
      <c r="G909" s="19">
        <f>ROUND(IF(ISBLANK(C909),0,VLOOKUP(C909,'[2]Acha Air Sales Price List'!$B$1:$X$65536,12,FALSE)*$L$14),2)</f>
        <v>0</v>
      </c>
      <c r="H909" s="20">
        <f t="shared" si="23"/>
        <v>0</v>
      </c>
      <c r="I909" s="12"/>
    </row>
    <row r="910" spans="1:9" hidden="1">
      <c r="A910" s="11"/>
      <c r="B910" s="1"/>
      <c r="C910" s="34"/>
      <c r="D910" s="142"/>
      <c r="E910" s="143"/>
      <c r="F910" s="39">
        <f>VLOOKUP(C910,'[2]Acha Air Sales Price List'!$B$1:$D$65536,3,FALSE)</f>
        <v>0</v>
      </c>
      <c r="G910" s="19">
        <f>ROUND(IF(ISBLANK(C910),0,VLOOKUP(C910,'[2]Acha Air Sales Price List'!$B$1:$X$65536,12,FALSE)*$L$14),2)</f>
        <v>0</v>
      </c>
      <c r="H910" s="20">
        <f t="shared" si="23"/>
        <v>0</v>
      </c>
      <c r="I910" s="12"/>
    </row>
    <row r="911" spans="1:9" hidden="1">
      <c r="A911" s="11"/>
      <c r="B911" s="1"/>
      <c r="C911" s="34"/>
      <c r="D911" s="142"/>
      <c r="E911" s="143"/>
      <c r="F911" s="39">
        <f>VLOOKUP(C911,'[2]Acha Air Sales Price List'!$B$1:$D$65536,3,FALSE)</f>
        <v>0</v>
      </c>
      <c r="G911" s="19">
        <f>ROUND(IF(ISBLANK(C911),0,VLOOKUP(C911,'[2]Acha Air Sales Price List'!$B$1:$X$65536,12,FALSE)*$L$14),2)</f>
        <v>0</v>
      </c>
      <c r="H911" s="20">
        <f t="shared" si="23"/>
        <v>0</v>
      </c>
      <c r="I911" s="12"/>
    </row>
    <row r="912" spans="1:9" hidden="1">
      <c r="A912" s="11"/>
      <c r="B912" s="1"/>
      <c r="C912" s="34"/>
      <c r="D912" s="142"/>
      <c r="E912" s="143"/>
      <c r="F912" s="39">
        <f>VLOOKUP(C912,'[2]Acha Air Sales Price List'!$B$1:$D$65536,3,FALSE)</f>
        <v>0</v>
      </c>
      <c r="G912" s="19">
        <f>ROUND(IF(ISBLANK(C912),0,VLOOKUP(C912,'[2]Acha Air Sales Price List'!$B$1:$X$65536,12,FALSE)*$L$14),2)</f>
        <v>0</v>
      </c>
      <c r="H912" s="20">
        <f t="shared" si="23"/>
        <v>0</v>
      </c>
      <c r="I912" s="12"/>
    </row>
    <row r="913" spans="1:9" hidden="1">
      <c r="A913" s="11"/>
      <c r="B913" s="1"/>
      <c r="C913" s="34"/>
      <c r="D913" s="142"/>
      <c r="E913" s="143"/>
      <c r="F913" s="39">
        <f>VLOOKUP(C913,'[2]Acha Air Sales Price List'!$B$1:$D$65536,3,FALSE)</f>
        <v>0</v>
      </c>
      <c r="G913" s="19">
        <f>ROUND(IF(ISBLANK(C913),0,VLOOKUP(C913,'[2]Acha Air Sales Price List'!$B$1:$X$65536,12,FALSE)*$L$14),2)</f>
        <v>0</v>
      </c>
      <c r="H913" s="20">
        <f t="shared" si="23"/>
        <v>0</v>
      </c>
      <c r="I913" s="12"/>
    </row>
    <row r="914" spans="1:9" hidden="1">
      <c r="A914" s="11"/>
      <c r="B914" s="1"/>
      <c r="C914" s="34"/>
      <c r="D914" s="142"/>
      <c r="E914" s="143"/>
      <c r="F914" s="39">
        <f>VLOOKUP(C914,'[2]Acha Air Sales Price List'!$B$1:$D$65536,3,FALSE)</f>
        <v>0</v>
      </c>
      <c r="G914" s="19">
        <f>ROUND(IF(ISBLANK(C914),0,VLOOKUP(C914,'[2]Acha Air Sales Price List'!$B$1:$X$65536,12,FALSE)*$L$14),2)</f>
        <v>0</v>
      </c>
      <c r="H914" s="20">
        <f t="shared" si="23"/>
        <v>0</v>
      </c>
      <c r="I914" s="12"/>
    </row>
    <row r="915" spans="1:9" hidden="1">
      <c r="A915" s="11"/>
      <c r="B915" s="1"/>
      <c r="C915" s="34"/>
      <c r="D915" s="142"/>
      <c r="E915" s="143"/>
      <c r="F915" s="39">
        <f>VLOOKUP(C915,'[2]Acha Air Sales Price List'!$B$1:$D$65536,3,FALSE)</f>
        <v>0</v>
      </c>
      <c r="G915" s="19">
        <f>ROUND(IF(ISBLANK(C915),0,VLOOKUP(C915,'[2]Acha Air Sales Price List'!$B$1:$X$65536,12,FALSE)*$L$14),2)</f>
        <v>0</v>
      </c>
      <c r="H915" s="20">
        <f t="shared" si="23"/>
        <v>0</v>
      </c>
      <c r="I915" s="12"/>
    </row>
    <row r="916" spans="1:9" hidden="1">
      <c r="A916" s="11"/>
      <c r="B916" s="1"/>
      <c r="C916" s="34"/>
      <c r="D916" s="142"/>
      <c r="E916" s="143"/>
      <c r="F916" s="39">
        <f>VLOOKUP(C916,'[2]Acha Air Sales Price List'!$B$1:$D$65536,3,FALSE)</f>
        <v>0</v>
      </c>
      <c r="G916" s="19">
        <f>ROUND(IF(ISBLANK(C916),0,VLOOKUP(C916,'[2]Acha Air Sales Price List'!$B$1:$X$65536,12,FALSE)*$L$14),2)</f>
        <v>0</v>
      </c>
      <c r="H916" s="20">
        <f t="shared" si="23"/>
        <v>0</v>
      </c>
      <c r="I916" s="12"/>
    </row>
    <row r="917" spans="1:9" hidden="1">
      <c r="A917" s="11"/>
      <c r="B917" s="1"/>
      <c r="C917" s="34"/>
      <c r="D917" s="142"/>
      <c r="E917" s="143"/>
      <c r="F917" s="39">
        <f>VLOOKUP(C917,'[2]Acha Air Sales Price List'!$B$1:$D$65536,3,FALSE)</f>
        <v>0</v>
      </c>
      <c r="G917" s="19">
        <f>ROUND(IF(ISBLANK(C917),0,VLOOKUP(C917,'[2]Acha Air Sales Price List'!$B$1:$X$65536,12,FALSE)*$L$14),2)</f>
        <v>0</v>
      </c>
      <c r="H917" s="20">
        <f t="shared" si="23"/>
        <v>0</v>
      </c>
      <c r="I917" s="12"/>
    </row>
    <row r="918" spans="1:9" hidden="1">
      <c r="A918" s="11"/>
      <c r="B918" s="1"/>
      <c r="C918" s="34"/>
      <c r="D918" s="142"/>
      <c r="E918" s="143"/>
      <c r="F918" s="39">
        <f>VLOOKUP(C918,'[2]Acha Air Sales Price List'!$B$1:$D$65536,3,FALSE)</f>
        <v>0</v>
      </c>
      <c r="G918" s="19">
        <f>ROUND(IF(ISBLANK(C918),0,VLOOKUP(C918,'[2]Acha Air Sales Price List'!$B$1:$X$65536,12,FALSE)*$L$14),2)</f>
        <v>0</v>
      </c>
      <c r="H918" s="20">
        <f t="shared" si="23"/>
        <v>0</v>
      </c>
      <c r="I918" s="12"/>
    </row>
    <row r="919" spans="1:9" hidden="1">
      <c r="A919" s="11"/>
      <c r="B919" s="1"/>
      <c r="C919" s="34"/>
      <c r="D919" s="142"/>
      <c r="E919" s="143"/>
      <c r="F919" s="39">
        <f>VLOOKUP(C919,'[2]Acha Air Sales Price List'!$B$1:$D$65536,3,FALSE)</f>
        <v>0</v>
      </c>
      <c r="G919" s="19">
        <f>ROUND(IF(ISBLANK(C919),0,VLOOKUP(C919,'[2]Acha Air Sales Price List'!$B$1:$X$65536,12,FALSE)*$L$14),2)</f>
        <v>0</v>
      </c>
      <c r="H919" s="20">
        <f t="shared" si="23"/>
        <v>0</v>
      </c>
      <c r="I919" s="12"/>
    </row>
    <row r="920" spans="1:9" hidden="1">
      <c r="A920" s="11"/>
      <c r="B920" s="1"/>
      <c r="C920" s="34"/>
      <c r="D920" s="142"/>
      <c r="E920" s="143"/>
      <c r="F920" s="39">
        <f>VLOOKUP(C920,'[2]Acha Air Sales Price List'!$B$1:$D$65536,3,FALSE)</f>
        <v>0</v>
      </c>
      <c r="G920" s="19">
        <f>ROUND(IF(ISBLANK(C920),0,VLOOKUP(C920,'[2]Acha Air Sales Price List'!$B$1:$X$65536,12,FALSE)*$L$14),2)</f>
        <v>0</v>
      </c>
      <c r="H920" s="20">
        <f t="shared" si="23"/>
        <v>0</v>
      </c>
      <c r="I920" s="12"/>
    </row>
    <row r="921" spans="1:9" hidden="1">
      <c r="A921" s="11"/>
      <c r="B921" s="1"/>
      <c r="C921" s="34"/>
      <c r="D921" s="142"/>
      <c r="E921" s="143"/>
      <c r="F921" s="39">
        <f>VLOOKUP(C921,'[2]Acha Air Sales Price List'!$B$1:$D$65536,3,FALSE)</f>
        <v>0</v>
      </c>
      <c r="G921" s="19">
        <f>ROUND(IF(ISBLANK(C921),0,VLOOKUP(C921,'[2]Acha Air Sales Price List'!$B$1:$X$65536,12,FALSE)*$L$14),2)</f>
        <v>0</v>
      </c>
      <c r="H921" s="20">
        <f t="shared" si="23"/>
        <v>0</v>
      </c>
      <c r="I921" s="12"/>
    </row>
    <row r="922" spans="1:9" hidden="1">
      <c r="A922" s="11"/>
      <c r="B922" s="1"/>
      <c r="C922" s="34"/>
      <c r="D922" s="142"/>
      <c r="E922" s="143"/>
      <c r="F922" s="39">
        <f>VLOOKUP(C922,'[2]Acha Air Sales Price List'!$B$1:$D$65536,3,FALSE)</f>
        <v>0</v>
      </c>
      <c r="G922" s="19">
        <f>ROUND(IF(ISBLANK(C922),0,VLOOKUP(C922,'[2]Acha Air Sales Price List'!$B$1:$X$65536,12,FALSE)*$L$14),2)</f>
        <v>0</v>
      </c>
      <c r="H922" s="20">
        <f t="shared" si="23"/>
        <v>0</v>
      </c>
      <c r="I922" s="12"/>
    </row>
    <row r="923" spans="1:9" hidden="1">
      <c r="A923" s="11"/>
      <c r="B923" s="1"/>
      <c r="C923" s="34"/>
      <c r="D923" s="142"/>
      <c r="E923" s="143"/>
      <c r="F923" s="39">
        <f>VLOOKUP(C923,'[2]Acha Air Sales Price List'!$B$1:$D$65536,3,FALSE)</f>
        <v>0</v>
      </c>
      <c r="G923" s="19">
        <f>ROUND(IF(ISBLANK(C923),0,VLOOKUP(C923,'[2]Acha Air Sales Price List'!$B$1:$X$65536,12,FALSE)*$L$14),2)</f>
        <v>0</v>
      </c>
      <c r="H923" s="20">
        <f t="shared" si="23"/>
        <v>0</v>
      </c>
      <c r="I923" s="12"/>
    </row>
    <row r="924" spans="1:9" hidden="1">
      <c r="A924" s="11"/>
      <c r="B924" s="1"/>
      <c r="C924" s="34"/>
      <c r="D924" s="142"/>
      <c r="E924" s="143"/>
      <c r="F924" s="39">
        <f>VLOOKUP(C924,'[2]Acha Air Sales Price List'!$B$1:$D$65536,3,FALSE)</f>
        <v>0</v>
      </c>
      <c r="G924" s="19">
        <f>ROUND(IF(ISBLANK(C924),0,VLOOKUP(C924,'[2]Acha Air Sales Price List'!$B$1:$X$65536,12,FALSE)*$L$14),2)</f>
        <v>0</v>
      </c>
      <c r="H924" s="20">
        <f t="shared" si="23"/>
        <v>0</v>
      </c>
      <c r="I924" s="12"/>
    </row>
    <row r="925" spans="1:9" hidden="1">
      <c r="A925" s="11"/>
      <c r="B925" s="1"/>
      <c r="C925" s="34"/>
      <c r="D925" s="142"/>
      <c r="E925" s="143"/>
      <c r="F925" s="39">
        <f>VLOOKUP(C925,'[2]Acha Air Sales Price List'!$B$1:$D$65536,3,FALSE)</f>
        <v>0</v>
      </c>
      <c r="G925" s="19">
        <f>ROUND(IF(ISBLANK(C925),0,VLOOKUP(C925,'[2]Acha Air Sales Price List'!$B$1:$X$65536,12,FALSE)*$L$14),2)</f>
        <v>0</v>
      </c>
      <c r="H925" s="20">
        <f t="shared" si="23"/>
        <v>0</v>
      </c>
      <c r="I925" s="12"/>
    </row>
    <row r="926" spans="1:9" hidden="1">
      <c r="A926" s="11"/>
      <c r="B926" s="1"/>
      <c r="C926" s="34"/>
      <c r="D926" s="142"/>
      <c r="E926" s="143"/>
      <c r="F926" s="39">
        <f>VLOOKUP(C926,'[2]Acha Air Sales Price List'!$B$1:$D$65536,3,FALSE)</f>
        <v>0</v>
      </c>
      <c r="G926" s="19">
        <f>ROUND(IF(ISBLANK(C926),0,VLOOKUP(C926,'[2]Acha Air Sales Price List'!$B$1:$X$65536,12,FALSE)*$L$14),2)</f>
        <v>0</v>
      </c>
      <c r="H926" s="20">
        <f t="shared" si="23"/>
        <v>0</v>
      </c>
      <c r="I926" s="12"/>
    </row>
    <row r="927" spans="1:9" hidden="1">
      <c r="A927" s="11"/>
      <c r="B927" s="1"/>
      <c r="C927" s="34"/>
      <c r="D927" s="142"/>
      <c r="E927" s="143"/>
      <c r="F927" s="39">
        <f>VLOOKUP(C927,'[2]Acha Air Sales Price List'!$B$1:$D$65536,3,FALSE)</f>
        <v>0</v>
      </c>
      <c r="G927" s="19">
        <f>ROUND(IF(ISBLANK(C927),0,VLOOKUP(C927,'[2]Acha Air Sales Price List'!$B$1:$X$65536,12,FALSE)*$L$14),2)</f>
        <v>0</v>
      </c>
      <c r="H927" s="20">
        <f t="shared" si="23"/>
        <v>0</v>
      </c>
      <c r="I927" s="12"/>
    </row>
    <row r="928" spans="1:9" hidden="1">
      <c r="A928" s="11"/>
      <c r="B928" s="1"/>
      <c r="C928" s="34"/>
      <c r="D928" s="142"/>
      <c r="E928" s="143"/>
      <c r="F928" s="39">
        <f>VLOOKUP(C928,'[2]Acha Air Sales Price List'!$B$1:$D$65536,3,FALSE)</f>
        <v>0</v>
      </c>
      <c r="G928" s="19">
        <f>ROUND(IF(ISBLANK(C928),0,VLOOKUP(C928,'[2]Acha Air Sales Price List'!$B$1:$X$65536,12,FALSE)*$L$14),2)</f>
        <v>0</v>
      </c>
      <c r="H928" s="20">
        <f t="shared" si="23"/>
        <v>0</v>
      </c>
      <c r="I928" s="12"/>
    </row>
    <row r="929" spans="1:9" hidden="1">
      <c r="A929" s="11"/>
      <c r="B929" s="1"/>
      <c r="C929" s="34"/>
      <c r="D929" s="142"/>
      <c r="E929" s="143"/>
      <c r="F929" s="39">
        <f>VLOOKUP(C929,'[2]Acha Air Sales Price List'!$B$1:$D$65536,3,FALSE)</f>
        <v>0</v>
      </c>
      <c r="G929" s="19">
        <f>ROUND(IF(ISBLANK(C929),0,VLOOKUP(C929,'[2]Acha Air Sales Price List'!$B$1:$X$65536,12,FALSE)*$L$14),2)</f>
        <v>0</v>
      </c>
      <c r="H929" s="20">
        <f t="shared" si="23"/>
        <v>0</v>
      </c>
      <c r="I929" s="12"/>
    </row>
    <row r="930" spans="1:9" hidden="1">
      <c r="A930" s="11"/>
      <c r="B930" s="1"/>
      <c r="C930" s="34"/>
      <c r="D930" s="142"/>
      <c r="E930" s="143"/>
      <c r="F930" s="39">
        <f>VLOOKUP(C930,'[2]Acha Air Sales Price List'!$B$1:$D$65536,3,FALSE)</f>
        <v>0</v>
      </c>
      <c r="G930" s="19">
        <f>ROUND(IF(ISBLANK(C930),0,VLOOKUP(C930,'[2]Acha Air Sales Price List'!$B$1:$X$65536,12,FALSE)*$L$14),2)</f>
        <v>0</v>
      </c>
      <c r="H930" s="20">
        <f t="shared" si="23"/>
        <v>0</v>
      </c>
      <c r="I930" s="12"/>
    </row>
    <row r="931" spans="1:9" hidden="1">
      <c r="A931" s="11"/>
      <c r="B931" s="1"/>
      <c r="C931" s="34"/>
      <c r="D931" s="142"/>
      <c r="E931" s="143"/>
      <c r="F931" s="39">
        <f>VLOOKUP(C931,'[2]Acha Air Sales Price List'!$B$1:$D$65536,3,FALSE)</f>
        <v>0</v>
      </c>
      <c r="G931" s="19">
        <f>ROUND(IF(ISBLANK(C931),0,VLOOKUP(C931,'[2]Acha Air Sales Price List'!$B$1:$X$65536,12,FALSE)*$L$14),2)</f>
        <v>0</v>
      </c>
      <c r="H931" s="20">
        <f t="shared" si="23"/>
        <v>0</v>
      </c>
      <c r="I931" s="12"/>
    </row>
    <row r="932" spans="1:9" hidden="1">
      <c r="A932" s="11"/>
      <c r="B932" s="1"/>
      <c r="C932" s="34"/>
      <c r="D932" s="142"/>
      <c r="E932" s="143"/>
      <c r="F932" s="39">
        <f>VLOOKUP(C932,'[2]Acha Air Sales Price List'!$B$1:$D$65536,3,FALSE)</f>
        <v>0</v>
      </c>
      <c r="G932" s="19">
        <f>ROUND(IF(ISBLANK(C932),0,VLOOKUP(C932,'[2]Acha Air Sales Price List'!$B$1:$X$65536,12,FALSE)*$L$14),2)</f>
        <v>0</v>
      </c>
      <c r="H932" s="20">
        <f t="shared" si="23"/>
        <v>0</v>
      </c>
      <c r="I932" s="12"/>
    </row>
    <row r="933" spans="1:9" hidden="1">
      <c r="A933" s="11"/>
      <c r="B933" s="1"/>
      <c r="C933" s="34"/>
      <c r="D933" s="142"/>
      <c r="E933" s="143"/>
      <c r="F933" s="39">
        <f>VLOOKUP(C933,'[2]Acha Air Sales Price List'!$B$1:$D$65536,3,FALSE)</f>
        <v>0</v>
      </c>
      <c r="G933" s="19">
        <f>ROUND(IF(ISBLANK(C933),0,VLOOKUP(C933,'[2]Acha Air Sales Price List'!$B$1:$X$65536,12,FALSE)*$L$14),2)</f>
        <v>0</v>
      </c>
      <c r="H933" s="20">
        <f t="shared" si="23"/>
        <v>0</v>
      </c>
      <c r="I933" s="12"/>
    </row>
    <row r="934" spans="1:9" hidden="1">
      <c r="A934" s="11"/>
      <c r="B934" s="1"/>
      <c r="C934" s="34"/>
      <c r="D934" s="142"/>
      <c r="E934" s="143"/>
      <c r="F934" s="39">
        <f>VLOOKUP(C934,'[2]Acha Air Sales Price List'!$B$1:$D$65536,3,FALSE)</f>
        <v>0</v>
      </c>
      <c r="G934" s="19">
        <f>ROUND(IF(ISBLANK(C934),0,VLOOKUP(C934,'[2]Acha Air Sales Price List'!$B$1:$X$65536,12,FALSE)*$L$14),2)</f>
        <v>0</v>
      </c>
      <c r="H934" s="20">
        <f t="shared" si="23"/>
        <v>0</v>
      </c>
      <c r="I934" s="12"/>
    </row>
    <row r="935" spans="1:9" hidden="1">
      <c r="A935" s="11"/>
      <c r="B935" s="1"/>
      <c r="C935" s="34"/>
      <c r="D935" s="142"/>
      <c r="E935" s="143"/>
      <c r="F935" s="39">
        <f>VLOOKUP(C935,'[2]Acha Air Sales Price List'!$B$1:$D$65536,3,FALSE)</f>
        <v>0</v>
      </c>
      <c r="G935" s="19">
        <f>ROUND(IF(ISBLANK(C935),0,VLOOKUP(C935,'[2]Acha Air Sales Price List'!$B$1:$X$65536,12,FALSE)*$L$14),2)</f>
        <v>0</v>
      </c>
      <c r="H935" s="20">
        <f t="shared" si="23"/>
        <v>0</v>
      </c>
      <c r="I935" s="12"/>
    </row>
    <row r="936" spans="1:9" hidden="1">
      <c r="A936" s="11"/>
      <c r="B936" s="1"/>
      <c r="C936" s="34"/>
      <c r="D936" s="142"/>
      <c r="E936" s="143"/>
      <c r="F936" s="39">
        <f>VLOOKUP(C936,'[2]Acha Air Sales Price List'!$B$1:$D$65536,3,FALSE)</f>
        <v>0</v>
      </c>
      <c r="G936" s="19">
        <f>ROUND(IF(ISBLANK(C936),0,VLOOKUP(C936,'[2]Acha Air Sales Price List'!$B$1:$X$65536,12,FALSE)*$L$14),2)</f>
        <v>0</v>
      </c>
      <c r="H936" s="20">
        <f t="shared" si="23"/>
        <v>0</v>
      </c>
      <c r="I936" s="12"/>
    </row>
    <row r="937" spans="1:9" hidden="1">
      <c r="A937" s="11"/>
      <c r="B937" s="1"/>
      <c r="C937" s="35"/>
      <c r="D937" s="142"/>
      <c r="E937" s="143"/>
      <c r="F937" s="39">
        <f>VLOOKUP(C937,'[2]Acha Air Sales Price List'!$B$1:$D$65536,3,FALSE)</f>
        <v>0</v>
      </c>
      <c r="G937" s="19">
        <f>ROUND(IF(ISBLANK(C937),0,VLOOKUP(C937,'[2]Acha Air Sales Price List'!$B$1:$X$65536,12,FALSE)*$L$14),2)</f>
        <v>0</v>
      </c>
      <c r="H937" s="20">
        <f>ROUND(IF(ISNUMBER(B937), G937*B937, 0),5)</f>
        <v>0</v>
      </c>
      <c r="I937" s="12"/>
    </row>
    <row r="938" spans="1:9" hidden="1">
      <c r="A938" s="11"/>
      <c r="B938" s="1"/>
      <c r="C938" s="34"/>
      <c r="D938" s="142"/>
      <c r="E938" s="143"/>
      <c r="F938" s="39">
        <f>VLOOKUP(C938,'[2]Acha Air Sales Price List'!$B$1:$D$65536,3,FALSE)</f>
        <v>0</v>
      </c>
      <c r="G938" s="19">
        <f>ROUND(IF(ISBLANK(C938),0,VLOOKUP(C938,'[2]Acha Air Sales Price List'!$B$1:$X$65536,12,FALSE)*$L$14),2)</f>
        <v>0</v>
      </c>
      <c r="H938" s="20">
        <f t="shared" ref="H938:H1001" si="24">ROUND(IF(ISNUMBER(B938), G938*B938, 0),5)</f>
        <v>0</v>
      </c>
      <c r="I938" s="12"/>
    </row>
    <row r="939" spans="1:9" hidden="1">
      <c r="A939" s="11"/>
      <c r="B939" s="1"/>
      <c r="C939" s="34"/>
      <c r="D939" s="142"/>
      <c r="E939" s="143"/>
      <c r="F939" s="39">
        <f>VLOOKUP(C939,'[2]Acha Air Sales Price List'!$B$1:$D$65536,3,FALSE)</f>
        <v>0</v>
      </c>
      <c r="G939" s="19">
        <f>ROUND(IF(ISBLANK(C939),0,VLOOKUP(C939,'[2]Acha Air Sales Price List'!$B$1:$X$65536,12,FALSE)*$L$14),2)</f>
        <v>0</v>
      </c>
      <c r="H939" s="20">
        <f t="shared" si="24"/>
        <v>0</v>
      </c>
      <c r="I939" s="12"/>
    </row>
    <row r="940" spans="1:9" hidden="1">
      <c r="A940" s="11"/>
      <c r="B940" s="1"/>
      <c r="C940" s="34"/>
      <c r="D940" s="142"/>
      <c r="E940" s="143"/>
      <c r="F940" s="39">
        <f>VLOOKUP(C940,'[2]Acha Air Sales Price List'!$B$1:$D$65536,3,FALSE)</f>
        <v>0</v>
      </c>
      <c r="G940" s="19">
        <f>ROUND(IF(ISBLANK(C940),0,VLOOKUP(C940,'[2]Acha Air Sales Price List'!$B$1:$X$65536,12,FALSE)*$L$14),2)</f>
        <v>0</v>
      </c>
      <c r="H940" s="20">
        <f t="shared" si="24"/>
        <v>0</v>
      </c>
      <c r="I940" s="12"/>
    </row>
    <row r="941" spans="1:9" hidden="1">
      <c r="A941" s="11"/>
      <c r="B941" s="1"/>
      <c r="C941" s="34"/>
      <c r="D941" s="142"/>
      <c r="E941" s="143"/>
      <c r="F941" s="39">
        <f>VLOOKUP(C941,'[2]Acha Air Sales Price List'!$B$1:$D$65536,3,FALSE)</f>
        <v>0</v>
      </c>
      <c r="G941" s="19">
        <f>ROUND(IF(ISBLANK(C941),0,VLOOKUP(C941,'[2]Acha Air Sales Price List'!$B$1:$X$65536,12,FALSE)*$L$14),2)</f>
        <v>0</v>
      </c>
      <c r="H941" s="20">
        <f t="shared" si="24"/>
        <v>0</v>
      </c>
      <c r="I941" s="12"/>
    </row>
    <row r="942" spans="1:9" hidden="1">
      <c r="A942" s="11"/>
      <c r="B942" s="1"/>
      <c r="C942" s="34"/>
      <c r="D942" s="142"/>
      <c r="E942" s="143"/>
      <c r="F942" s="39">
        <f>VLOOKUP(C942,'[2]Acha Air Sales Price List'!$B$1:$D$65536,3,FALSE)</f>
        <v>0</v>
      </c>
      <c r="G942" s="19">
        <f>ROUND(IF(ISBLANK(C942),0,VLOOKUP(C942,'[2]Acha Air Sales Price List'!$B$1:$X$65536,12,FALSE)*$L$14),2)</f>
        <v>0</v>
      </c>
      <c r="H942" s="20">
        <f t="shared" si="24"/>
        <v>0</v>
      </c>
      <c r="I942" s="12"/>
    </row>
    <row r="943" spans="1:9" hidden="1">
      <c r="A943" s="11"/>
      <c r="B943" s="1"/>
      <c r="C943" s="34"/>
      <c r="D943" s="142"/>
      <c r="E943" s="143"/>
      <c r="F943" s="39">
        <f>VLOOKUP(C943,'[2]Acha Air Sales Price List'!$B$1:$D$65536,3,FALSE)</f>
        <v>0</v>
      </c>
      <c r="G943" s="19">
        <f>ROUND(IF(ISBLANK(C943),0,VLOOKUP(C943,'[2]Acha Air Sales Price List'!$B$1:$X$65536,12,FALSE)*$L$14),2)</f>
        <v>0</v>
      </c>
      <c r="H943" s="20">
        <f t="shared" si="24"/>
        <v>0</v>
      </c>
      <c r="I943" s="12"/>
    </row>
    <row r="944" spans="1:9" hidden="1">
      <c r="A944" s="11"/>
      <c r="B944" s="1"/>
      <c r="C944" s="34"/>
      <c r="D944" s="142"/>
      <c r="E944" s="143"/>
      <c r="F944" s="39">
        <f>VLOOKUP(C944,'[2]Acha Air Sales Price List'!$B$1:$D$65536,3,FALSE)</f>
        <v>0</v>
      </c>
      <c r="G944" s="19">
        <f>ROUND(IF(ISBLANK(C944),0,VLOOKUP(C944,'[2]Acha Air Sales Price List'!$B$1:$X$65536,12,FALSE)*$L$14),2)</f>
        <v>0</v>
      </c>
      <c r="H944" s="20">
        <f t="shared" si="24"/>
        <v>0</v>
      </c>
      <c r="I944" s="12"/>
    </row>
    <row r="945" spans="1:9" hidden="1">
      <c r="A945" s="11"/>
      <c r="B945" s="1"/>
      <c r="C945" s="34"/>
      <c r="D945" s="142"/>
      <c r="E945" s="143"/>
      <c r="F945" s="39">
        <f>VLOOKUP(C945,'[2]Acha Air Sales Price List'!$B$1:$D$65536,3,FALSE)</f>
        <v>0</v>
      </c>
      <c r="G945" s="19">
        <f>ROUND(IF(ISBLANK(C945),0,VLOOKUP(C945,'[2]Acha Air Sales Price List'!$B$1:$X$65536,12,FALSE)*$L$14),2)</f>
        <v>0</v>
      </c>
      <c r="H945" s="20">
        <f t="shared" si="24"/>
        <v>0</v>
      </c>
      <c r="I945" s="12"/>
    </row>
    <row r="946" spans="1:9" hidden="1">
      <c r="A946" s="11"/>
      <c r="B946" s="1"/>
      <c r="C946" s="34"/>
      <c r="D946" s="142"/>
      <c r="E946" s="143"/>
      <c r="F946" s="39">
        <f>VLOOKUP(C946,'[2]Acha Air Sales Price List'!$B$1:$D$65536,3,FALSE)</f>
        <v>0</v>
      </c>
      <c r="G946" s="19">
        <f>ROUND(IF(ISBLANK(C946),0,VLOOKUP(C946,'[2]Acha Air Sales Price List'!$B$1:$X$65536,12,FALSE)*$L$14),2)</f>
        <v>0</v>
      </c>
      <c r="H946" s="20">
        <f t="shared" si="24"/>
        <v>0</v>
      </c>
      <c r="I946" s="12"/>
    </row>
    <row r="947" spans="1:9" hidden="1">
      <c r="A947" s="11"/>
      <c r="B947" s="1"/>
      <c r="C947" s="34"/>
      <c r="D947" s="142"/>
      <c r="E947" s="143"/>
      <c r="F947" s="39">
        <f>VLOOKUP(C947,'[2]Acha Air Sales Price List'!$B$1:$D$65536,3,FALSE)</f>
        <v>0</v>
      </c>
      <c r="G947" s="19">
        <f>ROUND(IF(ISBLANK(C947),0,VLOOKUP(C947,'[2]Acha Air Sales Price List'!$B$1:$X$65536,12,FALSE)*$L$14),2)</f>
        <v>0</v>
      </c>
      <c r="H947" s="20">
        <f t="shared" si="24"/>
        <v>0</v>
      </c>
      <c r="I947" s="12"/>
    </row>
    <row r="948" spans="1:9" hidden="1">
      <c r="A948" s="11"/>
      <c r="B948" s="1"/>
      <c r="C948" s="34"/>
      <c r="D948" s="142"/>
      <c r="E948" s="143"/>
      <c r="F948" s="39">
        <f>VLOOKUP(C948,'[2]Acha Air Sales Price List'!$B$1:$D$65536,3,FALSE)</f>
        <v>0</v>
      </c>
      <c r="G948" s="19">
        <f>ROUND(IF(ISBLANK(C948),0,VLOOKUP(C948,'[2]Acha Air Sales Price List'!$B$1:$X$65536,12,FALSE)*$L$14),2)</f>
        <v>0</v>
      </c>
      <c r="H948" s="20">
        <f t="shared" si="24"/>
        <v>0</v>
      </c>
      <c r="I948" s="12"/>
    </row>
    <row r="949" spans="1:9" hidden="1">
      <c r="A949" s="11"/>
      <c r="B949" s="1"/>
      <c r="C949" s="34"/>
      <c r="D949" s="142"/>
      <c r="E949" s="143"/>
      <c r="F949" s="39">
        <f>VLOOKUP(C949,'[2]Acha Air Sales Price List'!$B$1:$D$65536,3,FALSE)</f>
        <v>0</v>
      </c>
      <c r="G949" s="19">
        <f>ROUND(IF(ISBLANK(C949),0,VLOOKUP(C949,'[2]Acha Air Sales Price List'!$B$1:$X$65536,12,FALSE)*$L$14),2)</f>
        <v>0</v>
      </c>
      <c r="H949" s="20">
        <f t="shared" si="24"/>
        <v>0</v>
      </c>
      <c r="I949" s="12"/>
    </row>
    <row r="950" spans="1:9" hidden="1">
      <c r="A950" s="11"/>
      <c r="B950" s="1"/>
      <c r="C950" s="34"/>
      <c r="D950" s="142"/>
      <c r="E950" s="143"/>
      <c r="F950" s="39">
        <f>VLOOKUP(C950,'[2]Acha Air Sales Price List'!$B$1:$D$65536,3,FALSE)</f>
        <v>0</v>
      </c>
      <c r="G950" s="19">
        <f>ROUND(IF(ISBLANK(C950),0,VLOOKUP(C950,'[2]Acha Air Sales Price List'!$B$1:$X$65536,12,FALSE)*$L$14),2)</f>
        <v>0</v>
      </c>
      <c r="H950" s="20">
        <f t="shared" si="24"/>
        <v>0</v>
      </c>
      <c r="I950" s="12"/>
    </row>
    <row r="951" spans="1:9" hidden="1">
      <c r="A951" s="11"/>
      <c r="B951" s="1"/>
      <c r="C951" s="34"/>
      <c r="D951" s="142"/>
      <c r="E951" s="143"/>
      <c r="F951" s="39">
        <f>VLOOKUP(C951,'[2]Acha Air Sales Price List'!$B$1:$D$65536,3,FALSE)</f>
        <v>0</v>
      </c>
      <c r="G951" s="19">
        <f>ROUND(IF(ISBLANK(C951),0,VLOOKUP(C951,'[2]Acha Air Sales Price List'!$B$1:$X$65536,12,FALSE)*$L$14),2)</f>
        <v>0</v>
      </c>
      <c r="H951" s="20">
        <f t="shared" si="24"/>
        <v>0</v>
      </c>
      <c r="I951" s="12"/>
    </row>
    <row r="952" spans="1:9" hidden="1">
      <c r="A952" s="11"/>
      <c r="B952" s="1"/>
      <c r="C952" s="34"/>
      <c r="D952" s="142"/>
      <c r="E952" s="143"/>
      <c r="F952" s="39">
        <f>VLOOKUP(C952,'[2]Acha Air Sales Price List'!$B$1:$D$65536,3,FALSE)</f>
        <v>0</v>
      </c>
      <c r="G952" s="19">
        <f>ROUND(IF(ISBLANK(C952),0,VLOOKUP(C952,'[2]Acha Air Sales Price List'!$B$1:$X$65536,12,FALSE)*$L$14),2)</f>
        <v>0</v>
      </c>
      <c r="H952" s="20">
        <f t="shared" si="24"/>
        <v>0</v>
      </c>
      <c r="I952" s="12"/>
    </row>
    <row r="953" spans="1:9" hidden="1">
      <c r="A953" s="11"/>
      <c r="B953" s="1"/>
      <c r="C953" s="34"/>
      <c r="D953" s="142"/>
      <c r="E953" s="143"/>
      <c r="F953" s="39">
        <f>VLOOKUP(C953,'[2]Acha Air Sales Price List'!$B$1:$D$65536,3,FALSE)</f>
        <v>0</v>
      </c>
      <c r="G953" s="19">
        <f>ROUND(IF(ISBLANK(C953),0,VLOOKUP(C953,'[2]Acha Air Sales Price List'!$B$1:$X$65536,12,FALSE)*$L$14),2)</f>
        <v>0</v>
      </c>
      <c r="H953" s="20">
        <f t="shared" si="24"/>
        <v>0</v>
      </c>
      <c r="I953" s="12"/>
    </row>
    <row r="954" spans="1:9" hidden="1">
      <c r="A954" s="11"/>
      <c r="B954" s="1"/>
      <c r="C954" s="34"/>
      <c r="D954" s="142"/>
      <c r="E954" s="143"/>
      <c r="F954" s="39">
        <f>VLOOKUP(C954,'[2]Acha Air Sales Price List'!$B$1:$D$65536,3,FALSE)</f>
        <v>0</v>
      </c>
      <c r="G954" s="19">
        <f>ROUND(IF(ISBLANK(C954),0,VLOOKUP(C954,'[2]Acha Air Sales Price List'!$B$1:$X$65536,12,FALSE)*$L$14),2)</f>
        <v>0</v>
      </c>
      <c r="H954" s="20">
        <f t="shared" si="24"/>
        <v>0</v>
      </c>
      <c r="I954" s="12"/>
    </row>
    <row r="955" spans="1:9" hidden="1">
      <c r="A955" s="11"/>
      <c r="B955" s="1"/>
      <c r="C955" s="34"/>
      <c r="D955" s="142"/>
      <c r="E955" s="143"/>
      <c r="F955" s="39">
        <f>VLOOKUP(C955,'[2]Acha Air Sales Price List'!$B$1:$D$65536,3,FALSE)</f>
        <v>0</v>
      </c>
      <c r="G955" s="19">
        <f>ROUND(IF(ISBLANK(C955),0,VLOOKUP(C955,'[2]Acha Air Sales Price List'!$B$1:$X$65536,12,FALSE)*$L$14),2)</f>
        <v>0</v>
      </c>
      <c r="H955" s="20">
        <f t="shared" si="24"/>
        <v>0</v>
      </c>
      <c r="I955" s="12"/>
    </row>
    <row r="956" spans="1:9" hidden="1">
      <c r="A956" s="11"/>
      <c r="B956" s="1"/>
      <c r="C956" s="34"/>
      <c r="D956" s="142"/>
      <c r="E956" s="143"/>
      <c r="F956" s="39">
        <f>VLOOKUP(C956,'[2]Acha Air Sales Price List'!$B$1:$D$65536,3,FALSE)</f>
        <v>0</v>
      </c>
      <c r="G956" s="19">
        <f>ROUND(IF(ISBLANK(C956),0,VLOOKUP(C956,'[2]Acha Air Sales Price List'!$B$1:$X$65536,12,FALSE)*$L$14),2)</f>
        <v>0</v>
      </c>
      <c r="H956" s="20">
        <f t="shared" si="24"/>
        <v>0</v>
      </c>
      <c r="I956" s="12"/>
    </row>
    <row r="957" spans="1:9" hidden="1">
      <c r="A957" s="11"/>
      <c r="B957" s="1"/>
      <c r="C957" s="34"/>
      <c r="D957" s="142"/>
      <c r="E957" s="143"/>
      <c r="F957" s="39">
        <f>VLOOKUP(C957,'[2]Acha Air Sales Price List'!$B$1:$D$65536,3,FALSE)</f>
        <v>0</v>
      </c>
      <c r="G957" s="19">
        <f>ROUND(IF(ISBLANK(C957),0,VLOOKUP(C957,'[2]Acha Air Sales Price List'!$B$1:$X$65536,12,FALSE)*$L$14),2)</f>
        <v>0</v>
      </c>
      <c r="H957" s="20">
        <f t="shared" si="24"/>
        <v>0</v>
      </c>
      <c r="I957" s="12"/>
    </row>
    <row r="958" spans="1:9" hidden="1">
      <c r="A958" s="11"/>
      <c r="B958" s="1"/>
      <c r="C958" s="34"/>
      <c r="D958" s="142"/>
      <c r="E958" s="143"/>
      <c r="F958" s="39">
        <f>VLOOKUP(C958,'[2]Acha Air Sales Price List'!$B$1:$D$65536,3,FALSE)</f>
        <v>0</v>
      </c>
      <c r="G958" s="19">
        <f>ROUND(IF(ISBLANK(C958),0,VLOOKUP(C958,'[2]Acha Air Sales Price List'!$B$1:$X$65536,12,FALSE)*$L$14),2)</f>
        <v>0</v>
      </c>
      <c r="H958" s="20">
        <f t="shared" si="24"/>
        <v>0</v>
      </c>
      <c r="I958" s="12"/>
    </row>
    <row r="959" spans="1:9" hidden="1">
      <c r="A959" s="11"/>
      <c r="B959" s="1"/>
      <c r="C959" s="34"/>
      <c r="D959" s="142"/>
      <c r="E959" s="143"/>
      <c r="F959" s="39">
        <f>VLOOKUP(C959,'[2]Acha Air Sales Price List'!$B$1:$D$65536,3,FALSE)</f>
        <v>0</v>
      </c>
      <c r="G959" s="19">
        <f>ROUND(IF(ISBLANK(C959),0,VLOOKUP(C959,'[2]Acha Air Sales Price List'!$B$1:$X$65536,12,FALSE)*$L$14),2)</f>
        <v>0</v>
      </c>
      <c r="H959" s="20">
        <f t="shared" si="24"/>
        <v>0</v>
      </c>
      <c r="I959" s="12"/>
    </row>
    <row r="960" spans="1:9" hidden="1">
      <c r="A960" s="11"/>
      <c r="B960" s="1"/>
      <c r="C960" s="34"/>
      <c r="D960" s="142"/>
      <c r="E960" s="143"/>
      <c r="F960" s="39">
        <f>VLOOKUP(C960,'[2]Acha Air Sales Price List'!$B$1:$D$65536,3,FALSE)</f>
        <v>0</v>
      </c>
      <c r="G960" s="19">
        <f>ROUND(IF(ISBLANK(C960),0,VLOOKUP(C960,'[2]Acha Air Sales Price List'!$B$1:$X$65536,12,FALSE)*$L$14),2)</f>
        <v>0</v>
      </c>
      <c r="H960" s="20">
        <f t="shared" si="24"/>
        <v>0</v>
      </c>
      <c r="I960" s="12"/>
    </row>
    <row r="961" spans="1:9" hidden="1">
      <c r="A961" s="11"/>
      <c r="B961" s="1"/>
      <c r="C961" s="34"/>
      <c r="D961" s="142"/>
      <c r="E961" s="143"/>
      <c r="F961" s="39">
        <f>VLOOKUP(C961,'[2]Acha Air Sales Price List'!$B$1:$D$65536,3,FALSE)</f>
        <v>0</v>
      </c>
      <c r="G961" s="19">
        <f>ROUND(IF(ISBLANK(C961),0,VLOOKUP(C961,'[2]Acha Air Sales Price List'!$B$1:$X$65536,12,FALSE)*$L$14),2)</f>
        <v>0</v>
      </c>
      <c r="H961" s="20">
        <f t="shared" si="24"/>
        <v>0</v>
      </c>
      <c r="I961" s="12"/>
    </row>
    <row r="962" spans="1:9" hidden="1">
      <c r="A962" s="11"/>
      <c r="B962" s="1"/>
      <c r="C962" s="34"/>
      <c r="D962" s="142"/>
      <c r="E962" s="143"/>
      <c r="F962" s="39">
        <f>VLOOKUP(C962,'[2]Acha Air Sales Price List'!$B$1:$D$65536,3,FALSE)</f>
        <v>0</v>
      </c>
      <c r="G962" s="19">
        <f>ROUND(IF(ISBLANK(C962),0,VLOOKUP(C962,'[2]Acha Air Sales Price List'!$B$1:$X$65536,12,FALSE)*$L$14),2)</f>
        <v>0</v>
      </c>
      <c r="H962" s="20">
        <f t="shared" si="24"/>
        <v>0</v>
      </c>
      <c r="I962" s="12"/>
    </row>
    <row r="963" spans="1:9" hidden="1">
      <c r="A963" s="11"/>
      <c r="B963" s="1"/>
      <c r="C963" s="34"/>
      <c r="D963" s="142"/>
      <c r="E963" s="143"/>
      <c r="F963" s="39">
        <f>VLOOKUP(C963,'[2]Acha Air Sales Price List'!$B$1:$D$65536,3,FALSE)</f>
        <v>0</v>
      </c>
      <c r="G963" s="19">
        <f>ROUND(IF(ISBLANK(C963),0,VLOOKUP(C963,'[2]Acha Air Sales Price List'!$B$1:$X$65536,12,FALSE)*$L$14),2)</f>
        <v>0</v>
      </c>
      <c r="H963" s="20">
        <f t="shared" si="24"/>
        <v>0</v>
      </c>
      <c r="I963" s="12"/>
    </row>
    <row r="964" spans="1:9" hidden="1">
      <c r="A964" s="11"/>
      <c r="B964" s="1"/>
      <c r="C964" s="34"/>
      <c r="D964" s="142"/>
      <c r="E964" s="143"/>
      <c r="F964" s="39">
        <f>VLOOKUP(C964,'[2]Acha Air Sales Price List'!$B$1:$D$65536,3,FALSE)</f>
        <v>0</v>
      </c>
      <c r="G964" s="19">
        <f>ROUND(IF(ISBLANK(C964),0,VLOOKUP(C964,'[2]Acha Air Sales Price List'!$B$1:$X$65536,12,FALSE)*$L$14),2)</f>
        <v>0</v>
      </c>
      <c r="H964" s="20">
        <f t="shared" si="24"/>
        <v>0</v>
      </c>
      <c r="I964" s="12"/>
    </row>
    <row r="965" spans="1:9" hidden="1">
      <c r="A965" s="11"/>
      <c r="B965" s="1"/>
      <c r="C965" s="34"/>
      <c r="D965" s="142"/>
      <c r="E965" s="143"/>
      <c r="F965" s="39">
        <f>VLOOKUP(C965,'[2]Acha Air Sales Price List'!$B$1:$D$65536,3,FALSE)</f>
        <v>0</v>
      </c>
      <c r="G965" s="19">
        <f>ROUND(IF(ISBLANK(C965),0,VLOOKUP(C965,'[2]Acha Air Sales Price List'!$B$1:$X$65536,12,FALSE)*$L$14),2)</f>
        <v>0</v>
      </c>
      <c r="H965" s="20">
        <f t="shared" si="24"/>
        <v>0</v>
      </c>
      <c r="I965" s="12"/>
    </row>
    <row r="966" spans="1:9" hidden="1">
      <c r="A966" s="11"/>
      <c r="B966" s="1"/>
      <c r="C966" s="34"/>
      <c r="D966" s="142"/>
      <c r="E966" s="143"/>
      <c r="F966" s="39">
        <f>VLOOKUP(C966,'[2]Acha Air Sales Price List'!$B$1:$D$65536,3,FALSE)</f>
        <v>0</v>
      </c>
      <c r="G966" s="19">
        <f>ROUND(IF(ISBLANK(C966),0,VLOOKUP(C966,'[2]Acha Air Sales Price List'!$B$1:$X$65536,12,FALSE)*$L$14),2)</f>
        <v>0</v>
      </c>
      <c r="H966" s="20">
        <f t="shared" si="24"/>
        <v>0</v>
      </c>
      <c r="I966" s="12"/>
    </row>
    <row r="967" spans="1:9" hidden="1">
      <c r="A967" s="11"/>
      <c r="B967" s="1"/>
      <c r="C967" s="34"/>
      <c r="D967" s="142"/>
      <c r="E967" s="143"/>
      <c r="F967" s="39">
        <f>VLOOKUP(C967,'[2]Acha Air Sales Price List'!$B$1:$D$65536,3,FALSE)</f>
        <v>0</v>
      </c>
      <c r="G967" s="19">
        <f>ROUND(IF(ISBLANK(C967),0,VLOOKUP(C967,'[2]Acha Air Sales Price List'!$B$1:$X$65536,12,FALSE)*$L$14),2)</f>
        <v>0</v>
      </c>
      <c r="H967" s="20">
        <f t="shared" si="24"/>
        <v>0</v>
      </c>
      <c r="I967" s="12"/>
    </row>
    <row r="968" spans="1:9" hidden="1">
      <c r="A968" s="11"/>
      <c r="B968" s="1"/>
      <c r="C968" s="34"/>
      <c r="D968" s="142"/>
      <c r="E968" s="143"/>
      <c r="F968" s="39">
        <f>VLOOKUP(C968,'[2]Acha Air Sales Price List'!$B$1:$D$65536,3,FALSE)</f>
        <v>0</v>
      </c>
      <c r="G968" s="19">
        <f>ROUND(IF(ISBLANK(C968),0,VLOOKUP(C968,'[2]Acha Air Sales Price List'!$B$1:$X$65536,12,FALSE)*$L$14),2)</f>
        <v>0</v>
      </c>
      <c r="H968" s="20">
        <f t="shared" si="24"/>
        <v>0</v>
      </c>
      <c r="I968" s="12"/>
    </row>
    <row r="969" spans="1:9" hidden="1">
      <c r="A969" s="11"/>
      <c r="B969" s="1"/>
      <c r="C969" s="34"/>
      <c r="D969" s="142"/>
      <c r="E969" s="143"/>
      <c r="F969" s="39">
        <f>VLOOKUP(C969,'[2]Acha Air Sales Price List'!$B$1:$D$65536,3,FALSE)</f>
        <v>0</v>
      </c>
      <c r="G969" s="19">
        <f>ROUND(IF(ISBLANK(C969),0,VLOOKUP(C969,'[2]Acha Air Sales Price List'!$B$1:$X$65536,12,FALSE)*$L$14),2)</f>
        <v>0</v>
      </c>
      <c r="H969" s="20">
        <f t="shared" si="24"/>
        <v>0</v>
      </c>
      <c r="I969" s="12"/>
    </row>
    <row r="970" spans="1:9" hidden="1">
      <c r="A970" s="11"/>
      <c r="B970" s="1"/>
      <c r="C970" s="34"/>
      <c r="D970" s="142"/>
      <c r="E970" s="143"/>
      <c r="F970" s="39">
        <f>VLOOKUP(C970,'[2]Acha Air Sales Price List'!$B$1:$D$65536,3,FALSE)</f>
        <v>0</v>
      </c>
      <c r="G970" s="19">
        <f>ROUND(IF(ISBLANK(C970),0,VLOOKUP(C970,'[2]Acha Air Sales Price List'!$B$1:$X$65536,12,FALSE)*$L$14),2)</f>
        <v>0</v>
      </c>
      <c r="H970" s="20">
        <f t="shared" si="24"/>
        <v>0</v>
      </c>
      <c r="I970" s="12"/>
    </row>
    <row r="971" spans="1:9" hidden="1">
      <c r="A971" s="11"/>
      <c r="B971" s="1"/>
      <c r="C971" s="34"/>
      <c r="D971" s="142"/>
      <c r="E971" s="143"/>
      <c r="F971" s="39">
        <f>VLOOKUP(C971,'[2]Acha Air Sales Price List'!$B$1:$D$65536,3,FALSE)</f>
        <v>0</v>
      </c>
      <c r="G971" s="19">
        <f>ROUND(IF(ISBLANK(C971),0,VLOOKUP(C971,'[2]Acha Air Sales Price List'!$B$1:$X$65536,12,FALSE)*$L$14),2)</f>
        <v>0</v>
      </c>
      <c r="H971" s="20">
        <f t="shared" si="24"/>
        <v>0</v>
      </c>
      <c r="I971" s="12"/>
    </row>
    <row r="972" spans="1:9" hidden="1">
      <c r="A972" s="11"/>
      <c r="B972" s="1"/>
      <c r="C972" s="34"/>
      <c r="D972" s="142"/>
      <c r="E972" s="143"/>
      <c r="F972" s="39">
        <f>VLOOKUP(C972,'[2]Acha Air Sales Price List'!$B$1:$D$65536,3,FALSE)</f>
        <v>0</v>
      </c>
      <c r="G972" s="19">
        <f>ROUND(IF(ISBLANK(C972),0,VLOOKUP(C972,'[2]Acha Air Sales Price List'!$B$1:$X$65536,12,FALSE)*$L$14),2)</f>
        <v>0</v>
      </c>
      <c r="H972" s="20">
        <f t="shared" si="24"/>
        <v>0</v>
      </c>
      <c r="I972" s="12"/>
    </row>
    <row r="973" spans="1:9" hidden="1">
      <c r="A973" s="11"/>
      <c r="B973" s="1"/>
      <c r="C973" s="34"/>
      <c r="D973" s="142"/>
      <c r="E973" s="143"/>
      <c r="F973" s="39">
        <f>VLOOKUP(C973,'[2]Acha Air Sales Price List'!$B$1:$D$65536,3,FALSE)</f>
        <v>0</v>
      </c>
      <c r="G973" s="19">
        <f>ROUND(IF(ISBLANK(C973),0,VLOOKUP(C973,'[2]Acha Air Sales Price List'!$B$1:$X$65536,12,FALSE)*$L$14),2)</f>
        <v>0</v>
      </c>
      <c r="H973" s="20">
        <f t="shared" si="24"/>
        <v>0</v>
      </c>
      <c r="I973" s="12"/>
    </row>
    <row r="974" spans="1:9" hidden="1">
      <c r="A974" s="11"/>
      <c r="B974" s="1"/>
      <c r="C974" s="35"/>
      <c r="D974" s="142"/>
      <c r="E974" s="143"/>
      <c r="F974" s="39">
        <f>VLOOKUP(C974,'[2]Acha Air Sales Price List'!$B$1:$D$65536,3,FALSE)</f>
        <v>0</v>
      </c>
      <c r="G974" s="19">
        <f>ROUND(IF(ISBLANK(C974),0,VLOOKUP(C974,'[2]Acha Air Sales Price List'!$B$1:$X$65536,12,FALSE)*$L$14),2)</f>
        <v>0</v>
      </c>
      <c r="H974" s="20">
        <f t="shared" si="24"/>
        <v>0</v>
      </c>
      <c r="I974" s="12"/>
    </row>
    <row r="975" spans="1:9" hidden="1">
      <c r="A975" s="11"/>
      <c r="B975" s="1"/>
      <c r="C975" s="34"/>
      <c r="D975" s="142"/>
      <c r="E975" s="143"/>
      <c r="F975" s="39">
        <f>VLOOKUP(C975,'[2]Acha Air Sales Price List'!$B$1:$D$65536,3,FALSE)</f>
        <v>0</v>
      </c>
      <c r="G975" s="19">
        <f>ROUND(IF(ISBLANK(C975),0,VLOOKUP(C975,'[2]Acha Air Sales Price List'!$B$1:$X$65536,12,FALSE)*$L$14),2)</f>
        <v>0</v>
      </c>
      <c r="H975" s="20">
        <f t="shared" si="24"/>
        <v>0</v>
      </c>
      <c r="I975" s="12"/>
    </row>
    <row r="976" spans="1:9" hidden="1">
      <c r="A976" s="11"/>
      <c r="B976" s="1"/>
      <c r="C976" s="34"/>
      <c r="D976" s="142"/>
      <c r="E976" s="143"/>
      <c r="F976" s="39">
        <f>VLOOKUP(C976,'[2]Acha Air Sales Price List'!$B$1:$D$65536,3,FALSE)</f>
        <v>0</v>
      </c>
      <c r="G976" s="19">
        <f>ROUND(IF(ISBLANK(C976),0,VLOOKUP(C976,'[2]Acha Air Sales Price List'!$B$1:$X$65536,12,FALSE)*$L$14),2)</f>
        <v>0</v>
      </c>
      <c r="H976" s="20">
        <f t="shared" si="24"/>
        <v>0</v>
      </c>
      <c r="I976" s="12"/>
    </row>
    <row r="977" spans="1:9" hidden="1">
      <c r="A977" s="11"/>
      <c r="B977" s="1"/>
      <c r="C977" s="34"/>
      <c r="D977" s="142"/>
      <c r="E977" s="143"/>
      <c r="F977" s="39">
        <f>VLOOKUP(C977,'[2]Acha Air Sales Price List'!$B$1:$D$65536,3,FALSE)</f>
        <v>0</v>
      </c>
      <c r="G977" s="19">
        <f>ROUND(IF(ISBLANK(C977),0,VLOOKUP(C977,'[2]Acha Air Sales Price List'!$B$1:$X$65536,12,FALSE)*$L$14),2)</f>
        <v>0</v>
      </c>
      <c r="H977" s="20">
        <f t="shared" si="24"/>
        <v>0</v>
      </c>
      <c r="I977" s="12"/>
    </row>
    <row r="978" spans="1:9" hidden="1">
      <c r="A978" s="11"/>
      <c r="B978" s="1"/>
      <c r="C978" s="34"/>
      <c r="D978" s="142"/>
      <c r="E978" s="143"/>
      <c r="F978" s="39">
        <f>VLOOKUP(C978,'[2]Acha Air Sales Price List'!$B$1:$D$65536,3,FALSE)</f>
        <v>0</v>
      </c>
      <c r="G978" s="19">
        <f>ROUND(IF(ISBLANK(C978),0,VLOOKUP(C978,'[2]Acha Air Sales Price List'!$B$1:$X$65536,12,FALSE)*$L$14),2)</f>
        <v>0</v>
      </c>
      <c r="H978" s="20">
        <f t="shared" si="24"/>
        <v>0</v>
      </c>
      <c r="I978" s="12"/>
    </row>
    <row r="979" spans="1:9" hidden="1">
      <c r="A979" s="11"/>
      <c r="B979" s="1"/>
      <c r="C979" s="34"/>
      <c r="D979" s="142"/>
      <c r="E979" s="143"/>
      <c r="F979" s="39">
        <f>VLOOKUP(C979,'[2]Acha Air Sales Price List'!$B$1:$D$65536,3,FALSE)</f>
        <v>0</v>
      </c>
      <c r="G979" s="19">
        <f>ROUND(IF(ISBLANK(C979),0,VLOOKUP(C979,'[2]Acha Air Sales Price List'!$B$1:$X$65536,12,FALSE)*$L$14),2)</f>
        <v>0</v>
      </c>
      <c r="H979" s="20">
        <f t="shared" si="24"/>
        <v>0</v>
      </c>
      <c r="I979" s="12"/>
    </row>
    <row r="980" spans="1:9" hidden="1">
      <c r="A980" s="11"/>
      <c r="B980" s="1"/>
      <c r="C980" s="34"/>
      <c r="D980" s="142"/>
      <c r="E980" s="143"/>
      <c r="F980" s="39">
        <f>VLOOKUP(C980,'[2]Acha Air Sales Price List'!$B$1:$D$65536,3,FALSE)</f>
        <v>0</v>
      </c>
      <c r="G980" s="19">
        <f>ROUND(IF(ISBLANK(C980),0,VLOOKUP(C980,'[2]Acha Air Sales Price List'!$B$1:$X$65536,12,FALSE)*$L$14),2)</f>
        <v>0</v>
      </c>
      <c r="H980" s="20">
        <f t="shared" si="24"/>
        <v>0</v>
      </c>
      <c r="I980" s="12"/>
    </row>
    <row r="981" spans="1:9" hidden="1">
      <c r="A981" s="11"/>
      <c r="B981" s="1"/>
      <c r="C981" s="34"/>
      <c r="D981" s="142"/>
      <c r="E981" s="143"/>
      <c r="F981" s="39">
        <f>VLOOKUP(C981,'[2]Acha Air Sales Price List'!$B$1:$D$65536,3,FALSE)</f>
        <v>0</v>
      </c>
      <c r="G981" s="19">
        <f>ROUND(IF(ISBLANK(C981),0,VLOOKUP(C981,'[2]Acha Air Sales Price List'!$B$1:$X$65536,12,FALSE)*$L$14),2)</f>
        <v>0</v>
      </c>
      <c r="H981" s="20">
        <f t="shared" si="24"/>
        <v>0</v>
      </c>
      <c r="I981" s="12"/>
    </row>
    <row r="982" spans="1:9" hidden="1">
      <c r="A982" s="11"/>
      <c r="B982" s="1"/>
      <c r="C982" s="34"/>
      <c r="D982" s="142"/>
      <c r="E982" s="143"/>
      <c r="F982" s="39">
        <f>VLOOKUP(C982,'[2]Acha Air Sales Price List'!$B$1:$D$65536,3,FALSE)</f>
        <v>0</v>
      </c>
      <c r="G982" s="19">
        <f>ROUND(IF(ISBLANK(C982),0,VLOOKUP(C982,'[2]Acha Air Sales Price List'!$B$1:$X$65536,12,FALSE)*$L$14),2)</f>
        <v>0</v>
      </c>
      <c r="H982" s="20">
        <f t="shared" si="24"/>
        <v>0</v>
      </c>
      <c r="I982" s="12"/>
    </row>
    <row r="983" spans="1:9" hidden="1">
      <c r="A983" s="11"/>
      <c r="B983" s="1"/>
      <c r="C983" s="34"/>
      <c r="D983" s="142"/>
      <c r="E983" s="143"/>
      <c r="F983" s="39">
        <f>VLOOKUP(C983,'[2]Acha Air Sales Price List'!$B$1:$D$65536,3,FALSE)</f>
        <v>0</v>
      </c>
      <c r="G983" s="19">
        <f>ROUND(IF(ISBLANK(C983),0,VLOOKUP(C983,'[2]Acha Air Sales Price List'!$B$1:$X$65536,12,FALSE)*$L$14),2)</f>
        <v>0</v>
      </c>
      <c r="H983" s="20">
        <f t="shared" si="24"/>
        <v>0</v>
      </c>
      <c r="I983" s="12"/>
    </row>
    <row r="984" spans="1:9" hidden="1">
      <c r="A984" s="11"/>
      <c r="B984" s="1"/>
      <c r="C984" s="34"/>
      <c r="D984" s="142"/>
      <c r="E984" s="143"/>
      <c r="F984" s="39">
        <f>VLOOKUP(C984,'[2]Acha Air Sales Price List'!$B$1:$D$65536,3,FALSE)</f>
        <v>0</v>
      </c>
      <c r="G984" s="19">
        <f>ROUND(IF(ISBLANK(C984),0,VLOOKUP(C984,'[2]Acha Air Sales Price List'!$B$1:$X$65536,12,FALSE)*$L$14),2)</f>
        <v>0</v>
      </c>
      <c r="H984" s="20">
        <f t="shared" si="24"/>
        <v>0</v>
      </c>
      <c r="I984" s="12"/>
    </row>
    <row r="985" spans="1:9" hidden="1">
      <c r="A985" s="11"/>
      <c r="B985" s="1"/>
      <c r="C985" s="34"/>
      <c r="D985" s="142"/>
      <c r="E985" s="143"/>
      <c r="F985" s="39">
        <f>VLOOKUP(C985,'[2]Acha Air Sales Price List'!$B$1:$D$65536,3,FALSE)</f>
        <v>0</v>
      </c>
      <c r="G985" s="19">
        <f>ROUND(IF(ISBLANK(C985),0,VLOOKUP(C985,'[2]Acha Air Sales Price List'!$B$1:$X$65536,12,FALSE)*$L$14),2)</f>
        <v>0</v>
      </c>
      <c r="H985" s="20">
        <f t="shared" si="24"/>
        <v>0</v>
      </c>
      <c r="I985" s="12"/>
    </row>
    <row r="986" spans="1:9" hidden="1">
      <c r="A986" s="11"/>
      <c r="B986" s="1"/>
      <c r="C986" s="34"/>
      <c r="D986" s="142"/>
      <c r="E986" s="143"/>
      <c r="F986" s="39">
        <f>VLOOKUP(C986,'[2]Acha Air Sales Price List'!$B$1:$D$65536,3,FALSE)</f>
        <v>0</v>
      </c>
      <c r="G986" s="19">
        <f>ROUND(IF(ISBLANK(C986),0,VLOOKUP(C986,'[2]Acha Air Sales Price List'!$B$1:$X$65536,12,FALSE)*$L$14),2)</f>
        <v>0</v>
      </c>
      <c r="H986" s="20">
        <f t="shared" si="24"/>
        <v>0</v>
      </c>
      <c r="I986" s="12"/>
    </row>
    <row r="987" spans="1:9" hidden="1">
      <c r="A987" s="11"/>
      <c r="B987" s="1"/>
      <c r="C987" s="34"/>
      <c r="D987" s="142"/>
      <c r="E987" s="143"/>
      <c r="F987" s="39">
        <f>VLOOKUP(C987,'[2]Acha Air Sales Price List'!$B$1:$D$65536,3,FALSE)</f>
        <v>0</v>
      </c>
      <c r="G987" s="19">
        <f>ROUND(IF(ISBLANK(C987),0,VLOOKUP(C987,'[2]Acha Air Sales Price List'!$B$1:$X$65536,12,FALSE)*$L$14),2)</f>
        <v>0</v>
      </c>
      <c r="H987" s="20">
        <f t="shared" si="24"/>
        <v>0</v>
      </c>
      <c r="I987" s="12"/>
    </row>
    <row r="988" spans="1:9" hidden="1">
      <c r="A988" s="11"/>
      <c r="B988" s="1"/>
      <c r="C988" s="34"/>
      <c r="D988" s="142"/>
      <c r="E988" s="143"/>
      <c r="F988" s="39">
        <f>VLOOKUP(C988,'[2]Acha Air Sales Price List'!$B$1:$D$65536,3,FALSE)</f>
        <v>0</v>
      </c>
      <c r="G988" s="19">
        <f>ROUND(IF(ISBLANK(C988),0,VLOOKUP(C988,'[2]Acha Air Sales Price List'!$B$1:$X$65536,12,FALSE)*$L$14),2)</f>
        <v>0</v>
      </c>
      <c r="H988" s="20">
        <f t="shared" si="24"/>
        <v>0</v>
      </c>
      <c r="I988" s="12"/>
    </row>
    <row r="989" spans="1:9" hidden="1">
      <c r="A989" s="11"/>
      <c r="B989" s="1"/>
      <c r="C989" s="34"/>
      <c r="D989" s="142"/>
      <c r="E989" s="143"/>
      <c r="F989" s="39">
        <f>VLOOKUP(C989,'[2]Acha Air Sales Price List'!$B$1:$D$65536,3,FALSE)</f>
        <v>0</v>
      </c>
      <c r="G989" s="19">
        <f>ROUND(IF(ISBLANK(C989),0,VLOOKUP(C989,'[2]Acha Air Sales Price List'!$B$1:$X$65536,12,FALSE)*$L$14),2)</f>
        <v>0</v>
      </c>
      <c r="H989" s="20">
        <f t="shared" si="24"/>
        <v>0</v>
      </c>
      <c r="I989" s="12"/>
    </row>
    <row r="990" spans="1:9" hidden="1">
      <c r="A990" s="11"/>
      <c r="B990" s="1"/>
      <c r="C990" s="34"/>
      <c r="D990" s="142"/>
      <c r="E990" s="143"/>
      <c r="F990" s="39">
        <f>VLOOKUP(C990,'[2]Acha Air Sales Price List'!$B$1:$D$65536,3,FALSE)</f>
        <v>0</v>
      </c>
      <c r="G990" s="19">
        <f>ROUND(IF(ISBLANK(C990),0,VLOOKUP(C990,'[2]Acha Air Sales Price List'!$B$1:$X$65536,12,FALSE)*$L$14),2)</f>
        <v>0</v>
      </c>
      <c r="H990" s="20">
        <f t="shared" si="24"/>
        <v>0</v>
      </c>
      <c r="I990" s="12"/>
    </row>
    <row r="991" spans="1:9" hidden="1">
      <c r="A991" s="11"/>
      <c r="B991" s="1"/>
      <c r="C991" s="34"/>
      <c r="D991" s="142"/>
      <c r="E991" s="143"/>
      <c r="F991" s="39">
        <f>VLOOKUP(C991,'[2]Acha Air Sales Price List'!$B$1:$D$65536,3,FALSE)</f>
        <v>0</v>
      </c>
      <c r="G991" s="19">
        <f>ROUND(IF(ISBLANK(C991),0,VLOOKUP(C991,'[2]Acha Air Sales Price List'!$B$1:$X$65536,12,FALSE)*$L$14),2)</f>
        <v>0</v>
      </c>
      <c r="H991" s="20">
        <f t="shared" si="24"/>
        <v>0</v>
      </c>
      <c r="I991" s="12"/>
    </row>
    <row r="992" spans="1:9" hidden="1">
      <c r="A992" s="11"/>
      <c r="B992" s="1"/>
      <c r="C992" s="34"/>
      <c r="D992" s="142"/>
      <c r="E992" s="143"/>
      <c r="F992" s="39">
        <f>VLOOKUP(C992,'[2]Acha Air Sales Price List'!$B$1:$D$65536,3,FALSE)</f>
        <v>0</v>
      </c>
      <c r="G992" s="19">
        <f>ROUND(IF(ISBLANK(C992),0,VLOOKUP(C992,'[2]Acha Air Sales Price List'!$B$1:$X$65536,12,FALSE)*$L$14),2)</f>
        <v>0</v>
      </c>
      <c r="H992" s="20">
        <f t="shared" si="24"/>
        <v>0</v>
      </c>
      <c r="I992" s="12"/>
    </row>
    <row r="993" spans="1:9" hidden="1">
      <c r="A993" s="11"/>
      <c r="B993" s="1"/>
      <c r="C993" s="34"/>
      <c r="D993" s="142"/>
      <c r="E993" s="143"/>
      <c r="F993" s="39">
        <f>VLOOKUP(C993,'[2]Acha Air Sales Price List'!$B$1:$D$65536,3,FALSE)</f>
        <v>0</v>
      </c>
      <c r="G993" s="19">
        <f>ROUND(IF(ISBLANK(C993),0,VLOOKUP(C993,'[2]Acha Air Sales Price List'!$B$1:$X$65536,12,FALSE)*$L$14),2)</f>
        <v>0</v>
      </c>
      <c r="H993" s="20">
        <f t="shared" si="24"/>
        <v>0</v>
      </c>
      <c r="I993" s="12"/>
    </row>
    <row r="994" spans="1:9" hidden="1">
      <c r="A994" s="11"/>
      <c r="B994" s="1"/>
      <c r="C994" s="34"/>
      <c r="D994" s="142"/>
      <c r="E994" s="143"/>
      <c r="F994" s="39">
        <f>VLOOKUP(C994,'[2]Acha Air Sales Price List'!$B$1:$D$65536,3,FALSE)</f>
        <v>0</v>
      </c>
      <c r="G994" s="19">
        <f>ROUND(IF(ISBLANK(C994),0,VLOOKUP(C994,'[2]Acha Air Sales Price List'!$B$1:$X$65536,12,FALSE)*$L$14),2)</f>
        <v>0</v>
      </c>
      <c r="H994" s="20">
        <f t="shared" si="24"/>
        <v>0</v>
      </c>
      <c r="I994" s="12"/>
    </row>
    <row r="995" spans="1:9" hidden="1">
      <c r="A995" s="11"/>
      <c r="B995" s="1"/>
      <c r="C995" s="34"/>
      <c r="D995" s="142"/>
      <c r="E995" s="143"/>
      <c r="F995" s="39">
        <f>VLOOKUP(C995,'[2]Acha Air Sales Price List'!$B$1:$D$65536,3,FALSE)</f>
        <v>0</v>
      </c>
      <c r="G995" s="19">
        <f>ROUND(IF(ISBLANK(C995),0,VLOOKUP(C995,'[2]Acha Air Sales Price List'!$B$1:$X$65536,12,FALSE)*$L$14),2)</f>
        <v>0</v>
      </c>
      <c r="H995" s="20">
        <f t="shared" si="24"/>
        <v>0</v>
      </c>
      <c r="I995" s="12"/>
    </row>
    <row r="996" spans="1:9" hidden="1">
      <c r="A996" s="11"/>
      <c r="B996" s="1"/>
      <c r="C996" s="34"/>
      <c r="D996" s="142"/>
      <c r="E996" s="143"/>
      <c r="F996" s="39">
        <f>VLOOKUP(C996,'[2]Acha Air Sales Price List'!$B$1:$D$65536,3,FALSE)</f>
        <v>0</v>
      </c>
      <c r="G996" s="19">
        <f>ROUND(IF(ISBLANK(C996),0,VLOOKUP(C996,'[2]Acha Air Sales Price List'!$B$1:$X$65536,12,FALSE)*$L$14),2)</f>
        <v>0</v>
      </c>
      <c r="H996" s="20">
        <f t="shared" si="24"/>
        <v>0</v>
      </c>
      <c r="I996" s="12"/>
    </row>
    <row r="997" spans="1:9" hidden="1">
      <c r="A997" s="11"/>
      <c r="B997" s="1"/>
      <c r="C997" s="34"/>
      <c r="D997" s="142"/>
      <c r="E997" s="143"/>
      <c r="F997" s="39">
        <f>VLOOKUP(C997,'[2]Acha Air Sales Price List'!$B$1:$D$65536,3,FALSE)</f>
        <v>0</v>
      </c>
      <c r="G997" s="19">
        <f>ROUND(IF(ISBLANK(C997),0,VLOOKUP(C997,'[2]Acha Air Sales Price List'!$B$1:$X$65536,12,FALSE)*$L$14),2)</f>
        <v>0</v>
      </c>
      <c r="H997" s="20">
        <f t="shared" si="24"/>
        <v>0</v>
      </c>
      <c r="I997" s="12"/>
    </row>
    <row r="998" spans="1:9" hidden="1">
      <c r="A998" s="11"/>
      <c r="B998" s="1"/>
      <c r="C998" s="34"/>
      <c r="D998" s="142"/>
      <c r="E998" s="143"/>
      <c r="F998" s="39">
        <f>VLOOKUP(C998,'[2]Acha Air Sales Price List'!$B$1:$D$65536,3,FALSE)</f>
        <v>0</v>
      </c>
      <c r="G998" s="19">
        <f>ROUND(IF(ISBLANK(C998),0,VLOOKUP(C998,'[2]Acha Air Sales Price List'!$B$1:$X$65536,12,FALSE)*$L$14),2)</f>
        <v>0</v>
      </c>
      <c r="H998" s="20">
        <f t="shared" si="24"/>
        <v>0</v>
      </c>
      <c r="I998" s="12"/>
    </row>
    <row r="999" spans="1:9" hidden="1">
      <c r="A999" s="11"/>
      <c r="B999" s="1"/>
      <c r="C999" s="34"/>
      <c r="D999" s="142"/>
      <c r="E999" s="143"/>
      <c r="F999" s="39">
        <f>VLOOKUP(C999,'[2]Acha Air Sales Price List'!$B$1:$D$65536,3,FALSE)</f>
        <v>0</v>
      </c>
      <c r="G999" s="19">
        <f>ROUND(IF(ISBLANK(C999),0,VLOOKUP(C999,'[2]Acha Air Sales Price List'!$B$1:$X$65536,12,FALSE)*$L$14),2)</f>
        <v>0</v>
      </c>
      <c r="H999" s="20">
        <f t="shared" si="24"/>
        <v>0</v>
      </c>
      <c r="I999" s="12"/>
    </row>
    <row r="1000" spans="1:9" hidden="1">
      <c r="A1000" s="11"/>
      <c r="B1000" s="1"/>
      <c r="C1000" s="34"/>
      <c r="D1000" s="142"/>
      <c r="E1000" s="143"/>
      <c r="F1000" s="39">
        <f>VLOOKUP(C1000,'[2]Acha Air Sales Price List'!$B$1:$D$65536,3,FALSE)</f>
        <v>0</v>
      </c>
      <c r="G1000" s="19">
        <f>ROUND(IF(ISBLANK(C1000),0,VLOOKUP(C1000,'[2]Acha Air Sales Price List'!$B$1:$X$65536,12,FALSE)*$L$14),2)</f>
        <v>0</v>
      </c>
      <c r="H1000" s="20">
        <f t="shared" si="24"/>
        <v>0</v>
      </c>
      <c r="I1000" s="12"/>
    </row>
    <row r="1001" spans="1:9" hidden="1">
      <c r="A1001" s="11"/>
      <c r="B1001" s="1"/>
      <c r="C1001" s="98"/>
      <c r="D1001" s="142"/>
      <c r="E1001" s="143"/>
      <c r="F1001" s="39"/>
      <c r="G1001" s="19">
        <f>ROUND(IF(ISBLANK(C1001),0,VLOOKUP(C1001,'[2]Acha Air Sales Price List'!$B$1:$X$65536,12,FALSE)*$L$14),2)</f>
        <v>0</v>
      </c>
      <c r="H1001" s="20">
        <f t="shared" si="24"/>
        <v>0</v>
      </c>
      <c r="I1001" s="12"/>
    </row>
    <row r="1002" spans="1:9" hidden="1">
      <c r="A1002" s="11"/>
      <c r="B1002" s="1"/>
      <c r="C1002" s="35"/>
      <c r="D1002" s="144"/>
      <c r="E1002" s="145"/>
      <c r="F1002" s="39" t="s">
        <v>26</v>
      </c>
      <c r="G1002" s="19"/>
      <c r="H1002" s="20">
        <f>G1002</f>
        <v>0</v>
      </c>
      <c r="I1002" s="12"/>
    </row>
    <row r="1003" spans="1:9" ht="13.5" thickBot="1">
      <c r="A1003" s="11"/>
      <c r="B1003" s="21"/>
      <c r="C1003" s="22"/>
      <c r="D1003" s="133"/>
      <c r="E1003" s="138"/>
      <c r="F1003" s="40"/>
      <c r="G1003" s="23">
        <f>ROUND(IF(ISBLANK(C1003),0,VLOOKUP(C1003,'[2]Acha Air Sales Price List'!$B$1:$X$65536,12,FALSE)*$W$14),2)</f>
        <v>0</v>
      </c>
      <c r="H1003" s="24">
        <f>ROUND(IF(ISNUMBER(B1003), G1003*B1003, 0),5)</f>
        <v>0</v>
      </c>
      <c r="I1003" s="12"/>
    </row>
    <row r="1004" spans="1:9" ht="10.5" customHeight="1" thickBot="1">
      <c r="A1004" s="11"/>
      <c r="B1004" s="2"/>
      <c r="C1004" s="2"/>
      <c r="D1004" s="2"/>
      <c r="E1004" s="2"/>
      <c r="F1004" s="2"/>
      <c r="G1004" s="29"/>
      <c r="H1004" s="30"/>
      <c r="I1004" s="12"/>
    </row>
    <row r="1005" spans="1:9" ht="16.5" thickBot="1">
      <c r="A1005" s="11"/>
      <c r="B1005" s="28" t="s">
        <v>17</v>
      </c>
      <c r="C1005" s="3"/>
      <c r="D1005" s="3"/>
      <c r="E1005" s="3"/>
      <c r="F1005" s="3"/>
      <c r="G1005" s="31" t="s">
        <v>18</v>
      </c>
      <c r="H1005" s="32">
        <f>SUM(H20:H1003)</f>
        <v>39482.75</v>
      </c>
      <c r="I1005" s="12"/>
    </row>
    <row r="1006" spans="1:9" ht="16.5" hidden="1" thickBot="1">
      <c r="A1006" s="11"/>
      <c r="B1006" s="28" t="s">
        <v>17</v>
      </c>
      <c r="C1006" s="3"/>
      <c r="D1006" s="3"/>
      <c r="E1006" s="3"/>
      <c r="F1006" s="3"/>
      <c r="G1006" s="31" t="s">
        <v>23</v>
      </c>
      <c r="H1006" s="32">
        <f>H1005/41.5</f>
        <v>951.39156626506019</v>
      </c>
      <c r="I1006" s="12"/>
    </row>
    <row r="1007" spans="1:9" ht="16.5" hidden="1" thickBot="1">
      <c r="A1007" s="11"/>
      <c r="B1007" s="28"/>
      <c r="C1007" s="3"/>
      <c r="D1007" s="3"/>
      <c r="E1007" s="3"/>
      <c r="F1007" s="3"/>
      <c r="G1007" s="31" t="s">
        <v>25</v>
      </c>
      <c r="H1007" s="32">
        <v>40</v>
      </c>
      <c r="I1007" s="12"/>
    </row>
    <row r="1008" spans="1:9" ht="16.5" hidden="1" thickBot="1">
      <c r="A1008" s="11"/>
      <c r="B1008" s="28"/>
      <c r="C1008" s="3"/>
      <c r="D1008" s="3"/>
      <c r="E1008" s="3"/>
      <c r="F1008" s="3"/>
      <c r="G1008" s="31" t="s">
        <v>24</v>
      </c>
      <c r="H1008" s="32">
        <f>(H1007-H1006)*41.5</f>
        <v>-37822.75</v>
      </c>
      <c r="I1008" s="12"/>
    </row>
    <row r="1009" spans="1:9" ht="24" customHeight="1">
      <c r="A1009" s="16"/>
      <c r="B1009" s="17"/>
      <c r="C1009" s="17"/>
      <c r="D1009" s="137" t="s">
        <v>89</v>
      </c>
      <c r="E1009" s="17"/>
      <c r="F1009" s="17"/>
      <c r="G1009" s="17"/>
      <c r="H1009" s="17"/>
      <c r="I1009" s="18"/>
    </row>
    <row r="1011" spans="1:9">
      <c r="F1011" s="140" t="s">
        <v>59</v>
      </c>
      <c r="G1011" s="141">
        <f>'Tax Invoice'!D14</f>
        <v>35.29</v>
      </c>
    </row>
    <row r="1012" spans="1:9">
      <c r="F1012" s="140" t="s">
        <v>60</v>
      </c>
      <c r="G1012" s="141">
        <f>G1014/G1011</f>
        <v>1118.8084443185039</v>
      </c>
    </row>
    <row r="1013" spans="1:9">
      <c r="F1013" s="140" t="s">
        <v>61</v>
      </c>
      <c r="G1013" s="141">
        <f>G1015/G1011</f>
        <v>1118.8084443185039</v>
      </c>
      <c r="H1013" s="41"/>
    </row>
    <row r="1014" spans="1:9">
      <c r="F1014" s="140" t="s">
        <v>62</v>
      </c>
      <c r="G1014" s="141">
        <f>H1005</f>
        <v>39482.75</v>
      </c>
    </row>
    <row r="1015" spans="1:9">
      <c r="F1015" s="140" t="s">
        <v>63</v>
      </c>
      <c r="G1015" s="141">
        <f>H1005</f>
        <v>39482.75</v>
      </c>
    </row>
  </sheetData>
  <mergeCells count="7">
    <mergeCell ref="H9:H10"/>
    <mergeCell ref="H11:H12"/>
    <mergeCell ref="H13:H14"/>
    <mergeCell ref="B8:D8"/>
    <mergeCell ref="G9:G10"/>
    <mergeCell ref="G11:G12"/>
    <mergeCell ref="G13:G14"/>
  </mergeCells>
  <phoneticPr fontId="0" type="noConversion"/>
  <conditionalFormatting sqref="B20:B1003">
    <cfRule type="cellIs" dxfId="41" priority="18" stopIfTrue="1" operator="equal">
      <formula>"ALERT"</formula>
    </cfRule>
  </conditionalFormatting>
  <conditionalFormatting sqref="E20:E21">
    <cfRule type="containsText" dxfId="40" priority="5" stopIfTrue="1" operator="containsText" text="Exchange rate :">
      <formula>NOT(ISERROR(SEARCH("Exchange rate :",E20)))</formula>
    </cfRule>
    <cfRule type="containsErrors" dxfId="39" priority="6" stopIfTrue="1">
      <formula>ISERROR(E20)</formula>
    </cfRule>
    <cfRule type="cellIs" dxfId="38" priority="7" stopIfTrue="1" operator="equal">
      <formula>"NA"</formula>
    </cfRule>
    <cfRule type="cellIs" dxfId="37" priority="8" stopIfTrue="1" operator="equal">
      <formula>0</formula>
    </cfRule>
  </conditionalFormatting>
  <conditionalFormatting sqref="E1003">
    <cfRule type="containsText" dxfId="36" priority="1" stopIfTrue="1" operator="containsText" text="Exchange rate :">
      <formula>NOT(ISERROR(SEARCH("Exchange rate :",E1003)))</formula>
    </cfRule>
    <cfRule type="containsErrors" dxfId="35" priority="2" stopIfTrue="1">
      <formula>ISERROR(E1003)</formula>
    </cfRule>
    <cfRule type="cellIs" dxfId="34" priority="3" stopIfTrue="1" operator="equal">
      <formula>"NA"</formula>
    </cfRule>
    <cfRule type="cellIs" dxfId="33" priority="4" stopIfTrue="1" operator="equal">
      <formula>0</formula>
    </cfRule>
  </conditionalFormatting>
  <conditionalFormatting sqref="F9:F14">
    <cfRule type="cellIs" dxfId="32" priority="14" stopIfTrue="1" operator="equal">
      <formula>0</formula>
    </cfRule>
  </conditionalFormatting>
  <conditionalFormatting sqref="F10:F14">
    <cfRule type="containsBlanks" dxfId="31" priority="15" stopIfTrue="1">
      <formula>LEN(TRIM(F10))=0</formula>
    </cfRule>
  </conditionalFormatting>
  <conditionalFormatting sqref="F20:F1000">
    <cfRule type="containsText" dxfId="30" priority="9" stopIfTrue="1" operator="containsText" text="Exchange rate :">
      <formula>NOT(ISERROR(SEARCH("Exchange rate :",F20)))</formula>
    </cfRule>
  </conditionalFormatting>
  <conditionalFormatting sqref="F20:H1003 H1005:H1008">
    <cfRule type="containsErrors" dxfId="29" priority="11" stopIfTrue="1">
      <formula>ISERROR(F20)</formula>
    </cfRule>
    <cfRule type="cellIs" dxfId="28" priority="12" stopIfTrue="1" operator="equal">
      <formula>"NA"</formula>
    </cfRule>
    <cfRule type="cellIs" dxfId="27" priority="13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77" orientation="portrait" verticalDpi="300" r:id="rId2"/>
  <headerFooter alignWithMargins="0">
    <oddFooter>Page &amp;P of 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2A91-274D-4074-84BA-37372DEBF676}">
  <sheetPr>
    <tabColor rgb="FFFFFF00"/>
  </sheetPr>
  <dimension ref="A1:W1009"/>
  <sheetViews>
    <sheetView topLeftCell="A41" zoomScale="110" zoomScaleNormal="110" workbookViewId="0"/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8.8554687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11"/>
      <c r="B1" s="6" t="s">
        <v>1</v>
      </c>
      <c r="C1" s="5"/>
      <c r="D1" s="5"/>
      <c r="E1" s="5"/>
      <c r="F1" s="5"/>
      <c r="G1" s="3"/>
      <c r="H1" s="6" t="s">
        <v>4</v>
      </c>
      <c r="I1" s="12"/>
    </row>
    <row r="2" spans="1:23" ht="15">
      <c r="A2" s="11"/>
      <c r="B2" s="13" t="s">
        <v>45</v>
      </c>
      <c r="C2" s="4"/>
      <c r="D2" s="4"/>
      <c r="E2" s="4"/>
      <c r="F2" s="4"/>
      <c r="G2" s="7"/>
      <c r="H2" s="7"/>
      <c r="I2" s="12"/>
      <c r="W2" s="42">
        <v>32</v>
      </c>
    </row>
    <row r="3" spans="1:23" ht="15.75" thickBot="1">
      <c r="A3" s="11"/>
      <c r="B3" s="13" t="s">
        <v>8</v>
      </c>
      <c r="C3" s="7"/>
      <c r="D3" s="7"/>
      <c r="E3" s="7"/>
      <c r="F3" s="7"/>
      <c r="G3" s="7"/>
      <c r="H3" s="3"/>
      <c r="I3" s="12"/>
      <c r="W3" t="s">
        <v>44</v>
      </c>
    </row>
    <row r="4" spans="1:23" ht="15">
      <c r="A4" s="11"/>
      <c r="B4" s="13" t="s">
        <v>49</v>
      </c>
      <c r="C4" s="7"/>
      <c r="D4" s="7"/>
      <c r="E4" s="7"/>
      <c r="F4" s="3"/>
      <c r="G4" s="112" t="s">
        <v>5</v>
      </c>
      <c r="H4" s="113" t="s">
        <v>6</v>
      </c>
      <c r="I4" s="12"/>
    </row>
    <row r="5" spans="1:23" ht="15.75" thickBot="1">
      <c r="A5" s="11"/>
      <c r="B5" s="13" t="s">
        <v>50</v>
      </c>
      <c r="C5" s="7"/>
      <c r="D5" s="7"/>
      <c r="E5" s="7"/>
      <c r="F5" s="3"/>
      <c r="G5" s="38">
        <v>45498</v>
      </c>
      <c r="H5" s="37">
        <v>55273</v>
      </c>
      <c r="I5" s="12"/>
    </row>
    <row r="6" spans="1:23" ht="14.25">
      <c r="A6" s="11"/>
      <c r="B6" s="14" t="s">
        <v>2</v>
      </c>
      <c r="C6" s="7"/>
      <c r="D6" s="7"/>
      <c r="E6" s="7"/>
      <c r="F6" s="8"/>
      <c r="G6" s="3"/>
      <c r="H6" s="3"/>
      <c r="I6" s="12"/>
    </row>
    <row r="7" spans="1:23" ht="5.25" customHeight="1" thickBot="1">
      <c r="A7" s="11"/>
      <c r="B7" s="15"/>
      <c r="C7" s="7"/>
      <c r="D7" s="7"/>
      <c r="E7" s="7"/>
      <c r="F7" s="8"/>
      <c r="G7" s="3"/>
      <c r="H7" s="3"/>
      <c r="I7" s="12"/>
    </row>
    <row r="8" spans="1:23" ht="16.5" customHeight="1" thickBot="1">
      <c r="A8" s="11"/>
      <c r="B8" s="181" t="s">
        <v>3</v>
      </c>
      <c r="C8" s="182"/>
      <c r="D8" s="183"/>
      <c r="E8" s="4"/>
      <c r="F8" s="111" t="s">
        <v>12</v>
      </c>
      <c r="G8" s="25"/>
      <c r="H8" s="25"/>
      <c r="I8" s="12"/>
      <c r="K8" s="104"/>
    </row>
    <row r="9" spans="1:23">
      <c r="A9" s="11"/>
      <c r="B9" s="123" t="s">
        <v>51</v>
      </c>
      <c r="C9" s="124"/>
      <c r="D9" s="125"/>
      <c r="E9" s="126"/>
      <c r="F9" s="127" t="s">
        <v>51</v>
      </c>
      <c r="G9" s="184" t="s">
        <v>14</v>
      </c>
      <c r="H9" s="177"/>
      <c r="I9" s="12"/>
    </row>
    <row r="10" spans="1:23">
      <c r="A10" s="11"/>
      <c r="B10" s="117" t="s">
        <v>52</v>
      </c>
      <c r="C10" s="128"/>
      <c r="D10" s="129"/>
      <c r="E10" s="130"/>
      <c r="F10" s="127" t="s">
        <v>52</v>
      </c>
      <c r="G10" s="184"/>
      <c r="H10" s="178"/>
      <c r="I10" s="12"/>
    </row>
    <row r="11" spans="1:23">
      <c r="A11" s="11"/>
      <c r="B11" s="131" t="s">
        <v>53</v>
      </c>
      <c r="C11" s="128"/>
      <c r="D11" s="129"/>
      <c r="E11" s="130"/>
      <c r="F11" s="127" t="s">
        <v>53</v>
      </c>
      <c r="G11" s="184" t="s">
        <v>15</v>
      </c>
      <c r="H11" s="179" t="s">
        <v>22</v>
      </c>
      <c r="I11" s="12"/>
    </row>
    <row r="12" spans="1:23">
      <c r="A12" s="11"/>
      <c r="B12" s="131" t="s">
        <v>54</v>
      </c>
      <c r="C12" s="128"/>
      <c r="D12" s="129"/>
      <c r="E12" s="130"/>
      <c r="F12" s="127" t="s">
        <v>54</v>
      </c>
      <c r="G12" s="184"/>
      <c r="H12" s="178"/>
      <c r="I12" s="12"/>
    </row>
    <row r="13" spans="1:23">
      <c r="A13" s="11"/>
      <c r="B13" s="117" t="s">
        <v>55</v>
      </c>
      <c r="C13" s="118"/>
      <c r="D13" s="119"/>
      <c r="E13" s="9"/>
      <c r="F13" s="127" t="s">
        <v>55</v>
      </c>
      <c r="G13" s="185" t="s">
        <v>16</v>
      </c>
      <c r="H13" s="179" t="s">
        <v>57</v>
      </c>
      <c r="I13" s="12"/>
      <c r="L13" s="26" t="s">
        <v>20</v>
      </c>
    </row>
    <row r="14" spans="1:23" ht="13.5" thickBot="1">
      <c r="A14" s="11"/>
      <c r="B14" s="120" t="s">
        <v>56</v>
      </c>
      <c r="C14" s="121"/>
      <c r="D14" s="122"/>
      <c r="E14" s="9"/>
      <c r="F14" s="132" t="s">
        <v>56</v>
      </c>
      <c r="G14" s="185"/>
      <c r="H14" s="180"/>
      <c r="I14" s="12"/>
      <c r="L14" s="105">
        <f>VLOOKUP(G5,[1]Sheet1!$A$9:$I$7290,2,FALSE)</f>
        <v>35.979999999999997</v>
      </c>
    </row>
    <row r="15" spans="1:23" ht="5.25" customHeight="1">
      <c r="A15" s="11"/>
      <c r="B15" s="9"/>
      <c r="C15" s="9"/>
      <c r="D15" s="9"/>
      <c r="E15" s="9"/>
      <c r="F15" s="9"/>
      <c r="G15" s="26"/>
      <c r="H15" s="27"/>
      <c r="I15" s="12"/>
    </row>
    <row r="16" spans="1:23">
      <c r="A16" s="11"/>
      <c r="B16" s="9"/>
      <c r="C16" s="9"/>
      <c r="D16" s="9"/>
      <c r="E16" s="9"/>
      <c r="F16" s="9"/>
      <c r="G16" s="26" t="s">
        <v>19</v>
      </c>
      <c r="H16" s="33" t="s">
        <v>21</v>
      </c>
      <c r="I16" s="12"/>
    </row>
    <row r="17" spans="1:9" hidden="1">
      <c r="A17" s="11"/>
      <c r="B17" s="9"/>
      <c r="C17" s="9"/>
      <c r="D17" s="9"/>
      <c r="E17" s="9"/>
      <c r="F17" s="9"/>
      <c r="I17" s="12"/>
    </row>
    <row r="18" spans="1:9" ht="5.25" customHeight="1" thickBot="1">
      <c r="A18" s="11"/>
      <c r="B18" s="10"/>
      <c r="C18" s="10"/>
      <c r="D18" s="10"/>
      <c r="E18" s="10"/>
      <c r="F18" s="3"/>
      <c r="G18" s="10"/>
      <c r="H18" s="10"/>
      <c r="I18" s="12"/>
    </row>
    <row r="19" spans="1:9" ht="17.25" customHeight="1" thickBot="1">
      <c r="A19" s="11"/>
      <c r="B19" s="106" t="s">
        <v>11</v>
      </c>
      <c r="C19" s="107" t="s">
        <v>7</v>
      </c>
      <c r="D19" s="108" t="s">
        <v>13</v>
      </c>
      <c r="E19" s="107" t="s">
        <v>68</v>
      </c>
      <c r="F19" s="108" t="s">
        <v>0</v>
      </c>
      <c r="G19" s="109" t="s">
        <v>9</v>
      </c>
      <c r="H19" s="110" t="s">
        <v>10</v>
      </c>
      <c r="I19" s="12"/>
    </row>
    <row r="20" spans="1:9" ht="45" customHeight="1">
      <c r="A20" s="11"/>
      <c r="B20" s="1">
        <v>30</v>
      </c>
      <c r="C20" s="36" t="s">
        <v>64</v>
      </c>
      <c r="D20" s="116" t="s">
        <v>65</v>
      </c>
      <c r="E20" s="139" t="e" vm="1">
        <v>#VALUE!</v>
      </c>
      <c r="F20" s="39" t="str">
        <f>VLOOKUP(C20,'[2]Acha Air Sales Price List'!$B$1:$D$65536,3,FALSE)</f>
        <v>3mm multi-crystal ferido glued ball with resin cover and 16g (1.2mm) threading (sold per pcs)</v>
      </c>
      <c r="G20" s="19">
        <v>42.24</v>
      </c>
      <c r="H20" s="20">
        <f t="shared" ref="H20:H77" si="0">ROUND(IF(ISNUMBER(B20), G20*B20, 0),5)</f>
        <v>1267.2</v>
      </c>
      <c r="I20" s="12"/>
    </row>
    <row r="21" spans="1:9" ht="45" customHeight="1">
      <c r="A21" s="11"/>
      <c r="B21" s="1">
        <v>10</v>
      </c>
      <c r="C21" s="36" t="s">
        <v>67</v>
      </c>
      <c r="D21" s="148" t="s">
        <v>69</v>
      </c>
      <c r="E21" s="146" t="e" vm="3">
        <v>#VALUE!</v>
      </c>
      <c r="F21" s="39" t="str">
        <f>VLOOKUP(C21,'[2]Acha Air Sales Price List'!$B$1:$D$65536,3,FALSE)</f>
        <v>4mm multi-crystal ferido glued balls with resin cover and 16g (1.2mm) threading (sold per pcs)</v>
      </c>
      <c r="G21" s="19">
        <v>42.24</v>
      </c>
      <c r="H21" s="20">
        <f t="shared" si="0"/>
        <v>422.4</v>
      </c>
      <c r="I21" s="12"/>
    </row>
    <row r="22" spans="1:9" ht="45" customHeight="1">
      <c r="A22" s="11"/>
      <c r="B22" s="1">
        <v>40</v>
      </c>
      <c r="C22" s="34" t="s">
        <v>67</v>
      </c>
      <c r="D22" s="148" t="s">
        <v>71</v>
      </c>
      <c r="E22" s="147" t="e" vm="5">
        <v>#VALUE!</v>
      </c>
      <c r="F22" s="39" t="str">
        <f>VLOOKUP(C22,'[2]Acha Air Sales Price List'!$B$1:$D$65536,3,FALSE)</f>
        <v>4mm multi-crystal ferido glued balls with resin cover and 16g (1.2mm) threading (sold per pcs)</v>
      </c>
      <c r="G22" s="19">
        <v>42.24</v>
      </c>
      <c r="H22" s="20">
        <f t="shared" si="0"/>
        <v>1689.6</v>
      </c>
      <c r="I22" s="12"/>
    </row>
    <row r="23" spans="1:9" ht="45" customHeight="1">
      <c r="A23" s="11"/>
      <c r="B23" s="115">
        <v>130</v>
      </c>
      <c r="C23" s="34" t="s">
        <v>67</v>
      </c>
      <c r="D23" s="149" t="s">
        <v>83</v>
      </c>
      <c r="E23" s="150"/>
      <c r="F23" s="134" t="str">
        <f>VLOOKUP(C23,'[2]Acha Air Sales Price List'!$B$1:$D$65536,3,FALSE)</f>
        <v>4mm multi-crystal ferido glued balls with resin cover and 16g (1.2mm) threading (sold per pcs)</v>
      </c>
      <c r="G23" s="135">
        <v>42.24</v>
      </c>
      <c r="H23" s="136">
        <f t="shared" si="0"/>
        <v>5491.2</v>
      </c>
      <c r="I23" s="12"/>
    </row>
    <row r="24" spans="1:9" ht="45" customHeight="1">
      <c r="A24" s="11"/>
      <c r="B24" s="1">
        <v>10</v>
      </c>
      <c r="C24" s="36" t="s">
        <v>72</v>
      </c>
      <c r="D24" s="142" t="s">
        <v>73</v>
      </c>
      <c r="E24" s="147" t="e" vm="6">
        <v>#VALUE!</v>
      </c>
      <c r="F24" s="39" t="str">
        <f>VLOOKUP(C24,'[2]Acha Air Sales Price List'!$B$1:$D$65536,3,FALSE)</f>
        <v>1 piece: 5mm ball with ferido-glued multi crystals, 1.2mm threading (16g), with resin cover</v>
      </c>
      <c r="G24" s="19">
        <v>42.24</v>
      </c>
      <c r="H24" s="20">
        <f t="shared" si="0"/>
        <v>422.4</v>
      </c>
      <c r="I24" s="12"/>
    </row>
    <row r="25" spans="1:9" ht="45" customHeight="1">
      <c r="A25" s="11"/>
      <c r="B25" s="1">
        <v>20</v>
      </c>
      <c r="C25" s="34" t="s">
        <v>72</v>
      </c>
      <c r="D25" s="142" t="s">
        <v>74</v>
      </c>
      <c r="E25" s="147" t="e" vm="7">
        <v>#VALUE!</v>
      </c>
      <c r="F25" s="39" t="str">
        <f>VLOOKUP(C25,'[2]Acha Air Sales Price List'!$B$1:$D$65536,3,FALSE)</f>
        <v>1 piece: 5mm ball with ferido-glued multi crystals, 1.2mm threading (16g), with resin cover</v>
      </c>
      <c r="G25" s="19">
        <v>42.24</v>
      </c>
      <c r="H25" s="20">
        <f t="shared" si="0"/>
        <v>844.8</v>
      </c>
      <c r="I25" s="12"/>
    </row>
    <row r="26" spans="1:9" ht="45" customHeight="1">
      <c r="A26" s="11"/>
      <c r="B26" s="1">
        <v>10</v>
      </c>
      <c r="C26" s="34" t="s">
        <v>72</v>
      </c>
      <c r="D26" s="142" t="s">
        <v>75</v>
      </c>
      <c r="E26" s="147" t="e" vm="8">
        <v>#VALUE!</v>
      </c>
      <c r="F26" s="39" t="str">
        <f>VLOOKUP(C26,'[2]Acha Air Sales Price List'!$B$1:$D$65536,3,FALSE)</f>
        <v>1 piece: 5mm ball with ferido-glued multi crystals, 1.2mm threading (16g), with resin cover</v>
      </c>
      <c r="G26" s="19">
        <v>42.24</v>
      </c>
      <c r="H26" s="20">
        <f t="shared" si="0"/>
        <v>422.4</v>
      </c>
      <c r="I26" s="12"/>
    </row>
    <row r="27" spans="1:9" ht="45" customHeight="1">
      <c r="A27" s="11"/>
      <c r="B27" s="115">
        <v>130</v>
      </c>
      <c r="C27" s="35" t="s">
        <v>72</v>
      </c>
      <c r="D27" s="149" t="s">
        <v>83</v>
      </c>
      <c r="E27" s="150"/>
      <c r="F27" s="134" t="str">
        <f>VLOOKUP(C27,'[2]Acha Air Sales Price List'!$B$1:$D$65536,3,FALSE)</f>
        <v>1 piece: 5mm ball with ferido-glued multi crystals, 1.2mm threading (16g), with resin cover</v>
      </c>
      <c r="G27" s="135">
        <v>42.24</v>
      </c>
      <c r="H27" s="136">
        <f t="shared" si="0"/>
        <v>5491.2</v>
      </c>
      <c r="I27" s="12"/>
    </row>
    <row r="28" spans="1:9" ht="45" customHeight="1">
      <c r="A28" s="11"/>
      <c r="B28" s="1">
        <v>10</v>
      </c>
      <c r="C28" s="36" t="s">
        <v>77</v>
      </c>
      <c r="D28" s="148" t="s">
        <v>78</v>
      </c>
      <c r="E28" s="147" t="e" vm="10">
        <v>#VALUE!</v>
      </c>
      <c r="F28" s="39" t="str">
        <f>VLOOKUP(C28,'[2]Acha Air Sales Price List'!$B$1:$D$65536,3,FALSE)</f>
        <v>1 piece: 6mm ball with ferido-glued multi crystals with resin cover 1.2mm threading (16g)</v>
      </c>
      <c r="G28" s="19">
        <v>42.24</v>
      </c>
      <c r="H28" s="20">
        <f t="shared" si="0"/>
        <v>422.4</v>
      </c>
      <c r="I28" s="12"/>
    </row>
    <row r="29" spans="1:9" ht="45" customHeight="1">
      <c r="A29" s="11"/>
      <c r="B29" s="1">
        <v>10</v>
      </c>
      <c r="C29" s="34" t="s">
        <v>77</v>
      </c>
      <c r="D29" s="152" t="s">
        <v>79</v>
      </c>
      <c r="E29" s="147" t="e" vm="11">
        <v>#VALUE!</v>
      </c>
      <c r="F29" s="39" t="str">
        <f>VLOOKUP(C29,'[2]Acha Air Sales Price List'!$B$1:$D$65536,3,FALSE)</f>
        <v>1 piece: 6mm ball with ferido-glued multi crystals with resin cover 1.2mm threading (16g)</v>
      </c>
      <c r="G29" s="19">
        <v>42.24</v>
      </c>
      <c r="H29" s="20">
        <f t="shared" si="0"/>
        <v>422.4</v>
      </c>
      <c r="I29" s="12"/>
    </row>
    <row r="30" spans="1:9" ht="45" customHeight="1">
      <c r="A30" s="11"/>
      <c r="B30" s="115">
        <v>10</v>
      </c>
      <c r="C30" s="34" t="s">
        <v>77</v>
      </c>
      <c r="D30" s="149" t="s">
        <v>74</v>
      </c>
      <c r="E30" s="150" t="e" vm="7">
        <v>#VALUE!</v>
      </c>
      <c r="F30" s="134" t="str">
        <f>VLOOKUP(C30,'[2]Acha Air Sales Price List'!$B$1:$D$65536,3,FALSE)</f>
        <v>1 piece: 6mm ball with ferido-glued multi crystals with resin cover 1.2mm threading (16g)</v>
      </c>
      <c r="G30" s="135">
        <v>42.24</v>
      </c>
      <c r="H30" s="136">
        <f t="shared" si="0"/>
        <v>422.4</v>
      </c>
      <c r="I30" s="12"/>
    </row>
    <row r="31" spans="1:9" ht="45" customHeight="1">
      <c r="A31" s="11"/>
      <c r="B31" s="1">
        <v>10</v>
      </c>
      <c r="C31" s="36" t="s">
        <v>80</v>
      </c>
      <c r="D31" s="148" t="s">
        <v>78</v>
      </c>
      <c r="E31" s="147" t="e" vm="10">
        <v>#VALUE!</v>
      </c>
      <c r="F31" s="39" t="str">
        <f>VLOOKUP(C31,'[2]Acha Air Sales Price List'!$B$1:$D$65536,3,FALSE)</f>
        <v>1 piece: 8mm ball with ferido-glued multi crystals with resin cover 1.2mm threading (16g)</v>
      </c>
      <c r="G31" s="19">
        <v>84.77</v>
      </c>
      <c r="H31" s="20">
        <f t="shared" si="0"/>
        <v>847.7</v>
      </c>
      <c r="I31" s="12"/>
    </row>
    <row r="32" spans="1:9" ht="45" customHeight="1">
      <c r="A32" s="11"/>
      <c r="B32" s="1">
        <v>10</v>
      </c>
      <c r="C32" s="34" t="s">
        <v>80</v>
      </c>
      <c r="D32" s="148" t="s">
        <v>74</v>
      </c>
      <c r="E32" s="147" t="e" vm="7">
        <v>#VALUE!</v>
      </c>
      <c r="F32" s="39" t="str">
        <f>VLOOKUP(C32,'[2]Acha Air Sales Price List'!$B$1:$D$65536,3,FALSE)</f>
        <v>1 piece: 8mm ball with ferido-glued multi crystals with resin cover 1.2mm threading (16g)</v>
      </c>
      <c r="G32" s="19">
        <v>84.77</v>
      </c>
      <c r="H32" s="20">
        <f t="shared" si="0"/>
        <v>847.7</v>
      </c>
      <c r="I32" s="12"/>
    </row>
    <row r="33" spans="1:9" ht="45" customHeight="1">
      <c r="A33" s="11"/>
      <c r="B33" s="115">
        <v>20</v>
      </c>
      <c r="C33" s="34" t="s">
        <v>80</v>
      </c>
      <c r="D33" s="151" t="s">
        <v>76</v>
      </c>
      <c r="E33" s="150" t="e" vm="12">
        <v>#VALUE!</v>
      </c>
      <c r="F33" s="134" t="str">
        <f>VLOOKUP(C33,'[2]Acha Air Sales Price List'!$B$1:$D$65536,3,FALSE)</f>
        <v>1 piece: 8mm ball with ferido-glued multi crystals with resin cover 1.2mm threading (16g)</v>
      </c>
      <c r="G33" s="135">
        <v>84.77</v>
      </c>
      <c r="H33" s="136">
        <f t="shared" si="0"/>
        <v>1695.4</v>
      </c>
      <c r="I33" s="12"/>
    </row>
    <row r="34" spans="1:9" ht="45" customHeight="1">
      <c r="A34" s="11"/>
      <c r="B34" s="1">
        <v>10</v>
      </c>
      <c r="C34" s="36" t="s">
        <v>81</v>
      </c>
      <c r="D34" s="148" t="s">
        <v>82</v>
      </c>
      <c r="E34" s="147" t="e" vm="13">
        <v>#VALUE!</v>
      </c>
      <c r="F34" s="39" t="str">
        <f>VLOOKUP(C34,'[2]Acha Air Sales Price List'!$B$1:$D$65536,3,FALSE)</f>
        <v>4mm multi-crystal ferido glued balls with resin cover and 14g (1.6mm) threading (sold per pcs)</v>
      </c>
      <c r="G34" s="19">
        <v>42.24</v>
      </c>
      <c r="H34" s="20">
        <f t="shared" si="0"/>
        <v>422.4</v>
      </c>
      <c r="I34" s="12"/>
    </row>
    <row r="35" spans="1:9" ht="45" customHeight="1">
      <c r="A35" s="11"/>
      <c r="B35" s="1">
        <v>10</v>
      </c>
      <c r="C35" s="34" t="s">
        <v>81</v>
      </c>
      <c r="D35" s="148" t="s">
        <v>79</v>
      </c>
      <c r="E35" s="147" t="e" vm="11">
        <v>#VALUE!</v>
      </c>
      <c r="F35" s="39" t="str">
        <f>VLOOKUP(C35,'[2]Acha Air Sales Price List'!$B$1:$D$65536,3,FALSE)</f>
        <v>4mm multi-crystal ferido glued balls with resin cover and 14g (1.6mm) threading (sold per pcs)</v>
      </c>
      <c r="G35" s="19">
        <v>42.24</v>
      </c>
      <c r="H35" s="20">
        <f t="shared" si="0"/>
        <v>422.4</v>
      </c>
      <c r="I35" s="12"/>
    </row>
    <row r="36" spans="1:9" ht="45" customHeight="1">
      <c r="A36" s="11"/>
      <c r="B36" s="115">
        <v>70</v>
      </c>
      <c r="C36" s="34" t="s">
        <v>81</v>
      </c>
      <c r="D36" s="149" t="s">
        <v>83</v>
      </c>
      <c r="E36" s="150"/>
      <c r="F36" s="134" t="str">
        <f>VLOOKUP(C36,'[2]Acha Air Sales Price List'!$B$1:$D$65536,3,FALSE)</f>
        <v>4mm multi-crystal ferido glued balls with resin cover and 14g (1.6mm) threading (sold per pcs)</v>
      </c>
      <c r="G36" s="135">
        <v>42.24</v>
      </c>
      <c r="H36" s="136">
        <f t="shared" si="0"/>
        <v>2956.8</v>
      </c>
      <c r="I36" s="12"/>
    </row>
    <row r="37" spans="1:9" ht="45" customHeight="1">
      <c r="A37" s="11"/>
      <c r="B37" s="1">
        <v>20</v>
      </c>
      <c r="C37" s="36" t="s">
        <v>84</v>
      </c>
      <c r="D37" s="148" t="s">
        <v>79</v>
      </c>
      <c r="E37" s="147" t="e" vm="11">
        <v>#VALUE!</v>
      </c>
      <c r="F37" s="39" t="str">
        <f>VLOOKUP(C37,'[2]Acha Air Sales Price List'!$B$1:$D$65536,3,FALSE)</f>
        <v>5mm multi-crystal ferido glued balls with resin cover and 14g (1.6mm) threading (sold per pcs)</v>
      </c>
      <c r="G37" s="19">
        <v>42.24</v>
      </c>
      <c r="H37" s="20">
        <f t="shared" si="0"/>
        <v>844.8</v>
      </c>
      <c r="I37" s="12"/>
    </row>
    <row r="38" spans="1:9" ht="45" customHeight="1">
      <c r="A38" s="11"/>
      <c r="B38" s="1">
        <v>20</v>
      </c>
      <c r="C38" s="34" t="s">
        <v>84</v>
      </c>
      <c r="D38" s="148" t="s">
        <v>69</v>
      </c>
      <c r="E38" s="147" t="e" vm="3">
        <v>#VALUE!</v>
      </c>
      <c r="F38" s="39" t="str">
        <f>VLOOKUP(C38,'[2]Acha Air Sales Price List'!$B$1:$D$65536,3,FALSE)</f>
        <v>5mm multi-crystal ferido glued balls with resin cover and 14g (1.6mm) threading (sold per pcs)</v>
      </c>
      <c r="G38" s="19">
        <v>42.24</v>
      </c>
      <c r="H38" s="20">
        <f t="shared" si="0"/>
        <v>844.8</v>
      </c>
      <c r="I38" s="12"/>
    </row>
    <row r="39" spans="1:9" ht="45" customHeight="1">
      <c r="A39" s="11"/>
      <c r="B39" s="115">
        <v>70</v>
      </c>
      <c r="C39" s="34" t="s">
        <v>84</v>
      </c>
      <c r="D39" s="149" t="s">
        <v>83</v>
      </c>
      <c r="E39" s="150"/>
      <c r="F39" s="134" t="str">
        <f>VLOOKUP(C39,'[2]Acha Air Sales Price List'!$B$1:$D$65536,3,FALSE)</f>
        <v>5mm multi-crystal ferido glued balls with resin cover and 14g (1.6mm) threading (sold per pcs)</v>
      </c>
      <c r="G39" s="135">
        <v>42.24</v>
      </c>
      <c r="H39" s="136">
        <f t="shared" si="0"/>
        <v>2956.8</v>
      </c>
      <c r="I39" s="12"/>
    </row>
    <row r="40" spans="1:9" ht="45" customHeight="1">
      <c r="A40" s="11"/>
      <c r="B40" s="1">
        <v>10</v>
      </c>
      <c r="C40" s="36" t="s">
        <v>86</v>
      </c>
      <c r="D40" s="142" t="s">
        <v>73</v>
      </c>
      <c r="E40" s="147" t="e" vm="6">
        <v>#VALUE!</v>
      </c>
      <c r="F40" s="39" t="str">
        <f>VLOOKUP(C40,'[2]Acha Air Sales Price List'!$B$1:$D$65536,3,FALSE)</f>
        <v>8mm multi-crystal ferido glued balls with resin cover and 14g (1.6mm) threading (sold per pcs)</v>
      </c>
      <c r="G40" s="19">
        <v>84.77</v>
      </c>
      <c r="H40" s="20">
        <f t="shared" si="0"/>
        <v>847.7</v>
      </c>
      <c r="I40" s="12"/>
    </row>
    <row r="41" spans="1:9" ht="45" customHeight="1">
      <c r="A41" s="11"/>
      <c r="B41" s="1">
        <v>10</v>
      </c>
      <c r="C41" s="34" t="s">
        <v>86</v>
      </c>
      <c r="D41" s="148" t="s">
        <v>79</v>
      </c>
      <c r="E41" s="147" t="e" vm="11">
        <v>#VALUE!</v>
      </c>
      <c r="F41" s="39" t="str">
        <f>VLOOKUP(C41,'[2]Acha Air Sales Price List'!$B$1:$D$65536,3,FALSE)</f>
        <v>8mm multi-crystal ferido glued balls with resin cover and 14g (1.6mm) threading (sold per pcs)</v>
      </c>
      <c r="G41" s="19">
        <v>84.77</v>
      </c>
      <c r="H41" s="20">
        <f t="shared" si="0"/>
        <v>847.7</v>
      </c>
      <c r="I41" s="12"/>
    </row>
    <row r="42" spans="1:9" ht="45" customHeight="1">
      <c r="A42" s="11"/>
      <c r="B42" s="1">
        <v>10</v>
      </c>
      <c r="C42" s="34" t="s">
        <v>86</v>
      </c>
      <c r="D42" s="148" t="s">
        <v>87</v>
      </c>
      <c r="E42" s="147" t="e" vm="15">
        <v>#VALUE!</v>
      </c>
      <c r="F42" s="39" t="str">
        <f>VLOOKUP(C42,'[2]Acha Air Sales Price List'!$B$1:$D$65536,3,FALSE)</f>
        <v>8mm multi-crystal ferido glued balls with resin cover and 14g (1.6mm) threading (sold per pcs)</v>
      </c>
      <c r="G42" s="19">
        <v>84.77</v>
      </c>
      <c r="H42" s="20">
        <f t="shared" si="0"/>
        <v>847.7</v>
      </c>
      <c r="I42" s="12"/>
    </row>
    <row r="43" spans="1:9" ht="45" customHeight="1">
      <c r="A43" s="11"/>
      <c r="B43" s="115">
        <v>10</v>
      </c>
      <c r="C43" s="34" t="s">
        <v>86</v>
      </c>
      <c r="D43" s="151" t="s">
        <v>70</v>
      </c>
      <c r="E43" s="150" t="e" vm="4">
        <v>#VALUE!</v>
      </c>
      <c r="F43" s="134" t="str">
        <f>VLOOKUP(C43,'[2]Acha Air Sales Price List'!$B$1:$D$65536,3,FALSE)</f>
        <v>8mm multi-crystal ferido glued balls with resin cover and 14g (1.6mm) threading (sold per pcs)</v>
      </c>
      <c r="G43" s="135">
        <v>84.77</v>
      </c>
      <c r="H43" s="136">
        <f t="shared" si="0"/>
        <v>847.7</v>
      </c>
      <c r="I43" s="12"/>
    </row>
    <row r="44" spans="1:9" ht="45" customHeight="1">
      <c r="A44" s="11"/>
      <c r="B44" s="153">
        <v>5</v>
      </c>
      <c r="C44" s="34" t="s">
        <v>58</v>
      </c>
      <c r="D44" s="159" t="s">
        <v>90</v>
      </c>
      <c r="E44" s="154"/>
      <c r="F44" s="155" t="str">
        <f>VLOOKUP(C44,'[2]Acha Air Sales Price List'!$B$1:$D$65536,3,FALSE)</f>
        <v>Surgical steel belly banana, 14g (1.6mm) with 5mm &amp; 10mm multi-crystal ferido glued balls with resin cover - length 5/16 - 9/16" (8mm - 14mm)</v>
      </c>
      <c r="G44" s="156">
        <v>204.23</v>
      </c>
      <c r="H44" s="157">
        <f t="shared" si="0"/>
        <v>1021.15</v>
      </c>
      <c r="I44" s="12"/>
    </row>
    <row r="45" spans="1:9" ht="45" hidden="1" customHeight="1">
      <c r="A45" s="11"/>
      <c r="B45" s="1"/>
      <c r="C45" s="36"/>
      <c r="D45" s="142"/>
      <c r="E45" s="147"/>
      <c r="F45" s="39">
        <f>VLOOKUP(C45,'[2]Acha Air Sales Price List'!$B$1:$D$65536,3,FALSE)</f>
        <v>0</v>
      </c>
      <c r="G45" s="19">
        <f>ROUND(IF(ISBLANK(C45),0,VLOOKUP(C45,'[2]Acha Air Sales Price List'!$B$1:$X$65536,12,FALSE)*$L$14),2)</f>
        <v>0</v>
      </c>
      <c r="H45" s="20">
        <f t="shared" si="0"/>
        <v>0</v>
      </c>
      <c r="I45" s="12"/>
    </row>
    <row r="46" spans="1:9" ht="45" hidden="1" customHeight="1">
      <c r="A46" s="11"/>
      <c r="B46" s="1"/>
      <c r="C46" s="34"/>
      <c r="D46" s="142"/>
      <c r="E46" s="147"/>
      <c r="F46" s="39">
        <f>VLOOKUP(C46,'[2]Acha Air Sales Price List'!$B$1:$D$65536,3,FALSE)</f>
        <v>0</v>
      </c>
      <c r="G46" s="19">
        <f>ROUND(IF(ISBLANK(C46),0,VLOOKUP(C46,'[2]Acha Air Sales Price List'!$B$1:$X$65536,12,FALSE)*$L$14),2)</f>
        <v>0</v>
      </c>
      <c r="H46" s="20">
        <f t="shared" si="0"/>
        <v>0</v>
      </c>
      <c r="I46" s="12"/>
    </row>
    <row r="47" spans="1:9" ht="45" hidden="1" customHeight="1">
      <c r="A47" s="11"/>
      <c r="B47" s="1"/>
      <c r="C47" s="34"/>
      <c r="D47" s="142"/>
      <c r="E47" s="147"/>
      <c r="F47" s="39">
        <f>VLOOKUP(C47,'[2]Acha Air Sales Price List'!$B$1:$D$65536,3,FALSE)</f>
        <v>0</v>
      </c>
      <c r="G47" s="19">
        <f>ROUND(IF(ISBLANK(C47),0,VLOOKUP(C47,'[2]Acha Air Sales Price List'!$B$1:$X$65536,12,FALSE)*$L$14),2)</f>
        <v>0</v>
      </c>
      <c r="H47" s="20">
        <f t="shared" si="0"/>
        <v>0</v>
      </c>
      <c r="I47" s="12"/>
    </row>
    <row r="48" spans="1:9" ht="45" hidden="1" customHeight="1">
      <c r="A48" s="11"/>
      <c r="B48" s="1"/>
      <c r="C48" s="34"/>
      <c r="D48" s="142"/>
      <c r="E48" s="147"/>
      <c r="F48" s="39">
        <f>VLOOKUP(C48,'[2]Acha Air Sales Price List'!$B$1:$D$65536,3,FALSE)</f>
        <v>0</v>
      </c>
      <c r="G48" s="19">
        <f>ROUND(IF(ISBLANK(C48),0,VLOOKUP(C48,'[2]Acha Air Sales Price List'!$B$1:$X$65536,12,FALSE)*$L$14),2)</f>
        <v>0</v>
      </c>
      <c r="H48" s="20">
        <f t="shared" si="0"/>
        <v>0</v>
      </c>
      <c r="I48" s="12"/>
    </row>
    <row r="49" spans="1:9" ht="45" hidden="1" customHeight="1">
      <c r="A49" s="11"/>
      <c r="B49" s="1"/>
      <c r="C49" s="34"/>
      <c r="D49" s="142"/>
      <c r="E49" s="147"/>
      <c r="F49" s="39">
        <f>VLOOKUP(C49,'[2]Acha Air Sales Price List'!$B$1:$D$65536,3,FALSE)</f>
        <v>0</v>
      </c>
      <c r="G49" s="19">
        <f>ROUND(IF(ISBLANK(C49),0,VLOOKUP(C49,'[2]Acha Air Sales Price List'!$B$1:$X$65536,12,FALSE)*$L$14),2)</f>
        <v>0</v>
      </c>
      <c r="H49" s="20">
        <f t="shared" si="0"/>
        <v>0</v>
      </c>
      <c r="I49" s="12"/>
    </row>
    <row r="50" spans="1:9" ht="45" hidden="1" customHeight="1">
      <c r="A50" s="11"/>
      <c r="B50" s="1"/>
      <c r="C50" s="34"/>
      <c r="D50" s="142"/>
      <c r="E50" s="147"/>
      <c r="F50" s="39">
        <f>VLOOKUP(C50,'[2]Acha Air Sales Price List'!$B$1:$D$65536,3,FALSE)</f>
        <v>0</v>
      </c>
      <c r="G50" s="19">
        <f>ROUND(IF(ISBLANK(C50),0,VLOOKUP(C50,'[2]Acha Air Sales Price List'!$B$1:$X$65536,12,FALSE)*$L$14),2)</f>
        <v>0</v>
      </c>
      <c r="H50" s="20">
        <f t="shared" si="0"/>
        <v>0</v>
      </c>
      <c r="I50" s="12"/>
    </row>
    <row r="51" spans="1:9" ht="45" hidden="1" customHeight="1">
      <c r="A51" s="11"/>
      <c r="B51" s="1"/>
      <c r="C51" s="34"/>
      <c r="D51" s="142"/>
      <c r="E51" s="147"/>
      <c r="F51" s="39">
        <f>VLOOKUP(C51,'[2]Acha Air Sales Price List'!$B$1:$D$65536,3,FALSE)</f>
        <v>0</v>
      </c>
      <c r="G51" s="19">
        <f>ROUND(IF(ISBLANK(C51),0,VLOOKUP(C51,'[2]Acha Air Sales Price List'!$B$1:$X$65536,12,FALSE)*$L$14),2)</f>
        <v>0</v>
      </c>
      <c r="H51" s="20">
        <f t="shared" si="0"/>
        <v>0</v>
      </c>
      <c r="I51" s="12"/>
    </row>
    <row r="52" spans="1:9" ht="45" hidden="1" customHeight="1">
      <c r="A52" s="11"/>
      <c r="B52" s="1"/>
      <c r="C52" s="34"/>
      <c r="D52" s="142"/>
      <c r="E52" s="147"/>
      <c r="F52" s="39">
        <f>VLOOKUP(C52,'[2]Acha Air Sales Price List'!$B$1:$D$65536,3,FALSE)</f>
        <v>0</v>
      </c>
      <c r="G52" s="19">
        <f>ROUND(IF(ISBLANK(C52),0,VLOOKUP(C52,'[2]Acha Air Sales Price List'!$B$1:$X$65536,12,FALSE)*$L$14),2)</f>
        <v>0</v>
      </c>
      <c r="H52" s="20">
        <f t="shared" si="0"/>
        <v>0</v>
      </c>
      <c r="I52" s="12"/>
    </row>
    <row r="53" spans="1:9" ht="45" hidden="1" customHeight="1">
      <c r="A53" s="11"/>
      <c r="B53" s="1"/>
      <c r="C53" s="34"/>
      <c r="D53" s="142"/>
      <c r="E53" s="147"/>
      <c r="F53" s="39">
        <f>VLOOKUP(C53,'[2]Acha Air Sales Price List'!$B$1:$D$65536,3,FALSE)</f>
        <v>0</v>
      </c>
      <c r="G53" s="19">
        <f>ROUND(IF(ISBLANK(C53),0,VLOOKUP(C53,'[2]Acha Air Sales Price List'!$B$1:$X$65536,12,FALSE)*$L$14),2)</f>
        <v>0</v>
      </c>
      <c r="H53" s="20">
        <f t="shared" si="0"/>
        <v>0</v>
      </c>
      <c r="I53" s="12"/>
    </row>
    <row r="54" spans="1:9" ht="45" hidden="1" customHeight="1">
      <c r="A54" s="11"/>
      <c r="B54" s="1"/>
      <c r="C54" s="35"/>
      <c r="D54" s="142"/>
      <c r="E54" s="147"/>
      <c r="F54" s="39">
        <f>VLOOKUP(C54,'[2]Acha Air Sales Price List'!$B$1:$D$65536,3,FALSE)</f>
        <v>0</v>
      </c>
      <c r="G54" s="19">
        <f>ROUND(IF(ISBLANK(C54),0,VLOOKUP(C54,'[2]Acha Air Sales Price List'!$B$1:$X$65536,12,FALSE)*$L$14),2)</f>
        <v>0</v>
      </c>
      <c r="H54" s="20">
        <f t="shared" si="0"/>
        <v>0</v>
      </c>
      <c r="I54" s="12"/>
    </row>
    <row r="55" spans="1:9" ht="45" hidden="1" customHeight="1">
      <c r="A55" s="11"/>
      <c r="B55" s="1"/>
      <c r="C55" s="34"/>
      <c r="D55" s="142"/>
      <c r="E55" s="143"/>
      <c r="F55" s="39">
        <f>VLOOKUP(C55,'[2]Acha Air Sales Price List'!$B$1:$D$65536,3,FALSE)</f>
        <v>0</v>
      </c>
      <c r="G55" s="19">
        <f>ROUND(IF(ISBLANK(C55),0,VLOOKUP(C55,'[2]Acha Air Sales Price List'!$B$1:$X$65536,12,FALSE)*$L$14),2)</f>
        <v>0</v>
      </c>
      <c r="H55" s="20">
        <f t="shared" si="0"/>
        <v>0</v>
      </c>
      <c r="I55" s="12"/>
    </row>
    <row r="56" spans="1:9" ht="45" hidden="1" customHeight="1">
      <c r="A56" s="11"/>
      <c r="B56" s="1"/>
      <c r="C56" s="34"/>
      <c r="D56" s="142"/>
      <c r="E56" s="143"/>
      <c r="F56" s="39">
        <f>VLOOKUP(C56,'[2]Acha Air Sales Price List'!$B$1:$D$65536,3,FALSE)</f>
        <v>0</v>
      </c>
      <c r="G56" s="19">
        <f>ROUND(IF(ISBLANK(C56),0,VLOOKUP(C56,'[2]Acha Air Sales Price List'!$B$1:$X$65536,12,FALSE)*$L$14),2)</f>
        <v>0</v>
      </c>
      <c r="H56" s="20">
        <f t="shared" si="0"/>
        <v>0</v>
      </c>
      <c r="I56" s="12"/>
    </row>
    <row r="57" spans="1:9" ht="45" hidden="1" customHeight="1">
      <c r="A57" s="11"/>
      <c r="B57" s="1"/>
      <c r="C57" s="34"/>
      <c r="D57" s="142"/>
      <c r="E57" s="143"/>
      <c r="F57" s="39">
        <f>VLOOKUP(C57,'[2]Acha Air Sales Price List'!$B$1:$D$65536,3,FALSE)</f>
        <v>0</v>
      </c>
      <c r="G57" s="19">
        <f>ROUND(IF(ISBLANK(C57),0,VLOOKUP(C57,'[2]Acha Air Sales Price List'!$B$1:$X$65536,12,FALSE)*$L$14),2)</f>
        <v>0</v>
      </c>
      <c r="H57" s="20">
        <f t="shared" si="0"/>
        <v>0</v>
      </c>
      <c r="I57" s="12"/>
    </row>
    <row r="58" spans="1:9" ht="45" hidden="1" customHeight="1">
      <c r="A58" s="11"/>
      <c r="B58" s="1"/>
      <c r="C58" s="34"/>
      <c r="D58" s="142"/>
      <c r="E58" s="143"/>
      <c r="F58" s="39">
        <f>VLOOKUP(C58,'[2]Acha Air Sales Price List'!$B$1:$D$65536,3,FALSE)</f>
        <v>0</v>
      </c>
      <c r="G58" s="19">
        <f>ROUND(IF(ISBLANK(C58),0,VLOOKUP(C58,'[2]Acha Air Sales Price List'!$B$1:$X$65536,12,FALSE)*$L$14),2)</f>
        <v>0</v>
      </c>
      <c r="H58" s="20">
        <f t="shared" si="0"/>
        <v>0</v>
      </c>
      <c r="I58" s="12"/>
    </row>
    <row r="59" spans="1:9" ht="45" hidden="1" customHeight="1">
      <c r="A59" s="11"/>
      <c r="B59" s="1"/>
      <c r="C59" s="34"/>
      <c r="D59" s="142"/>
      <c r="E59" s="143"/>
      <c r="F59" s="39">
        <f>VLOOKUP(C59,'[2]Acha Air Sales Price List'!$B$1:$D$65536,3,FALSE)</f>
        <v>0</v>
      </c>
      <c r="G59" s="19">
        <f>ROUND(IF(ISBLANK(C59),0,VLOOKUP(C59,'[2]Acha Air Sales Price List'!$B$1:$X$65536,12,FALSE)*$L$14),2)</f>
        <v>0</v>
      </c>
      <c r="H59" s="20">
        <f t="shared" si="0"/>
        <v>0</v>
      </c>
      <c r="I59" s="12"/>
    </row>
    <row r="60" spans="1:9" ht="45" hidden="1" customHeight="1">
      <c r="A60" s="11"/>
      <c r="B60" s="1"/>
      <c r="C60" s="34"/>
      <c r="D60" s="142"/>
      <c r="E60" s="143"/>
      <c r="F60" s="39">
        <f>VLOOKUP(C60,'[2]Acha Air Sales Price List'!$B$1:$D$65536,3,FALSE)</f>
        <v>0</v>
      </c>
      <c r="G60" s="19">
        <f>ROUND(IF(ISBLANK(C60),0,VLOOKUP(C60,'[2]Acha Air Sales Price List'!$B$1:$X$65536,12,FALSE)*$L$14),2)</f>
        <v>0</v>
      </c>
      <c r="H60" s="20">
        <f t="shared" si="0"/>
        <v>0</v>
      </c>
      <c r="I60" s="12"/>
    </row>
    <row r="61" spans="1:9" ht="45" hidden="1" customHeight="1">
      <c r="A61" s="11"/>
      <c r="B61" s="1"/>
      <c r="C61" s="34"/>
      <c r="D61" s="142"/>
      <c r="E61" s="143"/>
      <c r="F61" s="39">
        <f>VLOOKUP(C61,'[2]Acha Air Sales Price List'!$B$1:$D$65536,3,FALSE)</f>
        <v>0</v>
      </c>
      <c r="G61" s="19">
        <f>ROUND(IF(ISBLANK(C61),0,VLOOKUP(C61,'[2]Acha Air Sales Price List'!$B$1:$X$65536,12,FALSE)*$L$14),2)</f>
        <v>0</v>
      </c>
      <c r="H61" s="20">
        <f t="shared" si="0"/>
        <v>0</v>
      </c>
      <c r="I61" s="12"/>
    </row>
    <row r="62" spans="1:9" hidden="1">
      <c r="A62" s="11"/>
      <c r="B62" s="1"/>
      <c r="C62" s="34"/>
      <c r="D62" s="142"/>
      <c r="E62" s="143"/>
      <c r="F62" s="39">
        <f>VLOOKUP(C62,'[2]Acha Air Sales Price List'!$B$1:$D$65536,3,FALSE)</f>
        <v>0</v>
      </c>
      <c r="G62" s="19">
        <f>ROUND(IF(ISBLANK(C62),0,VLOOKUP(C62,'[2]Acha Air Sales Price List'!$B$1:$X$65536,12,FALSE)*$L$14),2)</f>
        <v>0</v>
      </c>
      <c r="H62" s="20">
        <f t="shared" si="0"/>
        <v>0</v>
      </c>
      <c r="I62" s="12"/>
    </row>
    <row r="63" spans="1:9" hidden="1">
      <c r="A63" s="11"/>
      <c r="B63" s="1"/>
      <c r="C63" s="34"/>
      <c r="D63" s="142"/>
      <c r="E63" s="143"/>
      <c r="F63" s="39">
        <f>VLOOKUP(C63,'[2]Acha Air Sales Price List'!$B$1:$D$65536,3,FALSE)</f>
        <v>0</v>
      </c>
      <c r="G63" s="19">
        <f>ROUND(IF(ISBLANK(C63),0,VLOOKUP(C63,'[2]Acha Air Sales Price List'!$B$1:$X$65536,12,FALSE)*$L$14),2)</f>
        <v>0</v>
      </c>
      <c r="H63" s="20">
        <f t="shared" si="0"/>
        <v>0</v>
      </c>
      <c r="I63" s="12"/>
    </row>
    <row r="64" spans="1:9" hidden="1">
      <c r="A64" s="11"/>
      <c r="B64" s="1"/>
      <c r="C64" s="34"/>
      <c r="D64" s="142"/>
      <c r="E64" s="143"/>
      <c r="F64" s="39">
        <f>VLOOKUP(C64,'[2]Acha Air Sales Price List'!$B$1:$D$65536,3,FALSE)</f>
        <v>0</v>
      </c>
      <c r="G64" s="19">
        <f>ROUND(IF(ISBLANK(C64),0,VLOOKUP(C64,'[2]Acha Air Sales Price List'!$B$1:$X$65536,12,FALSE)*$L$14),2)</f>
        <v>0</v>
      </c>
      <c r="H64" s="20">
        <f t="shared" si="0"/>
        <v>0</v>
      </c>
      <c r="I64" s="12"/>
    </row>
    <row r="65" spans="1:9" hidden="1">
      <c r="A65" s="11"/>
      <c r="B65" s="1"/>
      <c r="C65" s="34"/>
      <c r="D65" s="142"/>
      <c r="E65" s="143"/>
      <c r="F65" s="39">
        <f>VLOOKUP(C65,'[2]Acha Air Sales Price List'!$B$1:$D$65536,3,FALSE)</f>
        <v>0</v>
      </c>
      <c r="G65" s="19">
        <f>ROUND(IF(ISBLANK(C65),0,VLOOKUP(C65,'[2]Acha Air Sales Price List'!$B$1:$X$65536,12,FALSE)*$L$14),2)</f>
        <v>0</v>
      </c>
      <c r="H65" s="20">
        <f t="shared" si="0"/>
        <v>0</v>
      </c>
      <c r="I65" s="12"/>
    </row>
    <row r="66" spans="1:9" hidden="1">
      <c r="A66" s="11"/>
      <c r="B66" s="1"/>
      <c r="C66" s="34"/>
      <c r="D66" s="142"/>
      <c r="E66" s="143"/>
      <c r="F66" s="39">
        <f>VLOOKUP(C66,'[2]Acha Air Sales Price List'!$B$1:$D$65536,3,FALSE)</f>
        <v>0</v>
      </c>
      <c r="G66" s="19">
        <f>ROUND(IF(ISBLANK(C66),0,VLOOKUP(C66,'[2]Acha Air Sales Price List'!$B$1:$X$65536,12,FALSE)*$L$14),2)</f>
        <v>0</v>
      </c>
      <c r="H66" s="20">
        <f t="shared" si="0"/>
        <v>0</v>
      </c>
      <c r="I66" s="12"/>
    </row>
    <row r="67" spans="1:9" hidden="1">
      <c r="A67" s="11"/>
      <c r="B67" s="1"/>
      <c r="C67" s="34"/>
      <c r="D67" s="142"/>
      <c r="E67" s="143"/>
      <c r="F67" s="39">
        <f>VLOOKUP(C67,'[2]Acha Air Sales Price List'!$B$1:$D$65536,3,FALSE)</f>
        <v>0</v>
      </c>
      <c r="G67" s="19">
        <f>ROUND(IF(ISBLANK(C67),0,VLOOKUP(C67,'[2]Acha Air Sales Price List'!$B$1:$X$65536,12,FALSE)*$L$14),2)</f>
        <v>0</v>
      </c>
      <c r="H67" s="20">
        <f t="shared" si="0"/>
        <v>0</v>
      </c>
      <c r="I67" s="12"/>
    </row>
    <row r="68" spans="1:9" hidden="1">
      <c r="A68" s="11"/>
      <c r="B68" s="1"/>
      <c r="C68" s="34"/>
      <c r="D68" s="142"/>
      <c r="E68" s="143"/>
      <c r="F68" s="39">
        <f>VLOOKUP(C68,'[2]Acha Air Sales Price List'!$B$1:$D$65536,3,FALSE)</f>
        <v>0</v>
      </c>
      <c r="G68" s="19">
        <f>ROUND(IF(ISBLANK(C68),0,VLOOKUP(C68,'[2]Acha Air Sales Price List'!$B$1:$X$65536,12,FALSE)*$L$14),2)</f>
        <v>0</v>
      </c>
      <c r="H68" s="20">
        <f t="shared" si="0"/>
        <v>0</v>
      </c>
      <c r="I68" s="12"/>
    </row>
    <row r="69" spans="1:9" hidden="1">
      <c r="A69" s="11"/>
      <c r="B69" s="1"/>
      <c r="C69" s="34"/>
      <c r="D69" s="142"/>
      <c r="E69" s="143"/>
      <c r="F69" s="39">
        <f>VLOOKUP(C69,'[2]Acha Air Sales Price List'!$B$1:$D$65536,3,FALSE)</f>
        <v>0</v>
      </c>
      <c r="G69" s="19">
        <f>ROUND(IF(ISBLANK(C69),0,VLOOKUP(C69,'[2]Acha Air Sales Price List'!$B$1:$X$65536,12,FALSE)*$L$14),2)</f>
        <v>0</v>
      </c>
      <c r="H69" s="20">
        <f t="shared" si="0"/>
        <v>0</v>
      </c>
      <c r="I69" s="12"/>
    </row>
    <row r="70" spans="1:9" hidden="1">
      <c r="A70" s="11"/>
      <c r="B70" s="1"/>
      <c r="C70" s="34"/>
      <c r="D70" s="142"/>
      <c r="E70" s="143"/>
      <c r="F70" s="39">
        <f>VLOOKUP(C70,'[2]Acha Air Sales Price List'!$B$1:$D$65536,3,FALSE)</f>
        <v>0</v>
      </c>
      <c r="G70" s="19">
        <f>ROUND(IF(ISBLANK(C70),0,VLOOKUP(C70,'[2]Acha Air Sales Price List'!$B$1:$X$65536,12,FALSE)*$L$14),2)</f>
        <v>0</v>
      </c>
      <c r="H70" s="20">
        <f t="shared" si="0"/>
        <v>0</v>
      </c>
      <c r="I70" s="12"/>
    </row>
    <row r="71" spans="1:9" hidden="1">
      <c r="A71" s="11"/>
      <c r="B71" s="1"/>
      <c r="C71" s="34"/>
      <c r="D71" s="142"/>
      <c r="E71" s="143"/>
      <c r="F71" s="39">
        <f>VLOOKUP(C71,'[2]Acha Air Sales Price List'!$B$1:$D$65536,3,FALSE)</f>
        <v>0</v>
      </c>
      <c r="G71" s="19">
        <f>ROUND(IF(ISBLANK(C71),0,VLOOKUP(C71,'[2]Acha Air Sales Price List'!$B$1:$X$65536,12,FALSE)*$L$14),2)</f>
        <v>0</v>
      </c>
      <c r="H71" s="20">
        <f t="shared" si="0"/>
        <v>0</v>
      </c>
      <c r="I71" s="12"/>
    </row>
    <row r="72" spans="1:9" hidden="1">
      <c r="A72" s="11"/>
      <c r="B72" s="1"/>
      <c r="C72" s="34"/>
      <c r="D72" s="142"/>
      <c r="E72" s="143"/>
      <c r="F72" s="39">
        <f>VLOOKUP(C72,'[2]Acha Air Sales Price List'!$B$1:$D$65536,3,FALSE)</f>
        <v>0</v>
      </c>
      <c r="G72" s="19">
        <f>ROUND(IF(ISBLANK(C72),0,VLOOKUP(C72,'[2]Acha Air Sales Price List'!$B$1:$X$65536,12,FALSE)*$L$14),2)</f>
        <v>0</v>
      </c>
      <c r="H72" s="20">
        <f t="shared" si="0"/>
        <v>0</v>
      </c>
      <c r="I72" s="12"/>
    </row>
    <row r="73" spans="1:9" hidden="1">
      <c r="A73" s="11"/>
      <c r="B73" s="1"/>
      <c r="C73" s="34"/>
      <c r="D73" s="142"/>
      <c r="E73" s="143"/>
      <c r="F73" s="39">
        <f>VLOOKUP(C73,'[2]Acha Air Sales Price List'!$B$1:$D$65536,3,FALSE)</f>
        <v>0</v>
      </c>
      <c r="G73" s="19">
        <f>ROUND(IF(ISBLANK(C73),0,VLOOKUP(C73,'[2]Acha Air Sales Price List'!$B$1:$X$65536,12,FALSE)*$L$14),2)</f>
        <v>0</v>
      </c>
      <c r="H73" s="20">
        <f t="shared" si="0"/>
        <v>0</v>
      </c>
      <c r="I73" s="12"/>
    </row>
    <row r="74" spans="1:9" hidden="1">
      <c r="A74" s="11"/>
      <c r="B74" s="1"/>
      <c r="C74" s="34"/>
      <c r="D74" s="142"/>
      <c r="E74" s="143"/>
      <c r="F74" s="39">
        <f>VLOOKUP(C74,'[2]Acha Air Sales Price List'!$B$1:$D$65536,3,FALSE)</f>
        <v>0</v>
      </c>
      <c r="G74" s="19">
        <f>ROUND(IF(ISBLANK(C74),0,VLOOKUP(C74,'[2]Acha Air Sales Price List'!$B$1:$X$65536,12,FALSE)*$L$14),2)</f>
        <v>0</v>
      </c>
      <c r="H74" s="20">
        <f t="shared" si="0"/>
        <v>0</v>
      </c>
      <c r="I74" s="12"/>
    </row>
    <row r="75" spans="1:9" hidden="1">
      <c r="A75" s="11"/>
      <c r="B75" s="1"/>
      <c r="C75" s="34"/>
      <c r="D75" s="142"/>
      <c r="E75" s="143"/>
      <c r="F75" s="39">
        <f>VLOOKUP(C75,'[2]Acha Air Sales Price List'!$B$1:$D$65536,3,FALSE)</f>
        <v>0</v>
      </c>
      <c r="G75" s="19">
        <f>ROUND(IF(ISBLANK(C75),0,VLOOKUP(C75,'[2]Acha Air Sales Price List'!$B$1:$X$65536,12,FALSE)*$L$14),2)</f>
        <v>0</v>
      </c>
      <c r="H75" s="20">
        <f t="shared" si="0"/>
        <v>0</v>
      </c>
      <c r="I75" s="12"/>
    </row>
    <row r="76" spans="1:9" hidden="1">
      <c r="A76" s="11"/>
      <c r="B76" s="1"/>
      <c r="C76" s="34"/>
      <c r="D76" s="142"/>
      <c r="E76" s="143"/>
      <c r="F76" s="39">
        <f>VLOOKUP(C76,'[2]Acha Air Sales Price List'!$B$1:$D$65536,3,FALSE)</f>
        <v>0</v>
      </c>
      <c r="G76" s="19">
        <f>ROUND(IF(ISBLANK(C76),0,VLOOKUP(C76,'[2]Acha Air Sales Price List'!$B$1:$X$65536,12,FALSE)*$L$14),2)</f>
        <v>0</v>
      </c>
      <c r="H76" s="20">
        <f t="shared" si="0"/>
        <v>0</v>
      </c>
      <c r="I76" s="12"/>
    </row>
    <row r="77" spans="1:9" hidden="1">
      <c r="A77" s="11"/>
      <c r="B77" s="1"/>
      <c r="C77" s="34"/>
      <c r="D77" s="142"/>
      <c r="E77" s="143"/>
      <c r="F77" s="39">
        <f>VLOOKUP(C77,'[2]Acha Air Sales Price List'!$B$1:$D$65536,3,FALSE)</f>
        <v>0</v>
      </c>
      <c r="G77" s="19">
        <f>ROUND(IF(ISBLANK(C77),0,VLOOKUP(C77,'[2]Acha Air Sales Price List'!$B$1:$X$65536,12,FALSE)*$L$14),2)</f>
        <v>0</v>
      </c>
      <c r="H77" s="20">
        <f t="shared" si="0"/>
        <v>0</v>
      </c>
      <c r="I77" s="12"/>
    </row>
    <row r="78" spans="1:9" hidden="1">
      <c r="A78" s="11"/>
      <c r="B78" s="1"/>
      <c r="C78" s="35"/>
      <c r="D78" s="142"/>
      <c r="E78" s="143"/>
      <c r="F78" s="39">
        <f>VLOOKUP(C78,'[2]Acha Air Sales Price List'!$B$1:$D$65536,3,FALSE)</f>
        <v>0</v>
      </c>
      <c r="G78" s="19">
        <f>ROUND(IF(ISBLANK(C78),0,VLOOKUP(C78,'[2]Acha Air Sales Price List'!$B$1:$X$65536,12,FALSE)*$L$14),2)</f>
        <v>0</v>
      </c>
      <c r="H78" s="20">
        <f t="shared" ref="H78:H141" si="1">ROUND(IF(ISNUMBER(B78), G78*B78, 0),5)</f>
        <v>0</v>
      </c>
      <c r="I78" s="12"/>
    </row>
    <row r="79" spans="1:9" hidden="1">
      <c r="A79" s="11"/>
      <c r="B79" s="1"/>
      <c r="C79" s="34"/>
      <c r="D79" s="142"/>
      <c r="E79" s="143"/>
      <c r="F79" s="39">
        <f>VLOOKUP(C79,'[2]Acha Air Sales Price List'!$B$1:$D$65536,3,FALSE)</f>
        <v>0</v>
      </c>
      <c r="G79" s="19">
        <f>ROUND(IF(ISBLANK(C79),0,VLOOKUP(C79,'[2]Acha Air Sales Price List'!$B$1:$X$65536,12,FALSE)*$L$14),2)</f>
        <v>0</v>
      </c>
      <c r="H79" s="20">
        <f t="shared" si="1"/>
        <v>0</v>
      </c>
      <c r="I79" s="12"/>
    </row>
    <row r="80" spans="1:9" hidden="1">
      <c r="A80" s="11"/>
      <c r="B80" s="1"/>
      <c r="C80" s="34"/>
      <c r="D80" s="142"/>
      <c r="E80" s="143"/>
      <c r="F80" s="39">
        <f>VLOOKUP(C80,'[2]Acha Air Sales Price List'!$B$1:$D$65536,3,FALSE)</f>
        <v>0</v>
      </c>
      <c r="G80" s="19">
        <f>ROUND(IF(ISBLANK(C80),0,VLOOKUP(C80,'[2]Acha Air Sales Price List'!$B$1:$X$65536,12,FALSE)*$L$14),2)</f>
        <v>0</v>
      </c>
      <c r="H80" s="20">
        <f t="shared" si="1"/>
        <v>0</v>
      </c>
      <c r="I80" s="12"/>
    </row>
    <row r="81" spans="1:9" hidden="1">
      <c r="A81" s="11"/>
      <c r="B81" s="1"/>
      <c r="C81" s="34"/>
      <c r="D81" s="142"/>
      <c r="E81" s="143"/>
      <c r="F81" s="39">
        <f>VLOOKUP(C81,'[2]Acha Air Sales Price List'!$B$1:$D$65536,3,FALSE)</f>
        <v>0</v>
      </c>
      <c r="G81" s="19">
        <f>ROUND(IF(ISBLANK(C81),0,VLOOKUP(C81,'[2]Acha Air Sales Price List'!$B$1:$X$65536,12,FALSE)*$L$14),2)</f>
        <v>0</v>
      </c>
      <c r="H81" s="20">
        <f t="shared" si="1"/>
        <v>0</v>
      </c>
      <c r="I81" s="12"/>
    </row>
    <row r="82" spans="1:9" hidden="1">
      <c r="A82" s="11"/>
      <c r="B82" s="1"/>
      <c r="C82" s="34"/>
      <c r="D82" s="142"/>
      <c r="E82" s="143"/>
      <c r="F82" s="39">
        <f>VLOOKUP(C82,'[2]Acha Air Sales Price List'!$B$1:$D$65536,3,FALSE)</f>
        <v>0</v>
      </c>
      <c r="G82" s="19">
        <f>ROUND(IF(ISBLANK(C82),0,VLOOKUP(C82,'[2]Acha Air Sales Price List'!$B$1:$X$65536,12,FALSE)*$L$14),2)</f>
        <v>0</v>
      </c>
      <c r="H82" s="20">
        <f t="shared" si="1"/>
        <v>0</v>
      </c>
      <c r="I82" s="12"/>
    </row>
    <row r="83" spans="1:9" hidden="1">
      <c r="A83" s="11"/>
      <c r="B83" s="1"/>
      <c r="C83" s="34"/>
      <c r="D83" s="142"/>
      <c r="E83" s="143"/>
      <c r="F83" s="39">
        <f>VLOOKUP(C83,'[2]Acha Air Sales Price List'!$B$1:$D$65536,3,FALSE)</f>
        <v>0</v>
      </c>
      <c r="G83" s="19">
        <f>ROUND(IF(ISBLANK(C83),0,VLOOKUP(C83,'[2]Acha Air Sales Price List'!$B$1:$X$65536,12,FALSE)*$L$14),2)</f>
        <v>0</v>
      </c>
      <c r="H83" s="20">
        <f t="shared" si="1"/>
        <v>0</v>
      </c>
      <c r="I83" s="12"/>
    </row>
    <row r="84" spans="1:9" hidden="1">
      <c r="A84" s="11"/>
      <c r="B84" s="1"/>
      <c r="C84" s="34"/>
      <c r="D84" s="142"/>
      <c r="E84" s="143"/>
      <c r="F84" s="39">
        <f>VLOOKUP(C84,'[2]Acha Air Sales Price List'!$B$1:$D$65536,3,FALSE)</f>
        <v>0</v>
      </c>
      <c r="G84" s="19">
        <f>ROUND(IF(ISBLANK(C84),0,VLOOKUP(C84,'[2]Acha Air Sales Price List'!$B$1:$X$65536,12,FALSE)*$L$14),2)</f>
        <v>0</v>
      </c>
      <c r="H84" s="20">
        <f t="shared" si="1"/>
        <v>0</v>
      </c>
      <c r="I84" s="12"/>
    </row>
    <row r="85" spans="1:9" hidden="1">
      <c r="A85" s="11"/>
      <c r="B85" s="1"/>
      <c r="C85" s="34"/>
      <c r="D85" s="142"/>
      <c r="E85" s="143"/>
      <c r="F85" s="39">
        <f>VLOOKUP(C85,'[2]Acha Air Sales Price List'!$B$1:$D$65536,3,FALSE)</f>
        <v>0</v>
      </c>
      <c r="G85" s="19">
        <f>ROUND(IF(ISBLANK(C85),0,VLOOKUP(C85,'[2]Acha Air Sales Price List'!$B$1:$X$65536,12,FALSE)*$L$14),2)</f>
        <v>0</v>
      </c>
      <c r="H85" s="20">
        <f t="shared" si="1"/>
        <v>0</v>
      </c>
      <c r="I85" s="12"/>
    </row>
    <row r="86" spans="1:9" hidden="1">
      <c r="A86" s="11"/>
      <c r="B86" s="1"/>
      <c r="C86" s="34"/>
      <c r="D86" s="142"/>
      <c r="E86" s="143"/>
      <c r="F86" s="39">
        <f>VLOOKUP(C86,'[2]Acha Air Sales Price List'!$B$1:$D$65536,3,FALSE)</f>
        <v>0</v>
      </c>
      <c r="G86" s="19">
        <f>ROUND(IF(ISBLANK(C86),0,VLOOKUP(C86,'[2]Acha Air Sales Price List'!$B$1:$X$65536,12,FALSE)*$L$14),2)</f>
        <v>0</v>
      </c>
      <c r="H86" s="20">
        <f t="shared" si="1"/>
        <v>0</v>
      </c>
      <c r="I86" s="12"/>
    </row>
    <row r="87" spans="1:9" hidden="1">
      <c r="A87" s="11"/>
      <c r="B87" s="1"/>
      <c r="C87" s="34"/>
      <c r="D87" s="142"/>
      <c r="E87" s="143"/>
      <c r="F87" s="39">
        <f>VLOOKUP(C87,'[2]Acha Air Sales Price List'!$B$1:$D$65536,3,FALSE)</f>
        <v>0</v>
      </c>
      <c r="G87" s="19">
        <f>ROUND(IF(ISBLANK(C87),0,VLOOKUP(C87,'[2]Acha Air Sales Price List'!$B$1:$X$65536,12,FALSE)*$L$14),2)</f>
        <v>0</v>
      </c>
      <c r="H87" s="20">
        <f t="shared" si="1"/>
        <v>0</v>
      </c>
      <c r="I87" s="12"/>
    </row>
    <row r="88" spans="1:9" hidden="1">
      <c r="A88" s="11"/>
      <c r="B88" s="1"/>
      <c r="C88" s="34"/>
      <c r="D88" s="142"/>
      <c r="E88" s="143"/>
      <c r="F88" s="39">
        <f>VLOOKUP(C88,'[2]Acha Air Sales Price List'!$B$1:$D$65536,3,FALSE)</f>
        <v>0</v>
      </c>
      <c r="G88" s="19">
        <f>ROUND(IF(ISBLANK(C88),0,VLOOKUP(C88,'[2]Acha Air Sales Price List'!$B$1:$X$65536,12,FALSE)*$L$14),2)</f>
        <v>0</v>
      </c>
      <c r="H88" s="20">
        <f t="shared" si="1"/>
        <v>0</v>
      </c>
      <c r="I88" s="12"/>
    </row>
    <row r="89" spans="1:9" hidden="1">
      <c r="A89" s="11"/>
      <c r="B89" s="1"/>
      <c r="C89" s="34"/>
      <c r="D89" s="142"/>
      <c r="E89" s="143"/>
      <c r="F89" s="39">
        <f>VLOOKUP(C89,'[2]Acha Air Sales Price List'!$B$1:$D$65536,3,FALSE)</f>
        <v>0</v>
      </c>
      <c r="G89" s="19">
        <f>ROUND(IF(ISBLANK(C89),0,VLOOKUP(C89,'[2]Acha Air Sales Price List'!$B$1:$X$65536,12,FALSE)*$L$14),2)</f>
        <v>0</v>
      </c>
      <c r="H89" s="20">
        <f t="shared" si="1"/>
        <v>0</v>
      </c>
      <c r="I89" s="12"/>
    </row>
    <row r="90" spans="1:9" hidden="1">
      <c r="A90" s="11"/>
      <c r="B90" s="1"/>
      <c r="C90" s="34"/>
      <c r="D90" s="142"/>
      <c r="E90" s="143"/>
      <c r="F90" s="39">
        <f>VLOOKUP(C90,'[2]Acha Air Sales Price List'!$B$1:$D$65536,3,FALSE)</f>
        <v>0</v>
      </c>
      <c r="G90" s="19">
        <f>ROUND(IF(ISBLANK(C90),0,VLOOKUP(C90,'[2]Acha Air Sales Price List'!$B$1:$X$65536,12,FALSE)*$L$14),2)</f>
        <v>0</v>
      </c>
      <c r="H90" s="20">
        <f t="shared" si="1"/>
        <v>0</v>
      </c>
      <c r="I90" s="12"/>
    </row>
    <row r="91" spans="1:9" hidden="1">
      <c r="A91" s="11"/>
      <c r="B91" s="1"/>
      <c r="C91" s="34"/>
      <c r="D91" s="142"/>
      <c r="E91" s="143"/>
      <c r="F91" s="39">
        <f>VLOOKUP(C91,'[2]Acha Air Sales Price List'!$B$1:$D$65536,3,FALSE)</f>
        <v>0</v>
      </c>
      <c r="G91" s="19">
        <f>ROUND(IF(ISBLANK(C91),0,VLOOKUP(C91,'[2]Acha Air Sales Price List'!$B$1:$X$65536,12,FALSE)*$L$14),2)</f>
        <v>0</v>
      </c>
      <c r="H91" s="20">
        <f t="shared" si="1"/>
        <v>0</v>
      </c>
      <c r="I91" s="12"/>
    </row>
    <row r="92" spans="1:9" hidden="1">
      <c r="A92" s="11"/>
      <c r="B92" s="1"/>
      <c r="C92" s="35"/>
      <c r="D92" s="142"/>
      <c r="E92" s="143"/>
      <c r="F92" s="39">
        <f>VLOOKUP(C92,'[2]Acha Air Sales Price List'!$B$1:$D$65536,3,FALSE)</f>
        <v>0</v>
      </c>
      <c r="G92" s="19">
        <f>ROUND(IF(ISBLANK(C92),0,VLOOKUP(C92,'[2]Acha Air Sales Price List'!$B$1:$X$65536,12,FALSE)*$L$14),2)</f>
        <v>0</v>
      </c>
      <c r="H92" s="20">
        <f t="shared" si="1"/>
        <v>0</v>
      </c>
      <c r="I92" s="12"/>
    </row>
    <row r="93" spans="1:9" hidden="1">
      <c r="A93" s="11"/>
      <c r="B93" s="1"/>
      <c r="C93" s="34"/>
      <c r="D93" s="142"/>
      <c r="E93" s="143"/>
      <c r="F93" s="39">
        <f>VLOOKUP(C93,'[2]Acha Air Sales Price List'!$B$1:$D$65536,3,FALSE)</f>
        <v>0</v>
      </c>
      <c r="G93" s="19">
        <f>ROUND(IF(ISBLANK(C93),0,VLOOKUP(C93,'[2]Acha Air Sales Price List'!$B$1:$X$65536,12,FALSE)*$L$14),2)</f>
        <v>0</v>
      </c>
      <c r="H93" s="20">
        <f t="shared" si="1"/>
        <v>0</v>
      </c>
      <c r="I93" s="12"/>
    </row>
    <row r="94" spans="1:9" hidden="1">
      <c r="A94" s="11"/>
      <c r="B94" s="1"/>
      <c r="C94" s="34"/>
      <c r="D94" s="142"/>
      <c r="E94" s="143"/>
      <c r="F94" s="39">
        <f>VLOOKUP(C94,'[2]Acha Air Sales Price List'!$B$1:$D$65536,3,FALSE)</f>
        <v>0</v>
      </c>
      <c r="G94" s="19">
        <f>ROUND(IF(ISBLANK(C94),0,VLOOKUP(C94,'[2]Acha Air Sales Price List'!$B$1:$X$65536,12,FALSE)*$L$14),2)</f>
        <v>0</v>
      </c>
      <c r="H94" s="20">
        <f t="shared" si="1"/>
        <v>0</v>
      </c>
      <c r="I94" s="12"/>
    </row>
    <row r="95" spans="1:9" hidden="1">
      <c r="A95" s="11"/>
      <c r="B95" s="1"/>
      <c r="C95" s="34"/>
      <c r="D95" s="142"/>
      <c r="E95" s="143"/>
      <c r="F95" s="39">
        <f>VLOOKUP(C95,'[2]Acha Air Sales Price List'!$B$1:$D$65536,3,FALSE)</f>
        <v>0</v>
      </c>
      <c r="G95" s="19">
        <f>ROUND(IF(ISBLANK(C95),0,VLOOKUP(C95,'[2]Acha Air Sales Price List'!$B$1:$X$65536,12,FALSE)*$L$14),2)</f>
        <v>0</v>
      </c>
      <c r="H95" s="20">
        <f t="shared" si="1"/>
        <v>0</v>
      </c>
      <c r="I95" s="12"/>
    </row>
    <row r="96" spans="1:9" hidden="1">
      <c r="A96" s="11"/>
      <c r="B96" s="1"/>
      <c r="C96" s="34"/>
      <c r="D96" s="142"/>
      <c r="E96" s="143"/>
      <c r="F96" s="39">
        <f>VLOOKUP(C96,'[2]Acha Air Sales Price List'!$B$1:$D$65536,3,FALSE)</f>
        <v>0</v>
      </c>
      <c r="G96" s="19">
        <f>ROUND(IF(ISBLANK(C96),0,VLOOKUP(C96,'[2]Acha Air Sales Price List'!$B$1:$X$65536,12,FALSE)*$L$14),2)</f>
        <v>0</v>
      </c>
      <c r="H96" s="20">
        <f t="shared" si="1"/>
        <v>0</v>
      </c>
      <c r="I96" s="12"/>
    </row>
    <row r="97" spans="1:9" hidden="1">
      <c r="A97" s="11"/>
      <c r="B97" s="1"/>
      <c r="C97" s="34"/>
      <c r="D97" s="142"/>
      <c r="E97" s="143"/>
      <c r="F97" s="39">
        <f>VLOOKUP(C97,'[2]Acha Air Sales Price List'!$B$1:$D$65536,3,FALSE)</f>
        <v>0</v>
      </c>
      <c r="G97" s="19">
        <f>ROUND(IF(ISBLANK(C97),0,VLOOKUP(C97,'[2]Acha Air Sales Price List'!$B$1:$X$65536,12,FALSE)*$L$14),2)</f>
        <v>0</v>
      </c>
      <c r="H97" s="20">
        <f t="shared" si="1"/>
        <v>0</v>
      </c>
      <c r="I97" s="12"/>
    </row>
    <row r="98" spans="1:9" hidden="1">
      <c r="A98" s="11"/>
      <c r="B98" s="1"/>
      <c r="C98" s="34"/>
      <c r="D98" s="142"/>
      <c r="E98" s="143"/>
      <c r="F98" s="39">
        <f>VLOOKUP(C98,'[2]Acha Air Sales Price List'!$B$1:$D$65536,3,FALSE)</f>
        <v>0</v>
      </c>
      <c r="G98" s="19">
        <f>ROUND(IF(ISBLANK(C98),0,VLOOKUP(C98,'[2]Acha Air Sales Price List'!$B$1:$X$65536,12,FALSE)*$L$14),2)</f>
        <v>0</v>
      </c>
      <c r="H98" s="20">
        <f t="shared" si="1"/>
        <v>0</v>
      </c>
      <c r="I98" s="12"/>
    </row>
    <row r="99" spans="1:9" hidden="1">
      <c r="A99" s="11"/>
      <c r="B99" s="1"/>
      <c r="C99" s="34"/>
      <c r="D99" s="142"/>
      <c r="E99" s="143"/>
      <c r="F99" s="39">
        <f>VLOOKUP(C99,'[2]Acha Air Sales Price List'!$B$1:$D$65536,3,FALSE)</f>
        <v>0</v>
      </c>
      <c r="G99" s="19">
        <f>ROUND(IF(ISBLANK(C99),0,VLOOKUP(C99,'[2]Acha Air Sales Price List'!$B$1:$X$65536,12,FALSE)*$L$14),2)</f>
        <v>0</v>
      </c>
      <c r="H99" s="20">
        <f t="shared" si="1"/>
        <v>0</v>
      </c>
      <c r="I99" s="12"/>
    </row>
    <row r="100" spans="1:9" hidden="1">
      <c r="A100" s="11"/>
      <c r="B100" s="1"/>
      <c r="C100" s="34"/>
      <c r="D100" s="142"/>
      <c r="E100" s="143"/>
      <c r="F100" s="39">
        <f>VLOOKUP(C100,'[2]Acha Air Sales Price List'!$B$1:$D$65536,3,FALSE)</f>
        <v>0</v>
      </c>
      <c r="G100" s="19">
        <f>ROUND(IF(ISBLANK(C100),0,VLOOKUP(C100,'[2]Acha Air Sales Price List'!$B$1:$X$65536,12,FALSE)*$L$14),2)</f>
        <v>0</v>
      </c>
      <c r="H100" s="20">
        <f t="shared" si="1"/>
        <v>0</v>
      </c>
      <c r="I100" s="12"/>
    </row>
    <row r="101" spans="1:9" hidden="1">
      <c r="A101" s="11"/>
      <c r="B101" s="1"/>
      <c r="C101" s="34"/>
      <c r="D101" s="142"/>
      <c r="E101" s="143"/>
      <c r="F101" s="39">
        <f>VLOOKUP(C101,'[2]Acha Air Sales Price List'!$B$1:$D$65536,3,FALSE)</f>
        <v>0</v>
      </c>
      <c r="G101" s="19">
        <f>ROUND(IF(ISBLANK(C101),0,VLOOKUP(C101,'[2]Acha Air Sales Price List'!$B$1:$X$65536,12,FALSE)*$L$14),2)</f>
        <v>0</v>
      </c>
      <c r="H101" s="20">
        <f t="shared" si="1"/>
        <v>0</v>
      </c>
      <c r="I101" s="12"/>
    </row>
    <row r="102" spans="1:9" hidden="1">
      <c r="A102" s="11"/>
      <c r="B102" s="1"/>
      <c r="C102" s="34"/>
      <c r="D102" s="142"/>
      <c r="E102" s="143"/>
      <c r="F102" s="39">
        <f>VLOOKUP(C102,'[2]Acha Air Sales Price List'!$B$1:$D$65536,3,FALSE)</f>
        <v>0</v>
      </c>
      <c r="G102" s="19">
        <f>ROUND(IF(ISBLANK(C102),0,VLOOKUP(C102,'[2]Acha Air Sales Price List'!$B$1:$X$65536,12,FALSE)*$L$14),2)</f>
        <v>0</v>
      </c>
      <c r="H102" s="20">
        <f t="shared" si="1"/>
        <v>0</v>
      </c>
      <c r="I102" s="12"/>
    </row>
    <row r="103" spans="1:9" hidden="1">
      <c r="A103" s="11"/>
      <c r="B103" s="1"/>
      <c r="C103" s="34"/>
      <c r="D103" s="142"/>
      <c r="E103" s="143"/>
      <c r="F103" s="39">
        <f>VLOOKUP(C103,'[2]Acha Air Sales Price List'!$B$1:$D$65536,3,FALSE)</f>
        <v>0</v>
      </c>
      <c r="G103" s="19">
        <f>ROUND(IF(ISBLANK(C103),0,VLOOKUP(C103,'[2]Acha Air Sales Price List'!$B$1:$X$65536,12,FALSE)*$L$14),2)</f>
        <v>0</v>
      </c>
      <c r="H103" s="20">
        <f t="shared" si="1"/>
        <v>0</v>
      </c>
      <c r="I103" s="12"/>
    </row>
    <row r="104" spans="1:9" hidden="1">
      <c r="A104" s="11"/>
      <c r="B104" s="1"/>
      <c r="C104" s="34"/>
      <c r="D104" s="142"/>
      <c r="E104" s="143"/>
      <c r="F104" s="39">
        <f>VLOOKUP(C104,'[2]Acha Air Sales Price List'!$B$1:$D$65536,3,FALSE)</f>
        <v>0</v>
      </c>
      <c r="G104" s="19">
        <f>ROUND(IF(ISBLANK(C104),0,VLOOKUP(C104,'[2]Acha Air Sales Price List'!$B$1:$X$65536,12,FALSE)*$L$14),2)</f>
        <v>0</v>
      </c>
      <c r="H104" s="20">
        <f t="shared" si="1"/>
        <v>0</v>
      </c>
      <c r="I104" s="12"/>
    </row>
    <row r="105" spans="1:9" hidden="1">
      <c r="A105" s="11"/>
      <c r="B105" s="1"/>
      <c r="C105" s="34"/>
      <c r="D105" s="142"/>
      <c r="E105" s="143"/>
      <c r="F105" s="39">
        <f>VLOOKUP(C105,'[2]Acha Air Sales Price List'!$B$1:$D$65536,3,FALSE)</f>
        <v>0</v>
      </c>
      <c r="G105" s="19">
        <f>ROUND(IF(ISBLANK(C105),0,VLOOKUP(C105,'[2]Acha Air Sales Price List'!$B$1:$X$65536,12,FALSE)*$L$14),2)</f>
        <v>0</v>
      </c>
      <c r="H105" s="20">
        <f t="shared" si="1"/>
        <v>0</v>
      </c>
      <c r="I105" s="12"/>
    </row>
    <row r="106" spans="1:9" hidden="1">
      <c r="A106" s="11"/>
      <c r="B106" s="1"/>
      <c r="C106" s="34"/>
      <c r="D106" s="142"/>
      <c r="E106" s="143"/>
      <c r="F106" s="39">
        <f>VLOOKUP(C106,'[2]Acha Air Sales Price List'!$B$1:$D$65536,3,FALSE)</f>
        <v>0</v>
      </c>
      <c r="G106" s="19">
        <f>ROUND(IF(ISBLANK(C106),0,VLOOKUP(C106,'[2]Acha Air Sales Price List'!$B$1:$X$65536,12,FALSE)*$L$14),2)</f>
        <v>0</v>
      </c>
      <c r="H106" s="20">
        <f t="shared" si="1"/>
        <v>0</v>
      </c>
      <c r="I106" s="12"/>
    </row>
    <row r="107" spans="1:9" hidden="1">
      <c r="A107" s="11"/>
      <c r="B107" s="1"/>
      <c r="C107" s="34"/>
      <c r="D107" s="142"/>
      <c r="E107" s="143"/>
      <c r="F107" s="39">
        <f>VLOOKUP(C107,'[2]Acha Air Sales Price List'!$B$1:$D$65536,3,FALSE)</f>
        <v>0</v>
      </c>
      <c r="G107" s="19">
        <f>ROUND(IF(ISBLANK(C107),0,VLOOKUP(C107,'[2]Acha Air Sales Price List'!$B$1:$X$65536,12,FALSE)*$L$14),2)</f>
        <v>0</v>
      </c>
      <c r="H107" s="20">
        <f t="shared" si="1"/>
        <v>0</v>
      </c>
      <c r="I107" s="12"/>
    </row>
    <row r="108" spans="1:9" hidden="1">
      <c r="A108" s="11"/>
      <c r="B108" s="1"/>
      <c r="C108" s="34"/>
      <c r="D108" s="142"/>
      <c r="E108" s="143"/>
      <c r="F108" s="39">
        <f>VLOOKUP(C108,'[2]Acha Air Sales Price List'!$B$1:$D$65536,3,FALSE)</f>
        <v>0</v>
      </c>
      <c r="G108" s="19">
        <f>ROUND(IF(ISBLANK(C108),0,VLOOKUP(C108,'[2]Acha Air Sales Price List'!$B$1:$X$65536,12,FALSE)*$L$14),2)</f>
        <v>0</v>
      </c>
      <c r="H108" s="20">
        <f t="shared" si="1"/>
        <v>0</v>
      </c>
      <c r="I108" s="12"/>
    </row>
    <row r="109" spans="1:9" hidden="1">
      <c r="A109" s="11"/>
      <c r="B109" s="1"/>
      <c r="C109" s="34"/>
      <c r="D109" s="142"/>
      <c r="E109" s="143"/>
      <c r="F109" s="39">
        <f>VLOOKUP(C109,'[2]Acha Air Sales Price List'!$B$1:$D$65536,3,FALSE)</f>
        <v>0</v>
      </c>
      <c r="G109" s="19">
        <f>ROUND(IF(ISBLANK(C109),0,VLOOKUP(C109,'[2]Acha Air Sales Price List'!$B$1:$X$65536,12,FALSE)*$L$14),2)</f>
        <v>0</v>
      </c>
      <c r="H109" s="20">
        <f t="shared" si="1"/>
        <v>0</v>
      </c>
      <c r="I109" s="12"/>
    </row>
    <row r="110" spans="1:9" hidden="1">
      <c r="A110" s="11"/>
      <c r="B110" s="1"/>
      <c r="C110" s="34"/>
      <c r="D110" s="142"/>
      <c r="E110" s="143"/>
      <c r="F110" s="39">
        <f>VLOOKUP(C110,'[2]Acha Air Sales Price List'!$B$1:$D$65536,3,FALSE)</f>
        <v>0</v>
      </c>
      <c r="G110" s="19">
        <f>ROUND(IF(ISBLANK(C110),0,VLOOKUP(C110,'[2]Acha Air Sales Price List'!$B$1:$X$65536,12,FALSE)*$L$14),2)</f>
        <v>0</v>
      </c>
      <c r="H110" s="20">
        <f t="shared" si="1"/>
        <v>0</v>
      </c>
      <c r="I110" s="12"/>
    </row>
    <row r="111" spans="1:9" hidden="1">
      <c r="A111" s="11"/>
      <c r="B111" s="1"/>
      <c r="C111" s="34"/>
      <c r="D111" s="142"/>
      <c r="E111" s="143"/>
      <c r="F111" s="39">
        <f>VLOOKUP(C111,'[2]Acha Air Sales Price List'!$B$1:$D$65536,3,FALSE)</f>
        <v>0</v>
      </c>
      <c r="G111" s="19">
        <f>ROUND(IF(ISBLANK(C111),0,VLOOKUP(C111,'[2]Acha Air Sales Price List'!$B$1:$X$65536,12,FALSE)*$L$14),2)</f>
        <v>0</v>
      </c>
      <c r="H111" s="20">
        <f t="shared" si="1"/>
        <v>0</v>
      </c>
      <c r="I111" s="12"/>
    </row>
    <row r="112" spans="1:9" hidden="1">
      <c r="A112" s="11"/>
      <c r="B112" s="1"/>
      <c r="C112" s="34"/>
      <c r="D112" s="142"/>
      <c r="E112" s="143"/>
      <c r="F112" s="39">
        <f>VLOOKUP(C112,'[2]Acha Air Sales Price List'!$B$1:$D$65536,3,FALSE)</f>
        <v>0</v>
      </c>
      <c r="G112" s="19">
        <f>ROUND(IF(ISBLANK(C112),0,VLOOKUP(C112,'[2]Acha Air Sales Price List'!$B$1:$X$65536,12,FALSE)*$L$14),2)</f>
        <v>0</v>
      </c>
      <c r="H112" s="20">
        <f t="shared" si="1"/>
        <v>0</v>
      </c>
      <c r="I112" s="12"/>
    </row>
    <row r="113" spans="1:9" hidden="1">
      <c r="A113" s="11"/>
      <c r="B113" s="1"/>
      <c r="C113" s="34"/>
      <c r="D113" s="142"/>
      <c r="E113" s="143"/>
      <c r="F113" s="39">
        <f>VLOOKUP(C113,'[2]Acha Air Sales Price List'!$B$1:$D$65536,3,FALSE)</f>
        <v>0</v>
      </c>
      <c r="G113" s="19">
        <f>ROUND(IF(ISBLANK(C113),0,VLOOKUP(C113,'[2]Acha Air Sales Price List'!$B$1:$X$65536,12,FALSE)*$L$14),2)</f>
        <v>0</v>
      </c>
      <c r="H113" s="20">
        <f t="shared" si="1"/>
        <v>0</v>
      </c>
      <c r="I113" s="12"/>
    </row>
    <row r="114" spans="1:9" hidden="1">
      <c r="A114" s="11"/>
      <c r="B114" s="1"/>
      <c r="C114" s="34"/>
      <c r="D114" s="142"/>
      <c r="E114" s="143"/>
      <c r="F114" s="39">
        <f>VLOOKUP(C114,'[2]Acha Air Sales Price List'!$B$1:$D$65536,3,FALSE)</f>
        <v>0</v>
      </c>
      <c r="G114" s="19">
        <f>ROUND(IF(ISBLANK(C114),0,VLOOKUP(C114,'[2]Acha Air Sales Price List'!$B$1:$X$65536,12,FALSE)*$L$14),2)</f>
        <v>0</v>
      </c>
      <c r="H114" s="20">
        <f t="shared" si="1"/>
        <v>0</v>
      </c>
      <c r="I114" s="12"/>
    </row>
    <row r="115" spans="1:9" hidden="1">
      <c r="A115" s="11"/>
      <c r="B115" s="1"/>
      <c r="C115" s="34"/>
      <c r="D115" s="142"/>
      <c r="E115" s="143"/>
      <c r="F115" s="39">
        <f>VLOOKUP(C115,'[2]Acha Air Sales Price List'!$B$1:$D$65536,3,FALSE)</f>
        <v>0</v>
      </c>
      <c r="G115" s="19">
        <f>ROUND(IF(ISBLANK(C115),0,VLOOKUP(C115,'[2]Acha Air Sales Price List'!$B$1:$X$65536,12,FALSE)*$L$14),2)</f>
        <v>0</v>
      </c>
      <c r="H115" s="20">
        <f t="shared" si="1"/>
        <v>0</v>
      </c>
      <c r="I115" s="12"/>
    </row>
    <row r="116" spans="1:9" hidden="1">
      <c r="A116" s="11"/>
      <c r="B116" s="1"/>
      <c r="C116" s="34"/>
      <c r="D116" s="142"/>
      <c r="E116" s="143"/>
      <c r="F116" s="39">
        <f>VLOOKUP(C116,'[2]Acha Air Sales Price List'!$B$1:$D$65536,3,FALSE)</f>
        <v>0</v>
      </c>
      <c r="G116" s="19">
        <f>ROUND(IF(ISBLANK(C116),0,VLOOKUP(C116,'[2]Acha Air Sales Price List'!$B$1:$X$65536,12,FALSE)*$L$14),2)</f>
        <v>0</v>
      </c>
      <c r="H116" s="20">
        <f t="shared" si="1"/>
        <v>0</v>
      </c>
      <c r="I116" s="12"/>
    </row>
    <row r="117" spans="1:9" hidden="1">
      <c r="A117" s="11"/>
      <c r="B117" s="1"/>
      <c r="C117" s="34"/>
      <c r="D117" s="142"/>
      <c r="E117" s="143"/>
      <c r="F117" s="39">
        <f>VLOOKUP(C117,'[2]Acha Air Sales Price List'!$B$1:$D$65536,3,FALSE)</f>
        <v>0</v>
      </c>
      <c r="G117" s="19">
        <f>ROUND(IF(ISBLANK(C117),0,VLOOKUP(C117,'[2]Acha Air Sales Price List'!$B$1:$X$65536,12,FALSE)*$L$14),2)</f>
        <v>0</v>
      </c>
      <c r="H117" s="20">
        <f t="shared" si="1"/>
        <v>0</v>
      </c>
      <c r="I117" s="12"/>
    </row>
    <row r="118" spans="1:9" hidden="1">
      <c r="A118" s="11"/>
      <c r="B118" s="1"/>
      <c r="C118" s="34"/>
      <c r="D118" s="142"/>
      <c r="E118" s="143"/>
      <c r="F118" s="39">
        <f>VLOOKUP(C118,'[2]Acha Air Sales Price List'!$B$1:$D$65536,3,FALSE)</f>
        <v>0</v>
      </c>
      <c r="G118" s="19">
        <f>ROUND(IF(ISBLANK(C118),0,VLOOKUP(C118,'[2]Acha Air Sales Price List'!$B$1:$X$65536,12,FALSE)*$L$14),2)</f>
        <v>0</v>
      </c>
      <c r="H118" s="20">
        <f t="shared" si="1"/>
        <v>0</v>
      </c>
      <c r="I118" s="12"/>
    </row>
    <row r="119" spans="1:9" hidden="1">
      <c r="A119" s="11"/>
      <c r="B119" s="1"/>
      <c r="C119" s="34"/>
      <c r="D119" s="142"/>
      <c r="E119" s="143"/>
      <c r="F119" s="39">
        <f>VLOOKUP(C119,'[2]Acha Air Sales Price List'!$B$1:$D$65536,3,FALSE)</f>
        <v>0</v>
      </c>
      <c r="G119" s="19">
        <f>ROUND(IF(ISBLANK(C119),0,VLOOKUP(C119,'[2]Acha Air Sales Price List'!$B$1:$X$65536,12,FALSE)*$L$14),2)</f>
        <v>0</v>
      </c>
      <c r="H119" s="20">
        <f t="shared" si="1"/>
        <v>0</v>
      </c>
      <c r="I119" s="12"/>
    </row>
    <row r="120" spans="1:9" hidden="1">
      <c r="A120" s="11"/>
      <c r="B120" s="1"/>
      <c r="C120" s="35"/>
      <c r="D120" s="142"/>
      <c r="E120" s="143"/>
      <c r="F120" s="39">
        <f>VLOOKUP(C120,'[2]Acha Air Sales Price List'!$B$1:$D$65536,3,FALSE)</f>
        <v>0</v>
      </c>
      <c r="G120" s="19">
        <f>ROUND(IF(ISBLANK(C120),0,VLOOKUP(C120,'[2]Acha Air Sales Price List'!$B$1:$X$65536,12,FALSE)*$L$14),2)</f>
        <v>0</v>
      </c>
      <c r="H120" s="20">
        <f t="shared" si="1"/>
        <v>0</v>
      </c>
      <c r="I120" s="12"/>
    </row>
    <row r="121" spans="1:9" hidden="1">
      <c r="A121" s="11"/>
      <c r="B121" s="1"/>
      <c r="C121" s="34"/>
      <c r="D121" s="142"/>
      <c r="E121" s="143"/>
      <c r="F121" s="39">
        <f>VLOOKUP(C121,'[2]Acha Air Sales Price List'!$B$1:$D$65536,3,FALSE)</f>
        <v>0</v>
      </c>
      <c r="G121" s="19">
        <f>ROUND(IF(ISBLANK(C121),0,VLOOKUP(C121,'[2]Acha Air Sales Price List'!$B$1:$X$65536,12,FALSE)*$L$14),2)</f>
        <v>0</v>
      </c>
      <c r="H121" s="20">
        <f t="shared" si="1"/>
        <v>0</v>
      </c>
      <c r="I121" s="12"/>
    </row>
    <row r="122" spans="1:9" hidden="1">
      <c r="A122" s="11"/>
      <c r="B122" s="1"/>
      <c r="C122" s="34"/>
      <c r="D122" s="142"/>
      <c r="E122" s="143"/>
      <c r="F122" s="39">
        <f>VLOOKUP(C122,'[2]Acha Air Sales Price List'!$B$1:$D$65536,3,FALSE)</f>
        <v>0</v>
      </c>
      <c r="G122" s="19">
        <f>ROUND(IF(ISBLANK(C122),0,VLOOKUP(C122,'[2]Acha Air Sales Price List'!$B$1:$X$65536,12,FALSE)*$L$14),2)</f>
        <v>0</v>
      </c>
      <c r="H122" s="20">
        <f t="shared" si="1"/>
        <v>0</v>
      </c>
      <c r="I122" s="12"/>
    </row>
    <row r="123" spans="1:9" hidden="1">
      <c r="A123" s="11"/>
      <c r="B123" s="1"/>
      <c r="C123" s="34"/>
      <c r="D123" s="142"/>
      <c r="E123" s="143"/>
      <c r="F123" s="39">
        <f>VLOOKUP(C123,'[2]Acha Air Sales Price List'!$B$1:$D$65536,3,FALSE)</f>
        <v>0</v>
      </c>
      <c r="G123" s="19">
        <f>ROUND(IF(ISBLANK(C123),0,VLOOKUP(C123,'[2]Acha Air Sales Price List'!$B$1:$X$65536,12,FALSE)*$L$14),2)</f>
        <v>0</v>
      </c>
      <c r="H123" s="20">
        <f t="shared" si="1"/>
        <v>0</v>
      </c>
      <c r="I123" s="12"/>
    </row>
    <row r="124" spans="1:9" hidden="1">
      <c r="A124" s="11"/>
      <c r="B124" s="1"/>
      <c r="C124" s="34"/>
      <c r="D124" s="142"/>
      <c r="E124" s="143"/>
      <c r="F124" s="39">
        <f>VLOOKUP(C124,'[2]Acha Air Sales Price List'!$B$1:$D$65536,3,FALSE)</f>
        <v>0</v>
      </c>
      <c r="G124" s="19">
        <f>ROUND(IF(ISBLANK(C124),0,VLOOKUP(C124,'[2]Acha Air Sales Price List'!$B$1:$X$65536,12,FALSE)*$L$14),2)</f>
        <v>0</v>
      </c>
      <c r="H124" s="20">
        <f t="shared" si="1"/>
        <v>0</v>
      </c>
      <c r="I124" s="12"/>
    </row>
    <row r="125" spans="1:9" hidden="1">
      <c r="A125" s="11"/>
      <c r="B125" s="1"/>
      <c r="C125" s="34"/>
      <c r="D125" s="142"/>
      <c r="E125" s="143"/>
      <c r="F125" s="39">
        <f>VLOOKUP(C125,'[2]Acha Air Sales Price List'!$B$1:$D$65536,3,FALSE)</f>
        <v>0</v>
      </c>
      <c r="G125" s="19">
        <f>ROUND(IF(ISBLANK(C125),0,VLOOKUP(C125,'[2]Acha Air Sales Price List'!$B$1:$X$65536,12,FALSE)*$L$14),2)</f>
        <v>0</v>
      </c>
      <c r="H125" s="20">
        <f t="shared" si="1"/>
        <v>0</v>
      </c>
      <c r="I125" s="12"/>
    </row>
    <row r="126" spans="1:9" hidden="1">
      <c r="A126" s="11"/>
      <c r="B126" s="1"/>
      <c r="C126" s="34"/>
      <c r="D126" s="142"/>
      <c r="E126" s="143"/>
      <c r="F126" s="39">
        <f>VLOOKUP(C126,'[2]Acha Air Sales Price List'!$B$1:$D$65536,3,FALSE)</f>
        <v>0</v>
      </c>
      <c r="G126" s="19">
        <f>ROUND(IF(ISBLANK(C126),0,VLOOKUP(C126,'[2]Acha Air Sales Price List'!$B$1:$X$65536,12,FALSE)*$L$14),2)</f>
        <v>0</v>
      </c>
      <c r="H126" s="20">
        <f t="shared" si="1"/>
        <v>0</v>
      </c>
      <c r="I126" s="12"/>
    </row>
    <row r="127" spans="1:9" hidden="1">
      <c r="A127" s="11"/>
      <c r="B127" s="1"/>
      <c r="C127" s="34"/>
      <c r="D127" s="142"/>
      <c r="E127" s="143"/>
      <c r="F127" s="39">
        <f>VLOOKUP(C127,'[2]Acha Air Sales Price List'!$B$1:$D$65536,3,FALSE)</f>
        <v>0</v>
      </c>
      <c r="G127" s="19">
        <f>ROUND(IF(ISBLANK(C127),0,VLOOKUP(C127,'[2]Acha Air Sales Price List'!$B$1:$X$65536,12,FALSE)*$L$14),2)</f>
        <v>0</v>
      </c>
      <c r="H127" s="20">
        <f t="shared" si="1"/>
        <v>0</v>
      </c>
      <c r="I127" s="12"/>
    </row>
    <row r="128" spans="1:9" hidden="1">
      <c r="A128" s="11"/>
      <c r="B128" s="1"/>
      <c r="C128" s="34"/>
      <c r="D128" s="142"/>
      <c r="E128" s="143"/>
      <c r="F128" s="39">
        <f>VLOOKUP(C128,'[2]Acha Air Sales Price List'!$B$1:$D$65536,3,FALSE)</f>
        <v>0</v>
      </c>
      <c r="G128" s="19">
        <f>ROUND(IF(ISBLANK(C128),0,VLOOKUP(C128,'[2]Acha Air Sales Price List'!$B$1:$X$65536,12,FALSE)*$L$14),2)</f>
        <v>0</v>
      </c>
      <c r="H128" s="20">
        <f t="shared" si="1"/>
        <v>0</v>
      </c>
      <c r="I128" s="12"/>
    </row>
    <row r="129" spans="1:9" hidden="1">
      <c r="A129" s="11"/>
      <c r="B129" s="1"/>
      <c r="C129" s="34"/>
      <c r="D129" s="142"/>
      <c r="E129" s="143"/>
      <c r="F129" s="39">
        <f>VLOOKUP(C129,'[2]Acha Air Sales Price List'!$B$1:$D$65536,3,FALSE)</f>
        <v>0</v>
      </c>
      <c r="G129" s="19">
        <f>ROUND(IF(ISBLANK(C129),0,VLOOKUP(C129,'[2]Acha Air Sales Price List'!$B$1:$X$65536,12,FALSE)*$L$14),2)</f>
        <v>0</v>
      </c>
      <c r="H129" s="20">
        <f t="shared" si="1"/>
        <v>0</v>
      </c>
      <c r="I129" s="12"/>
    </row>
    <row r="130" spans="1:9" hidden="1">
      <c r="A130" s="11"/>
      <c r="B130" s="1"/>
      <c r="C130" s="34"/>
      <c r="D130" s="142"/>
      <c r="E130" s="143"/>
      <c r="F130" s="39">
        <f>VLOOKUP(C130,'[2]Acha Air Sales Price List'!$B$1:$D$65536,3,FALSE)</f>
        <v>0</v>
      </c>
      <c r="G130" s="19">
        <f>ROUND(IF(ISBLANK(C130),0,VLOOKUP(C130,'[2]Acha Air Sales Price List'!$B$1:$X$65536,12,FALSE)*$L$14),2)</f>
        <v>0</v>
      </c>
      <c r="H130" s="20">
        <f t="shared" si="1"/>
        <v>0</v>
      </c>
      <c r="I130" s="12"/>
    </row>
    <row r="131" spans="1:9" hidden="1">
      <c r="A131" s="11"/>
      <c r="B131" s="1"/>
      <c r="C131" s="34"/>
      <c r="D131" s="142"/>
      <c r="E131" s="143"/>
      <c r="F131" s="39">
        <f>VLOOKUP(C131,'[2]Acha Air Sales Price List'!$B$1:$D$65536,3,FALSE)</f>
        <v>0</v>
      </c>
      <c r="G131" s="19">
        <f>ROUND(IF(ISBLANK(C131),0,VLOOKUP(C131,'[2]Acha Air Sales Price List'!$B$1:$X$65536,12,FALSE)*$L$14),2)</f>
        <v>0</v>
      </c>
      <c r="H131" s="20">
        <f t="shared" si="1"/>
        <v>0</v>
      </c>
      <c r="I131" s="12"/>
    </row>
    <row r="132" spans="1:9" hidden="1">
      <c r="A132" s="11"/>
      <c r="B132" s="1"/>
      <c r="C132" s="34"/>
      <c r="D132" s="142"/>
      <c r="E132" s="143"/>
      <c r="F132" s="39">
        <f>VLOOKUP(C132,'[2]Acha Air Sales Price List'!$B$1:$D$65536,3,FALSE)</f>
        <v>0</v>
      </c>
      <c r="G132" s="19">
        <f>ROUND(IF(ISBLANK(C132),0,VLOOKUP(C132,'[2]Acha Air Sales Price List'!$B$1:$X$65536,12,FALSE)*$L$14),2)</f>
        <v>0</v>
      </c>
      <c r="H132" s="20">
        <f t="shared" si="1"/>
        <v>0</v>
      </c>
      <c r="I132" s="12"/>
    </row>
    <row r="133" spans="1:9" hidden="1">
      <c r="A133" s="11"/>
      <c r="B133" s="1"/>
      <c r="C133" s="34"/>
      <c r="D133" s="142"/>
      <c r="E133" s="143"/>
      <c r="F133" s="39">
        <f>VLOOKUP(C133,'[2]Acha Air Sales Price List'!$B$1:$D$65536,3,FALSE)</f>
        <v>0</v>
      </c>
      <c r="G133" s="19">
        <f>ROUND(IF(ISBLANK(C133),0,VLOOKUP(C133,'[2]Acha Air Sales Price List'!$B$1:$X$65536,12,FALSE)*$L$14),2)</f>
        <v>0</v>
      </c>
      <c r="H133" s="20">
        <f t="shared" si="1"/>
        <v>0</v>
      </c>
      <c r="I133" s="12"/>
    </row>
    <row r="134" spans="1:9" hidden="1">
      <c r="A134" s="11"/>
      <c r="B134" s="1"/>
      <c r="C134" s="34"/>
      <c r="D134" s="142"/>
      <c r="E134" s="143"/>
      <c r="F134" s="39">
        <f>VLOOKUP(C134,'[2]Acha Air Sales Price List'!$B$1:$D$65536,3,FALSE)</f>
        <v>0</v>
      </c>
      <c r="G134" s="19">
        <f>ROUND(IF(ISBLANK(C134),0,VLOOKUP(C134,'[2]Acha Air Sales Price List'!$B$1:$X$65536,12,FALSE)*$L$14),2)</f>
        <v>0</v>
      </c>
      <c r="H134" s="20">
        <f t="shared" si="1"/>
        <v>0</v>
      </c>
      <c r="I134" s="12"/>
    </row>
    <row r="135" spans="1:9" hidden="1">
      <c r="A135" s="11"/>
      <c r="B135" s="1"/>
      <c r="C135" s="34"/>
      <c r="D135" s="142"/>
      <c r="E135" s="143"/>
      <c r="F135" s="39">
        <f>VLOOKUP(C135,'[2]Acha Air Sales Price List'!$B$1:$D$65536,3,FALSE)</f>
        <v>0</v>
      </c>
      <c r="G135" s="19">
        <f>ROUND(IF(ISBLANK(C135),0,VLOOKUP(C135,'[2]Acha Air Sales Price List'!$B$1:$X$65536,12,FALSE)*$L$14),2)</f>
        <v>0</v>
      </c>
      <c r="H135" s="20">
        <f t="shared" si="1"/>
        <v>0</v>
      </c>
      <c r="I135" s="12"/>
    </row>
    <row r="136" spans="1:9" hidden="1">
      <c r="A136" s="11"/>
      <c r="B136" s="1"/>
      <c r="C136" s="34"/>
      <c r="D136" s="142"/>
      <c r="E136" s="143"/>
      <c r="F136" s="39">
        <f>VLOOKUP(C136,'[2]Acha Air Sales Price List'!$B$1:$D$65536,3,FALSE)</f>
        <v>0</v>
      </c>
      <c r="G136" s="19">
        <f>ROUND(IF(ISBLANK(C136),0,VLOOKUP(C136,'[2]Acha Air Sales Price List'!$B$1:$X$65536,12,FALSE)*$L$14),2)</f>
        <v>0</v>
      </c>
      <c r="H136" s="20">
        <f t="shared" si="1"/>
        <v>0</v>
      </c>
      <c r="I136" s="12"/>
    </row>
    <row r="137" spans="1:9" hidden="1">
      <c r="A137" s="11"/>
      <c r="B137" s="1"/>
      <c r="C137" s="34"/>
      <c r="D137" s="142"/>
      <c r="E137" s="143"/>
      <c r="F137" s="39">
        <f>VLOOKUP(C137,'[2]Acha Air Sales Price List'!$B$1:$D$65536,3,FALSE)</f>
        <v>0</v>
      </c>
      <c r="G137" s="19">
        <f>ROUND(IF(ISBLANK(C137),0,VLOOKUP(C137,'[2]Acha Air Sales Price List'!$B$1:$X$65536,12,FALSE)*$L$14),2)</f>
        <v>0</v>
      </c>
      <c r="H137" s="20">
        <f t="shared" si="1"/>
        <v>0</v>
      </c>
      <c r="I137" s="12"/>
    </row>
    <row r="138" spans="1:9" hidden="1">
      <c r="A138" s="11"/>
      <c r="B138" s="1"/>
      <c r="C138" s="34"/>
      <c r="D138" s="142"/>
      <c r="E138" s="143"/>
      <c r="F138" s="39">
        <f>VLOOKUP(C138,'[2]Acha Air Sales Price List'!$B$1:$D$65536,3,FALSE)</f>
        <v>0</v>
      </c>
      <c r="G138" s="19">
        <f>ROUND(IF(ISBLANK(C138),0,VLOOKUP(C138,'[2]Acha Air Sales Price List'!$B$1:$X$65536,12,FALSE)*$L$14),2)</f>
        <v>0</v>
      </c>
      <c r="H138" s="20">
        <f t="shared" si="1"/>
        <v>0</v>
      </c>
      <c r="I138" s="12"/>
    </row>
    <row r="139" spans="1:9" hidden="1">
      <c r="A139" s="11"/>
      <c r="B139" s="1"/>
      <c r="C139" s="34"/>
      <c r="D139" s="142"/>
      <c r="E139" s="143"/>
      <c r="F139" s="39">
        <f>VLOOKUP(C139,'[2]Acha Air Sales Price List'!$B$1:$D$65536,3,FALSE)</f>
        <v>0</v>
      </c>
      <c r="G139" s="19">
        <f>ROUND(IF(ISBLANK(C139),0,VLOOKUP(C139,'[2]Acha Air Sales Price List'!$B$1:$X$65536,12,FALSE)*$L$14),2)</f>
        <v>0</v>
      </c>
      <c r="H139" s="20">
        <f t="shared" si="1"/>
        <v>0</v>
      </c>
      <c r="I139" s="12"/>
    </row>
    <row r="140" spans="1:9" hidden="1">
      <c r="A140" s="11"/>
      <c r="B140" s="1"/>
      <c r="C140" s="34"/>
      <c r="D140" s="142"/>
      <c r="E140" s="143"/>
      <c r="F140" s="39">
        <f>VLOOKUP(C140,'[2]Acha Air Sales Price List'!$B$1:$D$65536,3,FALSE)</f>
        <v>0</v>
      </c>
      <c r="G140" s="19">
        <f>ROUND(IF(ISBLANK(C140),0,VLOOKUP(C140,'[2]Acha Air Sales Price List'!$B$1:$X$65536,12,FALSE)*$L$14),2)</f>
        <v>0</v>
      </c>
      <c r="H140" s="20">
        <f t="shared" si="1"/>
        <v>0</v>
      </c>
      <c r="I140" s="12"/>
    </row>
    <row r="141" spans="1:9" hidden="1">
      <c r="A141" s="11"/>
      <c r="B141" s="1"/>
      <c r="C141" s="34"/>
      <c r="D141" s="142"/>
      <c r="E141" s="143"/>
      <c r="F141" s="39">
        <f>VLOOKUP(C141,'[2]Acha Air Sales Price List'!$B$1:$D$65536,3,FALSE)</f>
        <v>0</v>
      </c>
      <c r="G141" s="19">
        <f>ROUND(IF(ISBLANK(C141),0,VLOOKUP(C141,'[2]Acha Air Sales Price List'!$B$1:$X$65536,12,FALSE)*$L$14),2)</f>
        <v>0</v>
      </c>
      <c r="H141" s="20">
        <f t="shared" si="1"/>
        <v>0</v>
      </c>
      <c r="I141" s="12"/>
    </row>
    <row r="142" spans="1:9" hidden="1">
      <c r="A142" s="11"/>
      <c r="B142" s="1"/>
      <c r="C142" s="34"/>
      <c r="D142" s="142"/>
      <c r="E142" s="143"/>
      <c r="F142" s="39">
        <f>VLOOKUP(C142,'[2]Acha Air Sales Price List'!$B$1:$D$65536,3,FALSE)</f>
        <v>0</v>
      </c>
      <c r="G142" s="19">
        <f>ROUND(IF(ISBLANK(C142),0,VLOOKUP(C142,'[2]Acha Air Sales Price List'!$B$1:$X$65536,12,FALSE)*$L$14),2)</f>
        <v>0</v>
      </c>
      <c r="H142" s="20">
        <f t="shared" ref="H142:H171" si="2">ROUND(IF(ISNUMBER(B142), G142*B142, 0),5)</f>
        <v>0</v>
      </c>
      <c r="I142" s="12"/>
    </row>
    <row r="143" spans="1:9" hidden="1">
      <c r="A143" s="11"/>
      <c r="B143" s="1"/>
      <c r="C143" s="34"/>
      <c r="D143" s="142"/>
      <c r="E143" s="143"/>
      <c r="F143" s="39">
        <f>VLOOKUP(C143,'[2]Acha Air Sales Price List'!$B$1:$D$65536,3,FALSE)</f>
        <v>0</v>
      </c>
      <c r="G143" s="19">
        <f>ROUND(IF(ISBLANK(C143),0,VLOOKUP(C143,'[2]Acha Air Sales Price List'!$B$1:$X$65536,12,FALSE)*$L$14),2)</f>
        <v>0</v>
      </c>
      <c r="H143" s="20">
        <f t="shared" si="2"/>
        <v>0</v>
      </c>
      <c r="I143" s="12"/>
    </row>
    <row r="144" spans="1:9" hidden="1">
      <c r="A144" s="11"/>
      <c r="B144" s="1"/>
      <c r="C144" s="35"/>
      <c r="D144" s="142"/>
      <c r="E144" s="143"/>
      <c r="F144" s="39">
        <f>VLOOKUP(C144,'[2]Acha Air Sales Price List'!$B$1:$D$65536,3,FALSE)</f>
        <v>0</v>
      </c>
      <c r="G144" s="19">
        <f>ROUND(IF(ISBLANK(C144),0,VLOOKUP(C144,'[2]Acha Air Sales Price List'!$B$1:$X$65536,12,FALSE)*$L$14),2)</f>
        <v>0</v>
      </c>
      <c r="H144" s="20">
        <f t="shared" si="2"/>
        <v>0</v>
      </c>
      <c r="I144" s="12"/>
    </row>
    <row r="145" spans="1:9" hidden="1">
      <c r="A145" s="11"/>
      <c r="B145" s="1"/>
      <c r="C145" s="34"/>
      <c r="D145" s="142"/>
      <c r="E145" s="143"/>
      <c r="F145" s="39">
        <f>VLOOKUP(C145,'[2]Acha Air Sales Price List'!$B$1:$D$65536,3,FALSE)</f>
        <v>0</v>
      </c>
      <c r="G145" s="19">
        <f>ROUND(IF(ISBLANK(C145),0,VLOOKUP(C145,'[2]Acha Air Sales Price List'!$B$1:$X$65536,12,FALSE)*$L$14),2)</f>
        <v>0</v>
      </c>
      <c r="H145" s="20">
        <f t="shared" si="2"/>
        <v>0</v>
      </c>
      <c r="I145" s="12"/>
    </row>
    <row r="146" spans="1:9" hidden="1">
      <c r="A146" s="11"/>
      <c r="B146" s="1"/>
      <c r="C146" s="34"/>
      <c r="D146" s="142"/>
      <c r="E146" s="143"/>
      <c r="F146" s="39">
        <f>VLOOKUP(C146,'[2]Acha Air Sales Price List'!$B$1:$D$65536,3,FALSE)</f>
        <v>0</v>
      </c>
      <c r="G146" s="19">
        <f>ROUND(IF(ISBLANK(C146),0,VLOOKUP(C146,'[2]Acha Air Sales Price List'!$B$1:$X$65536,12,FALSE)*$L$14),2)</f>
        <v>0</v>
      </c>
      <c r="H146" s="20">
        <f t="shared" si="2"/>
        <v>0</v>
      </c>
      <c r="I146" s="12"/>
    </row>
    <row r="147" spans="1:9" hidden="1">
      <c r="A147" s="11"/>
      <c r="B147" s="1"/>
      <c r="C147" s="34"/>
      <c r="D147" s="142"/>
      <c r="E147" s="143"/>
      <c r="F147" s="39">
        <f>VLOOKUP(C147,'[2]Acha Air Sales Price List'!$B$1:$D$65536,3,FALSE)</f>
        <v>0</v>
      </c>
      <c r="G147" s="19">
        <f>ROUND(IF(ISBLANK(C147),0,VLOOKUP(C147,'[2]Acha Air Sales Price List'!$B$1:$X$65536,12,FALSE)*$L$14),2)</f>
        <v>0</v>
      </c>
      <c r="H147" s="20">
        <f t="shared" si="2"/>
        <v>0</v>
      </c>
      <c r="I147" s="12"/>
    </row>
    <row r="148" spans="1:9" hidden="1">
      <c r="A148" s="11"/>
      <c r="B148" s="1"/>
      <c r="C148" s="34"/>
      <c r="D148" s="142"/>
      <c r="E148" s="143"/>
      <c r="F148" s="39">
        <f>VLOOKUP(C148,'[2]Acha Air Sales Price List'!$B$1:$D$65536,3,FALSE)</f>
        <v>0</v>
      </c>
      <c r="G148" s="19">
        <f>ROUND(IF(ISBLANK(C148),0,VLOOKUP(C148,'[2]Acha Air Sales Price List'!$B$1:$X$65536,12,FALSE)*$L$14),2)</f>
        <v>0</v>
      </c>
      <c r="H148" s="20">
        <f t="shared" si="2"/>
        <v>0</v>
      </c>
      <c r="I148" s="12"/>
    </row>
    <row r="149" spans="1:9" hidden="1">
      <c r="A149" s="11"/>
      <c r="B149" s="1"/>
      <c r="C149" s="34"/>
      <c r="D149" s="142"/>
      <c r="E149" s="143"/>
      <c r="F149" s="39">
        <f>VLOOKUP(C149,'[2]Acha Air Sales Price List'!$B$1:$D$65536,3,FALSE)</f>
        <v>0</v>
      </c>
      <c r="G149" s="19">
        <f>ROUND(IF(ISBLANK(C149),0,VLOOKUP(C149,'[2]Acha Air Sales Price List'!$B$1:$X$65536,12,FALSE)*$L$14),2)</f>
        <v>0</v>
      </c>
      <c r="H149" s="20">
        <f t="shared" si="2"/>
        <v>0</v>
      </c>
      <c r="I149" s="12"/>
    </row>
    <row r="150" spans="1:9" hidden="1">
      <c r="A150" s="11"/>
      <c r="B150" s="1"/>
      <c r="C150" s="34"/>
      <c r="D150" s="142"/>
      <c r="E150" s="143"/>
      <c r="F150" s="39">
        <f>VLOOKUP(C150,'[2]Acha Air Sales Price List'!$B$1:$D$65536,3,FALSE)</f>
        <v>0</v>
      </c>
      <c r="G150" s="19">
        <f>ROUND(IF(ISBLANK(C150),0,VLOOKUP(C150,'[2]Acha Air Sales Price List'!$B$1:$X$65536,12,FALSE)*$L$14),2)</f>
        <v>0</v>
      </c>
      <c r="H150" s="20">
        <f t="shared" si="2"/>
        <v>0</v>
      </c>
      <c r="I150" s="12"/>
    </row>
    <row r="151" spans="1:9" hidden="1">
      <c r="A151" s="11"/>
      <c r="B151" s="1"/>
      <c r="C151" s="34"/>
      <c r="D151" s="142"/>
      <c r="E151" s="143"/>
      <c r="F151" s="39">
        <f>VLOOKUP(C151,'[2]Acha Air Sales Price List'!$B$1:$D$65536,3,FALSE)</f>
        <v>0</v>
      </c>
      <c r="G151" s="19">
        <f>ROUND(IF(ISBLANK(C151),0,VLOOKUP(C151,'[2]Acha Air Sales Price List'!$B$1:$X$65536,12,FALSE)*$L$14),2)</f>
        <v>0</v>
      </c>
      <c r="H151" s="20">
        <f t="shared" si="2"/>
        <v>0</v>
      </c>
      <c r="I151" s="12"/>
    </row>
    <row r="152" spans="1:9" hidden="1">
      <c r="A152" s="11"/>
      <c r="B152" s="1"/>
      <c r="C152" s="34"/>
      <c r="D152" s="142"/>
      <c r="E152" s="143"/>
      <c r="F152" s="39">
        <f>VLOOKUP(C152,'[2]Acha Air Sales Price List'!$B$1:$D$65536,3,FALSE)</f>
        <v>0</v>
      </c>
      <c r="G152" s="19">
        <f>ROUND(IF(ISBLANK(C152),0,VLOOKUP(C152,'[2]Acha Air Sales Price List'!$B$1:$X$65536,12,FALSE)*$L$14),2)</f>
        <v>0</v>
      </c>
      <c r="H152" s="20">
        <f t="shared" si="2"/>
        <v>0</v>
      </c>
      <c r="I152" s="12"/>
    </row>
    <row r="153" spans="1:9" hidden="1">
      <c r="A153" s="11"/>
      <c r="B153" s="1"/>
      <c r="C153" s="34"/>
      <c r="D153" s="142"/>
      <c r="E153" s="143"/>
      <c r="F153" s="39">
        <f>VLOOKUP(C153,'[2]Acha Air Sales Price List'!$B$1:$D$65536,3,FALSE)</f>
        <v>0</v>
      </c>
      <c r="G153" s="19">
        <f>ROUND(IF(ISBLANK(C153),0,VLOOKUP(C153,'[2]Acha Air Sales Price List'!$B$1:$X$65536,12,FALSE)*$L$14),2)</f>
        <v>0</v>
      </c>
      <c r="H153" s="20">
        <f t="shared" si="2"/>
        <v>0</v>
      </c>
      <c r="I153" s="12"/>
    </row>
    <row r="154" spans="1:9" hidden="1">
      <c r="A154" s="11"/>
      <c r="B154" s="1"/>
      <c r="C154" s="34"/>
      <c r="D154" s="142"/>
      <c r="E154" s="143"/>
      <c r="F154" s="39">
        <f>VLOOKUP(C154,'[2]Acha Air Sales Price List'!$B$1:$D$65536,3,FALSE)</f>
        <v>0</v>
      </c>
      <c r="G154" s="19">
        <f>ROUND(IF(ISBLANK(C154),0,VLOOKUP(C154,'[2]Acha Air Sales Price List'!$B$1:$X$65536,12,FALSE)*$L$14),2)</f>
        <v>0</v>
      </c>
      <c r="H154" s="20">
        <f t="shared" si="2"/>
        <v>0</v>
      </c>
      <c r="I154" s="12"/>
    </row>
    <row r="155" spans="1:9" hidden="1">
      <c r="A155" s="11"/>
      <c r="B155" s="1"/>
      <c r="C155" s="34"/>
      <c r="D155" s="142"/>
      <c r="E155" s="143"/>
      <c r="F155" s="39">
        <f>VLOOKUP(C155,'[2]Acha Air Sales Price List'!$B$1:$D$65536,3,FALSE)</f>
        <v>0</v>
      </c>
      <c r="G155" s="19">
        <f>ROUND(IF(ISBLANK(C155),0,VLOOKUP(C155,'[2]Acha Air Sales Price List'!$B$1:$X$65536,12,FALSE)*$L$14),2)</f>
        <v>0</v>
      </c>
      <c r="H155" s="20">
        <f t="shared" si="2"/>
        <v>0</v>
      </c>
      <c r="I155" s="12"/>
    </row>
    <row r="156" spans="1:9" hidden="1">
      <c r="A156" s="11"/>
      <c r="B156" s="1"/>
      <c r="C156" s="34"/>
      <c r="D156" s="142"/>
      <c r="E156" s="143"/>
      <c r="F156" s="39">
        <f>VLOOKUP(C156,'[2]Acha Air Sales Price List'!$B$1:$D$65536,3,FALSE)</f>
        <v>0</v>
      </c>
      <c r="G156" s="19">
        <f>ROUND(IF(ISBLANK(C156),0,VLOOKUP(C156,'[2]Acha Air Sales Price List'!$B$1:$X$65536,12,FALSE)*$L$14),2)</f>
        <v>0</v>
      </c>
      <c r="H156" s="20">
        <f t="shared" si="2"/>
        <v>0</v>
      </c>
      <c r="I156" s="12"/>
    </row>
    <row r="157" spans="1:9" hidden="1">
      <c r="A157" s="11"/>
      <c r="B157" s="1"/>
      <c r="C157" s="34"/>
      <c r="D157" s="142"/>
      <c r="E157" s="143"/>
      <c r="F157" s="39">
        <f>VLOOKUP(C157,'[2]Acha Air Sales Price List'!$B$1:$D$65536,3,FALSE)</f>
        <v>0</v>
      </c>
      <c r="G157" s="19">
        <f>ROUND(IF(ISBLANK(C157),0,VLOOKUP(C157,'[2]Acha Air Sales Price List'!$B$1:$X$65536,12,FALSE)*$L$14),2)</f>
        <v>0</v>
      </c>
      <c r="H157" s="20">
        <f t="shared" si="2"/>
        <v>0</v>
      </c>
      <c r="I157" s="12"/>
    </row>
    <row r="158" spans="1:9" hidden="1">
      <c r="A158" s="11"/>
      <c r="B158" s="1"/>
      <c r="C158" s="34"/>
      <c r="D158" s="142"/>
      <c r="E158" s="143"/>
      <c r="F158" s="39">
        <f>VLOOKUP(C158,'[2]Acha Air Sales Price List'!$B$1:$D$65536,3,FALSE)</f>
        <v>0</v>
      </c>
      <c r="G158" s="19">
        <f>ROUND(IF(ISBLANK(C158),0,VLOOKUP(C158,'[2]Acha Air Sales Price List'!$B$1:$X$65536,12,FALSE)*$L$14),2)</f>
        <v>0</v>
      </c>
      <c r="H158" s="20">
        <f t="shared" si="2"/>
        <v>0</v>
      </c>
      <c r="I158" s="12"/>
    </row>
    <row r="159" spans="1:9" hidden="1">
      <c r="A159" s="11"/>
      <c r="B159" s="1"/>
      <c r="C159" s="34"/>
      <c r="D159" s="142"/>
      <c r="E159" s="143"/>
      <c r="F159" s="39">
        <f>VLOOKUP(C159,'[2]Acha Air Sales Price List'!$B$1:$D$65536,3,FALSE)</f>
        <v>0</v>
      </c>
      <c r="G159" s="19">
        <f>ROUND(IF(ISBLANK(C159),0,VLOOKUP(C159,'[2]Acha Air Sales Price List'!$B$1:$X$65536,12,FALSE)*$L$14),2)</f>
        <v>0</v>
      </c>
      <c r="H159" s="20">
        <f t="shared" si="2"/>
        <v>0</v>
      </c>
      <c r="I159" s="12"/>
    </row>
    <row r="160" spans="1:9" hidden="1">
      <c r="A160" s="11"/>
      <c r="B160" s="1"/>
      <c r="C160" s="34"/>
      <c r="D160" s="142"/>
      <c r="E160" s="143"/>
      <c r="F160" s="39">
        <f>VLOOKUP(C160,'[2]Acha Air Sales Price List'!$B$1:$D$65536,3,FALSE)</f>
        <v>0</v>
      </c>
      <c r="G160" s="19">
        <f>ROUND(IF(ISBLANK(C160),0,VLOOKUP(C160,'[2]Acha Air Sales Price List'!$B$1:$X$65536,12,FALSE)*$L$14),2)</f>
        <v>0</v>
      </c>
      <c r="H160" s="20">
        <f t="shared" si="2"/>
        <v>0</v>
      </c>
      <c r="I160" s="12"/>
    </row>
    <row r="161" spans="1:9" hidden="1">
      <c r="A161" s="11"/>
      <c r="B161" s="1"/>
      <c r="C161" s="34"/>
      <c r="D161" s="142"/>
      <c r="E161" s="143"/>
      <c r="F161" s="39">
        <f>VLOOKUP(C161,'[2]Acha Air Sales Price List'!$B$1:$D$65536,3,FALSE)</f>
        <v>0</v>
      </c>
      <c r="G161" s="19">
        <f>ROUND(IF(ISBLANK(C161),0,VLOOKUP(C161,'[2]Acha Air Sales Price List'!$B$1:$X$65536,12,FALSE)*$L$14),2)</f>
        <v>0</v>
      </c>
      <c r="H161" s="20">
        <f t="shared" si="2"/>
        <v>0</v>
      </c>
      <c r="I161" s="12"/>
    </row>
    <row r="162" spans="1:9" hidden="1">
      <c r="A162" s="11"/>
      <c r="B162" s="1"/>
      <c r="C162" s="34"/>
      <c r="D162" s="142"/>
      <c r="E162" s="143"/>
      <c r="F162" s="39">
        <f>VLOOKUP(C162,'[2]Acha Air Sales Price List'!$B$1:$D$65536,3,FALSE)</f>
        <v>0</v>
      </c>
      <c r="G162" s="19">
        <f>ROUND(IF(ISBLANK(C162),0,VLOOKUP(C162,'[2]Acha Air Sales Price List'!$B$1:$X$65536,12,FALSE)*$L$14),2)</f>
        <v>0</v>
      </c>
      <c r="H162" s="20">
        <f t="shared" si="2"/>
        <v>0</v>
      </c>
      <c r="I162" s="12"/>
    </row>
    <row r="163" spans="1:9" hidden="1">
      <c r="A163" s="11"/>
      <c r="B163" s="1"/>
      <c r="C163" s="34"/>
      <c r="D163" s="142"/>
      <c r="E163" s="143"/>
      <c r="F163" s="39">
        <f>VLOOKUP(C163,'[2]Acha Air Sales Price List'!$B$1:$D$65536,3,FALSE)</f>
        <v>0</v>
      </c>
      <c r="G163" s="19">
        <f>ROUND(IF(ISBLANK(C163),0,VLOOKUP(C163,'[2]Acha Air Sales Price List'!$B$1:$X$65536,12,FALSE)*$L$14),2)</f>
        <v>0</v>
      </c>
      <c r="H163" s="20">
        <f t="shared" si="2"/>
        <v>0</v>
      </c>
      <c r="I163" s="12"/>
    </row>
    <row r="164" spans="1:9" hidden="1">
      <c r="A164" s="11"/>
      <c r="B164" s="1"/>
      <c r="C164" s="34"/>
      <c r="D164" s="142"/>
      <c r="E164" s="143"/>
      <c r="F164" s="39">
        <f>VLOOKUP(C164,'[2]Acha Air Sales Price List'!$B$1:$D$65536,3,FALSE)</f>
        <v>0</v>
      </c>
      <c r="G164" s="19">
        <f>ROUND(IF(ISBLANK(C164),0,VLOOKUP(C164,'[2]Acha Air Sales Price List'!$B$1:$X$65536,12,FALSE)*$L$14),2)</f>
        <v>0</v>
      </c>
      <c r="H164" s="20">
        <f t="shared" si="2"/>
        <v>0</v>
      </c>
      <c r="I164" s="12"/>
    </row>
    <row r="165" spans="1:9" hidden="1">
      <c r="A165" s="11"/>
      <c r="B165" s="1"/>
      <c r="C165" s="34"/>
      <c r="D165" s="142"/>
      <c r="E165" s="143"/>
      <c r="F165" s="39">
        <f>VLOOKUP(C165,'[2]Acha Air Sales Price List'!$B$1:$D$65536,3,FALSE)</f>
        <v>0</v>
      </c>
      <c r="G165" s="19">
        <f>ROUND(IF(ISBLANK(C165),0,VLOOKUP(C165,'[2]Acha Air Sales Price List'!$B$1:$X$65536,12,FALSE)*$L$14),2)</f>
        <v>0</v>
      </c>
      <c r="H165" s="20">
        <f t="shared" si="2"/>
        <v>0</v>
      </c>
      <c r="I165" s="12"/>
    </row>
    <row r="166" spans="1:9" hidden="1">
      <c r="A166" s="11"/>
      <c r="B166" s="1"/>
      <c r="C166" s="34"/>
      <c r="D166" s="142"/>
      <c r="E166" s="143"/>
      <c r="F166" s="39">
        <f>VLOOKUP(C166,'[2]Acha Air Sales Price List'!$B$1:$D$65536,3,FALSE)</f>
        <v>0</v>
      </c>
      <c r="G166" s="19">
        <f>ROUND(IF(ISBLANK(C166),0,VLOOKUP(C166,'[2]Acha Air Sales Price List'!$B$1:$X$65536,12,FALSE)*$L$14),2)</f>
        <v>0</v>
      </c>
      <c r="H166" s="20">
        <f t="shared" si="2"/>
        <v>0</v>
      </c>
      <c r="I166" s="12"/>
    </row>
    <row r="167" spans="1:9" hidden="1">
      <c r="A167" s="11"/>
      <c r="B167" s="1"/>
      <c r="C167" s="34"/>
      <c r="D167" s="142"/>
      <c r="E167" s="143"/>
      <c r="F167" s="39">
        <f>VLOOKUP(C167,'[2]Acha Air Sales Price List'!$B$1:$D$65536,3,FALSE)</f>
        <v>0</v>
      </c>
      <c r="G167" s="19">
        <f>ROUND(IF(ISBLANK(C167),0,VLOOKUP(C167,'[2]Acha Air Sales Price List'!$B$1:$X$65536,12,FALSE)*$L$14),2)</f>
        <v>0</v>
      </c>
      <c r="H167" s="20">
        <f t="shared" si="2"/>
        <v>0</v>
      </c>
      <c r="I167" s="12"/>
    </row>
    <row r="168" spans="1:9" hidden="1">
      <c r="A168" s="11"/>
      <c r="B168" s="1"/>
      <c r="C168" s="34"/>
      <c r="D168" s="142"/>
      <c r="E168" s="143"/>
      <c r="F168" s="39">
        <f>VLOOKUP(C168,'[2]Acha Air Sales Price List'!$B$1:$D$65536,3,FALSE)</f>
        <v>0</v>
      </c>
      <c r="G168" s="19">
        <f>ROUND(IF(ISBLANK(C168),0,VLOOKUP(C168,'[2]Acha Air Sales Price List'!$B$1:$X$65536,12,FALSE)*$L$14),2)</f>
        <v>0</v>
      </c>
      <c r="H168" s="20">
        <f t="shared" si="2"/>
        <v>0</v>
      </c>
      <c r="I168" s="12"/>
    </row>
    <row r="169" spans="1:9" hidden="1">
      <c r="A169" s="11"/>
      <c r="B169" s="1"/>
      <c r="C169" s="34"/>
      <c r="D169" s="142"/>
      <c r="E169" s="143"/>
      <c r="F169" s="39">
        <f>VLOOKUP(C169,'[2]Acha Air Sales Price List'!$B$1:$D$65536,3,FALSE)</f>
        <v>0</v>
      </c>
      <c r="G169" s="19">
        <f>ROUND(IF(ISBLANK(C169),0,VLOOKUP(C169,'[2]Acha Air Sales Price List'!$B$1:$X$65536,12,FALSE)*$L$14),2)</f>
        <v>0</v>
      </c>
      <c r="H169" s="20">
        <f t="shared" si="2"/>
        <v>0</v>
      </c>
      <c r="I169" s="12"/>
    </row>
    <row r="170" spans="1:9" hidden="1">
      <c r="A170" s="11"/>
      <c r="B170" s="1"/>
      <c r="C170" s="34"/>
      <c r="D170" s="142"/>
      <c r="E170" s="143"/>
      <c r="F170" s="39">
        <f>VLOOKUP(C170,'[2]Acha Air Sales Price List'!$B$1:$D$65536,3,FALSE)</f>
        <v>0</v>
      </c>
      <c r="G170" s="19">
        <f>ROUND(IF(ISBLANK(C170),0,VLOOKUP(C170,'[2]Acha Air Sales Price List'!$B$1:$X$65536,12,FALSE)*$L$14),2)</f>
        <v>0</v>
      </c>
      <c r="H170" s="20">
        <f t="shared" si="2"/>
        <v>0</v>
      </c>
      <c r="I170" s="12"/>
    </row>
    <row r="171" spans="1:9" hidden="1">
      <c r="A171" s="11"/>
      <c r="B171" s="1"/>
      <c r="C171" s="34"/>
      <c r="D171" s="142"/>
      <c r="E171" s="143"/>
      <c r="F171" s="39">
        <f>VLOOKUP(C171,'[2]Acha Air Sales Price List'!$B$1:$D$65536,3,FALSE)</f>
        <v>0</v>
      </c>
      <c r="G171" s="19">
        <f>ROUND(IF(ISBLANK(C171),0,VLOOKUP(C171,'[2]Acha Air Sales Price List'!$B$1:$X$65536,12,FALSE)*$L$14),2)</f>
        <v>0</v>
      </c>
      <c r="H171" s="20">
        <f t="shared" si="2"/>
        <v>0</v>
      </c>
      <c r="I171" s="12"/>
    </row>
    <row r="172" spans="1:9" hidden="1">
      <c r="A172" s="11"/>
      <c r="B172" s="1"/>
      <c r="C172" s="35"/>
      <c r="D172" s="142"/>
      <c r="E172" s="143"/>
      <c r="F172" s="39">
        <f>VLOOKUP(C172,'[2]Acha Air Sales Price List'!$B$1:$D$65536,3,FALSE)</f>
        <v>0</v>
      </c>
      <c r="G172" s="19">
        <f>ROUND(IF(ISBLANK(C172),0,VLOOKUP(C172,'[2]Acha Air Sales Price List'!$B$1:$X$65536,12,FALSE)*$L$14),2)</f>
        <v>0</v>
      </c>
      <c r="H172" s="20">
        <f>ROUND(IF(ISNUMBER(B172), G172*B172, 0),5)</f>
        <v>0</v>
      </c>
      <c r="I172" s="12"/>
    </row>
    <row r="173" spans="1:9" hidden="1">
      <c r="A173" s="11"/>
      <c r="B173" s="1"/>
      <c r="C173" s="34"/>
      <c r="D173" s="142"/>
      <c r="E173" s="143"/>
      <c r="F173" s="39">
        <f>VLOOKUP(C173,'[2]Acha Air Sales Price List'!$B$1:$D$65536,3,FALSE)</f>
        <v>0</v>
      </c>
      <c r="G173" s="19">
        <f>ROUND(IF(ISBLANK(C173),0,VLOOKUP(C173,'[2]Acha Air Sales Price List'!$B$1:$X$65536,12,FALSE)*$L$14),2)</f>
        <v>0</v>
      </c>
      <c r="H173" s="20">
        <f t="shared" ref="H173:H227" si="3">ROUND(IF(ISNUMBER(B173), G173*B173, 0),5)</f>
        <v>0</v>
      </c>
      <c r="I173" s="12"/>
    </row>
    <row r="174" spans="1:9" hidden="1">
      <c r="A174" s="11"/>
      <c r="B174" s="1"/>
      <c r="C174" s="34"/>
      <c r="D174" s="142"/>
      <c r="E174" s="143"/>
      <c r="F174" s="39">
        <f>VLOOKUP(C174,'[2]Acha Air Sales Price List'!$B$1:$D$65536,3,FALSE)</f>
        <v>0</v>
      </c>
      <c r="G174" s="19">
        <f>ROUND(IF(ISBLANK(C174),0,VLOOKUP(C174,'[2]Acha Air Sales Price List'!$B$1:$X$65536,12,FALSE)*$L$14),2)</f>
        <v>0</v>
      </c>
      <c r="H174" s="20">
        <f t="shared" si="3"/>
        <v>0</v>
      </c>
      <c r="I174" s="12"/>
    </row>
    <row r="175" spans="1:9" hidden="1">
      <c r="A175" s="11"/>
      <c r="B175" s="1"/>
      <c r="C175" s="34"/>
      <c r="D175" s="142"/>
      <c r="E175" s="143"/>
      <c r="F175" s="39">
        <f>VLOOKUP(C175,'[2]Acha Air Sales Price List'!$B$1:$D$65536,3,FALSE)</f>
        <v>0</v>
      </c>
      <c r="G175" s="19">
        <f>ROUND(IF(ISBLANK(C175),0,VLOOKUP(C175,'[2]Acha Air Sales Price List'!$B$1:$X$65536,12,FALSE)*$L$14),2)</f>
        <v>0</v>
      </c>
      <c r="H175" s="20">
        <f t="shared" si="3"/>
        <v>0</v>
      </c>
      <c r="I175" s="12"/>
    </row>
    <row r="176" spans="1:9" hidden="1">
      <c r="A176" s="11"/>
      <c r="B176" s="1"/>
      <c r="C176" s="34"/>
      <c r="D176" s="142"/>
      <c r="E176" s="143"/>
      <c r="F176" s="39">
        <f>VLOOKUP(C176,'[2]Acha Air Sales Price List'!$B$1:$D$65536,3,FALSE)</f>
        <v>0</v>
      </c>
      <c r="G176" s="19">
        <f>ROUND(IF(ISBLANK(C176),0,VLOOKUP(C176,'[2]Acha Air Sales Price List'!$B$1:$X$65536,12,FALSE)*$L$14),2)</f>
        <v>0</v>
      </c>
      <c r="H176" s="20">
        <f t="shared" si="3"/>
        <v>0</v>
      </c>
      <c r="I176" s="12"/>
    </row>
    <row r="177" spans="1:9" hidden="1">
      <c r="A177" s="11"/>
      <c r="B177" s="1"/>
      <c r="C177" s="34"/>
      <c r="D177" s="142"/>
      <c r="E177" s="143"/>
      <c r="F177" s="39">
        <f>VLOOKUP(C177,'[2]Acha Air Sales Price List'!$B$1:$D$65536,3,FALSE)</f>
        <v>0</v>
      </c>
      <c r="G177" s="19">
        <f>ROUND(IF(ISBLANK(C177),0,VLOOKUP(C177,'[2]Acha Air Sales Price List'!$B$1:$X$65536,12,FALSE)*$L$14),2)</f>
        <v>0</v>
      </c>
      <c r="H177" s="20">
        <f t="shared" si="3"/>
        <v>0</v>
      </c>
      <c r="I177" s="12"/>
    </row>
    <row r="178" spans="1:9" hidden="1">
      <c r="A178" s="11"/>
      <c r="B178" s="1"/>
      <c r="C178" s="34"/>
      <c r="D178" s="142"/>
      <c r="E178" s="143"/>
      <c r="F178" s="39">
        <f>VLOOKUP(C178,'[2]Acha Air Sales Price List'!$B$1:$D$65536,3,FALSE)</f>
        <v>0</v>
      </c>
      <c r="G178" s="19">
        <f>ROUND(IF(ISBLANK(C178),0,VLOOKUP(C178,'[2]Acha Air Sales Price List'!$B$1:$X$65536,12,FALSE)*$L$14),2)</f>
        <v>0</v>
      </c>
      <c r="H178" s="20">
        <f t="shared" si="3"/>
        <v>0</v>
      </c>
      <c r="I178" s="12"/>
    </row>
    <row r="179" spans="1:9" hidden="1">
      <c r="A179" s="11"/>
      <c r="B179" s="1"/>
      <c r="C179" s="34"/>
      <c r="D179" s="142"/>
      <c r="E179" s="143"/>
      <c r="F179" s="39">
        <f>VLOOKUP(C179,'[2]Acha Air Sales Price List'!$B$1:$D$65536,3,FALSE)</f>
        <v>0</v>
      </c>
      <c r="G179" s="19">
        <f>ROUND(IF(ISBLANK(C179),0,VLOOKUP(C179,'[2]Acha Air Sales Price List'!$B$1:$X$65536,12,FALSE)*$L$14),2)</f>
        <v>0</v>
      </c>
      <c r="H179" s="20">
        <f t="shared" si="3"/>
        <v>0</v>
      </c>
      <c r="I179" s="12"/>
    </row>
    <row r="180" spans="1:9" hidden="1">
      <c r="A180" s="11"/>
      <c r="B180" s="1"/>
      <c r="C180" s="34"/>
      <c r="D180" s="142"/>
      <c r="E180" s="143"/>
      <c r="F180" s="39">
        <f>VLOOKUP(C180,'[2]Acha Air Sales Price List'!$B$1:$D$65536,3,FALSE)</f>
        <v>0</v>
      </c>
      <c r="G180" s="19">
        <f>ROUND(IF(ISBLANK(C180),0,VLOOKUP(C180,'[2]Acha Air Sales Price List'!$B$1:$X$65536,12,FALSE)*$L$14),2)</f>
        <v>0</v>
      </c>
      <c r="H180" s="20">
        <f t="shared" si="3"/>
        <v>0</v>
      </c>
      <c r="I180" s="12"/>
    </row>
    <row r="181" spans="1:9" hidden="1">
      <c r="A181" s="11"/>
      <c r="B181" s="1"/>
      <c r="C181" s="34"/>
      <c r="D181" s="142"/>
      <c r="E181" s="143"/>
      <c r="F181" s="39">
        <f>VLOOKUP(C181,'[2]Acha Air Sales Price List'!$B$1:$D$65536,3,FALSE)</f>
        <v>0</v>
      </c>
      <c r="G181" s="19">
        <f>ROUND(IF(ISBLANK(C181),0,VLOOKUP(C181,'[2]Acha Air Sales Price List'!$B$1:$X$65536,12,FALSE)*$L$14),2)</f>
        <v>0</v>
      </c>
      <c r="H181" s="20">
        <f t="shared" si="3"/>
        <v>0</v>
      </c>
      <c r="I181" s="12"/>
    </row>
    <row r="182" spans="1:9" hidden="1">
      <c r="A182" s="11"/>
      <c r="B182" s="1"/>
      <c r="C182" s="34"/>
      <c r="D182" s="142"/>
      <c r="E182" s="143"/>
      <c r="F182" s="39">
        <f>VLOOKUP(C182,'[2]Acha Air Sales Price List'!$B$1:$D$65536,3,FALSE)</f>
        <v>0</v>
      </c>
      <c r="G182" s="19">
        <f>ROUND(IF(ISBLANK(C182),0,VLOOKUP(C182,'[2]Acha Air Sales Price List'!$B$1:$X$65536,12,FALSE)*$L$14),2)</f>
        <v>0</v>
      </c>
      <c r="H182" s="20">
        <f t="shared" si="3"/>
        <v>0</v>
      </c>
      <c r="I182" s="12"/>
    </row>
    <row r="183" spans="1:9" hidden="1">
      <c r="A183" s="11"/>
      <c r="B183" s="1"/>
      <c r="C183" s="34"/>
      <c r="D183" s="142"/>
      <c r="E183" s="143"/>
      <c r="F183" s="39">
        <f>VLOOKUP(C183,'[2]Acha Air Sales Price List'!$B$1:$D$65536,3,FALSE)</f>
        <v>0</v>
      </c>
      <c r="G183" s="19">
        <f>ROUND(IF(ISBLANK(C183),0,VLOOKUP(C183,'[2]Acha Air Sales Price List'!$B$1:$X$65536,12,FALSE)*$L$14),2)</f>
        <v>0</v>
      </c>
      <c r="H183" s="20">
        <f t="shared" si="3"/>
        <v>0</v>
      </c>
      <c r="I183" s="12"/>
    </row>
    <row r="184" spans="1:9" hidden="1">
      <c r="A184" s="11"/>
      <c r="B184" s="1"/>
      <c r="C184" s="34"/>
      <c r="D184" s="142"/>
      <c r="E184" s="143"/>
      <c r="F184" s="39">
        <f>VLOOKUP(C184,'[2]Acha Air Sales Price List'!$B$1:$D$65536,3,FALSE)</f>
        <v>0</v>
      </c>
      <c r="G184" s="19">
        <f>ROUND(IF(ISBLANK(C184),0,VLOOKUP(C184,'[2]Acha Air Sales Price List'!$B$1:$X$65536,12,FALSE)*$L$14),2)</f>
        <v>0</v>
      </c>
      <c r="H184" s="20">
        <f t="shared" si="3"/>
        <v>0</v>
      </c>
      <c r="I184" s="12"/>
    </row>
    <row r="185" spans="1:9" hidden="1">
      <c r="A185" s="11"/>
      <c r="B185" s="1"/>
      <c r="C185" s="34"/>
      <c r="D185" s="142"/>
      <c r="E185" s="143"/>
      <c r="F185" s="39">
        <f>VLOOKUP(C185,'[2]Acha Air Sales Price List'!$B$1:$D$65536,3,FALSE)</f>
        <v>0</v>
      </c>
      <c r="G185" s="19">
        <f>ROUND(IF(ISBLANK(C185),0,VLOOKUP(C185,'[2]Acha Air Sales Price List'!$B$1:$X$65536,12,FALSE)*$L$14),2)</f>
        <v>0</v>
      </c>
      <c r="H185" s="20">
        <f t="shared" si="3"/>
        <v>0</v>
      </c>
      <c r="I185" s="12"/>
    </row>
    <row r="186" spans="1:9" hidden="1">
      <c r="A186" s="11"/>
      <c r="B186" s="1"/>
      <c r="C186" s="34"/>
      <c r="D186" s="142"/>
      <c r="E186" s="143"/>
      <c r="F186" s="39">
        <f>VLOOKUP(C186,'[2]Acha Air Sales Price List'!$B$1:$D$65536,3,FALSE)</f>
        <v>0</v>
      </c>
      <c r="G186" s="19">
        <f>ROUND(IF(ISBLANK(C186),0,VLOOKUP(C186,'[2]Acha Air Sales Price List'!$B$1:$X$65536,12,FALSE)*$L$14),2)</f>
        <v>0</v>
      </c>
      <c r="H186" s="20">
        <f t="shared" si="3"/>
        <v>0</v>
      </c>
      <c r="I186" s="12"/>
    </row>
    <row r="187" spans="1:9" hidden="1">
      <c r="A187" s="11"/>
      <c r="B187" s="1"/>
      <c r="C187" s="34"/>
      <c r="D187" s="142"/>
      <c r="E187" s="143"/>
      <c r="F187" s="39">
        <f>VLOOKUP(C187,'[2]Acha Air Sales Price List'!$B$1:$D$65536,3,FALSE)</f>
        <v>0</v>
      </c>
      <c r="G187" s="19">
        <f>ROUND(IF(ISBLANK(C187),0,VLOOKUP(C187,'[2]Acha Air Sales Price List'!$B$1:$X$65536,12,FALSE)*$L$14),2)</f>
        <v>0</v>
      </c>
      <c r="H187" s="20">
        <f t="shared" si="3"/>
        <v>0</v>
      </c>
      <c r="I187" s="12"/>
    </row>
    <row r="188" spans="1:9" hidden="1">
      <c r="A188" s="11"/>
      <c r="B188" s="1"/>
      <c r="C188" s="35"/>
      <c r="D188" s="142"/>
      <c r="E188" s="143"/>
      <c r="F188" s="39">
        <f>VLOOKUP(C188,'[2]Acha Air Sales Price List'!$B$1:$D$65536,3,FALSE)</f>
        <v>0</v>
      </c>
      <c r="G188" s="19">
        <f>ROUND(IF(ISBLANK(C188),0,VLOOKUP(C188,'[2]Acha Air Sales Price List'!$B$1:$X$65536,12,FALSE)*$L$14),2)</f>
        <v>0</v>
      </c>
      <c r="H188" s="20">
        <f t="shared" si="3"/>
        <v>0</v>
      </c>
      <c r="I188" s="12"/>
    </row>
    <row r="189" spans="1:9" hidden="1">
      <c r="A189" s="11"/>
      <c r="B189" s="1"/>
      <c r="C189" s="35"/>
      <c r="D189" s="142"/>
      <c r="E189" s="143"/>
      <c r="F189" s="39">
        <f>VLOOKUP(C189,'[2]Acha Air Sales Price List'!$B$1:$D$65536,3,FALSE)</f>
        <v>0</v>
      </c>
      <c r="G189" s="19">
        <f>ROUND(IF(ISBLANK(C189),0,VLOOKUP(C189,'[2]Acha Air Sales Price List'!$B$1:$X$65536,12,FALSE)*$L$14),2)</f>
        <v>0</v>
      </c>
      <c r="H189" s="20">
        <f t="shared" si="3"/>
        <v>0</v>
      </c>
      <c r="I189" s="12"/>
    </row>
    <row r="190" spans="1:9" hidden="1">
      <c r="A190" s="11"/>
      <c r="B190" s="1"/>
      <c r="C190" s="34"/>
      <c r="D190" s="142"/>
      <c r="E190" s="143"/>
      <c r="F190" s="39">
        <f>VLOOKUP(C190,'[2]Acha Air Sales Price List'!$B$1:$D$65536,3,FALSE)</f>
        <v>0</v>
      </c>
      <c r="G190" s="19">
        <f>ROUND(IF(ISBLANK(C190),0,VLOOKUP(C190,'[2]Acha Air Sales Price List'!$B$1:$X$65536,12,FALSE)*$L$14),2)</f>
        <v>0</v>
      </c>
      <c r="H190" s="20">
        <f t="shared" si="3"/>
        <v>0</v>
      </c>
      <c r="I190" s="12"/>
    </row>
    <row r="191" spans="1:9" hidden="1">
      <c r="A191" s="11"/>
      <c r="B191" s="1"/>
      <c r="C191" s="34"/>
      <c r="D191" s="142"/>
      <c r="E191" s="143"/>
      <c r="F191" s="39">
        <f>VLOOKUP(C191,'[2]Acha Air Sales Price List'!$B$1:$D$65536,3,FALSE)</f>
        <v>0</v>
      </c>
      <c r="G191" s="19">
        <f>ROUND(IF(ISBLANK(C191),0,VLOOKUP(C191,'[2]Acha Air Sales Price List'!$B$1:$X$65536,12,FALSE)*$L$14),2)</f>
        <v>0</v>
      </c>
      <c r="H191" s="20">
        <f t="shared" si="3"/>
        <v>0</v>
      </c>
      <c r="I191" s="12"/>
    </row>
    <row r="192" spans="1:9" hidden="1">
      <c r="A192" s="11"/>
      <c r="B192" s="1"/>
      <c r="C192" s="34"/>
      <c r="D192" s="142"/>
      <c r="E192" s="143"/>
      <c r="F192" s="39">
        <f>VLOOKUP(C192,'[2]Acha Air Sales Price List'!$B$1:$D$65536,3,FALSE)</f>
        <v>0</v>
      </c>
      <c r="G192" s="19">
        <f>ROUND(IF(ISBLANK(C192),0,VLOOKUP(C192,'[2]Acha Air Sales Price List'!$B$1:$X$65536,12,FALSE)*$L$14),2)</f>
        <v>0</v>
      </c>
      <c r="H192" s="20">
        <f t="shared" si="3"/>
        <v>0</v>
      </c>
      <c r="I192" s="12"/>
    </row>
    <row r="193" spans="1:9" hidden="1">
      <c r="A193" s="11"/>
      <c r="B193" s="1"/>
      <c r="C193" s="34"/>
      <c r="D193" s="142"/>
      <c r="E193" s="143"/>
      <c r="F193" s="39">
        <f>VLOOKUP(C193,'[2]Acha Air Sales Price List'!$B$1:$D$65536,3,FALSE)</f>
        <v>0</v>
      </c>
      <c r="G193" s="19">
        <f>ROUND(IF(ISBLANK(C193),0,VLOOKUP(C193,'[2]Acha Air Sales Price List'!$B$1:$X$65536,12,FALSE)*$L$14),2)</f>
        <v>0</v>
      </c>
      <c r="H193" s="20">
        <f t="shared" si="3"/>
        <v>0</v>
      </c>
      <c r="I193" s="12"/>
    </row>
    <row r="194" spans="1:9" hidden="1">
      <c r="A194" s="11"/>
      <c r="B194" s="1"/>
      <c r="C194" s="34"/>
      <c r="D194" s="142"/>
      <c r="E194" s="143"/>
      <c r="F194" s="39">
        <f>VLOOKUP(C194,'[2]Acha Air Sales Price List'!$B$1:$D$65536,3,FALSE)</f>
        <v>0</v>
      </c>
      <c r="G194" s="19">
        <f>ROUND(IF(ISBLANK(C194),0,VLOOKUP(C194,'[2]Acha Air Sales Price List'!$B$1:$X$65536,12,FALSE)*$L$14),2)</f>
        <v>0</v>
      </c>
      <c r="H194" s="20">
        <f t="shared" si="3"/>
        <v>0</v>
      </c>
      <c r="I194" s="12"/>
    </row>
    <row r="195" spans="1:9" hidden="1">
      <c r="A195" s="11"/>
      <c r="B195" s="1"/>
      <c r="C195" s="34"/>
      <c r="D195" s="142"/>
      <c r="E195" s="143"/>
      <c r="F195" s="39">
        <f>VLOOKUP(C195,'[2]Acha Air Sales Price List'!$B$1:$D$65536,3,FALSE)</f>
        <v>0</v>
      </c>
      <c r="G195" s="19">
        <f>ROUND(IF(ISBLANK(C195),0,VLOOKUP(C195,'[2]Acha Air Sales Price List'!$B$1:$X$65536,12,FALSE)*$L$14),2)</f>
        <v>0</v>
      </c>
      <c r="H195" s="20">
        <f t="shared" si="3"/>
        <v>0</v>
      </c>
      <c r="I195" s="12"/>
    </row>
    <row r="196" spans="1:9" hidden="1">
      <c r="A196" s="11"/>
      <c r="B196" s="1"/>
      <c r="C196" s="34"/>
      <c r="D196" s="142"/>
      <c r="E196" s="143"/>
      <c r="F196" s="39">
        <f>VLOOKUP(C196,'[2]Acha Air Sales Price List'!$B$1:$D$65536,3,FALSE)</f>
        <v>0</v>
      </c>
      <c r="G196" s="19">
        <f>ROUND(IF(ISBLANK(C196),0,VLOOKUP(C196,'[2]Acha Air Sales Price List'!$B$1:$X$65536,12,FALSE)*$L$14),2)</f>
        <v>0</v>
      </c>
      <c r="H196" s="20">
        <f t="shared" si="3"/>
        <v>0</v>
      </c>
      <c r="I196" s="12"/>
    </row>
    <row r="197" spans="1:9" hidden="1">
      <c r="A197" s="11"/>
      <c r="B197" s="1"/>
      <c r="C197" s="34"/>
      <c r="D197" s="142"/>
      <c r="E197" s="143"/>
      <c r="F197" s="39">
        <f>VLOOKUP(C197,'[2]Acha Air Sales Price List'!$B$1:$D$65536,3,FALSE)</f>
        <v>0</v>
      </c>
      <c r="G197" s="19">
        <f>ROUND(IF(ISBLANK(C197),0,VLOOKUP(C197,'[2]Acha Air Sales Price List'!$B$1:$X$65536,12,FALSE)*$L$14),2)</f>
        <v>0</v>
      </c>
      <c r="H197" s="20">
        <f t="shared" si="3"/>
        <v>0</v>
      </c>
      <c r="I197" s="12"/>
    </row>
    <row r="198" spans="1:9" hidden="1">
      <c r="A198" s="11"/>
      <c r="B198" s="1"/>
      <c r="C198" s="34"/>
      <c r="D198" s="142"/>
      <c r="E198" s="143"/>
      <c r="F198" s="39">
        <f>VLOOKUP(C198,'[2]Acha Air Sales Price List'!$B$1:$D$65536,3,FALSE)</f>
        <v>0</v>
      </c>
      <c r="G198" s="19">
        <f>ROUND(IF(ISBLANK(C198),0,VLOOKUP(C198,'[2]Acha Air Sales Price List'!$B$1:$X$65536,12,FALSE)*$L$14),2)</f>
        <v>0</v>
      </c>
      <c r="H198" s="20">
        <f t="shared" si="3"/>
        <v>0</v>
      </c>
      <c r="I198" s="12"/>
    </row>
    <row r="199" spans="1:9" hidden="1">
      <c r="A199" s="11"/>
      <c r="B199" s="1"/>
      <c r="C199" s="34"/>
      <c r="D199" s="142"/>
      <c r="E199" s="143"/>
      <c r="F199" s="39">
        <f>VLOOKUP(C199,'[2]Acha Air Sales Price List'!$B$1:$D$65536,3,FALSE)</f>
        <v>0</v>
      </c>
      <c r="G199" s="19">
        <f>ROUND(IF(ISBLANK(C199),0,VLOOKUP(C199,'[2]Acha Air Sales Price List'!$B$1:$X$65536,12,FALSE)*$L$14),2)</f>
        <v>0</v>
      </c>
      <c r="H199" s="20">
        <f t="shared" si="3"/>
        <v>0</v>
      </c>
      <c r="I199" s="12"/>
    </row>
    <row r="200" spans="1:9" hidden="1">
      <c r="A200" s="11"/>
      <c r="B200" s="1"/>
      <c r="C200" s="35"/>
      <c r="D200" s="142"/>
      <c r="E200" s="143"/>
      <c r="F200" s="39">
        <f>VLOOKUP(C200,'[2]Acha Air Sales Price List'!$B$1:$D$65536,3,FALSE)</f>
        <v>0</v>
      </c>
      <c r="G200" s="19">
        <f>ROUND(IF(ISBLANK(C200),0,VLOOKUP(C200,'[2]Acha Air Sales Price List'!$B$1:$X$65536,12,FALSE)*$L$14),2)</f>
        <v>0</v>
      </c>
      <c r="H200" s="20">
        <f t="shared" si="3"/>
        <v>0</v>
      </c>
      <c r="I200" s="12"/>
    </row>
    <row r="201" spans="1:9" hidden="1">
      <c r="A201" s="11"/>
      <c r="B201" s="1"/>
      <c r="C201" s="34"/>
      <c r="D201" s="142"/>
      <c r="E201" s="143"/>
      <c r="F201" s="39">
        <f>VLOOKUP(C201,'[2]Acha Air Sales Price List'!$B$1:$D$65536,3,FALSE)</f>
        <v>0</v>
      </c>
      <c r="G201" s="19">
        <f>ROUND(IF(ISBLANK(C201),0,VLOOKUP(C201,'[2]Acha Air Sales Price List'!$B$1:$X$65536,12,FALSE)*$L$14),2)</f>
        <v>0</v>
      </c>
      <c r="H201" s="20">
        <f t="shared" si="3"/>
        <v>0</v>
      </c>
      <c r="I201" s="12"/>
    </row>
    <row r="202" spans="1:9" hidden="1">
      <c r="A202" s="11"/>
      <c r="B202" s="1"/>
      <c r="C202" s="34"/>
      <c r="D202" s="142"/>
      <c r="E202" s="143"/>
      <c r="F202" s="39">
        <f>VLOOKUP(C202,'[2]Acha Air Sales Price List'!$B$1:$D$65536,3,FALSE)</f>
        <v>0</v>
      </c>
      <c r="G202" s="19">
        <f>ROUND(IF(ISBLANK(C202),0,VLOOKUP(C202,'[2]Acha Air Sales Price List'!$B$1:$X$65536,12,FALSE)*$L$14),2)</f>
        <v>0</v>
      </c>
      <c r="H202" s="20">
        <f t="shared" si="3"/>
        <v>0</v>
      </c>
      <c r="I202" s="12"/>
    </row>
    <row r="203" spans="1:9" hidden="1">
      <c r="A203" s="11"/>
      <c r="B203" s="1"/>
      <c r="C203" s="34"/>
      <c r="D203" s="142"/>
      <c r="E203" s="143"/>
      <c r="F203" s="39">
        <f>VLOOKUP(C203,'[2]Acha Air Sales Price List'!$B$1:$D$65536,3,FALSE)</f>
        <v>0</v>
      </c>
      <c r="G203" s="19">
        <f>ROUND(IF(ISBLANK(C203),0,VLOOKUP(C203,'[2]Acha Air Sales Price List'!$B$1:$X$65536,12,FALSE)*$L$14),2)</f>
        <v>0</v>
      </c>
      <c r="H203" s="20">
        <f t="shared" si="3"/>
        <v>0</v>
      </c>
      <c r="I203" s="12"/>
    </row>
    <row r="204" spans="1:9" hidden="1">
      <c r="A204" s="11"/>
      <c r="B204" s="1"/>
      <c r="C204" s="34"/>
      <c r="D204" s="142"/>
      <c r="E204" s="143"/>
      <c r="F204" s="39">
        <f>VLOOKUP(C204,'[2]Acha Air Sales Price List'!$B$1:$D$65536,3,FALSE)</f>
        <v>0</v>
      </c>
      <c r="G204" s="19">
        <f>ROUND(IF(ISBLANK(C204),0,VLOOKUP(C204,'[2]Acha Air Sales Price List'!$B$1:$X$65536,12,FALSE)*$L$14),2)</f>
        <v>0</v>
      </c>
      <c r="H204" s="20">
        <f t="shared" si="3"/>
        <v>0</v>
      </c>
      <c r="I204" s="12"/>
    </row>
    <row r="205" spans="1:9" hidden="1">
      <c r="A205" s="11"/>
      <c r="B205" s="1"/>
      <c r="C205" s="34"/>
      <c r="D205" s="142"/>
      <c r="E205" s="143"/>
      <c r="F205" s="39">
        <f>VLOOKUP(C205,'[2]Acha Air Sales Price List'!$B$1:$D$65536,3,FALSE)</f>
        <v>0</v>
      </c>
      <c r="G205" s="19">
        <f>ROUND(IF(ISBLANK(C205),0,VLOOKUP(C205,'[2]Acha Air Sales Price List'!$B$1:$X$65536,12,FALSE)*$L$14),2)</f>
        <v>0</v>
      </c>
      <c r="H205" s="20">
        <f t="shared" si="3"/>
        <v>0</v>
      </c>
      <c r="I205" s="12"/>
    </row>
    <row r="206" spans="1:9" hidden="1">
      <c r="A206" s="11"/>
      <c r="B206" s="1"/>
      <c r="C206" s="34"/>
      <c r="D206" s="142"/>
      <c r="E206" s="143"/>
      <c r="F206" s="39">
        <f>VLOOKUP(C206,'[2]Acha Air Sales Price List'!$B$1:$D$65536,3,FALSE)</f>
        <v>0</v>
      </c>
      <c r="G206" s="19">
        <f>ROUND(IF(ISBLANK(C206),0,VLOOKUP(C206,'[2]Acha Air Sales Price List'!$B$1:$X$65536,12,FALSE)*$L$14),2)</f>
        <v>0</v>
      </c>
      <c r="H206" s="20">
        <f t="shared" si="3"/>
        <v>0</v>
      </c>
      <c r="I206" s="12"/>
    </row>
    <row r="207" spans="1:9" hidden="1">
      <c r="A207" s="11"/>
      <c r="B207" s="1"/>
      <c r="C207" s="34"/>
      <c r="D207" s="142"/>
      <c r="E207" s="143"/>
      <c r="F207" s="39">
        <f>VLOOKUP(C207,'[2]Acha Air Sales Price List'!$B$1:$D$65536,3,FALSE)</f>
        <v>0</v>
      </c>
      <c r="G207" s="19">
        <f>ROUND(IF(ISBLANK(C207),0,VLOOKUP(C207,'[2]Acha Air Sales Price List'!$B$1:$X$65536,12,FALSE)*$L$14),2)</f>
        <v>0</v>
      </c>
      <c r="H207" s="20">
        <f t="shared" si="3"/>
        <v>0</v>
      </c>
      <c r="I207" s="12"/>
    </row>
    <row r="208" spans="1:9" hidden="1">
      <c r="A208" s="11"/>
      <c r="B208" s="1"/>
      <c r="C208" s="34"/>
      <c r="D208" s="142"/>
      <c r="E208" s="143"/>
      <c r="F208" s="39">
        <f>VLOOKUP(C208,'[2]Acha Air Sales Price List'!$B$1:$D$65536,3,FALSE)</f>
        <v>0</v>
      </c>
      <c r="G208" s="19">
        <f>ROUND(IF(ISBLANK(C208),0,VLOOKUP(C208,'[2]Acha Air Sales Price List'!$B$1:$X$65536,12,FALSE)*$L$14),2)</f>
        <v>0</v>
      </c>
      <c r="H208" s="20">
        <f t="shared" si="3"/>
        <v>0</v>
      </c>
      <c r="I208" s="12"/>
    </row>
    <row r="209" spans="1:9" hidden="1">
      <c r="A209" s="11"/>
      <c r="B209" s="1"/>
      <c r="C209" s="34"/>
      <c r="D209" s="142"/>
      <c r="E209" s="143"/>
      <c r="F209" s="39">
        <f>VLOOKUP(C209,'[2]Acha Air Sales Price List'!$B$1:$D$65536,3,FALSE)</f>
        <v>0</v>
      </c>
      <c r="G209" s="19">
        <f>ROUND(IF(ISBLANK(C209),0,VLOOKUP(C209,'[2]Acha Air Sales Price List'!$B$1:$X$65536,12,FALSE)*$L$14),2)</f>
        <v>0</v>
      </c>
      <c r="H209" s="20">
        <f t="shared" si="3"/>
        <v>0</v>
      </c>
      <c r="I209" s="12"/>
    </row>
    <row r="210" spans="1:9" hidden="1">
      <c r="A210" s="11"/>
      <c r="B210" s="1"/>
      <c r="C210" s="34"/>
      <c r="D210" s="142"/>
      <c r="E210" s="143"/>
      <c r="F210" s="39">
        <f>VLOOKUP(C210,'[2]Acha Air Sales Price List'!$B$1:$D$65536,3,FALSE)</f>
        <v>0</v>
      </c>
      <c r="G210" s="19">
        <f>ROUND(IF(ISBLANK(C210),0,VLOOKUP(C210,'[2]Acha Air Sales Price List'!$B$1:$X$65536,12,FALSE)*$L$14),2)</f>
        <v>0</v>
      </c>
      <c r="H210" s="20">
        <f t="shared" si="3"/>
        <v>0</v>
      </c>
      <c r="I210" s="12"/>
    </row>
    <row r="211" spans="1:9" hidden="1">
      <c r="A211" s="11"/>
      <c r="B211" s="1"/>
      <c r="C211" s="34"/>
      <c r="D211" s="142"/>
      <c r="E211" s="143"/>
      <c r="F211" s="39">
        <f>VLOOKUP(C211,'[2]Acha Air Sales Price List'!$B$1:$D$65536,3,FALSE)</f>
        <v>0</v>
      </c>
      <c r="G211" s="19">
        <f>ROUND(IF(ISBLANK(C211),0,VLOOKUP(C211,'[2]Acha Air Sales Price List'!$B$1:$X$65536,12,FALSE)*$L$14),2)</f>
        <v>0</v>
      </c>
      <c r="H211" s="20">
        <f t="shared" si="3"/>
        <v>0</v>
      </c>
      <c r="I211" s="12"/>
    </row>
    <row r="212" spans="1:9" hidden="1">
      <c r="A212" s="11"/>
      <c r="B212" s="1"/>
      <c r="C212" s="34"/>
      <c r="D212" s="142"/>
      <c r="E212" s="143"/>
      <c r="F212" s="39">
        <f>VLOOKUP(C212,'[2]Acha Air Sales Price List'!$B$1:$D$65536,3,FALSE)</f>
        <v>0</v>
      </c>
      <c r="G212" s="19">
        <f>ROUND(IF(ISBLANK(C212),0,VLOOKUP(C212,'[2]Acha Air Sales Price List'!$B$1:$X$65536,12,FALSE)*$L$14),2)</f>
        <v>0</v>
      </c>
      <c r="H212" s="20">
        <f t="shared" si="3"/>
        <v>0</v>
      </c>
      <c r="I212" s="12"/>
    </row>
    <row r="213" spans="1:9" hidden="1">
      <c r="A213" s="11"/>
      <c r="B213" s="1"/>
      <c r="C213" s="34"/>
      <c r="D213" s="142"/>
      <c r="E213" s="143"/>
      <c r="F213" s="39">
        <f>VLOOKUP(C213,'[2]Acha Air Sales Price List'!$B$1:$D$65536,3,FALSE)</f>
        <v>0</v>
      </c>
      <c r="G213" s="19">
        <f>ROUND(IF(ISBLANK(C213),0,VLOOKUP(C213,'[2]Acha Air Sales Price List'!$B$1:$X$65536,12,FALSE)*$L$14),2)</f>
        <v>0</v>
      </c>
      <c r="H213" s="20">
        <f t="shared" si="3"/>
        <v>0</v>
      </c>
      <c r="I213" s="12"/>
    </row>
    <row r="214" spans="1:9" hidden="1">
      <c r="A214" s="11"/>
      <c r="B214" s="1"/>
      <c r="C214" s="34"/>
      <c r="D214" s="142"/>
      <c r="E214" s="143"/>
      <c r="F214" s="39">
        <f>VLOOKUP(C214,'[2]Acha Air Sales Price List'!$B$1:$D$65536,3,FALSE)</f>
        <v>0</v>
      </c>
      <c r="G214" s="19">
        <f>ROUND(IF(ISBLANK(C214),0,VLOOKUP(C214,'[2]Acha Air Sales Price List'!$B$1:$X$65536,12,FALSE)*$L$14),2)</f>
        <v>0</v>
      </c>
      <c r="H214" s="20">
        <f t="shared" si="3"/>
        <v>0</v>
      </c>
      <c r="I214" s="12"/>
    </row>
    <row r="215" spans="1:9" hidden="1">
      <c r="A215" s="11"/>
      <c r="B215" s="1"/>
      <c r="C215" s="34"/>
      <c r="D215" s="142"/>
      <c r="E215" s="143"/>
      <c r="F215" s="39">
        <f>VLOOKUP(C215,'[2]Acha Air Sales Price List'!$B$1:$D$65536,3,FALSE)</f>
        <v>0</v>
      </c>
      <c r="G215" s="19">
        <f>ROUND(IF(ISBLANK(C215),0,VLOOKUP(C215,'[2]Acha Air Sales Price List'!$B$1:$X$65536,12,FALSE)*$L$14),2)</f>
        <v>0</v>
      </c>
      <c r="H215" s="20">
        <f t="shared" si="3"/>
        <v>0</v>
      </c>
      <c r="I215" s="12"/>
    </row>
    <row r="216" spans="1:9" hidden="1">
      <c r="A216" s="11"/>
      <c r="B216" s="1"/>
      <c r="C216" s="34"/>
      <c r="D216" s="142"/>
      <c r="E216" s="143"/>
      <c r="F216" s="39">
        <f>VLOOKUP(C216,'[2]Acha Air Sales Price List'!$B$1:$D$65536,3,FALSE)</f>
        <v>0</v>
      </c>
      <c r="G216" s="19">
        <f>ROUND(IF(ISBLANK(C216),0,VLOOKUP(C216,'[2]Acha Air Sales Price List'!$B$1:$X$65536,12,FALSE)*$L$14),2)</f>
        <v>0</v>
      </c>
      <c r="H216" s="20">
        <f t="shared" si="3"/>
        <v>0</v>
      </c>
      <c r="I216" s="12"/>
    </row>
    <row r="217" spans="1:9" hidden="1">
      <c r="A217" s="11"/>
      <c r="B217" s="1"/>
      <c r="C217" s="34"/>
      <c r="D217" s="142"/>
      <c r="E217" s="143"/>
      <c r="F217" s="39">
        <f>VLOOKUP(C217,'[2]Acha Air Sales Price List'!$B$1:$D$65536,3,FALSE)</f>
        <v>0</v>
      </c>
      <c r="G217" s="19">
        <f>ROUND(IF(ISBLANK(C217),0,VLOOKUP(C217,'[2]Acha Air Sales Price List'!$B$1:$X$65536,12,FALSE)*$L$14),2)</f>
        <v>0</v>
      </c>
      <c r="H217" s="20">
        <f t="shared" si="3"/>
        <v>0</v>
      </c>
      <c r="I217" s="12"/>
    </row>
    <row r="218" spans="1:9" hidden="1">
      <c r="A218" s="11"/>
      <c r="B218" s="1"/>
      <c r="C218" s="34"/>
      <c r="D218" s="142"/>
      <c r="E218" s="143"/>
      <c r="F218" s="39">
        <f>VLOOKUP(C218,'[2]Acha Air Sales Price List'!$B$1:$D$65536,3,FALSE)</f>
        <v>0</v>
      </c>
      <c r="G218" s="19">
        <f>ROUND(IF(ISBLANK(C218),0,VLOOKUP(C218,'[2]Acha Air Sales Price List'!$B$1:$X$65536,12,FALSE)*$L$14),2)</f>
        <v>0</v>
      </c>
      <c r="H218" s="20">
        <f t="shared" si="3"/>
        <v>0</v>
      </c>
      <c r="I218" s="12"/>
    </row>
    <row r="219" spans="1:9" hidden="1">
      <c r="A219" s="11"/>
      <c r="B219" s="1"/>
      <c r="C219" s="34"/>
      <c r="D219" s="142"/>
      <c r="E219" s="143"/>
      <c r="F219" s="39">
        <f>VLOOKUP(C219,'[2]Acha Air Sales Price List'!$B$1:$D$65536,3,FALSE)</f>
        <v>0</v>
      </c>
      <c r="G219" s="19">
        <f>ROUND(IF(ISBLANK(C219),0,VLOOKUP(C219,'[2]Acha Air Sales Price List'!$B$1:$X$65536,12,FALSE)*$L$14),2)</f>
        <v>0</v>
      </c>
      <c r="H219" s="20">
        <f t="shared" si="3"/>
        <v>0</v>
      </c>
      <c r="I219" s="12"/>
    </row>
    <row r="220" spans="1:9" hidden="1">
      <c r="A220" s="11"/>
      <c r="B220" s="1"/>
      <c r="C220" s="34"/>
      <c r="D220" s="142"/>
      <c r="E220" s="143"/>
      <c r="F220" s="39">
        <f>VLOOKUP(C220,'[2]Acha Air Sales Price List'!$B$1:$D$65536,3,FALSE)</f>
        <v>0</v>
      </c>
      <c r="G220" s="19">
        <f>ROUND(IF(ISBLANK(C220),0,VLOOKUP(C220,'[2]Acha Air Sales Price List'!$B$1:$X$65536,12,FALSE)*$L$14),2)</f>
        <v>0</v>
      </c>
      <c r="H220" s="20">
        <f t="shared" si="3"/>
        <v>0</v>
      </c>
      <c r="I220" s="12"/>
    </row>
    <row r="221" spans="1:9" hidden="1">
      <c r="A221" s="11"/>
      <c r="B221" s="1"/>
      <c r="C221" s="34"/>
      <c r="D221" s="142"/>
      <c r="E221" s="143"/>
      <c r="F221" s="39">
        <f>VLOOKUP(C221,'[2]Acha Air Sales Price List'!$B$1:$D$65536,3,FALSE)</f>
        <v>0</v>
      </c>
      <c r="G221" s="19">
        <f>ROUND(IF(ISBLANK(C221),0,VLOOKUP(C221,'[2]Acha Air Sales Price List'!$B$1:$X$65536,12,FALSE)*$L$14),2)</f>
        <v>0</v>
      </c>
      <c r="H221" s="20">
        <f t="shared" si="3"/>
        <v>0</v>
      </c>
      <c r="I221" s="12"/>
    </row>
    <row r="222" spans="1:9" hidden="1">
      <c r="A222" s="11"/>
      <c r="B222" s="1"/>
      <c r="C222" s="34"/>
      <c r="D222" s="142"/>
      <c r="E222" s="143"/>
      <c r="F222" s="39">
        <f>VLOOKUP(C222,'[2]Acha Air Sales Price List'!$B$1:$D$65536,3,FALSE)</f>
        <v>0</v>
      </c>
      <c r="G222" s="19">
        <f>ROUND(IF(ISBLANK(C222),0,VLOOKUP(C222,'[2]Acha Air Sales Price List'!$B$1:$X$65536,12,FALSE)*$L$14),2)</f>
        <v>0</v>
      </c>
      <c r="H222" s="20">
        <f t="shared" si="3"/>
        <v>0</v>
      </c>
      <c r="I222" s="12"/>
    </row>
    <row r="223" spans="1:9" hidden="1">
      <c r="A223" s="11"/>
      <c r="B223" s="1"/>
      <c r="C223" s="34"/>
      <c r="D223" s="142"/>
      <c r="E223" s="143"/>
      <c r="F223" s="39">
        <f>VLOOKUP(C223,'[2]Acha Air Sales Price List'!$B$1:$D$65536,3,FALSE)</f>
        <v>0</v>
      </c>
      <c r="G223" s="19">
        <f>ROUND(IF(ISBLANK(C223),0,VLOOKUP(C223,'[2]Acha Air Sales Price List'!$B$1:$X$65536,12,FALSE)*$L$14),2)</f>
        <v>0</v>
      </c>
      <c r="H223" s="20">
        <f t="shared" si="3"/>
        <v>0</v>
      </c>
      <c r="I223" s="12"/>
    </row>
    <row r="224" spans="1:9" hidden="1">
      <c r="A224" s="11"/>
      <c r="B224" s="1"/>
      <c r="C224" s="34"/>
      <c r="D224" s="142"/>
      <c r="E224" s="143"/>
      <c r="F224" s="39">
        <f>VLOOKUP(C224,'[2]Acha Air Sales Price List'!$B$1:$D$65536,3,FALSE)</f>
        <v>0</v>
      </c>
      <c r="G224" s="19">
        <f>ROUND(IF(ISBLANK(C224),0,VLOOKUP(C224,'[2]Acha Air Sales Price List'!$B$1:$X$65536,12,FALSE)*$L$14),2)</f>
        <v>0</v>
      </c>
      <c r="H224" s="20">
        <f t="shared" si="3"/>
        <v>0</v>
      </c>
      <c r="I224" s="12"/>
    </row>
    <row r="225" spans="1:9" hidden="1">
      <c r="A225" s="11"/>
      <c r="B225" s="1"/>
      <c r="C225" s="34"/>
      <c r="D225" s="142"/>
      <c r="E225" s="143"/>
      <c r="F225" s="39">
        <f>VLOOKUP(C225,'[2]Acha Air Sales Price List'!$B$1:$D$65536,3,FALSE)</f>
        <v>0</v>
      </c>
      <c r="G225" s="19">
        <f>ROUND(IF(ISBLANK(C225),0,VLOOKUP(C225,'[2]Acha Air Sales Price List'!$B$1:$X$65536,12,FALSE)*$L$14),2)</f>
        <v>0</v>
      </c>
      <c r="H225" s="20">
        <f t="shared" si="3"/>
        <v>0</v>
      </c>
      <c r="I225" s="12"/>
    </row>
    <row r="226" spans="1:9" hidden="1">
      <c r="A226" s="11"/>
      <c r="B226" s="1"/>
      <c r="C226" s="34"/>
      <c r="D226" s="142"/>
      <c r="E226" s="143"/>
      <c r="F226" s="39">
        <f>VLOOKUP(C226,'[2]Acha Air Sales Price List'!$B$1:$D$65536,3,FALSE)</f>
        <v>0</v>
      </c>
      <c r="G226" s="19">
        <f>ROUND(IF(ISBLANK(C226),0,VLOOKUP(C226,'[2]Acha Air Sales Price List'!$B$1:$X$65536,12,FALSE)*$L$14),2)</f>
        <v>0</v>
      </c>
      <c r="H226" s="20">
        <f t="shared" si="3"/>
        <v>0</v>
      </c>
      <c r="I226" s="12"/>
    </row>
    <row r="227" spans="1:9" hidden="1">
      <c r="A227" s="11"/>
      <c r="B227" s="1"/>
      <c r="C227" s="34"/>
      <c r="D227" s="142"/>
      <c r="E227" s="143"/>
      <c r="F227" s="39">
        <f>VLOOKUP(C227,'[2]Acha Air Sales Price List'!$B$1:$D$65536,3,FALSE)</f>
        <v>0</v>
      </c>
      <c r="G227" s="19">
        <f>ROUND(IF(ISBLANK(C227),0,VLOOKUP(C227,'[2]Acha Air Sales Price List'!$B$1:$X$65536,12,FALSE)*$L$14),2)</f>
        <v>0</v>
      </c>
      <c r="H227" s="20">
        <f t="shared" si="3"/>
        <v>0</v>
      </c>
      <c r="I227" s="12"/>
    </row>
    <row r="228" spans="1:9" hidden="1">
      <c r="A228" s="11"/>
      <c r="B228" s="1"/>
      <c r="C228" s="35"/>
      <c r="D228" s="142"/>
      <c r="E228" s="143"/>
      <c r="F228" s="39">
        <f>VLOOKUP(C228,'[2]Acha Air Sales Price List'!$B$1:$D$65536,3,FALSE)</f>
        <v>0</v>
      </c>
      <c r="G228" s="19">
        <f>ROUND(IF(ISBLANK(C228),0,VLOOKUP(C228,'[2]Acha Air Sales Price List'!$B$1:$X$65536,12,FALSE)*$L$14),2)</f>
        <v>0</v>
      </c>
      <c r="H228" s="20">
        <f>ROUND(IF(ISNUMBER(B228), G228*B228, 0),5)</f>
        <v>0</v>
      </c>
      <c r="I228" s="12"/>
    </row>
    <row r="229" spans="1:9" hidden="1">
      <c r="A229" s="11"/>
      <c r="B229" s="1"/>
      <c r="C229" s="34"/>
      <c r="D229" s="142"/>
      <c r="E229" s="143"/>
      <c r="F229" s="39">
        <f>VLOOKUP(C229,'[2]Acha Air Sales Price List'!$B$1:$D$65536,3,FALSE)</f>
        <v>0</v>
      </c>
      <c r="G229" s="19">
        <f>ROUND(IF(ISBLANK(C229),0,VLOOKUP(C229,'[2]Acha Air Sales Price List'!$B$1:$X$65536,12,FALSE)*$L$14),2)</f>
        <v>0</v>
      </c>
      <c r="H229" s="20">
        <f t="shared" ref="H229:H279" si="4">ROUND(IF(ISNUMBER(B229), G229*B229, 0),5)</f>
        <v>0</v>
      </c>
      <c r="I229" s="12"/>
    </row>
    <row r="230" spans="1:9" hidden="1">
      <c r="A230" s="11"/>
      <c r="B230" s="1"/>
      <c r="C230" s="34"/>
      <c r="D230" s="142"/>
      <c r="E230" s="143"/>
      <c r="F230" s="39">
        <f>VLOOKUP(C230,'[2]Acha Air Sales Price List'!$B$1:$D$65536,3,FALSE)</f>
        <v>0</v>
      </c>
      <c r="G230" s="19">
        <f>ROUND(IF(ISBLANK(C230),0,VLOOKUP(C230,'[2]Acha Air Sales Price List'!$B$1:$X$65536,12,FALSE)*$L$14),2)</f>
        <v>0</v>
      </c>
      <c r="H230" s="20">
        <f t="shared" si="4"/>
        <v>0</v>
      </c>
      <c r="I230" s="12"/>
    </row>
    <row r="231" spans="1:9" hidden="1">
      <c r="A231" s="11"/>
      <c r="B231" s="1"/>
      <c r="C231" s="34"/>
      <c r="D231" s="142"/>
      <c r="E231" s="143"/>
      <c r="F231" s="39">
        <f>VLOOKUP(C231,'[2]Acha Air Sales Price List'!$B$1:$D$65536,3,FALSE)</f>
        <v>0</v>
      </c>
      <c r="G231" s="19">
        <f>ROUND(IF(ISBLANK(C231),0,VLOOKUP(C231,'[2]Acha Air Sales Price List'!$B$1:$X$65536,12,FALSE)*$L$14),2)</f>
        <v>0</v>
      </c>
      <c r="H231" s="20">
        <f t="shared" si="4"/>
        <v>0</v>
      </c>
      <c r="I231" s="12"/>
    </row>
    <row r="232" spans="1:9" hidden="1">
      <c r="A232" s="11"/>
      <c r="B232" s="1"/>
      <c r="C232" s="34"/>
      <c r="D232" s="142"/>
      <c r="E232" s="143"/>
      <c r="F232" s="39">
        <f>VLOOKUP(C232,'[2]Acha Air Sales Price List'!$B$1:$D$65536,3,FALSE)</f>
        <v>0</v>
      </c>
      <c r="G232" s="19">
        <f>ROUND(IF(ISBLANK(C232),0,VLOOKUP(C232,'[2]Acha Air Sales Price List'!$B$1:$X$65536,12,FALSE)*$L$14),2)</f>
        <v>0</v>
      </c>
      <c r="H232" s="20">
        <f t="shared" si="4"/>
        <v>0</v>
      </c>
      <c r="I232" s="12"/>
    </row>
    <row r="233" spans="1:9" hidden="1">
      <c r="A233" s="11"/>
      <c r="B233" s="1"/>
      <c r="C233" s="34"/>
      <c r="D233" s="142"/>
      <c r="E233" s="143"/>
      <c r="F233" s="39">
        <f>VLOOKUP(C233,'[2]Acha Air Sales Price List'!$B$1:$D$65536,3,FALSE)</f>
        <v>0</v>
      </c>
      <c r="G233" s="19">
        <f>ROUND(IF(ISBLANK(C233),0,VLOOKUP(C233,'[2]Acha Air Sales Price List'!$B$1:$X$65536,12,FALSE)*$L$14),2)</f>
        <v>0</v>
      </c>
      <c r="H233" s="20">
        <f t="shared" si="4"/>
        <v>0</v>
      </c>
      <c r="I233" s="12"/>
    </row>
    <row r="234" spans="1:9" hidden="1">
      <c r="A234" s="11"/>
      <c r="B234" s="1"/>
      <c r="C234" s="34"/>
      <c r="D234" s="142"/>
      <c r="E234" s="143"/>
      <c r="F234" s="39">
        <f>VLOOKUP(C234,'[2]Acha Air Sales Price List'!$B$1:$D$65536,3,FALSE)</f>
        <v>0</v>
      </c>
      <c r="G234" s="19">
        <f>ROUND(IF(ISBLANK(C234),0,VLOOKUP(C234,'[2]Acha Air Sales Price List'!$B$1:$X$65536,12,FALSE)*$L$14),2)</f>
        <v>0</v>
      </c>
      <c r="H234" s="20">
        <f t="shared" si="4"/>
        <v>0</v>
      </c>
      <c r="I234" s="12"/>
    </row>
    <row r="235" spans="1:9" hidden="1">
      <c r="A235" s="11"/>
      <c r="B235" s="1"/>
      <c r="C235" s="34"/>
      <c r="D235" s="142"/>
      <c r="E235" s="143"/>
      <c r="F235" s="39">
        <f>VLOOKUP(C235,'[2]Acha Air Sales Price List'!$B$1:$D$65536,3,FALSE)</f>
        <v>0</v>
      </c>
      <c r="G235" s="19">
        <f>ROUND(IF(ISBLANK(C235),0,VLOOKUP(C235,'[2]Acha Air Sales Price List'!$B$1:$X$65536,12,FALSE)*$L$14),2)</f>
        <v>0</v>
      </c>
      <c r="H235" s="20">
        <f t="shared" si="4"/>
        <v>0</v>
      </c>
      <c r="I235" s="12"/>
    </row>
    <row r="236" spans="1:9" hidden="1">
      <c r="A236" s="11"/>
      <c r="B236" s="1"/>
      <c r="C236" s="34"/>
      <c r="D236" s="142"/>
      <c r="E236" s="143"/>
      <c r="F236" s="39">
        <f>VLOOKUP(C236,'[2]Acha Air Sales Price List'!$B$1:$D$65536,3,FALSE)</f>
        <v>0</v>
      </c>
      <c r="G236" s="19">
        <f>ROUND(IF(ISBLANK(C236),0,VLOOKUP(C236,'[2]Acha Air Sales Price List'!$B$1:$X$65536,12,FALSE)*$L$14),2)</f>
        <v>0</v>
      </c>
      <c r="H236" s="20">
        <f t="shared" si="4"/>
        <v>0</v>
      </c>
      <c r="I236" s="12"/>
    </row>
    <row r="237" spans="1:9" hidden="1">
      <c r="A237" s="11"/>
      <c r="B237" s="1"/>
      <c r="C237" s="34"/>
      <c r="D237" s="142"/>
      <c r="E237" s="143"/>
      <c r="F237" s="39">
        <f>VLOOKUP(C237,'[2]Acha Air Sales Price List'!$B$1:$D$65536,3,FALSE)</f>
        <v>0</v>
      </c>
      <c r="G237" s="19">
        <f>ROUND(IF(ISBLANK(C237),0,VLOOKUP(C237,'[2]Acha Air Sales Price List'!$B$1:$X$65536,12,FALSE)*$L$14),2)</f>
        <v>0</v>
      </c>
      <c r="H237" s="20">
        <f t="shared" si="4"/>
        <v>0</v>
      </c>
      <c r="I237" s="12"/>
    </row>
    <row r="238" spans="1:9" hidden="1">
      <c r="A238" s="11"/>
      <c r="B238" s="1"/>
      <c r="C238" s="34"/>
      <c r="D238" s="142"/>
      <c r="E238" s="143"/>
      <c r="F238" s="39">
        <f>VLOOKUP(C238,'[2]Acha Air Sales Price List'!$B$1:$D$65536,3,FALSE)</f>
        <v>0</v>
      </c>
      <c r="G238" s="19">
        <f>ROUND(IF(ISBLANK(C238),0,VLOOKUP(C238,'[2]Acha Air Sales Price List'!$B$1:$X$65536,12,FALSE)*$L$14),2)</f>
        <v>0</v>
      </c>
      <c r="H238" s="20">
        <f t="shared" si="4"/>
        <v>0</v>
      </c>
      <c r="I238" s="12"/>
    </row>
    <row r="239" spans="1:9" hidden="1">
      <c r="A239" s="11"/>
      <c r="B239" s="1"/>
      <c r="C239" s="34"/>
      <c r="D239" s="142"/>
      <c r="E239" s="143"/>
      <c r="F239" s="39">
        <f>VLOOKUP(C239,'[2]Acha Air Sales Price List'!$B$1:$D$65536,3,FALSE)</f>
        <v>0</v>
      </c>
      <c r="G239" s="19">
        <f>ROUND(IF(ISBLANK(C239),0,VLOOKUP(C239,'[2]Acha Air Sales Price List'!$B$1:$X$65536,12,FALSE)*$L$14),2)</f>
        <v>0</v>
      </c>
      <c r="H239" s="20">
        <f t="shared" si="4"/>
        <v>0</v>
      </c>
      <c r="I239" s="12"/>
    </row>
    <row r="240" spans="1:9" hidden="1">
      <c r="A240" s="11"/>
      <c r="B240" s="1"/>
      <c r="C240" s="34"/>
      <c r="D240" s="142"/>
      <c r="E240" s="143"/>
      <c r="F240" s="39">
        <f>VLOOKUP(C240,'[2]Acha Air Sales Price List'!$B$1:$D$65536,3,FALSE)</f>
        <v>0</v>
      </c>
      <c r="G240" s="19">
        <f>ROUND(IF(ISBLANK(C240),0,VLOOKUP(C240,'[2]Acha Air Sales Price List'!$B$1:$X$65536,12,FALSE)*$L$14),2)</f>
        <v>0</v>
      </c>
      <c r="H240" s="20">
        <f t="shared" si="4"/>
        <v>0</v>
      </c>
      <c r="I240" s="12"/>
    </row>
    <row r="241" spans="1:9" hidden="1">
      <c r="A241" s="11"/>
      <c r="B241" s="1"/>
      <c r="C241" s="34"/>
      <c r="D241" s="142"/>
      <c r="E241" s="143"/>
      <c r="F241" s="39">
        <f>VLOOKUP(C241,'[2]Acha Air Sales Price List'!$B$1:$D$65536,3,FALSE)</f>
        <v>0</v>
      </c>
      <c r="G241" s="19">
        <f>ROUND(IF(ISBLANK(C241),0,VLOOKUP(C241,'[2]Acha Air Sales Price List'!$B$1:$X$65536,12,FALSE)*$L$14),2)</f>
        <v>0</v>
      </c>
      <c r="H241" s="20">
        <f t="shared" si="4"/>
        <v>0</v>
      </c>
      <c r="I241" s="12"/>
    </row>
    <row r="242" spans="1:9" hidden="1">
      <c r="A242" s="11"/>
      <c r="B242" s="1"/>
      <c r="C242" s="34"/>
      <c r="D242" s="142"/>
      <c r="E242" s="143"/>
      <c r="F242" s="39">
        <f>VLOOKUP(C242,'[2]Acha Air Sales Price List'!$B$1:$D$65536,3,FALSE)</f>
        <v>0</v>
      </c>
      <c r="G242" s="19">
        <f>ROUND(IF(ISBLANK(C242),0,VLOOKUP(C242,'[2]Acha Air Sales Price List'!$B$1:$X$65536,12,FALSE)*$L$14),2)</f>
        <v>0</v>
      </c>
      <c r="H242" s="20">
        <f t="shared" si="4"/>
        <v>0</v>
      </c>
      <c r="I242" s="12"/>
    </row>
    <row r="243" spans="1:9" hidden="1">
      <c r="A243" s="11"/>
      <c r="B243" s="1"/>
      <c r="C243" s="34"/>
      <c r="D243" s="142"/>
      <c r="E243" s="143"/>
      <c r="F243" s="39">
        <f>VLOOKUP(C243,'[2]Acha Air Sales Price List'!$B$1:$D$65536,3,FALSE)</f>
        <v>0</v>
      </c>
      <c r="G243" s="19">
        <f>ROUND(IF(ISBLANK(C243),0,VLOOKUP(C243,'[2]Acha Air Sales Price List'!$B$1:$X$65536,12,FALSE)*$L$14),2)</f>
        <v>0</v>
      </c>
      <c r="H243" s="20">
        <f t="shared" si="4"/>
        <v>0</v>
      </c>
      <c r="I243" s="12"/>
    </row>
    <row r="244" spans="1:9" hidden="1">
      <c r="A244" s="11"/>
      <c r="B244" s="1"/>
      <c r="C244" s="34"/>
      <c r="D244" s="142"/>
      <c r="E244" s="143"/>
      <c r="F244" s="39">
        <f>VLOOKUP(C244,'[2]Acha Air Sales Price List'!$B$1:$D$65536,3,FALSE)</f>
        <v>0</v>
      </c>
      <c r="G244" s="19">
        <f>ROUND(IF(ISBLANK(C244),0,VLOOKUP(C244,'[2]Acha Air Sales Price List'!$B$1:$X$65536,12,FALSE)*$L$14),2)</f>
        <v>0</v>
      </c>
      <c r="H244" s="20">
        <f t="shared" si="4"/>
        <v>0</v>
      </c>
      <c r="I244" s="12"/>
    </row>
    <row r="245" spans="1:9" hidden="1">
      <c r="A245" s="11"/>
      <c r="B245" s="1"/>
      <c r="C245" s="34"/>
      <c r="D245" s="142"/>
      <c r="E245" s="143"/>
      <c r="F245" s="39">
        <f>VLOOKUP(C245,'[2]Acha Air Sales Price List'!$B$1:$D$65536,3,FALSE)</f>
        <v>0</v>
      </c>
      <c r="G245" s="19">
        <f>ROUND(IF(ISBLANK(C245),0,VLOOKUP(C245,'[2]Acha Air Sales Price List'!$B$1:$X$65536,12,FALSE)*$L$14),2)</f>
        <v>0</v>
      </c>
      <c r="H245" s="20">
        <f t="shared" si="4"/>
        <v>0</v>
      </c>
      <c r="I245" s="12"/>
    </row>
    <row r="246" spans="1:9" hidden="1">
      <c r="A246" s="11"/>
      <c r="B246" s="1"/>
      <c r="C246" s="34"/>
      <c r="D246" s="142"/>
      <c r="E246" s="143"/>
      <c r="F246" s="39">
        <f>VLOOKUP(C246,'[2]Acha Air Sales Price List'!$B$1:$D$65536,3,FALSE)</f>
        <v>0</v>
      </c>
      <c r="G246" s="19">
        <f>ROUND(IF(ISBLANK(C246),0,VLOOKUP(C246,'[2]Acha Air Sales Price List'!$B$1:$X$65536,12,FALSE)*$L$14),2)</f>
        <v>0</v>
      </c>
      <c r="H246" s="20">
        <f t="shared" si="4"/>
        <v>0</v>
      </c>
      <c r="I246" s="12"/>
    </row>
    <row r="247" spans="1:9" hidden="1">
      <c r="A247" s="11"/>
      <c r="B247" s="1"/>
      <c r="C247" s="34"/>
      <c r="D247" s="142"/>
      <c r="E247" s="143"/>
      <c r="F247" s="39">
        <f>VLOOKUP(C247,'[2]Acha Air Sales Price List'!$B$1:$D$65536,3,FALSE)</f>
        <v>0</v>
      </c>
      <c r="G247" s="19">
        <f>ROUND(IF(ISBLANK(C247),0,VLOOKUP(C247,'[2]Acha Air Sales Price List'!$B$1:$X$65536,12,FALSE)*$L$14),2)</f>
        <v>0</v>
      </c>
      <c r="H247" s="20">
        <f t="shared" si="4"/>
        <v>0</v>
      </c>
      <c r="I247" s="12"/>
    </row>
    <row r="248" spans="1:9" hidden="1">
      <c r="A248" s="11"/>
      <c r="B248" s="1"/>
      <c r="C248" s="34"/>
      <c r="D248" s="142"/>
      <c r="E248" s="143"/>
      <c r="F248" s="39">
        <f>VLOOKUP(C248,'[2]Acha Air Sales Price List'!$B$1:$D$65536,3,FALSE)</f>
        <v>0</v>
      </c>
      <c r="G248" s="19">
        <f>ROUND(IF(ISBLANK(C248),0,VLOOKUP(C248,'[2]Acha Air Sales Price List'!$B$1:$X$65536,12,FALSE)*$L$14),2)</f>
        <v>0</v>
      </c>
      <c r="H248" s="20">
        <f t="shared" si="4"/>
        <v>0</v>
      </c>
      <c r="I248" s="12"/>
    </row>
    <row r="249" spans="1:9" hidden="1">
      <c r="A249" s="11"/>
      <c r="B249" s="1"/>
      <c r="C249" s="34"/>
      <c r="D249" s="142"/>
      <c r="E249" s="143"/>
      <c r="F249" s="39">
        <f>VLOOKUP(C249,'[2]Acha Air Sales Price List'!$B$1:$D$65536,3,FALSE)</f>
        <v>0</v>
      </c>
      <c r="G249" s="19">
        <f>ROUND(IF(ISBLANK(C249),0,VLOOKUP(C249,'[2]Acha Air Sales Price List'!$B$1:$X$65536,12,FALSE)*$L$14),2)</f>
        <v>0</v>
      </c>
      <c r="H249" s="20">
        <f t="shared" si="4"/>
        <v>0</v>
      </c>
      <c r="I249" s="12"/>
    </row>
    <row r="250" spans="1:9" hidden="1">
      <c r="A250" s="11"/>
      <c r="B250" s="1"/>
      <c r="C250" s="34"/>
      <c r="D250" s="142"/>
      <c r="E250" s="143"/>
      <c r="F250" s="39">
        <f>VLOOKUP(C250,'[2]Acha Air Sales Price List'!$B$1:$D$65536,3,FALSE)</f>
        <v>0</v>
      </c>
      <c r="G250" s="19">
        <f>ROUND(IF(ISBLANK(C250),0,VLOOKUP(C250,'[2]Acha Air Sales Price List'!$B$1:$X$65536,12,FALSE)*$L$14),2)</f>
        <v>0</v>
      </c>
      <c r="H250" s="20">
        <f t="shared" si="4"/>
        <v>0</v>
      </c>
      <c r="I250" s="12"/>
    </row>
    <row r="251" spans="1:9" hidden="1">
      <c r="A251" s="11"/>
      <c r="B251" s="1"/>
      <c r="C251" s="34"/>
      <c r="D251" s="142"/>
      <c r="E251" s="143"/>
      <c r="F251" s="39">
        <f>VLOOKUP(C251,'[2]Acha Air Sales Price List'!$B$1:$D$65536,3,FALSE)</f>
        <v>0</v>
      </c>
      <c r="G251" s="19">
        <f>ROUND(IF(ISBLANK(C251),0,VLOOKUP(C251,'[2]Acha Air Sales Price List'!$B$1:$X$65536,12,FALSE)*$L$14),2)</f>
        <v>0</v>
      </c>
      <c r="H251" s="20">
        <f t="shared" si="4"/>
        <v>0</v>
      </c>
      <c r="I251" s="12"/>
    </row>
    <row r="252" spans="1:9" hidden="1">
      <c r="A252" s="11"/>
      <c r="B252" s="1"/>
      <c r="C252" s="35"/>
      <c r="D252" s="142"/>
      <c r="E252" s="143"/>
      <c r="F252" s="39">
        <f>VLOOKUP(C252,'[2]Acha Air Sales Price List'!$B$1:$D$65536,3,FALSE)</f>
        <v>0</v>
      </c>
      <c r="G252" s="19">
        <f>ROUND(IF(ISBLANK(C252),0,VLOOKUP(C252,'[2]Acha Air Sales Price List'!$B$1:$X$65536,12,FALSE)*$L$14),2)</f>
        <v>0</v>
      </c>
      <c r="H252" s="20">
        <f t="shared" si="4"/>
        <v>0</v>
      </c>
      <c r="I252" s="12"/>
    </row>
    <row r="253" spans="1:9" hidden="1">
      <c r="A253" s="11"/>
      <c r="B253" s="1"/>
      <c r="C253" s="34"/>
      <c r="D253" s="142"/>
      <c r="E253" s="143"/>
      <c r="F253" s="39">
        <f>VLOOKUP(C253,'[2]Acha Air Sales Price List'!$B$1:$D$65536,3,FALSE)</f>
        <v>0</v>
      </c>
      <c r="G253" s="19">
        <f>ROUND(IF(ISBLANK(C253),0,VLOOKUP(C253,'[2]Acha Air Sales Price List'!$B$1:$X$65536,12,FALSE)*$L$14),2)</f>
        <v>0</v>
      </c>
      <c r="H253" s="20">
        <f t="shared" si="4"/>
        <v>0</v>
      </c>
      <c r="I253" s="12"/>
    </row>
    <row r="254" spans="1:9" hidden="1">
      <c r="A254" s="11"/>
      <c r="B254" s="1"/>
      <c r="C254" s="34"/>
      <c r="D254" s="142"/>
      <c r="E254" s="143"/>
      <c r="F254" s="39">
        <f>VLOOKUP(C254,'[2]Acha Air Sales Price List'!$B$1:$D$65536,3,FALSE)</f>
        <v>0</v>
      </c>
      <c r="G254" s="19">
        <f>ROUND(IF(ISBLANK(C254),0,VLOOKUP(C254,'[2]Acha Air Sales Price List'!$B$1:$X$65536,12,FALSE)*$L$14),2)</f>
        <v>0</v>
      </c>
      <c r="H254" s="20">
        <f t="shared" si="4"/>
        <v>0</v>
      </c>
      <c r="I254" s="12"/>
    </row>
    <row r="255" spans="1:9" hidden="1">
      <c r="A255" s="11"/>
      <c r="B255" s="1"/>
      <c r="C255" s="34"/>
      <c r="D255" s="142"/>
      <c r="E255" s="143"/>
      <c r="F255" s="39">
        <f>VLOOKUP(C255,'[2]Acha Air Sales Price List'!$B$1:$D$65536,3,FALSE)</f>
        <v>0</v>
      </c>
      <c r="G255" s="19">
        <f>ROUND(IF(ISBLANK(C255),0,VLOOKUP(C255,'[2]Acha Air Sales Price List'!$B$1:$X$65536,12,FALSE)*$L$14),2)</f>
        <v>0</v>
      </c>
      <c r="H255" s="20">
        <f t="shared" si="4"/>
        <v>0</v>
      </c>
      <c r="I255" s="12"/>
    </row>
    <row r="256" spans="1:9" hidden="1">
      <c r="A256" s="11"/>
      <c r="B256" s="1"/>
      <c r="C256" s="34"/>
      <c r="D256" s="142"/>
      <c r="E256" s="143"/>
      <c r="F256" s="39">
        <f>VLOOKUP(C256,'[2]Acha Air Sales Price List'!$B$1:$D$65536,3,FALSE)</f>
        <v>0</v>
      </c>
      <c r="G256" s="19">
        <f>ROUND(IF(ISBLANK(C256),0,VLOOKUP(C256,'[2]Acha Air Sales Price List'!$B$1:$X$65536,12,FALSE)*$L$14),2)</f>
        <v>0</v>
      </c>
      <c r="H256" s="20">
        <f t="shared" si="4"/>
        <v>0</v>
      </c>
      <c r="I256" s="12"/>
    </row>
    <row r="257" spans="1:9" hidden="1">
      <c r="A257" s="11"/>
      <c r="B257" s="1"/>
      <c r="C257" s="34"/>
      <c r="D257" s="142"/>
      <c r="E257" s="143"/>
      <c r="F257" s="39">
        <f>VLOOKUP(C257,'[2]Acha Air Sales Price List'!$B$1:$D$65536,3,FALSE)</f>
        <v>0</v>
      </c>
      <c r="G257" s="19">
        <f>ROUND(IF(ISBLANK(C257),0,VLOOKUP(C257,'[2]Acha Air Sales Price List'!$B$1:$X$65536,12,FALSE)*$L$14),2)</f>
        <v>0</v>
      </c>
      <c r="H257" s="20">
        <f t="shared" si="4"/>
        <v>0</v>
      </c>
      <c r="I257" s="12"/>
    </row>
    <row r="258" spans="1:9" hidden="1">
      <c r="A258" s="11"/>
      <c r="B258" s="1"/>
      <c r="C258" s="34"/>
      <c r="D258" s="142"/>
      <c r="E258" s="143"/>
      <c r="F258" s="39">
        <f>VLOOKUP(C258,'[2]Acha Air Sales Price List'!$B$1:$D$65536,3,FALSE)</f>
        <v>0</v>
      </c>
      <c r="G258" s="19">
        <f>ROUND(IF(ISBLANK(C258),0,VLOOKUP(C258,'[2]Acha Air Sales Price List'!$B$1:$X$65536,12,FALSE)*$L$14),2)</f>
        <v>0</v>
      </c>
      <c r="H258" s="20">
        <f t="shared" si="4"/>
        <v>0</v>
      </c>
      <c r="I258" s="12"/>
    </row>
    <row r="259" spans="1:9" hidden="1">
      <c r="A259" s="11"/>
      <c r="B259" s="1"/>
      <c r="C259" s="34"/>
      <c r="D259" s="142"/>
      <c r="E259" s="143"/>
      <c r="F259" s="39">
        <f>VLOOKUP(C259,'[2]Acha Air Sales Price List'!$B$1:$D$65536,3,FALSE)</f>
        <v>0</v>
      </c>
      <c r="G259" s="19">
        <f>ROUND(IF(ISBLANK(C259),0,VLOOKUP(C259,'[2]Acha Air Sales Price List'!$B$1:$X$65536,12,FALSE)*$L$14),2)</f>
        <v>0</v>
      </c>
      <c r="H259" s="20">
        <f t="shared" si="4"/>
        <v>0</v>
      </c>
      <c r="I259" s="12"/>
    </row>
    <row r="260" spans="1:9" hidden="1">
      <c r="A260" s="11"/>
      <c r="B260" s="1"/>
      <c r="C260" s="34"/>
      <c r="D260" s="142"/>
      <c r="E260" s="143"/>
      <c r="F260" s="39">
        <f>VLOOKUP(C260,'[2]Acha Air Sales Price List'!$B$1:$D$65536,3,FALSE)</f>
        <v>0</v>
      </c>
      <c r="G260" s="19">
        <f>ROUND(IF(ISBLANK(C260),0,VLOOKUP(C260,'[2]Acha Air Sales Price List'!$B$1:$X$65536,12,FALSE)*$L$14),2)</f>
        <v>0</v>
      </c>
      <c r="H260" s="20">
        <f t="shared" si="4"/>
        <v>0</v>
      </c>
      <c r="I260" s="12"/>
    </row>
    <row r="261" spans="1:9" hidden="1">
      <c r="A261" s="11"/>
      <c r="B261" s="1"/>
      <c r="C261" s="34"/>
      <c r="D261" s="142"/>
      <c r="E261" s="143"/>
      <c r="F261" s="39">
        <f>VLOOKUP(C261,'[2]Acha Air Sales Price List'!$B$1:$D$65536,3,FALSE)</f>
        <v>0</v>
      </c>
      <c r="G261" s="19">
        <f>ROUND(IF(ISBLANK(C261),0,VLOOKUP(C261,'[2]Acha Air Sales Price List'!$B$1:$X$65536,12,FALSE)*$L$14),2)</f>
        <v>0</v>
      </c>
      <c r="H261" s="20">
        <f t="shared" si="4"/>
        <v>0</v>
      </c>
      <c r="I261" s="12"/>
    </row>
    <row r="262" spans="1:9" hidden="1">
      <c r="A262" s="11"/>
      <c r="B262" s="1"/>
      <c r="C262" s="34"/>
      <c r="D262" s="142"/>
      <c r="E262" s="143"/>
      <c r="F262" s="39">
        <f>VLOOKUP(C262,'[2]Acha Air Sales Price List'!$B$1:$D$65536,3,FALSE)</f>
        <v>0</v>
      </c>
      <c r="G262" s="19">
        <f>ROUND(IF(ISBLANK(C262),0,VLOOKUP(C262,'[2]Acha Air Sales Price List'!$B$1:$X$65536,12,FALSE)*$L$14),2)</f>
        <v>0</v>
      </c>
      <c r="H262" s="20">
        <f t="shared" si="4"/>
        <v>0</v>
      </c>
      <c r="I262" s="12"/>
    </row>
    <row r="263" spans="1:9" hidden="1">
      <c r="A263" s="11"/>
      <c r="B263" s="1"/>
      <c r="C263" s="34"/>
      <c r="D263" s="142"/>
      <c r="E263" s="143"/>
      <c r="F263" s="39">
        <f>VLOOKUP(C263,'[2]Acha Air Sales Price List'!$B$1:$D$65536,3,FALSE)</f>
        <v>0</v>
      </c>
      <c r="G263" s="19">
        <f>ROUND(IF(ISBLANK(C263),0,VLOOKUP(C263,'[2]Acha Air Sales Price List'!$B$1:$X$65536,12,FALSE)*$L$14),2)</f>
        <v>0</v>
      </c>
      <c r="H263" s="20">
        <f t="shared" si="4"/>
        <v>0</v>
      </c>
      <c r="I263" s="12"/>
    </row>
    <row r="264" spans="1:9" hidden="1">
      <c r="A264" s="11"/>
      <c r="B264" s="1"/>
      <c r="C264" s="34"/>
      <c r="D264" s="142"/>
      <c r="E264" s="143"/>
      <c r="F264" s="39">
        <f>VLOOKUP(C264,'[2]Acha Air Sales Price List'!$B$1:$D$65536,3,FALSE)</f>
        <v>0</v>
      </c>
      <c r="G264" s="19">
        <f>ROUND(IF(ISBLANK(C264),0,VLOOKUP(C264,'[2]Acha Air Sales Price List'!$B$1:$X$65536,12,FALSE)*$L$14),2)</f>
        <v>0</v>
      </c>
      <c r="H264" s="20">
        <f t="shared" si="4"/>
        <v>0</v>
      </c>
      <c r="I264" s="12"/>
    </row>
    <row r="265" spans="1:9" hidden="1">
      <c r="A265" s="11"/>
      <c r="B265" s="1"/>
      <c r="C265" s="34"/>
      <c r="D265" s="142"/>
      <c r="E265" s="143"/>
      <c r="F265" s="39">
        <f>VLOOKUP(C265,'[2]Acha Air Sales Price List'!$B$1:$D$65536,3,FALSE)</f>
        <v>0</v>
      </c>
      <c r="G265" s="19">
        <f>ROUND(IF(ISBLANK(C265),0,VLOOKUP(C265,'[2]Acha Air Sales Price List'!$B$1:$X$65536,12,FALSE)*$L$14),2)</f>
        <v>0</v>
      </c>
      <c r="H265" s="20">
        <f t="shared" si="4"/>
        <v>0</v>
      </c>
      <c r="I265" s="12"/>
    </row>
    <row r="266" spans="1:9" hidden="1">
      <c r="A266" s="11"/>
      <c r="B266" s="1"/>
      <c r="C266" s="34"/>
      <c r="D266" s="142"/>
      <c r="E266" s="143"/>
      <c r="F266" s="39">
        <f>VLOOKUP(C266,'[2]Acha Air Sales Price List'!$B$1:$D$65536,3,FALSE)</f>
        <v>0</v>
      </c>
      <c r="G266" s="19">
        <f>ROUND(IF(ISBLANK(C266),0,VLOOKUP(C266,'[2]Acha Air Sales Price List'!$B$1:$X$65536,12,FALSE)*$L$14),2)</f>
        <v>0</v>
      </c>
      <c r="H266" s="20">
        <f t="shared" si="4"/>
        <v>0</v>
      </c>
      <c r="I266" s="12"/>
    </row>
    <row r="267" spans="1:9" hidden="1">
      <c r="A267" s="11"/>
      <c r="B267" s="1"/>
      <c r="C267" s="34"/>
      <c r="D267" s="142"/>
      <c r="E267" s="143"/>
      <c r="F267" s="39">
        <f>VLOOKUP(C267,'[2]Acha Air Sales Price List'!$B$1:$D$65536,3,FALSE)</f>
        <v>0</v>
      </c>
      <c r="G267" s="19">
        <f>ROUND(IF(ISBLANK(C267),0,VLOOKUP(C267,'[2]Acha Air Sales Price List'!$B$1:$X$65536,12,FALSE)*$L$14),2)</f>
        <v>0</v>
      </c>
      <c r="H267" s="20">
        <f t="shared" si="4"/>
        <v>0</v>
      </c>
      <c r="I267" s="12"/>
    </row>
    <row r="268" spans="1:9" hidden="1">
      <c r="A268" s="11"/>
      <c r="B268" s="1"/>
      <c r="C268" s="34"/>
      <c r="D268" s="142"/>
      <c r="E268" s="143"/>
      <c r="F268" s="39">
        <f>VLOOKUP(C268,'[2]Acha Air Sales Price List'!$B$1:$D$65536,3,FALSE)</f>
        <v>0</v>
      </c>
      <c r="G268" s="19">
        <f>ROUND(IF(ISBLANK(C268),0,VLOOKUP(C268,'[2]Acha Air Sales Price List'!$B$1:$X$65536,12,FALSE)*$L$14),2)</f>
        <v>0</v>
      </c>
      <c r="H268" s="20">
        <f t="shared" si="4"/>
        <v>0</v>
      </c>
      <c r="I268" s="12"/>
    </row>
    <row r="269" spans="1:9" hidden="1">
      <c r="A269" s="11"/>
      <c r="B269" s="1"/>
      <c r="C269" s="34"/>
      <c r="D269" s="142"/>
      <c r="E269" s="143"/>
      <c r="F269" s="39">
        <f>VLOOKUP(C269,'[2]Acha Air Sales Price List'!$B$1:$D$65536,3,FALSE)</f>
        <v>0</v>
      </c>
      <c r="G269" s="19">
        <f>ROUND(IF(ISBLANK(C269),0,VLOOKUP(C269,'[2]Acha Air Sales Price List'!$B$1:$X$65536,12,FALSE)*$L$14),2)</f>
        <v>0</v>
      </c>
      <c r="H269" s="20">
        <f t="shared" si="4"/>
        <v>0</v>
      </c>
      <c r="I269" s="12"/>
    </row>
    <row r="270" spans="1:9" hidden="1">
      <c r="A270" s="11"/>
      <c r="B270" s="1"/>
      <c r="C270" s="34"/>
      <c r="D270" s="142"/>
      <c r="E270" s="143"/>
      <c r="F270" s="39">
        <f>VLOOKUP(C270,'[2]Acha Air Sales Price List'!$B$1:$D$65536,3,FALSE)</f>
        <v>0</v>
      </c>
      <c r="G270" s="19">
        <f>ROUND(IF(ISBLANK(C270),0,VLOOKUP(C270,'[2]Acha Air Sales Price List'!$B$1:$X$65536,12,FALSE)*$L$14),2)</f>
        <v>0</v>
      </c>
      <c r="H270" s="20">
        <f t="shared" si="4"/>
        <v>0</v>
      </c>
      <c r="I270" s="12"/>
    </row>
    <row r="271" spans="1:9" hidden="1">
      <c r="A271" s="11"/>
      <c r="B271" s="1"/>
      <c r="C271" s="34"/>
      <c r="D271" s="142"/>
      <c r="E271" s="143"/>
      <c r="F271" s="39">
        <f>VLOOKUP(C271,'[2]Acha Air Sales Price List'!$B$1:$D$65536,3,FALSE)</f>
        <v>0</v>
      </c>
      <c r="G271" s="19">
        <f>ROUND(IF(ISBLANK(C271),0,VLOOKUP(C271,'[2]Acha Air Sales Price List'!$B$1:$X$65536,12,FALSE)*$L$14),2)</f>
        <v>0</v>
      </c>
      <c r="H271" s="20">
        <f t="shared" si="4"/>
        <v>0</v>
      </c>
      <c r="I271" s="12"/>
    </row>
    <row r="272" spans="1:9" hidden="1">
      <c r="A272" s="11"/>
      <c r="B272" s="1"/>
      <c r="C272" s="34"/>
      <c r="D272" s="142"/>
      <c r="E272" s="143"/>
      <c r="F272" s="39">
        <f>VLOOKUP(C272,'[2]Acha Air Sales Price List'!$B$1:$D$65536,3,FALSE)</f>
        <v>0</v>
      </c>
      <c r="G272" s="19">
        <f>ROUND(IF(ISBLANK(C272),0,VLOOKUP(C272,'[2]Acha Air Sales Price List'!$B$1:$X$65536,12,FALSE)*$L$14),2)</f>
        <v>0</v>
      </c>
      <c r="H272" s="20">
        <f t="shared" si="4"/>
        <v>0</v>
      </c>
      <c r="I272" s="12"/>
    </row>
    <row r="273" spans="1:9" hidden="1">
      <c r="A273" s="11"/>
      <c r="B273" s="1"/>
      <c r="C273" s="34"/>
      <c r="D273" s="142"/>
      <c r="E273" s="143"/>
      <c r="F273" s="39">
        <f>VLOOKUP(C273,'[2]Acha Air Sales Price List'!$B$1:$D$65536,3,FALSE)</f>
        <v>0</v>
      </c>
      <c r="G273" s="19">
        <f>ROUND(IF(ISBLANK(C273),0,VLOOKUP(C273,'[2]Acha Air Sales Price List'!$B$1:$X$65536,12,FALSE)*$L$14),2)</f>
        <v>0</v>
      </c>
      <c r="H273" s="20">
        <f t="shared" si="4"/>
        <v>0</v>
      </c>
      <c r="I273" s="12"/>
    </row>
    <row r="274" spans="1:9" hidden="1">
      <c r="A274" s="11"/>
      <c r="B274" s="1"/>
      <c r="C274" s="34"/>
      <c r="D274" s="142"/>
      <c r="E274" s="143"/>
      <c r="F274" s="39">
        <f>VLOOKUP(C274,'[2]Acha Air Sales Price List'!$B$1:$D$65536,3,FALSE)</f>
        <v>0</v>
      </c>
      <c r="G274" s="19">
        <f>ROUND(IF(ISBLANK(C274),0,VLOOKUP(C274,'[2]Acha Air Sales Price List'!$B$1:$X$65536,12,FALSE)*$L$14),2)</f>
        <v>0</v>
      </c>
      <c r="H274" s="20">
        <f t="shared" si="4"/>
        <v>0</v>
      </c>
      <c r="I274" s="12"/>
    </row>
    <row r="275" spans="1:9" hidden="1">
      <c r="A275" s="11"/>
      <c r="B275" s="1"/>
      <c r="C275" s="34"/>
      <c r="D275" s="142"/>
      <c r="E275" s="143"/>
      <c r="F275" s="39">
        <f>VLOOKUP(C275,'[2]Acha Air Sales Price List'!$B$1:$D$65536,3,FALSE)</f>
        <v>0</v>
      </c>
      <c r="G275" s="19">
        <f>ROUND(IF(ISBLANK(C275),0,VLOOKUP(C275,'[2]Acha Air Sales Price List'!$B$1:$X$65536,12,FALSE)*$L$14),2)</f>
        <v>0</v>
      </c>
      <c r="H275" s="20">
        <f t="shared" si="4"/>
        <v>0</v>
      </c>
      <c r="I275" s="12"/>
    </row>
    <row r="276" spans="1:9" hidden="1">
      <c r="A276" s="11"/>
      <c r="B276" s="1"/>
      <c r="C276" s="34"/>
      <c r="D276" s="142"/>
      <c r="E276" s="143"/>
      <c r="F276" s="39">
        <f>VLOOKUP(C276,'[2]Acha Air Sales Price List'!$B$1:$D$65536,3,FALSE)</f>
        <v>0</v>
      </c>
      <c r="G276" s="19">
        <f>ROUND(IF(ISBLANK(C276),0,VLOOKUP(C276,'[2]Acha Air Sales Price List'!$B$1:$X$65536,12,FALSE)*$L$14),2)</f>
        <v>0</v>
      </c>
      <c r="H276" s="20">
        <f t="shared" si="4"/>
        <v>0</v>
      </c>
      <c r="I276" s="12"/>
    </row>
    <row r="277" spans="1:9" hidden="1">
      <c r="A277" s="11"/>
      <c r="B277" s="1"/>
      <c r="C277" s="34"/>
      <c r="D277" s="142"/>
      <c r="E277" s="143"/>
      <c r="F277" s="39">
        <f>VLOOKUP(C277,'[2]Acha Air Sales Price List'!$B$1:$D$65536,3,FALSE)</f>
        <v>0</v>
      </c>
      <c r="G277" s="19">
        <f>ROUND(IF(ISBLANK(C277),0,VLOOKUP(C277,'[2]Acha Air Sales Price List'!$B$1:$X$65536,12,FALSE)*$L$14),2)</f>
        <v>0</v>
      </c>
      <c r="H277" s="20">
        <f t="shared" si="4"/>
        <v>0</v>
      </c>
      <c r="I277" s="12"/>
    </row>
    <row r="278" spans="1:9" hidden="1">
      <c r="A278" s="11"/>
      <c r="B278" s="1"/>
      <c r="C278" s="34"/>
      <c r="D278" s="142"/>
      <c r="E278" s="143"/>
      <c r="F278" s="39">
        <f>VLOOKUP(C278,'[2]Acha Air Sales Price List'!$B$1:$D$65536,3,FALSE)</f>
        <v>0</v>
      </c>
      <c r="G278" s="19">
        <f>ROUND(IF(ISBLANK(C278),0,VLOOKUP(C278,'[2]Acha Air Sales Price List'!$B$1:$X$65536,12,FALSE)*$L$14),2)</f>
        <v>0</v>
      </c>
      <c r="H278" s="20">
        <f t="shared" si="4"/>
        <v>0</v>
      </c>
      <c r="I278" s="12"/>
    </row>
    <row r="279" spans="1:9" hidden="1">
      <c r="A279" s="11"/>
      <c r="B279" s="1"/>
      <c r="C279" s="34"/>
      <c r="D279" s="142"/>
      <c r="E279" s="143"/>
      <c r="F279" s="39">
        <f>VLOOKUP(C279,'[2]Acha Air Sales Price List'!$B$1:$D$65536,3,FALSE)</f>
        <v>0</v>
      </c>
      <c r="G279" s="19">
        <f>ROUND(IF(ISBLANK(C279),0,VLOOKUP(C279,'[2]Acha Air Sales Price List'!$B$1:$X$65536,12,FALSE)*$L$14),2)</f>
        <v>0</v>
      </c>
      <c r="H279" s="20">
        <f t="shared" si="4"/>
        <v>0</v>
      </c>
      <c r="I279" s="12"/>
    </row>
    <row r="280" spans="1:9" hidden="1">
      <c r="A280" s="11"/>
      <c r="B280" s="1"/>
      <c r="C280" s="35"/>
      <c r="D280" s="142"/>
      <c r="E280" s="143"/>
      <c r="F280" s="39">
        <f>VLOOKUP(C280,'[2]Acha Air Sales Price List'!$B$1:$D$65536,3,FALSE)</f>
        <v>0</v>
      </c>
      <c r="G280" s="19">
        <f>ROUND(IF(ISBLANK(C280),0,VLOOKUP(C280,'[2]Acha Air Sales Price List'!$B$1:$X$65536,12,FALSE)*$L$14),2)</f>
        <v>0</v>
      </c>
      <c r="H280" s="20">
        <f>ROUND(IF(ISNUMBER(B280), G280*B280, 0),5)</f>
        <v>0</v>
      </c>
      <c r="I280" s="12"/>
    </row>
    <row r="281" spans="1:9" hidden="1">
      <c r="A281" s="11"/>
      <c r="B281" s="1"/>
      <c r="C281" s="34"/>
      <c r="D281" s="142"/>
      <c r="E281" s="143"/>
      <c r="F281" s="39">
        <f>VLOOKUP(C281,'[2]Acha Air Sales Price List'!$B$1:$D$65536,3,FALSE)</f>
        <v>0</v>
      </c>
      <c r="G281" s="19">
        <f>ROUND(IF(ISBLANK(C281),0,VLOOKUP(C281,'[2]Acha Air Sales Price List'!$B$1:$X$65536,12,FALSE)*$L$14),2)</f>
        <v>0</v>
      </c>
      <c r="H281" s="20">
        <f t="shared" ref="H281:H297" si="5">ROUND(IF(ISNUMBER(B281), G281*B281, 0),5)</f>
        <v>0</v>
      </c>
      <c r="I281" s="12"/>
    </row>
    <row r="282" spans="1:9" hidden="1">
      <c r="A282" s="11"/>
      <c r="B282" s="1"/>
      <c r="C282" s="34"/>
      <c r="D282" s="142"/>
      <c r="E282" s="143"/>
      <c r="F282" s="39">
        <f>VLOOKUP(C282,'[2]Acha Air Sales Price List'!$B$1:$D$65536,3,FALSE)</f>
        <v>0</v>
      </c>
      <c r="G282" s="19">
        <f>ROUND(IF(ISBLANK(C282),0,VLOOKUP(C282,'[2]Acha Air Sales Price List'!$B$1:$X$65536,12,FALSE)*$L$14),2)</f>
        <v>0</v>
      </c>
      <c r="H282" s="20">
        <f t="shared" si="5"/>
        <v>0</v>
      </c>
      <c r="I282" s="12"/>
    </row>
    <row r="283" spans="1:9" hidden="1">
      <c r="A283" s="11"/>
      <c r="B283" s="1"/>
      <c r="C283" s="34"/>
      <c r="D283" s="142"/>
      <c r="E283" s="143"/>
      <c r="F283" s="39">
        <f>VLOOKUP(C283,'[2]Acha Air Sales Price List'!$B$1:$D$65536,3,FALSE)</f>
        <v>0</v>
      </c>
      <c r="G283" s="19">
        <f>ROUND(IF(ISBLANK(C283),0,VLOOKUP(C283,'[2]Acha Air Sales Price List'!$B$1:$X$65536,12,FALSE)*$L$14),2)</f>
        <v>0</v>
      </c>
      <c r="H283" s="20">
        <f t="shared" si="5"/>
        <v>0</v>
      </c>
      <c r="I283" s="12"/>
    </row>
    <row r="284" spans="1:9" hidden="1">
      <c r="A284" s="11"/>
      <c r="B284" s="1"/>
      <c r="C284" s="34"/>
      <c r="D284" s="142"/>
      <c r="E284" s="143"/>
      <c r="F284" s="39">
        <f>VLOOKUP(C284,'[2]Acha Air Sales Price List'!$B$1:$D$65536,3,FALSE)</f>
        <v>0</v>
      </c>
      <c r="G284" s="19">
        <f>ROUND(IF(ISBLANK(C284),0,VLOOKUP(C284,'[2]Acha Air Sales Price List'!$B$1:$X$65536,12,FALSE)*$L$14),2)</f>
        <v>0</v>
      </c>
      <c r="H284" s="20">
        <f t="shared" si="5"/>
        <v>0</v>
      </c>
      <c r="I284" s="12"/>
    </row>
    <row r="285" spans="1:9" hidden="1">
      <c r="A285" s="11"/>
      <c r="B285" s="1"/>
      <c r="C285" s="34"/>
      <c r="D285" s="142"/>
      <c r="E285" s="143"/>
      <c r="F285" s="39">
        <f>VLOOKUP(C285,'[2]Acha Air Sales Price List'!$B$1:$D$65536,3,FALSE)</f>
        <v>0</v>
      </c>
      <c r="G285" s="19">
        <f>ROUND(IF(ISBLANK(C285),0,VLOOKUP(C285,'[2]Acha Air Sales Price List'!$B$1:$X$65536,12,FALSE)*$L$14),2)</f>
        <v>0</v>
      </c>
      <c r="H285" s="20">
        <f t="shared" si="5"/>
        <v>0</v>
      </c>
      <c r="I285" s="12"/>
    </row>
    <row r="286" spans="1:9" hidden="1">
      <c r="A286" s="11"/>
      <c r="B286" s="1"/>
      <c r="C286" s="34"/>
      <c r="D286" s="142"/>
      <c r="E286" s="143"/>
      <c r="F286" s="39">
        <f>VLOOKUP(C286,'[2]Acha Air Sales Price List'!$B$1:$D$65536,3,FALSE)</f>
        <v>0</v>
      </c>
      <c r="G286" s="19">
        <f>ROUND(IF(ISBLANK(C286),0,VLOOKUP(C286,'[2]Acha Air Sales Price List'!$B$1:$X$65536,12,FALSE)*$L$14),2)</f>
        <v>0</v>
      </c>
      <c r="H286" s="20">
        <f t="shared" si="5"/>
        <v>0</v>
      </c>
      <c r="I286" s="12"/>
    </row>
    <row r="287" spans="1:9" hidden="1">
      <c r="A287" s="11"/>
      <c r="B287" s="1"/>
      <c r="C287" s="34"/>
      <c r="D287" s="142"/>
      <c r="E287" s="143"/>
      <c r="F287" s="39">
        <f>VLOOKUP(C287,'[2]Acha Air Sales Price List'!$B$1:$D$65536,3,FALSE)</f>
        <v>0</v>
      </c>
      <c r="G287" s="19">
        <f>ROUND(IF(ISBLANK(C287),0,VLOOKUP(C287,'[2]Acha Air Sales Price List'!$B$1:$X$65536,12,FALSE)*$L$14),2)</f>
        <v>0</v>
      </c>
      <c r="H287" s="20">
        <f t="shared" si="5"/>
        <v>0</v>
      </c>
      <c r="I287" s="12"/>
    </row>
    <row r="288" spans="1:9" hidden="1">
      <c r="A288" s="11"/>
      <c r="B288" s="1"/>
      <c r="C288" s="34"/>
      <c r="D288" s="142"/>
      <c r="E288" s="143"/>
      <c r="F288" s="39">
        <f>VLOOKUP(C288,'[2]Acha Air Sales Price List'!$B$1:$D$65536,3,FALSE)</f>
        <v>0</v>
      </c>
      <c r="G288" s="19">
        <f>ROUND(IF(ISBLANK(C288),0,VLOOKUP(C288,'[2]Acha Air Sales Price List'!$B$1:$X$65536,12,FALSE)*$L$14),2)</f>
        <v>0</v>
      </c>
      <c r="H288" s="20">
        <f t="shared" si="5"/>
        <v>0</v>
      </c>
      <c r="I288" s="12"/>
    </row>
    <row r="289" spans="1:9" hidden="1">
      <c r="A289" s="11"/>
      <c r="B289" s="1"/>
      <c r="C289" s="34"/>
      <c r="D289" s="142"/>
      <c r="E289" s="143"/>
      <c r="F289" s="39">
        <f>VLOOKUP(C289,'[2]Acha Air Sales Price List'!$B$1:$D$65536,3,FALSE)</f>
        <v>0</v>
      </c>
      <c r="G289" s="19">
        <f>ROUND(IF(ISBLANK(C289),0,VLOOKUP(C289,'[2]Acha Air Sales Price List'!$B$1:$X$65536,12,FALSE)*$L$14),2)</f>
        <v>0</v>
      </c>
      <c r="H289" s="20">
        <f t="shared" si="5"/>
        <v>0</v>
      </c>
      <c r="I289" s="12"/>
    </row>
    <row r="290" spans="1:9" hidden="1">
      <c r="A290" s="11"/>
      <c r="B290" s="1"/>
      <c r="C290" s="34"/>
      <c r="D290" s="142"/>
      <c r="E290" s="143"/>
      <c r="F290" s="39">
        <f>VLOOKUP(C290,'[2]Acha Air Sales Price List'!$B$1:$D$65536,3,FALSE)</f>
        <v>0</v>
      </c>
      <c r="G290" s="19">
        <f>ROUND(IF(ISBLANK(C290),0,VLOOKUP(C290,'[2]Acha Air Sales Price List'!$B$1:$X$65536,12,FALSE)*$L$14),2)</f>
        <v>0</v>
      </c>
      <c r="H290" s="20">
        <f t="shared" si="5"/>
        <v>0</v>
      </c>
      <c r="I290" s="12"/>
    </row>
    <row r="291" spans="1:9" hidden="1">
      <c r="A291" s="11"/>
      <c r="B291" s="1"/>
      <c r="C291" s="34"/>
      <c r="D291" s="142"/>
      <c r="E291" s="143"/>
      <c r="F291" s="39">
        <f>VLOOKUP(C291,'[2]Acha Air Sales Price List'!$B$1:$D$65536,3,FALSE)</f>
        <v>0</v>
      </c>
      <c r="G291" s="19">
        <f>ROUND(IF(ISBLANK(C291),0,VLOOKUP(C291,'[2]Acha Air Sales Price List'!$B$1:$X$65536,12,FALSE)*$L$14),2)</f>
        <v>0</v>
      </c>
      <c r="H291" s="20">
        <f t="shared" si="5"/>
        <v>0</v>
      </c>
      <c r="I291" s="12"/>
    </row>
    <row r="292" spans="1:9" hidden="1">
      <c r="A292" s="11"/>
      <c r="B292" s="1"/>
      <c r="C292" s="34"/>
      <c r="D292" s="142"/>
      <c r="E292" s="143"/>
      <c r="F292" s="39">
        <f>VLOOKUP(C292,'[2]Acha Air Sales Price List'!$B$1:$D$65536,3,FALSE)</f>
        <v>0</v>
      </c>
      <c r="G292" s="19">
        <f>ROUND(IF(ISBLANK(C292),0,VLOOKUP(C292,'[2]Acha Air Sales Price List'!$B$1:$X$65536,12,FALSE)*$L$14),2)</f>
        <v>0</v>
      </c>
      <c r="H292" s="20">
        <f t="shared" si="5"/>
        <v>0</v>
      </c>
      <c r="I292" s="12"/>
    </row>
    <row r="293" spans="1:9" hidden="1">
      <c r="A293" s="11"/>
      <c r="B293" s="1"/>
      <c r="C293" s="34"/>
      <c r="D293" s="142"/>
      <c r="E293" s="143"/>
      <c r="F293" s="39">
        <f>VLOOKUP(C293,'[2]Acha Air Sales Price List'!$B$1:$D$65536,3,FALSE)</f>
        <v>0</v>
      </c>
      <c r="G293" s="19">
        <f>ROUND(IF(ISBLANK(C293),0,VLOOKUP(C293,'[2]Acha Air Sales Price List'!$B$1:$X$65536,12,FALSE)*$L$14),2)</f>
        <v>0</v>
      </c>
      <c r="H293" s="20">
        <f t="shared" si="5"/>
        <v>0</v>
      </c>
      <c r="I293" s="12"/>
    </row>
    <row r="294" spans="1:9" hidden="1">
      <c r="A294" s="11"/>
      <c r="B294" s="1"/>
      <c r="C294" s="34"/>
      <c r="D294" s="142"/>
      <c r="E294" s="143"/>
      <c r="F294" s="39">
        <f>VLOOKUP(C294,'[2]Acha Air Sales Price List'!$B$1:$D$65536,3,FALSE)</f>
        <v>0</v>
      </c>
      <c r="G294" s="19">
        <f>ROUND(IF(ISBLANK(C294),0,VLOOKUP(C294,'[2]Acha Air Sales Price List'!$B$1:$X$65536,12,FALSE)*$L$14),2)</f>
        <v>0</v>
      </c>
      <c r="H294" s="20">
        <f t="shared" si="5"/>
        <v>0</v>
      </c>
      <c r="I294" s="12"/>
    </row>
    <row r="295" spans="1:9" hidden="1">
      <c r="A295" s="11"/>
      <c r="B295" s="1"/>
      <c r="C295" s="34"/>
      <c r="D295" s="142"/>
      <c r="E295" s="143"/>
      <c r="F295" s="39">
        <f>VLOOKUP(C295,'[2]Acha Air Sales Price List'!$B$1:$D$65536,3,FALSE)</f>
        <v>0</v>
      </c>
      <c r="G295" s="19">
        <f>ROUND(IF(ISBLANK(C295),0,VLOOKUP(C295,'[2]Acha Air Sales Price List'!$B$1:$X$65536,12,FALSE)*$L$14),2)</f>
        <v>0</v>
      </c>
      <c r="H295" s="20">
        <f t="shared" si="5"/>
        <v>0</v>
      </c>
      <c r="I295" s="12"/>
    </row>
    <row r="296" spans="1:9" hidden="1">
      <c r="A296" s="11"/>
      <c r="B296" s="1"/>
      <c r="C296" s="35"/>
      <c r="D296" s="142"/>
      <c r="E296" s="143"/>
      <c r="F296" s="39">
        <f>VLOOKUP(C296,'[2]Acha Air Sales Price List'!$B$1:$D$65536,3,FALSE)</f>
        <v>0</v>
      </c>
      <c r="G296" s="19">
        <f>ROUND(IF(ISBLANK(C296),0,VLOOKUP(C296,'[2]Acha Air Sales Price List'!$B$1:$X$65536,12,FALSE)*$L$14),2)</f>
        <v>0</v>
      </c>
      <c r="H296" s="20">
        <f t="shared" si="5"/>
        <v>0</v>
      </c>
      <c r="I296" s="12"/>
    </row>
    <row r="297" spans="1:9" hidden="1">
      <c r="A297" s="11"/>
      <c r="B297" s="1"/>
      <c r="C297" s="35"/>
      <c r="D297" s="142"/>
      <c r="E297" s="143"/>
      <c r="F297" s="39">
        <f>VLOOKUP(C297,'[2]Acha Air Sales Price List'!$B$1:$D$65536,3,FALSE)</f>
        <v>0</v>
      </c>
      <c r="G297" s="19">
        <f>ROUND(IF(ISBLANK(C297),0,VLOOKUP(C297,'[2]Acha Air Sales Price List'!$B$1:$X$65536,12,FALSE)*$L$14),2)</f>
        <v>0</v>
      </c>
      <c r="H297" s="20">
        <f t="shared" si="5"/>
        <v>0</v>
      </c>
      <c r="I297" s="12"/>
    </row>
    <row r="298" spans="1:9" hidden="1">
      <c r="A298" s="11"/>
      <c r="B298" s="1"/>
      <c r="C298" s="34"/>
      <c r="D298" s="142"/>
      <c r="E298" s="143"/>
      <c r="F298" s="39">
        <f>VLOOKUP(C298,'[2]Acha Air Sales Price List'!$B$1:$D$65536,3,FALSE)</f>
        <v>0</v>
      </c>
      <c r="G298" s="19">
        <f>ROUND(IF(ISBLANK(C298),0,VLOOKUP(C298,'[2]Acha Air Sales Price List'!$B$1:$X$65536,12,FALSE)*$L$14),2)</f>
        <v>0</v>
      </c>
      <c r="H298" s="20">
        <f>ROUND(IF(ISNUMBER(B298), G298*B298, 0),5)</f>
        <v>0</v>
      </c>
      <c r="I298" s="12"/>
    </row>
    <row r="299" spans="1:9" hidden="1">
      <c r="A299" s="11"/>
      <c r="B299" s="1"/>
      <c r="C299" s="34"/>
      <c r="D299" s="142"/>
      <c r="E299" s="143"/>
      <c r="F299" s="39">
        <f>VLOOKUP(C299,'[2]Acha Air Sales Price List'!$B$1:$D$65536,3,FALSE)</f>
        <v>0</v>
      </c>
      <c r="G299" s="19">
        <f>ROUND(IF(ISBLANK(C299),0,VLOOKUP(C299,'[2]Acha Air Sales Price List'!$B$1:$X$65536,12,FALSE)*$L$14),2)</f>
        <v>0</v>
      </c>
      <c r="H299" s="20">
        <f t="shared" ref="H299:H336" si="6">ROUND(IF(ISNUMBER(B299), G299*B299, 0),5)</f>
        <v>0</v>
      </c>
      <c r="I299" s="12"/>
    </row>
    <row r="300" spans="1:9" hidden="1">
      <c r="A300" s="11"/>
      <c r="B300" s="1"/>
      <c r="C300" s="34"/>
      <c r="D300" s="142"/>
      <c r="E300" s="143"/>
      <c r="F300" s="39">
        <f>VLOOKUP(C300,'[2]Acha Air Sales Price List'!$B$1:$D$65536,3,FALSE)</f>
        <v>0</v>
      </c>
      <c r="G300" s="19">
        <f>ROUND(IF(ISBLANK(C300),0,VLOOKUP(C300,'[2]Acha Air Sales Price List'!$B$1:$X$65536,12,FALSE)*$L$14),2)</f>
        <v>0</v>
      </c>
      <c r="H300" s="20">
        <f t="shared" si="6"/>
        <v>0</v>
      </c>
      <c r="I300" s="12"/>
    </row>
    <row r="301" spans="1:9" hidden="1">
      <c r="A301" s="11"/>
      <c r="B301" s="1"/>
      <c r="C301" s="34"/>
      <c r="D301" s="142"/>
      <c r="E301" s="143"/>
      <c r="F301" s="39">
        <f>VLOOKUP(C301,'[2]Acha Air Sales Price List'!$B$1:$D$65536,3,FALSE)</f>
        <v>0</v>
      </c>
      <c r="G301" s="19">
        <f>ROUND(IF(ISBLANK(C301),0,VLOOKUP(C301,'[2]Acha Air Sales Price List'!$B$1:$X$65536,12,FALSE)*$L$14),2)</f>
        <v>0</v>
      </c>
      <c r="H301" s="20">
        <f t="shared" si="6"/>
        <v>0</v>
      </c>
      <c r="I301" s="12"/>
    </row>
    <row r="302" spans="1:9" hidden="1">
      <c r="A302" s="11"/>
      <c r="B302" s="1"/>
      <c r="C302" s="34"/>
      <c r="D302" s="142"/>
      <c r="E302" s="143"/>
      <c r="F302" s="39">
        <f>VLOOKUP(C302,'[2]Acha Air Sales Price List'!$B$1:$D$65536,3,FALSE)</f>
        <v>0</v>
      </c>
      <c r="G302" s="19">
        <f>ROUND(IF(ISBLANK(C302),0,VLOOKUP(C302,'[2]Acha Air Sales Price List'!$B$1:$X$65536,12,FALSE)*$L$14),2)</f>
        <v>0</v>
      </c>
      <c r="H302" s="20">
        <f t="shared" si="6"/>
        <v>0</v>
      </c>
      <c r="I302" s="12"/>
    </row>
    <row r="303" spans="1:9" hidden="1">
      <c r="A303" s="11"/>
      <c r="B303" s="1"/>
      <c r="C303" s="34"/>
      <c r="D303" s="142"/>
      <c r="E303" s="143"/>
      <c r="F303" s="39">
        <f>VLOOKUP(C303,'[2]Acha Air Sales Price List'!$B$1:$D$65536,3,FALSE)</f>
        <v>0</v>
      </c>
      <c r="G303" s="19">
        <f>ROUND(IF(ISBLANK(C303),0,VLOOKUP(C303,'[2]Acha Air Sales Price List'!$B$1:$X$65536,12,FALSE)*$L$14),2)</f>
        <v>0</v>
      </c>
      <c r="H303" s="20">
        <f t="shared" si="6"/>
        <v>0</v>
      </c>
      <c r="I303" s="12"/>
    </row>
    <row r="304" spans="1:9" hidden="1">
      <c r="A304" s="11"/>
      <c r="B304" s="1"/>
      <c r="C304" s="34"/>
      <c r="D304" s="142"/>
      <c r="E304" s="143"/>
      <c r="F304" s="39">
        <f>VLOOKUP(C304,'[2]Acha Air Sales Price List'!$B$1:$D$65536,3,FALSE)</f>
        <v>0</v>
      </c>
      <c r="G304" s="19">
        <f>ROUND(IF(ISBLANK(C304),0,VLOOKUP(C304,'[2]Acha Air Sales Price List'!$B$1:$X$65536,12,FALSE)*$L$14),2)</f>
        <v>0</v>
      </c>
      <c r="H304" s="20">
        <f t="shared" si="6"/>
        <v>0</v>
      </c>
      <c r="I304" s="12"/>
    </row>
    <row r="305" spans="1:9" hidden="1">
      <c r="A305" s="11"/>
      <c r="B305" s="1"/>
      <c r="C305" s="34"/>
      <c r="D305" s="142"/>
      <c r="E305" s="143"/>
      <c r="F305" s="39">
        <f>VLOOKUP(C305,'[2]Acha Air Sales Price List'!$B$1:$D$65536,3,FALSE)</f>
        <v>0</v>
      </c>
      <c r="G305" s="19">
        <f>ROUND(IF(ISBLANK(C305),0,VLOOKUP(C305,'[2]Acha Air Sales Price List'!$B$1:$X$65536,12,FALSE)*$L$14),2)</f>
        <v>0</v>
      </c>
      <c r="H305" s="20">
        <f t="shared" si="6"/>
        <v>0</v>
      </c>
      <c r="I305" s="12"/>
    </row>
    <row r="306" spans="1:9" hidden="1">
      <c r="A306" s="11"/>
      <c r="B306" s="1"/>
      <c r="C306" s="34"/>
      <c r="D306" s="142"/>
      <c r="E306" s="143"/>
      <c r="F306" s="39">
        <f>VLOOKUP(C306,'[2]Acha Air Sales Price List'!$B$1:$D$65536,3,FALSE)</f>
        <v>0</v>
      </c>
      <c r="G306" s="19">
        <f>ROUND(IF(ISBLANK(C306),0,VLOOKUP(C306,'[2]Acha Air Sales Price List'!$B$1:$X$65536,12,FALSE)*$L$14),2)</f>
        <v>0</v>
      </c>
      <c r="H306" s="20">
        <f t="shared" si="6"/>
        <v>0</v>
      </c>
      <c r="I306" s="12"/>
    </row>
    <row r="307" spans="1:9" hidden="1">
      <c r="A307" s="11"/>
      <c r="B307" s="1"/>
      <c r="C307" s="34"/>
      <c r="D307" s="142"/>
      <c r="E307" s="143"/>
      <c r="F307" s="39">
        <f>VLOOKUP(C307,'[2]Acha Air Sales Price List'!$B$1:$D$65536,3,FALSE)</f>
        <v>0</v>
      </c>
      <c r="G307" s="19">
        <f>ROUND(IF(ISBLANK(C307),0,VLOOKUP(C307,'[2]Acha Air Sales Price List'!$B$1:$X$65536,12,FALSE)*$L$14),2)</f>
        <v>0</v>
      </c>
      <c r="H307" s="20">
        <f t="shared" si="6"/>
        <v>0</v>
      </c>
      <c r="I307" s="12"/>
    </row>
    <row r="308" spans="1:9" hidden="1">
      <c r="A308" s="11"/>
      <c r="B308" s="1"/>
      <c r="C308" s="34"/>
      <c r="D308" s="142"/>
      <c r="E308" s="143"/>
      <c r="F308" s="39">
        <f>VLOOKUP(C308,'[2]Acha Air Sales Price List'!$B$1:$D$65536,3,FALSE)</f>
        <v>0</v>
      </c>
      <c r="G308" s="19">
        <f>ROUND(IF(ISBLANK(C308),0,VLOOKUP(C308,'[2]Acha Air Sales Price List'!$B$1:$X$65536,12,FALSE)*$L$14),2)</f>
        <v>0</v>
      </c>
      <c r="H308" s="20">
        <f t="shared" si="6"/>
        <v>0</v>
      </c>
      <c r="I308" s="12"/>
    </row>
    <row r="309" spans="1:9" hidden="1">
      <c r="A309" s="11"/>
      <c r="B309" s="1"/>
      <c r="C309" s="35"/>
      <c r="D309" s="142"/>
      <c r="E309" s="143"/>
      <c r="F309" s="39">
        <f>VLOOKUP(C309,'[2]Acha Air Sales Price List'!$B$1:$D$65536,3,FALSE)</f>
        <v>0</v>
      </c>
      <c r="G309" s="19">
        <f>ROUND(IF(ISBLANK(C309),0,VLOOKUP(C309,'[2]Acha Air Sales Price List'!$B$1:$X$65536,12,FALSE)*$L$14),2)</f>
        <v>0</v>
      </c>
      <c r="H309" s="20">
        <f t="shared" si="6"/>
        <v>0</v>
      </c>
      <c r="I309" s="12"/>
    </row>
    <row r="310" spans="1:9" hidden="1">
      <c r="A310" s="11"/>
      <c r="B310" s="1"/>
      <c r="C310" s="34"/>
      <c r="D310" s="142"/>
      <c r="E310" s="143"/>
      <c r="F310" s="39">
        <f>VLOOKUP(C310,'[2]Acha Air Sales Price List'!$B$1:$D$65536,3,FALSE)</f>
        <v>0</v>
      </c>
      <c r="G310" s="19">
        <f>ROUND(IF(ISBLANK(C310),0,VLOOKUP(C310,'[2]Acha Air Sales Price List'!$B$1:$X$65536,12,FALSE)*$L$14),2)</f>
        <v>0</v>
      </c>
      <c r="H310" s="20">
        <f t="shared" si="6"/>
        <v>0</v>
      </c>
      <c r="I310" s="12"/>
    </row>
    <row r="311" spans="1:9" hidden="1">
      <c r="A311" s="11"/>
      <c r="B311" s="1"/>
      <c r="C311" s="34"/>
      <c r="D311" s="142"/>
      <c r="E311" s="143"/>
      <c r="F311" s="39">
        <f>VLOOKUP(C311,'[2]Acha Air Sales Price List'!$B$1:$D$65536,3,FALSE)</f>
        <v>0</v>
      </c>
      <c r="G311" s="19">
        <f>ROUND(IF(ISBLANK(C311),0,VLOOKUP(C311,'[2]Acha Air Sales Price List'!$B$1:$X$65536,12,FALSE)*$L$14),2)</f>
        <v>0</v>
      </c>
      <c r="H311" s="20">
        <f t="shared" si="6"/>
        <v>0</v>
      </c>
      <c r="I311" s="12"/>
    </row>
    <row r="312" spans="1:9" hidden="1">
      <c r="A312" s="11"/>
      <c r="B312" s="1"/>
      <c r="C312" s="34"/>
      <c r="D312" s="142"/>
      <c r="E312" s="143"/>
      <c r="F312" s="39">
        <f>VLOOKUP(C312,'[2]Acha Air Sales Price List'!$B$1:$D$65536,3,FALSE)</f>
        <v>0</v>
      </c>
      <c r="G312" s="19">
        <f>ROUND(IF(ISBLANK(C312),0,VLOOKUP(C312,'[2]Acha Air Sales Price List'!$B$1:$X$65536,12,FALSE)*$L$14),2)</f>
        <v>0</v>
      </c>
      <c r="H312" s="20">
        <f t="shared" si="6"/>
        <v>0</v>
      </c>
      <c r="I312" s="12"/>
    </row>
    <row r="313" spans="1:9" hidden="1">
      <c r="A313" s="11"/>
      <c r="B313" s="1"/>
      <c r="C313" s="34"/>
      <c r="D313" s="142"/>
      <c r="E313" s="143"/>
      <c r="F313" s="39">
        <f>VLOOKUP(C313,'[2]Acha Air Sales Price List'!$B$1:$D$65536,3,FALSE)</f>
        <v>0</v>
      </c>
      <c r="G313" s="19">
        <f>ROUND(IF(ISBLANK(C313),0,VLOOKUP(C313,'[2]Acha Air Sales Price List'!$B$1:$X$65536,12,FALSE)*$L$14),2)</f>
        <v>0</v>
      </c>
      <c r="H313" s="20">
        <f t="shared" si="6"/>
        <v>0</v>
      </c>
      <c r="I313" s="12"/>
    </row>
    <row r="314" spans="1:9" hidden="1">
      <c r="A314" s="11"/>
      <c r="B314" s="1"/>
      <c r="C314" s="34"/>
      <c r="D314" s="142"/>
      <c r="E314" s="143"/>
      <c r="F314" s="39">
        <f>VLOOKUP(C314,'[2]Acha Air Sales Price List'!$B$1:$D$65536,3,FALSE)</f>
        <v>0</v>
      </c>
      <c r="G314" s="19">
        <f>ROUND(IF(ISBLANK(C314),0,VLOOKUP(C314,'[2]Acha Air Sales Price List'!$B$1:$X$65536,12,FALSE)*$L$14),2)</f>
        <v>0</v>
      </c>
      <c r="H314" s="20">
        <f t="shared" si="6"/>
        <v>0</v>
      </c>
      <c r="I314" s="12"/>
    </row>
    <row r="315" spans="1:9" hidden="1">
      <c r="A315" s="11"/>
      <c r="B315" s="1"/>
      <c r="C315" s="34"/>
      <c r="D315" s="142"/>
      <c r="E315" s="143"/>
      <c r="F315" s="39">
        <f>VLOOKUP(C315,'[2]Acha Air Sales Price List'!$B$1:$D$65536,3,FALSE)</f>
        <v>0</v>
      </c>
      <c r="G315" s="19">
        <f>ROUND(IF(ISBLANK(C315),0,VLOOKUP(C315,'[2]Acha Air Sales Price List'!$B$1:$X$65536,12,FALSE)*$L$14),2)</f>
        <v>0</v>
      </c>
      <c r="H315" s="20">
        <f t="shared" si="6"/>
        <v>0</v>
      </c>
      <c r="I315" s="12"/>
    </row>
    <row r="316" spans="1:9" hidden="1">
      <c r="A316" s="11"/>
      <c r="B316" s="1"/>
      <c r="C316" s="34"/>
      <c r="D316" s="142"/>
      <c r="E316" s="143"/>
      <c r="F316" s="39">
        <f>VLOOKUP(C316,'[2]Acha Air Sales Price List'!$B$1:$D$65536,3,FALSE)</f>
        <v>0</v>
      </c>
      <c r="G316" s="19">
        <f>ROUND(IF(ISBLANK(C316),0,VLOOKUP(C316,'[2]Acha Air Sales Price List'!$B$1:$X$65536,12,FALSE)*$L$14),2)</f>
        <v>0</v>
      </c>
      <c r="H316" s="20">
        <f t="shared" si="6"/>
        <v>0</v>
      </c>
      <c r="I316" s="12"/>
    </row>
    <row r="317" spans="1:9" hidden="1">
      <c r="A317" s="11"/>
      <c r="B317" s="1"/>
      <c r="C317" s="34"/>
      <c r="D317" s="142"/>
      <c r="E317" s="143"/>
      <c r="F317" s="39">
        <f>VLOOKUP(C317,'[2]Acha Air Sales Price List'!$B$1:$D$65536,3,FALSE)</f>
        <v>0</v>
      </c>
      <c r="G317" s="19">
        <f>ROUND(IF(ISBLANK(C317),0,VLOOKUP(C317,'[2]Acha Air Sales Price List'!$B$1:$X$65536,12,FALSE)*$L$14),2)</f>
        <v>0</v>
      </c>
      <c r="H317" s="20">
        <f t="shared" si="6"/>
        <v>0</v>
      </c>
      <c r="I317" s="12"/>
    </row>
    <row r="318" spans="1:9" hidden="1">
      <c r="A318" s="11"/>
      <c r="B318" s="1"/>
      <c r="C318" s="34"/>
      <c r="D318" s="142"/>
      <c r="E318" s="143"/>
      <c r="F318" s="39">
        <f>VLOOKUP(C318,'[2]Acha Air Sales Price List'!$B$1:$D$65536,3,FALSE)</f>
        <v>0</v>
      </c>
      <c r="G318" s="19">
        <f>ROUND(IF(ISBLANK(C318),0,VLOOKUP(C318,'[2]Acha Air Sales Price List'!$B$1:$X$65536,12,FALSE)*$L$14),2)</f>
        <v>0</v>
      </c>
      <c r="H318" s="20">
        <f t="shared" si="6"/>
        <v>0</v>
      </c>
      <c r="I318" s="12"/>
    </row>
    <row r="319" spans="1:9" hidden="1">
      <c r="A319" s="11"/>
      <c r="B319" s="1"/>
      <c r="C319" s="34"/>
      <c r="D319" s="142"/>
      <c r="E319" s="143"/>
      <c r="F319" s="39">
        <f>VLOOKUP(C319,'[2]Acha Air Sales Price List'!$B$1:$D$65536,3,FALSE)</f>
        <v>0</v>
      </c>
      <c r="G319" s="19">
        <f>ROUND(IF(ISBLANK(C319),0,VLOOKUP(C319,'[2]Acha Air Sales Price List'!$B$1:$X$65536,12,FALSE)*$L$14),2)</f>
        <v>0</v>
      </c>
      <c r="H319" s="20">
        <f t="shared" si="6"/>
        <v>0</v>
      </c>
      <c r="I319" s="12"/>
    </row>
    <row r="320" spans="1:9" hidden="1">
      <c r="A320" s="11"/>
      <c r="B320" s="1"/>
      <c r="C320" s="34"/>
      <c r="D320" s="142"/>
      <c r="E320" s="143"/>
      <c r="F320" s="39">
        <f>VLOOKUP(C320,'[2]Acha Air Sales Price List'!$B$1:$D$65536,3,FALSE)</f>
        <v>0</v>
      </c>
      <c r="G320" s="19">
        <f>ROUND(IF(ISBLANK(C320),0,VLOOKUP(C320,'[2]Acha Air Sales Price List'!$B$1:$X$65536,12,FALSE)*$L$14),2)</f>
        <v>0</v>
      </c>
      <c r="H320" s="20">
        <f t="shared" si="6"/>
        <v>0</v>
      </c>
      <c r="I320" s="12"/>
    </row>
    <row r="321" spans="1:9" hidden="1">
      <c r="A321" s="11"/>
      <c r="B321" s="1"/>
      <c r="C321" s="34"/>
      <c r="D321" s="142"/>
      <c r="E321" s="143"/>
      <c r="F321" s="39">
        <f>VLOOKUP(C321,'[2]Acha Air Sales Price List'!$B$1:$D$65536,3,FALSE)</f>
        <v>0</v>
      </c>
      <c r="G321" s="19">
        <f>ROUND(IF(ISBLANK(C321),0,VLOOKUP(C321,'[2]Acha Air Sales Price List'!$B$1:$X$65536,12,FALSE)*$L$14),2)</f>
        <v>0</v>
      </c>
      <c r="H321" s="20">
        <f t="shared" si="6"/>
        <v>0</v>
      </c>
      <c r="I321" s="12"/>
    </row>
    <row r="322" spans="1:9" hidden="1">
      <c r="A322" s="11"/>
      <c r="B322" s="1"/>
      <c r="C322" s="34"/>
      <c r="D322" s="142"/>
      <c r="E322" s="143"/>
      <c r="F322" s="39">
        <f>VLOOKUP(C322,'[2]Acha Air Sales Price List'!$B$1:$D$65536,3,FALSE)</f>
        <v>0</v>
      </c>
      <c r="G322" s="19">
        <f>ROUND(IF(ISBLANK(C322),0,VLOOKUP(C322,'[2]Acha Air Sales Price List'!$B$1:$X$65536,12,FALSE)*$L$14),2)</f>
        <v>0</v>
      </c>
      <c r="H322" s="20">
        <f t="shared" si="6"/>
        <v>0</v>
      </c>
      <c r="I322" s="12"/>
    </row>
    <row r="323" spans="1:9" hidden="1">
      <c r="A323" s="11"/>
      <c r="B323" s="1"/>
      <c r="C323" s="34"/>
      <c r="D323" s="142"/>
      <c r="E323" s="143"/>
      <c r="F323" s="39">
        <f>VLOOKUP(C323,'[2]Acha Air Sales Price List'!$B$1:$D$65536,3,FALSE)</f>
        <v>0</v>
      </c>
      <c r="G323" s="19">
        <f>ROUND(IF(ISBLANK(C323),0,VLOOKUP(C323,'[2]Acha Air Sales Price List'!$B$1:$X$65536,12,FALSE)*$L$14),2)</f>
        <v>0</v>
      </c>
      <c r="H323" s="20">
        <f t="shared" si="6"/>
        <v>0</v>
      </c>
      <c r="I323" s="12"/>
    </row>
    <row r="324" spans="1:9" hidden="1">
      <c r="A324" s="11"/>
      <c r="B324" s="1"/>
      <c r="C324" s="34"/>
      <c r="D324" s="142"/>
      <c r="E324" s="143"/>
      <c r="F324" s="39">
        <f>VLOOKUP(C324,'[2]Acha Air Sales Price List'!$B$1:$D$65536,3,FALSE)</f>
        <v>0</v>
      </c>
      <c r="G324" s="19">
        <f>ROUND(IF(ISBLANK(C324),0,VLOOKUP(C324,'[2]Acha Air Sales Price List'!$B$1:$X$65536,12,FALSE)*$L$14),2)</f>
        <v>0</v>
      </c>
      <c r="H324" s="20">
        <f t="shared" si="6"/>
        <v>0</v>
      </c>
      <c r="I324" s="12"/>
    </row>
    <row r="325" spans="1:9" hidden="1">
      <c r="A325" s="11"/>
      <c r="B325" s="1"/>
      <c r="C325" s="34"/>
      <c r="D325" s="142"/>
      <c r="E325" s="143"/>
      <c r="F325" s="39">
        <f>VLOOKUP(C325,'[2]Acha Air Sales Price List'!$B$1:$D$65536,3,FALSE)</f>
        <v>0</v>
      </c>
      <c r="G325" s="19">
        <f>ROUND(IF(ISBLANK(C325),0,VLOOKUP(C325,'[2]Acha Air Sales Price List'!$B$1:$X$65536,12,FALSE)*$L$14),2)</f>
        <v>0</v>
      </c>
      <c r="H325" s="20">
        <f t="shared" si="6"/>
        <v>0</v>
      </c>
      <c r="I325" s="12"/>
    </row>
    <row r="326" spans="1:9" hidden="1">
      <c r="A326" s="11"/>
      <c r="B326" s="1"/>
      <c r="C326" s="34"/>
      <c r="D326" s="142"/>
      <c r="E326" s="143"/>
      <c r="F326" s="39">
        <f>VLOOKUP(C326,'[2]Acha Air Sales Price List'!$B$1:$D$65536,3,FALSE)</f>
        <v>0</v>
      </c>
      <c r="G326" s="19">
        <f>ROUND(IF(ISBLANK(C326),0,VLOOKUP(C326,'[2]Acha Air Sales Price List'!$B$1:$X$65536,12,FALSE)*$L$14),2)</f>
        <v>0</v>
      </c>
      <c r="H326" s="20">
        <f t="shared" si="6"/>
        <v>0</v>
      </c>
      <c r="I326" s="12"/>
    </row>
    <row r="327" spans="1:9" hidden="1">
      <c r="A327" s="11"/>
      <c r="B327" s="1"/>
      <c r="C327" s="34"/>
      <c r="D327" s="142"/>
      <c r="E327" s="143"/>
      <c r="F327" s="39">
        <f>VLOOKUP(C327,'[2]Acha Air Sales Price List'!$B$1:$D$65536,3,FALSE)</f>
        <v>0</v>
      </c>
      <c r="G327" s="19">
        <f>ROUND(IF(ISBLANK(C327),0,VLOOKUP(C327,'[2]Acha Air Sales Price List'!$B$1:$X$65536,12,FALSE)*$L$14),2)</f>
        <v>0</v>
      </c>
      <c r="H327" s="20">
        <f t="shared" si="6"/>
        <v>0</v>
      </c>
      <c r="I327" s="12"/>
    </row>
    <row r="328" spans="1:9" hidden="1">
      <c r="A328" s="11"/>
      <c r="B328" s="1"/>
      <c r="C328" s="34"/>
      <c r="D328" s="142"/>
      <c r="E328" s="143"/>
      <c r="F328" s="39">
        <f>VLOOKUP(C328,'[2]Acha Air Sales Price List'!$B$1:$D$65536,3,FALSE)</f>
        <v>0</v>
      </c>
      <c r="G328" s="19">
        <f>ROUND(IF(ISBLANK(C328),0,VLOOKUP(C328,'[2]Acha Air Sales Price List'!$B$1:$X$65536,12,FALSE)*$L$14),2)</f>
        <v>0</v>
      </c>
      <c r="H328" s="20">
        <f t="shared" si="6"/>
        <v>0</v>
      </c>
      <c r="I328" s="12"/>
    </row>
    <row r="329" spans="1:9" hidden="1">
      <c r="A329" s="11"/>
      <c r="B329" s="1"/>
      <c r="C329" s="34"/>
      <c r="D329" s="142"/>
      <c r="E329" s="143"/>
      <c r="F329" s="39">
        <f>VLOOKUP(C329,'[2]Acha Air Sales Price List'!$B$1:$D$65536,3,FALSE)</f>
        <v>0</v>
      </c>
      <c r="G329" s="19">
        <f>ROUND(IF(ISBLANK(C329),0,VLOOKUP(C329,'[2]Acha Air Sales Price List'!$B$1:$X$65536,12,FALSE)*$L$14),2)</f>
        <v>0</v>
      </c>
      <c r="H329" s="20">
        <f t="shared" si="6"/>
        <v>0</v>
      </c>
      <c r="I329" s="12"/>
    </row>
    <row r="330" spans="1:9" hidden="1">
      <c r="A330" s="11"/>
      <c r="B330" s="1"/>
      <c r="C330" s="34"/>
      <c r="D330" s="142"/>
      <c r="E330" s="143"/>
      <c r="F330" s="39">
        <f>VLOOKUP(C330,'[2]Acha Air Sales Price List'!$B$1:$D$65536,3,FALSE)</f>
        <v>0</v>
      </c>
      <c r="G330" s="19">
        <f>ROUND(IF(ISBLANK(C330),0,VLOOKUP(C330,'[2]Acha Air Sales Price List'!$B$1:$X$65536,12,FALSE)*$L$14),2)</f>
        <v>0</v>
      </c>
      <c r="H330" s="20">
        <f t="shared" si="6"/>
        <v>0</v>
      </c>
      <c r="I330" s="12"/>
    </row>
    <row r="331" spans="1:9" hidden="1">
      <c r="A331" s="11"/>
      <c r="B331" s="1"/>
      <c r="C331" s="34"/>
      <c r="D331" s="142"/>
      <c r="E331" s="143"/>
      <c r="F331" s="39">
        <f>VLOOKUP(C331,'[2]Acha Air Sales Price List'!$B$1:$D$65536,3,FALSE)</f>
        <v>0</v>
      </c>
      <c r="G331" s="19">
        <f>ROUND(IF(ISBLANK(C331),0,VLOOKUP(C331,'[2]Acha Air Sales Price List'!$B$1:$X$65536,12,FALSE)*$L$14),2)</f>
        <v>0</v>
      </c>
      <c r="H331" s="20">
        <f t="shared" si="6"/>
        <v>0</v>
      </c>
      <c r="I331" s="12"/>
    </row>
    <row r="332" spans="1:9" hidden="1">
      <c r="A332" s="11"/>
      <c r="B332" s="1"/>
      <c r="C332" s="34"/>
      <c r="D332" s="142"/>
      <c r="E332" s="143"/>
      <c r="F332" s="39">
        <f>VLOOKUP(C332,'[2]Acha Air Sales Price List'!$B$1:$D$65536,3,FALSE)</f>
        <v>0</v>
      </c>
      <c r="G332" s="19">
        <f>ROUND(IF(ISBLANK(C332),0,VLOOKUP(C332,'[2]Acha Air Sales Price List'!$B$1:$X$65536,12,FALSE)*$L$14),2)</f>
        <v>0</v>
      </c>
      <c r="H332" s="20">
        <f t="shared" si="6"/>
        <v>0</v>
      </c>
      <c r="I332" s="12"/>
    </row>
    <row r="333" spans="1:9" hidden="1">
      <c r="A333" s="11"/>
      <c r="B333" s="1"/>
      <c r="C333" s="34"/>
      <c r="D333" s="142"/>
      <c r="E333" s="143"/>
      <c r="F333" s="39">
        <f>VLOOKUP(C333,'[2]Acha Air Sales Price List'!$B$1:$D$65536,3,FALSE)</f>
        <v>0</v>
      </c>
      <c r="G333" s="19">
        <f>ROUND(IF(ISBLANK(C333),0,VLOOKUP(C333,'[2]Acha Air Sales Price List'!$B$1:$X$65536,12,FALSE)*$L$14),2)</f>
        <v>0</v>
      </c>
      <c r="H333" s="20">
        <f t="shared" si="6"/>
        <v>0</v>
      </c>
      <c r="I333" s="12"/>
    </row>
    <row r="334" spans="1:9" hidden="1">
      <c r="A334" s="11"/>
      <c r="B334" s="1"/>
      <c r="C334" s="34"/>
      <c r="D334" s="142"/>
      <c r="E334" s="143"/>
      <c r="F334" s="39">
        <f>VLOOKUP(C334,'[2]Acha Air Sales Price List'!$B$1:$D$65536,3,FALSE)</f>
        <v>0</v>
      </c>
      <c r="G334" s="19">
        <f>ROUND(IF(ISBLANK(C334),0,VLOOKUP(C334,'[2]Acha Air Sales Price List'!$B$1:$X$65536,12,FALSE)*$L$14),2)</f>
        <v>0</v>
      </c>
      <c r="H334" s="20">
        <f t="shared" si="6"/>
        <v>0</v>
      </c>
      <c r="I334" s="12"/>
    </row>
    <row r="335" spans="1:9" hidden="1">
      <c r="A335" s="11"/>
      <c r="B335" s="1"/>
      <c r="C335" s="34"/>
      <c r="D335" s="142"/>
      <c r="E335" s="143"/>
      <c r="F335" s="39">
        <f>VLOOKUP(C335,'[2]Acha Air Sales Price List'!$B$1:$D$65536,3,FALSE)</f>
        <v>0</v>
      </c>
      <c r="G335" s="19">
        <f>ROUND(IF(ISBLANK(C335),0,VLOOKUP(C335,'[2]Acha Air Sales Price List'!$B$1:$X$65536,12,FALSE)*$L$14),2)</f>
        <v>0</v>
      </c>
      <c r="H335" s="20">
        <f t="shared" si="6"/>
        <v>0</v>
      </c>
      <c r="I335" s="12"/>
    </row>
    <row r="336" spans="1:9" hidden="1">
      <c r="A336" s="11"/>
      <c r="B336" s="1"/>
      <c r="C336" s="34"/>
      <c r="D336" s="142"/>
      <c r="E336" s="143"/>
      <c r="F336" s="39">
        <f>VLOOKUP(C336,'[2]Acha Air Sales Price List'!$B$1:$D$65536,3,FALSE)</f>
        <v>0</v>
      </c>
      <c r="G336" s="19">
        <f>ROUND(IF(ISBLANK(C336),0,VLOOKUP(C336,'[2]Acha Air Sales Price List'!$B$1:$X$65536,12,FALSE)*$L$14),2)</f>
        <v>0</v>
      </c>
      <c r="H336" s="20">
        <f t="shared" si="6"/>
        <v>0</v>
      </c>
      <c r="I336" s="12"/>
    </row>
    <row r="337" spans="1:9" hidden="1">
      <c r="A337" s="11"/>
      <c r="B337" s="1"/>
      <c r="C337" s="35"/>
      <c r="D337" s="142"/>
      <c r="E337" s="143"/>
      <c r="F337" s="39">
        <f>VLOOKUP(C337,'[2]Acha Air Sales Price List'!$B$1:$D$65536,3,FALSE)</f>
        <v>0</v>
      </c>
      <c r="G337" s="19">
        <f>ROUND(IF(ISBLANK(C337),0,VLOOKUP(C337,'[2]Acha Air Sales Price List'!$B$1:$X$65536,12,FALSE)*$L$14),2)</f>
        <v>0</v>
      </c>
      <c r="H337" s="20">
        <f>ROUND(IF(ISNUMBER(B337), G337*B337, 0),5)</f>
        <v>0</v>
      </c>
      <c r="I337" s="12"/>
    </row>
    <row r="338" spans="1:9" hidden="1">
      <c r="A338" s="11"/>
      <c r="B338" s="1"/>
      <c r="C338" s="34"/>
      <c r="D338" s="142"/>
      <c r="E338" s="143"/>
      <c r="F338" s="39">
        <f>VLOOKUP(C338,'[2]Acha Air Sales Price List'!$B$1:$D$65536,3,FALSE)</f>
        <v>0</v>
      </c>
      <c r="G338" s="19">
        <f>ROUND(IF(ISBLANK(C338),0,VLOOKUP(C338,'[2]Acha Air Sales Price List'!$B$1:$X$65536,12,FALSE)*$L$14),2)</f>
        <v>0</v>
      </c>
      <c r="H338" s="20">
        <f t="shared" ref="H338:H388" si="7">ROUND(IF(ISNUMBER(B338), G338*B338, 0),5)</f>
        <v>0</v>
      </c>
      <c r="I338" s="12"/>
    </row>
    <row r="339" spans="1:9" hidden="1">
      <c r="A339" s="11"/>
      <c r="B339" s="1"/>
      <c r="C339" s="34"/>
      <c r="D339" s="142"/>
      <c r="E339" s="143"/>
      <c r="F339" s="39">
        <f>VLOOKUP(C339,'[2]Acha Air Sales Price List'!$B$1:$D$65536,3,FALSE)</f>
        <v>0</v>
      </c>
      <c r="G339" s="19">
        <f>ROUND(IF(ISBLANK(C339),0,VLOOKUP(C339,'[2]Acha Air Sales Price List'!$B$1:$X$65536,12,FALSE)*$L$14),2)</f>
        <v>0</v>
      </c>
      <c r="H339" s="20">
        <f t="shared" si="7"/>
        <v>0</v>
      </c>
      <c r="I339" s="12"/>
    </row>
    <row r="340" spans="1:9" hidden="1">
      <c r="A340" s="11"/>
      <c r="B340" s="1"/>
      <c r="C340" s="34"/>
      <c r="D340" s="142"/>
      <c r="E340" s="143"/>
      <c r="F340" s="39">
        <f>VLOOKUP(C340,'[2]Acha Air Sales Price List'!$B$1:$D$65536,3,FALSE)</f>
        <v>0</v>
      </c>
      <c r="G340" s="19">
        <f>ROUND(IF(ISBLANK(C340),0,VLOOKUP(C340,'[2]Acha Air Sales Price List'!$B$1:$X$65536,12,FALSE)*$L$14),2)</f>
        <v>0</v>
      </c>
      <c r="H340" s="20">
        <f t="shared" si="7"/>
        <v>0</v>
      </c>
      <c r="I340" s="12"/>
    </row>
    <row r="341" spans="1:9" hidden="1">
      <c r="A341" s="11"/>
      <c r="B341" s="1"/>
      <c r="C341" s="34"/>
      <c r="D341" s="142"/>
      <c r="E341" s="143"/>
      <c r="F341" s="39">
        <f>VLOOKUP(C341,'[2]Acha Air Sales Price List'!$B$1:$D$65536,3,FALSE)</f>
        <v>0</v>
      </c>
      <c r="G341" s="19">
        <f>ROUND(IF(ISBLANK(C341),0,VLOOKUP(C341,'[2]Acha Air Sales Price List'!$B$1:$X$65536,12,FALSE)*$L$14),2)</f>
        <v>0</v>
      </c>
      <c r="H341" s="20">
        <f t="shared" si="7"/>
        <v>0</v>
      </c>
      <c r="I341" s="12"/>
    </row>
    <row r="342" spans="1:9" hidden="1">
      <c r="A342" s="11"/>
      <c r="B342" s="1"/>
      <c r="C342" s="34"/>
      <c r="D342" s="142"/>
      <c r="E342" s="143"/>
      <c r="F342" s="39">
        <f>VLOOKUP(C342,'[2]Acha Air Sales Price List'!$B$1:$D$65536,3,FALSE)</f>
        <v>0</v>
      </c>
      <c r="G342" s="19">
        <f>ROUND(IF(ISBLANK(C342),0,VLOOKUP(C342,'[2]Acha Air Sales Price List'!$B$1:$X$65536,12,FALSE)*$L$14),2)</f>
        <v>0</v>
      </c>
      <c r="H342" s="20">
        <f t="shared" si="7"/>
        <v>0</v>
      </c>
      <c r="I342" s="12"/>
    </row>
    <row r="343" spans="1:9" hidden="1">
      <c r="A343" s="11"/>
      <c r="B343" s="1"/>
      <c r="C343" s="34"/>
      <c r="D343" s="142"/>
      <c r="E343" s="143"/>
      <c r="F343" s="39">
        <f>VLOOKUP(C343,'[2]Acha Air Sales Price List'!$B$1:$D$65536,3,FALSE)</f>
        <v>0</v>
      </c>
      <c r="G343" s="19">
        <f>ROUND(IF(ISBLANK(C343),0,VLOOKUP(C343,'[2]Acha Air Sales Price List'!$B$1:$X$65536,12,FALSE)*$L$14),2)</f>
        <v>0</v>
      </c>
      <c r="H343" s="20">
        <f t="shared" si="7"/>
        <v>0</v>
      </c>
      <c r="I343" s="12"/>
    </row>
    <row r="344" spans="1:9" hidden="1">
      <c r="A344" s="11"/>
      <c r="B344" s="1"/>
      <c r="C344" s="34"/>
      <c r="D344" s="142"/>
      <c r="E344" s="143"/>
      <c r="F344" s="39">
        <f>VLOOKUP(C344,'[2]Acha Air Sales Price List'!$B$1:$D$65536,3,FALSE)</f>
        <v>0</v>
      </c>
      <c r="G344" s="19">
        <f>ROUND(IF(ISBLANK(C344),0,VLOOKUP(C344,'[2]Acha Air Sales Price List'!$B$1:$X$65536,12,FALSE)*$L$14),2)</f>
        <v>0</v>
      </c>
      <c r="H344" s="20">
        <f t="shared" si="7"/>
        <v>0</v>
      </c>
      <c r="I344" s="12"/>
    </row>
    <row r="345" spans="1:9" hidden="1">
      <c r="A345" s="11"/>
      <c r="B345" s="1"/>
      <c r="C345" s="34"/>
      <c r="D345" s="142"/>
      <c r="E345" s="143"/>
      <c r="F345" s="39">
        <f>VLOOKUP(C345,'[2]Acha Air Sales Price List'!$B$1:$D$65536,3,FALSE)</f>
        <v>0</v>
      </c>
      <c r="G345" s="19">
        <f>ROUND(IF(ISBLANK(C345),0,VLOOKUP(C345,'[2]Acha Air Sales Price List'!$B$1:$X$65536,12,FALSE)*$L$14),2)</f>
        <v>0</v>
      </c>
      <c r="H345" s="20">
        <f t="shared" si="7"/>
        <v>0</v>
      </c>
      <c r="I345" s="12"/>
    </row>
    <row r="346" spans="1:9" hidden="1">
      <c r="A346" s="11"/>
      <c r="B346" s="1"/>
      <c r="C346" s="34"/>
      <c r="D346" s="142"/>
      <c r="E346" s="143"/>
      <c r="F346" s="39">
        <f>VLOOKUP(C346,'[2]Acha Air Sales Price List'!$B$1:$D$65536,3,FALSE)</f>
        <v>0</v>
      </c>
      <c r="G346" s="19">
        <f>ROUND(IF(ISBLANK(C346),0,VLOOKUP(C346,'[2]Acha Air Sales Price List'!$B$1:$X$65536,12,FALSE)*$L$14),2)</f>
        <v>0</v>
      </c>
      <c r="H346" s="20">
        <f t="shared" si="7"/>
        <v>0</v>
      </c>
      <c r="I346" s="12"/>
    </row>
    <row r="347" spans="1:9" hidden="1">
      <c r="A347" s="11"/>
      <c r="B347" s="1"/>
      <c r="C347" s="34"/>
      <c r="D347" s="142"/>
      <c r="E347" s="143"/>
      <c r="F347" s="39">
        <f>VLOOKUP(C347,'[2]Acha Air Sales Price List'!$B$1:$D$65536,3,FALSE)</f>
        <v>0</v>
      </c>
      <c r="G347" s="19">
        <f>ROUND(IF(ISBLANK(C347),0,VLOOKUP(C347,'[2]Acha Air Sales Price List'!$B$1:$X$65536,12,FALSE)*$L$14),2)</f>
        <v>0</v>
      </c>
      <c r="H347" s="20">
        <f t="shared" si="7"/>
        <v>0</v>
      </c>
      <c r="I347" s="12"/>
    </row>
    <row r="348" spans="1:9" hidden="1">
      <c r="A348" s="11"/>
      <c r="B348" s="1"/>
      <c r="C348" s="34"/>
      <c r="D348" s="142"/>
      <c r="E348" s="143"/>
      <c r="F348" s="39">
        <f>VLOOKUP(C348,'[2]Acha Air Sales Price List'!$B$1:$D$65536,3,FALSE)</f>
        <v>0</v>
      </c>
      <c r="G348" s="19">
        <f>ROUND(IF(ISBLANK(C348),0,VLOOKUP(C348,'[2]Acha Air Sales Price List'!$B$1:$X$65536,12,FALSE)*$L$14),2)</f>
        <v>0</v>
      </c>
      <c r="H348" s="20">
        <f t="shared" si="7"/>
        <v>0</v>
      </c>
      <c r="I348" s="12"/>
    </row>
    <row r="349" spans="1:9" hidden="1">
      <c r="A349" s="11"/>
      <c r="B349" s="1"/>
      <c r="C349" s="34"/>
      <c r="D349" s="142"/>
      <c r="E349" s="143"/>
      <c r="F349" s="39">
        <f>VLOOKUP(C349,'[2]Acha Air Sales Price List'!$B$1:$D$65536,3,FALSE)</f>
        <v>0</v>
      </c>
      <c r="G349" s="19">
        <f>ROUND(IF(ISBLANK(C349),0,VLOOKUP(C349,'[2]Acha Air Sales Price List'!$B$1:$X$65536,12,FALSE)*$L$14),2)</f>
        <v>0</v>
      </c>
      <c r="H349" s="20">
        <f t="shared" si="7"/>
        <v>0</v>
      </c>
      <c r="I349" s="12"/>
    </row>
    <row r="350" spans="1:9" hidden="1">
      <c r="A350" s="11"/>
      <c r="B350" s="1"/>
      <c r="C350" s="34"/>
      <c r="D350" s="142"/>
      <c r="E350" s="143"/>
      <c r="F350" s="39">
        <f>VLOOKUP(C350,'[2]Acha Air Sales Price List'!$B$1:$D$65536,3,FALSE)</f>
        <v>0</v>
      </c>
      <c r="G350" s="19">
        <f>ROUND(IF(ISBLANK(C350),0,VLOOKUP(C350,'[2]Acha Air Sales Price List'!$B$1:$X$65536,12,FALSE)*$L$14),2)</f>
        <v>0</v>
      </c>
      <c r="H350" s="20">
        <f t="shared" si="7"/>
        <v>0</v>
      </c>
      <c r="I350" s="12"/>
    </row>
    <row r="351" spans="1:9" hidden="1">
      <c r="A351" s="11"/>
      <c r="B351" s="1"/>
      <c r="C351" s="34"/>
      <c r="D351" s="142"/>
      <c r="E351" s="143"/>
      <c r="F351" s="39">
        <f>VLOOKUP(C351,'[2]Acha Air Sales Price List'!$B$1:$D$65536,3,FALSE)</f>
        <v>0</v>
      </c>
      <c r="G351" s="19">
        <f>ROUND(IF(ISBLANK(C351),0,VLOOKUP(C351,'[2]Acha Air Sales Price List'!$B$1:$X$65536,12,FALSE)*$L$14),2)</f>
        <v>0</v>
      </c>
      <c r="H351" s="20">
        <f t="shared" si="7"/>
        <v>0</v>
      </c>
      <c r="I351" s="12"/>
    </row>
    <row r="352" spans="1:9" hidden="1">
      <c r="A352" s="11"/>
      <c r="B352" s="1"/>
      <c r="C352" s="34"/>
      <c r="D352" s="142"/>
      <c r="E352" s="143"/>
      <c r="F352" s="39">
        <f>VLOOKUP(C352,'[2]Acha Air Sales Price List'!$B$1:$D$65536,3,FALSE)</f>
        <v>0</v>
      </c>
      <c r="G352" s="19">
        <f>ROUND(IF(ISBLANK(C352),0,VLOOKUP(C352,'[2]Acha Air Sales Price List'!$B$1:$X$65536,12,FALSE)*$L$14),2)</f>
        <v>0</v>
      </c>
      <c r="H352" s="20">
        <f t="shared" si="7"/>
        <v>0</v>
      </c>
      <c r="I352" s="12"/>
    </row>
    <row r="353" spans="1:9" hidden="1">
      <c r="A353" s="11"/>
      <c r="B353" s="1"/>
      <c r="C353" s="34"/>
      <c r="D353" s="142"/>
      <c r="E353" s="143"/>
      <c r="F353" s="39">
        <f>VLOOKUP(C353,'[2]Acha Air Sales Price List'!$B$1:$D$65536,3,FALSE)</f>
        <v>0</v>
      </c>
      <c r="G353" s="19">
        <f>ROUND(IF(ISBLANK(C353),0,VLOOKUP(C353,'[2]Acha Air Sales Price List'!$B$1:$X$65536,12,FALSE)*$L$14),2)</f>
        <v>0</v>
      </c>
      <c r="H353" s="20">
        <f t="shared" si="7"/>
        <v>0</v>
      </c>
      <c r="I353" s="12"/>
    </row>
    <row r="354" spans="1:9" hidden="1">
      <c r="A354" s="11"/>
      <c r="B354" s="1"/>
      <c r="C354" s="34"/>
      <c r="D354" s="142"/>
      <c r="E354" s="143"/>
      <c r="F354" s="39">
        <f>VLOOKUP(C354,'[2]Acha Air Sales Price List'!$B$1:$D$65536,3,FALSE)</f>
        <v>0</v>
      </c>
      <c r="G354" s="19">
        <f>ROUND(IF(ISBLANK(C354),0,VLOOKUP(C354,'[2]Acha Air Sales Price List'!$B$1:$X$65536,12,FALSE)*$L$14),2)</f>
        <v>0</v>
      </c>
      <c r="H354" s="20">
        <f t="shared" si="7"/>
        <v>0</v>
      </c>
      <c r="I354" s="12"/>
    </row>
    <row r="355" spans="1:9" hidden="1">
      <c r="A355" s="11"/>
      <c r="B355" s="1"/>
      <c r="C355" s="34"/>
      <c r="D355" s="142"/>
      <c r="E355" s="143"/>
      <c r="F355" s="39">
        <f>VLOOKUP(C355,'[2]Acha Air Sales Price List'!$B$1:$D$65536,3,FALSE)</f>
        <v>0</v>
      </c>
      <c r="G355" s="19">
        <f>ROUND(IF(ISBLANK(C355),0,VLOOKUP(C355,'[2]Acha Air Sales Price List'!$B$1:$X$65536,12,FALSE)*$L$14),2)</f>
        <v>0</v>
      </c>
      <c r="H355" s="20">
        <f t="shared" si="7"/>
        <v>0</v>
      </c>
      <c r="I355" s="12"/>
    </row>
    <row r="356" spans="1:9" hidden="1">
      <c r="A356" s="11"/>
      <c r="B356" s="1"/>
      <c r="C356" s="34"/>
      <c r="D356" s="142"/>
      <c r="E356" s="143"/>
      <c r="F356" s="39">
        <f>VLOOKUP(C356,'[2]Acha Air Sales Price List'!$B$1:$D$65536,3,FALSE)</f>
        <v>0</v>
      </c>
      <c r="G356" s="19">
        <f>ROUND(IF(ISBLANK(C356),0,VLOOKUP(C356,'[2]Acha Air Sales Price List'!$B$1:$X$65536,12,FALSE)*$L$14),2)</f>
        <v>0</v>
      </c>
      <c r="H356" s="20">
        <f t="shared" si="7"/>
        <v>0</v>
      </c>
      <c r="I356" s="12"/>
    </row>
    <row r="357" spans="1:9" hidden="1">
      <c r="A357" s="11"/>
      <c r="B357" s="1"/>
      <c r="C357" s="34"/>
      <c r="D357" s="142"/>
      <c r="E357" s="143"/>
      <c r="F357" s="39">
        <f>VLOOKUP(C357,'[2]Acha Air Sales Price List'!$B$1:$D$65536,3,FALSE)</f>
        <v>0</v>
      </c>
      <c r="G357" s="19">
        <f>ROUND(IF(ISBLANK(C357),0,VLOOKUP(C357,'[2]Acha Air Sales Price List'!$B$1:$X$65536,12,FALSE)*$L$14),2)</f>
        <v>0</v>
      </c>
      <c r="H357" s="20">
        <f t="shared" si="7"/>
        <v>0</v>
      </c>
      <c r="I357" s="12"/>
    </row>
    <row r="358" spans="1:9" hidden="1">
      <c r="A358" s="11"/>
      <c r="B358" s="1"/>
      <c r="C358" s="34"/>
      <c r="D358" s="142"/>
      <c r="E358" s="143"/>
      <c r="F358" s="39">
        <f>VLOOKUP(C358,'[2]Acha Air Sales Price List'!$B$1:$D$65536,3,FALSE)</f>
        <v>0</v>
      </c>
      <c r="G358" s="19">
        <f>ROUND(IF(ISBLANK(C358),0,VLOOKUP(C358,'[2]Acha Air Sales Price List'!$B$1:$X$65536,12,FALSE)*$L$14),2)</f>
        <v>0</v>
      </c>
      <c r="H358" s="20">
        <f t="shared" si="7"/>
        <v>0</v>
      </c>
      <c r="I358" s="12"/>
    </row>
    <row r="359" spans="1:9" hidden="1">
      <c r="A359" s="11"/>
      <c r="B359" s="1"/>
      <c r="C359" s="34"/>
      <c r="D359" s="142"/>
      <c r="E359" s="143"/>
      <c r="F359" s="39">
        <f>VLOOKUP(C359,'[2]Acha Air Sales Price List'!$B$1:$D$65536,3,FALSE)</f>
        <v>0</v>
      </c>
      <c r="G359" s="19">
        <f>ROUND(IF(ISBLANK(C359),0,VLOOKUP(C359,'[2]Acha Air Sales Price List'!$B$1:$X$65536,12,FALSE)*$L$14),2)</f>
        <v>0</v>
      </c>
      <c r="H359" s="20">
        <f t="shared" si="7"/>
        <v>0</v>
      </c>
      <c r="I359" s="12"/>
    </row>
    <row r="360" spans="1:9" hidden="1">
      <c r="A360" s="11"/>
      <c r="B360" s="1"/>
      <c r="C360" s="34"/>
      <c r="D360" s="142"/>
      <c r="E360" s="143"/>
      <c r="F360" s="39">
        <f>VLOOKUP(C360,'[2]Acha Air Sales Price List'!$B$1:$D$65536,3,FALSE)</f>
        <v>0</v>
      </c>
      <c r="G360" s="19">
        <f>ROUND(IF(ISBLANK(C360),0,VLOOKUP(C360,'[2]Acha Air Sales Price List'!$B$1:$X$65536,12,FALSE)*$L$14),2)</f>
        <v>0</v>
      </c>
      <c r="H360" s="20">
        <f t="shared" si="7"/>
        <v>0</v>
      </c>
      <c r="I360" s="12"/>
    </row>
    <row r="361" spans="1:9" hidden="1">
      <c r="A361" s="11"/>
      <c r="B361" s="1"/>
      <c r="C361" s="35"/>
      <c r="D361" s="142"/>
      <c r="E361" s="143"/>
      <c r="F361" s="39">
        <f>VLOOKUP(C361,'[2]Acha Air Sales Price List'!$B$1:$D$65536,3,FALSE)</f>
        <v>0</v>
      </c>
      <c r="G361" s="19">
        <f>ROUND(IF(ISBLANK(C361),0,VLOOKUP(C361,'[2]Acha Air Sales Price List'!$B$1:$X$65536,12,FALSE)*$L$14),2)</f>
        <v>0</v>
      </c>
      <c r="H361" s="20">
        <f t="shared" si="7"/>
        <v>0</v>
      </c>
      <c r="I361" s="12"/>
    </row>
    <row r="362" spans="1:9" hidden="1">
      <c r="A362" s="11"/>
      <c r="B362" s="1"/>
      <c r="C362" s="34"/>
      <c r="D362" s="142"/>
      <c r="E362" s="143"/>
      <c r="F362" s="39">
        <f>VLOOKUP(C362,'[2]Acha Air Sales Price List'!$B$1:$D$65536,3,FALSE)</f>
        <v>0</v>
      </c>
      <c r="G362" s="19">
        <f>ROUND(IF(ISBLANK(C362),0,VLOOKUP(C362,'[2]Acha Air Sales Price List'!$B$1:$X$65536,12,FALSE)*$L$14),2)</f>
        <v>0</v>
      </c>
      <c r="H362" s="20">
        <f t="shared" si="7"/>
        <v>0</v>
      </c>
      <c r="I362" s="12"/>
    </row>
    <row r="363" spans="1:9" hidden="1">
      <c r="A363" s="11"/>
      <c r="B363" s="1"/>
      <c r="C363" s="34"/>
      <c r="D363" s="142"/>
      <c r="E363" s="143"/>
      <c r="F363" s="39">
        <f>VLOOKUP(C363,'[2]Acha Air Sales Price List'!$B$1:$D$65536,3,FALSE)</f>
        <v>0</v>
      </c>
      <c r="G363" s="19">
        <f>ROUND(IF(ISBLANK(C363),0,VLOOKUP(C363,'[2]Acha Air Sales Price List'!$B$1:$X$65536,12,FALSE)*$L$14),2)</f>
        <v>0</v>
      </c>
      <c r="H363" s="20">
        <f t="shared" si="7"/>
        <v>0</v>
      </c>
      <c r="I363" s="12"/>
    </row>
    <row r="364" spans="1:9" hidden="1">
      <c r="A364" s="11"/>
      <c r="B364" s="1"/>
      <c r="C364" s="34"/>
      <c r="D364" s="142"/>
      <c r="E364" s="143"/>
      <c r="F364" s="39">
        <f>VLOOKUP(C364,'[2]Acha Air Sales Price List'!$B$1:$D$65536,3,FALSE)</f>
        <v>0</v>
      </c>
      <c r="G364" s="19">
        <f>ROUND(IF(ISBLANK(C364),0,VLOOKUP(C364,'[2]Acha Air Sales Price List'!$B$1:$X$65536,12,FALSE)*$L$14),2)</f>
        <v>0</v>
      </c>
      <c r="H364" s="20">
        <f t="shared" si="7"/>
        <v>0</v>
      </c>
      <c r="I364" s="12"/>
    </row>
    <row r="365" spans="1:9" hidden="1">
      <c r="A365" s="11"/>
      <c r="B365" s="1"/>
      <c r="C365" s="34"/>
      <c r="D365" s="142"/>
      <c r="E365" s="143"/>
      <c r="F365" s="39">
        <f>VLOOKUP(C365,'[2]Acha Air Sales Price List'!$B$1:$D$65536,3,FALSE)</f>
        <v>0</v>
      </c>
      <c r="G365" s="19">
        <f>ROUND(IF(ISBLANK(C365),0,VLOOKUP(C365,'[2]Acha Air Sales Price List'!$B$1:$X$65536,12,FALSE)*$L$14),2)</f>
        <v>0</v>
      </c>
      <c r="H365" s="20">
        <f t="shared" si="7"/>
        <v>0</v>
      </c>
      <c r="I365" s="12"/>
    </row>
    <row r="366" spans="1:9" hidden="1">
      <c r="A366" s="11"/>
      <c r="B366" s="1"/>
      <c r="C366" s="34"/>
      <c r="D366" s="142"/>
      <c r="E366" s="143"/>
      <c r="F366" s="39">
        <f>VLOOKUP(C366,'[2]Acha Air Sales Price List'!$B$1:$D$65536,3,FALSE)</f>
        <v>0</v>
      </c>
      <c r="G366" s="19">
        <f>ROUND(IF(ISBLANK(C366),0,VLOOKUP(C366,'[2]Acha Air Sales Price List'!$B$1:$X$65536,12,FALSE)*$L$14),2)</f>
        <v>0</v>
      </c>
      <c r="H366" s="20">
        <f t="shared" si="7"/>
        <v>0</v>
      </c>
      <c r="I366" s="12"/>
    </row>
    <row r="367" spans="1:9" hidden="1">
      <c r="A367" s="11"/>
      <c r="B367" s="1"/>
      <c r="C367" s="34"/>
      <c r="D367" s="142"/>
      <c r="E367" s="143"/>
      <c r="F367" s="39">
        <f>VLOOKUP(C367,'[2]Acha Air Sales Price List'!$B$1:$D$65536,3,FALSE)</f>
        <v>0</v>
      </c>
      <c r="G367" s="19">
        <f>ROUND(IF(ISBLANK(C367),0,VLOOKUP(C367,'[2]Acha Air Sales Price List'!$B$1:$X$65536,12,FALSE)*$L$14),2)</f>
        <v>0</v>
      </c>
      <c r="H367" s="20">
        <f t="shared" si="7"/>
        <v>0</v>
      </c>
      <c r="I367" s="12"/>
    </row>
    <row r="368" spans="1:9" hidden="1">
      <c r="A368" s="11"/>
      <c r="B368" s="1"/>
      <c r="C368" s="34"/>
      <c r="D368" s="142"/>
      <c r="E368" s="143"/>
      <c r="F368" s="39">
        <f>VLOOKUP(C368,'[2]Acha Air Sales Price List'!$B$1:$D$65536,3,FALSE)</f>
        <v>0</v>
      </c>
      <c r="G368" s="19">
        <f>ROUND(IF(ISBLANK(C368),0,VLOOKUP(C368,'[2]Acha Air Sales Price List'!$B$1:$X$65536,12,FALSE)*$L$14),2)</f>
        <v>0</v>
      </c>
      <c r="H368" s="20">
        <f t="shared" si="7"/>
        <v>0</v>
      </c>
      <c r="I368" s="12"/>
    </row>
    <row r="369" spans="1:9" hidden="1">
      <c r="A369" s="11"/>
      <c r="B369" s="1"/>
      <c r="C369" s="34"/>
      <c r="D369" s="142"/>
      <c r="E369" s="143"/>
      <c r="F369" s="39">
        <f>VLOOKUP(C369,'[2]Acha Air Sales Price List'!$B$1:$D$65536,3,FALSE)</f>
        <v>0</v>
      </c>
      <c r="G369" s="19">
        <f>ROUND(IF(ISBLANK(C369),0,VLOOKUP(C369,'[2]Acha Air Sales Price List'!$B$1:$X$65536,12,FALSE)*$L$14),2)</f>
        <v>0</v>
      </c>
      <c r="H369" s="20">
        <f t="shared" si="7"/>
        <v>0</v>
      </c>
      <c r="I369" s="12"/>
    </row>
    <row r="370" spans="1:9" hidden="1">
      <c r="A370" s="11"/>
      <c r="B370" s="1"/>
      <c r="C370" s="34"/>
      <c r="D370" s="142"/>
      <c r="E370" s="143"/>
      <c r="F370" s="39">
        <f>VLOOKUP(C370,'[2]Acha Air Sales Price List'!$B$1:$D$65536,3,FALSE)</f>
        <v>0</v>
      </c>
      <c r="G370" s="19">
        <f>ROUND(IF(ISBLANK(C370),0,VLOOKUP(C370,'[2]Acha Air Sales Price List'!$B$1:$X$65536,12,FALSE)*$L$14),2)</f>
        <v>0</v>
      </c>
      <c r="H370" s="20">
        <f t="shared" si="7"/>
        <v>0</v>
      </c>
      <c r="I370" s="12"/>
    </row>
    <row r="371" spans="1:9" hidden="1">
      <c r="A371" s="11"/>
      <c r="B371" s="1"/>
      <c r="C371" s="34"/>
      <c r="D371" s="142"/>
      <c r="E371" s="143"/>
      <c r="F371" s="39">
        <f>VLOOKUP(C371,'[2]Acha Air Sales Price List'!$B$1:$D$65536,3,FALSE)</f>
        <v>0</v>
      </c>
      <c r="G371" s="19">
        <f>ROUND(IF(ISBLANK(C371),0,VLOOKUP(C371,'[2]Acha Air Sales Price List'!$B$1:$X$65536,12,FALSE)*$L$14),2)</f>
        <v>0</v>
      </c>
      <c r="H371" s="20">
        <f t="shared" si="7"/>
        <v>0</v>
      </c>
      <c r="I371" s="12"/>
    </row>
    <row r="372" spans="1:9" hidden="1">
      <c r="A372" s="11"/>
      <c r="B372" s="1"/>
      <c r="C372" s="34"/>
      <c r="D372" s="142"/>
      <c r="E372" s="143"/>
      <c r="F372" s="39">
        <f>VLOOKUP(C372,'[2]Acha Air Sales Price List'!$B$1:$D$65536,3,FALSE)</f>
        <v>0</v>
      </c>
      <c r="G372" s="19">
        <f>ROUND(IF(ISBLANK(C372),0,VLOOKUP(C372,'[2]Acha Air Sales Price List'!$B$1:$X$65536,12,FALSE)*$L$14),2)</f>
        <v>0</v>
      </c>
      <c r="H372" s="20">
        <f t="shared" si="7"/>
        <v>0</v>
      </c>
      <c r="I372" s="12"/>
    </row>
    <row r="373" spans="1:9" hidden="1">
      <c r="A373" s="11"/>
      <c r="B373" s="1"/>
      <c r="C373" s="34"/>
      <c r="D373" s="142"/>
      <c r="E373" s="143"/>
      <c r="F373" s="39">
        <f>VLOOKUP(C373,'[2]Acha Air Sales Price List'!$B$1:$D$65536,3,FALSE)</f>
        <v>0</v>
      </c>
      <c r="G373" s="19">
        <f>ROUND(IF(ISBLANK(C373),0,VLOOKUP(C373,'[2]Acha Air Sales Price List'!$B$1:$X$65536,12,FALSE)*$L$14),2)</f>
        <v>0</v>
      </c>
      <c r="H373" s="20">
        <f t="shared" si="7"/>
        <v>0</v>
      </c>
      <c r="I373" s="12"/>
    </row>
    <row r="374" spans="1:9" hidden="1">
      <c r="A374" s="11"/>
      <c r="B374" s="1"/>
      <c r="C374" s="34"/>
      <c r="D374" s="142"/>
      <c r="E374" s="143"/>
      <c r="F374" s="39">
        <f>VLOOKUP(C374,'[2]Acha Air Sales Price List'!$B$1:$D$65536,3,FALSE)</f>
        <v>0</v>
      </c>
      <c r="G374" s="19">
        <f>ROUND(IF(ISBLANK(C374),0,VLOOKUP(C374,'[2]Acha Air Sales Price List'!$B$1:$X$65536,12,FALSE)*$L$14),2)</f>
        <v>0</v>
      </c>
      <c r="H374" s="20">
        <f t="shared" si="7"/>
        <v>0</v>
      </c>
      <c r="I374" s="12"/>
    </row>
    <row r="375" spans="1:9" hidden="1">
      <c r="A375" s="11"/>
      <c r="B375" s="1"/>
      <c r="C375" s="34"/>
      <c r="D375" s="142"/>
      <c r="E375" s="143"/>
      <c r="F375" s="39">
        <f>VLOOKUP(C375,'[2]Acha Air Sales Price List'!$B$1:$D$65536,3,FALSE)</f>
        <v>0</v>
      </c>
      <c r="G375" s="19">
        <f>ROUND(IF(ISBLANK(C375),0,VLOOKUP(C375,'[2]Acha Air Sales Price List'!$B$1:$X$65536,12,FALSE)*$L$14),2)</f>
        <v>0</v>
      </c>
      <c r="H375" s="20">
        <f t="shared" si="7"/>
        <v>0</v>
      </c>
      <c r="I375" s="12"/>
    </row>
    <row r="376" spans="1:9" hidden="1">
      <c r="A376" s="11"/>
      <c r="B376" s="1"/>
      <c r="C376" s="34"/>
      <c r="D376" s="142"/>
      <c r="E376" s="143"/>
      <c r="F376" s="39">
        <f>VLOOKUP(C376,'[2]Acha Air Sales Price List'!$B$1:$D$65536,3,FALSE)</f>
        <v>0</v>
      </c>
      <c r="G376" s="19">
        <f>ROUND(IF(ISBLANK(C376),0,VLOOKUP(C376,'[2]Acha Air Sales Price List'!$B$1:$X$65536,12,FALSE)*$L$14),2)</f>
        <v>0</v>
      </c>
      <c r="H376" s="20">
        <f t="shared" si="7"/>
        <v>0</v>
      </c>
      <c r="I376" s="12"/>
    </row>
    <row r="377" spans="1:9" hidden="1">
      <c r="A377" s="11"/>
      <c r="B377" s="1"/>
      <c r="C377" s="34"/>
      <c r="D377" s="142"/>
      <c r="E377" s="143"/>
      <c r="F377" s="39">
        <f>VLOOKUP(C377,'[2]Acha Air Sales Price List'!$B$1:$D$65536,3,FALSE)</f>
        <v>0</v>
      </c>
      <c r="G377" s="19">
        <f>ROUND(IF(ISBLANK(C377),0,VLOOKUP(C377,'[2]Acha Air Sales Price List'!$B$1:$X$65536,12,FALSE)*$L$14),2)</f>
        <v>0</v>
      </c>
      <c r="H377" s="20">
        <f t="shared" si="7"/>
        <v>0</v>
      </c>
      <c r="I377" s="12"/>
    </row>
    <row r="378" spans="1:9" hidden="1">
      <c r="A378" s="11"/>
      <c r="B378" s="1"/>
      <c r="C378" s="34"/>
      <c r="D378" s="142"/>
      <c r="E378" s="143"/>
      <c r="F378" s="39">
        <f>VLOOKUP(C378,'[2]Acha Air Sales Price List'!$B$1:$D$65536,3,FALSE)</f>
        <v>0</v>
      </c>
      <c r="G378" s="19">
        <f>ROUND(IF(ISBLANK(C378),0,VLOOKUP(C378,'[2]Acha Air Sales Price List'!$B$1:$X$65536,12,FALSE)*$L$14),2)</f>
        <v>0</v>
      </c>
      <c r="H378" s="20">
        <f t="shared" si="7"/>
        <v>0</v>
      </c>
      <c r="I378" s="12"/>
    </row>
    <row r="379" spans="1:9" hidden="1">
      <c r="A379" s="11"/>
      <c r="B379" s="1"/>
      <c r="C379" s="34"/>
      <c r="D379" s="142"/>
      <c r="E379" s="143"/>
      <c r="F379" s="39">
        <f>VLOOKUP(C379,'[2]Acha Air Sales Price List'!$B$1:$D$65536,3,FALSE)</f>
        <v>0</v>
      </c>
      <c r="G379" s="19">
        <f>ROUND(IF(ISBLANK(C379),0,VLOOKUP(C379,'[2]Acha Air Sales Price List'!$B$1:$X$65536,12,FALSE)*$L$14),2)</f>
        <v>0</v>
      </c>
      <c r="H379" s="20">
        <f t="shared" si="7"/>
        <v>0</v>
      </c>
      <c r="I379" s="12"/>
    </row>
    <row r="380" spans="1:9" hidden="1">
      <c r="A380" s="11"/>
      <c r="B380" s="1"/>
      <c r="C380" s="34"/>
      <c r="D380" s="142"/>
      <c r="E380" s="143"/>
      <c r="F380" s="39">
        <f>VLOOKUP(C380,'[2]Acha Air Sales Price List'!$B$1:$D$65536,3,FALSE)</f>
        <v>0</v>
      </c>
      <c r="G380" s="19">
        <f>ROUND(IF(ISBLANK(C380),0,VLOOKUP(C380,'[2]Acha Air Sales Price List'!$B$1:$X$65536,12,FALSE)*$L$14),2)</f>
        <v>0</v>
      </c>
      <c r="H380" s="20">
        <f t="shared" si="7"/>
        <v>0</v>
      </c>
      <c r="I380" s="12"/>
    </row>
    <row r="381" spans="1:9" hidden="1">
      <c r="A381" s="11"/>
      <c r="B381" s="1"/>
      <c r="C381" s="34"/>
      <c r="D381" s="142"/>
      <c r="E381" s="143"/>
      <c r="F381" s="39">
        <f>VLOOKUP(C381,'[2]Acha Air Sales Price List'!$B$1:$D$65536,3,FALSE)</f>
        <v>0</v>
      </c>
      <c r="G381" s="19">
        <f>ROUND(IF(ISBLANK(C381),0,VLOOKUP(C381,'[2]Acha Air Sales Price List'!$B$1:$X$65536,12,FALSE)*$L$14),2)</f>
        <v>0</v>
      </c>
      <c r="H381" s="20">
        <f t="shared" si="7"/>
        <v>0</v>
      </c>
      <c r="I381" s="12"/>
    </row>
    <row r="382" spans="1:9" hidden="1">
      <c r="A382" s="11"/>
      <c r="B382" s="1"/>
      <c r="C382" s="34"/>
      <c r="D382" s="142"/>
      <c r="E382" s="143"/>
      <c r="F382" s="39">
        <f>VLOOKUP(C382,'[2]Acha Air Sales Price List'!$B$1:$D$65536,3,FALSE)</f>
        <v>0</v>
      </c>
      <c r="G382" s="19">
        <f>ROUND(IF(ISBLANK(C382),0,VLOOKUP(C382,'[2]Acha Air Sales Price List'!$B$1:$X$65536,12,FALSE)*$L$14),2)</f>
        <v>0</v>
      </c>
      <c r="H382" s="20">
        <f t="shared" si="7"/>
        <v>0</v>
      </c>
      <c r="I382" s="12"/>
    </row>
    <row r="383" spans="1:9" hidden="1">
      <c r="A383" s="11"/>
      <c r="B383" s="1"/>
      <c r="C383" s="34"/>
      <c r="D383" s="142"/>
      <c r="E383" s="143"/>
      <c r="F383" s="39">
        <f>VLOOKUP(C383,'[2]Acha Air Sales Price List'!$B$1:$D$65536,3,FALSE)</f>
        <v>0</v>
      </c>
      <c r="G383" s="19">
        <f>ROUND(IF(ISBLANK(C383),0,VLOOKUP(C383,'[2]Acha Air Sales Price List'!$B$1:$X$65536,12,FALSE)*$L$14),2)</f>
        <v>0</v>
      </c>
      <c r="H383" s="20">
        <f t="shared" si="7"/>
        <v>0</v>
      </c>
      <c r="I383" s="12"/>
    </row>
    <row r="384" spans="1:9" hidden="1">
      <c r="A384" s="11"/>
      <c r="B384" s="1"/>
      <c r="C384" s="34"/>
      <c r="D384" s="142"/>
      <c r="E384" s="143"/>
      <c r="F384" s="39">
        <f>VLOOKUP(C384,'[2]Acha Air Sales Price List'!$B$1:$D$65536,3,FALSE)</f>
        <v>0</v>
      </c>
      <c r="G384" s="19">
        <f>ROUND(IF(ISBLANK(C384),0,VLOOKUP(C384,'[2]Acha Air Sales Price List'!$B$1:$X$65536,12,FALSE)*$L$14),2)</f>
        <v>0</v>
      </c>
      <c r="H384" s="20">
        <f t="shared" si="7"/>
        <v>0</v>
      </c>
      <c r="I384" s="12"/>
    </row>
    <row r="385" spans="1:9" hidden="1">
      <c r="A385" s="11"/>
      <c r="B385" s="1"/>
      <c r="C385" s="34"/>
      <c r="D385" s="142"/>
      <c r="E385" s="143"/>
      <c r="F385" s="39">
        <f>VLOOKUP(C385,'[2]Acha Air Sales Price List'!$B$1:$D$65536,3,FALSE)</f>
        <v>0</v>
      </c>
      <c r="G385" s="19">
        <f>ROUND(IF(ISBLANK(C385),0,VLOOKUP(C385,'[2]Acha Air Sales Price List'!$B$1:$X$65536,12,FALSE)*$L$14),2)</f>
        <v>0</v>
      </c>
      <c r="H385" s="20">
        <f t="shared" si="7"/>
        <v>0</v>
      </c>
      <c r="I385" s="12"/>
    </row>
    <row r="386" spans="1:9" hidden="1">
      <c r="A386" s="11"/>
      <c r="B386" s="1"/>
      <c r="C386" s="34"/>
      <c r="D386" s="142"/>
      <c r="E386" s="143"/>
      <c r="F386" s="39">
        <f>VLOOKUP(C386,'[2]Acha Air Sales Price List'!$B$1:$D$65536,3,FALSE)</f>
        <v>0</v>
      </c>
      <c r="G386" s="19">
        <f>ROUND(IF(ISBLANK(C386),0,VLOOKUP(C386,'[2]Acha Air Sales Price List'!$B$1:$X$65536,12,FALSE)*$L$14),2)</f>
        <v>0</v>
      </c>
      <c r="H386" s="20">
        <f t="shared" si="7"/>
        <v>0</v>
      </c>
      <c r="I386" s="12"/>
    </row>
    <row r="387" spans="1:9" hidden="1">
      <c r="A387" s="11"/>
      <c r="B387" s="1"/>
      <c r="C387" s="34"/>
      <c r="D387" s="142"/>
      <c r="E387" s="143"/>
      <c r="F387" s="39">
        <f>VLOOKUP(C387,'[2]Acha Air Sales Price List'!$B$1:$D$65536,3,FALSE)</f>
        <v>0</v>
      </c>
      <c r="G387" s="19">
        <f>ROUND(IF(ISBLANK(C387),0,VLOOKUP(C387,'[2]Acha Air Sales Price List'!$B$1:$X$65536,12,FALSE)*$L$14),2)</f>
        <v>0</v>
      </c>
      <c r="H387" s="20">
        <f t="shared" si="7"/>
        <v>0</v>
      </c>
      <c r="I387" s="12"/>
    </row>
    <row r="388" spans="1:9" hidden="1">
      <c r="A388" s="11"/>
      <c r="B388" s="1"/>
      <c r="C388" s="34"/>
      <c r="D388" s="142"/>
      <c r="E388" s="143"/>
      <c r="F388" s="39">
        <f>VLOOKUP(C388,'[2]Acha Air Sales Price List'!$B$1:$D$65536,3,FALSE)</f>
        <v>0</v>
      </c>
      <c r="G388" s="19">
        <f>ROUND(IF(ISBLANK(C388),0,VLOOKUP(C388,'[2]Acha Air Sales Price List'!$B$1:$X$65536,12,FALSE)*$L$14),2)</f>
        <v>0</v>
      </c>
      <c r="H388" s="20">
        <f t="shared" si="7"/>
        <v>0</v>
      </c>
      <c r="I388" s="12"/>
    </row>
    <row r="389" spans="1:9" hidden="1">
      <c r="A389" s="11"/>
      <c r="B389" s="1"/>
      <c r="C389" s="35"/>
      <c r="D389" s="142"/>
      <c r="E389" s="143"/>
      <c r="F389" s="39">
        <f>VLOOKUP(C389,'[2]Acha Air Sales Price List'!$B$1:$D$65536,3,FALSE)</f>
        <v>0</v>
      </c>
      <c r="G389" s="19">
        <f>ROUND(IF(ISBLANK(C389),0,VLOOKUP(C389,'[2]Acha Air Sales Price List'!$B$1:$X$65536,12,FALSE)*$L$14),2)</f>
        <v>0</v>
      </c>
      <c r="H389" s="20">
        <f>ROUND(IF(ISNUMBER(B389), G389*B389, 0),5)</f>
        <v>0</v>
      </c>
      <c r="I389" s="12"/>
    </row>
    <row r="390" spans="1:9" hidden="1">
      <c r="A390" s="11"/>
      <c r="B390" s="1"/>
      <c r="C390" s="34"/>
      <c r="D390" s="142"/>
      <c r="E390" s="143"/>
      <c r="F390" s="39">
        <f>VLOOKUP(C390,'[2]Acha Air Sales Price List'!$B$1:$D$65536,3,FALSE)</f>
        <v>0</v>
      </c>
      <c r="G390" s="19">
        <f>ROUND(IF(ISBLANK(C390),0,VLOOKUP(C390,'[2]Acha Air Sales Price List'!$B$1:$X$65536,12,FALSE)*$L$14),2)</f>
        <v>0</v>
      </c>
      <c r="H390" s="20">
        <f t="shared" ref="H390:H444" si="8">ROUND(IF(ISNUMBER(B390), G390*B390, 0),5)</f>
        <v>0</v>
      </c>
      <c r="I390" s="12"/>
    </row>
    <row r="391" spans="1:9" hidden="1">
      <c r="A391" s="11"/>
      <c r="B391" s="1"/>
      <c r="C391" s="34"/>
      <c r="D391" s="142"/>
      <c r="E391" s="143"/>
      <c r="F391" s="39">
        <f>VLOOKUP(C391,'[2]Acha Air Sales Price List'!$B$1:$D$65536,3,FALSE)</f>
        <v>0</v>
      </c>
      <c r="G391" s="19">
        <f>ROUND(IF(ISBLANK(C391),0,VLOOKUP(C391,'[2]Acha Air Sales Price List'!$B$1:$X$65536,12,FALSE)*$L$14),2)</f>
        <v>0</v>
      </c>
      <c r="H391" s="20">
        <f t="shared" si="8"/>
        <v>0</v>
      </c>
      <c r="I391" s="12"/>
    </row>
    <row r="392" spans="1:9" hidden="1">
      <c r="A392" s="11"/>
      <c r="B392" s="1"/>
      <c r="C392" s="34"/>
      <c r="D392" s="142"/>
      <c r="E392" s="143"/>
      <c r="F392" s="39">
        <f>VLOOKUP(C392,'[2]Acha Air Sales Price List'!$B$1:$D$65536,3,FALSE)</f>
        <v>0</v>
      </c>
      <c r="G392" s="19">
        <f>ROUND(IF(ISBLANK(C392),0,VLOOKUP(C392,'[2]Acha Air Sales Price List'!$B$1:$X$65536,12,FALSE)*$L$14),2)</f>
        <v>0</v>
      </c>
      <c r="H392" s="20">
        <f t="shared" si="8"/>
        <v>0</v>
      </c>
      <c r="I392" s="12"/>
    </row>
    <row r="393" spans="1:9" hidden="1">
      <c r="A393" s="11"/>
      <c r="B393" s="1"/>
      <c r="C393" s="34"/>
      <c r="D393" s="142"/>
      <c r="E393" s="143"/>
      <c r="F393" s="39">
        <f>VLOOKUP(C393,'[2]Acha Air Sales Price List'!$B$1:$D$65536,3,FALSE)</f>
        <v>0</v>
      </c>
      <c r="G393" s="19">
        <f>ROUND(IF(ISBLANK(C393),0,VLOOKUP(C393,'[2]Acha Air Sales Price List'!$B$1:$X$65536,12,FALSE)*$L$14),2)</f>
        <v>0</v>
      </c>
      <c r="H393" s="20">
        <f t="shared" si="8"/>
        <v>0</v>
      </c>
      <c r="I393" s="12"/>
    </row>
    <row r="394" spans="1:9" hidden="1">
      <c r="A394" s="11"/>
      <c r="B394" s="1"/>
      <c r="C394" s="34"/>
      <c r="D394" s="142"/>
      <c r="E394" s="143"/>
      <c r="F394" s="39">
        <f>VLOOKUP(C394,'[2]Acha Air Sales Price List'!$B$1:$D$65536,3,FALSE)</f>
        <v>0</v>
      </c>
      <c r="G394" s="19">
        <f>ROUND(IF(ISBLANK(C394),0,VLOOKUP(C394,'[2]Acha Air Sales Price List'!$B$1:$X$65536,12,FALSE)*$L$14),2)</f>
        <v>0</v>
      </c>
      <c r="H394" s="20">
        <f t="shared" si="8"/>
        <v>0</v>
      </c>
      <c r="I394" s="12"/>
    </row>
    <row r="395" spans="1:9" hidden="1">
      <c r="A395" s="11"/>
      <c r="B395" s="1"/>
      <c r="C395" s="34"/>
      <c r="D395" s="142"/>
      <c r="E395" s="143"/>
      <c r="F395" s="39">
        <f>VLOOKUP(C395,'[2]Acha Air Sales Price List'!$B$1:$D$65536,3,FALSE)</f>
        <v>0</v>
      </c>
      <c r="G395" s="19">
        <f>ROUND(IF(ISBLANK(C395),0,VLOOKUP(C395,'[2]Acha Air Sales Price List'!$B$1:$X$65536,12,FALSE)*$L$14),2)</f>
        <v>0</v>
      </c>
      <c r="H395" s="20">
        <f t="shared" si="8"/>
        <v>0</v>
      </c>
      <c r="I395" s="12"/>
    </row>
    <row r="396" spans="1:9" hidden="1">
      <c r="A396" s="11"/>
      <c r="B396" s="1"/>
      <c r="C396" s="34"/>
      <c r="D396" s="142"/>
      <c r="E396" s="143"/>
      <c r="F396" s="39">
        <f>VLOOKUP(C396,'[2]Acha Air Sales Price List'!$B$1:$D$65536,3,FALSE)</f>
        <v>0</v>
      </c>
      <c r="G396" s="19">
        <f>ROUND(IF(ISBLANK(C396),0,VLOOKUP(C396,'[2]Acha Air Sales Price List'!$B$1:$X$65536,12,FALSE)*$L$14),2)</f>
        <v>0</v>
      </c>
      <c r="H396" s="20">
        <f t="shared" si="8"/>
        <v>0</v>
      </c>
      <c r="I396" s="12"/>
    </row>
    <row r="397" spans="1:9" hidden="1">
      <c r="A397" s="11"/>
      <c r="B397" s="1"/>
      <c r="C397" s="34"/>
      <c r="D397" s="142"/>
      <c r="E397" s="143"/>
      <c r="F397" s="39">
        <f>VLOOKUP(C397,'[2]Acha Air Sales Price List'!$B$1:$D$65536,3,FALSE)</f>
        <v>0</v>
      </c>
      <c r="G397" s="19">
        <f>ROUND(IF(ISBLANK(C397),0,VLOOKUP(C397,'[2]Acha Air Sales Price List'!$B$1:$X$65536,12,FALSE)*$L$14),2)</f>
        <v>0</v>
      </c>
      <c r="H397" s="20">
        <f t="shared" si="8"/>
        <v>0</v>
      </c>
      <c r="I397" s="12"/>
    </row>
    <row r="398" spans="1:9" hidden="1">
      <c r="A398" s="11"/>
      <c r="B398" s="1"/>
      <c r="C398" s="34"/>
      <c r="D398" s="142"/>
      <c r="E398" s="143"/>
      <c r="F398" s="39">
        <f>VLOOKUP(C398,'[2]Acha Air Sales Price List'!$B$1:$D$65536,3,FALSE)</f>
        <v>0</v>
      </c>
      <c r="G398" s="19">
        <f>ROUND(IF(ISBLANK(C398),0,VLOOKUP(C398,'[2]Acha Air Sales Price List'!$B$1:$X$65536,12,FALSE)*$L$14),2)</f>
        <v>0</v>
      </c>
      <c r="H398" s="20">
        <f t="shared" si="8"/>
        <v>0</v>
      </c>
      <c r="I398" s="12"/>
    </row>
    <row r="399" spans="1:9" hidden="1">
      <c r="A399" s="11"/>
      <c r="B399" s="1"/>
      <c r="C399" s="34"/>
      <c r="D399" s="142"/>
      <c r="E399" s="143"/>
      <c r="F399" s="39">
        <f>VLOOKUP(C399,'[2]Acha Air Sales Price List'!$B$1:$D$65536,3,FALSE)</f>
        <v>0</v>
      </c>
      <c r="G399" s="19">
        <f>ROUND(IF(ISBLANK(C399),0,VLOOKUP(C399,'[2]Acha Air Sales Price List'!$B$1:$X$65536,12,FALSE)*$L$14),2)</f>
        <v>0</v>
      </c>
      <c r="H399" s="20">
        <f t="shared" si="8"/>
        <v>0</v>
      </c>
      <c r="I399" s="12"/>
    </row>
    <row r="400" spans="1:9" hidden="1">
      <c r="A400" s="11"/>
      <c r="B400" s="1"/>
      <c r="C400" s="34"/>
      <c r="D400" s="142"/>
      <c r="E400" s="143"/>
      <c r="F400" s="39">
        <f>VLOOKUP(C400,'[2]Acha Air Sales Price List'!$B$1:$D$65536,3,FALSE)</f>
        <v>0</v>
      </c>
      <c r="G400" s="19">
        <f>ROUND(IF(ISBLANK(C400),0,VLOOKUP(C400,'[2]Acha Air Sales Price List'!$B$1:$X$65536,12,FALSE)*$L$14),2)</f>
        <v>0</v>
      </c>
      <c r="H400" s="20">
        <f t="shared" si="8"/>
        <v>0</v>
      </c>
      <c r="I400" s="12"/>
    </row>
    <row r="401" spans="1:9" hidden="1">
      <c r="A401" s="11"/>
      <c r="B401" s="1"/>
      <c r="C401" s="34"/>
      <c r="D401" s="142"/>
      <c r="E401" s="143"/>
      <c r="F401" s="39">
        <f>VLOOKUP(C401,'[2]Acha Air Sales Price List'!$B$1:$D$65536,3,FALSE)</f>
        <v>0</v>
      </c>
      <c r="G401" s="19">
        <f>ROUND(IF(ISBLANK(C401),0,VLOOKUP(C401,'[2]Acha Air Sales Price List'!$B$1:$X$65536,12,FALSE)*$L$14),2)</f>
        <v>0</v>
      </c>
      <c r="H401" s="20">
        <f t="shared" si="8"/>
        <v>0</v>
      </c>
      <c r="I401" s="12"/>
    </row>
    <row r="402" spans="1:9" hidden="1">
      <c r="A402" s="11"/>
      <c r="B402" s="1"/>
      <c r="C402" s="34"/>
      <c r="D402" s="142"/>
      <c r="E402" s="143"/>
      <c r="F402" s="39">
        <f>VLOOKUP(C402,'[2]Acha Air Sales Price List'!$B$1:$D$65536,3,FALSE)</f>
        <v>0</v>
      </c>
      <c r="G402" s="19">
        <f>ROUND(IF(ISBLANK(C402),0,VLOOKUP(C402,'[2]Acha Air Sales Price List'!$B$1:$X$65536,12,FALSE)*$L$14),2)</f>
        <v>0</v>
      </c>
      <c r="H402" s="20">
        <f t="shared" si="8"/>
        <v>0</v>
      </c>
      <c r="I402" s="12"/>
    </row>
    <row r="403" spans="1:9" hidden="1">
      <c r="A403" s="11"/>
      <c r="B403" s="1"/>
      <c r="C403" s="34"/>
      <c r="D403" s="142"/>
      <c r="E403" s="143"/>
      <c r="F403" s="39">
        <f>VLOOKUP(C403,'[2]Acha Air Sales Price List'!$B$1:$D$65536,3,FALSE)</f>
        <v>0</v>
      </c>
      <c r="G403" s="19">
        <f>ROUND(IF(ISBLANK(C403),0,VLOOKUP(C403,'[2]Acha Air Sales Price List'!$B$1:$X$65536,12,FALSE)*$L$14),2)</f>
        <v>0</v>
      </c>
      <c r="H403" s="20">
        <f t="shared" si="8"/>
        <v>0</v>
      </c>
      <c r="I403" s="12"/>
    </row>
    <row r="404" spans="1:9" hidden="1">
      <c r="A404" s="11"/>
      <c r="B404" s="1"/>
      <c r="C404" s="34"/>
      <c r="D404" s="142"/>
      <c r="E404" s="143"/>
      <c r="F404" s="39">
        <f>VLOOKUP(C404,'[2]Acha Air Sales Price List'!$B$1:$D$65536,3,FALSE)</f>
        <v>0</v>
      </c>
      <c r="G404" s="19">
        <f>ROUND(IF(ISBLANK(C404),0,VLOOKUP(C404,'[2]Acha Air Sales Price List'!$B$1:$X$65536,12,FALSE)*$L$14),2)</f>
        <v>0</v>
      </c>
      <c r="H404" s="20">
        <f t="shared" si="8"/>
        <v>0</v>
      </c>
      <c r="I404" s="12"/>
    </row>
    <row r="405" spans="1:9" hidden="1">
      <c r="A405" s="11"/>
      <c r="B405" s="1"/>
      <c r="C405" s="35"/>
      <c r="D405" s="142"/>
      <c r="E405" s="143"/>
      <c r="F405" s="39">
        <f>VLOOKUP(C405,'[2]Acha Air Sales Price List'!$B$1:$D$65536,3,FALSE)</f>
        <v>0</v>
      </c>
      <c r="G405" s="19">
        <f>ROUND(IF(ISBLANK(C405),0,VLOOKUP(C405,'[2]Acha Air Sales Price List'!$B$1:$X$65536,12,FALSE)*$L$14),2)</f>
        <v>0</v>
      </c>
      <c r="H405" s="20">
        <f t="shared" si="8"/>
        <v>0</v>
      </c>
      <c r="I405" s="12"/>
    </row>
    <row r="406" spans="1:9" hidden="1">
      <c r="A406" s="11"/>
      <c r="B406" s="1"/>
      <c r="C406" s="35"/>
      <c r="D406" s="142"/>
      <c r="E406" s="143"/>
      <c r="F406" s="39">
        <f>VLOOKUP(C406,'[2]Acha Air Sales Price List'!$B$1:$D$65536,3,FALSE)</f>
        <v>0</v>
      </c>
      <c r="G406" s="19">
        <f>ROUND(IF(ISBLANK(C406),0,VLOOKUP(C406,'[2]Acha Air Sales Price List'!$B$1:$X$65536,12,FALSE)*$L$14),2)</f>
        <v>0</v>
      </c>
      <c r="H406" s="20">
        <f t="shared" si="8"/>
        <v>0</v>
      </c>
      <c r="I406" s="12"/>
    </row>
    <row r="407" spans="1:9" hidden="1">
      <c r="A407" s="11"/>
      <c r="B407" s="1"/>
      <c r="C407" s="34"/>
      <c r="D407" s="142"/>
      <c r="E407" s="143"/>
      <c r="F407" s="39">
        <f>VLOOKUP(C407,'[2]Acha Air Sales Price List'!$B$1:$D$65536,3,FALSE)</f>
        <v>0</v>
      </c>
      <c r="G407" s="19">
        <f>ROUND(IF(ISBLANK(C407),0,VLOOKUP(C407,'[2]Acha Air Sales Price List'!$B$1:$X$65536,12,FALSE)*$L$14),2)</f>
        <v>0</v>
      </c>
      <c r="H407" s="20">
        <f t="shared" si="8"/>
        <v>0</v>
      </c>
      <c r="I407" s="12"/>
    </row>
    <row r="408" spans="1:9" hidden="1">
      <c r="A408" s="11"/>
      <c r="B408" s="1"/>
      <c r="C408" s="34"/>
      <c r="D408" s="142"/>
      <c r="E408" s="143"/>
      <c r="F408" s="39">
        <f>VLOOKUP(C408,'[2]Acha Air Sales Price List'!$B$1:$D$65536,3,FALSE)</f>
        <v>0</v>
      </c>
      <c r="G408" s="19">
        <f>ROUND(IF(ISBLANK(C408),0,VLOOKUP(C408,'[2]Acha Air Sales Price List'!$B$1:$X$65536,12,FALSE)*$L$14),2)</f>
        <v>0</v>
      </c>
      <c r="H408" s="20">
        <f t="shared" si="8"/>
        <v>0</v>
      </c>
      <c r="I408" s="12"/>
    </row>
    <row r="409" spans="1:9" hidden="1">
      <c r="A409" s="11"/>
      <c r="B409" s="1"/>
      <c r="C409" s="34"/>
      <c r="D409" s="142"/>
      <c r="E409" s="143"/>
      <c r="F409" s="39">
        <f>VLOOKUP(C409,'[2]Acha Air Sales Price List'!$B$1:$D$65536,3,FALSE)</f>
        <v>0</v>
      </c>
      <c r="G409" s="19">
        <f>ROUND(IF(ISBLANK(C409),0,VLOOKUP(C409,'[2]Acha Air Sales Price List'!$B$1:$X$65536,12,FALSE)*$L$14),2)</f>
        <v>0</v>
      </c>
      <c r="H409" s="20">
        <f t="shared" si="8"/>
        <v>0</v>
      </c>
      <c r="I409" s="12"/>
    </row>
    <row r="410" spans="1:9" hidden="1">
      <c r="A410" s="11"/>
      <c r="B410" s="1"/>
      <c r="C410" s="34"/>
      <c r="D410" s="142"/>
      <c r="E410" s="143"/>
      <c r="F410" s="39">
        <f>VLOOKUP(C410,'[2]Acha Air Sales Price List'!$B$1:$D$65536,3,FALSE)</f>
        <v>0</v>
      </c>
      <c r="G410" s="19">
        <f>ROUND(IF(ISBLANK(C410),0,VLOOKUP(C410,'[2]Acha Air Sales Price List'!$B$1:$X$65536,12,FALSE)*$L$14),2)</f>
        <v>0</v>
      </c>
      <c r="H410" s="20">
        <f t="shared" si="8"/>
        <v>0</v>
      </c>
      <c r="I410" s="12"/>
    </row>
    <row r="411" spans="1:9" hidden="1">
      <c r="A411" s="11"/>
      <c r="B411" s="1"/>
      <c r="C411" s="34"/>
      <c r="D411" s="142"/>
      <c r="E411" s="143"/>
      <c r="F411" s="39">
        <f>VLOOKUP(C411,'[2]Acha Air Sales Price List'!$B$1:$D$65536,3,FALSE)</f>
        <v>0</v>
      </c>
      <c r="G411" s="19">
        <f>ROUND(IF(ISBLANK(C411),0,VLOOKUP(C411,'[2]Acha Air Sales Price List'!$B$1:$X$65536,12,FALSE)*$L$14),2)</f>
        <v>0</v>
      </c>
      <c r="H411" s="20">
        <f t="shared" si="8"/>
        <v>0</v>
      </c>
      <c r="I411" s="12"/>
    </row>
    <row r="412" spans="1:9" hidden="1">
      <c r="A412" s="11"/>
      <c r="B412" s="1"/>
      <c r="C412" s="34"/>
      <c r="D412" s="142"/>
      <c r="E412" s="143"/>
      <c r="F412" s="39">
        <f>VLOOKUP(C412,'[2]Acha Air Sales Price List'!$B$1:$D$65536,3,FALSE)</f>
        <v>0</v>
      </c>
      <c r="G412" s="19">
        <f>ROUND(IF(ISBLANK(C412),0,VLOOKUP(C412,'[2]Acha Air Sales Price List'!$B$1:$X$65536,12,FALSE)*$L$14),2)</f>
        <v>0</v>
      </c>
      <c r="H412" s="20">
        <f t="shared" si="8"/>
        <v>0</v>
      </c>
      <c r="I412" s="12"/>
    </row>
    <row r="413" spans="1:9" hidden="1">
      <c r="A413" s="11"/>
      <c r="B413" s="1"/>
      <c r="C413" s="34"/>
      <c r="D413" s="142"/>
      <c r="E413" s="143"/>
      <c r="F413" s="39">
        <f>VLOOKUP(C413,'[2]Acha Air Sales Price List'!$B$1:$D$65536,3,FALSE)</f>
        <v>0</v>
      </c>
      <c r="G413" s="19">
        <f>ROUND(IF(ISBLANK(C413),0,VLOOKUP(C413,'[2]Acha Air Sales Price List'!$B$1:$X$65536,12,FALSE)*$L$14),2)</f>
        <v>0</v>
      </c>
      <c r="H413" s="20">
        <f t="shared" si="8"/>
        <v>0</v>
      </c>
      <c r="I413" s="12"/>
    </row>
    <row r="414" spans="1:9" hidden="1">
      <c r="A414" s="11"/>
      <c r="B414" s="1"/>
      <c r="C414" s="34"/>
      <c r="D414" s="142"/>
      <c r="E414" s="143"/>
      <c r="F414" s="39">
        <f>VLOOKUP(C414,'[2]Acha Air Sales Price List'!$B$1:$D$65536,3,FALSE)</f>
        <v>0</v>
      </c>
      <c r="G414" s="19">
        <f>ROUND(IF(ISBLANK(C414),0,VLOOKUP(C414,'[2]Acha Air Sales Price List'!$B$1:$X$65536,12,FALSE)*$L$14),2)</f>
        <v>0</v>
      </c>
      <c r="H414" s="20">
        <f t="shared" si="8"/>
        <v>0</v>
      </c>
      <c r="I414" s="12"/>
    </row>
    <row r="415" spans="1:9" hidden="1">
      <c r="A415" s="11"/>
      <c r="B415" s="1"/>
      <c r="C415" s="34"/>
      <c r="D415" s="142"/>
      <c r="E415" s="143"/>
      <c r="F415" s="39">
        <f>VLOOKUP(C415,'[2]Acha Air Sales Price List'!$B$1:$D$65536,3,FALSE)</f>
        <v>0</v>
      </c>
      <c r="G415" s="19">
        <f>ROUND(IF(ISBLANK(C415),0,VLOOKUP(C415,'[2]Acha Air Sales Price List'!$B$1:$X$65536,12,FALSE)*$L$14),2)</f>
        <v>0</v>
      </c>
      <c r="H415" s="20">
        <f t="shared" si="8"/>
        <v>0</v>
      </c>
      <c r="I415" s="12"/>
    </row>
    <row r="416" spans="1:9" hidden="1">
      <c r="A416" s="11"/>
      <c r="B416" s="1"/>
      <c r="C416" s="34"/>
      <c r="D416" s="142"/>
      <c r="E416" s="143"/>
      <c r="F416" s="39">
        <f>VLOOKUP(C416,'[2]Acha Air Sales Price List'!$B$1:$D$65536,3,FALSE)</f>
        <v>0</v>
      </c>
      <c r="G416" s="19">
        <f>ROUND(IF(ISBLANK(C416),0,VLOOKUP(C416,'[2]Acha Air Sales Price List'!$B$1:$X$65536,12,FALSE)*$L$14),2)</f>
        <v>0</v>
      </c>
      <c r="H416" s="20">
        <f t="shared" si="8"/>
        <v>0</v>
      </c>
      <c r="I416" s="12"/>
    </row>
    <row r="417" spans="1:9" hidden="1">
      <c r="A417" s="11"/>
      <c r="B417" s="1"/>
      <c r="C417" s="35"/>
      <c r="D417" s="142"/>
      <c r="E417" s="143"/>
      <c r="F417" s="39">
        <f>VLOOKUP(C417,'[2]Acha Air Sales Price List'!$B$1:$D$65536,3,FALSE)</f>
        <v>0</v>
      </c>
      <c r="G417" s="19">
        <f>ROUND(IF(ISBLANK(C417),0,VLOOKUP(C417,'[2]Acha Air Sales Price List'!$B$1:$X$65536,12,FALSE)*$L$14),2)</f>
        <v>0</v>
      </c>
      <c r="H417" s="20">
        <f t="shared" si="8"/>
        <v>0</v>
      </c>
      <c r="I417" s="12"/>
    </row>
    <row r="418" spans="1:9" hidden="1">
      <c r="A418" s="11"/>
      <c r="B418" s="1"/>
      <c r="C418" s="34"/>
      <c r="D418" s="142"/>
      <c r="E418" s="143"/>
      <c r="F418" s="39">
        <f>VLOOKUP(C418,'[2]Acha Air Sales Price List'!$B$1:$D$65536,3,FALSE)</f>
        <v>0</v>
      </c>
      <c r="G418" s="19">
        <f>ROUND(IF(ISBLANK(C418),0,VLOOKUP(C418,'[2]Acha Air Sales Price List'!$B$1:$X$65536,12,FALSE)*$L$14),2)</f>
        <v>0</v>
      </c>
      <c r="H418" s="20">
        <f t="shared" si="8"/>
        <v>0</v>
      </c>
      <c r="I418" s="12"/>
    </row>
    <row r="419" spans="1:9" hidden="1">
      <c r="A419" s="11"/>
      <c r="B419" s="1"/>
      <c r="C419" s="34"/>
      <c r="D419" s="142"/>
      <c r="E419" s="143"/>
      <c r="F419" s="39">
        <f>VLOOKUP(C419,'[2]Acha Air Sales Price List'!$B$1:$D$65536,3,FALSE)</f>
        <v>0</v>
      </c>
      <c r="G419" s="19">
        <f>ROUND(IF(ISBLANK(C419),0,VLOOKUP(C419,'[2]Acha Air Sales Price List'!$B$1:$X$65536,12,FALSE)*$L$14),2)</f>
        <v>0</v>
      </c>
      <c r="H419" s="20">
        <f t="shared" si="8"/>
        <v>0</v>
      </c>
      <c r="I419" s="12"/>
    </row>
    <row r="420" spans="1:9" hidden="1">
      <c r="A420" s="11"/>
      <c r="B420" s="1"/>
      <c r="C420" s="34"/>
      <c r="D420" s="142"/>
      <c r="E420" s="143"/>
      <c r="F420" s="39">
        <f>VLOOKUP(C420,'[2]Acha Air Sales Price List'!$B$1:$D$65536,3,FALSE)</f>
        <v>0</v>
      </c>
      <c r="G420" s="19">
        <f>ROUND(IF(ISBLANK(C420),0,VLOOKUP(C420,'[2]Acha Air Sales Price List'!$B$1:$X$65536,12,FALSE)*$L$14),2)</f>
        <v>0</v>
      </c>
      <c r="H420" s="20">
        <f t="shared" si="8"/>
        <v>0</v>
      </c>
      <c r="I420" s="12"/>
    </row>
    <row r="421" spans="1:9" hidden="1">
      <c r="A421" s="11"/>
      <c r="B421" s="1"/>
      <c r="C421" s="34"/>
      <c r="D421" s="142"/>
      <c r="E421" s="143"/>
      <c r="F421" s="39">
        <f>VLOOKUP(C421,'[2]Acha Air Sales Price List'!$B$1:$D$65536,3,FALSE)</f>
        <v>0</v>
      </c>
      <c r="G421" s="19">
        <f>ROUND(IF(ISBLANK(C421),0,VLOOKUP(C421,'[2]Acha Air Sales Price List'!$B$1:$X$65536,12,FALSE)*$L$14),2)</f>
        <v>0</v>
      </c>
      <c r="H421" s="20">
        <f t="shared" si="8"/>
        <v>0</v>
      </c>
      <c r="I421" s="12"/>
    </row>
    <row r="422" spans="1:9" hidden="1">
      <c r="A422" s="11"/>
      <c r="B422" s="1"/>
      <c r="C422" s="34"/>
      <c r="D422" s="142"/>
      <c r="E422" s="143"/>
      <c r="F422" s="39">
        <f>VLOOKUP(C422,'[2]Acha Air Sales Price List'!$B$1:$D$65536,3,FALSE)</f>
        <v>0</v>
      </c>
      <c r="G422" s="19">
        <f>ROUND(IF(ISBLANK(C422),0,VLOOKUP(C422,'[2]Acha Air Sales Price List'!$B$1:$X$65536,12,FALSE)*$L$14),2)</f>
        <v>0</v>
      </c>
      <c r="H422" s="20">
        <f t="shared" si="8"/>
        <v>0</v>
      </c>
      <c r="I422" s="12"/>
    </row>
    <row r="423" spans="1:9" hidden="1">
      <c r="A423" s="11"/>
      <c r="B423" s="1"/>
      <c r="C423" s="34"/>
      <c r="D423" s="142"/>
      <c r="E423" s="143"/>
      <c r="F423" s="39">
        <f>VLOOKUP(C423,'[2]Acha Air Sales Price List'!$B$1:$D$65536,3,FALSE)</f>
        <v>0</v>
      </c>
      <c r="G423" s="19">
        <f>ROUND(IF(ISBLANK(C423),0,VLOOKUP(C423,'[2]Acha Air Sales Price List'!$B$1:$X$65536,12,FALSE)*$L$14),2)</f>
        <v>0</v>
      </c>
      <c r="H423" s="20">
        <f t="shared" si="8"/>
        <v>0</v>
      </c>
      <c r="I423" s="12"/>
    </row>
    <row r="424" spans="1:9" hidden="1">
      <c r="A424" s="11"/>
      <c r="B424" s="1"/>
      <c r="C424" s="34"/>
      <c r="D424" s="142"/>
      <c r="E424" s="143"/>
      <c r="F424" s="39">
        <f>VLOOKUP(C424,'[2]Acha Air Sales Price List'!$B$1:$D$65536,3,FALSE)</f>
        <v>0</v>
      </c>
      <c r="G424" s="19">
        <f>ROUND(IF(ISBLANK(C424),0,VLOOKUP(C424,'[2]Acha Air Sales Price List'!$B$1:$X$65536,12,FALSE)*$L$14),2)</f>
        <v>0</v>
      </c>
      <c r="H424" s="20">
        <f t="shared" si="8"/>
        <v>0</v>
      </c>
      <c r="I424" s="12"/>
    </row>
    <row r="425" spans="1:9" hidden="1">
      <c r="A425" s="11"/>
      <c r="B425" s="1"/>
      <c r="C425" s="34"/>
      <c r="D425" s="142"/>
      <c r="E425" s="143"/>
      <c r="F425" s="39">
        <f>VLOOKUP(C425,'[2]Acha Air Sales Price List'!$B$1:$D$65536,3,FALSE)</f>
        <v>0</v>
      </c>
      <c r="G425" s="19">
        <f>ROUND(IF(ISBLANK(C425),0,VLOOKUP(C425,'[2]Acha Air Sales Price List'!$B$1:$X$65536,12,FALSE)*$L$14),2)</f>
        <v>0</v>
      </c>
      <c r="H425" s="20">
        <f t="shared" si="8"/>
        <v>0</v>
      </c>
      <c r="I425" s="12"/>
    </row>
    <row r="426" spans="1:9" hidden="1">
      <c r="A426" s="11"/>
      <c r="B426" s="1"/>
      <c r="C426" s="34"/>
      <c r="D426" s="142"/>
      <c r="E426" s="143"/>
      <c r="F426" s="39">
        <f>VLOOKUP(C426,'[2]Acha Air Sales Price List'!$B$1:$D$65536,3,FALSE)</f>
        <v>0</v>
      </c>
      <c r="G426" s="19">
        <f>ROUND(IF(ISBLANK(C426),0,VLOOKUP(C426,'[2]Acha Air Sales Price List'!$B$1:$X$65536,12,FALSE)*$L$14),2)</f>
        <v>0</v>
      </c>
      <c r="H426" s="20">
        <f t="shared" si="8"/>
        <v>0</v>
      </c>
      <c r="I426" s="12"/>
    </row>
    <row r="427" spans="1:9" hidden="1">
      <c r="A427" s="11"/>
      <c r="B427" s="1"/>
      <c r="C427" s="34"/>
      <c r="D427" s="142"/>
      <c r="E427" s="143"/>
      <c r="F427" s="39">
        <f>VLOOKUP(C427,'[2]Acha Air Sales Price List'!$B$1:$D$65536,3,FALSE)</f>
        <v>0</v>
      </c>
      <c r="G427" s="19">
        <f>ROUND(IF(ISBLANK(C427),0,VLOOKUP(C427,'[2]Acha Air Sales Price List'!$B$1:$X$65536,12,FALSE)*$L$14),2)</f>
        <v>0</v>
      </c>
      <c r="H427" s="20">
        <f t="shared" si="8"/>
        <v>0</v>
      </c>
      <c r="I427" s="12"/>
    </row>
    <row r="428" spans="1:9" hidden="1">
      <c r="A428" s="11"/>
      <c r="B428" s="1"/>
      <c r="C428" s="34"/>
      <c r="D428" s="142"/>
      <c r="E428" s="143"/>
      <c r="F428" s="39">
        <f>VLOOKUP(C428,'[2]Acha Air Sales Price List'!$B$1:$D$65536,3,FALSE)</f>
        <v>0</v>
      </c>
      <c r="G428" s="19">
        <f>ROUND(IF(ISBLANK(C428),0,VLOOKUP(C428,'[2]Acha Air Sales Price List'!$B$1:$X$65536,12,FALSE)*$L$14),2)</f>
        <v>0</v>
      </c>
      <c r="H428" s="20">
        <f t="shared" si="8"/>
        <v>0</v>
      </c>
      <c r="I428" s="12"/>
    </row>
    <row r="429" spans="1:9" hidden="1">
      <c r="A429" s="11"/>
      <c r="B429" s="1"/>
      <c r="C429" s="34"/>
      <c r="D429" s="142"/>
      <c r="E429" s="143"/>
      <c r="F429" s="39">
        <f>VLOOKUP(C429,'[2]Acha Air Sales Price List'!$B$1:$D$65536,3,FALSE)</f>
        <v>0</v>
      </c>
      <c r="G429" s="19">
        <f>ROUND(IF(ISBLANK(C429),0,VLOOKUP(C429,'[2]Acha Air Sales Price List'!$B$1:$X$65536,12,FALSE)*$L$14),2)</f>
        <v>0</v>
      </c>
      <c r="H429" s="20">
        <f t="shared" si="8"/>
        <v>0</v>
      </c>
      <c r="I429" s="12"/>
    </row>
    <row r="430" spans="1:9" hidden="1">
      <c r="A430" s="11"/>
      <c r="B430" s="1"/>
      <c r="C430" s="34"/>
      <c r="D430" s="142"/>
      <c r="E430" s="143"/>
      <c r="F430" s="39">
        <f>VLOOKUP(C430,'[2]Acha Air Sales Price List'!$B$1:$D$65536,3,FALSE)</f>
        <v>0</v>
      </c>
      <c r="G430" s="19">
        <f>ROUND(IF(ISBLANK(C430),0,VLOOKUP(C430,'[2]Acha Air Sales Price List'!$B$1:$X$65536,12,FALSE)*$L$14),2)</f>
        <v>0</v>
      </c>
      <c r="H430" s="20">
        <f t="shared" si="8"/>
        <v>0</v>
      </c>
      <c r="I430" s="12"/>
    </row>
    <row r="431" spans="1:9" hidden="1">
      <c r="A431" s="11"/>
      <c r="B431" s="1"/>
      <c r="C431" s="34"/>
      <c r="D431" s="142"/>
      <c r="E431" s="143"/>
      <c r="F431" s="39">
        <f>VLOOKUP(C431,'[2]Acha Air Sales Price List'!$B$1:$D$65536,3,FALSE)</f>
        <v>0</v>
      </c>
      <c r="G431" s="19">
        <f>ROUND(IF(ISBLANK(C431),0,VLOOKUP(C431,'[2]Acha Air Sales Price List'!$B$1:$X$65536,12,FALSE)*$L$14),2)</f>
        <v>0</v>
      </c>
      <c r="H431" s="20">
        <f t="shared" si="8"/>
        <v>0</v>
      </c>
      <c r="I431" s="12"/>
    </row>
    <row r="432" spans="1:9" hidden="1">
      <c r="A432" s="11"/>
      <c r="B432" s="1"/>
      <c r="C432" s="34"/>
      <c r="D432" s="142"/>
      <c r="E432" s="143"/>
      <c r="F432" s="39">
        <f>VLOOKUP(C432,'[2]Acha Air Sales Price List'!$B$1:$D$65536,3,FALSE)</f>
        <v>0</v>
      </c>
      <c r="G432" s="19">
        <f>ROUND(IF(ISBLANK(C432),0,VLOOKUP(C432,'[2]Acha Air Sales Price List'!$B$1:$X$65536,12,FALSE)*$L$14),2)</f>
        <v>0</v>
      </c>
      <c r="H432" s="20">
        <f t="shared" si="8"/>
        <v>0</v>
      </c>
      <c r="I432" s="12"/>
    </row>
    <row r="433" spans="1:9" hidden="1">
      <c r="A433" s="11"/>
      <c r="B433" s="1"/>
      <c r="C433" s="34"/>
      <c r="D433" s="142"/>
      <c r="E433" s="143"/>
      <c r="F433" s="39">
        <f>VLOOKUP(C433,'[2]Acha Air Sales Price List'!$B$1:$D$65536,3,FALSE)</f>
        <v>0</v>
      </c>
      <c r="G433" s="19">
        <f>ROUND(IF(ISBLANK(C433),0,VLOOKUP(C433,'[2]Acha Air Sales Price List'!$B$1:$X$65536,12,FALSE)*$L$14),2)</f>
        <v>0</v>
      </c>
      <c r="H433" s="20">
        <f t="shared" si="8"/>
        <v>0</v>
      </c>
      <c r="I433" s="12"/>
    </row>
    <row r="434" spans="1:9" hidden="1">
      <c r="A434" s="11"/>
      <c r="B434" s="1"/>
      <c r="C434" s="34"/>
      <c r="D434" s="142"/>
      <c r="E434" s="143"/>
      <c r="F434" s="39">
        <f>VLOOKUP(C434,'[2]Acha Air Sales Price List'!$B$1:$D$65536,3,FALSE)</f>
        <v>0</v>
      </c>
      <c r="G434" s="19">
        <f>ROUND(IF(ISBLANK(C434),0,VLOOKUP(C434,'[2]Acha Air Sales Price List'!$B$1:$X$65536,12,FALSE)*$L$14),2)</f>
        <v>0</v>
      </c>
      <c r="H434" s="20">
        <f t="shared" si="8"/>
        <v>0</v>
      </c>
      <c r="I434" s="12"/>
    </row>
    <row r="435" spans="1:9" hidden="1">
      <c r="A435" s="11"/>
      <c r="B435" s="1"/>
      <c r="C435" s="34"/>
      <c r="D435" s="142"/>
      <c r="E435" s="143"/>
      <c r="F435" s="39">
        <f>VLOOKUP(C435,'[2]Acha Air Sales Price List'!$B$1:$D$65536,3,FALSE)</f>
        <v>0</v>
      </c>
      <c r="G435" s="19">
        <f>ROUND(IF(ISBLANK(C435),0,VLOOKUP(C435,'[2]Acha Air Sales Price List'!$B$1:$X$65536,12,FALSE)*$L$14),2)</f>
        <v>0</v>
      </c>
      <c r="H435" s="20">
        <f t="shared" si="8"/>
        <v>0</v>
      </c>
      <c r="I435" s="12"/>
    </row>
    <row r="436" spans="1:9" hidden="1">
      <c r="A436" s="11"/>
      <c r="B436" s="1"/>
      <c r="C436" s="34"/>
      <c r="D436" s="142"/>
      <c r="E436" s="143"/>
      <c r="F436" s="39">
        <f>VLOOKUP(C436,'[2]Acha Air Sales Price List'!$B$1:$D$65536,3,FALSE)</f>
        <v>0</v>
      </c>
      <c r="G436" s="19">
        <f>ROUND(IF(ISBLANK(C436),0,VLOOKUP(C436,'[2]Acha Air Sales Price List'!$B$1:$X$65536,12,FALSE)*$L$14),2)</f>
        <v>0</v>
      </c>
      <c r="H436" s="20">
        <f t="shared" si="8"/>
        <v>0</v>
      </c>
      <c r="I436" s="12"/>
    </row>
    <row r="437" spans="1:9" hidden="1">
      <c r="A437" s="11"/>
      <c r="B437" s="1"/>
      <c r="C437" s="34"/>
      <c r="D437" s="142"/>
      <c r="E437" s="143"/>
      <c r="F437" s="39">
        <f>VLOOKUP(C437,'[2]Acha Air Sales Price List'!$B$1:$D$65536,3,FALSE)</f>
        <v>0</v>
      </c>
      <c r="G437" s="19">
        <f>ROUND(IF(ISBLANK(C437),0,VLOOKUP(C437,'[2]Acha Air Sales Price List'!$B$1:$X$65536,12,FALSE)*$L$14),2)</f>
        <v>0</v>
      </c>
      <c r="H437" s="20">
        <f t="shared" si="8"/>
        <v>0</v>
      </c>
      <c r="I437" s="12"/>
    </row>
    <row r="438" spans="1:9" hidden="1">
      <c r="A438" s="11"/>
      <c r="B438" s="1"/>
      <c r="C438" s="34"/>
      <c r="D438" s="142"/>
      <c r="E438" s="143"/>
      <c r="F438" s="39">
        <f>VLOOKUP(C438,'[2]Acha Air Sales Price List'!$B$1:$D$65536,3,FALSE)</f>
        <v>0</v>
      </c>
      <c r="G438" s="19">
        <f>ROUND(IF(ISBLANK(C438),0,VLOOKUP(C438,'[2]Acha Air Sales Price List'!$B$1:$X$65536,12,FALSE)*$L$14),2)</f>
        <v>0</v>
      </c>
      <c r="H438" s="20">
        <f t="shared" si="8"/>
        <v>0</v>
      </c>
      <c r="I438" s="12"/>
    </row>
    <row r="439" spans="1:9" hidden="1">
      <c r="A439" s="11"/>
      <c r="B439" s="1"/>
      <c r="C439" s="34"/>
      <c r="D439" s="142"/>
      <c r="E439" s="143"/>
      <c r="F439" s="39">
        <f>VLOOKUP(C439,'[2]Acha Air Sales Price List'!$B$1:$D$65536,3,FALSE)</f>
        <v>0</v>
      </c>
      <c r="G439" s="19">
        <f>ROUND(IF(ISBLANK(C439),0,VLOOKUP(C439,'[2]Acha Air Sales Price List'!$B$1:$X$65536,12,FALSE)*$L$14),2)</f>
        <v>0</v>
      </c>
      <c r="H439" s="20">
        <f t="shared" si="8"/>
        <v>0</v>
      </c>
      <c r="I439" s="12"/>
    </row>
    <row r="440" spans="1:9" hidden="1">
      <c r="A440" s="11"/>
      <c r="B440" s="1"/>
      <c r="C440" s="34"/>
      <c r="D440" s="142"/>
      <c r="E440" s="143"/>
      <c r="F440" s="39">
        <f>VLOOKUP(C440,'[2]Acha Air Sales Price List'!$B$1:$D$65536,3,FALSE)</f>
        <v>0</v>
      </c>
      <c r="G440" s="19">
        <f>ROUND(IF(ISBLANK(C440),0,VLOOKUP(C440,'[2]Acha Air Sales Price List'!$B$1:$X$65536,12,FALSE)*$L$14),2)</f>
        <v>0</v>
      </c>
      <c r="H440" s="20">
        <f t="shared" si="8"/>
        <v>0</v>
      </c>
      <c r="I440" s="12"/>
    </row>
    <row r="441" spans="1:9" hidden="1">
      <c r="A441" s="11"/>
      <c r="B441" s="1"/>
      <c r="C441" s="34"/>
      <c r="D441" s="142"/>
      <c r="E441" s="143"/>
      <c r="F441" s="39">
        <f>VLOOKUP(C441,'[2]Acha Air Sales Price List'!$B$1:$D$65536,3,FALSE)</f>
        <v>0</v>
      </c>
      <c r="G441" s="19">
        <f>ROUND(IF(ISBLANK(C441),0,VLOOKUP(C441,'[2]Acha Air Sales Price List'!$B$1:$X$65536,12,FALSE)*$L$14),2)</f>
        <v>0</v>
      </c>
      <c r="H441" s="20">
        <f t="shared" si="8"/>
        <v>0</v>
      </c>
      <c r="I441" s="12"/>
    </row>
    <row r="442" spans="1:9" hidden="1">
      <c r="A442" s="11"/>
      <c r="B442" s="1"/>
      <c r="C442" s="34"/>
      <c r="D442" s="142"/>
      <c r="E442" s="143"/>
      <c r="F442" s="39">
        <f>VLOOKUP(C442,'[2]Acha Air Sales Price List'!$B$1:$D$65536,3,FALSE)</f>
        <v>0</v>
      </c>
      <c r="G442" s="19">
        <f>ROUND(IF(ISBLANK(C442),0,VLOOKUP(C442,'[2]Acha Air Sales Price List'!$B$1:$X$65536,12,FALSE)*$L$14),2)</f>
        <v>0</v>
      </c>
      <c r="H442" s="20">
        <f t="shared" si="8"/>
        <v>0</v>
      </c>
      <c r="I442" s="12"/>
    </row>
    <row r="443" spans="1:9" hidden="1">
      <c r="A443" s="11"/>
      <c r="B443" s="1"/>
      <c r="C443" s="34"/>
      <c r="D443" s="142"/>
      <c r="E443" s="143"/>
      <c r="F443" s="39">
        <f>VLOOKUP(C443,'[2]Acha Air Sales Price List'!$B$1:$D$65536,3,FALSE)</f>
        <v>0</v>
      </c>
      <c r="G443" s="19">
        <f>ROUND(IF(ISBLANK(C443),0,VLOOKUP(C443,'[2]Acha Air Sales Price List'!$B$1:$X$65536,12,FALSE)*$L$14),2)</f>
        <v>0</v>
      </c>
      <c r="H443" s="20">
        <f t="shared" si="8"/>
        <v>0</v>
      </c>
      <c r="I443" s="12"/>
    </row>
    <row r="444" spans="1:9" hidden="1">
      <c r="A444" s="11"/>
      <c r="B444" s="1"/>
      <c r="C444" s="34"/>
      <c r="D444" s="142"/>
      <c r="E444" s="143"/>
      <c r="F444" s="39">
        <f>VLOOKUP(C444,'[2]Acha Air Sales Price List'!$B$1:$D$65536,3,FALSE)</f>
        <v>0</v>
      </c>
      <c r="G444" s="19">
        <f>ROUND(IF(ISBLANK(C444),0,VLOOKUP(C444,'[2]Acha Air Sales Price List'!$B$1:$X$65536,12,FALSE)*$L$14),2)</f>
        <v>0</v>
      </c>
      <c r="H444" s="20">
        <f t="shared" si="8"/>
        <v>0</v>
      </c>
      <c r="I444" s="12"/>
    </row>
    <row r="445" spans="1:9" hidden="1">
      <c r="A445" s="11"/>
      <c r="B445" s="1"/>
      <c r="C445" s="35"/>
      <c r="D445" s="142"/>
      <c r="E445" s="143"/>
      <c r="F445" s="39">
        <f>VLOOKUP(C445,'[2]Acha Air Sales Price List'!$B$1:$D$65536,3,FALSE)</f>
        <v>0</v>
      </c>
      <c r="G445" s="19">
        <f>ROUND(IF(ISBLANK(C445),0,VLOOKUP(C445,'[2]Acha Air Sales Price List'!$B$1:$X$65536,12,FALSE)*$L$14),2)</f>
        <v>0</v>
      </c>
      <c r="H445" s="20">
        <f>ROUND(IF(ISNUMBER(B445), G445*B445, 0),5)</f>
        <v>0</v>
      </c>
      <c r="I445" s="12"/>
    </row>
    <row r="446" spans="1:9" hidden="1">
      <c r="A446" s="11"/>
      <c r="B446" s="1"/>
      <c r="C446" s="34"/>
      <c r="D446" s="142"/>
      <c r="E446" s="143"/>
      <c r="F446" s="39">
        <f>VLOOKUP(C446,'[2]Acha Air Sales Price List'!$B$1:$D$65536,3,FALSE)</f>
        <v>0</v>
      </c>
      <c r="G446" s="19">
        <f>ROUND(IF(ISBLANK(C446),0,VLOOKUP(C446,'[2]Acha Air Sales Price List'!$B$1:$X$65536,12,FALSE)*$L$14),2)</f>
        <v>0</v>
      </c>
      <c r="H446" s="20">
        <f t="shared" ref="H446:H496" si="9">ROUND(IF(ISNUMBER(B446), G446*B446, 0),5)</f>
        <v>0</v>
      </c>
      <c r="I446" s="12"/>
    </row>
    <row r="447" spans="1:9" hidden="1">
      <c r="A447" s="11"/>
      <c r="B447" s="1"/>
      <c r="C447" s="34"/>
      <c r="D447" s="142"/>
      <c r="E447" s="143"/>
      <c r="F447" s="39">
        <f>VLOOKUP(C447,'[2]Acha Air Sales Price List'!$B$1:$D$65536,3,FALSE)</f>
        <v>0</v>
      </c>
      <c r="G447" s="19">
        <f>ROUND(IF(ISBLANK(C447),0,VLOOKUP(C447,'[2]Acha Air Sales Price List'!$B$1:$X$65536,12,FALSE)*$L$14),2)</f>
        <v>0</v>
      </c>
      <c r="H447" s="20">
        <f t="shared" si="9"/>
        <v>0</v>
      </c>
      <c r="I447" s="12"/>
    </row>
    <row r="448" spans="1:9" hidden="1">
      <c r="A448" s="11"/>
      <c r="B448" s="1"/>
      <c r="C448" s="34"/>
      <c r="D448" s="142"/>
      <c r="E448" s="143"/>
      <c r="F448" s="39">
        <f>VLOOKUP(C448,'[2]Acha Air Sales Price List'!$B$1:$D$65536,3,FALSE)</f>
        <v>0</v>
      </c>
      <c r="G448" s="19">
        <f>ROUND(IF(ISBLANK(C448),0,VLOOKUP(C448,'[2]Acha Air Sales Price List'!$B$1:$X$65536,12,FALSE)*$L$14),2)</f>
        <v>0</v>
      </c>
      <c r="H448" s="20">
        <f t="shared" si="9"/>
        <v>0</v>
      </c>
      <c r="I448" s="12"/>
    </row>
    <row r="449" spans="1:9" hidden="1">
      <c r="A449" s="11"/>
      <c r="B449" s="1"/>
      <c r="C449" s="34"/>
      <c r="D449" s="142"/>
      <c r="E449" s="143"/>
      <c r="F449" s="39">
        <f>VLOOKUP(C449,'[2]Acha Air Sales Price List'!$B$1:$D$65536,3,FALSE)</f>
        <v>0</v>
      </c>
      <c r="G449" s="19">
        <f>ROUND(IF(ISBLANK(C449),0,VLOOKUP(C449,'[2]Acha Air Sales Price List'!$B$1:$X$65536,12,FALSE)*$L$14),2)</f>
        <v>0</v>
      </c>
      <c r="H449" s="20">
        <f t="shared" si="9"/>
        <v>0</v>
      </c>
      <c r="I449" s="12"/>
    </row>
    <row r="450" spans="1:9" hidden="1">
      <c r="A450" s="11"/>
      <c r="B450" s="1"/>
      <c r="C450" s="34"/>
      <c r="D450" s="142"/>
      <c r="E450" s="143"/>
      <c r="F450" s="39">
        <f>VLOOKUP(C450,'[2]Acha Air Sales Price List'!$B$1:$D$65536,3,FALSE)</f>
        <v>0</v>
      </c>
      <c r="G450" s="19">
        <f>ROUND(IF(ISBLANK(C450),0,VLOOKUP(C450,'[2]Acha Air Sales Price List'!$B$1:$X$65536,12,FALSE)*$L$14),2)</f>
        <v>0</v>
      </c>
      <c r="H450" s="20">
        <f t="shared" si="9"/>
        <v>0</v>
      </c>
      <c r="I450" s="12"/>
    </row>
    <row r="451" spans="1:9" hidden="1">
      <c r="A451" s="11"/>
      <c r="B451" s="1"/>
      <c r="C451" s="34"/>
      <c r="D451" s="142"/>
      <c r="E451" s="143"/>
      <c r="F451" s="39">
        <f>VLOOKUP(C451,'[2]Acha Air Sales Price List'!$B$1:$D$65536,3,FALSE)</f>
        <v>0</v>
      </c>
      <c r="G451" s="19">
        <f>ROUND(IF(ISBLANK(C451),0,VLOOKUP(C451,'[2]Acha Air Sales Price List'!$B$1:$X$65536,12,FALSE)*$L$14),2)</f>
        <v>0</v>
      </c>
      <c r="H451" s="20">
        <f t="shared" si="9"/>
        <v>0</v>
      </c>
      <c r="I451" s="12"/>
    </row>
    <row r="452" spans="1:9" hidden="1">
      <c r="A452" s="11"/>
      <c r="B452" s="1"/>
      <c r="C452" s="34"/>
      <c r="D452" s="142"/>
      <c r="E452" s="143"/>
      <c r="F452" s="39">
        <f>VLOOKUP(C452,'[2]Acha Air Sales Price List'!$B$1:$D$65536,3,FALSE)</f>
        <v>0</v>
      </c>
      <c r="G452" s="19">
        <f>ROUND(IF(ISBLANK(C452),0,VLOOKUP(C452,'[2]Acha Air Sales Price List'!$B$1:$X$65536,12,FALSE)*$L$14),2)</f>
        <v>0</v>
      </c>
      <c r="H452" s="20">
        <f t="shared" si="9"/>
        <v>0</v>
      </c>
      <c r="I452" s="12"/>
    </row>
    <row r="453" spans="1:9" hidden="1">
      <c r="A453" s="11"/>
      <c r="B453" s="1"/>
      <c r="C453" s="34"/>
      <c r="D453" s="142"/>
      <c r="E453" s="143"/>
      <c r="F453" s="39">
        <f>VLOOKUP(C453,'[2]Acha Air Sales Price List'!$B$1:$D$65536,3,FALSE)</f>
        <v>0</v>
      </c>
      <c r="G453" s="19">
        <f>ROUND(IF(ISBLANK(C453),0,VLOOKUP(C453,'[2]Acha Air Sales Price List'!$B$1:$X$65536,12,FALSE)*$L$14),2)</f>
        <v>0</v>
      </c>
      <c r="H453" s="20">
        <f t="shared" si="9"/>
        <v>0</v>
      </c>
      <c r="I453" s="12"/>
    </row>
    <row r="454" spans="1:9" hidden="1">
      <c r="A454" s="11"/>
      <c r="B454" s="1"/>
      <c r="C454" s="34"/>
      <c r="D454" s="142"/>
      <c r="E454" s="143"/>
      <c r="F454" s="39">
        <f>VLOOKUP(C454,'[2]Acha Air Sales Price List'!$B$1:$D$65536,3,FALSE)</f>
        <v>0</v>
      </c>
      <c r="G454" s="19">
        <f>ROUND(IF(ISBLANK(C454),0,VLOOKUP(C454,'[2]Acha Air Sales Price List'!$B$1:$X$65536,12,FALSE)*$L$14),2)</f>
        <v>0</v>
      </c>
      <c r="H454" s="20">
        <f t="shared" si="9"/>
        <v>0</v>
      </c>
      <c r="I454" s="12"/>
    </row>
    <row r="455" spans="1:9" hidden="1">
      <c r="A455" s="11"/>
      <c r="B455" s="1"/>
      <c r="C455" s="34"/>
      <c r="D455" s="142"/>
      <c r="E455" s="143"/>
      <c r="F455" s="39">
        <f>VLOOKUP(C455,'[2]Acha Air Sales Price List'!$B$1:$D$65536,3,FALSE)</f>
        <v>0</v>
      </c>
      <c r="G455" s="19">
        <f>ROUND(IF(ISBLANK(C455),0,VLOOKUP(C455,'[2]Acha Air Sales Price List'!$B$1:$X$65536,12,FALSE)*$L$14),2)</f>
        <v>0</v>
      </c>
      <c r="H455" s="20">
        <f t="shared" si="9"/>
        <v>0</v>
      </c>
      <c r="I455" s="12"/>
    </row>
    <row r="456" spans="1:9" hidden="1">
      <c r="A456" s="11"/>
      <c r="B456" s="1"/>
      <c r="C456" s="34"/>
      <c r="D456" s="142"/>
      <c r="E456" s="143"/>
      <c r="F456" s="39">
        <f>VLOOKUP(C456,'[2]Acha Air Sales Price List'!$B$1:$D$65536,3,FALSE)</f>
        <v>0</v>
      </c>
      <c r="G456" s="19">
        <f>ROUND(IF(ISBLANK(C456),0,VLOOKUP(C456,'[2]Acha Air Sales Price List'!$B$1:$X$65536,12,FALSE)*$L$14),2)</f>
        <v>0</v>
      </c>
      <c r="H456" s="20">
        <f t="shared" si="9"/>
        <v>0</v>
      </c>
      <c r="I456" s="12"/>
    </row>
    <row r="457" spans="1:9" hidden="1">
      <c r="A457" s="11"/>
      <c r="B457" s="1"/>
      <c r="C457" s="34"/>
      <c r="D457" s="142"/>
      <c r="E457" s="143"/>
      <c r="F457" s="39">
        <f>VLOOKUP(C457,'[2]Acha Air Sales Price List'!$B$1:$D$65536,3,FALSE)</f>
        <v>0</v>
      </c>
      <c r="G457" s="19">
        <f>ROUND(IF(ISBLANK(C457),0,VLOOKUP(C457,'[2]Acha Air Sales Price List'!$B$1:$X$65536,12,FALSE)*$L$14),2)</f>
        <v>0</v>
      </c>
      <c r="H457" s="20">
        <f t="shared" si="9"/>
        <v>0</v>
      </c>
      <c r="I457" s="12"/>
    </row>
    <row r="458" spans="1:9" hidden="1">
      <c r="A458" s="11"/>
      <c r="B458" s="1"/>
      <c r="C458" s="34"/>
      <c r="D458" s="142"/>
      <c r="E458" s="143"/>
      <c r="F458" s="39">
        <f>VLOOKUP(C458,'[2]Acha Air Sales Price List'!$B$1:$D$65536,3,FALSE)</f>
        <v>0</v>
      </c>
      <c r="G458" s="19">
        <f>ROUND(IF(ISBLANK(C458),0,VLOOKUP(C458,'[2]Acha Air Sales Price List'!$B$1:$X$65536,12,FALSE)*$L$14),2)</f>
        <v>0</v>
      </c>
      <c r="H458" s="20">
        <f t="shared" si="9"/>
        <v>0</v>
      </c>
      <c r="I458" s="12"/>
    </row>
    <row r="459" spans="1:9" hidden="1">
      <c r="A459" s="11"/>
      <c r="B459" s="1"/>
      <c r="C459" s="34"/>
      <c r="D459" s="142"/>
      <c r="E459" s="143"/>
      <c r="F459" s="39">
        <f>VLOOKUP(C459,'[2]Acha Air Sales Price List'!$B$1:$D$65536,3,FALSE)</f>
        <v>0</v>
      </c>
      <c r="G459" s="19">
        <f>ROUND(IF(ISBLANK(C459),0,VLOOKUP(C459,'[2]Acha Air Sales Price List'!$B$1:$X$65536,12,FALSE)*$L$14),2)</f>
        <v>0</v>
      </c>
      <c r="H459" s="20">
        <f t="shared" si="9"/>
        <v>0</v>
      </c>
      <c r="I459" s="12"/>
    </row>
    <row r="460" spans="1:9" hidden="1">
      <c r="A460" s="11"/>
      <c r="B460" s="1"/>
      <c r="C460" s="34"/>
      <c r="D460" s="142"/>
      <c r="E460" s="143"/>
      <c r="F460" s="39">
        <f>VLOOKUP(C460,'[2]Acha Air Sales Price List'!$B$1:$D$65536,3,FALSE)</f>
        <v>0</v>
      </c>
      <c r="G460" s="19">
        <f>ROUND(IF(ISBLANK(C460),0,VLOOKUP(C460,'[2]Acha Air Sales Price List'!$B$1:$X$65536,12,FALSE)*$L$14),2)</f>
        <v>0</v>
      </c>
      <c r="H460" s="20">
        <f t="shared" si="9"/>
        <v>0</v>
      </c>
      <c r="I460" s="12"/>
    </row>
    <row r="461" spans="1:9" hidden="1">
      <c r="A461" s="11"/>
      <c r="B461" s="1"/>
      <c r="C461" s="34"/>
      <c r="D461" s="142"/>
      <c r="E461" s="143"/>
      <c r="F461" s="39">
        <f>VLOOKUP(C461,'[2]Acha Air Sales Price List'!$B$1:$D$65536,3,FALSE)</f>
        <v>0</v>
      </c>
      <c r="G461" s="19">
        <f>ROUND(IF(ISBLANK(C461),0,VLOOKUP(C461,'[2]Acha Air Sales Price List'!$B$1:$X$65536,12,FALSE)*$L$14),2)</f>
        <v>0</v>
      </c>
      <c r="H461" s="20">
        <f t="shared" si="9"/>
        <v>0</v>
      </c>
      <c r="I461" s="12"/>
    </row>
    <row r="462" spans="1:9" hidden="1">
      <c r="A462" s="11"/>
      <c r="B462" s="1"/>
      <c r="C462" s="34"/>
      <c r="D462" s="142"/>
      <c r="E462" s="143"/>
      <c r="F462" s="39">
        <f>VLOOKUP(C462,'[2]Acha Air Sales Price List'!$B$1:$D$65536,3,FALSE)</f>
        <v>0</v>
      </c>
      <c r="G462" s="19">
        <f>ROUND(IF(ISBLANK(C462),0,VLOOKUP(C462,'[2]Acha Air Sales Price List'!$B$1:$X$65536,12,FALSE)*$L$14),2)</f>
        <v>0</v>
      </c>
      <c r="H462" s="20">
        <f t="shared" si="9"/>
        <v>0</v>
      </c>
      <c r="I462" s="12"/>
    </row>
    <row r="463" spans="1:9" hidden="1">
      <c r="A463" s="11"/>
      <c r="B463" s="1"/>
      <c r="C463" s="34"/>
      <c r="D463" s="142"/>
      <c r="E463" s="143"/>
      <c r="F463" s="39">
        <f>VLOOKUP(C463,'[2]Acha Air Sales Price List'!$B$1:$D$65536,3,FALSE)</f>
        <v>0</v>
      </c>
      <c r="G463" s="19">
        <f>ROUND(IF(ISBLANK(C463),0,VLOOKUP(C463,'[2]Acha Air Sales Price List'!$B$1:$X$65536,12,FALSE)*$L$14),2)</f>
        <v>0</v>
      </c>
      <c r="H463" s="20">
        <f t="shared" si="9"/>
        <v>0</v>
      </c>
      <c r="I463" s="12"/>
    </row>
    <row r="464" spans="1:9" hidden="1">
      <c r="A464" s="11"/>
      <c r="B464" s="1"/>
      <c r="C464" s="34"/>
      <c r="D464" s="142"/>
      <c r="E464" s="143"/>
      <c r="F464" s="39">
        <f>VLOOKUP(C464,'[2]Acha Air Sales Price List'!$B$1:$D$65536,3,FALSE)</f>
        <v>0</v>
      </c>
      <c r="G464" s="19">
        <f>ROUND(IF(ISBLANK(C464),0,VLOOKUP(C464,'[2]Acha Air Sales Price List'!$B$1:$X$65536,12,FALSE)*$L$14),2)</f>
        <v>0</v>
      </c>
      <c r="H464" s="20">
        <f t="shared" si="9"/>
        <v>0</v>
      </c>
      <c r="I464" s="12"/>
    </row>
    <row r="465" spans="1:9" hidden="1">
      <c r="A465" s="11"/>
      <c r="B465" s="1"/>
      <c r="C465" s="34"/>
      <c r="D465" s="142"/>
      <c r="E465" s="143"/>
      <c r="F465" s="39">
        <f>VLOOKUP(C465,'[2]Acha Air Sales Price List'!$B$1:$D$65536,3,FALSE)</f>
        <v>0</v>
      </c>
      <c r="G465" s="19">
        <f>ROUND(IF(ISBLANK(C465),0,VLOOKUP(C465,'[2]Acha Air Sales Price List'!$B$1:$X$65536,12,FALSE)*$L$14),2)</f>
        <v>0</v>
      </c>
      <c r="H465" s="20">
        <f t="shared" si="9"/>
        <v>0</v>
      </c>
      <c r="I465" s="12"/>
    </row>
    <row r="466" spans="1:9" hidden="1">
      <c r="A466" s="11"/>
      <c r="B466" s="1"/>
      <c r="C466" s="34"/>
      <c r="D466" s="142"/>
      <c r="E466" s="143"/>
      <c r="F466" s="39">
        <f>VLOOKUP(C466,'[2]Acha Air Sales Price List'!$B$1:$D$65536,3,FALSE)</f>
        <v>0</v>
      </c>
      <c r="G466" s="19">
        <f>ROUND(IF(ISBLANK(C466),0,VLOOKUP(C466,'[2]Acha Air Sales Price List'!$B$1:$X$65536,12,FALSE)*$L$14),2)</f>
        <v>0</v>
      </c>
      <c r="H466" s="20">
        <f t="shared" si="9"/>
        <v>0</v>
      </c>
      <c r="I466" s="12"/>
    </row>
    <row r="467" spans="1:9" hidden="1">
      <c r="A467" s="11"/>
      <c r="B467" s="1"/>
      <c r="C467" s="34"/>
      <c r="D467" s="142"/>
      <c r="E467" s="143"/>
      <c r="F467" s="39">
        <f>VLOOKUP(C467,'[2]Acha Air Sales Price List'!$B$1:$D$65536,3,FALSE)</f>
        <v>0</v>
      </c>
      <c r="G467" s="19">
        <f>ROUND(IF(ISBLANK(C467),0,VLOOKUP(C467,'[2]Acha Air Sales Price List'!$B$1:$X$65536,12,FALSE)*$L$14),2)</f>
        <v>0</v>
      </c>
      <c r="H467" s="20">
        <f t="shared" si="9"/>
        <v>0</v>
      </c>
      <c r="I467" s="12"/>
    </row>
    <row r="468" spans="1:9" hidden="1">
      <c r="A468" s="11"/>
      <c r="B468" s="1"/>
      <c r="C468" s="34"/>
      <c r="D468" s="142"/>
      <c r="E468" s="143"/>
      <c r="F468" s="39">
        <f>VLOOKUP(C468,'[2]Acha Air Sales Price List'!$B$1:$D$65536,3,FALSE)</f>
        <v>0</v>
      </c>
      <c r="G468" s="19">
        <f>ROUND(IF(ISBLANK(C468),0,VLOOKUP(C468,'[2]Acha Air Sales Price List'!$B$1:$X$65536,12,FALSE)*$L$14),2)</f>
        <v>0</v>
      </c>
      <c r="H468" s="20">
        <f t="shared" si="9"/>
        <v>0</v>
      </c>
      <c r="I468" s="12"/>
    </row>
    <row r="469" spans="1:9" hidden="1">
      <c r="A469" s="11"/>
      <c r="B469" s="1"/>
      <c r="C469" s="35"/>
      <c r="D469" s="142"/>
      <c r="E469" s="143"/>
      <c r="F469" s="39">
        <f>VLOOKUP(C469,'[2]Acha Air Sales Price List'!$B$1:$D$65536,3,FALSE)</f>
        <v>0</v>
      </c>
      <c r="G469" s="19">
        <f>ROUND(IF(ISBLANK(C469),0,VLOOKUP(C469,'[2]Acha Air Sales Price List'!$B$1:$X$65536,12,FALSE)*$L$14),2)</f>
        <v>0</v>
      </c>
      <c r="H469" s="20">
        <f t="shared" si="9"/>
        <v>0</v>
      </c>
      <c r="I469" s="12"/>
    </row>
    <row r="470" spans="1:9" hidden="1">
      <c r="A470" s="11"/>
      <c r="B470" s="1"/>
      <c r="C470" s="34"/>
      <c r="D470" s="142"/>
      <c r="E470" s="143"/>
      <c r="F470" s="39">
        <f>VLOOKUP(C470,'[2]Acha Air Sales Price List'!$B$1:$D$65536,3,FALSE)</f>
        <v>0</v>
      </c>
      <c r="G470" s="19">
        <f>ROUND(IF(ISBLANK(C470),0,VLOOKUP(C470,'[2]Acha Air Sales Price List'!$B$1:$X$65536,12,FALSE)*$L$14),2)</f>
        <v>0</v>
      </c>
      <c r="H470" s="20">
        <f t="shared" si="9"/>
        <v>0</v>
      </c>
      <c r="I470" s="12"/>
    </row>
    <row r="471" spans="1:9" hidden="1">
      <c r="A471" s="11"/>
      <c r="B471" s="1"/>
      <c r="C471" s="34"/>
      <c r="D471" s="142"/>
      <c r="E471" s="143"/>
      <c r="F471" s="39">
        <f>VLOOKUP(C471,'[2]Acha Air Sales Price List'!$B$1:$D$65536,3,FALSE)</f>
        <v>0</v>
      </c>
      <c r="G471" s="19">
        <f>ROUND(IF(ISBLANK(C471),0,VLOOKUP(C471,'[2]Acha Air Sales Price List'!$B$1:$X$65536,12,FALSE)*$L$14),2)</f>
        <v>0</v>
      </c>
      <c r="H471" s="20">
        <f t="shared" si="9"/>
        <v>0</v>
      </c>
      <c r="I471" s="12"/>
    </row>
    <row r="472" spans="1:9" hidden="1">
      <c r="A472" s="11"/>
      <c r="B472" s="1"/>
      <c r="C472" s="34"/>
      <c r="D472" s="142"/>
      <c r="E472" s="143"/>
      <c r="F472" s="39">
        <f>VLOOKUP(C472,'[2]Acha Air Sales Price List'!$B$1:$D$65536,3,FALSE)</f>
        <v>0</v>
      </c>
      <c r="G472" s="19">
        <f>ROUND(IF(ISBLANK(C472),0,VLOOKUP(C472,'[2]Acha Air Sales Price List'!$B$1:$X$65536,12,FALSE)*$L$14),2)</f>
        <v>0</v>
      </c>
      <c r="H472" s="20">
        <f t="shared" si="9"/>
        <v>0</v>
      </c>
      <c r="I472" s="12"/>
    </row>
    <row r="473" spans="1:9" hidden="1">
      <c r="A473" s="11"/>
      <c r="B473" s="1"/>
      <c r="C473" s="34"/>
      <c r="D473" s="142"/>
      <c r="E473" s="143"/>
      <c r="F473" s="39">
        <f>VLOOKUP(C473,'[2]Acha Air Sales Price List'!$B$1:$D$65536,3,FALSE)</f>
        <v>0</v>
      </c>
      <c r="G473" s="19">
        <f>ROUND(IF(ISBLANK(C473),0,VLOOKUP(C473,'[2]Acha Air Sales Price List'!$B$1:$X$65536,12,FALSE)*$L$14),2)</f>
        <v>0</v>
      </c>
      <c r="H473" s="20">
        <f t="shared" si="9"/>
        <v>0</v>
      </c>
      <c r="I473" s="12"/>
    </row>
    <row r="474" spans="1:9" hidden="1">
      <c r="A474" s="11"/>
      <c r="B474" s="1"/>
      <c r="C474" s="34"/>
      <c r="D474" s="142"/>
      <c r="E474" s="143"/>
      <c r="F474" s="39">
        <f>VLOOKUP(C474,'[2]Acha Air Sales Price List'!$B$1:$D$65536,3,FALSE)</f>
        <v>0</v>
      </c>
      <c r="G474" s="19">
        <f>ROUND(IF(ISBLANK(C474),0,VLOOKUP(C474,'[2]Acha Air Sales Price List'!$B$1:$X$65536,12,FALSE)*$L$14),2)</f>
        <v>0</v>
      </c>
      <c r="H474" s="20">
        <f t="shared" si="9"/>
        <v>0</v>
      </c>
      <c r="I474" s="12"/>
    </row>
    <row r="475" spans="1:9" hidden="1">
      <c r="A475" s="11"/>
      <c r="B475" s="1"/>
      <c r="C475" s="34"/>
      <c r="D475" s="142"/>
      <c r="E475" s="143"/>
      <c r="F475" s="39">
        <f>VLOOKUP(C475,'[2]Acha Air Sales Price List'!$B$1:$D$65536,3,FALSE)</f>
        <v>0</v>
      </c>
      <c r="G475" s="19">
        <f>ROUND(IF(ISBLANK(C475),0,VLOOKUP(C475,'[2]Acha Air Sales Price List'!$B$1:$X$65536,12,FALSE)*$L$14),2)</f>
        <v>0</v>
      </c>
      <c r="H475" s="20">
        <f t="shared" si="9"/>
        <v>0</v>
      </c>
      <c r="I475" s="12"/>
    </row>
    <row r="476" spans="1:9" hidden="1">
      <c r="A476" s="11"/>
      <c r="B476" s="1"/>
      <c r="C476" s="34"/>
      <c r="D476" s="142"/>
      <c r="E476" s="143"/>
      <c r="F476" s="39">
        <f>VLOOKUP(C476,'[2]Acha Air Sales Price List'!$B$1:$D$65536,3,FALSE)</f>
        <v>0</v>
      </c>
      <c r="G476" s="19">
        <f>ROUND(IF(ISBLANK(C476),0,VLOOKUP(C476,'[2]Acha Air Sales Price List'!$B$1:$X$65536,12,FALSE)*$L$14),2)</f>
        <v>0</v>
      </c>
      <c r="H476" s="20">
        <f t="shared" si="9"/>
        <v>0</v>
      </c>
      <c r="I476" s="12"/>
    </row>
    <row r="477" spans="1:9" hidden="1">
      <c r="A477" s="11"/>
      <c r="B477" s="1"/>
      <c r="C477" s="34"/>
      <c r="D477" s="142"/>
      <c r="E477" s="143"/>
      <c r="F477" s="39">
        <f>VLOOKUP(C477,'[2]Acha Air Sales Price List'!$B$1:$D$65536,3,FALSE)</f>
        <v>0</v>
      </c>
      <c r="G477" s="19">
        <f>ROUND(IF(ISBLANK(C477),0,VLOOKUP(C477,'[2]Acha Air Sales Price List'!$B$1:$X$65536,12,FALSE)*$L$14),2)</f>
        <v>0</v>
      </c>
      <c r="H477" s="20">
        <f t="shared" si="9"/>
        <v>0</v>
      </c>
      <c r="I477" s="12"/>
    </row>
    <row r="478" spans="1:9" hidden="1">
      <c r="A478" s="11"/>
      <c r="B478" s="1"/>
      <c r="C478" s="34"/>
      <c r="D478" s="142"/>
      <c r="E478" s="143"/>
      <c r="F478" s="39">
        <f>VLOOKUP(C478,'[2]Acha Air Sales Price List'!$B$1:$D$65536,3,FALSE)</f>
        <v>0</v>
      </c>
      <c r="G478" s="19">
        <f>ROUND(IF(ISBLANK(C478),0,VLOOKUP(C478,'[2]Acha Air Sales Price List'!$B$1:$X$65536,12,FALSE)*$L$14),2)</f>
        <v>0</v>
      </c>
      <c r="H478" s="20">
        <f t="shared" si="9"/>
        <v>0</v>
      </c>
      <c r="I478" s="12"/>
    </row>
    <row r="479" spans="1:9" hidden="1">
      <c r="A479" s="11"/>
      <c r="B479" s="1"/>
      <c r="C479" s="34"/>
      <c r="D479" s="142"/>
      <c r="E479" s="143"/>
      <c r="F479" s="39">
        <f>VLOOKUP(C479,'[2]Acha Air Sales Price List'!$B$1:$D$65536,3,FALSE)</f>
        <v>0</v>
      </c>
      <c r="G479" s="19">
        <f>ROUND(IF(ISBLANK(C479),0,VLOOKUP(C479,'[2]Acha Air Sales Price List'!$B$1:$X$65536,12,FALSE)*$L$14),2)</f>
        <v>0</v>
      </c>
      <c r="H479" s="20">
        <f t="shared" si="9"/>
        <v>0</v>
      </c>
      <c r="I479" s="12"/>
    </row>
    <row r="480" spans="1:9" hidden="1">
      <c r="A480" s="11"/>
      <c r="B480" s="1"/>
      <c r="C480" s="34"/>
      <c r="D480" s="142"/>
      <c r="E480" s="143"/>
      <c r="F480" s="39">
        <f>VLOOKUP(C480,'[2]Acha Air Sales Price List'!$B$1:$D$65536,3,FALSE)</f>
        <v>0</v>
      </c>
      <c r="G480" s="19">
        <f>ROUND(IF(ISBLANK(C480),0,VLOOKUP(C480,'[2]Acha Air Sales Price List'!$B$1:$X$65536,12,FALSE)*$L$14),2)</f>
        <v>0</v>
      </c>
      <c r="H480" s="20">
        <f t="shared" si="9"/>
        <v>0</v>
      </c>
      <c r="I480" s="12"/>
    </row>
    <row r="481" spans="1:9" hidden="1">
      <c r="A481" s="11"/>
      <c r="B481" s="1"/>
      <c r="C481" s="34"/>
      <c r="D481" s="142"/>
      <c r="E481" s="143"/>
      <c r="F481" s="39">
        <f>VLOOKUP(C481,'[2]Acha Air Sales Price List'!$B$1:$D$65536,3,FALSE)</f>
        <v>0</v>
      </c>
      <c r="G481" s="19">
        <f>ROUND(IF(ISBLANK(C481),0,VLOOKUP(C481,'[2]Acha Air Sales Price List'!$B$1:$X$65536,12,FALSE)*$L$14),2)</f>
        <v>0</v>
      </c>
      <c r="H481" s="20">
        <f t="shared" si="9"/>
        <v>0</v>
      </c>
      <c r="I481" s="12"/>
    </row>
    <row r="482" spans="1:9" hidden="1">
      <c r="A482" s="11"/>
      <c r="B482" s="1"/>
      <c r="C482" s="34"/>
      <c r="D482" s="142"/>
      <c r="E482" s="143"/>
      <c r="F482" s="39">
        <f>VLOOKUP(C482,'[2]Acha Air Sales Price List'!$B$1:$D$65536,3,FALSE)</f>
        <v>0</v>
      </c>
      <c r="G482" s="19">
        <f>ROUND(IF(ISBLANK(C482),0,VLOOKUP(C482,'[2]Acha Air Sales Price List'!$B$1:$X$65536,12,FALSE)*$L$14),2)</f>
        <v>0</v>
      </c>
      <c r="H482" s="20">
        <f t="shared" si="9"/>
        <v>0</v>
      </c>
      <c r="I482" s="12"/>
    </row>
    <row r="483" spans="1:9" hidden="1">
      <c r="A483" s="11"/>
      <c r="B483" s="1"/>
      <c r="C483" s="34"/>
      <c r="D483" s="142"/>
      <c r="E483" s="143"/>
      <c r="F483" s="39">
        <f>VLOOKUP(C483,'[2]Acha Air Sales Price List'!$B$1:$D$65536,3,FALSE)</f>
        <v>0</v>
      </c>
      <c r="G483" s="19">
        <f>ROUND(IF(ISBLANK(C483),0,VLOOKUP(C483,'[2]Acha Air Sales Price List'!$B$1:$X$65536,12,FALSE)*$L$14),2)</f>
        <v>0</v>
      </c>
      <c r="H483" s="20">
        <f t="shared" si="9"/>
        <v>0</v>
      </c>
      <c r="I483" s="12"/>
    </row>
    <row r="484" spans="1:9" hidden="1">
      <c r="A484" s="11"/>
      <c r="B484" s="1"/>
      <c r="C484" s="34"/>
      <c r="D484" s="142"/>
      <c r="E484" s="143"/>
      <c r="F484" s="39">
        <f>VLOOKUP(C484,'[2]Acha Air Sales Price List'!$B$1:$D$65536,3,FALSE)</f>
        <v>0</v>
      </c>
      <c r="G484" s="19">
        <f>ROUND(IF(ISBLANK(C484),0,VLOOKUP(C484,'[2]Acha Air Sales Price List'!$B$1:$X$65536,12,FALSE)*$L$14),2)</f>
        <v>0</v>
      </c>
      <c r="H484" s="20">
        <f t="shared" si="9"/>
        <v>0</v>
      </c>
      <c r="I484" s="12"/>
    </row>
    <row r="485" spans="1:9" hidden="1">
      <c r="A485" s="11"/>
      <c r="B485" s="1"/>
      <c r="C485" s="34"/>
      <c r="D485" s="142"/>
      <c r="E485" s="143"/>
      <c r="F485" s="39">
        <f>VLOOKUP(C485,'[2]Acha Air Sales Price List'!$B$1:$D$65536,3,FALSE)</f>
        <v>0</v>
      </c>
      <c r="G485" s="19">
        <f>ROUND(IF(ISBLANK(C485),0,VLOOKUP(C485,'[2]Acha Air Sales Price List'!$B$1:$X$65536,12,FALSE)*$L$14),2)</f>
        <v>0</v>
      </c>
      <c r="H485" s="20">
        <f t="shared" si="9"/>
        <v>0</v>
      </c>
      <c r="I485" s="12"/>
    </row>
    <row r="486" spans="1:9" hidden="1">
      <c r="A486" s="11"/>
      <c r="B486" s="1"/>
      <c r="C486" s="34"/>
      <c r="D486" s="142"/>
      <c r="E486" s="143"/>
      <c r="F486" s="39">
        <f>VLOOKUP(C486,'[2]Acha Air Sales Price List'!$B$1:$D$65536,3,FALSE)</f>
        <v>0</v>
      </c>
      <c r="G486" s="19">
        <f>ROUND(IF(ISBLANK(C486),0,VLOOKUP(C486,'[2]Acha Air Sales Price List'!$B$1:$X$65536,12,FALSE)*$L$14),2)</f>
        <v>0</v>
      </c>
      <c r="H486" s="20">
        <f t="shared" si="9"/>
        <v>0</v>
      </c>
      <c r="I486" s="12"/>
    </row>
    <row r="487" spans="1:9" hidden="1">
      <c r="A487" s="11"/>
      <c r="B487" s="1"/>
      <c r="C487" s="34"/>
      <c r="D487" s="142"/>
      <c r="E487" s="143"/>
      <c r="F487" s="39">
        <f>VLOOKUP(C487,'[2]Acha Air Sales Price List'!$B$1:$D$65536,3,FALSE)</f>
        <v>0</v>
      </c>
      <c r="G487" s="19">
        <f>ROUND(IF(ISBLANK(C487),0,VLOOKUP(C487,'[2]Acha Air Sales Price List'!$B$1:$X$65536,12,FALSE)*$L$14),2)</f>
        <v>0</v>
      </c>
      <c r="H487" s="20">
        <f t="shared" si="9"/>
        <v>0</v>
      </c>
      <c r="I487" s="12"/>
    </row>
    <row r="488" spans="1:9" hidden="1">
      <c r="A488" s="11"/>
      <c r="B488" s="1"/>
      <c r="C488" s="34"/>
      <c r="D488" s="142"/>
      <c r="E488" s="143"/>
      <c r="F488" s="39">
        <f>VLOOKUP(C488,'[2]Acha Air Sales Price List'!$B$1:$D$65536,3,FALSE)</f>
        <v>0</v>
      </c>
      <c r="G488" s="19">
        <f>ROUND(IF(ISBLANK(C488),0,VLOOKUP(C488,'[2]Acha Air Sales Price List'!$B$1:$X$65536,12,FALSE)*$L$14),2)</f>
        <v>0</v>
      </c>
      <c r="H488" s="20">
        <f t="shared" si="9"/>
        <v>0</v>
      </c>
      <c r="I488" s="12"/>
    </row>
    <row r="489" spans="1:9" hidden="1">
      <c r="A489" s="11"/>
      <c r="B489" s="1"/>
      <c r="C489" s="34"/>
      <c r="D489" s="142"/>
      <c r="E489" s="143"/>
      <c r="F489" s="39">
        <f>VLOOKUP(C489,'[2]Acha Air Sales Price List'!$B$1:$D$65536,3,FALSE)</f>
        <v>0</v>
      </c>
      <c r="G489" s="19">
        <f>ROUND(IF(ISBLANK(C489),0,VLOOKUP(C489,'[2]Acha Air Sales Price List'!$B$1:$X$65536,12,FALSE)*$L$14),2)</f>
        <v>0</v>
      </c>
      <c r="H489" s="20">
        <f t="shared" si="9"/>
        <v>0</v>
      </c>
      <c r="I489" s="12"/>
    </row>
    <row r="490" spans="1:9" hidden="1">
      <c r="A490" s="11"/>
      <c r="B490" s="1"/>
      <c r="C490" s="34"/>
      <c r="D490" s="142"/>
      <c r="E490" s="143"/>
      <c r="F490" s="39">
        <f>VLOOKUP(C490,'[2]Acha Air Sales Price List'!$B$1:$D$65536,3,FALSE)</f>
        <v>0</v>
      </c>
      <c r="G490" s="19">
        <f>ROUND(IF(ISBLANK(C490),0,VLOOKUP(C490,'[2]Acha Air Sales Price List'!$B$1:$X$65536,12,FALSE)*$L$14),2)</f>
        <v>0</v>
      </c>
      <c r="H490" s="20">
        <f t="shared" si="9"/>
        <v>0</v>
      </c>
      <c r="I490" s="12"/>
    </row>
    <row r="491" spans="1:9" hidden="1">
      <c r="A491" s="11"/>
      <c r="B491" s="1"/>
      <c r="C491" s="34"/>
      <c r="D491" s="142"/>
      <c r="E491" s="143"/>
      <c r="F491" s="39">
        <f>VLOOKUP(C491,'[2]Acha Air Sales Price List'!$B$1:$D$65536,3,FALSE)</f>
        <v>0</v>
      </c>
      <c r="G491" s="19">
        <f>ROUND(IF(ISBLANK(C491),0,VLOOKUP(C491,'[2]Acha Air Sales Price List'!$B$1:$X$65536,12,FALSE)*$L$14),2)</f>
        <v>0</v>
      </c>
      <c r="H491" s="20">
        <f t="shared" si="9"/>
        <v>0</v>
      </c>
      <c r="I491" s="12"/>
    </row>
    <row r="492" spans="1:9" hidden="1">
      <c r="A492" s="11"/>
      <c r="B492" s="1"/>
      <c r="C492" s="34"/>
      <c r="D492" s="142"/>
      <c r="E492" s="143"/>
      <c r="F492" s="39">
        <f>VLOOKUP(C492,'[2]Acha Air Sales Price List'!$B$1:$D$65536,3,FALSE)</f>
        <v>0</v>
      </c>
      <c r="G492" s="19">
        <f>ROUND(IF(ISBLANK(C492),0,VLOOKUP(C492,'[2]Acha Air Sales Price List'!$B$1:$X$65536,12,FALSE)*$L$14),2)</f>
        <v>0</v>
      </c>
      <c r="H492" s="20">
        <f t="shared" si="9"/>
        <v>0</v>
      </c>
      <c r="I492" s="12"/>
    </row>
    <row r="493" spans="1:9" hidden="1">
      <c r="A493" s="11"/>
      <c r="B493" s="1"/>
      <c r="C493" s="34"/>
      <c r="D493" s="142"/>
      <c r="E493" s="143"/>
      <c r="F493" s="39">
        <f>VLOOKUP(C493,'[2]Acha Air Sales Price List'!$B$1:$D$65536,3,FALSE)</f>
        <v>0</v>
      </c>
      <c r="G493" s="19">
        <f>ROUND(IF(ISBLANK(C493),0,VLOOKUP(C493,'[2]Acha Air Sales Price List'!$B$1:$X$65536,12,FALSE)*$L$14),2)</f>
        <v>0</v>
      </c>
      <c r="H493" s="20">
        <f t="shared" si="9"/>
        <v>0</v>
      </c>
      <c r="I493" s="12"/>
    </row>
    <row r="494" spans="1:9" hidden="1">
      <c r="A494" s="11"/>
      <c r="B494" s="1"/>
      <c r="C494" s="34"/>
      <c r="D494" s="142"/>
      <c r="E494" s="143"/>
      <c r="F494" s="39">
        <f>VLOOKUP(C494,'[2]Acha Air Sales Price List'!$B$1:$D$65536,3,FALSE)</f>
        <v>0</v>
      </c>
      <c r="G494" s="19">
        <f>ROUND(IF(ISBLANK(C494),0,VLOOKUP(C494,'[2]Acha Air Sales Price List'!$B$1:$X$65536,12,FALSE)*$L$14),2)</f>
        <v>0</v>
      </c>
      <c r="H494" s="20">
        <f t="shared" si="9"/>
        <v>0</v>
      </c>
      <c r="I494" s="12"/>
    </row>
    <row r="495" spans="1:9" hidden="1">
      <c r="A495" s="11"/>
      <c r="B495" s="1"/>
      <c r="C495" s="34"/>
      <c r="D495" s="142"/>
      <c r="E495" s="143"/>
      <c r="F495" s="39">
        <f>VLOOKUP(C495,'[2]Acha Air Sales Price List'!$B$1:$D$65536,3,FALSE)</f>
        <v>0</v>
      </c>
      <c r="G495" s="19">
        <f>ROUND(IF(ISBLANK(C495),0,VLOOKUP(C495,'[2]Acha Air Sales Price List'!$B$1:$X$65536,12,FALSE)*$L$14),2)</f>
        <v>0</v>
      </c>
      <c r="H495" s="20">
        <f t="shared" si="9"/>
        <v>0</v>
      </c>
      <c r="I495" s="12"/>
    </row>
    <row r="496" spans="1:9" hidden="1">
      <c r="A496" s="11"/>
      <c r="B496" s="1"/>
      <c r="C496" s="34"/>
      <c r="D496" s="142"/>
      <c r="E496" s="143"/>
      <c r="F496" s="39">
        <f>VLOOKUP(C496,'[2]Acha Air Sales Price List'!$B$1:$D$65536,3,FALSE)</f>
        <v>0</v>
      </c>
      <c r="G496" s="19">
        <f>ROUND(IF(ISBLANK(C496),0,VLOOKUP(C496,'[2]Acha Air Sales Price List'!$B$1:$X$65536,12,FALSE)*$L$14),2)</f>
        <v>0</v>
      </c>
      <c r="H496" s="20">
        <f t="shared" si="9"/>
        <v>0</v>
      </c>
      <c r="I496" s="12"/>
    </row>
    <row r="497" spans="1:9" hidden="1">
      <c r="A497" s="11"/>
      <c r="B497" s="1"/>
      <c r="C497" s="35"/>
      <c r="D497" s="142"/>
      <c r="E497" s="143"/>
      <c r="F497" s="39">
        <f>VLOOKUP(C497,'[2]Acha Air Sales Price List'!$B$1:$D$65536,3,FALSE)</f>
        <v>0</v>
      </c>
      <c r="G497" s="19">
        <f>ROUND(IF(ISBLANK(C497),0,VLOOKUP(C497,'[2]Acha Air Sales Price List'!$B$1:$X$65536,12,FALSE)*$L$14),2)</f>
        <v>0</v>
      </c>
      <c r="H497" s="20">
        <f>ROUND(IF(ISNUMBER(B497), G497*B497, 0),5)</f>
        <v>0</v>
      </c>
      <c r="I497" s="12"/>
    </row>
    <row r="498" spans="1:9" hidden="1">
      <c r="A498" s="11"/>
      <c r="B498" s="1"/>
      <c r="C498" s="34"/>
      <c r="D498" s="142"/>
      <c r="E498" s="143"/>
      <c r="F498" s="39">
        <f>VLOOKUP(C498,'[2]Acha Air Sales Price List'!$B$1:$D$65536,3,FALSE)</f>
        <v>0</v>
      </c>
      <c r="G498" s="19">
        <f>ROUND(IF(ISBLANK(C498),0,VLOOKUP(C498,'[2]Acha Air Sales Price List'!$B$1:$X$65536,12,FALSE)*$L$14),2)</f>
        <v>0</v>
      </c>
      <c r="H498" s="20">
        <f t="shared" ref="H498:H514" si="10">ROUND(IF(ISNUMBER(B498), G498*B498, 0),5)</f>
        <v>0</v>
      </c>
      <c r="I498" s="12"/>
    </row>
    <row r="499" spans="1:9" hidden="1">
      <c r="A499" s="11"/>
      <c r="B499" s="1"/>
      <c r="C499" s="34"/>
      <c r="D499" s="142"/>
      <c r="E499" s="143"/>
      <c r="F499" s="39">
        <f>VLOOKUP(C499,'[2]Acha Air Sales Price List'!$B$1:$D$65536,3,FALSE)</f>
        <v>0</v>
      </c>
      <c r="G499" s="19">
        <f>ROUND(IF(ISBLANK(C499),0,VLOOKUP(C499,'[2]Acha Air Sales Price List'!$B$1:$X$65536,12,FALSE)*$L$14),2)</f>
        <v>0</v>
      </c>
      <c r="H499" s="20">
        <f t="shared" si="10"/>
        <v>0</v>
      </c>
      <c r="I499" s="12"/>
    </row>
    <row r="500" spans="1:9" hidden="1">
      <c r="A500" s="11"/>
      <c r="B500" s="1"/>
      <c r="C500" s="34"/>
      <c r="D500" s="142"/>
      <c r="E500" s="143"/>
      <c r="F500" s="39">
        <f>VLOOKUP(C500,'[2]Acha Air Sales Price List'!$B$1:$D$65536,3,FALSE)</f>
        <v>0</v>
      </c>
      <c r="G500" s="19">
        <f>ROUND(IF(ISBLANK(C500),0,VLOOKUP(C500,'[2]Acha Air Sales Price List'!$B$1:$X$65536,12,FALSE)*$L$14),2)</f>
        <v>0</v>
      </c>
      <c r="H500" s="20">
        <f t="shared" si="10"/>
        <v>0</v>
      </c>
      <c r="I500" s="12"/>
    </row>
    <row r="501" spans="1:9" hidden="1">
      <c r="A501" s="11"/>
      <c r="B501" s="1"/>
      <c r="C501" s="34"/>
      <c r="D501" s="142"/>
      <c r="E501" s="143"/>
      <c r="F501" s="39">
        <f>VLOOKUP(C501,'[2]Acha Air Sales Price List'!$B$1:$D$65536,3,FALSE)</f>
        <v>0</v>
      </c>
      <c r="G501" s="19">
        <f>ROUND(IF(ISBLANK(C501),0,VLOOKUP(C501,'[2]Acha Air Sales Price List'!$B$1:$X$65536,12,FALSE)*$L$14),2)</f>
        <v>0</v>
      </c>
      <c r="H501" s="20">
        <f t="shared" si="10"/>
        <v>0</v>
      </c>
      <c r="I501" s="12"/>
    </row>
    <row r="502" spans="1:9" hidden="1">
      <c r="A502" s="11"/>
      <c r="B502" s="1"/>
      <c r="C502" s="34"/>
      <c r="D502" s="142"/>
      <c r="E502" s="143"/>
      <c r="F502" s="39">
        <f>VLOOKUP(C502,'[2]Acha Air Sales Price List'!$B$1:$D$65536,3,FALSE)</f>
        <v>0</v>
      </c>
      <c r="G502" s="19">
        <f>ROUND(IF(ISBLANK(C502),0,VLOOKUP(C502,'[2]Acha Air Sales Price List'!$B$1:$X$65536,12,FALSE)*$L$14),2)</f>
        <v>0</v>
      </c>
      <c r="H502" s="20">
        <f t="shared" si="10"/>
        <v>0</v>
      </c>
      <c r="I502" s="12"/>
    </row>
    <row r="503" spans="1:9" hidden="1">
      <c r="A503" s="11"/>
      <c r="B503" s="1"/>
      <c r="C503" s="34"/>
      <c r="D503" s="142"/>
      <c r="E503" s="143"/>
      <c r="F503" s="39">
        <f>VLOOKUP(C503,'[2]Acha Air Sales Price List'!$B$1:$D$65536,3,FALSE)</f>
        <v>0</v>
      </c>
      <c r="G503" s="19">
        <f>ROUND(IF(ISBLANK(C503),0,VLOOKUP(C503,'[2]Acha Air Sales Price List'!$B$1:$X$65536,12,FALSE)*$L$14),2)</f>
        <v>0</v>
      </c>
      <c r="H503" s="20">
        <f t="shared" si="10"/>
        <v>0</v>
      </c>
      <c r="I503" s="12"/>
    </row>
    <row r="504" spans="1:9" hidden="1">
      <c r="A504" s="11"/>
      <c r="B504" s="1"/>
      <c r="C504" s="34"/>
      <c r="D504" s="142"/>
      <c r="E504" s="143"/>
      <c r="F504" s="39">
        <f>VLOOKUP(C504,'[2]Acha Air Sales Price List'!$B$1:$D$65536,3,FALSE)</f>
        <v>0</v>
      </c>
      <c r="G504" s="19">
        <f>ROUND(IF(ISBLANK(C504),0,VLOOKUP(C504,'[2]Acha Air Sales Price List'!$B$1:$X$65536,12,FALSE)*$L$14),2)</f>
        <v>0</v>
      </c>
      <c r="H504" s="20">
        <f t="shared" si="10"/>
        <v>0</v>
      </c>
      <c r="I504" s="12"/>
    </row>
    <row r="505" spans="1:9" hidden="1">
      <c r="A505" s="11"/>
      <c r="B505" s="1"/>
      <c r="C505" s="34"/>
      <c r="D505" s="142"/>
      <c r="E505" s="143"/>
      <c r="F505" s="39">
        <f>VLOOKUP(C505,'[2]Acha Air Sales Price List'!$B$1:$D$65536,3,FALSE)</f>
        <v>0</v>
      </c>
      <c r="G505" s="19">
        <f>ROUND(IF(ISBLANK(C505),0,VLOOKUP(C505,'[2]Acha Air Sales Price List'!$B$1:$X$65536,12,FALSE)*$L$14),2)</f>
        <v>0</v>
      </c>
      <c r="H505" s="20">
        <f t="shared" si="10"/>
        <v>0</v>
      </c>
      <c r="I505" s="12"/>
    </row>
    <row r="506" spans="1:9" hidden="1">
      <c r="A506" s="11"/>
      <c r="B506" s="1"/>
      <c r="C506" s="34"/>
      <c r="D506" s="142"/>
      <c r="E506" s="143"/>
      <c r="F506" s="39">
        <f>VLOOKUP(C506,'[2]Acha Air Sales Price List'!$B$1:$D$65536,3,FALSE)</f>
        <v>0</v>
      </c>
      <c r="G506" s="19">
        <f>ROUND(IF(ISBLANK(C506),0,VLOOKUP(C506,'[2]Acha Air Sales Price List'!$B$1:$X$65536,12,FALSE)*$L$14),2)</f>
        <v>0</v>
      </c>
      <c r="H506" s="20">
        <f t="shared" si="10"/>
        <v>0</v>
      </c>
      <c r="I506" s="12"/>
    </row>
    <row r="507" spans="1:9" hidden="1">
      <c r="A507" s="11"/>
      <c r="B507" s="1"/>
      <c r="C507" s="34"/>
      <c r="D507" s="142"/>
      <c r="E507" s="143"/>
      <c r="F507" s="39">
        <f>VLOOKUP(C507,'[2]Acha Air Sales Price List'!$B$1:$D$65536,3,FALSE)</f>
        <v>0</v>
      </c>
      <c r="G507" s="19">
        <f>ROUND(IF(ISBLANK(C507),0,VLOOKUP(C507,'[2]Acha Air Sales Price List'!$B$1:$X$65536,12,FALSE)*$L$14),2)</f>
        <v>0</v>
      </c>
      <c r="H507" s="20">
        <f t="shared" si="10"/>
        <v>0</v>
      </c>
      <c r="I507" s="12"/>
    </row>
    <row r="508" spans="1:9" hidden="1">
      <c r="A508" s="11"/>
      <c r="B508" s="1"/>
      <c r="C508" s="34"/>
      <c r="D508" s="142"/>
      <c r="E508" s="143"/>
      <c r="F508" s="39">
        <f>VLOOKUP(C508,'[2]Acha Air Sales Price List'!$B$1:$D$65536,3,FALSE)</f>
        <v>0</v>
      </c>
      <c r="G508" s="19">
        <f>ROUND(IF(ISBLANK(C508),0,VLOOKUP(C508,'[2]Acha Air Sales Price List'!$B$1:$X$65536,12,FALSE)*$L$14),2)</f>
        <v>0</v>
      </c>
      <c r="H508" s="20">
        <f t="shared" si="10"/>
        <v>0</v>
      </c>
      <c r="I508" s="12"/>
    </row>
    <row r="509" spans="1:9" hidden="1">
      <c r="A509" s="11"/>
      <c r="B509" s="1"/>
      <c r="C509" s="34"/>
      <c r="D509" s="142"/>
      <c r="E509" s="143"/>
      <c r="F509" s="39">
        <f>VLOOKUP(C509,'[2]Acha Air Sales Price List'!$B$1:$D$65536,3,FALSE)</f>
        <v>0</v>
      </c>
      <c r="G509" s="19">
        <f>ROUND(IF(ISBLANK(C509),0,VLOOKUP(C509,'[2]Acha Air Sales Price List'!$B$1:$X$65536,12,FALSE)*$L$14),2)</f>
        <v>0</v>
      </c>
      <c r="H509" s="20">
        <f t="shared" si="10"/>
        <v>0</v>
      </c>
      <c r="I509" s="12"/>
    </row>
    <row r="510" spans="1:9" hidden="1">
      <c r="A510" s="11"/>
      <c r="B510" s="1"/>
      <c r="C510" s="34"/>
      <c r="D510" s="142"/>
      <c r="E510" s="143"/>
      <c r="F510" s="39">
        <f>VLOOKUP(C510,'[2]Acha Air Sales Price List'!$B$1:$D$65536,3,FALSE)</f>
        <v>0</v>
      </c>
      <c r="G510" s="19">
        <f>ROUND(IF(ISBLANK(C510),0,VLOOKUP(C510,'[2]Acha Air Sales Price List'!$B$1:$X$65536,12,FALSE)*$L$14),2)</f>
        <v>0</v>
      </c>
      <c r="H510" s="20">
        <f t="shared" si="10"/>
        <v>0</v>
      </c>
      <c r="I510" s="12"/>
    </row>
    <row r="511" spans="1:9" hidden="1">
      <c r="A511" s="11"/>
      <c r="B511" s="1"/>
      <c r="C511" s="34"/>
      <c r="D511" s="142"/>
      <c r="E511" s="143"/>
      <c r="F511" s="39">
        <f>VLOOKUP(C511,'[2]Acha Air Sales Price List'!$B$1:$D$65536,3,FALSE)</f>
        <v>0</v>
      </c>
      <c r="G511" s="19">
        <f>ROUND(IF(ISBLANK(C511),0,VLOOKUP(C511,'[2]Acha Air Sales Price List'!$B$1:$X$65536,12,FALSE)*$L$14),2)</f>
        <v>0</v>
      </c>
      <c r="H511" s="20">
        <f t="shared" si="10"/>
        <v>0</v>
      </c>
      <c r="I511" s="12"/>
    </row>
    <row r="512" spans="1:9" hidden="1">
      <c r="A512" s="11"/>
      <c r="B512" s="1"/>
      <c r="C512" s="34"/>
      <c r="D512" s="142"/>
      <c r="E512" s="143"/>
      <c r="F512" s="39">
        <f>VLOOKUP(C512,'[2]Acha Air Sales Price List'!$B$1:$D$65536,3,FALSE)</f>
        <v>0</v>
      </c>
      <c r="G512" s="19">
        <f>ROUND(IF(ISBLANK(C512),0,VLOOKUP(C512,'[2]Acha Air Sales Price List'!$B$1:$X$65536,12,FALSE)*$L$14),2)</f>
        <v>0</v>
      </c>
      <c r="H512" s="20">
        <f t="shared" si="10"/>
        <v>0</v>
      </c>
      <c r="I512" s="12"/>
    </row>
    <row r="513" spans="1:9" hidden="1">
      <c r="A513" s="11"/>
      <c r="B513" s="1"/>
      <c r="C513" s="35"/>
      <c r="D513" s="142"/>
      <c r="E513" s="143"/>
      <c r="F513" s="39">
        <f>VLOOKUP(C513,'[2]Acha Air Sales Price List'!$B$1:$D$65536,3,FALSE)</f>
        <v>0</v>
      </c>
      <c r="G513" s="19">
        <f>ROUND(IF(ISBLANK(C513),0,VLOOKUP(C513,'[2]Acha Air Sales Price List'!$B$1:$X$65536,12,FALSE)*$L$14),2)</f>
        <v>0</v>
      </c>
      <c r="H513" s="20">
        <f t="shared" si="10"/>
        <v>0</v>
      </c>
      <c r="I513" s="12"/>
    </row>
    <row r="514" spans="1:9" hidden="1">
      <c r="A514" s="11"/>
      <c r="B514" s="1"/>
      <c r="C514" s="35"/>
      <c r="D514" s="142"/>
      <c r="E514" s="143"/>
      <c r="F514" s="39">
        <f>VLOOKUP(C514,'[2]Acha Air Sales Price List'!$B$1:$D$65536,3,FALSE)</f>
        <v>0</v>
      </c>
      <c r="G514" s="19">
        <f>ROUND(IF(ISBLANK(C514),0,VLOOKUP(C514,'[2]Acha Air Sales Price List'!$B$1:$X$65536,12,FALSE)*$L$14),2)</f>
        <v>0</v>
      </c>
      <c r="H514" s="20">
        <f t="shared" si="10"/>
        <v>0</v>
      </c>
      <c r="I514" s="12"/>
    </row>
    <row r="515" spans="1:9" hidden="1">
      <c r="A515" s="11"/>
      <c r="B515" s="1"/>
      <c r="C515" s="34"/>
      <c r="D515" s="142"/>
      <c r="E515" s="143"/>
      <c r="F515" s="39">
        <f>VLOOKUP(C515,'[2]Acha Air Sales Price List'!$B$1:$D$65536,3,FALSE)</f>
        <v>0</v>
      </c>
      <c r="G515" s="19">
        <f>ROUND(IF(ISBLANK(C515),0,VLOOKUP(C515,'[2]Acha Air Sales Price List'!$B$1:$X$65536,12,FALSE)*$L$14),2)</f>
        <v>0</v>
      </c>
      <c r="H515" s="20">
        <f>ROUND(IF(ISNUMBER(B515), G515*B515, 0),5)</f>
        <v>0</v>
      </c>
      <c r="I515" s="12"/>
    </row>
    <row r="516" spans="1:9" hidden="1">
      <c r="A516" s="11"/>
      <c r="B516" s="1"/>
      <c r="C516" s="34"/>
      <c r="D516" s="142"/>
      <c r="E516" s="143"/>
      <c r="F516" s="39">
        <f>VLOOKUP(C516,'[2]Acha Air Sales Price List'!$B$1:$D$65536,3,FALSE)</f>
        <v>0</v>
      </c>
      <c r="G516" s="19">
        <f>ROUND(IF(ISBLANK(C516),0,VLOOKUP(C516,'[2]Acha Air Sales Price List'!$B$1:$X$65536,12,FALSE)*$L$14),2)</f>
        <v>0</v>
      </c>
      <c r="H516" s="20">
        <f t="shared" ref="H516:H553" si="11">ROUND(IF(ISNUMBER(B516), G516*B516, 0),5)</f>
        <v>0</v>
      </c>
      <c r="I516" s="12"/>
    </row>
    <row r="517" spans="1:9" hidden="1">
      <c r="A517" s="11"/>
      <c r="B517" s="1"/>
      <c r="C517" s="34"/>
      <c r="D517" s="142"/>
      <c r="E517" s="143"/>
      <c r="F517" s="39">
        <f>VLOOKUP(C517,'[2]Acha Air Sales Price List'!$B$1:$D$65536,3,FALSE)</f>
        <v>0</v>
      </c>
      <c r="G517" s="19">
        <f>ROUND(IF(ISBLANK(C517),0,VLOOKUP(C517,'[2]Acha Air Sales Price List'!$B$1:$X$65536,12,FALSE)*$L$14),2)</f>
        <v>0</v>
      </c>
      <c r="H517" s="20">
        <f t="shared" si="11"/>
        <v>0</v>
      </c>
      <c r="I517" s="12"/>
    </row>
    <row r="518" spans="1:9" hidden="1">
      <c r="A518" s="11"/>
      <c r="B518" s="1"/>
      <c r="C518" s="34"/>
      <c r="D518" s="142"/>
      <c r="E518" s="143"/>
      <c r="F518" s="39">
        <f>VLOOKUP(C518,'[2]Acha Air Sales Price List'!$B$1:$D$65536,3,FALSE)</f>
        <v>0</v>
      </c>
      <c r="G518" s="19">
        <f>ROUND(IF(ISBLANK(C518),0,VLOOKUP(C518,'[2]Acha Air Sales Price List'!$B$1:$X$65536,12,FALSE)*$L$14),2)</f>
        <v>0</v>
      </c>
      <c r="H518" s="20">
        <f t="shared" si="11"/>
        <v>0</v>
      </c>
      <c r="I518" s="12"/>
    </row>
    <row r="519" spans="1:9" hidden="1">
      <c r="A519" s="11"/>
      <c r="B519" s="1"/>
      <c r="C519" s="34"/>
      <c r="D519" s="142"/>
      <c r="E519" s="143"/>
      <c r="F519" s="39">
        <f>VLOOKUP(C519,'[2]Acha Air Sales Price List'!$B$1:$D$65536,3,FALSE)</f>
        <v>0</v>
      </c>
      <c r="G519" s="19">
        <f>ROUND(IF(ISBLANK(C519),0,VLOOKUP(C519,'[2]Acha Air Sales Price List'!$B$1:$X$65536,12,FALSE)*$L$14),2)</f>
        <v>0</v>
      </c>
      <c r="H519" s="20">
        <f t="shared" si="11"/>
        <v>0</v>
      </c>
      <c r="I519" s="12"/>
    </row>
    <row r="520" spans="1:9" hidden="1">
      <c r="A520" s="11"/>
      <c r="B520" s="1"/>
      <c r="C520" s="34"/>
      <c r="D520" s="142"/>
      <c r="E520" s="143"/>
      <c r="F520" s="39">
        <f>VLOOKUP(C520,'[2]Acha Air Sales Price List'!$B$1:$D$65536,3,FALSE)</f>
        <v>0</v>
      </c>
      <c r="G520" s="19">
        <f>ROUND(IF(ISBLANK(C520),0,VLOOKUP(C520,'[2]Acha Air Sales Price List'!$B$1:$X$65536,12,FALSE)*$L$14),2)</f>
        <v>0</v>
      </c>
      <c r="H520" s="20">
        <f t="shared" si="11"/>
        <v>0</v>
      </c>
      <c r="I520" s="12"/>
    </row>
    <row r="521" spans="1:9" hidden="1">
      <c r="A521" s="11"/>
      <c r="B521" s="1"/>
      <c r="C521" s="34"/>
      <c r="D521" s="142"/>
      <c r="E521" s="143"/>
      <c r="F521" s="39">
        <f>VLOOKUP(C521,'[2]Acha Air Sales Price List'!$B$1:$D$65536,3,FALSE)</f>
        <v>0</v>
      </c>
      <c r="G521" s="19">
        <f>ROUND(IF(ISBLANK(C521),0,VLOOKUP(C521,'[2]Acha Air Sales Price List'!$B$1:$X$65536,12,FALSE)*$L$14),2)</f>
        <v>0</v>
      </c>
      <c r="H521" s="20">
        <f t="shared" si="11"/>
        <v>0</v>
      </c>
      <c r="I521" s="12"/>
    </row>
    <row r="522" spans="1:9" hidden="1">
      <c r="A522" s="11"/>
      <c r="B522" s="1"/>
      <c r="C522" s="34"/>
      <c r="D522" s="142"/>
      <c r="E522" s="143"/>
      <c r="F522" s="39">
        <f>VLOOKUP(C522,'[2]Acha Air Sales Price List'!$B$1:$D$65536,3,FALSE)</f>
        <v>0</v>
      </c>
      <c r="G522" s="19">
        <f>ROUND(IF(ISBLANK(C522),0,VLOOKUP(C522,'[2]Acha Air Sales Price List'!$B$1:$X$65536,12,FALSE)*$L$14),2)</f>
        <v>0</v>
      </c>
      <c r="H522" s="20">
        <f t="shared" si="11"/>
        <v>0</v>
      </c>
      <c r="I522" s="12"/>
    </row>
    <row r="523" spans="1:9" hidden="1">
      <c r="A523" s="11"/>
      <c r="B523" s="1"/>
      <c r="C523" s="34"/>
      <c r="D523" s="142"/>
      <c r="E523" s="143"/>
      <c r="F523" s="39">
        <f>VLOOKUP(C523,'[2]Acha Air Sales Price List'!$B$1:$D$65536,3,FALSE)</f>
        <v>0</v>
      </c>
      <c r="G523" s="19">
        <f>ROUND(IF(ISBLANK(C523),0,VLOOKUP(C523,'[2]Acha Air Sales Price List'!$B$1:$X$65536,12,FALSE)*$L$14),2)</f>
        <v>0</v>
      </c>
      <c r="H523" s="20">
        <f t="shared" si="11"/>
        <v>0</v>
      </c>
      <c r="I523" s="12"/>
    </row>
    <row r="524" spans="1:9" hidden="1">
      <c r="A524" s="11"/>
      <c r="B524" s="1"/>
      <c r="C524" s="34"/>
      <c r="D524" s="142"/>
      <c r="E524" s="143"/>
      <c r="F524" s="39">
        <f>VLOOKUP(C524,'[2]Acha Air Sales Price List'!$B$1:$D$65536,3,FALSE)</f>
        <v>0</v>
      </c>
      <c r="G524" s="19">
        <f>ROUND(IF(ISBLANK(C524),0,VLOOKUP(C524,'[2]Acha Air Sales Price List'!$B$1:$X$65536,12,FALSE)*$L$14),2)</f>
        <v>0</v>
      </c>
      <c r="H524" s="20">
        <f t="shared" si="11"/>
        <v>0</v>
      </c>
      <c r="I524" s="12"/>
    </row>
    <row r="525" spans="1:9" hidden="1">
      <c r="A525" s="11"/>
      <c r="B525" s="1"/>
      <c r="C525" s="34"/>
      <c r="D525" s="142"/>
      <c r="E525" s="143"/>
      <c r="F525" s="39">
        <f>VLOOKUP(C525,'[2]Acha Air Sales Price List'!$B$1:$D$65536,3,FALSE)</f>
        <v>0</v>
      </c>
      <c r="G525" s="19">
        <f>ROUND(IF(ISBLANK(C525),0,VLOOKUP(C525,'[2]Acha Air Sales Price List'!$B$1:$X$65536,12,FALSE)*$L$14),2)</f>
        <v>0</v>
      </c>
      <c r="H525" s="20">
        <f t="shared" si="11"/>
        <v>0</v>
      </c>
      <c r="I525" s="12"/>
    </row>
    <row r="526" spans="1:9" hidden="1">
      <c r="A526" s="11"/>
      <c r="B526" s="1"/>
      <c r="C526" s="35"/>
      <c r="D526" s="142"/>
      <c r="E526" s="143"/>
      <c r="F526" s="39">
        <f>VLOOKUP(C526,'[2]Acha Air Sales Price List'!$B$1:$D$65536,3,FALSE)</f>
        <v>0</v>
      </c>
      <c r="G526" s="19">
        <f>ROUND(IF(ISBLANK(C526),0,VLOOKUP(C526,'[2]Acha Air Sales Price List'!$B$1:$X$65536,12,FALSE)*$L$14),2)</f>
        <v>0</v>
      </c>
      <c r="H526" s="20">
        <f t="shared" si="11"/>
        <v>0</v>
      </c>
      <c r="I526" s="12"/>
    </row>
    <row r="527" spans="1:9" hidden="1">
      <c r="A527" s="11"/>
      <c r="B527" s="1"/>
      <c r="C527" s="34"/>
      <c r="D527" s="142"/>
      <c r="E527" s="143"/>
      <c r="F527" s="39">
        <f>VLOOKUP(C527,'[2]Acha Air Sales Price List'!$B$1:$D$65536,3,FALSE)</f>
        <v>0</v>
      </c>
      <c r="G527" s="19">
        <f>ROUND(IF(ISBLANK(C527),0,VLOOKUP(C527,'[2]Acha Air Sales Price List'!$B$1:$X$65536,12,FALSE)*$L$14),2)</f>
        <v>0</v>
      </c>
      <c r="H527" s="20">
        <f t="shared" si="11"/>
        <v>0</v>
      </c>
      <c r="I527" s="12"/>
    </row>
    <row r="528" spans="1:9" hidden="1">
      <c r="A528" s="11"/>
      <c r="B528" s="1"/>
      <c r="C528" s="34"/>
      <c r="D528" s="142"/>
      <c r="E528" s="143"/>
      <c r="F528" s="39">
        <f>VLOOKUP(C528,'[2]Acha Air Sales Price List'!$B$1:$D$65536,3,FALSE)</f>
        <v>0</v>
      </c>
      <c r="G528" s="19">
        <f>ROUND(IF(ISBLANK(C528),0,VLOOKUP(C528,'[2]Acha Air Sales Price List'!$B$1:$X$65536,12,FALSE)*$L$14),2)</f>
        <v>0</v>
      </c>
      <c r="H528" s="20">
        <f t="shared" si="11"/>
        <v>0</v>
      </c>
      <c r="I528" s="12"/>
    </row>
    <row r="529" spans="1:9" hidden="1">
      <c r="A529" s="11"/>
      <c r="B529" s="1"/>
      <c r="C529" s="34"/>
      <c r="D529" s="142"/>
      <c r="E529" s="143"/>
      <c r="F529" s="39">
        <f>VLOOKUP(C529,'[2]Acha Air Sales Price List'!$B$1:$D$65536,3,FALSE)</f>
        <v>0</v>
      </c>
      <c r="G529" s="19">
        <f>ROUND(IF(ISBLANK(C529),0,VLOOKUP(C529,'[2]Acha Air Sales Price List'!$B$1:$X$65536,12,FALSE)*$L$14),2)</f>
        <v>0</v>
      </c>
      <c r="H529" s="20">
        <f t="shared" si="11"/>
        <v>0</v>
      </c>
      <c r="I529" s="12"/>
    </row>
    <row r="530" spans="1:9" hidden="1">
      <c r="A530" s="11"/>
      <c r="B530" s="1"/>
      <c r="C530" s="34"/>
      <c r="D530" s="142"/>
      <c r="E530" s="143"/>
      <c r="F530" s="39">
        <f>VLOOKUP(C530,'[2]Acha Air Sales Price List'!$B$1:$D$65536,3,FALSE)</f>
        <v>0</v>
      </c>
      <c r="G530" s="19">
        <f>ROUND(IF(ISBLANK(C530),0,VLOOKUP(C530,'[2]Acha Air Sales Price List'!$B$1:$X$65536,12,FALSE)*$L$14),2)</f>
        <v>0</v>
      </c>
      <c r="H530" s="20">
        <f t="shared" si="11"/>
        <v>0</v>
      </c>
      <c r="I530" s="12"/>
    </row>
    <row r="531" spans="1:9" hidden="1">
      <c r="A531" s="11"/>
      <c r="B531" s="1"/>
      <c r="C531" s="34"/>
      <c r="D531" s="142"/>
      <c r="E531" s="143"/>
      <c r="F531" s="39">
        <f>VLOOKUP(C531,'[2]Acha Air Sales Price List'!$B$1:$D$65536,3,FALSE)</f>
        <v>0</v>
      </c>
      <c r="G531" s="19">
        <f>ROUND(IF(ISBLANK(C531),0,VLOOKUP(C531,'[2]Acha Air Sales Price List'!$B$1:$X$65536,12,FALSE)*$L$14),2)</f>
        <v>0</v>
      </c>
      <c r="H531" s="20">
        <f t="shared" si="11"/>
        <v>0</v>
      </c>
      <c r="I531" s="12"/>
    </row>
    <row r="532" spans="1:9" hidden="1">
      <c r="A532" s="11"/>
      <c r="B532" s="1"/>
      <c r="C532" s="34"/>
      <c r="D532" s="142"/>
      <c r="E532" s="143"/>
      <c r="F532" s="39">
        <f>VLOOKUP(C532,'[2]Acha Air Sales Price List'!$B$1:$D$65536,3,FALSE)</f>
        <v>0</v>
      </c>
      <c r="G532" s="19">
        <f>ROUND(IF(ISBLANK(C532),0,VLOOKUP(C532,'[2]Acha Air Sales Price List'!$B$1:$X$65536,12,FALSE)*$L$14),2)</f>
        <v>0</v>
      </c>
      <c r="H532" s="20">
        <f t="shared" si="11"/>
        <v>0</v>
      </c>
      <c r="I532" s="12"/>
    </row>
    <row r="533" spans="1:9" hidden="1">
      <c r="A533" s="11"/>
      <c r="B533" s="1"/>
      <c r="C533" s="34"/>
      <c r="D533" s="142"/>
      <c r="E533" s="143"/>
      <c r="F533" s="39">
        <f>VLOOKUP(C533,'[2]Acha Air Sales Price List'!$B$1:$D$65536,3,FALSE)</f>
        <v>0</v>
      </c>
      <c r="G533" s="19">
        <f>ROUND(IF(ISBLANK(C533),0,VLOOKUP(C533,'[2]Acha Air Sales Price List'!$B$1:$X$65536,12,FALSE)*$L$14),2)</f>
        <v>0</v>
      </c>
      <c r="H533" s="20">
        <f t="shared" si="11"/>
        <v>0</v>
      </c>
      <c r="I533" s="12"/>
    </row>
    <row r="534" spans="1:9" hidden="1">
      <c r="A534" s="11"/>
      <c r="B534" s="1"/>
      <c r="C534" s="34"/>
      <c r="D534" s="142"/>
      <c r="E534" s="143"/>
      <c r="F534" s="39">
        <f>VLOOKUP(C534,'[2]Acha Air Sales Price List'!$B$1:$D$65536,3,FALSE)</f>
        <v>0</v>
      </c>
      <c r="G534" s="19">
        <f>ROUND(IF(ISBLANK(C534),0,VLOOKUP(C534,'[2]Acha Air Sales Price List'!$B$1:$X$65536,12,FALSE)*$L$14),2)</f>
        <v>0</v>
      </c>
      <c r="H534" s="20">
        <f t="shared" si="11"/>
        <v>0</v>
      </c>
      <c r="I534" s="12"/>
    </row>
    <row r="535" spans="1:9" hidden="1">
      <c r="A535" s="11"/>
      <c r="B535" s="1"/>
      <c r="C535" s="34"/>
      <c r="D535" s="142"/>
      <c r="E535" s="143"/>
      <c r="F535" s="39">
        <f>VLOOKUP(C535,'[2]Acha Air Sales Price List'!$B$1:$D$65536,3,FALSE)</f>
        <v>0</v>
      </c>
      <c r="G535" s="19">
        <f>ROUND(IF(ISBLANK(C535),0,VLOOKUP(C535,'[2]Acha Air Sales Price List'!$B$1:$X$65536,12,FALSE)*$L$14),2)</f>
        <v>0</v>
      </c>
      <c r="H535" s="20">
        <f t="shared" si="11"/>
        <v>0</v>
      </c>
      <c r="I535" s="12"/>
    </row>
    <row r="536" spans="1:9" hidden="1">
      <c r="A536" s="11"/>
      <c r="B536" s="1"/>
      <c r="C536" s="34"/>
      <c r="D536" s="142"/>
      <c r="E536" s="143"/>
      <c r="F536" s="39">
        <f>VLOOKUP(C536,'[2]Acha Air Sales Price List'!$B$1:$D$65536,3,FALSE)</f>
        <v>0</v>
      </c>
      <c r="G536" s="19">
        <f>ROUND(IF(ISBLANK(C536),0,VLOOKUP(C536,'[2]Acha Air Sales Price List'!$B$1:$X$65536,12,FALSE)*$L$14),2)</f>
        <v>0</v>
      </c>
      <c r="H536" s="20">
        <f t="shared" si="11"/>
        <v>0</v>
      </c>
      <c r="I536" s="12"/>
    </row>
    <row r="537" spans="1:9" hidden="1">
      <c r="A537" s="11"/>
      <c r="B537" s="1"/>
      <c r="C537" s="34"/>
      <c r="D537" s="142"/>
      <c r="E537" s="143"/>
      <c r="F537" s="39">
        <f>VLOOKUP(C537,'[2]Acha Air Sales Price List'!$B$1:$D$65536,3,FALSE)</f>
        <v>0</v>
      </c>
      <c r="G537" s="19">
        <f>ROUND(IF(ISBLANK(C537),0,VLOOKUP(C537,'[2]Acha Air Sales Price List'!$B$1:$X$65536,12,FALSE)*$L$14),2)</f>
        <v>0</v>
      </c>
      <c r="H537" s="20">
        <f t="shared" si="11"/>
        <v>0</v>
      </c>
      <c r="I537" s="12"/>
    </row>
    <row r="538" spans="1:9" hidden="1">
      <c r="A538" s="11"/>
      <c r="B538" s="1"/>
      <c r="C538" s="34"/>
      <c r="D538" s="142"/>
      <c r="E538" s="143"/>
      <c r="F538" s="39">
        <f>VLOOKUP(C538,'[2]Acha Air Sales Price List'!$B$1:$D$65536,3,FALSE)</f>
        <v>0</v>
      </c>
      <c r="G538" s="19">
        <f>ROUND(IF(ISBLANK(C538),0,VLOOKUP(C538,'[2]Acha Air Sales Price List'!$B$1:$X$65536,12,FALSE)*$L$14),2)</f>
        <v>0</v>
      </c>
      <c r="H538" s="20">
        <f t="shared" si="11"/>
        <v>0</v>
      </c>
      <c r="I538" s="12"/>
    </row>
    <row r="539" spans="1:9" hidden="1">
      <c r="A539" s="11"/>
      <c r="B539" s="1"/>
      <c r="C539" s="34"/>
      <c r="D539" s="142"/>
      <c r="E539" s="143"/>
      <c r="F539" s="39">
        <f>VLOOKUP(C539,'[2]Acha Air Sales Price List'!$B$1:$D$65536,3,FALSE)</f>
        <v>0</v>
      </c>
      <c r="G539" s="19">
        <f>ROUND(IF(ISBLANK(C539),0,VLOOKUP(C539,'[2]Acha Air Sales Price List'!$B$1:$X$65536,12,FALSE)*$L$14),2)</f>
        <v>0</v>
      </c>
      <c r="H539" s="20">
        <f t="shared" si="11"/>
        <v>0</v>
      </c>
      <c r="I539" s="12"/>
    </row>
    <row r="540" spans="1:9" hidden="1">
      <c r="A540" s="11"/>
      <c r="B540" s="1"/>
      <c r="C540" s="34"/>
      <c r="D540" s="142"/>
      <c r="E540" s="143"/>
      <c r="F540" s="39">
        <f>VLOOKUP(C540,'[2]Acha Air Sales Price List'!$B$1:$D$65536,3,FALSE)</f>
        <v>0</v>
      </c>
      <c r="G540" s="19">
        <f>ROUND(IF(ISBLANK(C540),0,VLOOKUP(C540,'[2]Acha Air Sales Price List'!$B$1:$X$65536,12,FALSE)*$L$14),2)</f>
        <v>0</v>
      </c>
      <c r="H540" s="20">
        <f t="shared" si="11"/>
        <v>0</v>
      </c>
      <c r="I540" s="12"/>
    </row>
    <row r="541" spans="1:9" hidden="1">
      <c r="A541" s="11"/>
      <c r="B541" s="1"/>
      <c r="C541" s="34"/>
      <c r="D541" s="142"/>
      <c r="E541" s="143"/>
      <c r="F541" s="39">
        <f>VLOOKUP(C541,'[2]Acha Air Sales Price List'!$B$1:$D$65536,3,FALSE)</f>
        <v>0</v>
      </c>
      <c r="G541" s="19">
        <f>ROUND(IF(ISBLANK(C541),0,VLOOKUP(C541,'[2]Acha Air Sales Price List'!$B$1:$X$65536,12,FALSE)*$L$14),2)</f>
        <v>0</v>
      </c>
      <c r="H541" s="20">
        <f t="shared" si="11"/>
        <v>0</v>
      </c>
      <c r="I541" s="12"/>
    </row>
    <row r="542" spans="1:9" hidden="1">
      <c r="A542" s="11"/>
      <c r="B542" s="1"/>
      <c r="C542" s="34"/>
      <c r="D542" s="142"/>
      <c r="E542" s="143"/>
      <c r="F542" s="39">
        <f>VLOOKUP(C542,'[2]Acha Air Sales Price List'!$B$1:$D$65536,3,FALSE)</f>
        <v>0</v>
      </c>
      <c r="G542" s="19">
        <f>ROUND(IF(ISBLANK(C542),0,VLOOKUP(C542,'[2]Acha Air Sales Price List'!$B$1:$X$65536,12,FALSE)*$L$14),2)</f>
        <v>0</v>
      </c>
      <c r="H542" s="20">
        <f t="shared" si="11"/>
        <v>0</v>
      </c>
      <c r="I542" s="12"/>
    </row>
    <row r="543" spans="1:9" hidden="1">
      <c r="A543" s="11"/>
      <c r="B543" s="1"/>
      <c r="C543" s="34"/>
      <c r="D543" s="142"/>
      <c r="E543" s="143"/>
      <c r="F543" s="39">
        <f>VLOOKUP(C543,'[2]Acha Air Sales Price List'!$B$1:$D$65536,3,FALSE)</f>
        <v>0</v>
      </c>
      <c r="G543" s="19">
        <f>ROUND(IF(ISBLANK(C543),0,VLOOKUP(C543,'[2]Acha Air Sales Price List'!$B$1:$X$65536,12,FALSE)*$L$14),2)</f>
        <v>0</v>
      </c>
      <c r="H543" s="20">
        <f t="shared" si="11"/>
        <v>0</v>
      </c>
      <c r="I543" s="12"/>
    </row>
    <row r="544" spans="1:9" hidden="1">
      <c r="A544" s="11"/>
      <c r="B544" s="1"/>
      <c r="C544" s="34"/>
      <c r="D544" s="142"/>
      <c r="E544" s="143"/>
      <c r="F544" s="39">
        <f>VLOOKUP(C544,'[2]Acha Air Sales Price List'!$B$1:$D$65536,3,FALSE)</f>
        <v>0</v>
      </c>
      <c r="G544" s="19">
        <f>ROUND(IF(ISBLANK(C544),0,VLOOKUP(C544,'[2]Acha Air Sales Price List'!$B$1:$X$65536,12,FALSE)*$L$14),2)</f>
        <v>0</v>
      </c>
      <c r="H544" s="20">
        <f t="shared" si="11"/>
        <v>0</v>
      </c>
      <c r="I544" s="12"/>
    </row>
    <row r="545" spans="1:9" hidden="1">
      <c r="A545" s="11"/>
      <c r="B545" s="1"/>
      <c r="C545" s="34"/>
      <c r="D545" s="142"/>
      <c r="E545" s="143"/>
      <c r="F545" s="39">
        <f>VLOOKUP(C545,'[2]Acha Air Sales Price List'!$B$1:$D$65536,3,FALSE)</f>
        <v>0</v>
      </c>
      <c r="G545" s="19">
        <f>ROUND(IF(ISBLANK(C545),0,VLOOKUP(C545,'[2]Acha Air Sales Price List'!$B$1:$X$65536,12,FALSE)*$L$14),2)</f>
        <v>0</v>
      </c>
      <c r="H545" s="20">
        <f t="shared" si="11"/>
        <v>0</v>
      </c>
      <c r="I545" s="12"/>
    </row>
    <row r="546" spans="1:9" hidden="1">
      <c r="A546" s="11"/>
      <c r="B546" s="1"/>
      <c r="C546" s="34"/>
      <c r="D546" s="142"/>
      <c r="E546" s="143"/>
      <c r="F546" s="39">
        <f>VLOOKUP(C546,'[2]Acha Air Sales Price List'!$B$1:$D$65536,3,FALSE)</f>
        <v>0</v>
      </c>
      <c r="G546" s="19">
        <f>ROUND(IF(ISBLANK(C546),0,VLOOKUP(C546,'[2]Acha Air Sales Price List'!$B$1:$X$65536,12,FALSE)*$L$14),2)</f>
        <v>0</v>
      </c>
      <c r="H546" s="20">
        <f t="shared" si="11"/>
        <v>0</v>
      </c>
      <c r="I546" s="12"/>
    </row>
    <row r="547" spans="1:9" hidden="1">
      <c r="A547" s="11"/>
      <c r="B547" s="1"/>
      <c r="C547" s="34"/>
      <c r="D547" s="142"/>
      <c r="E547" s="143"/>
      <c r="F547" s="39">
        <f>VLOOKUP(C547,'[2]Acha Air Sales Price List'!$B$1:$D$65536,3,FALSE)</f>
        <v>0</v>
      </c>
      <c r="G547" s="19">
        <f>ROUND(IF(ISBLANK(C547),0,VLOOKUP(C547,'[2]Acha Air Sales Price List'!$B$1:$X$65536,12,FALSE)*$L$14),2)</f>
        <v>0</v>
      </c>
      <c r="H547" s="20">
        <f t="shared" si="11"/>
        <v>0</v>
      </c>
      <c r="I547" s="12"/>
    </row>
    <row r="548" spans="1:9" hidden="1">
      <c r="A548" s="11"/>
      <c r="B548" s="1"/>
      <c r="C548" s="34"/>
      <c r="D548" s="142"/>
      <c r="E548" s="143"/>
      <c r="F548" s="39">
        <f>VLOOKUP(C548,'[2]Acha Air Sales Price List'!$B$1:$D$65536,3,FALSE)</f>
        <v>0</v>
      </c>
      <c r="G548" s="19">
        <f>ROUND(IF(ISBLANK(C548),0,VLOOKUP(C548,'[2]Acha Air Sales Price List'!$B$1:$X$65536,12,FALSE)*$L$14),2)</f>
        <v>0</v>
      </c>
      <c r="H548" s="20">
        <f t="shared" si="11"/>
        <v>0</v>
      </c>
      <c r="I548" s="12"/>
    </row>
    <row r="549" spans="1:9" hidden="1">
      <c r="A549" s="11"/>
      <c r="B549" s="1"/>
      <c r="C549" s="34"/>
      <c r="D549" s="142"/>
      <c r="E549" s="143"/>
      <c r="F549" s="39">
        <f>VLOOKUP(C549,'[2]Acha Air Sales Price List'!$B$1:$D$65536,3,FALSE)</f>
        <v>0</v>
      </c>
      <c r="G549" s="19">
        <f>ROUND(IF(ISBLANK(C549),0,VLOOKUP(C549,'[2]Acha Air Sales Price List'!$B$1:$X$65536,12,FALSE)*$L$14),2)</f>
        <v>0</v>
      </c>
      <c r="H549" s="20">
        <f t="shared" si="11"/>
        <v>0</v>
      </c>
      <c r="I549" s="12"/>
    </row>
    <row r="550" spans="1:9" hidden="1">
      <c r="A550" s="11"/>
      <c r="B550" s="1"/>
      <c r="C550" s="34"/>
      <c r="D550" s="142"/>
      <c r="E550" s="143"/>
      <c r="F550" s="39">
        <f>VLOOKUP(C550,'[2]Acha Air Sales Price List'!$B$1:$D$65536,3,FALSE)</f>
        <v>0</v>
      </c>
      <c r="G550" s="19">
        <f>ROUND(IF(ISBLANK(C550),0,VLOOKUP(C550,'[2]Acha Air Sales Price List'!$B$1:$X$65536,12,FALSE)*$L$14),2)</f>
        <v>0</v>
      </c>
      <c r="H550" s="20">
        <f t="shared" si="11"/>
        <v>0</v>
      </c>
      <c r="I550" s="12"/>
    </row>
    <row r="551" spans="1:9" hidden="1">
      <c r="A551" s="11"/>
      <c r="B551" s="1"/>
      <c r="C551" s="34"/>
      <c r="D551" s="142"/>
      <c r="E551" s="143"/>
      <c r="F551" s="39">
        <f>VLOOKUP(C551,'[2]Acha Air Sales Price List'!$B$1:$D$65536,3,FALSE)</f>
        <v>0</v>
      </c>
      <c r="G551" s="19">
        <f>ROUND(IF(ISBLANK(C551),0,VLOOKUP(C551,'[2]Acha Air Sales Price List'!$B$1:$X$65536,12,FALSE)*$L$14),2)</f>
        <v>0</v>
      </c>
      <c r="H551" s="20">
        <f t="shared" si="11"/>
        <v>0</v>
      </c>
      <c r="I551" s="12"/>
    </row>
    <row r="552" spans="1:9" hidden="1">
      <c r="A552" s="11"/>
      <c r="B552" s="1"/>
      <c r="C552" s="34"/>
      <c r="D552" s="142"/>
      <c r="E552" s="143"/>
      <c r="F552" s="39">
        <f>VLOOKUP(C552,'[2]Acha Air Sales Price List'!$B$1:$D$65536,3,FALSE)</f>
        <v>0</v>
      </c>
      <c r="G552" s="19">
        <f>ROUND(IF(ISBLANK(C552),0,VLOOKUP(C552,'[2]Acha Air Sales Price List'!$B$1:$X$65536,12,FALSE)*$L$14),2)</f>
        <v>0</v>
      </c>
      <c r="H552" s="20">
        <f t="shared" si="11"/>
        <v>0</v>
      </c>
      <c r="I552" s="12"/>
    </row>
    <row r="553" spans="1:9" hidden="1">
      <c r="A553" s="11"/>
      <c r="B553" s="1"/>
      <c r="C553" s="34"/>
      <c r="D553" s="142"/>
      <c r="E553" s="143"/>
      <c r="F553" s="39">
        <f>VLOOKUP(C553,'[2]Acha Air Sales Price List'!$B$1:$D$65536,3,FALSE)</f>
        <v>0</v>
      </c>
      <c r="G553" s="19">
        <f>ROUND(IF(ISBLANK(C553),0,VLOOKUP(C553,'[2]Acha Air Sales Price List'!$B$1:$X$65536,12,FALSE)*$L$14),2)</f>
        <v>0</v>
      </c>
      <c r="H553" s="20">
        <f t="shared" si="11"/>
        <v>0</v>
      </c>
      <c r="I553" s="12"/>
    </row>
    <row r="554" spans="1:9" hidden="1">
      <c r="A554" s="11"/>
      <c r="B554" s="1"/>
      <c r="C554" s="35"/>
      <c r="D554" s="142"/>
      <c r="E554" s="143"/>
      <c r="F554" s="39">
        <f>VLOOKUP(C554,'[2]Acha Air Sales Price List'!$B$1:$D$65536,3,FALSE)</f>
        <v>0</v>
      </c>
      <c r="G554" s="19">
        <f>ROUND(IF(ISBLANK(C554),0,VLOOKUP(C554,'[2]Acha Air Sales Price List'!$B$1:$X$65536,12,FALSE)*$L$14),2)</f>
        <v>0</v>
      </c>
      <c r="H554" s="20">
        <f>ROUND(IF(ISNUMBER(B554), G554*B554, 0),5)</f>
        <v>0</v>
      </c>
      <c r="I554" s="12"/>
    </row>
    <row r="555" spans="1:9" hidden="1">
      <c r="A555" s="11"/>
      <c r="B555" s="1"/>
      <c r="C555" s="34"/>
      <c r="D555" s="142"/>
      <c r="E555" s="143"/>
      <c r="F555" s="39">
        <f>VLOOKUP(C555,'[2]Acha Air Sales Price List'!$B$1:$D$65536,3,FALSE)</f>
        <v>0</v>
      </c>
      <c r="G555" s="19">
        <f>ROUND(IF(ISBLANK(C555),0,VLOOKUP(C555,'[2]Acha Air Sales Price List'!$B$1:$X$65536,12,FALSE)*$L$14),2)</f>
        <v>0</v>
      </c>
      <c r="H555" s="20">
        <f t="shared" ref="H555:H605" si="12">ROUND(IF(ISNUMBER(B555), G555*B555, 0),5)</f>
        <v>0</v>
      </c>
      <c r="I555" s="12"/>
    </row>
    <row r="556" spans="1:9" hidden="1">
      <c r="A556" s="11"/>
      <c r="B556" s="1"/>
      <c r="C556" s="34"/>
      <c r="D556" s="142"/>
      <c r="E556" s="143"/>
      <c r="F556" s="39">
        <f>VLOOKUP(C556,'[2]Acha Air Sales Price List'!$B$1:$D$65536,3,FALSE)</f>
        <v>0</v>
      </c>
      <c r="G556" s="19">
        <f>ROUND(IF(ISBLANK(C556),0,VLOOKUP(C556,'[2]Acha Air Sales Price List'!$B$1:$X$65536,12,FALSE)*$L$14),2)</f>
        <v>0</v>
      </c>
      <c r="H556" s="20">
        <f t="shared" si="12"/>
        <v>0</v>
      </c>
      <c r="I556" s="12"/>
    </row>
    <row r="557" spans="1:9" hidden="1">
      <c r="A557" s="11"/>
      <c r="B557" s="1"/>
      <c r="C557" s="34"/>
      <c r="D557" s="142"/>
      <c r="E557" s="143"/>
      <c r="F557" s="39">
        <f>VLOOKUP(C557,'[2]Acha Air Sales Price List'!$B$1:$D$65536,3,FALSE)</f>
        <v>0</v>
      </c>
      <c r="G557" s="19">
        <f>ROUND(IF(ISBLANK(C557),0,VLOOKUP(C557,'[2]Acha Air Sales Price List'!$B$1:$X$65536,12,FALSE)*$L$14),2)</f>
        <v>0</v>
      </c>
      <c r="H557" s="20">
        <f t="shared" si="12"/>
        <v>0</v>
      </c>
      <c r="I557" s="12"/>
    </row>
    <row r="558" spans="1:9" hidden="1">
      <c r="A558" s="11"/>
      <c r="B558" s="1"/>
      <c r="C558" s="34"/>
      <c r="D558" s="142"/>
      <c r="E558" s="143"/>
      <c r="F558" s="39">
        <f>VLOOKUP(C558,'[2]Acha Air Sales Price List'!$B$1:$D$65536,3,FALSE)</f>
        <v>0</v>
      </c>
      <c r="G558" s="19">
        <f>ROUND(IF(ISBLANK(C558),0,VLOOKUP(C558,'[2]Acha Air Sales Price List'!$B$1:$X$65536,12,FALSE)*$L$14),2)</f>
        <v>0</v>
      </c>
      <c r="H558" s="20">
        <f t="shared" si="12"/>
        <v>0</v>
      </c>
      <c r="I558" s="12"/>
    </row>
    <row r="559" spans="1:9" hidden="1">
      <c r="A559" s="11"/>
      <c r="B559" s="1"/>
      <c r="C559" s="34"/>
      <c r="D559" s="142"/>
      <c r="E559" s="143"/>
      <c r="F559" s="39">
        <f>VLOOKUP(C559,'[2]Acha Air Sales Price List'!$B$1:$D$65536,3,FALSE)</f>
        <v>0</v>
      </c>
      <c r="G559" s="19">
        <f>ROUND(IF(ISBLANK(C559),0,VLOOKUP(C559,'[2]Acha Air Sales Price List'!$B$1:$X$65536,12,FALSE)*$L$14),2)</f>
        <v>0</v>
      </c>
      <c r="H559" s="20">
        <f t="shared" si="12"/>
        <v>0</v>
      </c>
      <c r="I559" s="12"/>
    </row>
    <row r="560" spans="1:9" hidden="1">
      <c r="A560" s="11"/>
      <c r="B560" s="1"/>
      <c r="C560" s="34"/>
      <c r="D560" s="142"/>
      <c r="E560" s="143"/>
      <c r="F560" s="39">
        <f>VLOOKUP(C560,'[2]Acha Air Sales Price List'!$B$1:$D$65536,3,FALSE)</f>
        <v>0</v>
      </c>
      <c r="G560" s="19">
        <f>ROUND(IF(ISBLANK(C560),0,VLOOKUP(C560,'[2]Acha Air Sales Price List'!$B$1:$X$65536,12,FALSE)*$L$14),2)</f>
        <v>0</v>
      </c>
      <c r="H560" s="20">
        <f t="shared" si="12"/>
        <v>0</v>
      </c>
      <c r="I560" s="12"/>
    </row>
    <row r="561" spans="1:9" hidden="1">
      <c r="A561" s="11"/>
      <c r="B561" s="1"/>
      <c r="C561" s="34"/>
      <c r="D561" s="142"/>
      <c r="E561" s="143"/>
      <c r="F561" s="39">
        <f>VLOOKUP(C561,'[2]Acha Air Sales Price List'!$B$1:$D$65536,3,FALSE)</f>
        <v>0</v>
      </c>
      <c r="G561" s="19">
        <f>ROUND(IF(ISBLANK(C561),0,VLOOKUP(C561,'[2]Acha Air Sales Price List'!$B$1:$X$65536,12,FALSE)*$L$14),2)</f>
        <v>0</v>
      </c>
      <c r="H561" s="20">
        <f t="shared" si="12"/>
        <v>0</v>
      </c>
      <c r="I561" s="12"/>
    </row>
    <row r="562" spans="1:9" hidden="1">
      <c r="A562" s="11"/>
      <c r="B562" s="1"/>
      <c r="C562" s="34"/>
      <c r="D562" s="142"/>
      <c r="E562" s="143"/>
      <c r="F562" s="39">
        <f>VLOOKUP(C562,'[2]Acha Air Sales Price List'!$B$1:$D$65536,3,FALSE)</f>
        <v>0</v>
      </c>
      <c r="G562" s="19">
        <f>ROUND(IF(ISBLANK(C562),0,VLOOKUP(C562,'[2]Acha Air Sales Price List'!$B$1:$X$65536,12,FALSE)*$L$14),2)</f>
        <v>0</v>
      </c>
      <c r="H562" s="20">
        <f t="shared" si="12"/>
        <v>0</v>
      </c>
      <c r="I562" s="12"/>
    </row>
    <row r="563" spans="1:9" hidden="1">
      <c r="A563" s="11"/>
      <c r="B563" s="1"/>
      <c r="C563" s="34"/>
      <c r="D563" s="142"/>
      <c r="E563" s="143"/>
      <c r="F563" s="39">
        <f>VLOOKUP(C563,'[2]Acha Air Sales Price List'!$B$1:$D$65536,3,FALSE)</f>
        <v>0</v>
      </c>
      <c r="G563" s="19">
        <f>ROUND(IF(ISBLANK(C563),0,VLOOKUP(C563,'[2]Acha Air Sales Price List'!$B$1:$X$65536,12,FALSE)*$L$14),2)</f>
        <v>0</v>
      </c>
      <c r="H563" s="20">
        <f t="shared" si="12"/>
        <v>0</v>
      </c>
      <c r="I563" s="12"/>
    </row>
    <row r="564" spans="1:9" hidden="1">
      <c r="A564" s="11"/>
      <c r="B564" s="1"/>
      <c r="C564" s="34"/>
      <c r="D564" s="142"/>
      <c r="E564" s="143"/>
      <c r="F564" s="39">
        <f>VLOOKUP(C564,'[2]Acha Air Sales Price List'!$B$1:$D$65536,3,FALSE)</f>
        <v>0</v>
      </c>
      <c r="G564" s="19">
        <f>ROUND(IF(ISBLANK(C564),0,VLOOKUP(C564,'[2]Acha Air Sales Price List'!$B$1:$X$65536,12,FALSE)*$L$14),2)</f>
        <v>0</v>
      </c>
      <c r="H564" s="20">
        <f t="shared" si="12"/>
        <v>0</v>
      </c>
      <c r="I564" s="12"/>
    </row>
    <row r="565" spans="1:9" hidden="1">
      <c r="A565" s="11"/>
      <c r="B565" s="1"/>
      <c r="C565" s="34"/>
      <c r="D565" s="142"/>
      <c r="E565" s="143"/>
      <c r="F565" s="39">
        <f>VLOOKUP(C565,'[2]Acha Air Sales Price List'!$B$1:$D$65536,3,FALSE)</f>
        <v>0</v>
      </c>
      <c r="G565" s="19">
        <f>ROUND(IF(ISBLANK(C565),0,VLOOKUP(C565,'[2]Acha Air Sales Price List'!$B$1:$X$65536,12,FALSE)*$L$14),2)</f>
        <v>0</v>
      </c>
      <c r="H565" s="20">
        <f t="shared" si="12"/>
        <v>0</v>
      </c>
      <c r="I565" s="12"/>
    </row>
    <row r="566" spans="1:9" hidden="1">
      <c r="A566" s="11"/>
      <c r="B566" s="1"/>
      <c r="C566" s="34"/>
      <c r="D566" s="142"/>
      <c r="E566" s="143"/>
      <c r="F566" s="39">
        <f>VLOOKUP(C566,'[2]Acha Air Sales Price List'!$B$1:$D$65536,3,FALSE)</f>
        <v>0</v>
      </c>
      <c r="G566" s="19">
        <f>ROUND(IF(ISBLANK(C566),0,VLOOKUP(C566,'[2]Acha Air Sales Price List'!$B$1:$X$65536,12,FALSE)*$L$14),2)</f>
        <v>0</v>
      </c>
      <c r="H566" s="20">
        <f t="shared" si="12"/>
        <v>0</v>
      </c>
      <c r="I566" s="12"/>
    </row>
    <row r="567" spans="1:9" hidden="1">
      <c r="A567" s="11"/>
      <c r="B567" s="1"/>
      <c r="C567" s="34"/>
      <c r="D567" s="142"/>
      <c r="E567" s="143"/>
      <c r="F567" s="39">
        <f>VLOOKUP(C567,'[2]Acha Air Sales Price List'!$B$1:$D$65536,3,FALSE)</f>
        <v>0</v>
      </c>
      <c r="G567" s="19">
        <f>ROUND(IF(ISBLANK(C567),0,VLOOKUP(C567,'[2]Acha Air Sales Price List'!$B$1:$X$65536,12,FALSE)*$L$14),2)</f>
        <v>0</v>
      </c>
      <c r="H567" s="20">
        <f t="shared" si="12"/>
        <v>0</v>
      </c>
      <c r="I567" s="12"/>
    </row>
    <row r="568" spans="1:9" hidden="1">
      <c r="A568" s="11"/>
      <c r="B568" s="1"/>
      <c r="C568" s="34"/>
      <c r="D568" s="142"/>
      <c r="E568" s="143"/>
      <c r="F568" s="39">
        <f>VLOOKUP(C568,'[2]Acha Air Sales Price List'!$B$1:$D$65536,3,FALSE)</f>
        <v>0</v>
      </c>
      <c r="G568" s="19">
        <f>ROUND(IF(ISBLANK(C568),0,VLOOKUP(C568,'[2]Acha Air Sales Price List'!$B$1:$X$65536,12,FALSE)*$L$14),2)</f>
        <v>0</v>
      </c>
      <c r="H568" s="20">
        <f t="shared" si="12"/>
        <v>0</v>
      </c>
      <c r="I568" s="12"/>
    </row>
    <row r="569" spans="1:9" hidden="1">
      <c r="A569" s="11"/>
      <c r="B569" s="1"/>
      <c r="C569" s="34"/>
      <c r="D569" s="142"/>
      <c r="E569" s="143"/>
      <c r="F569" s="39">
        <f>VLOOKUP(C569,'[2]Acha Air Sales Price List'!$B$1:$D$65536,3,FALSE)</f>
        <v>0</v>
      </c>
      <c r="G569" s="19">
        <f>ROUND(IF(ISBLANK(C569),0,VLOOKUP(C569,'[2]Acha Air Sales Price List'!$B$1:$X$65536,12,FALSE)*$L$14),2)</f>
        <v>0</v>
      </c>
      <c r="H569" s="20">
        <f t="shared" si="12"/>
        <v>0</v>
      </c>
      <c r="I569" s="12"/>
    </row>
    <row r="570" spans="1:9" hidden="1">
      <c r="A570" s="11"/>
      <c r="B570" s="1"/>
      <c r="C570" s="34"/>
      <c r="D570" s="142"/>
      <c r="E570" s="143"/>
      <c r="F570" s="39">
        <f>VLOOKUP(C570,'[2]Acha Air Sales Price List'!$B$1:$D$65536,3,FALSE)</f>
        <v>0</v>
      </c>
      <c r="G570" s="19">
        <f>ROUND(IF(ISBLANK(C570),0,VLOOKUP(C570,'[2]Acha Air Sales Price List'!$B$1:$X$65536,12,FALSE)*$L$14),2)</f>
        <v>0</v>
      </c>
      <c r="H570" s="20">
        <f t="shared" si="12"/>
        <v>0</v>
      </c>
      <c r="I570" s="12"/>
    </row>
    <row r="571" spans="1:9" hidden="1">
      <c r="A571" s="11"/>
      <c r="B571" s="1"/>
      <c r="C571" s="34"/>
      <c r="D571" s="142"/>
      <c r="E571" s="143"/>
      <c r="F571" s="39">
        <f>VLOOKUP(C571,'[2]Acha Air Sales Price List'!$B$1:$D$65536,3,FALSE)</f>
        <v>0</v>
      </c>
      <c r="G571" s="19">
        <f>ROUND(IF(ISBLANK(C571),0,VLOOKUP(C571,'[2]Acha Air Sales Price List'!$B$1:$X$65536,12,FALSE)*$L$14),2)</f>
        <v>0</v>
      </c>
      <c r="H571" s="20">
        <f t="shared" si="12"/>
        <v>0</v>
      </c>
      <c r="I571" s="12"/>
    </row>
    <row r="572" spans="1:9" hidden="1">
      <c r="A572" s="11"/>
      <c r="B572" s="1"/>
      <c r="C572" s="34"/>
      <c r="D572" s="142"/>
      <c r="E572" s="143"/>
      <c r="F572" s="39">
        <f>VLOOKUP(C572,'[2]Acha Air Sales Price List'!$B$1:$D$65536,3,FALSE)</f>
        <v>0</v>
      </c>
      <c r="G572" s="19">
        <f>ROUND(IF(ISBLANK(C572),0,VLOOKUP(C572,'[2]Acha Air Sales Price List'!$B$1:$X$65536,12,FALSE)*$L$14),2)</f>
        <v>0</v>
      </c>
      <c r="H572" s="20">
        <f t="shared" si="12"/>
        <v>0</v>
      </c>
      <c r="I572" s="12"/>
    </row>
    <row r="573" spans="1:9" hidden="1">
      <c r="A573" s="11"/>
      <c r="B573" s="1"/>
      <c r="C573" s="34"/>
      <c r="D573" s="142"/>
      <c r="E573" s="143"/>
      <c r="F573" s="39">
        <f>VLOOKUP(C573,'[2]Acha Air Sales Price List'!$B$1:$D$65536,3,FALSE)</f>
        <v>0</v>
      </c>
      <c r="G573" s="19">
        <f>ROUND(IF(ISBLANK(C573),0,VLOOKUP(C573,'[2]Acha Air Sales Price List'!$B$1:$X$65536,12,FALSE)*$L$14),2)</f>
        <v>0</v>
      </c>
      <c r="H573" s="20">
        <f t="shared" si="12"/>
        <v>0</v>
      </c>
      <c r="I573" s="12"/>
    </row>
    <row r="574" spans="1:9" hidden="1">
      <c r="A574" s="11"/>
      <c r="B574" s="1"/>
      <c r="C574" s="34"/>
      <c r="D574" s="142"/>
      <c r="E574" s="143"/>
      <c r="F574" s="39">
        <f>VLOOKUP(C574,'[2]Acha Air Sales Price List'!$B$1:$D$65536,3,FALSE)</f>
        <v>0</v>
      </c>
      <c r="G574" s="19">
        <f>ROUND(IF(ISBLANK(C574),0,VLOOKUP(C574,'[2]Acha Air Sales Price List'!$B$1:$X$65536,12,FALSE)*$L$14),2)</f>
        <v>0</v>
      </c>
      <c r="H574" s="20">
        <f t="shared" si="12"/>
        <v>0</v>
      </c>
      <c r="I574" s="12"/>
    </row>
    <row r="575" spans="1:9" hidden="1">
      <c r="A575" s="11"/>
      <c r="B575" s="1"/>
      <c r="C575" s="34"/>
      <c r="D575" s="142"/>
      <c r="E575" s="143"/>
      <c r="F575" s="39">
        <f>VLOOKUP(C575,'[2]Acha Air Sales Price List'!$B$1:$D$65536,3,FALSE)</f>
        <v>0</v>
      </c>
      <c r="G575" s="19">
        <f>ROUND(IF(ISBLANK(C575),0,VLOOKUP(C575,'[2]Acha Air Sales Price List'!$B$1:$X$65536,12,FALSE)*$L$14),2)</f>
        <v>0</v>
      </c>
      <c r="H575" s="20">
        <f t="shared" si="12"/>
        <v>0</v>
      </c>
      <c r="I575" s="12"/>
    </row>
    <row r="576" spans="1:9" hidden="1">
      <c r="A576" s="11"/>
      <c r="B576" s="1"/>
      <c r="C576" s="34"/>
      <c r="D576" s="142"/>
      <c r="E576" s="143"/>
      <c r="F576" s="39">
        <f>VLOOKUP(C576,'[2]Acha Air Sales Price List'!$B$1:$D$65536,3,FALSE)</f>
        <v>0</v>
      </c>
      <c r="G576" s="19">
        <f>ROUND(IF(ISBLANK(C576),0,VLOOKUP(C576,'[2]Acha Air Sales Price List'!$B$1:$X$65536,12,FALSE)*$L$14),2)</f>
        <v>0</v>
      </c>
      <c r="H576" s="20">
        <f t="shared" si="12"/>
        <v>0</v>
      </c>
      <c r="I576" s="12"/>
    </row>
    <row r="577" spans="1:9" hidden="1">
      <c r="A577" s="11"/>
      <c r="B577" s="1"/>
      <c r="C577" s="34"/>
      <c r="D577" s="142"/>
      <c r="E577" s="143"/>
      <c r="F577" s="39">
        <f>VLOOKUP(C577,'[2]Acha Air Sales Price List'!$B$1:$D$65536,3,FALSE)</f>
        <v>0</v>
      </c>
      <c r="G577" s="19">
        <f>ROUND(IF(ISBLANK(C577),0,VLOOKUP(C577,'[2]Acha Air Sales Price List'!$B$1:$X$65536,12,FALSE)*$L$14),2)</f>
        <v>0</v>
      </c>
      <c r="H577" s="20">
        <f t="shared" si="12"/>
        <v>0</v>
      </c>
      <c r="I577" s="12"/>
    </row>
    <row r="578" spans="1:9" hidden="1">
      <c r="A578" s="11"/>
      <c r="B578" s="1"/>
      <c r="C578" s="35"/>
      <c r="D578" s="142"/>
      <c r="E578" s="143"/>
      <c r="F578" s="39">
        <f>VLOOKUP(C578,'[2]Acha Air Sales Price List'!$B$1:$D$65536,3,FALSE)</f>
        <v>0</v>
      </c>
      <c r="G578" s="19">
        <f>ROUND(IF(ISBLANK(C578),0,VLOOKUP(C578,'[2]Acha Air Sales Price List'!$B$1:$X$65536,12,FALSE)*$L$14),2)</f>
        <v>0</v>
      </c>
      <c r="H578" s="20">
        <f t="shared" si="12"/>
        <v>0</v>
      </c>
      <c r="I578" s="12"/>
    </row>
    <row r="579" spans="1:9" hidden="1">
      <c r="A579" s="11"/>
      <c r="B579" s="1"/>
      <c r="C579" s="34"/>
      <c r="D579" s="142"/>
      <c r="E579" s="143"/>
      <c r="F579" s="39">
        <f>VLOOKUP(C579,'[2]Acha Air Sales Price List'!$B$1:$D$65536,3,FALSE)</f>
        <v>0</v>
      </c>
      <c r="G579" s="19">
        <f>ROUND(IF(ISBLANK(C579),0,VLOOKUP(C579,'[2]Acha Air Sales Price List'!$B$1:$X$65536,12,FALSE)*$L$14),2)</f>
        <v>0</v>
      </c>
      <c r="H579" s="20">
        <f t="shared" si="12"/>
        <v>0</v>
      </c>
      <c r="I579" s="12"/>
    </row>
    <row r="580" spans="1:9" hidden="1">
      <c r="A580" s="11"/>
      <c r="B580" s="1"/>
      <c r="C580" s="34"/>
      <c r="D580" s="142"/>
      <c r="E580" s="143"/>
      <c r="F580" s="39">
        <f>VLOOKUP(C580,'[2]Acha Air Sales Price List'!$B$1:$D$65536,3,FALSE)</f>
        <v>0</v>
      </c>
      <c r="G580" s="19">
        <f>ROUND(IF(ISBLANK(C580),0,VLOOKUP(C580,'[2]Acha Air Sales Price List'!$B$1:$X$65536,12,FALSE)*$L$14),2)</f>
        <v>0</v>
      </c>
      <c r="H580" s="20">
        <f t="shared" si="12"/>
        <v>0</v>
      </c>
      <c r="I580" s="12"/>
    </row>
    <row r="581" spans="1:9" hidden="1">
      <c r="A581" s="11"/>
      <c r="B581" s="1"/>
      <c r="C581" s="34"/>
      <c r="D581" s="142"/>
      <c r="E581" s="143"/>
      <c r="F581" s="39">
        <f>VLOOKUP(C581,'[2]Acha Air Sales Price List'!$B$1:$D$65536,3,FALSE)</f>
        <v>0</v>
      </c>
      <c r="G581" s="19">
        <f>ROUND(IF(ISBLANK(C581),0,VLOOKUP(C581,'[2]Acha Air Sales Price List'!$B$1:$X$65536,12,FALSE)*$L$14),2)</f>
        <v>0</v>
      </c>
      <c r="H581" s="20">
        <f t="shared" si="12"/>
        <v>0</v>
      </c>
      <c r="I581" s="12"/>
    </row>
    <row r="582" spans="1:9" hidden="1">
      <c r="A582" s="11"/>
      <c r="B582" s="1"/>
      <c r="C582" s="34"/>
      <c r="D582" s="142"/>
      <c r="E582" s="143"/>
      <c r="F582" s="39">
        <f>VLOOKUP(C582,'[2]Acha Air Sales Price List'!$B$1:$D$65536,3,FALSE)</f>
        <v>0</v>
      </c>
      <c r="G582" s="19">
        <f>ROUND(IF(ISBLANK(C582),0,VLOOKUP(C582,'[2]Acha Air Sales Price List'!$B$1:$X$65536,12,FALSE)*$L$14),2)</f>
        <v>0</v>
      </c>
      <c r="H582" s="20">
        <f t="shared" si="12"/>
        <v>0</v>
      </c>
      <c r="I582" s="12"/>
    </row>
    <row r="583" spans="1:9" hidden="1">
      <c r="A583" s="11"/>
      <c r="B583" s="1"/>
      <c r="C583" s="34"/>
      <c r="D583" s="142"/>
      <c r="E583" s="143"/>
      <c r="F583" s="39">
        <f>VLOOKUP(C583,'[2]Acha Air Sales Price List'!$B$1:$D$65536,3,FALSE)</f>
        <v>0</v>
      </c>
      <c r="G583" s="19">
        <f>ROUND(IF(ISBLANK(C583),0,VLOOKUP(C583,'[2]Acha Air Sales Price List'!$B$1:$X$65536,12,FALSE)*$L$14),2)</f>
        <v>0</v>
      </c>
      <c r="H583" s="20">
        <f t="shared" si="12"/>
        <v>0</v>
      </c>
      <c r="I583" s="12"/>
    </row>
    <row r="584" spans="1:9" hidden="1">
      <c r="A584" s="11"/>
      <c r="B584" s="1"/>
      <c r="C584" s="34"/>
      <c r="D584" s="142"/>
      <c r="E584" s="143"/>
      <c r="F584" s="39">
        <f>VLOOKUP(C584,'[2]Acha Air Sales Price List'!$B$1:$D$65536,3,FALSE)</f>
        <v>0</v>
      </c>
      <c r="G584" s="19">
        <f>ROUND(IF(ISBLANK(C584),0,VLOOKUP(C584,'[2]Acha Air Sales Price List'!$B$1:$X$65536,12,FALSE)*$L$14),2)</f>
        <v>0</v>
      </c>
      <c r="H584" s="20">
        <f t="shared" si="12"/>
        <v>0</v>
      </c>
      <c r="I584" s="12"/>
    </row>
    <row r="585" spans="1:9" hidden="1">
      <c r="A585" s="11"/>
      <c r="B585" s="1"/>
      <c r="C585" s="34"/>
      <c r="D585" s="142"/>
      <c r="E585" s="143"/>
      <c r="F585" s="39">
        <f>VLOOKUP(C585,'[2]Acha Air Sales Price List'!$B$1:$D$65536,3,FALSE)</f>
        <v>0</v>
      </c>
      <c r="G585" s="19">
        <f>ROUND(IF(ISBLANK(C585),0,VLOOKUP(C585,'[2]Acha Air Sales Price List'!$B$1:$X$65536,12,FALSE)*$L$14),2)</f>
        <v>0</v>
      </c>
      <c r="H585" s="20">
        <f t="shared" si="12"/>
        <v>0</v>
      </c>
      <c r="I585" s="12"/>
    </row>
    <row r="586" spans="1:9" hidden="1">
      <c r="A586" s="11"/>
      <c r="B586" s="1"/>
      <c r="C586" s="34"/>
      <c r="D586" s="142"/>
      <c r="E586" s="143"/>
      <c r="F586" s="39">
        <f>VLOOKUP(C586,'[2]Acha Air Sales Price List'!$B$1:$D$65536,3,FALSE)</f>
        <v>0</v>
      </c>
      <c r="G586" s="19">
        <f>ROUND(IF(ISBLANK(C586),0,VLOOKUP(C586,'[2]Acha Air Sales Price List'!$B$1:$X$65536,12,FALSE)*$L$14),2)</f>
        <v>0</v>
      </c>
      <c r="H586" s="20">
        <f t="shared" si="12"/>
        <v>0</v>
      </c>
      <c r="I586" s="12"/>
    </row>
    <row r="587" spans="1:9" hidden="1">
      <c r="A587" s="11"/>
      <c r="B587" s="1"/>
      <c r="C587" s="34"/>
      <c r="D587" s="142"/>
      <c r="E587" s="143"/>
      <c r="F587" s="39">
        <f>VLOOKUP(C587,'[2]Acha Air Sales Price List'!$B$1:$D$65536,3,FALSE)</f>
        <v>0</v>
      </c>
      <c r="G587" s="19">
        <f>ROUND(IF(ISBLANK(C587),0,VLOOKUP(C587,'[2]Acha Air Sales Price List'!$B$1:$X$65536,12,FALSE)*$L$14),2)</f>
        <v>0</v>
      </c>
      <c r="H587" s="20">
        <f t="shared" si="12"/>
        <v>0</v>
      </c>
      <c r="I587" s="12"/>
    </row>
    <row r="588" spans="1:9" hidden="1">
      <c r="A588" s="11"/>
      <c r="B588" s="1"/>
      <c r="C588" s="34"/>
      <c r="D588" s="142"/>
      <c r="E588" s="143"/>
      <c r="F588" s="39">
        <f>VLOOKUP(C588,'[2]Acha Air Sales Price List'!$B$1:$D$65536,3,FALSE)</f>
        <v>0</v>
      </c>
      <c r="G588" s="19">
        <f>ROUND(IF(ISBLANK(C588),0,VLOOKUP(C588,'[2]Acha Air Sales Price List'!$B$1:$X$65536,12,FALSE)*$L$14),2)</f>
        <v>0</v>
      </c>
      <c r="H588" s="20">
        <f t="shared" si="12"/>
        <v>0</v>
      </c>
      <c r="I588" s="12"/>
    </row>
    <row r="589" spans="1:9" hidden="1">
      <c r="A589" s="11"/>
      <c r="B589" s="1"/>
      <c r="C589" s="34"/>
      <c r="D589" s="142"/>
      <c r="E589" s="143"/>
      <c r="F589" s="39">
        <f>VLOOKUP(C589,'[2]Acha Air Sales Price List'!$B$1:$D$65536,3,FALSE)</f>
        <v>0</v>
      </c>
      <c r="G589" s="19">
        <f>ROUND(IF(ISBLANK(C589),0,VLOOKUP(C589,'[2]Acha Air Sales Price List'!$B$1:$X$65536,12,FALSE)*$L$14),2)</f>
        <v>0</v>
      </c>
      <c r="H589" s="20">
        <f t="shared" si="12"/>
        <v>0</v>
      </c>
      <c r="I589" s="12"/>
    </row>
    <row r="590" spans="1:9" hidden="1">
      <c r="A590" s="11"/>
      <c r="B590" s="1"/>
      <c r="C590" s="34"/>
      <c r="D590" s="142"/>
      <c r="E590" s="143"/>
      <c r="F590" s="39">
        <f>VLOOKUP(C590,'[2]Acha Air Sales Price List'!$B$1:$D$65536,3,FALSE)</f>
        <v>0</v>
      </c>
      <c r="G590" s="19">
        <f>ROUND(IF(ISBLANK(C590),0,VLOOKUP(C590,'[2]Acha Air Sales Price List'!$B$1:$X$65536,12,FALSE)*$L$14),2)</f>
        <v>0</v>
      </c>
      <c r="H590" s="20">
        <f t="shared" si="12"/>
        <v>0</v>
      </c>
      <c r="I590" s="12"/>
    </row>
    <row r="591" spans="1:9" hidden="1">
      <c r="A591" s="11"/>
      <c r="B591" s="1"/>
      <c r="C591" s="34"/>
      <c r="D591" s="142"/>
      <c r="E591" s="143"/>
      <c r="F591" s="39">
        <f>VLOOKUP(C591,'[2]Acha Air Sales Price List'!$B$1:$D$65536,3,FALSE)</f>
        <v>0</v>
      </c>
      <c r="G591" s="19">
        <f>ROUND(IF(ISBLANK(C591),0,VLOOKUP(C591,'[2]Acha Air Sales Price List'!$B$1:$X$65536,12,FALSE)*$L$14),2)</f>
        <v>0</v>
      </c>
      <c r="H591" s="20">
        <f t="shared" si="12"/>
        <v>0</v>
      </c>
      <c r="I591" s="12"/>
    </row>
    <row r="592" spans="1:9" hidden="1">
      <c r="A592" s="11"/>
      <c r="B592" s="1"/>
      <c r="C592" s="34"/>
      <c r="D592" s="142"/>
      <c r="E592" s="143"/>
      <c r="F592" s="39">
        <f>VLOOKUP(C592,'[2]Acha Air Sales Price List'!$B$1:$D$65536,3,FALSE)</f>
        <v>0</v>
      </c>
      <c r="G592" s="19">
        <f>ROUND(IF(ISBLANK(C592),0,VLOOKUP(C592,'[2]Acha Air Sales Price List'!$B$1:$X$65536,12,FALSE)*$L$14),2)</f>
        <v>0</v>
      </c>
      <c r="H592" s="20">
        <f t="shared" si="12"/>
        <v>0</v>
      </c>
      <c r="I592" s="12"/>
    </row>
    <row r="593" spans="1:9" hidden="1">
      <c r="A593" s="11"/>
      <c r="B593" s="1"/>
      <c r="C593" s="34"/>
      <c r="D593" s="142"/>
      <c r="E593" s="143"/>
      <c r="F593" s="39">
        <f>VLOOKUP(C593,'[2]Acha Air Sales Price List'!$B$1:$D$65536,3,FALSE)</f>
        <v>0</v>
      </c>
      <c r="G593" s="19">
        <f>ROUND(IF(ISBLANK(C593),0,VLOOKUP(C593,'[2]Acha Air Sales Price List'!$B$1:$X$65536,12,FALSE)*$L$14),2)</f>
        <v>0</v>
      </c>
      <c r="H593" s="20">
        <f t="shared" si="12"/>
        <v>0</v>
      </c>
      <c r="I593" s="12"/>
    </row>
    <row r="594" spans="1:9" hidden="1">
      <c r="A594" s="11"/>
      <c r="B594" s="1"/>
      <c r="C594" s="34"/>
      <c r="D594" s="142"/>
      <c r="E594" s="143"/>
      <c r="F594" s="39">
        <f>VLOOKUP(C594,'[2]Acha Air Sales Price List'!$B$1:$D$65536,3,FALSE)</f>
        <v>0</v>
      </c>
      <c r="G594" s="19">
        <f>ROUND(IF(ISBLANK(C594),0,VLOOKUP(C594,'[2]Acha Air Sales Price List'!$B$1:$X$65536,12,FALSE)*$L$14),2)</f>
        <v>0</v>
      </c>
      <c r="H594" s="20">
        <f t="shared" si="12"/>
        <v>0</v>
      </c>
      <c r="I594" s="12"/>
    </row>
    <row r="595" spans="1:9" hidden="1">
      <c r="A595" s="11"/>
      <c r="B595" s="1"/>
      <c r="C595" s="34"/>
      <c r="D595" s="142"/>
      <c r="E595" s="143"/>
      <c r="F595" s="39">
        <f>VLOOKUP(C595,'[2]Acha Air Sales Price List'!$B$1:$D$65536,3,FALSE)</f>
        <v>0</v>
      </c>
      <c r="G595" s="19">
        <f>ROUND(IF(ISBLANK(C595),0,VLOOKUP(C595,'[2]Acha Air Sales Price List'!$B$1:$X$65536,12,FALSE)*$L$14),2)</f>
        <v>0</v>
      </c>
      <c r="H595" s="20">
        <f t="shared" si="12"/>
        <v>0</v>
      </c>
      <c r="I595" s="12"/>
    </row>
    <row r="596" spans="1:9" hidden="1">
      <c r="A596" s="11"/>
      <c r="B596" s="1"/>
      <c r="C596" s="34"/>
      <c r="D596" s="142"/>
      <c r="E596" s="143"/>
      <c r="F596" s="39">
        <f>VLOOKUP(C596,'[2]Acha Air Sales Price List'!$B$1:$D$65536,3,FALSE)</f>
        <v>0</v>
      </c>
      <c r="G596" s="19">
        <f>ROUND(IF(ISBLANK(C596),0,VLOOKUP(C596,'[2]Acha Air Sales Price List'!$B$1:$X$65536,12,FALSE)*$L$14),2)</f>
        <v>0</v>
      </c>
      <c r="H596" s="20">
        <f t="shared" si="12"/>
        <v>0</v>
      </c>
      <c r="I596" s="12"/>
    </row>
    <row r="597" spans="1:9" hidden="1">
      <c r="A597" s="11"/>
      <c r="B597" s="1"/>
      <c r="C597" s="34"/>
      <c r="D597" s="142"/>
      <c r="E597" s="143"/>
      <c r="F597" s="39">
        <f>VLOOKUP(C597,'[2]Acha Air Sales Price List'!$B$1:$D$65536,3,FALSE)</f>
        <v>0</v>
      </c>
      <c r="G597" s="19">
        <f>ROUND(IF(ISBLANK(C597),0,VLOOKUP(C597,'[2]Acha Air Sales Price List'!$B$1:$X$65536,12,FALSE)*$L$14),2)</f>
        <v>0</v>
      </c>
      <c r="H597" s="20">
        <f t="shared" si="12"/>
        <v>0</v>
      </c>
      <c r="I597" s="12"/>
    </row>
    <row r="598" spans="1:9" hidden="1">
      <c r="A598" s="11"/>
      <c r="B598" s="1"/>
      <c r="C598" s="34"/>
      <c r="D598" s="142"/>
      <c r="E598" s="143"/>
      <c r="F598" s="39">
        <f>VLOOKUP(C598,'[2]Acha Air Sales Price List'!$B$1:$D$65536,3,FALSE)</f>
        <v>0</v>
      </c>
      <c r="G598" s="19">
        <f>ROUND(IF(ISBLANK(C598),0,VLOOKUP(C598,'[2]Acha Air Sales Price List'!$B$1:$X$65536,12,FALSE)*$L$14),2)</f>
        <v>0</v>
      </c>
      <c r="H598" s="20">
        <f t="shared" si="12"/>
        <v>0</v>
      </c>
      <c r="I598" s="12"/>
    </row>
    <row r="599" spans="1:9" hidden="1">
      <c r="A599" s="11"/>
      <c r="B599" s="1"/>
      <c r="C599" s="34"/>
      <c r="D599" s="142"/>
      <c r="E599" s="143"/>
      <c r="F599" s="39">
        <f>VLOOKUP(C599,'[2]Acha Air Sales Price List'!$B$1:$D$65536,3,FALSE)</f>
        <v>0</v>
      </c>
      <c r="G599" s="19">
        <f>ROUND(IF(ISBLANK(C599),0,VLOOKUP(C599,'[2]Acha Air Sales Price List'!$B$1:$X$65536,12,FALSE)*$L$14),2)</f>
        <v>0</v>
      </c>
      <c r="H599" s="20">
        <f t="shared" si="12"/>
        <v>0</v>
      </c>
      <c r="I599" s="12"/>
    </row>
    <row r="600" spans="1:9" hidden="1">
      <c r="A600" s="11"/>
      <c r="B600" s="1"/>
      <c r="C600" s="34"/>
      <c r="D600" s="142"/>
      <c r="E600" s="143"/>
      <c r="F600" s="39">
        <f>VLOOKUP(C600,'[2]Acha Air Sales Price List'!$B$1:$D$65536,3,FALSE)</f>
        <v>0</v>
      </c>
      <c r="G600" s="19">
        <f>ROUND(IF(ISBLANK(C600),0,VLOOKUP(C600,'[2]Acha Air Sales Price List'!$B$1:$X$65536,12,FALSE)*$L$14),2)</f>
        <v>0</v>
      </c>
      <c r="H600" s="20">
        <f t="shared" si="12"/>
        <v>0</v>
      </c>
      <c r="I600" s="12"/>
    </row>
    <row r="601" spans="1:9" hidden="1">
      <c r="A601" s="11"/>
      <c r="B601" s="1"/>
      <c r="C601" s="34"/>
      <c r="D601" s="142"/>
      <c r="E601" s="143"/>
      <c r="F601" s="39">
        <f>VLOOKUP(C601,'[2]Acha Air Sales Price List'!$B$1:$D$65536,3,FALSE)</f>
        <v>0</v>
      </c>
      <c r="G601" s="19">
        <f>ROUND(IF(ISBLANK(C601),0,VLOOKUP(C601,'[2]Acha Air Sales Price List'!$B$1:$X$65536,12,FALSE)*$L$14),2)</f>
        <v>0</v>
      </c>
      <c r="H601" s="20">
        <f t="shared" si="12"/>
        <v>0</v>
      </c>
      <c r="I601" s="12"/>
    </row>
    <row r="602" spans="1:9" hidden="1">
      <c r="A602" s="11"/>
      <c r="B602" s="1"/>
      <c r="C602" s="34"/>
      <c r="D602" s="142"/>
      <c r="E602" s="143"/>
      <c r="F602" s="39">
        <f>VLOOKUP(C602,'[2]Acha Air Sales Price List'!$B$1:$D$65536,3,FALSE)</f>
        <v>0</v>
      </c>
      <c r="G602" s="19">
        <f>ROUND(IF(ISBLANK(C602),0,VLOOKUP(C602,'[2]Acha Air Sales Price List'!$B$1:$X$65536,12,FALSE)*$L$14),2)</f>
        <v>0</v>
      </c>
      <c r="H602" s="20">
        <f t="shared" si="12"/>
        <v>0</v>
      </c>
      <c r="I602" s="12"/>
    </row>
    <row r="603" spans="1:9" hidden="1">
      <c r="A603" s="11"/>
      <c r="B603" s="1"/>
      <c r="C603" s="34"/>
      <c r="D603" s="142"/>
      <c r="E603" s="143"/>
      <c r="F603" s="39">
        <f>VLOOKUP(C603,'[2]Acha Air Sales Price List'!$B$1:$D$65536,3,FALSE)</f>
        <v>0</v>
      </c>
      <c r="G603" s="19">
        <f>ROUND(IF(ISBLANK(C603),0,VLOOKUP(C603,'[2]Acha Air Sales Price List'!$B$1:$X$65536,12,FALSE)*$L$14),2)</f>
        <v>0</v>
      </c>
      <c r="H603" s="20">
        <f t="shared" si="12"/>
        <v>0</v>
      </c>
      <c r="I603" s="12"/>
    </row>
    <row r="604" spans="1:9" hidden="1">
      <c r="A604" s="11"/>
      <c r="B604" s="1"/>
      <c r="C604" s="34"/>
      <c r="D604" s="142"/>
      <c r="E604" s="143"/>
      <c r="F604" s="39">
        <f>VLOOKUP(C604,'[2]Acha Air Sales Price List'!$B$1:$D$65536,3,FALSE)</f>
        <v>0</v>
      </c>
      <c r="G604" s="19">
        <f>ROUND(IF(ISBLANK(C604),0,VLOOKUP(C604,'[2]Acha Air Sales Price List'!$B$1:$X$65536,12,FALSE)*$L$14),2)</f>
        <v>0</v>
      </c>
      <c r="H604" s="20">
        <f t="shared" si="12"/>
        <v>0</v>
      </c>
      <c r="I604" s="12"/>
    </row>
    <row r="605" spans="1:9" hidden="1">
      <c r="A605" s="11"/>
      <c r="B605" s="1"/>
      <c r="C605" s="34"/>
      <c r="D605" s="142"/>
      <c r="E605" s="143"/>
      <c r="F605" s="39">
        <f>VLOOKUP(C605,'[2]Acha Air Sales Price List'!$B$1:$D$65536,3,FALSE)</f>
        <v>0</v>
      </c>
      <c r="G605" s="19">
        <f>ROUND(IF(ISBLANK(C605),0,VLOOKUP(C605,'[2]Acha Air Sales Price List'!$B$1:$X$65536,12,FALSE)*$L$14),2)</f>
        <v>0</v>
      </c>
      <c r="H605" s="20">
        <f t="shared" si="12"/>
        <v>0</v>
      </c>
      <c r="I605" s="12"/>
    </row>
    <row r="606" spans="1:9" hidden="1">
      <c r="A606" s="11"/>
      <c r="B606" s="1"/>
      <c r="C606" s="35"/>
      <c r="D606" s="142"/>
      <c r="E606" s="143"/>
      <c r="F606" s="39">
        <f>VLOOKUP(C606,'[2]Acha Air Sales Price List'!$B$1:$D$65536,3,FALSE)</f>
        <v>0</v>
      </c>
      <c r="G606" s="19">
        <f>ROUND(IF(ISBLANK(C606),0,VLOOKUP(C606,'[2]Acha Air Sales Price List'!$B$1:$X$65536,12,FALSE)*$L$14),2)</f>
        <v>0</v>
      </c>
      <c r="H606" s="20">
        <f>ROUND(IF(ISNUMBER(B606), G606*B606, 0),5)</f>
        <v>0</v>
      </c>
      <c r="I606" s="12"/>
    </row>
    <row r="607" spans="1:9" hidden="1">
      <c r="A607" s="11"/>
      <c r="B607" s="1"/>
      <c r="C607" s="34"/>
      <c r="D607" s="142"/>
      <c r="E607" s="143"/>
      <c r="F607" s="39">
        <f>VLOOKUP(C607,'[2]Acha Air Sales Price List'!$B$1:$D$65536,3,FALSE)</f>
        <v>0</v>
      </c>
      <c r="G607" s="19">
        <f>ROUND(IF(ISBLANK(C607),0,VLOOKUP(C607,'[2]Acha Air Sales Price List'!$B$1:$X$65536,12,FALSE)*$L$14),2)</f>
        <v>0</v>
      </c>
      <c r="H607" s="20">
        <f t="shared" ref="H607:H661" si="13">ROUND(IF(ISNUMBER(B607), G607*B607, 0),5)</f>
        <v>0</v>
      </c>
      <c r="I607" s="12"/>
    </row>
    <row r="608" spans="1:9" hidden="1">
      <c r="A608" s="11"/>
      <c r="B608" s="1"/>
      <c r="C608" s="34"/>
      <c r="D608" s="142"/>
      <c r="E608" s="143"/>
      <c r="F608" s="39">
        <f>VLOOKUP(C608,'[2]Acha Air Sales Price List'!$B$1:$D$65536,3,FALSE)</f>
        <v>0</v>
      </c>
      <c r="G608" s="19">
        <f>ROUND(IF(ISBLANK(C608),0,VLOOKUP(C608,'[2]Acha Air Sales Price List'!$B$1:$X$65536,12,FALSE)*$L$14),2)</f>
        <v>0</v>
      </c>
      <c r="H608" s="20">
        <f t="shared" si="13"/>
        <v>0</v>
      </c>
      <c r="I608" s="12"/>
    </row>
    <row r="609" spans="1:9" hidden="1">
      <c r="A609" s="11"/>
      <c r="B609" s="1"/>
      <c r="C609" s="34"/>
      <c r="D609" s="142"/>
      <c r="E609" s="143"/>
      <c r="F609" s="39">
        <f>VLOOKUP(C609,'[2]Acha Air Sales Price List'!$B$1:$D$65536,3,FALSE)</f>
        <v>0</v>
      </c>
      <c r="G609" s="19">
        <f>ROUND(IF(ISBLANK(C609),0,VLOOKUP(C609,'[2]Acha Air Sales Price List'!$B$1:$X$65536,12,FALSE)*$L$14),2)</f>
        <v>0</v>
      </c>
      <c r="H609" s="20">
        <f t="shared" si="13"/>
        <v>0</v>
      </c>
      <c r="I609" s="12"/>
    </row>
    <row r="610" spans="1:9" hidden="1">
      <c r="A610" s="11"/>
      <c r="B610" s="1"/>
      <c r="C610" s="34"/>
      <c r="D610" s="142"/>
      <c r="E610" s="143"/>
      <c r="F610" s="39">
        <f>VLOOKUP(C610,'[2]Acha Air Sales Price List'!$B$1:$D$65536,3,FALSE)</f>
        <v>0</v>
      </c>
      <c r="G610" s="19">
        <f>ROUND(IF(ISBLANK(C610),0,VLOOKUP(C610,'[2]Acha Air Sales Price List'!$B$1:$X$65536,12,FALSE)*$L$14),2)</f>
        <v>0</v>
      </c>
      <c r="H610" s="20">
        <f t="shared" si="13"/>
        <v>0</v>
      </c>
      <c r="I610" s="12"/>
    </row>
    <row r="611" spans="1:9" hidden="1">
      <c r="A611" s="11"/>
      <c r="B611" s="1"/>
      <c r="C611" s="34"/>
      <c r="D611" s="142"/>
      <c r="E611" s="143"/>
      <c r="F611" s="39">
        <f>VLOOKUP(C611,'[2]Acha Air Sales Price List'!$B$1:$D$65536,3,FALSE)</f>
        <v>0</v>
      </c>
      <c r="G611" s="19">
        <f>ROUND(IF(ISBLANK(C611),0,VLOOKUP(C611,'[2]Acha Air Sales Price List'!$B$1:$X$65536,12,FALSE)*$L$14),2)</f>
        <v>0</v>
      </c>
      <c r="H611" s="20">
        <f t="shared" si="13"/>
        <v>0</v>
      </c>
      <c r="I611" s="12"/>
    </row>
    <row r="612" spans="1:9" hidden="1">
      <c r="A612" s="11"/>
      <c r="B612" s="1"/>
      <c r="C612" s="34"/>
      <c r="D612" s="142"/>
      <c r="E612" s="143"/>
      <c r="F612" s="39">
        <f>VLOOKUP(C612,'[2]Acha Air Sales Price List'!$B$1:$D$65536,3,FALSE)</f>
        <v>0</v>
      </c>
      <c r="G612" s="19">
        <f>ROUND(IF(ISBLANK(C612),0,VLOOKUP(C612,'[2]Acha Air Sales Price List'!$B$1:$X$65536,12,FALSE)*$L$14),2)</f>
        <v>0</v>
      </c>
      <c r="H612" s="20">
        <f t="shared" si="13"/>
        <v>0</v>
      </c>
      <c r="I612" s="12"/>
    </row>
    <row r="613" spans="1:9" hidden="1">
      <c r="A613" s="11"/>
      <c r="B613" s="1"/>
      <c r="C613" s="34"/>
      <c r="D613" s="142"/>
      <c r="E613" s="143"/>
      <c r="F613" s="39">
        <f>VLOOKUP(C613,'[2]Acha Air Sales Price List'!$B$1:$D$65536,3,FALSE)</f>
        <v>0</v>
      </c>
      <c r="G613" s="19">
        <f>ROUND(IF(ISBLANK(C613),0,VLOOKUP(C613,'[2]Acha Air Sales Price List'!$B$1:$X$65536,12,FALSE)*$L$14),2)</f>
        <v>0</v>
      </c>
      <c r="H613" s="20">
        <f t="shared" si="13"/>
        <v>0</v>
      </c>
      <c r="I613" s="12"/>
    </row>
    <row r="614" spans="1:9" hidden="1">
      <c r="A614" s="11"/>
      <c r="B614" s="1"/>
      <c r="C614" s="34"/>
      <c r="D614" s="142"/>
      <c r="E614" s="143"/>
      <c r="F614" s="39">
        <f>VLOOKUP(C614,'[2]Acha Air Sales Price List'!$B$1:$D$65536,3,FALSE)</f>
        <v>0</v>
      </c>
      <c r="G614" s="19">
        <f>ROUND(IF(ISBLANK(C614),0,VLOOKUP(C614,'[2]Acha Air Sales Price List'!$B$1:$X$65536,12,FALSE)*$L$14),2)</f>
        <v>0</v>
      </c>
      <c r="H614" s="20">
        <f t="shared" si="13"/>
        <v>0</v>
      </c>
      <c r="I614" s="12"/>
    </row>
    <row r="615" spans="1:9" hidden="1">
      <c r="A615" s="11"/>
      <c r="B615" s="1"/>
      <c r="C615" s="34"/>
      <c r="D615" s="142"/>
      <c r="E615" s="143"/>
      <c r="F615" s="39">
        <f>VLOOKUP(C615,'[2]Acha Air Sales Price List'!$B$1:$D$65536,3,FALSE)</f>
        <v>0</v>
      </c>
      <c r="G615" s="19">
        <f>ROUND(IF(ISBLANK(C615),0,VLOOKUP(C615,'[2]Acha Air Sales Price List'!$B$1:$X$65536,12,FALSE)*$L$14),2)</f>
        <v>0</v>
      </c>
      <c r="H615" s="20">
        <f t="shared" si="13"/>
        <v>0</v>
      </c>
      <c r="I615" s="12"/>
    </row>
    <row r="616" spans="1:9" hidden="1">
      <c r="A616" s="11"/>
      <c r="B616" s="1"/>
      <c r="C616" s="34"/>
      <c r="D616" s="142"/>
      <c r="E616" s="143"/>
      <c r="F616" s="39">
        <f>VLOOKUP(C616,'[2]Acha Air Sales Price List'!$B$1:$D$65536,3,FALSE)</f>
        <v>0</v>
      </c>
      <c r="G616" s="19">
        <f>ROUND(IF(ISBLANK(C616),0,VLOOKUP(C616,'[2]Acha Air Sales Price List'!$B$1:$X$65536,12,FALSE)*$L$14),2)</f>
        <v>0</v>
      </c>
      <c r="H616" s="20">
        <f t="shared" si="13"/>
        <v>0</v>
      </c>
      <c r="I616" s="12"/>
    </row>
    <row r="617" spans="1:9" hidden="1">
      <c r="A617" s="11"/>
      <c r="B617" s="1"/>
      <c r="C617" s="34"/>
      <c r="D617" s="142"/>
      <c r="E617" s="143"/>
      <c r="F617" s="39">
        <f>VLOOKUP(C617,'[2]Acha Air Sales Price List'!$B$1:$D$65536,3,FALSE)</f>
        <v>0</v>
      </c>
      <c r="G617" s="19">
        <f>ROUND(IF(ISBLANK(C617),0,VLOOKUP(C617,'[2]Acha Air Sales Price List'!$B$1:$X$65536,12,FALSE)*$L$14),2)</f>
        <v>0</v>
      </c>
      <c r="H617" s="20">
        <f t="shared" si="13"/>
        <v>0</v>
      </c>
      <c r="I617" s="12"/>
    </row>
    <row r="618" spans="1:9" hidden="1">
      <c r="A618" s="11"/>
      <c r="B618" s="1"/>
      <c r="C618" s="34"/>
      <c r="D618" s="142"/>
      <c r="E618" s="143"/>
      <c r="F618" s="39">
        <f>VLOOKUP(C618,'[2]Acha Air Sales Price List'!$B$1:$D$65536,3,FALSE)</f>
        <v>0</v>
      </c>
      <c r="G618" s="19">
        <f>ROUND(IF(ISBLANK(C618),0,VLOOKUP(C618,'[2]Acha Air Sales Price List'!$B$1:$X$65536,12,FALSE)*$L$14),2)</f>
        <v>0</v>
      </c>
      <c r="H618" s="20">
        <f t="shared" si="13"/>
        <v>0</v>
      </c>
      <c r="I618" s="12"/>
    </row>
    <row r="619" spans="1:9" hidden="1">
      <c r="A619" s="11"/>
      <c r="B619" s="1"/>
      <c r="C619" s="34"/>
      <c r="D619" s="142"/>
      <c r="E619" s="143"/>
      <c r="F619" s="39">
        <f>VLOOKUP(C619,'[2]Acha Air Sales Price List'!$B$1:$D$65536,3,FALSE)</f>
        <v>0</v>
      </c>
      <c r="G619" s="19">
        <f>ROUND(IF(ISBLANK(C619),0,VLOOKUP(C619,'[2]Acha Air Sales Price List'!$B$1:$X$65536,12,FALSE)*$L$14),2)</f>
        <v>0</v>
      </c>
      <c r="H619" s="20">
        <f t="shared" si="13"/>
        <v>0</v>
      </c>
      <c r="I619" s="12"/>
    </row>
    <row r="620" spans="1:9" hidden="1">
      <c r="A620" s="11"/>
      <c r="B620" s="1"/>
      <c r="C620" s="34"/>
      <c r="D620" s="142"/>
      <c r="E620" s="143"/>
      <c r="F620" s="39">
        <f>VLOOKUP(C620,'[2]Acha Air Sales Price List'!$B$1:$D$65536,3,FALSE)</f>
        <v>0</v>
      </c>
      <c r="G620" s="19">
        <f>ROUND(IF(ISBLANK(C620),0,VLOOKUP(C620,'[2]Acha Air Sales Price List'!$B$1:$X$65536,12,FALSE)*$L$14),2)</f>
        <v>0</v>
      </c>
      <c r="H620" s="20">
        <f t="shared" si="13"/>
        <v>0</v>
      </c>
      <c r="I620" s="12"/>
    </row>
    <row r="621" spans="1:9" hidden="1">
      <c r="A621" s="11"/>
      <c r="B621" s="1"/>
      <c r="C621" s="34"/>
      <c r="D621" s="142"/>
      <c r="E621" s="143"/>
      <c r="F621" s="39">
        <f>VLOOKUP(C621,'[2]Acha Air Sales Price List'!$B$1:$D$65536,3,FALSE)</f>
        <v>0</v>
      </c>
      <c r="G621" s="19">
        <f>ROUND(IF(ISBLANK(C621),0,VLOOKUP(C621,'[2]Acha Air Sales Price List'!$B$1:$X$65536,12,FALSE)*$L$14),2)</f>
        <v>0</v>
      </c>
      <c r="H621" s="20">
        <f t="shared" si="13"/>
        <v>0</v>
      </c>
      <c r="I621" s="12"/>
    </row>
    <row r="622" spans="1:9" hidden="1">
      <c r="A622" s="11"/>
      <c r="B622" s="1"/>
      <c r="C622" s="35"/>
      <c r="D622" s="142"/>
      <c r="E622" s="143"/>
      <c r="F622" s="39">
        <f>VLOOKUP(C622,'[2]Acha Air Sales Price List'!$B$1:$D$65536,3,FALSE)</f>
        <v>0</v>
      </c>
      <c r="G622" s="19">
        <f>ROUND(IF(ISBLANK(C622),0,VLOOKUP(C622,'[2]Acha Air Sales Price List'!$B$1:$X$65536,12,FALSE)*$L$14),2)</f>
        <v>0</v>
      </c>
      <c r="H622" s="20">
        <f t="shared" si="13"/>
        <v>0</v>
      </c>
      <c r="I622" s="12"/>
    </row>
    <row r="623" spans="1:9" hidden="1">
      <c r="A623" s="11"/>
      <c r="B623" s="1"/>
      <c r="C623" s="35"/>
      <c r="D623" s="142"/>
      <c r="E623" s="143"/>
      <c r="F623" s="39">
        <f>VLOOKUP(C623,'[2]Acha Air Sales Price List'!$B$1:$D$65536,3,FALSE)</f>
        <v>0</v>
      </c>
      <c r="G623" s="19">
        <f>ROUND(IF(ISBLANK(C623),0,VLOOKUP(C623,'[2]Acha Air Sales Price List'!$B$1:$X$65536,12,FALSE)*$L$14),2)</f>
        <v>0</v>
      </c>
      <c r="H623" s="20">
        <f t="shared" si="13"/>
        <v>0</v>
      </c>
      <c r="I623" s="12"/>
    </row>
    <row r="624" spans="1:9" hidden="1">
      <c r="A624" s="11"/>
      <c r="B624" s="1"/>
      <c r="C624" s="34"/>
      <c r="D624" s="142"/>
      <c r="E624" s="143"/>
      <c r="F624" s="39">
        <f>VLOOKUP(C624,'[2]Acha Air Sales Price List'!$B$1:$D$65536,3,FALSE)</f>
        <v>0</v>
      </c>
      <c r="G624" s="19">
        <f>ROUND(IF(ISBLANK(C624),0,VLOOKUP(C624,'[2]Acha Air Sales Price List'!$B$1:$X$65536,12,FALSE)*$L$14),2)</f>
        <v>0</v>
      </c>
      <c r="H624" s="20">
        <f t="shared" si="13"/>
        <v>0</v>
      </c>
      <c r="I624" s="12"/>
    </row>
    <row r="625" spans="1:9" hidden="1">
      <c r="A625" s="11"/>
      <c r="B625" s="1"/>
      <c r="C625" s="34"/>
      <c r="D625" s="142"/>
      <c r="E625" s="143"/>
      <c r="F625" s="39">
        <f>VLOOKUP(C625,'[2]Acha Air Sales Price List'!$B$1:$D$65536,3,FALSE)</f>
        <v>0</v>
      </c>
      <c r="G625" s="19">
        <f>ROUND(IF(ISBLANK(C625),0,VLOOKUP(C625,'[2]Acha Air Sales Price List'!$B$1:$X$65536,12,FALSE)*$L$14),2)</f>
        <v>0</v>
      </c>
      <c r="H625" s="20">
        <f t="shared" si="13"/>
        <v>0</v>
      </c>
      <c r="I625" s="12"/>
    </row>
    <row r="626" spans="1:9" hidden="1">
      <c r="A626" s="11"/>
      <c r="B626" s="1"/>
      <c r="C626" s="34"/>
      <c r="D626" s="142"/>
      <c r="E626" s="143"/>
      <c r="F626" s="39">
        <f>VLOOKUP(C626,'[2]Acha Air Sales Price List'!$B$1:$D$65536,3,FALSE)</f>
        <v>0</v>
      </c>
      <c r="G626" s="19">
        <f>ROUND(IF(ISBLANK(C626),0,VLOOKUP(C626,'[2]Acha Air Sales Price List'!$B$1:$X$65536,12,FALSE)*$L$14),2)</f>
        <v>0</v>
      </c>
      <c r="H626" s="20">
        <f t="shared" si="13"/>
        <v>0</v>
      </c>
      <c r="I626" s="12"/>
    </row>
    <row r="627" spans="1:9" hidden="1">
      <c r="A627" s="11"/>
      <c r="B627" s="1"/>
      <c r="C627" s="34"/>
      <c r="D627" s="142"/>
      <c r="E627" s="143"/>
      <c r="F627" s="39">
        <f>VLOOKUP(C627,'[2]Acha Air Sales Price List'!$B$1:$D$65536,3,FALSE)</f>
        <v>0</v>
      </c>
      <c r="G627" s="19">
        <f>ROUND(IF(ISBLANK(C627),0,VLOOKUP(C627,'[2]Acha Air Sales Price List'!$B$1:$X$65536,12,FALSE)*$L$14),2)</f>
        <v>0</v>
      </c>
      <c r="H627" s="20">
        <f t="shared" si="13"/>
        <v>0</v>
      </c>
      <c r="I627" s="12"/>
    </row>
    <row r="628" spans="1:9" hidden="1">
      <c r="A628" s="11"/>
      <c r="B628" s="1"/>
      <c r="C628" s="34"/>
      <c r="D628" s="142"/>
      <c r="E628" s="143"/>
      <c r="F628" s="39">
        <f>VLOOKUP(C628,'[2]Acha Air Sales Price List'!$B$1:$D$65536,3,FALSE)</f>
        <v>0</v>
      </c>
      <c r="G628" s="19">
        <f>ROUND(IF(ISBLANK(C628),0,VLOOKUP(C628,'[2]Acha Air Sales Price List'!$B$1:$X$65536,12,FALSE)*$L$14),2)</f>
        <v>0</v>
      </c>
      <c r="H628" s="20">
        <f t="shared" si="13"/>
        <v>0</v>
      </c>
      <c r="I628" s="12"/>
    </row>
    <row r="629" spans="1:9" hidden="1">
      <c r="A629" s="11"/>
      <c r="B629" s="1"/>
      <c r="C629" s="34"/>
      <c r="D629" s="142"/>
      <c r="E629" s="143"/>
      <c r="F629" s="39">
        <f>VLOOKUP(C629,'[2]Acha Air Sales Price List'!$B$1:$D$65536,3,FALSE)</f>
        <v>0</v>
      </c>
      <c r="G629" s="19">
        <f>ROUND(IF(ISBLANK(C629),0,VLOOKUP(C629,'[2]Acha Air Sales Price List'!$B$1:$X$65536,12,FALSE)*$L$14),2)</f>
        <v>0</v>
      </c>
      <c r="H629" s="20">
        <f t="shared" si="13"/>
        <v>0</v>
      </c>
      <c r="I629" s="12"/>
    </row>
    <row r="630" spans="1:9" hidden="1">
      <c r="A630" s="11"/>
      <c r="B630" s="1"/>
      <c r="C630" s="34"/>
      <c r="D630" s="142"/>
      <c r="E630" s="143"/>
      <c r="F630" s="39">
        <f>VLOOKUP(C630,'[2]Acha Air Sales Price List'!$B$1:$D$65536,3,FALSE)</f>
        <v>0</v>
      </c>
      <c r="G630" s="19">
        <f>ROUND(IF(ISBLANK(C630),0,VLOOKUP(C630,'[2]Acha Air Sales Price List'!$B$1:$X$65536,12,FALSE)*$L$14),2)</f>
        <v>0</v>
      </c>
      <c r="H630" s="20">
        <f t="shared" si="13"/>
        <v>0</v>
      </c>
      <c r="I630" s="12"/>
    </row>
    <row r="631" spans="1:9" hidden="1">
      <c r="A631" s="11"/>
      <c r="B631" s="1"/>
      <c r="C631" s="34"/>
      <c r="D631" s="142"/>
      <c r="E631" s="143"/>
      <c r="F631" s="39">
        <f>VLOOKUP(C631,'[2]Acha Air Sales Price List'!$B$1:$D$65536,3,FALSE)</f>
        <v>0</v>
      </c>
      <c r="G631" s="19">
        <f>ROUND(IF(ISBLANK(C631),0,VLOOKUP(C631,'[2]Acha Air Sales Price List'!$B$1:$X$65536,12,FALSE)*$L$14),2)</f>
        <v>0</v>
      </c>
      <c r="H631" s="20">
        <f t="shared" si="13"/>
        <v>0</v>
      </c>
      <c r="I631" s="12"/>
    </row>
    <row r="632" spans="1:9" hidden="1">
      <c r="A632" s="11"/>
      <c r="B632" s="1"/>
      <c r="C632" s="34"/>
      <c r="D632" s="142"/>
      <c r="E632" s="143"/>
      <c r="F632" s="39">
        <f>VLOOKUP(C632,'[2]Acha Air Sales Price List'!$B$1:$D$65536,3,FALSE)</f>
        <v>0</v>
      </c>
      <c r="G632" s="19">
        <f>ROUND(IF(ISBLANK(C632),0,VLOOKUP(C632,'[2]Acha Air Sales Price List'!$B$1:$X$65536,12,FALSE)*$L$14),2)</f>
        <v>0</v>
      </c>
      <c r="H632" s="20">
        <f t="shared" si="13"/>
        <v>0</v>
      </c>
      <c r="I632" s="12"/>
    </row>
    <row r="633" spans="1:9" hidden="1">
      <c r="A633" s="11"/>
      <c r="B633" s="1"/>
      <c r="C633" s="34"/>
      <c r="D633" s="142"/>
      <c r="E633" s="143"/>
      <c r="F633" s="39">
        <f>VLOOKUP(C633,'[2]Acha Air Sales Price List'!$B$1:$D$65536,3,FALSE)</f>
        <v>0</v>
      </c>
      <c r="G633" s="19">
        <f>ROUND(IF(ISBLANK(C633),0,VLOOKUP(C633,'[2]Acha Air Sales Price List'!$B$1:$X$65536,12,FALSE)*$L$14),2)</f>
        <v>0</v>
      </c>
      <c r="H633" s="20">
        <f t="shared" si="13"/>
        <v>0</v>
      </c>
      <c r="I633" s="12"/>
    </row>
    <row r="634" spans="1:9" hidden="1">
      <c r="A634" s="11"/>
      <c r="B634" s="1"/>
      <c r="C634" s="35"/>
      <c r="D634" s="142"/>
      <c r="E634" s="143"/>
      <c r="F634" s="39">
        <f>VLOOKUP(C634,'[2]Acha Air Sales Price List'!$B$1:$D$65536,3,FALSE)</f>
        <v>0</v>
      </c>
      <c r="G634" s="19">
        <f>ROUND(IF(ISBLANK(C634),0,VLOOKUP(C634,'[2]Acha Air Sales Price List'!$B$1:$X$65536,12,FALSE)*$L$14),2)</f>
        <v>0</v>
      </c>
      <c r="H634" s="20">
        <f t="shared" si="13"/>
        <v>0</v>
      </c>
      <c r="I634" s="12"/>
    </row>
    <row r="635" spans="1:9" hidden="1">
      <c r="A635" s="11"/>
      <c r="B635" s="1"/>
      <c r="C635" s="34"/>
      <c r="D635" s="142"/>
      <c r="E635" s="143"/>
      <c r="F635" s="39">
        <f>VLOOKUP(C635,'[2]Acha Air Sales Price List'!$B$1:$D$65536,3,FALSE)</f>
        <v>0</v>
      </c>
      <c r="G635" s="19">
        <f>ROUND(IF(ISBLANK(C635),0,VLOOKUP(C635,'[2]Acha Air Sales Price List'!$B$1:$X$65536,12,FALSE)*$L$14),2)</f>
        <v>0</v>
      </c>
      <c r="H635" s="20">
        <f t="shared" si="13"/>
        <v>0</v>
      </c>
      <c r="I635" s="12"/>
    </row>
    <row r="636" spans="1:9" hidden="1">
      <c r="A636" s="11"/>
      <c r="B636" s="1"/>
      <c r="C636" s="34"/>
      <c r="D636" s="142"/>
      <c r="E636" s="143"/>
      <c r="F636" s="39">
        <f>VLOOKUP(C636,'[2]Acha Air Sales Price List'!$B$1:$D$65536,3,FALSE)</f>
        <v>0</v>
      </c>
      <c r="G636" s="19">
        <f>ROUND(IF(ISBLANK(C636),0,VLOOKUP(C636,'[2]Acha Air Sales Price List'!$B$1:$X$65536,12,FALSE)*$L$14),2)</f>
        <v>0</v>
      </c>
      <c r="H636" s="20">
        <f t="shared" si="13"/>
        <v>0</v>
      </c>
      <c r="I636" s="12"/>
    </row>
    <row r="637" spans="1:9" hidden="1">
      <c r="A637" s="11"/>
      <c r="B637" s="1"/>
      <c r="C637" s="34"/>
      <c r="D637" s="142"/>
      <c r="E637" s="143"/>
      <c r="F637" s="39">
        <f>VLOOKUP(C637,'[2]Acha Air Sales Price List'!$B$1:$D$65536,3,FALSE)</f>
        <v>0</v>
      </c>
      <c r="G637" s="19">
        <f>ROUND(IF(ISBLANK(C637),0,VLOOKUP(C637,'[2]Acha Air Sales Price List'!$B$1:$X$65536,12,FALSE)*$L$14),2)</f>
        <v>0</v>
      </c>
      <c r="H637" s="20">
        <f t="shared" si="13"/>
        <v>0</v>
      </c>
      <c r="I637" s="12"/>
    </row>
    <row r="638" spans="1:9" hidden="1">
      <c r="A638" s="11"/>
      <c r="B638" s="1"/>
      <c r="C638" s="34"/>
      <c r="D638" s="142"/>
      <c r="E638" s="143"/>
      <c r="F638" s="39">
        <f>VLOOKUP(C638,'[2]Acha Air Sales Price List'!$B$1:$D$65536,3,FALSE)</f>
        <v>0</v>
      </c>
      <c r="G638" s="19">
        <f>ROUND(IF(ISBLANK(C638),0,VLOOKUP(C638,'[2]Acha Air Sales Price List'!$B$1:$X$65536,12,FALSE)*$L$14),2)</f>
        <v>0</v>
      </c>
      <c r="H638" s="20">
        <f t="shared" si="13"/>
        <v>0</v>
      </c>
      <c r="I638" s="12"/>
    </row>
    <row r="639" spans="1:9" hidden="1">
      <c r="A639" s="11"/>
      <c r="B639" s="1"/>
      <c r="C639" s="34"/>
      <c r="D639" s="142"/>
      <c r="E639" s="143"/>
      <c r="F639" s="39">
        <f>VLOOKUP(C639,'[2]Acha Air Sales Price List'!$B$1:$D$65536,3,FALSE)</f>
        <v>0</v>
      </c>
      <c r="G639" s="19">
        <f>ROUND(IF(ISBLANK(C639),0,VLOOKUP(C639,'[2]Acha Air Sales Price List'!$B$1:$X$65536,12,FALSE)*$L$14),2)</f>
        <v>0</v>
      </c>
      <c r="H639" s="20">
        <f t="shared" si="13"/>
        <v>0</v>
      </c>
      <c r="I639" s="12"/>
    </row>
    <row r="640" spans="1:9" hidden="1">
      <c r="A640" s="11"/>
      <c r="B640" s="1"/>
      <c r="C640" s="34"/>
      <c r="D640" s="142"/>
      <c r="E640" s="143"/>
      <c r="F640" s="39">
        <f>VLOOKUP(C640,'[2]Acha Air Sales Price List'!$B$1:$D$65536,3,FALSE)</f>
        <v>0</v>
      </c>
      <c r="G640" s="19">
        <f>ROUND(IF(ISBLANK(C640),0,VLOOKUP(C640,'[2]Acha Air Sales Price List'!$B$1:$X$65536,12,FALSE)*$L$14),2)</f>
        <v>0</v>
      </c>
      <c r="H640" s="20">
        <f t="shared" si="13"/>
        <v>0</v>
      </c>
      <c r="I640" s="12"/>
    </row>
    <row r="641" spans="1:9" hidden="1">
      <c r="A641" s="11"/>
      <c r="B641" s="1"/>
      <c r="C641" s="34"/>
      <c r="D641" s="142"/>
      <c r="E641" s="143"/>
      <c r="F641" s="39">
        <f>VLOOKUP(C641,'[2]Acha Air Sales Price List'!$B$1:$D$65536,3,FALSE)</f>
        <v>0</v>
      </c>
      <c r="G641" s="19">
        <f>ROUND(IF(ISBLANK(C641),0,VLOOKUP(C641,'[2]Acha Air Sales Price List'!$B$1:$X$65536,12,FALSE)*$L$14),2)</f>
        <v>0</v>
      </c>
      <c r="H641" s="20">
        <f t="shared" si="13"/>
        <v>0</v>
      </c>
      <c r="I641" s="12"/>
    </row>
    <row r="642" spans="1:9" hidden="1">
      <c r="A642" s="11"/>
      <c r="B642" s="1"/>
      <c r="C642" s="34"/>
      <c r="D642" s="142"/>
      <c r="E642" s="143"/>
      <c r="F642" s="39">
        <f>VLOOKUP(C642,'[2]Acha Air Sales Price List'!$B$1:$D$65536,3,FALSE)</f>
        <v>0</v>
      </c>
      <c r="G642" s="19">
        <f>ROUND(IF(ISBLANK(C642),0,VLOOKUP(C642,'[2]Acha Air Sales Price List'!$B$1:$X$65536,12,FALSE)*$L$14),2)</f>
        <v>0</v>
      </c>
      <c r="H642" s="20">
        <f t="shared" si="13"/>
        <v>0</v>
      </c>
      <c r="I642" s="12"/>
    </row>
    <row r="643" spans="1:9" hidden="1">
      <c r="A643" s="11"/>
      <c r="B643" s="1"/>
      <c r="C643" s="34"/>
      <c r="D643" s="142"/>
      <c r="E643" s="143"/>
      <c r="F643" s="39">
        <f>VLOOKUP(C643,'[2]Acha Air Sales Price List'!$B$1:$D$65536,3,FALSE)</f>
        <v>0</v>
      </c>
      <c r="G643" s="19">
        <f>ROUND(IF(ISBLANK(C643),0,VLOOKUP(C643,'[2]Acha Air Sales Price List'!$B$1:$X$65536,12,FALSE)*$L$14),2)</f>
        <v>0</v>
      </c>
      <c r="H643" s="20">
        <f t="shared" si="13"/>
        <v>0</v>
      </c>
      <c r="I643" s="12"/>
    </row>
    <row r="644" spans="1:9" hidden="1">
      <c r="A644" s="11"/>
      <c r="B644" s="1"/>
      <c r="C644" s="34"/>
      <c r="D644" s="142"/>
      <c r="E644" s="143"/>
      <c r="F644" s="39">
        <f>VLOOKUP(C644,'[2]Acha Air Sales Price List'!$B$1:$D$65536,3,FALSE)</f>
        <v>0</v>
      </c>
      <c r="G644" s="19">
        <f>ROUND(IF(ISBLANK(C644),0,VLOOKUP(C644,'[2]Acha Air Sales Price List'!$B$1:$X$65536,12,FALSE)*$L$14),2)</f>
        <v>0</v>
      </c>
      <c r="H644" s="20">
        <f t="shared" si="13"/>
        <v>0</v>
      </c>
      <c r="I644" s="12"/>
    </row>
    <row r="645" spans="1:9" hidden="1">
      <c r="A645" s="11"/>
      <c r="B645" s="1"/>
      <c r="C645" s="34"/>
      <c r="D645" s="142"/>
      <c r="E645" s="143"/>
      <c r="F645" s="39">
        <f>VLOOKUP(C645,'[2]Acha Air Sales Price List'!$B$1:$D$65536,3,FALSE)</f>
        <v>0</v>
      </c>
      <c r="G645" s="19">
        <f>ROUND(IF(ISBLANK(C645),0,VLOOKUP(C645,'[2]Acha Air Sales Price List'!$B$1:$X$65536,12,FALSE)*$L$14),2)</f>
        <v>0</v>
      </c>
      <c r="H645" s="20">
        <f t="shared" si="13"/>
        <v>0</v>
      </c>
      <c r="I645" s="12"/>
    </row>
    <row r="646" spans="1:9" hidden="1">
      <c r="A646" s="11"/>
      <c r="B646" s="1"/>
      <c r="C646" s="34"/>
      <c r="D646" s="142"/>
      <c r="E646" s="143"/>
      <c r="F646" s="39">
        <f>VLOOKUP(C646,'[2]Acha Air Sales Price List'!$B$1:$D$65536,3,FALSE)</f>
        <v>0</v>
      </c>
      <c r="G646" s="19">
        <f>ROUND(IF(ISBLANK(C646),0,VLOOKUP(C646,'[2]Acha Air Sales Price List'!$B$1:$X$65536,12,FALSE)*$L$14),2)</f>
        <v>0</v>
      </c>
      <c r="H646" s="20">
        <f t="shared" si="13"/>
        <v>0</v>
      </c>
      <c r="I646" s="12"/>
    </row>
    <row r="647" spans="1:9" hidden="1">
      <c r="A647" s="11"/>
      <c r="B647" s="1"/>
      <c r="C647" s="34"/>
      <c r="D647" s="142"/>
      <c r="E647" s="143"/>
      <c r="F647" s="39">
        <f>VLOOKUP(C647,'[2]Acha Air Sales Price List'!$B$1:$D$65536,3,FALSE)</f>
        <v>0</v>
      </c>
      <c r="G647" s="19">
        <f>ROUND(IF(ISBLANK(C647),0,VLOOKUP(C647,'[2]Acha Air Sales Price List'!$B$1:$X$65536,12,FALSE)*$L$14),2)</f>
        <v>0</v>
      </c>
      <c r="H647" s="20">
        <f t="shared" si="13"/>
        <v>0</v>
      </c>
      <c r="I647" s="12"/>
    </row>
    <row r="648" spans="1:9" hidden="1">
      <c r="A648" s="11"/>
      <c r="B648" s="1"/>
      <c r="C648" s="34"/>
      <c r="D648" s="142"/>
      <c r="E648" s="143"/>
      <c r="F648" s="39">
        <f>VLOOKUP(C648,'[2]Acha Air Sales Price List'!$B$1:$D$65536,3,FALSE)</f>
        <v>0</v>
      </c>
      <c r="G648" s="19">
        <f>ROUND(IF(ISBLANK(C648),0,VLOOKUP(C648,'[2]Acha Air Sales Price List'!$B$1:$X$65536,12,FALSE)*$L$14),2)</f>
        <v>0</v>
      </c>
      <c r="H648" s="20">
        <f t="shared" si="13"/>
        <v>0</v>
      </c>
      <c r="I648" s="12"/>
    </row>
    <row r="649" spans="1:9" hidden="1">
      <c r="A649" s="11"/>
      <c r="B649" s="1"/>
      <c r="C649" s="34"/>
      <c r="D649" s="142"/>
      <c r="E649" s="143"/>
      <c r="F649" s="39">
        <f>VLOOKUP(C649,'[2]Acha Air Sales Price List'!$B$1:$D$65536,3,FALSE)</f>
        <v>0</v>
      </c>
      <c r="G649" s="19">
        <f>ROUND(IF(ISBLANK(C649),0,VLOOKUP(C649,'[2]Acha Air Sales Price List'!$B$1:$X$65536,12,FALSE)*$L$14),2)</f>
        <v>0</v>
      </c>
      <c r="H649" s="20">
        <f t="shared" si="13"/>
        <v>0</v>
      </c>
      <c r="I649" s="12"/>
    </row>
    <row r="650" spans="1:9" hidden="1">
      <c r="A650" s="11"/>
      <c r="B650" s="1"/>
      <c r="C650" s="34"/>
      <c r="D650" s="142"/>
      <c r="E650" s="143"/>
      <c r="F650" s="39">
        <f>VLOOKUP(C650,'[2]Acha Air Sales Price List'!$B$1:$D$65536,3,FALSE)</f>
        <v>0</v>
      </c>
      <c r="G650" s="19">
        <f>ROUND(IF(ISBLANK(C650),0,VLOOKUP(C650,'[2]Acha Air Sales Price List'!$B$1:$X$65536,12,FALSE)*$L$14),2)</f>
        <v>0</v>
      </c>
      <c r="H650" s="20">
        <f t="shared" si="13"/>
        <v>0</v>
      </c>
      <c r="I650" s="12"/>
    </row>
    <row r="651" spans="1:9" hidden="1">
      <c r="A651" s="11"/>
      <c r="B651" s="1"/>
      <c r="C651" s="34"/>
      <c r="D651" s="142"/>
      <c r="E651" s="143"/>
      <c r="F651" s="39">
        <f>VLOOKUP(C651,'[2]Acha Air Sales Price List'!$B$1:$D$65536,3,FALSE)</f>
        <v>0</v>
      </c>
      <c r="G651" s="19">
        <f>ROUND(IF(ISBLANK(C651),0,VLOOKUP(C651,'[2]Acha Air Sales Price List'!$B$1:$X$65536,12,FALSE)*$L$14),2)</f>
        <v>0</v>
      </c>
      <c r="H651" s="20">
        <f t="shared" si="13"/>
        <v>0</v>
      </c>
      <c r="I651" s="12"/>
    </row>
    <row r="652" spans="1:9" hidden="1">
      <c r="A652" s="11"/>
      <c r="B652" s="1"/>
      <c r="C652" s="34"/>
      <c r="D652" s="142"/>
      <c r="E652" s="143"/>
      <c r="F652" s="39">
        <f>VLOOKUP(C652,'[2]Acha Air Sales Price List'!$B$1:$D$65536,3,FALSE)</f>
        <v>0</v>
      </c>
      <c r="G652" s="19">
        <f>ROUND(IF(ISBLANK(C652),0,VLOOKUP(C652,'[2]Acha Air Sales Price List'!$B$1:$X$65536,12,FALSE)*$L$14),2)</f>
        <v>0</v>
      </c>
      <c r="H652" s="20">
        <f t="shared" si="13"/>
        <v>0</v>
      </c>
      <c r="I652" s="12"/>
    </row>
    <row r="653" spans="1:9" hidden="1">
      <c r="A653" s="11"/>
      <c r="B653" s="1"/>
      <c r="C653" s="34"/>
      <c r="D653" s="142"/>
      <c r="E653" s="143"/>
      <c r="F653" s="39">
        <f>VLOOKUP(C653,'[2]Acha Air Sales Price List'!$B$1:$D$65536,3,FALSE)</f>
        <v>0</v>
      </c>
      <c r="G653" s="19">
        <f>ROUND(IF(ISBLANK(C653),0,VLOOKUP(C653,'[2]Acha Air Sales Price List'!$B$1:$X$65536,12,FALSE)*$L$14),2)</f>
        <v>0</v>
      </c>
      <c r="H653" s="20">
        <f t="shared" si="13"/>
        <v>0</v>
      </c>
      <c r="I653" s="12"/>
    </row>
    <row r="654" spans="1:9" hidden="1">
      <c r="A654" s="11"/>
      <c r="B654" s="1"/>
      <c r="C654" s="34"/>
      <c r="D654" s="142"/>
      <c r="E654" s="143"/>
      <c r="F654" s="39">
        <f>VLOOKUP(C654,'[2]Acha Air Sales Price List'!$B$1:$D$65536,3,FALSE)</f>
        <v>0</v>
      </c>
      <c r="G654" s="19">
        <f>ROUND(IF(ISBLANK(C654),0,VLOOKUP(C654,'[2]Acha Air Sales Price List'!$B$1:$X$65536,12,FALSE)*$L$14),2)</f>
        <v>0</v>
      </c>
      <c r="H654" s="20">
        <f t="shared" si="13"/>
        <v>0</v>
      </c>
      <c r="I654" s="12"/>
    </row>
    <row r="655" spans="1:9" hidden="1">
      <c r="A655" s="11"/>
      <c r="B655" s="1"/>
      <c r="C655" s="34"/>
      <c r="D655" s="142"/>
      <c r="E655" s="143"/>
      <c r="F655" s="39">
        <f>VLOOKUP(C655,'[2]Acha Air Sales Price List'!$B$1:$D$65536,3,FALSE)</f>
        <v>0</v>
      </c>
      <c r="G655" s="19">
        <f>ROUND(IF(ISBLANK(C655),0,VLOOKUP(C655,'[2]Acha Air Sales Price List'!$B$1:$X$65536,12,FALSE)*$L$14),2)</f>
        <v>0</v>
      </c>
      <c r="H655" s="20">
        <f t="shared" si="13"/>
        <v>0</v>
      </c>
      <c r="I655" s="12"/>
    </row>
    <row r="656" spans="1:9" hidden="1">
      <c r="A656" s="11"/>
      <c r="B656" s="1"/>
      <c r="C656" s="34"/>
      <c r="D656" s="142"/>
      <c r="E656" s="143"/>
      <c r="F656" s="39">
        <f>VLOOKUP(C656,'[2]Acha Air Sales Price List'!$B$1:$D$65536,3,FALSE)</f>
        <v>0</v>
      </c>
      <c r="G656" s="19">
        <f>ROUND(IF(ISBLANK(C656),0,VLOOKUP(C656,'[2]Acha Air Sales Price List'!$B$1:$X$65536,12,FALSE)*$L$14),2)</f>
        <v>0</v>
      </c>
      <c r="H656" s="20">
        <f t="shared" si="13"/>
        <v>0</v>
      </c>
      <c r="I656" s="12"/>
    </row>
    <row r="657" spans="1:9" hidden="1">
      <c r="A657" s="11"/>
      <c r="B657" s="1"/>
      <c r="C657" s="34"/>
      <c r="D657" s="142"/>
      <c r="E657" s="143"/>
      <c r="F657" s="39">
        <f>VLOOKUP(C657,'[2]Acha Air Sales Price List'!$B$1:$D$65536,3,FALSE)</f>
        <v>0</v>
      </c>
      <c r="G657" s="19">
        <f>ROUND(IF(ISBLANK(C657),0,VLOOKUP(C657,'[2]Acha Air Sales Price List'!$B$1:$X$65536,12,FALSE)*$L$14),2)</f>
        <v>0</v>
      </c>
      <c r="H657" s="20">
        <f t="shared" si="13"/>
        <v>0</v>
      </c>
      <c r="I657" s="12"/>
    </row>
    <row r="658" spans="1:9" hidden="1">
      <c r="A658" s="11"/>
      <c r="B658" s="1"/>
      <c r="C658" s="34"/>
      <c r="D658" s="142"/>
      <c r="E658" s="143"/>
      <c r="F658" s="39">
        <f>VLOOKUP(C658,'[2]Acha Air Sales Price List'!$B$1:$D$65536,3,FALSE)</f>
        <v>0</v>
      </c>
      <c r="G658" s="19">
        <f>ROUND(IF(ISBLANK(C658),0,VLOOKUP(C658,'[2]Acha Air Sales Price List'!$B$1:$X$65536,12,FALSE)*$L$14),2)</f>
        <v>0</v>
      </c>
      <c r="H658" s="20">
        <f t="shared" si="13"/>
        <v>0</v>
      </c>
      <c r="I658" s="12"/>
    </row>
    <row r="659" spans="1:9" hidden="1">
      <c r="A659" s="11"/>
      <c r="B659" s="1"/>
      <c r="C659" s="34"/>
      <c r="D659" s="142"/>
      <c r="E659" s="143"/>
      <c r="F659" s="39">
        <f>VLOOKUP(C659,'[2]Acha Air Sales Price List'!$B$1:$D$65536,3,FALSE)</f>
        <v>0</v>
      </c>
      <c r="G659" s="19">
        <f>ROUND(IF(ISBLANK(C659),0,VLOOKUP(C659,'[2]Acha Air Sales Price List'!$B$1:$X$65536,12,FALSE)*$L$14),2)</f>
        <v>0</v>
      </c>
      <c r="H659" s="20">
        <f t="shared" si="13"/>
        <v>0</v>
      </c>
      <c r="I659" s="12"/>
    </row>
    <row r="660" spans="1:9" hidden="1">
      <c r="A660" s="11"/>
      <c r="B660" s="1"/>
      <c r="C660" s="34"/>
      <c r="D660" s="142"/>
      <c r="E660" s="143"/>
      <c r="F660" s="39">
        <f>VLOOKUP(C660,'[2]Acha Air Sales Price List'!$B$1:$D$65536,3,FALSE)</f>
        <v>0</v>
      </c>
      <c r="G660" s="19">
        <f>ROUND(IF(ISBLANK(C660),0,VLOOKUP(C660,'[2]Acha Air Sales Price List'!$B$1:$X$65536,12,FALSE)*$L$14),2)</f>
        <v>0</v>
      </c>
      <c r="H660" s="20">
        <f t="shared" si="13"/>
        <v>0</v>
      </c>
      <c r="I660" s="12"/>
    </row>
    <row r="661" spans="1:9" hidden="1">
      <c r="A661" s="11"/>
      <c r="B661" s="1"/>
      <c r="C661" s="34"/>
      <c r="D661" s="142"/>
      <c r="E661" s="143"/>
      <c r="F661" s="39">
        <f>VLOOKUP(C661,'[2]Acha Air Sales Price List'!$B$1:$D$65536,3,FALSE)</f>
        <v>0</v>
      </c>
      <c r="G661" s="19">
        <f>ROUND(IF(ISBLANK(C661),0,VLOOKUP(C661,'[2]Acha Air Sales Price List'!$B$1:$X$65536,12,FALSE)*$L$14),2)</f>
        <v>0</v>
      </c>
      <c r="H661" s="20">
        <f t="shared" si="13"/>
        <v>0</v>
      </c>
      <c r="I661" s="12"/>
    </row>
    <row r="662" spans="1:9" hidden="1">
      <c r="A662" s="11"/>
      <c r="B662" s="1"/>
      <c r="C662" s="35"/>
      <c r="D662" s="142"/>
      <c r="E662" s="143"/>
      <c r="F662" s="39">
        <f>VLOOKUP(C662,'[2]Acha Air Sales Price List'!$B$1:$D$65536,3,FALSE)</f>
        <v>0</v>
      </c>
      <c r="G662" s="19">
        <f>ROUND(IF(ISBLANK(C662),0,VLOOKUP(C662,'[2]Acha Air Sales Price List'!$B$1:$X$65536,12,FALSE)*$L$14),2)</f>
        <v>0</v>
      </c>
      <c r="H662" s="20">
        <f>ROUND(IF(ISNUMBER(B662), G662*B662, 0),5)</f>
        <v>0</v>
      </c>
      <c r="I662" s="12"/>
    </row>
    <row r="663" spans="1:9" hidden="1">
      <c r="A663" s="11"/>
      <c r="B663" s="1"/>
      <c r="C663" s="34"/>
      <c r="D663" s="142"/>
      <c r="E663" s="143"/>
      <c r="F663" s="39">
        <f>VLOOKUP(C663,'[2]Acha Air Sales Price List'!$B$1:$D$65536,3,FALSE)</f>
        <v>0</v>
      </c>
      <c r="G663" s="19">
        <f>ROUND(IF(ISBLANK(C663),0,VLOOKUP(C663,'[2]Acha Air Sales Price List'!$B$1:$X$65536,12,FALSE)*$L$14),2)</f>
        <v>0</v>
      </c>
      <c r="H663" s="20">
        <f t="shared" ref="H663:H713" si="14">ROUND(IF(ISNUMBER(B663), G663*B663, 0),5)</f>
        <v>0</v>
      </c>
      <c r="I663" s="12"/>
    </row>
    <row r="664" spans="1:9" hidden="1">
      <c r="A664" s="11"/>
      <c r="B664" s="1"/>
      <c r="C664" s="34"/>
      <c r="D664" s="142"/>
      <c r="E664" s="143"/>
      <c r="F664" s="39">
        <f>VLOOKUP(C664,'[2]Acha Air Sales Price List'!$B$1:$D$65536,3,FALSE)</f>
        <v>0</v>
      </c>
      <c r="G664" s="19">
        <f>ROUND(IF(ISBLANK(C664),0,VLOOKUP(C664,'[2]Acha Air Sales Price List'!$B$1:$X$65536,12,FALSE)*$L$14),2)</f>
        <v>0</v>
      </c>
      <c r="H664" s="20">
        <f t="shared" si="14"/>
        <v>0</v>
      </c>
      <c r="I664" s="12"/>
    </row>
    <row r="665" spans="1:9" hidden="1">
      <c r="A665" s="11"/>
      <c r="B665" s="1"/>
      <c r="C665" s="34"/>
      <c r="D665" s="142"/>
      <c r="E665" s="143"/>
      <c r="F665" s="39">
        <f>VLOOKUP(C665,'[2]Acha Air Sales Price List'!$B$1:$D$65536,3,FALSE)</f>
        <v>0</v>
      </c>
      <c r="G665" s="19">
        <f>ROUND(IF(ISBLANK(C665),0,VLOOKUP(C665,'[2]Acha Air Sales Price List'!$B$1:$X$65536,12,FALSE)*$L$14),2)</f>
        <v>0</v>
      </c>
      <c r="H665" s="20">
        <f t="shared" si="14"/>
        <v>0</v>
      </c>
      <c r="I665" s="12"/>
    </row>
    <row r="666" spans="1:9" hidden="1">
      <c r="A666" s="11"/>
      <c r="B666" s="1"/>
      <c r="C666" s="34"/>
      <c r="D666" s="142"/>
      <c r="E666" s="143"/>
      <c r="F666" s="39">
        <f>VLOOKUP(C666,'[2]Acha Air Sales Price List'!$B$1:$D$65536,3,FALSE)</f>
        <v>0</v>
      </c>
      <c r="G666" s="19">
        <f>ROUND(IF(ISBLANK(C666),0,VLOOKUP(C666,'[2]Acha Air Sales Price List'!$B$1:$X$65536,12,FALSE)*$L$14),2)</f>
        <v>0</v>
      </c>
      <c r="H666" s="20">
        <f t="shared" si="14"/>
        <v>0</v>
      </c>
      <c r="I666" s="12"/>
    </row>
    <row r="667" spans="1:9" hidden="1">
      <c r="A667" s="11"/>
      <c r="B667" s="1"/>
      <c r="C667" s="34"/>
      <c r="D667" s="142"/>
      <c r="E667" s="143"/>
      <c r="F667" s="39">
        <f>VLOOKUP(C667,'[2]Acha Air Sales Price List'!$B$1:$D$65536,3,FALSE)</f>
        <v>0</v>
      </c>
      <c r="G667" s="19">
        <f>ROUND(IF(ISBLANK(C667),0,VLOOKUP(C667,'[2]Acha Air Sales Price List'!$B$1:$X$65536,12,FALSE)*$L$14),2)</f>
        <v>0</v>
      </c>
      <c r="H667" s="20">
        <f t="shared" si="14"/>
        <v>0</v>
      </c>
      <c r="I667" s="12"/>
    </row>
    <row r="668" spans="1:9" hidden="1">
      <c r="A668" s="11"/>
      <c r="B668" s="1"/>
      <c r="C668" s="34"/>
      <c r="D668" s="142"/>
      <c r="E668" s="143"/>
      <c r="F668" s="39">
        <f>VLOOKUP(C668,'[2]Acha Air Sales Price List'!$B$1:$D$65536,3,FALSE)</f>
        <v>0</v>
      </c>
      <c r="G668" s="19">
        <f>ROUND(IF(ISBLANK(C668),0,VLOOKUP(C668,'[2]Acha Air Sales Price List'!$B$1:$X$65536,12,FALSE)*$L$14),2)</f>
        <v>0</v>
      </c>
      <c r="H668" s="20">
        <f t="shared" si="14"/>
        <v>0</v>
      </c>
      <c r="I668" s="12"/>
    </row>
    <row r="669" spans="1:9" hidden="1">
      <c r="A669" s="11"/>
      <c r="B669" s="1"/>
      <c r="C669" s="34"/>
      <c r="D669" s="142"/>
      <c r="E669" s="143"/>
      <c r="F669" s="39">
        <f>VLOOKUP(C669,'[2]Acha Air Sales Price List'!$B$1:$D$65536,3,FALSE)</f>
        <v>0</v>
      </c>
      <c r="G669" s="19">
        <f>ROUND(IF(ISBLANK(C669),0,VLOOKUP(C669,'[2]Acha Air Sales Price List'!$B$1:$X$65536,12,FALSE)*$L$14),2)</f>
        <v>0</v>
      </c>
      <c r="H669" s="20">
        <f t="shared" si="14"/>
        <v>0</v>
      </c>
      <c r="I669" s="12"/>
    </row>
    <row r="670" spans="1:9" hidden="1">
      <c r="A670" s="11"/>
      <c r="B670" s="1"/>
      <c r="C670" s="34"/>
      <c r="D670" s="142"/>
      <c r="E670" s="143"/>
      <c r="F670" s="39">
        <f>VLOOKUP(C670,'[2]Acha Air Sales Price List'!$B$1:$D$65536,3,FALSE)</f>
        <v>0</v>
      </c>
      <c r="G670" s="19">
        <f>ROUND(IF(ISBLANK(C670),0,VLOOKUP(C670,'[2]Acha Air Sales Price List'!$B$1:$X$65536,12,FALSE)*$L$14),2)</f>
        <v>0</v>
      </c>
      <c r="H670" s="20">
        <f t="shared" si="14"/>
        <v>0</v>
      </c>
      <c r="I670" s="12"/>
    </row>
    <row r="671" spans="1:9" hidden="1">
      <c r="A671" s="11"/>
      <c r="B671" s="1"/>
      <c r="C671" s="34"/>
      <c r="D671" s="142"/>
      <c r="E671" s="143"/>
      <c r="F671" s="39">
        <f>VLOOKUP(C671,'[2]Acha Air Sales Price List'!$B$1:$D$65536,3,FALSE)</f>
        <v>0</v>
      </c>
      <c r="G671" s="19">
        <f>ROUND(IF(ISBLANK(C671),0,VLOOKUP(C671,'[2]Acha Air Sales Price List'!$B$1:$X$65536,12,FALSE)*$L$14),2)</f>
        <v>0</v>
      </c>
      <c r="H671" s="20">
        <f t="shared" si="14"/>
        <v>0</v>
      </c>
      <c r="I671" s="12"/>
    </row>
    <row r="672" spans="1:9" hidden="1">
      <c r="A672" s="11"/>
      <c r="B672" s="1"/>
      <c r="C672" s="34"/>
      <c r="D672" s="142"/>
      <c r="E672" s="143"/>
      <c r="F672" s="39">
        <f>VLOOKUP(C672,'[2]Acha Air Sales Price List'!$B$1:$D$65536,3,FALSE)</f>
        <v>0</v>
      </c>
      <c r="G672" s="19">
        <f>ROUND(IF(ISBLANK(C672),0,VLOOKUP(C672,'[2]Acha Air Sales Price List'!$B$1:$X$65536,12,FALSE)*$L$14),2)</f>
        <v>0</v>
      </c>
      <c r="H672" s="20">
        <f t="shared" si="14"/>
        <v>0</v>
      </c>
      <c r="I672" s="12"/>
    </row>
    <row r="673" spans="1:9" hidden="1">
      <c r="A673" s="11"/>
      <c r="B673" s="1"/>
      <c r="C673" s="34"/>
      <c r="D673" s="142"/>
      <c r="E673" s="143"/>
      <c r="F673" s="39">
        <f>VLOOKUP(C673,'[2]Acha Air Sales Price List'!$B$1:$D$65536,3,FALSE)</f>
        <v>0</v>
      </c>
      <c r="G673" s="19">
        <f>ROUND(IF(ISBLANK(C673),0,VLOOKUP(C673,'[2]Acha Air Sales Price List'!$B$1:$X$65536,12,FALSE)*$L$14),2)</f>
        <v>0</v>
      </c>
      <c r="H673" s="20">
        <f t="shared" si="14"/>
        <v>0</v>
      </c>
      <c r="I673" s="12"/>
    </row>
    <row r="674" spans="1:9" hidden="1">
      <c r="A674" s="11"/>
      <c r="B674" s="1"/>
      <c r="C674" s="34"/>
      <c r="D674" s="142"/>
      <c r="E674" s="143"/>
      <c r="F674" s="39">
        <f>VLOOKUP(C674,'[2]Acha Air Sales Price List'!$B$1:$D$65536,3,FALSE)</f>
        <v>0</v>
      </c>
      <c r="G674" s="19">
        <f>ROUND(IF(ISBLANK(C674),0,VLOOKUP(C674,'[2]Acha Air Sales Price List'!$B$1:$X$65536,12,FALSE)*$L$14),2)</f>
        <v>0</v>
      </c>
      <c r="H674" s="20">
        <f t="shared" si="14"/>
        <v>0</v>
      </c>
      <c r="I674" s="12"/>
    </row>
    <row r="675" spans="1:9" hidden="1">
      <c r="A675" s="11"/>
      <c r="B675" s="1"/>
      <c r="C675" s="34"/>
      <c r="D675" s="142"/>
      <c r="E675" s="143"/>
      <c r="F675" s="39">
        <f>VLOOKUP(C675,'[2]Acha Air Sales Price List'!$B$1:$D$65536,3,FALSE)</f>
        <v>0</v>
      </c>
      <c r="G675" s="19">
        <f>ROUND(IF(ISBLANK(C675),0,VLOOKUP(C675,'[2]Acha Air Sales Price List'!$B$1:$X$65536,12,FALSE)*$L$14),2)</f>
        <v>0</v>
      </c>
      <c r="H675" s="20">
        <f t="shared" si="14"/>
        <v>0</v>
      </c>
      <c r="I675" s="12"/>
    </row>
    <row r="676" spans="1:9" hidden="1">
      <c r="A676" s="11"/>
      <c r="B676" s="1"/>
      <c r="C676" s="34"/>
      <c r="D676" s="142"/>
      <c r="E676" s="143"/>
      <c r="F676" s="39">
        <f>VLOOKUP(C676,'[2]Acha Air Sales Price List'!$B$1:$D$65536,3,FALSE)</f>
        <v>0</v>
      </c>
      <c r="G676" s="19">
        <f>ROUND(IF(ISBLANK(C676),0,VLOOKUP(C676,'[2]Acha Air Sales Price List'!$B$1:$X$65536,12,FALSE)*$L$14),2)</f>
        <v>0</v>
      </c>
      <c r="H676" s="20">
        <f t="shared" si="14"/>
        <v>0</v>
      </c>
      <c r="I676" s="12"/>
    </row>
    <row r="677" spans="1:9" hidden="1">
      <c r="A677" s="11"/>
      <c r="B677" s="1"/>
      <c r="C677" s="34"/>
      <c r="D677" s="142"/>
      <c r="E677" s="143"/>
      <c r="F677" s="39">
        <f>VLOOKUP(C677,'[2]Acha Air Sales Price List'!$B$1:$D$65536,3,FALSE)</f>
        <v>0</v>
      </c>
      <c r="G677" s="19">
        <f>ROUND(IF(ISBLANK(C677),0,VLOOKUP(C677,'[2]Acha Air Sales Price List'!$B$1:$X$65536,12,FALSE)*$L$14),2)</f>
        <v>0</v>
      </c>
      <c r="H677" s="20">
        <f t="shared" si="14"/>
        <v>0</v>
      </c>
      <c r="I677" s="12"/>
    </row>
    <row r="678" spans="1:9" hidden="1">
      <c r="A678" s="11"/>
      <c r="B678" s="1"/>
      <c r="C678" s="34"/>
      <c r="D678" s="142"/>
      <c r="E678" s="143"/>
      <c r="F678" s="39">
        <f>VLOOKUP(C678,'[2]Acha Air Sales Price List'!$B$1:$D$65536,3,FALSE)</f>
        <v>0</v>
      </c>
      <c r="G678" s="19">
        <f>ROUND(IF(ISBLANK(C678),0,VLOOKUP(C678,'[2]Acha Air Sales Price List'!$B$1:$X$65536,12,FALSE)*$L$14),2)</f>
        <v>0</v>
      </c>
      <c r="H678" s="20">
        <f t="shared" si="14"/>
        <v>0</v>
      </c>
      <c r="I678" s="12"/>
    </row>
    <row r="679" spans="1:9" hidden="1">
      <c r="A679" s="11"/>
      <c r="B679" s="1"/>
      <c r="C679" s="34"/>
      <c r="D679" s="142"/>
      <c r="E679" s="143"/>
      <c r="F679" s="39">
        <f>VLOOKUP(C679,'[2]Acha Air Sales Price List'!$B$1:$D$65536,3,FALSE)</f>
        <v>0</v>
      </c>
      <c r="G679" s="19">
        <f>ROUND(IF(ISBLANK(C679),0,VLOOKUP(C679,'[2]Acha Air Sales Price List'!$B$1:$X$65536,12,FALSE)*$L$14),2)</f>
        <v>0</v>
      </c>
      <c r="H679" s="20">
        <f t="shared" si="14"/>
        <v>0</v>
      </c>
      <c r="I679" s="12"/>
    </row>
    <row r="680" spans="1:9" hidden="1">
      <c r="A680" s="11"/>
      <c r="B680" s="1"/>
      <c r="C680" s="34"/>
      <c r="D680" s="142"/>
      <c r="E680" s="143"/>
      <c r="F680" s="39">
        <f>VLOOKUP(C680,'[2]Acha Air Sales Price List'!$B$1:$D$65536,3,FALSE)</f>
        <v>0</v>
      </c>
      <c r="G680" s="19">
        <f>ROUND(IF(ISBLANK(C680),0,VLOOKUP(C680,'[2]Acha Air Sales Price List'!$B$1:$X$65536,12,FALSE)*$L$14),2)</f>
        <v>0</v>
      </c>
      <c r="H680" s="20">
        <f t="shared" si="14"/>
        <v>0</v>
      </c>
      <c r="I680" s="12"/>
    </row>
    <row r="681" spans="1:9" hidden="1">
      <c r="A681" s="11"/>
      <c r="B681" s="1"/>
      <c r="C681" s="34"/>
      <c r="D681" s="142"/>
      <c r="E681" s="143"/>
      <c r="F681" s="39">
        <f>VLOOKUP(C681,'[2]Acha Air Sales Price List'!$B$1:$D$65536,3,FALSE)</f>
        <v>0</v>
      </c>
      <c r="G681" s="19">
        <f>ROUND(IF(ISBLANK(C681),0,VLOOKUP(C681,'[2]Acha Air Sales Price List'!$B$1:$X$65536,12,FALSE)*$L$14),2)</f>
        <v>0</v>
      </c>
      <c r="H681" s="20">
        <f t="shared" si="14"/>
        <v>0</v>
      </c>
      <c r="I681" s="12"/>
    </row>
    <row r="682" spans="1:9" hidden="1">
      <c r="A682" s="11"/>
      <c r="B682" s="1"/>
      <c r="C682" s="34"/>
      <c r="D682" s="142"/>
      <c r="E682" s="143"/>
      <c r="F682" s="39">
        <f>VLOOKUP(C682,'[2]Acha Air Sales Price List'!$B$1:$D$65536,3,FALSE)</f>
        <v>0</v>
      </c>
      <c r="G682" s="19">
        <f>ROUND(IF(ISBLANK(C682),0,VLOOKUP(C682,'[2]Acha Air Sales Price List'!$B$1:$X$65536,12,FALSE)*$L$14),2)</f>
        <v>0</v>
      </c>
      <c r="H682" s="20">
        <f t="shared" si="14"/>
        <v>0</v>
      </c>
      <c r="I682" s="12"/>
    </row>
    <row r="683" spans="1:9" hidden="1">
      <c r="A683" s="11"/>
      <c r="B683" s="1"/>
      <c r="C683" s="34"/>
      <c r="D683" s="142"/>
      <c r="E683" s="143"/>
      <c r="F683" s="39">
        <f>VLOOKUP(C683,'[2]Acha Air Sales Price List'!$B$1:$D$65536,3,FALSE)</f>
        <v>0</v>
      </c>
      <c r="G683" s="19">
        <f>ROUND(IF(ISBLANK(C683),0,VLOOKUP(C683,'[2]Acha Air Sales Price List'!$B$1:$X$65536,12,FALSE)*$L$14),2)</f>
        <v>0</v>
      </c>
      <c r="H683" s="20">
        <f t="shared" si="14"/>
        <v>0</v>
      </c>
      <c r="I683" s="12"/>
    </row>
    <row r="684" spans="1:9" hidden="1">
      <c r="A684" s="11"/>
      <c r="B684" s="1"/>
      <c r="C684" s="34"/>
      <c r="D684" s="142"/>
      <c r="E684" s="143"/>
      <c r="F684" s="39">
        <f>VLOOKUP(C684,'[2]Acha Air Sales Price List'!$B$1:$D$65536,3,FALSE)</f>
        <v>0</v>
      </c>
      <c r="G684" s="19">
        <f>ROUND(IF(ISBLANK(C684),0,VLOOKUP(C684,'[2]Acha Air Sales Price List'!$B$1:$X$65536,12,FALSE)*$L$14),2)</f>
        <v>0</v>
      </c>
      <c r="H684" s="20">
        <f t="shared" si="14"/>
        <v>0</v>
      </c>
      <c r="I684" s="12"/>
    </row>
    <row r="685" spans="1:9" hidden="1">
      <c r="A685" s="11"/>
      <c r="B685" s="1"/>
      <c r="C685" s="34"/>
      <c r="D685" s="142"/>
      <c r="E685" s="143"/>
      <c r="F685" s="39">
        <f>VLOOKUP(C685,'[2]Acha Air Sales Price List'!$B$1:$D$65536,3,FALSE)</f>
        <v>0</v>
      </c>
      <c r="G685" s="19">
        <f>ROUND(IF(ISBLANK(C685),0,VLOOKUP(C685,'[2]Acha Air Sales Price List'!$B$1:$X$65536,12,FALSE)*$L$14),2)</f>
        <v>0</v>
      </c>
      <c r="H685" s="20">
        <f t="shared" si="14"/>
        <v>0</v>
      </c>
      <c r="I685" s="12"/>
    </row>
    <row r="686" spans="1:9" hidden="1">
      <c r="A686" s="11"/>
      <c r="B686" s="1"/>
      <c r="C686" s="35"/>
      <c r="D686" s="142"/>
      <c r="E686" s="143"/>
      <c r="F686" s="39">
        <f>VLOOKUP(C686,'[2]Acha Air Sales Price List'!$B$1:$D$65536,3,FALSE)</f>
        <v>0</v>
      </c>
      <c r="G686" s="19">
        <f>ROUND(IF(ISBLANK(C686),0,VLOOKUP(C686,'[2]Acha Air Sales Price List'!$B$1:$X$65536,12,FALSE)*$L$14),2)</f>
        <v>0</v>
      </c>
      <c r="H686" s="20">
        <f t="shared" si="14"/>
        <v>0</v>
      </c>
      <c r="I686" s="12"/>
    </row>
    <row r="687" spans="1:9" hidden="1">
      <c r="A687" s="11"/>
      <c r="B687" s="1"/>
      <c r="C687" s="34"/>
      <c r="D687" s="142"/>
      <c r="E687" s="143"/>
      <c r="F687" s="39">
        <f>VLOOKUP(C687,'[2]Acha Air Sales Price List'!$B$1:$D$65536,3,FALSE)</f>
        <v>0</v>
      </c>
      <c r="G687" s="19">
        <f>ROUND(IF(ISBLANK(C687),0,VLOOKUP(C687,'[2]Acha Air Sales Price List'!$B$1:$X$65536,12,FALSE)*$L$14),2)</f>
        <v>0</v>
      </c>
      <c r="H687" s="20">
        <f t="shared" si="14"/>
        <v>0</v>
      </c>
      <c r="I687" s="12"/>
    </row>
    <row r="688" spans="1:9" hidden="1">
      <c r="A688" s="11"/>
      <c r="B688" s="1"/>
      <c r="C688" s="34"/>
      <c r="D688" s="142"/>
      <c r="E688" s="143"/>
      <c r="F688" s="39">
        <f>VLOOKUP(C688,'[2]Acha Air Sales Price List'!$B$1:$D$65536,3,FALSE)</f>
        <v>0</v>
      </c>
      <c r="G688" s="19">
        <f>ROUND(IF(ISBLANK(C688),0,VLOOKUP(C688,'[2]Acha Air Sales Price List'!$B$1:$X$65536,12,FALSE)*$L$14),2)</f>
        <v>0</v>
      </c>
      <c r="H688" s="20">
        <f t="shared" si="14"/>
        <v>0</v>
      </c>
      <c r="I688" s="12"/>
    </row>
    <row r="689" spans="1:9" hidden="1">
      <c r="A689" s="11"/>
      <c r="B689" s="1"/>
      <c r="C689" s="34"/>
      <c r="D689" s="142"/>
      <c r="E689" s="143"/>
      <c r="F689" s="39">
        <f>VLOOKUP(C689,'[2]Acha Air Sales Price List'!$B$1:$D$65536,3,FALSE)</f>
        <v>0</v>
      </c>
      <c r="G689" s="19">
        <f>ROUND(IF(ISBLANK(C689),0,VLOOKUP(C689,'[2]Acha Air Sales Price List'!$B$1:$X$65536,12,FALSE)*$L$14),2)</f>
        <v>0</v>
      </c>
      <c r="H689" s="20">
        <f t="shared" si="14"/>
        <v>0</v>
      </c>
      <c r="I689" s="12"/>
    </row>
    <row r="690" spans="1:9" hidden="1">
      <c r="A690" s="11"/>
      <c r="B690" s="1"/>
      <c r="C690" s="34"/>
      <c r="D690" s="142"/>
      <c r="E690" s="143"/>
      <c r="F690" s="39">
        <f>VLOOKUP(C690,'[2]Acha Air Sales Price List'!$B$1:$D$65536,3,FALSE)</f>
        <v>0</v>
      </c>
      <c r="G690" s="19">
        <f>ROUND(IF(ISBLANK(C690),0,VLOOKUP(C690,'[2]Acha Air Sales Price List'!$B$1:$X$65536,12,FALSE)*$L$14),2)</f>
        <v>0</v>
      </c>
      <c r="H690" s="20">
        <f t="shared" si="14"/>
        <v>0</v>
      </c>
      <c r="I690" s="12"/>
    </row>
    <row r="691" spans="1:9" hidden="1">
      <c r="A691" s="11"/>
      <c r="B691" s="1"/>
      <c r="C691" s="34"/>
      <c r="D691" s="142"/>
      <c r="E691" s="143"/>
      <c r="F691" s="39">
        <f>VLOOKUP(C691,'[2]Acha Air Sales Price List'!$B$1:$D$65536,3,FALSE)</f>
        <v>0</v>
      </c>
      <c r="G691" s="19">
        <f>ROUND(IF(ISBLANK(C691),0,VLOOKUP(C691,'[2]Acha Air Sales Price List'!$B$1:$X$65536,12,FALSE)*$L$14),2)</f>
        <v>0</v>
      </c>
      <c r="H691" s="20">
        <f t="shared" si="14"/>
        <v>0</v>
      </c>
      <c r="I691" s="12"/>
    </row>
    <row r="692" spans="1:9" hidden="1">
      <c r="A692" s="11"/>
      <c r="B692" s="1"/>
      <c r="C692" s="34"/>
      <c r="D692" s="142"/>
      <c r="E692" s="143"/>
      <c r="F692" s="39">
        <f>VLOOKUP(C692,'[2]Acha Air Sales Price List'!$B$1:$D$65536,3,FALSE)</f>
        <v>0</v>
      </c>
      <c r="G692" s="19">
        <f>ROUND(IF(ISBLANK(C692),0,VLOOKUP(C692,'[2]Acha Air Sales Price List'!$B$1:$X$65536,12,FALSE)*$L$14),2)</f>
        <v>0</v>
      </c>
      <c r="H692" s="20">
        <f t="shared" si="14"/>
        <v>0</v>
      </c>
      <c r="I692" s="12"/>
    </row>
    <row r="693" spans="1:9" hidden="1">
      <c r="A693" s="11"/>
      <c r="B693" s="1"/>
      <c r="C693" s="34"/>
      <c r="D693" s="142"/>
      <c r="E693" s="143"/>
      <c r="F693" s="39">
        <f>VLOOKUP(C693,'[2]Acha Air Sales Price List'!$B$1:$D$65536,3,FALSE)</f>
        <v>0</v>
      </c>
      <c r="G693" s="19">
        <f>ROUND(IF(ISBLANK(C693),0,VLOOKUP(C693,'[2]Acha Air Sales Price List'!$B$1:$X$65536,12,FALSE)*$L$14),2)</f>
        <v>0</v>
      </c>
      <c r="H693" s="20">
        <f t="shared" si="14"/>
        <v>0</v>
      </c>
      <c r="I693" s="12"/>
    </row>
    <row r="694" spans="1:9" hidden="1">
      <c r="A694" s="11"/>
      <c r="B694" s="1"/>
      <c r="C694" s="34"/>
      <c r="D694" s="142"/>
      <c r="E694" s="143"/>
      <c r="F694" s="39">
        <f>VLOOKUP(C694,'[2]Acha Air Sales Price List'!$B$1:$D$65536,3,FALSE)</f>
        <v>0</v>
      </c>
      <c r="G694" s="19">
        <f>ROUND(IF(ISBLANK(C694),0,VLOOKUP(C694,'[2]Acha Air Sales Price List'!$B$1:$X$65536,12,FALSE)*$L$14),2)</f>
        <v>0</v>
      </c>
      <c r="H694" s="20">
        <f t="shared" si="14"/>
        <v>0</v>
      </c>
      <c r="I694" s="12"/>
    </row>
    <row r="695" spans="1:9" hidden="1">
      <c r="A695" s="11"/>
      <c r="B695" s="1"/>
      <c r="C695" s="34"/>
      <c r="D695" s="142"/>
      <c r="E695" s="143"/>
      <c r="F695" s="39">
        <f>VLOOKUP(C695,'[2]Acha Air Sales Price List'!$B$1:$D$65536,3,FALSE)</f>
        <v>0</v>
      </c>
      <c r="G695" s="19">
        <f>ROUND(IF(ISBLANK(C695),0,VLOOKUP(C695,'[2]Acha Air Sales Price List'!$B$1:$X$65536,12,FALSE)*$L$14),2)</f>
        <v>0</v>
      </c>
      <c r="H695" s="20">
        <f t="shared" si="14"/>
        <v>0</v>
      </c>
      <c r="I695" s="12"/>
    </row>
    <row r="696" spans="1:9" hidden="1">
      <c r="A696" s="11"/>
      <c r="B696" s="1"/>
      <c r="C696" s="34"/>
      <c r="D696" s="142"/>
      <c r="E696" s="143"/>
      <c r="F696" s="39">
        <f>VLOOKUP(C696,'[2]Acha Air Sales Price List'!$B$1:$D$65536,3,FALSE)</f>
        <v>0</v>
      </c>
      <c r="G696" s="19">
        <f>ROUND(IF(ISBLANK(C696),0,VLOOKUP(C696,'[2]Acha Air Sales Price List'!$B$1:$X$65536,12,FALSE)*$L$14),2)</f>
        <v>0</v>
      </c>
      <c r="H696" s="20">
        <f t="shared" si="14"/>
        <v>0</v>
      </c>
      <c r="I696" s="12"/>
    </row>
    <row r="697" spans="1:9" hidden="1">
      <c r="A697" s="11"/>
      <c r="B697" s="1"/>
      <c r="C697" s="34"/>
      <c r="D697" s="142"/>
      <c r="E697" s="143"/>
      <c r="F697" s="39">
        <f>VLOOKUP(C697,'[2]Acha Air Sales Price List'!$B$1:$D$65536,3,FALSE)</f>
        <v>0</v>
      </c>
      <c r="G697" s="19">
        <f>ROUND(IF(ISBLANK(C697),0,VLOOKUP(C697,'[2]Acha Air Sales Price List'!$B$1:$X$65536,12,FALSE)*$L$14),2)</f>
        <v>0</v>
      </c>
      <c r="H697" s="20">
        <f t="shared" si="14"/>
        <v>0</v>
      </c>
      <c r="I697" s="12"/>
    </row>
    <row r="698" spans="1:9" hidden="1">
      <c r="A698" s="11"/>
      <c r="B698" s="1"/>
      <c r="C698" s="34"/>
      <c r="D698" s="142"/>
      <c r="E698" s="143"/>
      <c r="F698" s="39">
        <f>VLOOKUP(C698,'[2]Acha Air Sales Price List'!$B$1:$D$65536,3,FALSE)</f>
        <v>0</v>
      </c>
      <c r="G698" s="19">
        <f>ROUND(IF(ISBLANK(C698),0,VLOOKUP(C698,'[2]Acha Air Sales Price List'!$B$1:$X$65536,12,FALSE)*$L$14),2)</f>
        <v>0</v>
      </c>
      <c r="H698" s="20">
        <f t="shared" si="14"/>
        <v>0</v>
      </c>
      <c r="I698" s="12"/>
    </row>
    <row r="699" spans="1:9" hidden="1">
      <c r="A699" s="11"/>
      <c r="B699" s="1"/>
      <c r="C699" s="34"/>
      <c r="D699" s="142"/>
      <c r="E699" s="143"/>
      <c r="F699" s="39">
        <f>VLOOKUP(C699,'[2]Acha Air Sales Price List'!$B$1:$D$65536,3,FALSE)</f>
        <v>0</v>
      </c>
      <c r="G699" s="19">
        <f>ROUND(IF(ISBLANK(C699),0,VLOOKUP(C699,'[2]Acha Air Sales Price List'!$B$1:$X$65536,12,FALSE)*$L$14),2)</f>
        <v>0</v>
      </c>
      <c r="H699" s="20">
        <f t="shared" si="14"/>
        <v>0</v>
      </c>
      <c r="I699" s="12"/>
    </row>
    <row r="700" spans="1:9" hidden="1">
      <c r="A700" s="11"/>
      <c r="B700" s="1"/>
      <c r="C700" s="34"/>
      <c r="D700" s="142"/>
      <c r="E700" s="143"/>
      <c r="F700" s="39">
        <f>VLOOKUP(C700,'[2]Acha Air Sales Price List'!$B$1:$D$65536,3,FALSE)</f>
        <v>0</v>
      </c>
      <c r="G700" s="19">
        <f>ROUND(IF(ISBLANK(C700),0,VLOOKUP(C700,'[2]Acha Air Sales Price List'!$B$1:$X$65536,12,FALSE)*$L$14),2)</f>
        <v>0</v>
      </c>
      <c r="H700" s="20">
        <f t="shared" si="14"/>
        <v>0</v>
      </c>
      <c r="I700" s="12"/>
    </row>
    <row r="701" spans="1:9" hidden="1">
      <c r="A701" s="11"/>
      <c r="B701" s="1"/>
      <c r="C701" s="34"/>
      <c r="D701" s="142"/>
      <c r="E701" s="143"/>
      <c r="F701" s="39">
        <f>VLOOKUP(C701,'[2]Acha Air Sales Price List'!$B$1:$D$65536,3,FALSE)</f>
        <v>0</v>
      </c>
      <c r="G701" s="19">
        <f>ROUND(IF(ISBLANK(C701),0,VLOOKUP(C701,'[2]Acha Air Sales Price List'!$B$1:$X$65536,12,FALSE)*$L$14),2)</f>
        <v>0</v>
      </c>
      <c r="H701" s="20">
        <f t="shared" si="14"/>
        <v>0</v>
      </c>
      <c r="I701" s="12"/>
    </row>
    <row r="702" spans="1:9" hidden="1">
      <c r="A702" s="11"/>
      <c r="B702" s="1"/>
      <c r="C702" s="34"/>
      <c r="D702" s="142"/>
      <c r="E702" s="143"/>
      <c r="F702" s="39">
        <f>VLOOKUP(C702,'[2]Acha Air Sales Price List'!$B$1:$D$65536,3,FALSE)</f>
        <v>0</v>
      </c>
      <c r="G702" s="19">
        <f>ROUND(IF(ISBLANK(C702),0,VLOOKUP(C702,'[2]Acha Air Sales Price List'!$B$1:$X$65536,12,FALSE)*$L$14),2)</f>
        <v>0</v>
      </c>
      <c r="H702" s="20">
        <f t="shared" si="14"/>
        <v>0</v>
      </c>
      <c r="I702" s="12"/>
    </row>
    <row r="703" spans="1:9" hidden="1">
      <c r="A703" s="11"/>
      <c r="B703" s="1"/>
      <c r="C703" s="34"/>
      <c r="D703" s="142"/>
      <c r="E703" s="143"/>
      <c r="F703" s="39">
        <f>VLOOKUP(C703,'[2]Acha Air Sales Price List'!$B$1:$D$65536,3,FALSE)</f>
        <v>0</v>
      </c>
      <c r="G703" s="19">
        <f>ROUND(IF(ISBLANK(C703),0,VLOOKUP(C703,'[2]Acha Air Sales Price List'!$B$1:$X$65536,12,FALSE)*$L$14),2)</f>
        <v>0</v>
      </c>
      <c r="H703" s="20">
        <f t="shared" si="14"/>
        <v>0</v>
      </c>
      <c r="I703" s="12"/>
    </row>
    <row r="704" spans="1:9" hidden="1">
      <c r="A704" s="11"/>
      <c r="B704" s="1"/>
      <c r="C704" s="34"/>
      <c r="D704" s="142"/>
      <c r="E704" s="143"/>
      <c r="F704" s="39">
        <f>VLOOKUP(C704,'[2]Acha Air Sales Price List'!$B$1:$D$65536,3,FALSE)</f>
        <v>0</v>
      </c>
      <c r="G704" s="19">
        <f>ROUND(IF(ISBLANK(C704),0,VLOOKUP(C704,'[2]Acha Air Sales Price List'!$B$1:$X$65536,12,FALSE)*$L$14),2)</f>
        <v>0</v>
      </c>
      <c r="H704" s="20">
        <f t="shared" si="14"/>
        <v>0</v>
      </c>
      <c r="I704" s="12"/>
    </row>
    <row r="705" spans="1:9" hidden="1">
      <c r="A705" s="11"/>
      <c r="B705" s="1"/>
      <c r="C705" s="34"/>
      <c r="D705" s="142"/>
      <c r="E705" s="143"/>
      <c r="F705" s="39">
        <f>VLOOKUP(C705,'[2]Acha Air Sales Price List'!$B$1:$D$65536,3,FALSE)</f>
        <v>0</v>
      </c>
      <c r="G705" s="19">
        <f>ROUND(IF(ISBLANK(C705),0,VLOOKUP(C705,'[2]Acha Air Sales Price List'!$B$1:$X$65536,12,FALSE)*$L$14),2)</f>
        <v>0</v>
      </c>
      <c r="H705" s="20">
        <f t="shared" si="14"/>
        <v>0</v>
      </c>
      <c r="I705" s="12"/>
    </row>
    <row r="706" spans="1:9" hidden="1">
      <c r="A706" s="11"/>
      <c r="B706" s="1"/>
      <c r="C706" s="34"/>
      <c r="D706" s="142"/>
      <c r="E706" s="143"/>
      <c r="F706" s="39">
        <f>VLOOKUP(C706,'[2]Acha Air Sales Price List'!$B$1:$D$65536,3,FALSE)</f>
        <v>0</v>
      </c>
      <c r="G706" s="19">
        <f>ROUND(IF(ISBLANK(C706),0,VLOOKUP(C706,'[2]Acha Air Sales Price List'!$B$1:$X$65536,12,FALSE)*$L$14),2)</f>
        <v>0</v>
      </c>
      <c r="H706" s="20">
        <f t="shared" si="14"/>
        <v>0</v>
      </c>
      <c r="I706" s="12"/>
    </row>
    <row r="707" spans="1:9" hidden="1">
      <c r="A707" s="11"/>
      <c r="B707" s="1"/>
      <c r="C707" s="34"/>
      <c r="D707" s="142"/>
      <c r="E707" s="143"/>
      <c r="F707" s="39">
        <f>VLOOKUP(C707,'[2]Acha Air Sales Price List'!$B$1:$D$65536,3,FALSE)</f>
        <v>0</v>
      </c>
      <c r="G707" s="19">
        <f>ROUND(IF(ISBLANK(C707),0,VLOOKUP(C707,'[2]Acha Air Sales Price List'!$B$1:$X$65536,12,FALSE)*$L$14),2)</f>
        <v>0</v>
      </c>
      <c r="H707" s="20">
        <f t="shared" si="14"/>
        <v>0</v>
      </c>
      <c r="I707" s="12"/>
    </row>
    <row r="708" spans="1:9" hidden="1">
      <c r="A708" s="11"/>
      <c r="B708" s="1"/>
      <c r="C708" s="34"/>
      <c r="D708" s="142"/>
      <c r="E708" s="143"/>
      <c r="F708" s="39">
        <f>VLOOKUP(C708,'[2]Acha Air Sales Price List'!$B$1:$D$65536,3,FALSE)</f>
        <v>0</v>
      </c>
      <c r="G708" s="19">
        <f>ROUND(IF(ISBLANK(C708),0,VLOOKUP(C708,'[2]Acha Air Sales Price List'!$B$1:$X$65536,12,FALSE)*$L$14),2)</f>
        <v>0</v>
      </c>
      <c r="H708" s="20">
        <f t="shared" si="14"/>
        <v>0</v>
      </c>
      <c r="I708" s="12"/>
    </row>
    <row r="709" spans="1:9" hidden="1">
      <c r="A709" s="11"/>
      <c r="B709" s="1"/>
      <c r="C709" s="34"/>
      <c r="D709" s="142"/>
      <c r="E709" s="143"/>
      <c r="F709" s="39">
        <f>VLOOKUP(C709,'[2]Acha Air Sales Price List'!$B$1:$D$65536,3,FALSE)</f>
        <v>0</v>
      </c>
      <c r="G709" s="19">
        <f>ROUND(IF(ISBLANK(C709),0,VLOOKUP(C709,'[2]Acha Air Sales Price List'!$B$1:$X$65536,12,FALSE)*$L$14),2)</f>
        <v>0</v>
      </c>
      <c r="H709" s="20">
        <f t="shared" si="14"/>
        <v>0</v>
      </c>
      <c r="I709" s="12"/>
    </row>
    <row r="710" spans="1:9" hidden="1">
      <c r="A710" s="11"/>
      <c r="B710" s="1"/>
      <c r="C710" s="34"/>
      <c r="D710" s="142"/>
      <c r="E710" s="143"/>
      <c r="F710" s="39">
        <f>VLOOKUP(C710,'[2]Acha Air Sales Price List'!$B$1:$D$65536,3,FALSE)</f>
        <v>0</v>
      </c>
      <c r="G710" s="19">
        <f>ROUND(IF(ISBLANK(C710),0,VLOOKUP(C710,'[2]Acha Air Sales Price List'!$B$1:$X$65536,12,FALSE)*$L$14),2)</f>
        <v>0</v>
      </c>
      <c r="H710" s="20">
        <f t="shared" si="14"/>
        <v>0</v>
      </c>
      <c r="I710" s="12"/>
    </row>
    <row r="711" spans="1:9" hidden="1">
      <c r="A711" s="11"/>
      <c r="B711" s="1"/>
      <c r="C711" s="34"/>
      <c r="D711" s="142"/>
      <c r="E711" s="143"/>
      <c r="F711" s="39">
        <f>VLOOKUP(C711,'[2]Acha Air Sales Price List'!$B$1:$D$65536,3,FALSE)</f>
        <v>0</v>
      </c>
      <c r="G711" s="19">
        <f>ROUND(IF(ISBLANK(C711),0,VLOOKUP(C711,'[2]Acha Air Sales Price List'!$B$1:$X$65536,12,FALSE)*$L$14),2)</f>
        <v>0</v>
      </c>
      <c r="H711" s="20">
        <f t="shared" si="14"/>
        <v>0</v>
      </c>
      <c r="I711" s="12"/>
    </row>
    <row r="712" spans="1:9" hidden="1">
      <c r="A712" s="11"/>
      <c r="B712" s="1"/>
      <c r="C712" s="34"/>
      <c r="D712" s="142"/>
      <c r="E712" s="143"/>
      <c r="F712" s="39">
        <f>VLOOKUP(C712,'[2]Acha Air Sales Price List'!$B$1:$D$65536,3,FALSE)</f>
        <v>0</v>
      </c>
      <c r="G712" s="19">
        <f>ROUND(IF(ISBLANK(C712),0,VLOOKUP(C712,'[2]Acha Air Sales Price List'!$B$1:$X$65536,12,FALSE)*$L$14),2)</f>
        <v>0</v>
      </c>
      <c r="H712" s="20">
        <f t="shared" si="14"/>
        <v>0</v>
      </c>
      <c r="I712" s="12"/>
    </row>
    <row r="713" spans="1:9" hidden="1">
      <c r="A713" s="11"/>
      <c r="B713" s="1"/>
      <c r="C713" s="34"/>
      <c r="D713" s="142"/>
      <c r="E713" s="143"/>
      <c r="F713" s="39">
        <f>VLOOKUP(C713,'[2]Acha Air Sales Price List'!$B$1:$D$65536,3,FALSE)</f>
        <v>0</v>
      </c>
      <c r="G713" s="19">
        <f>ROUND(IF(ISBLANK(C713),0,VLOOKUP(C713,'[2]Acha Air Sales Price List'!$B$1:$X$65536,12,FALSE)*$L$14),2)</f>
        <v>0</v>
      </c>
      <c r="H713" s="20">
        <f t="shared" si="14"/>
        <v>0</v>
      </c>
      <c r="I713" s="12"/>
    </row>
    <row r="714" spans="1:9" hidden="1">
      <c r="A714" s="11"/>
      <c r="B714" s="1"/>
      <c r="C714" s="35"/>
      <c r="D714" s="142"/>
      <c r="E714" s="143"/>
      <c r="F714" s="39">
        <f>VLOOKUP(C714,'[2]Acha Air Sales Price List'!$B$1:$D$65536,3,FALSE)</f>
        <v>0</v>
      </c>
      <c r="G714" s="19">
        <f>ROUND(IF(ISBLANK(C714),0,VLOOKUP(C714,'[2]Acha Air Sales Price List'!$B$1:$X$65536,12,FALSE)*$L$14),2)</f>
        <v>0</v>
      </c>
      <c r="H714" s="20">
        <f>ROUND(IF(ISNUMBER(B714), G714*B714, 0),5)</f>
        <v>0</v>
      </c>
      <c r="I714" s="12"/>
    </row>
    <row r="715" spans="1:9" hidden="1">
      <c r="A715" s="11"/>
      <c r="B715" s="1"/>
      <c r="C715" s="34"/>
      <c r="D715" s="142"/>
      <c r="E715" s="143"/>
      <c r="F715" s="39">
        <f>VLOOKUP(C715,'[2]Acha Air Sales Price List'!$B$1:$D$65536,3,FALSE)</f>
        <v>0</v>
      </c>
      <c r="G715" s="19">
        <f>ROUND(IF(ISBLANK(C715),0,VLOOKUP(C715,'[2]Acha Air Sales Price List'!$B$1:$X$65536,12,FALSE)*$L$14),2)</f>
        <v>0</v>
      </c>
      <c r="H715" s="20">
        <f t="shared" ref="H715:H731" si="15">ROUND(IF(ISNUMBER(B715), G715*B715, 0),5)</f>
        <v>0</v>
      </c>
      <c r="I715" s="12"/>
    </row>
    <row r="716" spans="1:9" hidden="1">
      <c r="A716" s="11"/>
      <c r="B716" s="1"/>
      <c r="C716" s="34"/>
      <c r="D716" s="142"/>
      <c r="E716" s="143"/>
      <c r="F716" s="39">
        <f>VLOOKUP(C716,'[2]Acha Air Sales Price List'!$B$1:$D$65536,3,FALSE)</f>
        <v>0</v>
      </c>
      <c r="G716" s="19">
        <f>ROUND(IF(ISBLANK(C716),0,VLOOKUP(C716,'[2]Acha Air Sales Price List'!$B$1:$X$65536,12,FALSE)*$L$14),2)</f>
        <v>0</v>
      </c>
      <c r="H716" s="20">
        <f t="shared" si="15"/>
        <v>0</v>
      </c>
      <c r="I716" s="12"/>
    </row>
    <row r="717" spans="1:9" hidden="1">
      <c r="A717" s="11"/>
      <c r="B717" s="1"/>
      <c r="C717" s="34"/>
      <c r="D717" s="142"/>
      <c r="E717" s="143"/>
      <c r="F717" s="39">
        <f>VLOOKUP(C717,'[2]Acha Air Sales Price List'!$B$1:$D$65536,3,FALSE)</f>
        <v>0</v>
      </c>
      <c r="G717" s="19">
        <f>ROUND(IF(ISBLANK(C717),0,VLOOKUP(C717,'[2]Acha Air Sales Price List'!$B$1:$X$65536,12,FALSE)*$L$14),2)</f>
        <v>0</v>
      </c>
      <c r="H717" s="20">
        <f t="shared" si="15"/>
        <v>0</v>
      </c>
      <c r="I717" s="12"/>
    </row>
    <row r="718" spans="1:9" hidden="1">
      <c r="A718" s="11"/>
      <c r="B718" s="1"/>
      <c r="C718" s="34"/>
      <c r="D718" s="142"/>
      <c r="E718" s="143"/>
      <c r="F718" s="39">
        <f>VLOOKUP(C718,'[2]Acha Air Sales Price List'!$B$1:$D$65536,3,FALSE)</f>
        <v>0</v>
      </c>
      <c r="G718" s="19">
        <f>ROUND(IF(ISBLANK(C718),0,VLOOKUP(C718,'[2]Acha Air Sales Price List'!$B$1:$X$65536,12,FALSE)*$L$14),2)</f>
        <v>0</v>
      </c>
      <c r="H718" s="20">
        <f t="shared" si="15"/>
        <v>0</v>
      </c>
      <c r="I718" s="12"/>
    </row>
    <row r="719" spans="1:9" hidden="1">
      <c r="A719" s="11"/>
      <c r="B719" s="1"/>
      <c r="C719" s="34"/>
      <c r="D719" s="142"/>
      <c r="E719" s="143"/>
      <c r="F719" s="39">
        <f>VLOOKUP(C719,'[2]Acha Air Sales Price List'!$B$1:$D$65536,3,FALSE)</f>
        <v>0</v>
      </c>
      <c r="G719" s="19">
        <f>ROUND(IF(ISBLANK(C719),0,VLOOKUP(C719,'[2]Acha Air Sales Price List'!$B$1:$X$65536,12,FALSE)*$L$14),2)</f>
        <v>0</v>
      </c>
      <c r="H719" s="20">
        <f t="shared" si="15"/>
        <v>0</v>
      </c>
      <c r="I719" s="12"/>
    </row>
    <row r="720" spans="1:9" hidden="1">
      <c r="A720" s="11"/>
      <c r="B720" s="1"/>
      <c r="C720" s="34"/>
      <c r="D720" s="142"/>
      <c r="E720" s="143"/>
      <c r="F720" s="39">
        <f>VLOOKUP(C720,'[2]Acha Air Sales Price List'!$B$1:$D$65536,3,FALSE)</f>
        <v>0</v>
      </c>
      <c r="G720" s="19">
        <f>ROUND(IF(ISBLANK(C720),0,VLOOKUP(C720,'[2]Acha Air Sales Price List'!$B$1:$X$65536,12,FALSE)*$L$14),2)</f>
        <v>0</v>
      </c>
      <c r="H720" s="20">
        <f t="shared" si="15"/>
        <v>0</v>
      </c>
      <c r="I720" s="12"/>
    </row>
    <row r="721" spans="1:9" hidden="1">
      <c r="A721" s="11"/>
      <c r="B721" s="1"/>
      <c r="C721" s="34"/>
      <c r="D721" s="142"/>
      <c r="E721" s="143"/>
      <c r="F721" s="39">
        <f>VLOOKUP(C721,'[2]Acha Air Sales Price List'!$B$1:$D$65536,3,FALSE)</f>
        <v>0</v>
      </c>
      <c r="G721" s="19">
        <f>ROUND(IF(ISBLANK(C721),0,VLOOKUP(C721,'[2]Acha Air Sales Price List'!$B$1:$X$65536,12,FALSE)*$L$14),2)</f>
        <v>0</v>
      </c>
      <c r="H721" s="20">
        <f t="shared" si="15"/>
        <v>0</v>
      </c>
      <c r="I721" s="12"/>
    </row>
    <row r="722" spans="1:9" hidden="1">
      <c r="A722" s="11"/>
      <c r="B722" s="1"/>
      <c r="C722" s="34"/>
      <c r="D722" s="142"/>
      <c r="E722" s="143"/>
      <c r="F722" s="39">
        <f>VLOOKUP(C722,'[2]Acha Air Sales Price List'!$B$1:$D$65536,3,FALSE)</f>
        <v>0</v>
      </c>
      <c r="G722" s="19">
        <f>ROUND(IF(ISBLANK(C722),0,VLOOKUP(C722,'[2]Acha Air Sales Price List'!$B$1:$X$65536,12,FALSE)*$L$14),2)</f>
        <v>0</v>
      </c>
      <c r="H722" s="20">
        <f t="shared" si="15"/>
        <v>0</v>
      </c>
      <c r="I722" s="12"/>
    </row>
    <row r="723" spans="1:9" hidden="1">
      <c r="A723" s="11"/>
      <c r="B723" s="1"/>
      <c r="C723" s="34"/>
      <c r="D723" s="142"/>
      <c r="E723" s="143"/>
      <c r="F723" s="39">
        <f>VLOOKUP(C723,'[2]Acha Air Sales Price List'!$B$1:$D$65536,3,FALSE)</f>
        <v>0</v>
      </c>
      <c r="G723" s="19">
        <f>ROUND(IF(ISBLANK(C723),0,VLOOKUP(C723,'[2]Acha Air Sales Price List'!$B$1:$X$65536,12,FALSE)*$L$14),2)</f>
        <v>0</v>
      </c>
      <c r="H723" s="20">
        <f t="shared" si="15"/>
        <v>0</v>
      </c>
      <c r="I723" s="12"/>
    </row>
    <row r="724" spans="1:9" hidden="1">
      <c r="A724" s="11"/>
      <c r="B724" s="1"/>
      <c r="C724" s="34"/>
      <c r="D724" s="142"/>
      <c r="E724" s="143"/>
      <c r="F724" s="39">
        <f>VLOOKUP(C724,'[2]Acha Air Sales Price List'!$B$1:$D$65536,3,FALSE)</f>
        <v>0</v>
      </c>
      <c r="G724" s="19">
        <f>ROUND(IF(ISBLANK(C724),0,VLOOKUP(C724,'[2]Acha Air Sales Price List'!$B$1:$X$65536,12,FALSE)*$L$14),2)</f>
        <v>0</v>
      </c>
      <c r="H724" s="20">
        <f t="shared" si="15"/>
        <v>0</v>
      </c>
      <c r="I724" s="12"/>
    </row>
    <row r="725" spans="1:9" hidden="1">
      <c r="A725" s="11"/>
      <c r="B725" s="1"/>
      <c r="C725" s="34"/>
      <c r="D725" s="142"/>
      <c r="E725" s="143"/>
      <c r="F725" s="39">
        <f>VLOOKUP(C725,'[2]Acha Air Sales Price List'!$B$1:$D$65536,3,FALSE)</f>
        <v>0</v>
      </c>
      <c r="G725" s="19">
        <f>ROUND(IF(ISBLANK(C725),0,VLOOKUP(C725,'[2]Acha Air Sales Price List'!$B$1:$X$65536,12,FALSE)*$L$14),2)</f>
        <v>0</v>
      </c>
      <c r="H725" s="20">
        <f t="shared" si="15"/>
        <v>0</v>
      </c>
      <c r="I725" s="12"/>
    </row>
    <row r="726" spans="1:9" hidden="1">
      <c r="A726" s="11"/>
      <c r="B726" s="1"/>
      <c r="C726" s="34"/>
      <c r="D726" s="142"/>
      <c r="E726" s="143"/>
      <c r="F726" s="39">
        <f>VLOOKUP(C726,'[2]Acha Air Sales Price List'!$B$1:$D$65536,3,FALSE)</f>
        <v>0</v>
      </c>
      <c r="G726" s="19">
        <f>ROUND(IF(ISBLANK(C726),0,VLOOKUP(C726,'[2]Acha Air Sales Price List'!$B$1:$X$65536,12,FALSE)*$L$14),2)</f>
        <v>0</v>
      </c>
      <c r="H726" s="20">
        <f t="shared" si="15"/>
        <v>0</v>
      </c>
      <c r="I726" s="12"/>
    </row>
    <row r="727" spans="1:9" hidden="1">
      <c r="A727" s="11"/>
      <c r="B727" s="1"/>
      <c r="C727" s="34"/>
      <c r="D727" s="142"/>
      <c r="E727" s="143"/>
      <c r="F727" s="39">
        <f>VLOOKUP(C727,'[2]Acha Air Sales Price List'!$B$1:$D$65536,3,FALSE)</f>
        <v>0</v>
      </c>
      <c r="G727" s="19">
        <f>ROUND(IF(ISBLANK(C727),0,VLOOKUP(C727,'[2]Acha Air Sales Price List'!$B$1:$X$65536,12,FALSE)*$L$14),2)</f>
        <v>0</v>
      </c>
      <c r="H727" s="20">
        <f t="shared" si="15"/>
        <v>0</v>
      </c>
      <c r="I727" s="12"/>
    </row>
    <row r="728" spans="1:9" hidden="1">
      <c r="A728" s="11"/>
      <c r="B728" s="1"/>
      <c r="C728" s="34"/>
      <c r="D728" s="142"/>
      <c r="E728" s="143"/>
      <c r="F728" s="39">
        <f>VLOOKUP(C728,'[2]Acha Air Sales Price List'!$B$1:$D$65536,3,FALSE)</f>
        <v>0</v>
      </c>
      <c r="G728" s="19">
        <f>ROUND(IF(ISBLANK(C728),0,VLOOKUP(C728,'[2]Acha Air Sales Price List'!$B$1:$X$65536,12,FALSE)*$L$14),2)</f>
        <v>0</v>
      </c>
      <c r="H728" s="20">
        <f t="shared" si="15"/>
        <v>0</v>
      </c>
      <c r="I728" s="12"/>
    </row>
    <row r="729" spans="1:9" hidden="1">
      <c r="A729" s="11"/>
      <c r="B729" s="1"/>
      <c r="C729" s="34"/>
      <c r="D729" s="142"/>
      <c r="E729" s="143"/>
      <c r="F729" s="39">
        <f>VLOOKUP(C729,'[2]Acha Air Sales Price List'!$B$1:$D$65536,3,FALSE)</f>
        <v>0</v>
      </c>
      <c r="G729" s="19">
        <f>ROUND(IF(ISBLANK(C729),0,VLOOKUP(C729,'[2]Acha Air Sales Price List'!$B$1:$X$65536,12,FALSE)*$L$14),2)</f>
        <v>0</v>
      </c>
      <c r="H729" s="20">
        <f t="shared" si="15"/>
        <v>0</v>
      </c>
      <c r="I729" s="12"/>
    </row>
    <row r="730" spans="1:9" hidden="1">
      <c r="A730" s="11"/>
      <c r="B730" s="1"/>
      <c r="C730" s="35"/>
      <c r="D730" s="142"/>
      <c r="E730" s="143"/>
      <c r="F730" s="39">
        <f>VLOOKUP(C730,'[2]Acha Air Sales Price List'!$B$1:$D$65536,3,FALSE)</f>
        <v>0</v>
      </c>
      <c r="G730" s="19">
        <f>ROUND(IF(ISBLANK(C730),0,VLOOKUP(C730,'[2]Acha Air Sales Price List'!$B$1:$X$65536,12,FALSE)*$L$14),2)</f>
        <v>0</v>
      </c>
      <c r="H730" s="20">
        <f t="shared" si="15"/>
        <v>0</v>
      </c>
      <c r="I730" s="12"/>
    </row>
    <row r="731" spans="1:9" hidden="1">
      <c r="A731" s="11"/>
      <c r="B731" s="1"/>
      <c r="C731" s="35"/>
      <c r="D731" s="142"/>
      <c r="E731" s="143"/>
      <c r="F731" s="39">
        <f>VLOOKUP(C731,'[2]Acha Air Sales Price List'!$B$1:$D$65536,3,FALSE)</f>
        <v>0</v>
      </c>
      <c r="G731" s="19">
        <f>ROUND(IF(ISBLANK(C731),0,VLOOKUP(C731,'[2]Acha Air Sales Price List'!$B$1:$X$65536,12,FALSE)*$L$14),2)</f>
        <v>0</v>
      </c>
      <c r="H731" s="20">
        <f t="shared" si="15"/>
        <v>0</v>
      </c>
      <c r="I731" s="12"/>
    </row>
    <row r="732" spans="1:9" hidden="1">
      <c r="A732" s="11"/>
      <c r="B732" s="1"/>
      <c r="C732" s="34"/>
      <c r="D732" s="142"/>
      <c r="E732" s="143"/>
      <c r="F732" s="39">
        <f>VLOOKUP(C732,'[2]Acha Air Sales Price List'!$B$1:$D$65536,3,FALSE)</f>
        <v>0</v>
      </c>
      <c r="G732" s="19">
        <f>ROUND(IF(ISBLANK(C732),0,VLOOKUP(C732,'[2]Acha Air Sales Price List'!$B$1:$X$65536,12,FALSE)*$L$14),2)</f>
        <v>0</v>
      </c>
      <c r="H732" s="20">
        <f>ROUND(IF(ISNUMBER(B732), G732*B732, 0),5)</f>
        <v>0</v>
      </c>
      <c r="I732" s="12"/>
    </row>
    <row r="733" spans="1:9" hidden="1">
      <c r="A733" s="11"/>
      <c r="B733" s="1"/>
      <c r="C733" s="34"/>
      <c r="D733" s="142"/>
      <c r="E733" s="143"/>
      <c r="F733" s="39">
        <f>VLOOKUP(C733,'[2]Acha Air Sales Price List'!$B$1:$D$65536,3,FALSE)</f>
        <v>0</v>
      </c>
      <c r="G733" s="19">
        <f>ROUND(IF(ISBLANK(C733),0,VLOOKUP(C733,'[2]Acha Air Sales Price List'!$B$1:$X$65536,12,FALSE)*$L$14),2)</f>
        <v>0</v>
      </c>
      <c r="H733" s="20">
        <f t="shared" ref="H733:H770" si="16">ROUND(IF(ISNUMBER(B733), G733*B733, 0),5)</f>
        <v>0</v>
      </c>
      <c r="I733" s="12"/>
    </row>
    <row r="734" spans="1:9" hidden="1">
      <c r="A734" s="11"/>
      <c r="B734" s="1"/>
      <c r="C734" s="34"/>
      <c r="D734" s="142"/>
      <c r="E734" s="143"/>
      <c r="F734" s="39">
        <f>VLOOKUP(C734,'[2]Acha Air Sales Price List'!$B$1:$D$65536,3,FALSE)</f>
        <v>0</v>
      </c>
      <c r="G734" s="19">
        <f>ROUND(IF(ISBLANK(C734),0,VLOOKUP(C734,'[2]Acha Air Sales Price List'!$B$1:$X$65536,12,FALSE)*$L$14),2)</f>
        <v>0</v>
      </c>
      <c r="H734" s="20">
        <f t="shared" si="16"/>
        <v>0</v>
      </c>
      <c r="I734" s="12"/>
    </row>
    <row r="735" spans="1:9" hidden="1">
      <c r="A735" s="11"/>
      <c r="B735" s="1"/>
      <c r="C735" s="34"/>
      <c r="D735" s="142"/>
      <c r="E735" s="143"/>
      <c r="F735" s="39">
        <f>VLOOKUP(C735,'[2]Acha Air Sales Price List'!$B$1:$D$65536,3,FALSE)</f>
        <v>0</v>
      </c>
      <c r="G735" s="19">
        <f>ROUND(IF(ISBLANK(C735),0,VLOOKUP(C735,'[2]Acha Air Sales Price List'!$B$1:$X$65536,12,FALSE)*$L$14),2)</f>
        <v>0</v>
      </c>
      <c r="H735" s="20">
        <f t="shared" si="16"/>
        <v>0</v>
      </c>
      <c r="I735" s="12"/>
    </row>
    <row r="736" spans="1:9" hidden="1">
      <c r="A736" s="11"/>
      <c r="B736" s="1"/>
      <c r="C736" s="34"/>
      <c r="D736" s="142"/>
      <c r="E736" s="143"/>
      <c r="F736" s="39">
        <f>VLOOKUP(C736,'[2]Acha Air Sales Price List'!$B$1:$D$65536,3,FALSE)</f>
        <v>0</v>
      </c>
      <c r="G736" s="19">
        <f>ROUND(IF(ISBLANK(C736),0,VLOOKUP(C736,'[2]Acha Air Sales Price List'!$B$1:$X$65536,12,FALSE)*$L$14),2)</f>
        <v>0</v>
      </c>
      <c r="H736" s="20">
        <f t="shared" si="16"/>
        <v>0</v>
      </c>
      <c r="I736" s="12"/>
    </row>
    <row r="737" spans="1:9" hidden="1">
      <c r="A737" s="11"/>
      <c r="B737" s="1"/>
      <c r="C737" s="34"/>
      <c r="D737" s="142"/>
      <c r="E737" s="143"/>
      <c r="F737" s="39">
        <f>VLOOKUP(C737,'[2]Acha Air Sales Price List'!$B$1:$D$65536,3,FALSE)</f>
        <v>0</v>
      </c>
      <c r="G737" s="19">
        <f>ROUND(IF(ISBLANK(C737),0,VLOOKUP(C737,'[2]Acha Air Sales Price List'!$B$1:$X$65536,12,FALSE)*$L$14),2)</f>
        <v>0</v>
      </c>
      <c r="H737" s="20">
        <f t="shared" si="16"/>
        <v>0</v>
      </c>
      <c r="I737" s="12"/>
    </row>
    <row r="738" spans="1:9" hidden="1">
      <c r="A738" s="11"/>
      <c r="B738" s="1"/>
      <c r="C738" s="34"/>
      <c r="D738" s="142"/>
      <c r="E738" s="143"/>
      <c r="F738" s="39">
        <f>VLOOKUP(C738,'[2]Acha Air Sales Price List'!$B$1:$D$65536,3,FALSE)</f>
        <v>0</v>
      </c>
      <c r="G738" s="19">
        <f>ROUND(IF(ISBLANK(C738),0,VLOOKUP(C738,'[2]Acha Air Sales Price List'!$B$1:$X$65536,12,FALSE)*$L$14),2)</f>
        <v>0</v>
      </c>
      <c r="H738" s="20">
        <f t="shared" si="16"/>
        <v>0</v>
      </c>
      <c r="I738" s="12"/>
    </row>
    <row r="739" spans="1:9" hidden="1">
      <c r="A739" s="11"/>
      <c r="B739" s="1"/>
      <c r="C739" s="34"/>
      <c r="D739" s="142"/>
      <c r="E739" s="143"/>
      <c r="F739" s="39">
        <f>VLOOKUP(C739,'[2]Acha Air Sales Price List'!$B$1:$D$65536,3,FALSE)</f>
        <v>0</v>
      </c>
      <c r="G739" s="19">
        <f>ROUND(IF(ISBLANK(C739),0,VLOOKUP(C739,'[2]Acha Air Sales Price List'!$B$1:$X$65536,12,FALSE)*$L$14),2)</f>
        <v>0</v>
      </c>
      <c r="H739" s="20">
        <f t="shared" si="16"/>
        <v>0</v>
      </c>
      <c r="I739" s="12"/>
    </row>
    <row r="740" spans="1:9" hidden="1">
      <c r="A740" s="11"/>
      <c r="B740" s="1"/>
      <c r="C740" s="34"/>
      <c r="D740" s="142"/>
      <c r="E740" s="143"/>
      <c r="F740" s="39">
        <f>VLOOKUP(C740,'[2]Acha Air Sales Price List'!$B$1:$D$65536,3,FALSE)</f>
        <v>0</v>
      </c>
      <c r="G740" s="19">
        <f>ROUND(IF(ISBLANK(C740),0,VLOOKUP(C740,'[2]Acha Air Sales Price List'!$B$1:$X$65536,12,FALSE)*$L$14),2)</f>
        <v>0</v>
      </c>
      <c r="H740" s="20">
        <f t="shared" si="16"/>
        <v>0</v>
      </c>
      <c r="I740" s="12"/>
    </row>
    <row r="741" spans="1:9" hidden="1">
      <c r="A741" s="11"/>
      <c r="B741" s="1"/>
      <c r="C741" s="34"/>
      <c r="D741" s="142"/>
      <c r="E741" s="143"/>
      <c r="F741" s="39">
        <f>VLOOKUP(C741,'[2]Acha Air Sales Price List'!$B$1:$D$65536,3,FALSE)</f>
        <v>0</v>
      </c>
      <c r="G741" s="19">
        <f>ROUND(IF(ISBLANK(C741),0,VLOOKUP(C741,'[2]Acha Air Sales Price List'!$B$1:$X$65536,12,FALSE)*$L$14),2)</f>
        <v>0</v>
      </c>
      <c r="H741" s="20">
        <f t="shared" si="16"/>
        <v>0</v>
      </c>
      <c r="I741" s="12"/>
    </row>
    <row r="742" spans="1:9" hidden="1">
      <c r="A742" s="11"/>
      <c r="B742" s="1"/>
      <c r="C742" s="34"/>
      <c r="D742" s="142"/>
      <c r="E742" s="143"/>
      <c r="F742" s="39">
        <f>VLOOKUP(C742,'[2]Acha Air Sales Price List'!$B$1:$D$65536,3,FALSE)</f>
        <v>0</v>
      </c>
      <c r="G742" s="19">
        <f>ROUND(IF(ISBLANK(C742),0,VLOOKUP(C742,'[2]Acha Air Sales Price List'!$B$1:$X$65536,12,FALSE)*$L$14),2)</f>
        <v>0</v>
      </c>
      <c r="H742" s="20">
        <f t="shared" si="16"/>
        <v>0</v>
      </c>
      <c r="I742" s="12"/>
    </row>
    <row r="743" spans="1:9" hidden="1">
      <c r="A743" s="11"/>
      <c r="B743" s="1"/>
      <c r="C743" s="35"/>
      <c r="D743" s="142"/>
      <c r="E743" s="143"/>
      <c r="F743" s="39">
        <f>VLOOKUP(C743,'[2]Acha Air Sales Price List'!$B$1:$D$65536,3,FALSE)</f>
        <v>0</v>
      </c>
      <c r="G743" s="19">
        <f>ROUND(IF(ISBLANK(C743),0,VLOOKUP(C743,'[2]Acha Air Sales Price List'!$B$1:$X$65536,12,FALSE)*$L$14),2)</f>
        <v>0</v>
      </c>
      <c r="H743" s="20">
        <f t="shared" si="16"/>
        <v>0</v>
      </c>
      <c r="I743" s="12"/>
    </row>
    <row r="744" spans="1:9" hidden="1">
      <c r="A744" s="11"/>
      <c r="B744" s="1"/>
      <c r="C744" s="34"/>
      <c r="D744" s="142"/>
      <c r="E744" s="143"/>
      <c r="F744" s="39">
        <f>VLOOKUP(C744,'[2]Acha Air Sales Price List'!$B$1:$D$65536,3,FALSE)</f>
        <v>0</v>
      </c>
      <c r="G744" s="19">
        <f>ROUND(IF(ISBLANK(C744),0,VLOOKUP(C744,'[2]Acha Air Sales Price List'!$B$1:$X$65536,12,FALSE)*$L$14),2)</f>
        <v>0</v>
      </c>
      <c r="H744" s="20">
        <f t="shared" si="16"/>
        <v>0</v>
      </c>
      <c r="I744" s="12"/>
    </row>
    <row r="745" spans="1:9" hidden="1">
      <c r="A745" s="11"/>
      <c r="B745" s="1"/>
      <c r="C745" s="34"/>
      <c r="D745" s="142"/>
      <c r="E745" s="143"/>
      <c r="F745" s="39">
        <f>VLOOKUP(C745,'[2]Acha Air Sales Price List'!$B$1:$D$65536,3,FALSE)</f>
        <v>0</v>
      </c>
      <c r="G745" s="19">
        <f>ROUND(IF(ISBLANK(C745),0,VLOOKUP(C745,'[2]Acha Air Sales Price List'!$B$1:$X$65536,12,FALSE)*$L$14),2)</f>
        <v>0</v>
      </c>
      <c r="H745" s="20">
        <f t="shared" si="16"/>
        <v>0</v>
      </c>
      <c r="I745" s="12"/>
    </row>
    <row r="746" spans="1:9" hidden="1">
      <c r="A746" s="11"/>
      <c r="B746" s="1"/>
      <c r="C746" s="34"/>
      <c r="D746" s="142"/>
      <c r="E746" s="143"/>
      <c r="F746" s="39">
        <f>VLOOKUP(C746,'[2]Acha Air Sales Price List'!$B$1:$D$65536,3,FALSE)</f>
        <v>0</v>
      </c>
      <c r="G746" s="19">
        <f>ROUND(IF(ISBLANK(C746),0,VLOOKUP(C746,'[2]Acha Air Sales Price List'!$B$1:$X$65536,12,FALSE)*$L$14),2)</f>
        <v>0</v>
      </c>
      <c r="H746" s="20">
        <f t="shared" si="16"/>
        <v>0</v>
      </c>
      <c r="I746" s="12"/>
    </row>
    <row r="747" spans="1:9" hidden="1">
      <c r="A747" s="11"/>
      <c r="B747" s="1"/>
      <c r="C747" s="34"/>
      <c r="D747" s="142"/>
      <c r="E747" s="143"/>
      <c r="F747" s="39">
        <f>VLOOKUP(C747,'[2]Acha Air Sales Price List'!$B$1:$D$65536,3,FALSE)</f>
        <v>0</v>
      </c>
      <c r="G747" s="19">
        <f>ROUND(IF(ISBLANK(C747),0,VLOOKUP(C747,'[2]Acha Air Sales Price List'!$B$1:$X$65536,12,FALSE)*$L$14),2)</f>
        <v>0</v>
      </c>
      <c r="H747" s="20">
        <f t="shared" si="16"/>
        <v>0</v>
      </c>
      <c r="I747" s="12"/>
    </row>
    <row r="748" spans="1:9" hidden="1">
      <c r="A748" s="11"/>
      <c r="B748" s="1"/>
      <c r="C748" s="34"/>
      <c r="D748" s="142"/>
      <c r="E748" s="143"/>
      <c r="F748" s="39">
        <f>VLOOKUP(C748,'[2]Acha Air Sales Price List'!$B$1:$D$65536,3,FALSE)</f>
        <v>0</v>
      </c>
      <c r="G748" s="19">
        <f>ROUND(IF(ISBLANK(C748),0,VLOOKUP(C748,'[2]Acha Air Sales Price List'!$B$1:$X$65536,12,FALSE)*$L$14),2)</f>
        <v>0</v>
      </c>
      <c r="H748" s="20">
        <f t="shared" si="16"/>
        <v>0</v>
      </c>
      <c r="I748" s="12"/>
    </row>
    <row r="749" spans="1:9" hidden="1">
      <c r="A749" s="11"/>
      <c r="B749" s="1"/>
      <c r="C749" s="34"/>
      <c r="D749" s="142"/>
      <c r="E749" s="143"/>
      <c r="F749" s="39">
        <f>VLOOKUP(C749,'[2]Acha Air Sales Price List'!$B$1:$D$65536,3,FALSE)</f>
        <v>0</v>
      </c>
      <c r="G749" s="19">
        <f>ROUND(IF(ISBLANK(C749),0,VLOOKUP(C749,'[2]Acha Air Sales Price List'!$B$1:$X$65536,12,FALSE)*$L$14),2)</f>
        <v>0</v>
      </c>
      <c r="H749" s="20">
        <f t="shared" si="16"/>
        <v>0</v>
      </c>
      <c r="I749" s="12"/>
    </row>
    <row r="750" spans="1:9" hidden="1">
      <c r="A750" s="11"/>
      <c r="B750" s="1"/>
      <c r="C750" s="34"/>
      <c r="D750" s="142"/>
      <c r="E750" s="143"/>
      <c r="F750" s="39">
        <f>VLOOKUP(C750,'[2]Acha Air Sales Price List'!$B$1:$D$65536,3,FALSE)</f>
        <v>0</v>
      </c>
      <c r="G750" s="19">
        <f>ROUND(IF(ISBLANK(C750),0,VLOOKUP(C750,'[2]Acha Air Sales Price List'!$B$1:$X$65536,12,FALSE)*$L$14),2)</f>
        <v>0</v>
      </c>
      <c r="H750" s="20">
        <f t="shared" si="16"/>
        <v>0</v>
      </c>
      <c r="I750" s="12"/>
    </row>
    <row r="751" spans="1:9" hidden="1">
      <c r="A751" s="11"/>
      <c r="B751" s="1"/>
      <c r="C751" s="34"/>
      <c r="D751" s="142"/>
      <c r="E751" s="143"/>
      <c r="F751" s="39">
        <f>VLOOKUP(C751,'[2]Acha Air Sales Price List'!$B$1:$D$65536,3,FALSE)</f>
        <v>0</v>
      </c>
      <c r="G751" s="19">
        <f>ROUND(IF(ISBLANK(C751),0,VLOOKUP(C751,'[2]Acha Air Sales Price List'!$B$1:$X$65536,12,FALSE)*$L$14),2)</f>
        <v>0</v>
      </c>
      <c r="H751" s="20">
        <f t="shared" si="16"/>
        <v>0</v>
      </c>
      <c r="I751" s="12"/>
    </row>
    <row r="752" spans="1:9" hidden="1">
      <c r="A752" s="11"/>
      <c r="B752" s="1"/>
      <c r="C752" s="34"/>
      <c r="D752" s="142"/>
      <c r="E752" s="143"/>
      <c r="F752" s="39">
        <f>VLOOKUP(C752,'[2]Acha Air Sales Price List'!$B$1:$D$65536,3,FALSE)</f>
        <v>0</v>
      </c>
      <c r="G752" s="19">
        <f>ROUND(IF(ISBLANK(C752),0,VLOOKUP(C752,'[2]Acha Air Sales Price List'!$B$1:$X$65536,12,FALSE)*$L$14),2)</f>
        <v>0</v>
      </c>
      <c r="H752" s="20">
        <f t="shared" si="16"/>
        <v>0</v>
      </c>
      <c r="I752" s="12"/>
    </row>
    <row r="753" spans="1:9" hidden="1">
      <c r="A753" s="11"/>
      <c r="B753" s="1"/>
      <c r="C753" s="34"/>
      <c r="D753" s="142"/>
      <c r="E753" s="143"/>
      <c r="F753" s="39">
        <f>VLOOKUP(C753,'[2]Acha Air Sales Price List'!$B$1:$D$65536,3,FALSE)</f>
        <v>0</v>
      </c>
      <c r="G753" s="19">
        <f>ROUND(IF(ISBLANK(C753),0,VLOOKUP(C753,'[2]Acha Air Sales Price List'!$B$1:$X$65536,12,FALSE)*$L$14),2)</f>
        <v>0</v>
      </c>
      <c r="H753" s="20">
        <f t="shared" si="16"/>
        <v>0</v>
      </c>
      <c r="I753" s="12"/>
    </row>
    <row r="754" spans="1:9" hidden="1">
      <c r="A754" s="11"/>
      <c r="B754" s="1"/>
      <c r="C754" s="34"/>
      <c r="D754" s="142"/>
      <c r="E754" s="143"/>
      <c r="F754" s="39">
        <f>VLOOKUP(C754,'[2]Acha Air Sales Price List'!$B$1:$D$65536,3,FALSE)</f>
        <v>0</v>
      </c>
      <c r="G754" s="19">
        <f>ROUND(IF(ISBLANK(C754),0,VLOOKUP(C754,'[2]Acha Air Sales Price List'!$B$1:$X$65536,12,FALSE)*$L$14),2)</f>
        <v>0</v>
      </c>
      <c r="H754" s="20">
        <f t="shared" si="16"/>
        <v>0</v>
      </c>
      <c r="I754" s="12"/>
    </row>
    <row r="755" spans="1:9" hidden="1">
      <c r="A755" s="11"/>
      <c r="B755" s="1"/>
      <c r="C755" s="34"/>
      <c r="D755" s="142"/>
      <c r="E755" s="143"/>
      <c r="F755" s="39">
        <f>VLOOKUP(C755,'[2]Acha Air Sales Price List'!$B$1:$D$65536,3,FALSE)</f>
        <v>0</v>
      </c>
      <c r="G755" s="19">
        <f>ROUND(IF(ISBLANK(C755),0,VLOOKUP(C755,'[2]Acha Air Sales Price List'!$B$1:$X$65536,12,FALSE)*$L$14),2)</f>
        <v>0</v>
      </c>
      <c r="H755" s="20">
        <f t="shared" si="16"/>
        <v>0</v>
      </c>
      <c r="I755" s="12"/>
    </row>
    <row r="756" spans="1:9" hidden="1">
      <c r="A756" s="11"/>
      <c r="B756" s="1"/>
      <c r="C756" s="34"/>
      <c r="D756" s="142"/>
      <c r="E756" s="143"/>
      <c r="F756" s="39">
        <f>VLOOKUP(C756,'[2]Acha Air Sales Price List'!$B$1:$D$65536,3,FALSE)</f>
        <v>0</v>
      </c>
      <c r="G756" s="19">
        <f>ROUND(IF(ISBLANK(C756),0,VLOOKUP(C756,'[2]Acha Air Sales Price List'!$B$1:$X$65536,12,FALSE)*$L$14),2)</f>
        <v>0</v>
      </c>
      <c r="H756" s="20">
        <f t="shared" si="16"/>
        <v>0</v>
      </c>
      <c r="I756" s="12"/>
    </row>
    <row r="757" spans="1:9" hidden="1">
      <c r="A757" s="11"/>
      <c r="B757" s="1"/>
      <c r="C757" s="34"/>
      <c r="D757" s="142"/>
      <c r="E757" s="143"/>
      <c r="F757" s="39">
        <f>VLOOKUP(C757,'[2]Acha Air Sales Price List'!$B$1:$D$65536,3,FALSE)</f>
        <v>0</v>
      </c>
      <c r="G757" s="19">
        <f>ROUND(IF(ISBLANK(C757),0,VLOOKUP(C757,'[2]Acha Air Sales Price List'!$B$1:$X$65536,12,FALSE)*$L$14),2)</f>
        <v>0</v>
      </c>
      <c r="H757" s="20">
        <f t="shared" si="16"/>
        <v>0</v>
      </c>
      <c r="I757" s="12"/>
    </row>
    <row r="758" spans="1:9" hidden="1">
      <c r="A758" s="11"/>
      <c r="B758" s="1"/>
      <c r="C758" s="34"/>
      <c r="D758" s="142"/>
      <c r="E758" s="143"/>
      <c r="F758" s="39">
        <f>VLOOKUP(C758,'[2]Acha Air Sales Price List'!$B$1:$D$65536,3,FALSE)</f>
        <v>0</v>
      </c>
      <c r="G758" s="19">
        <f>ROUND(IF(ISBLANK(C758),0,VLOOKUP(C758,'[2]Acha Air Sales Price List'!$B$1:$X$65536,12,FALSE)*$L$14),2)</f>
        <v>0</v>
      </c>
      <c r="H758" s="20">
        <f t="shared" si="16"/>
        <v>0</v>
      </c>
      <c r="I758" s="12"/>
    </row>
    <row r="759" spans="1:9" hidden="1">
      <c r="A759" s="11"/>
      <c r="B759" s="1"/>
      <c r="C759" s="34"/>
      <c r="D759" s="142"/>
      <c r="E759" s="143"/>
      <c r="F759" s="39">
        <f>VLOOKUP(C759,'[2]Acha Air Sales Price List'!$B$1:$D$65536,3,FALSE)</f>
        <v>0</v>
      </c>
      <c r="G759" s="19">
        <f>ROUND(IF(ISBLANK(C759),0,VLOOKUP(C759,'[2]Acha Air Sales Price List'!$B$1:$X$65536,12,FALSE)*$L$14),2)</f>
        <v>0</v>
      </c>
      <c r="H759" s="20">
        <f t="shared" si="16"/>
        <v>0</v>
      </c>
      <c r="I759" s="12"/>
    </row>
    <row r="760" spans="1:9" hidden="1">
      <c r="A760" s="11"/>
      <c r="B760" s="1"/>
      <c r="C760" s="34"/>
      <c r="D760" s="142"/>
      <c r="E760" s="143"/>
      <c r="F760" s="39">
        <f>VLOOKUP(C760,'[2]Acha Air Sales Price List'!$B$1:$D$65536,3,FALSE)</f>
        <v>0</v>
      </c>
      <c r="G760" s="19">
        <f>ROUND(IF(ISBLANK(C760),0,VLOOKUP(C760,'[2]Acha Air Sales Price List'!$B$1:$X$65536,12,FALSE)*$L$14),2)</f>
        <v>0</v>
      </c>
      <c r="H760" s="20">
        <f t="shared" si="16"/>
        <v>0</v>
      </c>
      <c r="I760" s="12"/>
    </row>
    <row r="761" spans="1:9" hidden="1">
      <c r="A761" s="11"/>
      <c r="B761" s="1"/>
      <c r="C761" s="34"/>
      <c r="D761" s="142"/>
      <c r="E761" s="143"/>
      <c r="F761" s="39">
        <f>VLOOKUP(C761,'[2]Acha Air Sales Price List'!$B$1:$D$65536,3,FALSE)</f>
        <v>0</v>
      </c>
      <c r="G761" s="19">
        <f>ROUND(IF(ISBLANK(C761),0,VLOOKUP(C761,'[2]Acha Air Sales Price List'!$B$1:$X$65536,12,FALSE)*$L$14),2)</f>
        <v>0</v>
      </c>
      <c r="H761" s="20">
        <f t="shared" si="16"/>
        <v>0</v>
      </c>
      <c r="I761" s="12"/>
    </row>
    <row r="762" spans="1:9" hidden="1">
      <c r="A762" s="11"/>
      <c r="B762" s="1"/>
      <c r="C762" s="34"/>
      <c r="D762" s="142"/>
      <c r="E762" s="143"/>
      <c r="F762" s="39">
        <f>VLOOKUP(C762,'[2]Acha Air Sales Price List'!$B$1:$D$65536,3,FALSE)</f>
        <v>0</v>
      </c>
      <c r="G762" s="19">
        <f>ROUND(IF(ISBLANK(C762),0,VLOOKUP(C762,'[2]Acha Air Sales Price List'!$B$1:$X$65536,12,FALSE)*$L$14),2)</f>
        <v>0</v>
      </c>
      <c r="H762" s="20">
        <f t="shared" si="16"/>
        <v>0</v>
      </c>
      <c r="I762" s="12"/>
    </row>
    <row r="763" spans="1:9" hidden="1">
      <c r="A763" s="11"/>
      <c r="B763" s="1"/>
      <c r="C763" s="34"/>
      <c r="D763" s="142"/>
      <c r="E763" s="143"/>
      <c r="F763" s="39">
        <f>VLOOKUP(C763,'[2]Acha Air Sales Price List'!$B$1:$D$65536,3,FALSE)</f>
        <v>0</v>
      </c>
      <c r="G763" s="19">
        <f>ROUND(IF(ISBLANK(C763),0,VLOOKUP(C763,'[2]Acha Air Sales Price List'!$B$1:$X$65536,12,FALSE)*$L$14),2)</f>
        <v>0</v>
      </c>
      <c r="H763" s="20">
        <f t="shared" si="16"/>
        <v>0</v>
      </c>
      <c r="I763" s="12"/>
    </row>
    <row r="764" spans="1:9" hidden="1">
      <c r="A764" s="11"/>
      <c r="B764" s="1"/>
      <c r="C764" s="34"/>
      <c r="D764" s="142"/>
      <c r="E764" s="143"/>
      <c r="F764" s="39">
        <f>VLOOKUP(C764,'[2]Acha Air Sales Price List'!$B$1:$D$65536,3,FALSE)</f>
        <v>0</v>
      </c>
      <c r="G764" s="19">
        <f>ROUND(IF(ISBLANK(C764),0,VLOOKUP(C764,'[2]Acha Air Sales Price List'!$B$1:$X$65536,12,FALSE)*$L$14),2)</f>
        <v>0</v>
      </c>
      <c r="H764" s="20">
        <f t="shared" si="16"/>
        <v>0</v>
      </c>
      <c r="I764" s="12"/>
    </row>
    <row r="765" spans="1:9" hidden="1">
      <c r="A765" s="11"/>
      <c r="B765" s="1"/>
      <c r="C765" s="34"/>
      <c r="D765" s="142"/>
      <c r="E765" s="143"/>
      <c r="F765" s="39">
        <f>VLOOKUP(C765,'[2]Acha Air Sales Price List'!$B$1:$D$65536,3,FALSE)</f>
        <v>0</v>
      </c>
      <c r="G765" s="19">
        <f>ROUND(IF(ISBLANK(C765),0,VLOOKUP(C765,'[2]Acha Air Sales Price List'!$B$1:$X$65536,12,FALSE)*$L$14),2)</f>
        <v>0</v>
      </c>
      <c r="H765" s="20">
        <f t="shared" si="16"/>
        <v>0</v>
      </c>
      <c r="I765" s="12"/>
    </row>
    <row r="766" spans="1:9" hidden="1">
      <c r="A766" s="11"/>
      <c r="B766" s="1"/>
      <c r="C766" s="34"/>
      <c r="D766" s="142"/>
      <c r="E766" s="143"/>
      <c r="F766" s="39">
        <f>VLOOKUP(C766,'[2]Acha Air Sales Price List'!$B$1:$D$65536,3,FALSE)</f>
        <v>0</v>
      </c>
      <c r="G766" s="19">
        <f>ROUND(IF(ISBLANK(C766),0,VLOOKUP(C766,'[2]Acha Air Sales Price List'!$B$1:$X$65536,12,FALSE)*$L$14),2)</f>
        <v>0</v>
      </c>
      <c r="H766" s="20">
        <f t="shared" si="16"/>
        <v>0</v>
      </c>
      <c r="I766" s="12"/>
    </row>
    <row r="767" spans="1:9" hidden="1">
      <c r="A767" s="11"/>
      <c r="B767" s="1"/>
      <c r="C767" s="34"/>
      <c r="D767" s="142"/>
      <c r="E767" s="143"/>
      <c r="F767" s="39">
        <f>VLOOKUP(C767,'[2]Acha Air Sales Price List'!$B$1:$D$65536,3,FALSE)</f>
        <v>0</v>
      </c>
      <c r="G767" s="19">
        <f>ROUND(IF(ISBLANK(C767),0,VLOOKUP(C767,'[2]Acha Air Sales Price List'!$B$1:$X$65536,12,FALSE)*$L$14),2)</f>
        <v>0</v>
      </c>
      <c r="H767" s="20">
        <f t="shared" si="16"/>
        <v>0</v>
      </c>
      <c r="I767" s="12"/>
    </row>
    <row r="768" spans="1:9" hidden="1">
      <c r="A768" s="11"/>
      <c r="B768" s="1"/>
      <c r="C768" s="34"/>
      <c r="D768" s="142"/>
      <c r="E768" s="143"/>
      <c r="F768" s="39">
        <f>VLOOKUP(C768,'[2]Acha Air Sales Price List'!$B$1:$D$65536,3,FALSE)</f>
        <v>0</v>
      </c>
      <c r="G768" s="19">
        <f>ROUND(IF(ISBLANK(C768),0,VLOOKUP(C768,'[2]Acha Air Sales Price List'!$B$1:$X$65536,12,FALSE)*$L$14),2)</f>
        <v>0</v>
      </c>
      <c r="H768" s="20">
        <f t="shared" si="16"/>
        <v>0</v>
      </c>
      <c r="I768" s="12"/>
    </row>
    <row r="769" spans="1:9" hidden="1">
      <c r="A769" s="11"/>
      <c r="B769" s="1"/>
      <c r="C769" s="34"/>
      <c r="D769" s="142"/>
      <c r="E769" s="143"/>
      <c r="F769" s="39">
        <f>VLOOKUP(C769,'[2]Acha Air Sales Price List'!$B$1:$D$65536,3,FALSE)</f>
        <v>0</v>
      </c>
      <c r="G769" s="19">
        <f>ROUND(IF(ISBLANK(C769),0,VLOOKUP(C769,'[2]Acha Air Sales Price List'!$B$1:$X$65536,12,FALSE)*$L$14),2)</f>
        <v>0</v>
      </c>
      <c r="H769" s="20">
        <f t="shared" si="16"/>
        <v>0</v>
      </c>
      <c r="I769" s="12"/>
    </row>
    <row r="770" spans="1:9" hidden="1">
      <c r="A770" s="11"/>
      <c r="B770" s="1"/>
      <c r="C770" s="34"/>
      <c r="D770" s="142"/>
      <c r="E770" s="143"/>
      <c r="F770" s="39">
        <f>VLOOKUP(C770,'[2]Acha Air Sales Price List'!$B$1:$D$65536,3,FALSE)</f>
        <v>0</v>
      </c>
      <c r="G770" s="19">
        <f>ROUND(IF(ISBLANK(C770),0,VLOOKUP(C770,'[2]Acha Air Sales Price List'!$B$1:$X$65536,12,FALSE)*$L$14),2)</f>
        <v>0</v>
      </c>
      <c r="H770" s="20">
        <f t="shared" si="16"/>
        <v>0</v>
      </c>
      <c r="I770" s="12"/>
    </row>
    <row r="771" spans="1:9" hidden="1">
      <c r="A771" s="11"/>
      <c r="B771" s="1"/>
      <c r="C771" s="35"/>
      <c r="D771" s="142"/>
      <c r="E771" s="143"/>
      <c r="F771" s="39">
        <f>VLOOKUP(C771,'[2]Acha Air Sales Price List'!$B$1:$D$65536,3,FALSE)</f>
        <v>0</v>
      </c>
      <c r="G771" s="19">
        <f>ROUND(IF(ISBLANK(C771),0,VLOOKUP(C771,'[2]Acha Air Sales Price List'!$B$1:$X$65536,12,FALSE)*$L$14),2)</f>
        <v>0</v>
      </c>
      <c r="H771" s="20">
        <f>ROUND(IF(ISNUMBER(B771), G771*B771, 0),5)</f>
        <v>0</v>
      </c>
      <c r="I771" s="12"/>
    </row>
    <row r="772" spans="1:9" hidden="1">
      <c r="A772" s="11"/>
      <c r="B772" s="1"/>
      <c r="C772" s="34"/>
      <c r="D772" s="142"/>
      <c r="E772" s="143"/>
      <c r="F772" s="39">
        <f>VLOOKUP(C772,'[2]Acha Air Sales Price List'!$B$1:$D$65536,3,FALSE)</f>
        <v>0</v>
      </c>
      <c r="G772" s="19">
        <f>ROUND(IF(ISBLANK(C772),0,VLOOKUP(C772,'[2]Acha Air Sales Price List'!$B$1:$X$65536,12,FALSE)*$L$14),2)</f>
        <v>0</v>
      </c>
      <c r="H772" s="20">
        <f t="shared" ref="H772:H835" si="17">ROUND(IF(ISNUMBER(B772), G772*B772, 0),5)</f>
        <v>0</v>
      </c>
      <c r="I772" s="12"/>
    </row>
    <row r="773" spans="1:9" hidden="1">
      <c r="A773" s="11"/>
      <c r="B773" s="1"/>
      <c r="C773" s="34"/>
      <c r="D773" s="142"/>
      <c r="E773" s="143"/>
      <c r="F773" s="39">
        <f>VLOOKUP(C773,'[2]Acha Air Sales Price List'!$B$1:$D$65536,3,FALSE)</f>
        <v>0</v>
      </c>
      <c r="G773" s="19">
        <f>ROUND(IF(ISBLANK(C773),0,VLOOKUP(C773,'[2]Acha Air Sales Price List'!$B$1:$X$65536,12,FALSE)*$L$14),2)</f>
        <v>0</v>
      </c>
      <c r="H773" s="20">
        <f t="shared" si="17"/>
        <v>0</v>
      </c>
      <c r="I773" s="12"/>
    </row>
    <row r="774" spans="1:9" hidden="1">
      <c r="A774" s="11"/>
      <c r="B774" s="1"/>
      <c r="C774" s="34"/>
      <c r="D774" s="142"/>
      <c r="E774" s="143"/>
      <c r="F774" s="39">
        <f>VLOOKUP(C774,'[2]Acha Air Sales Price List'!$B$1:$D$65536,3,FALSE)</f>
        <v>0</v>
      </c>
      <c r="G774" s="19">
        <f>ROUND(IF(ISBLANK(C774),0,VLOOKUP(C774,'[2]Acha Air Sales Price List'!$B$1:$X$65536,12,FALSE)*$L$14),2)</f>
        <v>0</v>
      </c>
      <c r="H774" s="20">
        <f t="shared" si="17"/>
        <v>0</v>
      </c>
      <c r="I774" s="12"/>
    </row>
    <row r="775" spans="1:9" hidden="1">
      <c r="A775" s="11"/>
      <c r="B775" s="1"/>
      <c r="C775" s="34"/>
      <c r="D775" s="142"/>
      <c r="E775" s="143"/>
      <c r="F775" s="39">
        <f>VLOOKUP(C775,'[2]Acha Air Sales Price List'!$B$1:$D$65536,3,FALSE)</f>
        <v>0</v>
      </c>
      <c r="G775" s="19">
        <f>ROUND(IF(ISBLANK(C775),0,VLOOKUP(C775,'[2]Acha Air Sales Price List'!$B$1:$X$65536,12,FALSE)*$L$14),2)</f>
        <v>0</v>
      </c>
      <c r="H775" s="20">
        <f t="shared" si="17"/>
        <v>0</v>
      </c>
      <c r="I775" s="12"/>
    </row>
    <row r="776" spans="1:9" hidden="1">
      <c r="A776" s="11"/>
      <c r="B776" s="1"/>
      <c r="C776" s="34"/>
      <c r="D776" s="142"/>
      <c r="E776" s="143"/>
      <c r="F776" s="39">
        <f>VLOOKUP(C776,'[2]Acha Air Sales Price List'!$B$1:$D$65536,3,FALSE)</f>
        <v>0</v>
      </c>
      <c r="G776" s="19">
        <f>ROUND(IF(ISBLANK(C776),0,VLOOKUP(C776,'[2]Acha Air Sales Price List'!$B$1:$X$65536,12,FALSE)*$L$14),2)</f>
        <v>0</v>
      </c>
      <c r="H776" s="20">
        <f t="shared" si="17"/>
        <v>0</v>
      </c>
      <c r="I776" s="12"/>
    </row>
    <row r="777" spans="1:9" hidden="1">
      <c r="A777" s="11"/>
      <c r="B777" s="1"/>
      <c r="C777" s="34"/>
      <c r="D777" s="142"/>
      <c r="E777" s="143"/>
      <c r="F777" s="39">
        <f>VLOOKUP(C777,'[2]Acha Air Sales Price List'!$B$1:$D$65536,3,FALSE)</f>
        <v>0</v>
      </c>
      <c r="G777" s="19">
        <f>ROUND(IF(ISBLANK(C777),0,VLOOKUP(C777,'[2]Acha Air Sales Price List'!$B$1:$X$65536,12,FALSE)*$L$14),2)</f>
        <v>0</v>
      </c>
      <c r="H777" s="20">
        <f t="shared" si="17"/>
        <v>0</v>
      </c>
      <c r="I777" s="12"/>
    </row>
    <row r="778" spans="1:9" hidden="1">
      <c r="A778" s="11"/>
      <c r="B778" s="1"/>
      <c r="C778" s="34"/>
      <c r="D778" s="142"/>
      <c r="E778" s="143"/>
      <c r="F778" s="39">
        <f>VLOOKUP(C778,'[2]Acha Air Sales Price List'!$B$1:$D$65536,3,FALSE)</f>
        <v>0</v>
      </c>
      <c r="G778" s="19">
        <f>ROUND(IF(ISBLANK(C778),0,VLOOKUP(C778,'[2]Acha Air Sales Price List'!$B$1:$X$65536,12,FALSE)*$L$14),2)</f>
        <v>0</v>
      </c>
      <c r="H778" s="20">
        <f t="shared" si="17"/>
        <v>0</v>
      </c>
      <c r="I778" s="12"/>
    </row>
    <row r="779" spans="1:9" hidden="1">
      <c r="A779" s="11"/>
      <c r="B779" s="1"/>
      <c r="C779" s="34"/>
      <c r="D779" s="142"/>
      <c r="E779" s="143"/>
      <c r="F779" s="39">
        <f>VLOOKUP(C779,'[2]Acha Air Sales Price List'!$B$1:$D$65536,3,FALSE)</f>
        <v>0</v>
      </c>
      <c r="G779" s="19">
        <f>ROUND(IF(ISBLANK(C779),0,VLOOKUP(C779,'[2]Acha Air Sales Price List'!$B$1:$X$65536,12,FALSE)*$L$14),2)</f>
        <v>0</v>
      </c>
      <c r="H779" s="20">
        <f t="shared" si="17"/>
        <v>0</v>
      </c>
      <c r="I779" s="12"/>
    </row>
    <row r="780" spans="1:9" hidden="1">
      <c r="A780" s="11"/>
      <c r="B780" s="1"/>
      <c r="C780" s="34"/>
      <c r="D780" s="142"/>
      <c r="E780" s="143"/>
      <c r="F780" s="39">
        <f>VLOOKUP(C780,'[2]Acha Air Sales Price List'!$B$1:$D$65536,3,FALSE)</f>
        <v>0</v>
      </c>
      <c r="G780" s="19">
        <f>ROUND(IF(ISBLANK(C780),0,VLOOKUP(C780,'[2]Acha Air Sales Price List'!$B$1:$X$65536,12,FALSE)*$L$14),2)</f>
        <v>0</v>
      </c>
      <c r="H780" s="20">
        <f t="shared" si="17"/>
        <v>0</v>
      </c>
      <c r="I780" s="12"/>
    </row>
    <row r="781" spans="1:9" hidden="1">
      <c r="A781" s="11"/>
      <c r="B781" s="1"/>
      <c r="C781" s="34"/>
      <c r="D781" s="142"/>
      <c r="E781" s="143"/>
      <c r="F781" s="39">
        <f>VLOOKUP(C781,'[2]Acha Air Sales Price List'!$B$1:$D$65536,3,FALSE)</f>
        <v>0</v>
      </c>
      <c r="G781" s="19">
        <f>ROUND(IF(ISBLANK(C781),0,VLOOKUP(C781,'[2]Acha Air Sales Price List'!$B$1:$X$65536,12,FALSE)*$L$14),2)</f>
        <v>0</v>
      </c>
      <c r="H781" s="20">
        <f t="shared" si="17"/>
        <v>0</v>
      </c>
      <c r="I781" s="12"/>
    </row>
    <row r="782" spans="1:9" hidden="1">
      <c r="A782" s="11"/>
      <c r="B782" s="1"/>
      <c r="C782" s="34"/>
      <c r="D782" s="142"/>
      <c r="E782" s="143"/>
      <c r="F782" s="39">
        <f>VLOOKUP(C782,'[2]Acha Air Sales Price List'!$B$1:$D$65536,3,FALSE)</f>
        <v>0</v>
      </c>
      <c r="G782" s="19">
        <f>ROUND(IF(ISBLANK(C782),0,VLOOKUP(C782,'[2]Acha Air Sales Price List'!$B$1:$X$65536,12,FALSE)*$L$14),2)</f>
        <v>0</v>
      </c>
      <c r="H782" s="20">
        <f t="shared" si="17"/>
        <v>0</v>
      </c>
      <c r="I782" s="12"/>
    </row>
    <row r="783" spans="1:9" hidden="1">
      <c r="A783" s="11"/>
      <c r="B783" s="1"/>
      <c r="C783" s="34"/>
      <c r="D783" s="142"/>
      <c r="E783" s="143"/>
      <c r="F783" s="39">
        <f>VLOOKUP(C783,'[2]Acha Air Sales Price List'!$B$1:$D$65536,3,FALSE)</f>
        <v>0</v>
      </c>
      <c r="G783" s="19">
        <f>ROUND(IF(ISBLANK(C783),0,VLOOKUP(C783,'[2]Acha Air Sales Price List'!$B$1:$X$65536,12,FALSE)*$L$14),2)</f>
        <v>0</v>
      </c>
      <c r="H783" s="20">
        <f t="shared" si="17"/>
        <v>0</v>
      </c>
      <c r="I783" s="12"/>
    </row>
    <row r="784" spans="1:9" hidden="1">
      <c r="A784" s="11"/>
      <c r="B784" s="1"/>
      <c r="C784" s="34"/>
      <c r="D784" s="142"/>
      <c r="E784" s="143"/>
      <c r="F784" s="39">
        <f>VLOOKUP(C784,'[2]Acha Air Sales Price List'!$B$1:$D$65536,3,FALSE)</f>
        <v>0</v>
      </c>
      <c r="G784" s="19">
        <f>ROUND(IF(ISBLANK(C784),0,VLOOKUP(C784,'[2]Acha Air Sales Price List'!$B$1:$X$65536,12,FALSE)*$L$14),2)</f>
        <v>0</v>
      </c>
      <c r="H784" s="20">
        <f t="shared" si="17"/>
        <v>0</v>
      </c>
      <c r="I784" s="12"/>
    </row>
    <row r="785" spans="1:9" hidden="1">
      <c r="A785" s="11"/>
      <c r="B785" s="1"/>
      <c r="C785" s="34"/>
      <c r="D785" s="142"/>
      <c r="E785" s="143"/>
      <c r="F785" s="39">
        <f>VLOOKUP(C785,'[2]Acha Air Sales Price List'!$B$1:$D$65536,3,FALSE)</f>
        <v>0</v>
      </c>
      <c r="G785" s="19">
        <f>ROUND(IF(ISBLANK(C785),0,VLOOKUP(C785,'[2]Acha Air Sales Price List'!$B$1:$X$65536,12,FALSE)*$L$14),2)</f>
        <v>0</v>
      </c>
      <c r="H785" s="20">
        <f t="shared" si="17"/>
        <v>0</v>
      </c>
      <c r="I785" s="12"/>
    </row>
    <row r="786" spans="1:9" hidden="1">
      <c r="A786" s="11"/>
      <c r="B786" s="1"/>
      <c r="C786" s="34"/>
      <c r="D786" s="142"/>
      <c r="E786" s="143"/>
      <c r="F786" s="39">
        <f>VLOOKUP(C786,'[2]Acha Air Sales Price List'!$B$1:$D$65536,3,FALSE)</f>
        <v>0</v>
      </c>
      <c r="G786" s="19">
        <f>ROUND(IF(ISBLANK(C786),0,VLOOKUP(C786,'[2]Acha Air Sales Price List'!$B$1:$X$65536,12,FALSE)*$L$14),2)</f>
        <v>0</v>
      </c>
      <c r="H786" s="20">
        <f t="shared" si="17"/>
        <v>0</v>
      </c>
      <c r="I786" s="12"/>
    </row>
    <row r="787" spans="1:9" hidden="1">
      <c r="A787" s="11"/>
      <c r="B787" s="1"/>
      <c r="C787" s="34"/>
      <c r="D787" s="142"/>
      <c r="E787" s="143"/>
      <c r="F787" s="39">
        <f>VLOOKUP(C787,'[2]Acha Air Sales Price List'!$B$1:$D$65536,3,FALSE)</f>
        <v>0</v>
      </c>
      <c r="G787" s="19">
        <f>ROUND(IF(ISBLANK(C787),0,VLOOKUP(C787,'[2]Acha Air Sales Price List'!$B$1:$X$65536,12,FALSE)*$L$14),2)</f>
        <v>0</v>
      </c>
      <c r="H787" s="20">
        <f t="shared" si="17"/>
        <v>0</v>
      </c>
      <c r="I787" s="12"/>
    </row>
    <row r="788" spans="1:9" hidden="1">
      <c r="A788" s="11"/>
      <c r="B788" s="1"/>
      <c r="C788" s="34"/>
      <c r="D788" s="142"/>
      <c r="E788" s="143"/>
      <c r="F788" s="39">
        <f>VLOOKUP(C788,'[2]Acha Air Sales Price List'!$B$1:$D$65536,3,FALSE)</f>
        <v>0</v>
      </c>
      <c r="G788" s="19">
        <f>ROUND(IF(ISBLANK(C788),0,VLOOKUP(C788,'[2]Acha Air Sales Price List'!$B$1:$X$65536,12,FALSE)*$L$14),2)</f>
        <v>0</v>
      </c>
      <c r="H788" s="20">
        <f t="shared" si="17"/>
        <v>0</v>
      </c>
      <c r="I788" s="12"/>
    </row>
    <row r="789" spans="1:9" hidden="1">
      <c r="A789" s="11"/>
      <c r="B789" s="1"/>
      <c r="C789" s="34"/>
      <c r="D789" s="142"/>
      <c r="E789" s="143"/>
      <c r="F789" s="39">
        <f>VLOOKUP(C789,'[2]Acha Air Sales Price List'!$B$1:$D$65536,3,FALSE)</f>
        <v>0</v>
      </c>
      <c r="G789" s="19">
        <f>ROUND(IF(ISBLANK(C789),0,VLOOKUP(C789,'[2]Acha Air Sales Price List'!$B$1:$X$65536,12,FALSE)*$L$14),2)</f>
        <v>0</v>
      </c>
      <c r="H789" s="20">
        <f t="shared" si="17"/>
        <v>0</v>
      </c>
      <c r="I789" s="12"/>
    </row>
    <row r="790" spans="1:9" hidden="1">
      <c r="A790" s="11"/>
      <c r="B790" s="1"/>
      <c r="C790" s="34"/>
      <c r="D790" s="142"/>
      <c r="E790" s="143"/>
      <c r="F790" s="39">
        <f>VLOOKUP(C790,'[2]Acha Air Sales Price List'!$B$1:$D$65536,3,FALSE)</f>
        <v>0</v>
      </c>
      <c r="G790" s="19">
        <f>ROUND(IF(ISBLANK(C790),0,VLOOKUP(C790,'[2]Acha Air Sales Price List'!$B$1:$X$65536,12,FALSE)*$L$14),2)</f>
        <v>0</v>
      </c>
      <c r="H790" s="20">
        <f t="shared" si="17"/>
        <v>0</v>
      </c>
      <c r="I790" s="12"/>
    </row>
    <row r="791" spans="1:9" hidden="1">
      <c r="A791" s="11"/>
      <c r="B791" s="1"/>
      <c r="C791" s="34"/>
      <c r="D791" s="142"/>
      <c r="E791" s="143"/>
      <c r="F791" s="39">
        <f>VLOOKUP(C791,'[2]Acha Air Sales Price List'!$B$1:$D$65536,3,FALSE)</f>
        <v>0</v>
      </c>
      <c r="G791" s="19">
        <f>ROUND(IF(ISBLANK(C791),0,VLOOKUP(C791,'[2]Acha Air Sales Price List'!$B$1:$X$65536,12,FALSE)*$L$14),2)</f>
        <v>0</v>
      </c>
      <c r="H791" s="20">
        <f t="shared" si="17"/>
        <v>0</v>
      </c>
      <c r="I791" s="12"/>
    </row>
    <row r="792" spans="1:9" hidden="1">
      <c r="A792" s="11"/>
      <c r="B792" s="1"/>
      <c r="C792" s="34"/>
      <c r="D792" s="142"/>
      <c r="E792" s="143"/>
      <c r="F792" s="39">
        <f>VLOOKUP(C792,'[2]Acha Air Sales Price List'!$B$1:$D$65536,3,FALSE)</f>
        <v>0</v>
      </c>
      <c r="G792" s="19">
        <f>ROUND(IF(ISBLANK(C792),0,VLOOKUP(C792,'[2]Acha Air Sales Price List'!$B$1:$X$65536,12,FALSE)*$L$14),2)</f>
        <v>0</v>
      </c>
      <c r="H792" s="20">
        <f t="shared" si="17"/>
        <v>0</v>
      </c>
      <c r="I792" s="12"/>
    </row>
    <row r="793" spans="1:9" hidden="1">
      <c r="A793" s="11"/>
      <c r="B793" s="1"/>
      <c r="C793" s="34"/>
      <c r="D793" s="142"/>
      <c r="E793" s="143"/>
      <c r="F793" s="39">
        <f>VLOOKUP(C793,'[2]Acha Air Sales Price List'!$B$1:$D$65536,3,FALSE)</f>
        <v>0</v>
      </c>
      <c r="G793" s="19">
        <f>ROUND(IF(ISBLANK(C793),0,VLOOKUP(C793,'[2]Acha Air Sales Price List'!$B$1:$X$65536,12,FALSE)*$L$14),2)</f>
        <v>0</v>
      </c>
      <c r="H793" s="20">
        <f t="shared" si="17"/>
        <v>0</v>
      </c>
      <c r="I793" s="12"/>
    </row>
    <row r="794" spans="1:9" hidden="1">
      <c r="A794" s="11"/>
      <c r="B794" s="1"/>
      <c r="C794" s="34"/>
      <c r="D794" s="142"/>
      <c r="E794" s="143"/>
      <c r="F794" s="39">
        <f>VLOOKUP(C794,'[2]Acha Air Sales Price List'!$B$1:$D$65536,3,FALSE)</f>
        <v>0</v>
      </c>
      <c r="G794" s="19">
        <f>ROUND(IF(ISBLANK(C794),0,VLOOKUP(C794,'[2]Acha Air Sales Price List'!$B$1:$X$65536,12,FALSE)*$L$14),2)</f>
        <v>0</v>
      </c>
      <c r="H794" s="20">
        <f t="shared" si="17"/>
        <v>0</v>
      </c>
      <c r="I794" s="12"/>
    </row>
    <row r="795" spans="1:9" hidden="1">
      <c r="A795" s="11"/>
      <c r="B795" s="1"/>
      <c r="C795" s="35"/>
      <c r="D795" s="142"/>
      <c r="E795" s="143"/>
      <c r="F795" s="39">
        <f>VLOOKUP(C795,'[2]Acha Air Sales Price List'!$B$1:$D$65536,3,FALSE)</f>
        <v>0</v>
      </c>
      <c r="G795" s="19">
        <f>ROUND(IF(ISBLANK(C795),0,VLOOKUP(C795,'[2]Acha Air Sales Price List'!$B$1:$X$65536,12,FALSE)*$L$14),2)</f>
        <v>0</v>
      </c>
      <c r="H795" s="20">
        <f t="shared" si="17"/>
        <v>0</v>
      </c>
      <c r="I795" s="12"/>
    </row>
    <row r="796" spans="1:9" hidden="1">
      <c r="A796" s="11"/>
      <c r="B796" s="1"/>
      <c r="C796" s="34"/>
      <c r="D796" s="142"/>
      <c r="E796" s="143"/>
      <c r="F796" s="39">
        <f>VLOOKUP(C796,'[2]Acha Air Sales Price List'!$B$1:$D$65536,3,FALSE)</f>
        <v>0</v>
      </c>
      <c r="G796" s="19">
        <f>ROUND(IF(ISBLANK(C796),0,VLOOKUP(C796,'[2]Acha Air Sales Price List'!$B$1:$X$65536,12,FALSE)*$L$14),2)</f>
        <v>0</v>
      </c>
      <c r="H796" s="20">
        <f t="shared" si="17"/>
        <v>0</v>
      </c>
      <c r="I796" s="12"/>
    </row>
    <row r="797" spans="1:9" hidden="1">
      <c r="A797" s="11"/>
      <c r="B797" s="1"/>
      <c r="C797" s="34"/>
      <c r="D797" s="142"/>
      <c r="E797" s="143"/>
      <c r="F797" s="39">
        <f>VLOOKUP(C797,'[2]Acha Air Sales Price List'!$B$1:$D$65536,3,FALSE)</f>
        <v>0</v>
      </c>
      <c r="G797" s="19">
        <f>ROUND(IF(ISBLANK(C797),0,VLOOKUP(C797,'[2]Acha Air Sales Price List'!$B$1:$X$65536,12,FALSE)*$L$14),2)</f>
        <v>0</v>
      </c>
      <c r="H797" s="20">
        <f t="shared" si="17"/>
        <v>0</v>
      </c>
      <c r="I797" s="12"/>
    </row>
    <row r="798" spans="1:9" hidden="1">
      <c r="A798" s="11"/>
      <c r="B798" s="1"/>
      <c r="C798" s="34"/>
      <c r="D798" s="142"/>
      <c r="E798" s="143"/>
      <c r="F798" s="39">
        <f>VLOOKUP(C798,'[2]Acha Air Sales Price List'!$B$1:$D$65536,3,FALSE)</f>
        <v>0</v>
      </c>
      <c r="G798" s="19">
        <f>ROUND(IF(ISBLANK(C798),0,VLOOKUP(C798,'[2]Acha Air Sales Price List'!$B$1:$X$65536,12,FALSE)*$L$14),2)</f>
        <v>0</v>
      </c>
      <c r="H798" s="20">
        <f t="shared" si="17"/>
        <v>0</v>
      </c>
      <c r="I798" s="12"/>
    </row>
    <row r="799" spans="1:9" hidden="1">
      <c r="A799" s="11"/>
      <c r="B799" s="1"/>
      <c r="C799" s="34"/>
      <c r="D799" s="142"/>
      <c r="E799" s="143"/>
      <c r="F799" s="39">
        <f>VLOOKUP(C799,'[2]Acha Air Sales Price List'!$B$1:$D$65536,3,FALSE)</f>
        <v>0</v>
      </c>
      <c r="G799" s="19">
        <f>ROUND(IF(ISBLANK(C799),0,VLOOKUP(C799,'[2]Acha Air Sales Price List'!$B$1:$X$65536,12,FALSE)*$L$14),2)</f>
        <v>0</v>
      </c>
      <c r="H799" s="20">
        <f t="shared" si="17"/>
        <v>0</v>
      </c>
      <c r="I799" s="12"/>
    </row>
    <row r="800" spans="1:9" hidden="1">
      <c r="A800" s="11"/>
      <c r="B800" s="1"/>
      <c r="C800" s="34"/>
      <c r="D800" s="142"/>
      <c r="E800" s="143"/>
      <c r="F800" s="39">
        <f>VLOOKUP(C800,'[2]Acha Air Sales Price List'!$B$1:$D$65536,3,FALSE)</f>
        <v>0</v>
      </c>
      <c r="G800" s="19">
        <f>ROUND(IF(ISBLANK(C800),0,VLOOKUP(C800,'[2]Acha Air Sales Price List'!$B$1:$X$65536,12,FALSE)*$L$14),2)</f>
        <v>0</v>
      </c>
      <c r="H800" s="20">
        <f t="shared" si="17"/>
        <v>0</v>
      </c>
      <c r="I800" s="12"/>
    </row>
    <row r="801" spans="1:9" hidden="1">
      <c r="A801" s="11"/>
      <c r="B801" s="1"/>
      <c r="C801" s="34"/>
      <c r="D801" s="142"/>
      <c r="E801" s="143"/>
      <c r="F801" s="39">
        <f>VLOOKUP(C801,'[2]Acha Air Sales Price List'!$B$1:$D$65536,3,FALSE)</f>
        <v>0</v>
      </c>
      <c r="G801" s="19">
        <f>ROUND(IF(ISBLANK(C801),0,VLOOKUP(C801,'[2]Acha Air Sales Price List'!$B$1:$X$65536,12,FALSE)*$L$14),2)</f>
        <v>0</v>
      </c>
      <c r="H801" s="20">
        <f t="shared" si="17"/>
        <v>0</v>
      </c>
      <c r="I801" s="12"/>
    </row>
    <row r="802" spans="1:9" hidden="1">
      <c r="A802" s="11"/>
      <c r="B802" s="1"/>
      <c r="C802" s="34"/>
      <c r="D802" s="142"/>
      <c r="E802" s="143"/>
      <c r="F802" s="39">
        <f>VLOOKUP(C802,'[2]Acha Air Sales Price List'!$B$1:$D$65536,3,FALSE)</f>
        <v>0</v>
      </c>
      <c r="G802" s="19">
        <f>ROUND(IF(ISBLANK(C802),0,VLOOKUP(C802,'[2]Acha Air Sales Price List'!$B$1:$X$65536,12,FALSE)*$L$14),2)</f>
        <v>0</v>
      </c>
      <c r="H802" s="20">
        <f t="shared" si="17"/>
        <v>0</v>
      </c>
      <c r="I802" s="12"/>
    </row>
    <row r="803" spans="1:9" hidden="1">
      <c r="A803" s="11"/>
      <c r="B803" s="1"/>
      <c r="C803" s="34"/>
      <c r="D803" s="142"/>
      <c r="E803" s="143"/>
      <c r="F803" s="39">
        <f>VLOOKUP(C803,'[2]Acha Air Sales Price List'!$B$1:$D$65536,3,FALSE)</f>
        <v>0</v>
      </c>
      <c r="G803" s="19">
        <f>ROUND(IF(ISBLANK(C803),0,VLOOKUP(C803,'[2]Acha Air Sales Price List'!$B$1:$X$65536,12,FALSE)*$L$14),2)</f>
        <v>0</v>
      </c>
      <c r="H803" s="20">
        <f t="shared" si="17"/>
        <v>0</v>
      </c>
      <c r="I803" s="12"/>
    </row>
    <row r="804" spans="1:9" hidden="1">
      <c r="A804" s="11"/>
      <c r="B804" s="1"/>
      <c r="C804" s="34"/>
      <c r="D804" s="142"/>
      <c r="E804" s="143"/>
      <c r="F804" s="39">
        <f>VLOOKUP(C804,'[2]Acha Air Sales Price List'!$B$1:$D$65536,3,FALSE)</f>
        <v>0</v>
      </c>
      <c r="G804" s="19">
        <f>ROUND(IF(ISBLANK(C804),0,VLOOKUP(C804,'[2]Acha Air Sales Price List'!$B$1:$X$65536,12,FALSE)*$L$14),2)</f>
        <v>0</v>
      </c>
      <c r="H804" s="20">
        <f t="shared" si="17"/>
        <v>0</v>
      </c>
      <c r="I804" s="12"/>
    </row>
    <row r="805" spans="1:9" hidden="1">
      <c r="A805" s="11"/>
      <c r="B805" s="1"/>
      <c r="C805" s="34"/>
      <c r="D805" s="142"/>
      <c r="E805" s="143"/>
      <c r="F805" s="39">
        <f>VLOOKUP(C805,'[2]Acha Air Sales Price List'!$B$1:$D$65536,3,FALSE)</f>
        <v>0</v>
      </c>
      <c r="G805" s="19">
        <f>ROUND(IF(ISBLANK(C805),0,VLOOKUP(C805,'[2]Acha Air Sales Price List'!$B$1:$X$65536,12,FALSE)*$L$14),2)</f>
        <v>0</v>
      </c>
      <c r="H805" s="20">
        <f t="shared" si="17"/>
        <v>0</v>
      </c>
      <c r="I805" s="12"/>
    </row>
    <row r="806" spans="1:9" hidden="1">
      <c r="A806" s="11"/>
      <c r="B806" s="1"/>
      <c r="C806" s="34"/>
      <c r="D806" s="142"/>
      <c r="E806" s="143"/>
      <c r="F806" s="39">
        <f>VLOOKUP(C806,'[2]Acha Air Sales Price List'!$B$1:$D$65536,3,FALSE)</f>
        <v>0</v>
      </c>
      <c r="G806" s="19">
        <f>ROUND(IF(ISBLANK(C806),0,VLOOKUP(C806,'[2]Acha Air Sales Price List'!$B$1:$X$65536,12,FALSE)*$L$14),2)</f>
        <v>0</v>
      </c>
      <c r="H806" s="20">
        <f t="shared" si="17"/>
        <v>0</v>
      </c>
      <c r="I806" s="12"/>
    </row>
    <row r="807" spans="1:9" hidden="1">
      <c r="A807" s="11"/>
      <c r="B807" s="1"/>
      <c r="C807" s="34"/>
      <c r="D807" s="142"/>
      <c r="E807" s="143"/>
      <c r="F807" s="39">
        <f>VLOOKUP(C807,'[2]Acha Air Sales Price List'!$B$1:$D$65536,3,FALSE)</f>
        <v>0</v>
      </c>
      <c r="G807" s="19">
        <f>ROUND(IF(ISBLANK(C807),0,VLOOKUP(C807,'[2]Acha Air Sales Price List'!$B$1:$X$65536,12,FALSE)*$L$14),2)</f>
        <v>0</v>
      </c>
      <c r="H807" s="20">
        <f t="shared" si="17"/>
        <v>0</v>
      </c>
      <c r="I807" s="12"/>
    </row>
    <row r="808" spans="1:9" hidden="1">
      <c r="A808" s="11"/>
      <c r="B808" s="1"/>
      <c r="C808" s="34"/>
      <c r="D808" s="142"/>
      <c r="E808" s="143"/>
      <c r="F808" s="39">
        <f>VLOOKUP(C808,'[2]Acha Air Sales Price List'!$B$1:$D$65536,3,FALSE)</f>
        <v>0</v>
      </c>
      <c r="G808" s="19">
        <f>ROUND(IF(ISBLANK(C808),0,VLOOKUP(C808,'[2]Acha Air Sales Price List'!$B$1:$X$65536,12,FALSE)*$L$14),2)</f>
        <v>0</v>
      </c>
      <c r="H808" s="20">
        <f t="shared" si="17"/>
        <v>0</v>
      </c>
      <c r="I808" s="12"/>
    </row>
    <row r="809" spans="1:9" hidden="1">
      <c r="A809" s="11"/>
      <c r="B809" s="1"/>
      <c r="C809" s="34"/>
      <c r="D809" s="142"/>
      <c r="E809" s="143"/>
      <c r="F809" s="39">
        <f>VLOOKUP(C809,'[2]Acha Air Sales Price List'!$B$1:$D$65536,3,FALSE)</f>
        <v>0</v>
      </c>
      <c r="G809" s="19">
        <f>ROUND(IF(ISBLANK(C809),0,VLOOKUP(C809,'[2]Acha Air Sales Price List'!$B$1:$X$65536,12,FALSE)*$L$14),2)</f>
        <v>0</v>
      </c>
      <c r="H809" s="20">
        <f t="shared" si="17"/>
        <v>0</v>
      </c>
      <c r="I809" s="12"/>
    </row>
    <row r="810" spans="1:9" hidden="1">
      <c r="A810" s="11"/>
      <c r="B810" s="1"/>
      <c r="C810" s="34"/>
      <c r="D810" s="142"/>
      <c r="E810" s="143"/>
      <c r="F810" s="39">
        <f>VLOOKUP(C810,'[2]Acha Air Sales Price List'!$B$1:$D$65536,3,FALSE)</f>
        <v>0</v>
      </c>
      <c r="G810" s="19">
        <f>ROUND(IF(ISBLANK(C810),0,VLOOKUP(C810,'[2]Acha Air Sales Price List'!$B$1:$X$65536,12,FALSE)*$L$14),2)</f>
        <v>0</v>
      </c>
      <c r="H810" s="20">
        <f t="shared" si="17"/>
        <v>0</v>
      </c>
      <c r="I810" s="12"/>
    </row>
    <row r="811" spans="1:9" hidden="1">
      <c r="A811" s="11"/>
      <c r="B811" s="1"/>
      <c r="C811" s="34"/>
      <c r="D811" s="142"/>
      <c r="E811" s="143"/>
      <c r="F811" s="39">
        <f>VLOOKUP(C811,'[2]Acha Air Sales Price List'!$B$1:$D$65536,3,FALSE)</f>
        <v>0</v>
      </c>
      <c r="G811" s="19">
        <f>ROUND(IF(ISBLANK(C811),0,VLOOKUP(C811,'[2]Acha Air Sales Price List'!$B$1:$X$65536,12,FALSE)*$L$14),2)</f>
        <v>0</v>
      </c>
      <c r="H811" s="20">
        <f t="shared" si="17"/>
        <v>0</v>
      </c>
      <c r="I811" s="12"/>
    </row>
    <row r="812" spans="1:9" hidden="1">
      <c r="A812" s="11"/>
      <c r="B812" s="1"/>
      <c r="C812" s="34"/>
      <c r="D812" s="142"/>
      <c r="E812" s="143"/>
      <c r="F812" s="39">
        <f>VLOOKUP(C812,'[2]Acha Air Sales Price List'!$B$1:$D$65536,3,FALSE)</f>
        <v>0</v>
      </c>
      <c r="G812" s="19">
        <f>ROUND(IF(ISBLANK(C812),0,VLOOKUP(C812,'[2]Acha Air Sales Price List'!$B$1:$X$65536,12,FALSE)*$L$14),2)</f>
        <v>0</v>
      </c>
      <c r="H812" s="20">
        <f t="shared" si="17"/>
        <v>0</v>
      </c>
      <c r="I812" s="12"/>
    </row>
    <row r="813" spans="1:9" hidden="1">
      <c r="A813" s="11"/>
      <c r="B813" s="1"/>
      <c r="C813" s="34"/>
      <c r="D813" s="142"/>
      <c r="E813" s="143"/>
      <c r="F813" s="39">
        <f>VLOOKUP(C813,'[2]Acha Air Sales Price List'!$B$1:$D$65536,3,FALSE)</f>
        <v>0</v>
      </c>
      <c r="G813" s="19">
        <f>ROUND(IF(ISBLANK(C813),0,VLOOKUP(C813,'[2]Acha Air Sales Price List'!$B$1:$X$65536,12,FALSE)*$L$14),2)</f>
        <v>0</v>
      </c>
      <c r="H813" s="20">
        <f t="shared" si="17"/>
        <v>0</v>
      </c>
      <c r="I813" s="12"/>
    </row>
    <row r="814" spans="1:9" hidden="1">
      <c r="A814" s="11"/>
      <c r="B814" s="1"/>
      <c r="C814" s="34"/>
      <c r="D814" s="142"/>
      <c r="E814" s="143"/>
      <c r="F814" s="39">
        <f>VLOOKUP(C814,'[2]Acha Air Sales Price List'!$B$1:$D$65536,3,FALSE)</f>
        <v>0</v>
      </c>
      <c r="G814" s="19">
        <f>ROUND(IF(ISBLANK(C814),0,VLOOKUP(C814,'[2]Acha Air Sales Price List'!$B$1:$X$65536,12,FALSE)*$L$14),2)</f>
        <v>0</v>
      </c>
      <c r="H814" s="20">
        <f t="shared" si="17"/>
        <v>0</v>
      </c>
      <c r="I814" s="12"/>
    </row>
    <row r="815" spans="1:9" hidden="1">
      <c r="A815" s="11"/>
      <c r="B815" s="1"/>
      <c r="C815" s="34"/>
      <c r="D815" s="142"/>
      <c r="E815" s="143"/>
      <c r="F815" s="39">
        <f>VLOOKUP(C815,'[2]Acha Air Sales Price List'!$B$1:$D$65536,3,FALSE)</f>
        <v>0</v>
      </c>
      <c r="G815" s="19">
        <f>ROUND(IF(ISBLANK(C815),0,VLOOKUP(C815,'[2]Acha Air Sales Price List'!$B$1:$X$65536,12,FALSE)*$L$14),2)</f>
        <v>0</v>
      </c>
      <c r="H815" s="20">
        <f t="shared" si="17"/>
        <v>0</v>
      </c>
      <c r="I815" s="12"/>
    </row>
    <row r="816" spans="1:9" hidden="1">
      <c r="A816" s="11"/>
      <c r="B816" s="1"/>
      <c r="C816" s="34"/>
      <c r="D816" s="142"/>
      <c r="E816" s="143"/>
      <c r="F816" s="39">
        <f>VLOOKUP(C816,'[2]Acha Air Sales Price List'!$B$1:$D$65536,3,FALSE)</f>
        <v>0</v>
      </c>
      <c r="G816" s="19">
        <f>ROUND(IF(ISBLANK(C816),0,VLOOKUP(C816,'[2]Acha Air Sales Price List'!$B$1:$X$65536,12,FALSE)*$L$14),2)</f>
        <v>0</v>
      </c>
      <c r="H816" s="20">
        <f t="shared" si="17"/>
        <v>0</v>
      </c>
      <c r="I816" s="12"/>
    </row>
    <row r="817" spans="1:9" hidden="1">
      <c r="A817" s="11"/>
      <c r="B817" s="1"/>
      <c r="C817" s="34"/>
      <c r="D817" s="142"/>
      <c r="E817" s="143"/>
      <c r="F817" s="39">
        <f>VLOOKUP(C817,'[2]Acha Air Sales Price List'!$B$1:$D$65536,3,FALSE)</f>
        <v>0</v>
      </c>
      <c r="G817" s="19">
        <f>ROUND(IF(ISBLANK(C817),0,VLOOKUP(C817,'[2]Acha Air Sales Price List'!$B$1:$X$65536,12,FALSE)*$L$14),2)</f>
        <v>0</v>
      </c>
      <c r="H817" s="20">
        <f t="shared" si="17"/>
        <v>0</v>
      </c>
      <c r="I817" s="12"/>
    </row>
    <row r="818" spans="1:9" hidden="1">
      <c r="A818" s="11"/>
      <c r="B818" s="1"/>
      <c r="C818" s="34"/>
      <c r="D818" s="142"/>
      <c r="E818" s="143"/>
      <c r="F818" s="39">
        <f>VLOOKUP(C818,'[2]Acha Air Sales Price List'!$B$1:$D$65536,3,FALSE)</f>
        <v>0</v>
      </c>
      <c r="G818" s="19">
        <f>ROUND(IF(ISBLANK(C818),0,VLOOKUP(C818,'[2]Acha Air Sales Price List'!$B$1:$X$65536,12,FALSE)*$L$14),2)</f>
        <v>0</v>
      </c>
      <c r="H818" s="20">
        <f t="shared" si="17"/>
        <v>0</v>
      </c>
      <c r="I818" s="12"/>
    </row>
    <row r="819" spans="1:9" hidden="1">
      <c r="A819" s="11"/>
      <c r="B819" s="1"/>
      <c r="C819" s="34"/>
      <c r="D819" s="142"/>
      <c r="E819" s="143"/>
      <c r="F819" s="39">
        <f>VLOOKUP(C819,'[2]Acha Air Sales Price List'!$B$1:$D$65536,3,FALSE)</f>
        <v>0</v>
      </c>
      <c r="G819" s="19">
        <f>ROUND(IF(ISBLANK(C819),0,VLOOKUP(C819,'[2]Acha Air Sales Price List'!$B$1:$X$65536,12,FALSE)*$L$14),2)</f>
        <v>0</v>
      </c>
      <c r="H819" s="20">
        <f t="shared" si="17"/>
        <v>0</v>
      </c>
      <c r="I819" s="12"/>
    </row>
    <row r="820" spans="1:9" hidden="1">
      <c r="A820" s="11"/>
      <c r="B820" s="1"/>
      <c r="C820" s="34"/>
      <c r="D820" s="142"/>
      <c r="E820" s="143"/>
      <c r="F820" s="39">
        <f>VLOOKUP(C820,'[2]Acha Air Sales Price List'!$B$1:$D$65536,3,FALSE)</f>
        <v>0</v>
      </c>
      <c r="G820" s="19">
        <f>ROUND(IF(ISBLANK(C820),0,VLOOKUP(C820,'[2]Acha Air Sales Price List'!$B$1:$X$65536,12,FALSE)*$L$14),2)</f>
        <v>0</v>
      </c>
      <c r="H820" s="20">
        <f t="shared" si="17"/>
        <v>0</v>
      </c>
      <c r="I820" s="12"/>
    </row>
    <row r="821" spans="1:9" hidden="1">
      <c r="A821" s="11"/>
      <c r="B821" s="1"/>
      <c r="C821" s="34"/>
      <c r="D821" s="142"/>
      <c r="E821" s="143"/>
      <c r="F821" s="39">
        <f>VLOOKUP(C821,'[2]Acha Air Sales Price List'!$B$1:$D$65536,3,FALSE)</f>
        <v>0</v>
      </c>
      <c r="G821" s="19">
        <f>ROUND(IF(ISBLANK(C821),0,VLOOKUP(C821,'[2]Acha Air Sales Price List'!$B$1:$X$65536,12,FALSE)*$L$14),2)</f>
        <v>0</v>
      </c>
      <c r="H821" s="20">
        <f t="shared" si="17"/>
        <v>0</v>
      </c>
      <c r="I821" s="12"/>
    </row>
    <row r="822" spans="1:9" hidden="1">
      <c r="A822" s="11"/>
      <c r="B822" s="1"/>
      <c r="C822" s="34"/>
      <c r="D822" s="142"/>
      <c r="E822" s="143"/>
      <c r="F822" s="39">
        <f>VLOOKUP(C822,'[2]Acha Air Sales Price List'!$B$1:$D$65536,3,FALSE)</f>
        <v>0</v>
      </c>
      <c r="G822" s="19">
        <f>ROUND(IF(ISBLANK(C822),0,VLOOKUP(C822,'[2]Acha Air Sales Price List'!$B$1:$X$65536,12,FALSE)*$L$14),2)</f>
        <v>0</v>
      </c>
      <c r="H822" s="20">
        <f t="shared" si="17"/>
        <v>0</v>
      </c>
      <c r="I822" s="12"/>
    </row>
    <row r="823" spans="1:9" hidden="1">
      <c r="A823" s="11"/>
      <c r="B823" s="1"/>
      <c r="C823" s="35"/>
      <c r="D823" s="142"/>
      <c r="E823" s="143"/>
      <c r="F823" s="39">
        <f>VLOOKUP(C823,'[2]Acha Air Sales Price List'!$B$1:$D$65536,3,FALSE)</f>
        <v>0</v>
      </c>
      <c r="G823" s="19">
        <f>ROUND(IF(ISBLANK(C823),0,VLOOKUP(C823,'[2]Acha Air Sales Price List'!$B$1:$X$65536,12,FALSE)*$L$14),2)</f>
        <v>0</v>
      </c>
      <c r="H823" s="20">
        <f t="shared" si="17"/>
        <v>0</v>
      </c>
      <c r="I823" s="12"/>
    </row>
    <row r="824" spans="1:9" hidden="1">
      <c r="A824" s="11"/>
      <c r="B824" s="1"/>
      <c r="C824" s="34"/>
      <c r="D824" s="142"/>
      <c r="E824" s="143"/>
      <c r="F824" s="39">
        <f>VLOOKUP(C824,'[2]Acha Air Sales Price List'!$B$1:$D$65536,3,FALSE)</f>
        <v>0</v>
      </c>
      <c r="G824" s="19">
        <f>ROUND(IF(ISBLANK(C824),0,VLOOKUP(C824,'[2]Acha Air Sales Price List'!$B$1:$X$65536,12,FALSE)*$L$14),2)</f>
        <v>0</v>
      </c>
      <c r="H824" s="20">
        <f t="shared" si="17"/>
        <v>0</v>
      </c>
      <c r="I824" s="12"/>
    </row>
    <row r="825" spans="1:9" hidden="1">
      <c r="A825" s="11"/>
      <c r="B825" s="1"/>
      <c r="C825" s="34"/>
      <c r="D825" s="142"/>
      <c r="E825" s="143"/>
      <c r="F825" s="39">
        <f>VLOOKUP(C825,'[2]Acha Air Sales Price List'!$B$1:$D$65536,3,FALSE)</f>
        <v>0</v>
      </c>
      <c r="G825" s="19">
        <f>ROUND(IF(ISBLANK(C825),0,VLOOKUP(C825,'[2]Acha Air Sales Price List'!$B$1:$X$65536,12,FALSE)*$L$14),2)</f>
        <v>0</v>
      </c>
      <c r="H825" s="20">
        <f t="shared" si="17"/>
        <v>0</v>
      </c>
      <c r="I825" s="12"/>
    </row>
    <row r="826" spans="1:9" hidden="1">
      <c r="A826" s="11"/>
      <c r="B826" s="1"/>
      <c r="C826" s="34"/>
      <c r="D826" s="142"/>
      <c r="E826" s="143"/>
      <c r="F826" s="39">
        <f>VLOOKUP(C826,'[2]Acha Air Sales Price List'!$B$1:$D$65536,3,FALSE)</f>
        <v>0</v>
      </c>
      <c r="G826" s="19">
        <f>ROUND(IF(ISBLANK(C826),0,VLOOKUP(C826,'[2]Acha Air Sales Price List'!$B$1:$X$65536,12,FALSE)*$L$14),2)</f>
        <v>0</v>
      </c>
      <c r="H826" s="20">
        <f t="shared" si="17"/>
        <v>0</v>
      </c>
      <c r="I826" s="12"/>
    </row>
    <row r="827" spans="1:9" hidden="1">
      <c r="A827" s="11"/>
      <c r="B827" s="1"/>
      <c r="C827" s="34"/>
      <c r="D827" s="142"/>
      <c r="E827" s="143"/>
      <c r="F827" s="39">
        <f>VLOOKUP(C827,'[2]Acha Air Sales Price List'!$B$1:$D$65536,3,FALSE)</f>
        <v>0</v>
      </c>
      <c r="G827" s="19">
        <f>ROUND(IF(ISBLANK(C827),0,VLOOKUP(C827,'[2]Acha Air Sales Price List'!$B$1:$X$65536,12,FALSE)*$L$14),2)</f>
        <v>0</v>
      </c>
      <c r="H827" s="20">
        <f t="shared" si="17"/>
        <v>0</v>
      </c>
      <c r="I827" s="12"/>
    </row>
    <row r="828" spans="1:9" hidden="1">
      <c r="A828" s="11"/>
      <c r="B828" s="1"/>
      <c r="C828" s="34"/>
      <c r="D828" s="142"/>
      <c r="E828" s="143"/>
      <c r="F828" s="39">
        <f>VLOOKUP(C828,'[2]Acha Air Sales Price List'!$B$1:$D$65536,3,FALSE)</f>
        <v>0</v>
      </c>
      <c r="G828" s="19">
        <f>ROUND(IF(ISBLANK(C828),0,VLOOKUP(C828,'[2]Acha Air Sales Price List'!$B$1:$X$65536,12,FALSE)*$L$14),2)</f>
        <v>0</v>
      </c>
      <c r="H828" s="20">
        <f t="shared" si="17"/>
        <v>0</v>
      </c>
      <c r="I828" s="12"/>
    </row>
    <row r="829" spans="1:9" hidden="1">
      <c r="A829" s="11"/>
      <c r="B829" s="1"/>
      <c r="C829" s="34"/>
      <c r="D829" s="142"/>
      <c r="E829" s="143"/>
      <c r="F829" s="39">
        <f>VLOOKUP(C829,'[2]Acha Air Sales Price List'!$B$1:$D$65536,3,FALSE)</f>
        <v>0</v>
      </c>
      <c r="G829" s="19">
        <f>ROUND(IF(ISBLANK(C829),0,VLOOKUP(C829,'[2]Acha Air Sales Price List'!$B$1:$X$65536,12,FALSE)*$L$14),2)</f>
        <v>0</v>
      </c>
      <c r="H829" s="20">
        <f t="shared" si="17"/>
        <v>0</v>
      </c>
      <c r="I829" s="12"/>
    </row>
    <row r="830" spans="1:9" hidden="1">
      <c r="A830" s="11"/>
      <c r="B830" s="1"/>
      <c r="C830" s="34"/>
      <c r="D830" s="142"/>
      <c r="E830" s="143"/>
      <c r="F830" s="39">
        <f>VLOOKUP(C830,'[2]Acha Air Sales Price List'!$B$1:$D$65536,3,FALSE)</f>
        <v>0</v>
      </c>
      <c r="G830" s="19">
        <f>ROUND(IF(ISBLANK(C830),0,VLOOKUP(C830,'[2]Acha Air Sales Price List'!$B$1:$X$65536,12,FALSE)*$L$14),2)</f>
        <v>0</v>
      </c>
      <c r="H830" s="20">
        <f t="shared" si="17"/>
        <v>0</v>
      </c>
      <c r="I830" s="12"/>
    </row>
    <row r="831" spans="1:9" hidden="1">
      <c r="A831" s="11"/>
      <c r="B831" s="1"/>
      <c r="C831" s="34"/>
      <c r="D831" s="142"/>
      <c r="E831" s="143"/>
      <c r="F831" s="39">
        <f>VLOOKUP(C831,'[2]Acha Air Sales Price List'!$B$1:$D$65536,3,FALSE)</f>
        <v>0</v>
      </c>
      <c r="G831" s="19">
        <f>ROUND(IF(ISBLANK(C831),0,VLOOKUP(C831,'[2]Acha Air Sales Price List'!$B$1:$X$65536,12,FALSE)*$L$14),2)</f>
        <v>0</v>
      </c>
      <c r="H831" s="20">
        <f t="shared" si="17"/>
        <v>0</v>
      </c>
      <c r="I831" s="12"/>
    </row>
    <row r="832" spans="1:9" hidden="1">
      <c r="A832" s="11"/>
      <c r="B832" s="1"/>
      <c r="C832" s="34"/>
      <c r="D832" s="142"/>
      <c r="E832" s="143"/>
      <c r="F832" s="39">
        <f>VLOOKUP(C832,'[2]Acha Air Sales Price List'!$B$1:$D$65536,3,FALSE)</f>
        <v>0</v>
      </c>
      <c r="G832" s="19">
        <f>ROUND(IF(ISBLANK(C832),0,VLOOKUP(C832,'[2]Acha Air Sales Price List'!$B$1:$X$65536,12,FALSE)*$L$14),2)</f>
        <v>0</v>
      </c>
      <c r="H832" s="20">
        <f t="shared" si="17"/>
        <v>0</v>
      </c>
      <c r="I832" s="12"/>
    </row>
    <row r="833" spans="1:9" hidden="1">
      <c r="A833" s="11"/>
      <c r="B833" s="1"/>
      <c r="C833" s="34"/>
      <c r="D833" s="142"/>
      <c r="E833" s="143"/>
      <c r="F833" s="39">
        <f>VLOOKUP(C833,'[2]Acha Air Sales Price List'!$B$1:$D$65536,3,FALSE)</f>
        <v>0</v>
      </c>
      <c r="G833" s="19">
        <f>ROUND(IF(ISBLANK(C833),0,VLOOKUP(C833,'[2]Acha Air Sales Price List'!$B$1:$X$65536,12,FALSE)*$L$14),2)</f>
        <v>0</v>
      </c>
      <c r="H833" s="20">
        <f t="shared" si="17"/>
        <v>0</v>
      </c>
      <c r="I833" s="12"/>
    </row>
    <row r="834" spans="1:9" hidden="1">
      <c r="A834" s="11"/>
      <c r="B834" s="1"/>
      <c r="C834" s="34"/>
      <c r="D834" s="142"/>
      <c r="E834" s="143"/>
      <c r="F834" s="39">
        <f>VLOOKUP(C834,'[2]Acha Air Sales Price List'!$B$1:$D$65536,3,FALSE)</f>
        <v>0</v>
      </c>
      <c r="G834" s="19">
        <f>ROUND(IF(ISBLANK(C834),0,VLOOKUP(C834,'[2]Acha Air Sales Price List'!$B$1:$X$65536,12,FALSE)*$L$14),2)</f>
        <v>0</v>
      </c>
      <c r="H834" s="20">
        <f t="shared" si="17"/>
        <v>0</v>
      </c>
      <c r="I834" s="12"/>
    </row>
    <row r="835" spans="1:9" hidden="1">
      <c r="A835" s="11"/>
      <c r="B835" s="1"/>
      <c r="C835" s="34"/>
      <c r="D835" s="142"/>
      <c r="E835" s="143"/>
      <c r="F835" s="39">
        <f>VLOOKUP(C835,'[2]Acha Air Sales Price List'!$B$1:$D$65536,3,FALSE)</f>
        <v>0</v>
      </c>
      <c r="G835" s="19">
        <f>ROUND(IF(ISBLANK(C835),0,VLOOKUP(C835,'[2]Acha Air Sales Price List'!$B$1:$X$65536,12,FALSE)*$L$14),2)</f>
        <v>0</v>
      </c>
      <c r="H835" s="20">
        <f t="shared" si="17"/>
        <v>0</v>
      </c>
      <c r="I835" s="12"/>
    </row>
    <row r="836" spans="1:9" hidden="1">
      <c r="A836" s="11"/>
      <c r="B836" s="1"/>
      <c r="C836" s="34"/>
      <c r="D836" s="142"/>
      <c r="E836" s="143"/>
      <c r="F836" s="39">
        <f>VLOOKUP(C836,'[2]Acha Air Sales Price List'!$B$1:$D$65536,3,FALSE)</f>
        <v>0</v>
      </c>
      <c r="G836" s="19">
        <f>ROUND(IF(ISBLANK(C836),0,VLOOKUP(C836,'[2]Acha Air Sales Price List'!$B$1:$X$65536,12,FALSE)*$L$14),2)</f>
        <v>0</v>
      </c>
      <c r="H836" s="20">
        <f t="shared" ref="H836:H899" si="18">ROUND(IF(ISNUMBER(B836), G836*B836, 0),5)</f>
        <v>0</v>
      </c>
      <c r="I836" s="12"/>
    </row>
    <row r="837" spans="1:9" hidden="1">
      <c r="A837" s="11"/>
      <c r="B837" s="1"/>
      <c r="C837" s="34"/>
      <c r="D837" s="142"/>
      <c r="E837" s="143"/>
      <c r="F837" s="39">
        <f>VLOOKUP(C837,'[2]Acha Air Sales Price List'!$B$1:$D$65536,3,FALSE)</f>
        <v>0</v>
      </c>
      <c r="G837" s="19">
        <f>ROUND(IF(ISBLANK(C837),0,VLOOKUP(C837,'[2]Acha Air Sales Price List'!$B$1:$X$65536,12,FALSE)*$L$14),2)</f>
        <v>0</v>
      </c>
      <c r="H837" s="20">
        <f t="shared" si="18"/>
        <v>0</v>
      </c>
      <c r="I837" s="12"/>
    </row>
    <row r="838" spans="1:9" hidden="1">
      <c r="A838" s="11"/>
      <c r="B838" s="1"/>
      <c r="C838" s="34"/>
      <c r="D838" s="142"/>
      <c r="E838" s="143"/>
      <c r="F838" s="39">
        <f>VLOOKUP(C838,'[2]Acha Air Sales Price List'!$B$1:$D$65536,3,FALSE)</f>
        <v>0</v>
      </c>
      <c r="G838" s="19">
        <f>ROUND(IF(ISBLANK(C838),0,VLOOKUP(C838,'[2]Acha Air Sales Price List'!$B$1:$X$65536,12,FALSE)*$L$14),2)</f>
        <v>0</v>
      </c>
      <c r="H838" s="20">
        <f t="shared" si="18"/>
        <v>0</v>
      </c>
      <c r="I838" s="12"/>
    </row>
    <row r="839" spans="1:9" hidden="1">
      <c r="A839" s="11"/>
      <c r="B839" s="1"/>
      <c r="C839" s="35"/>
      <c r="D839" s="142"/>
      <c r="E839" s="143"/>
      <c r="F839" s="39">
        <f>VLOOKUP(C839,'[2]Acha Air Sales Price List'!$B$1:$D$65536,3,FALSE)</f>
        <v>0</v>
      </c>
      <c r="G839" s="19">
        <f>ROUND(IF(ISBLANK(C839),0,VLOOKUP(C839,'[2]Acha Air Sales Price List'!$B$1:$X$65536,12,FALSE)*$L$14),2)</f>
        <v>0</v>
      </c>
      <c r="H839" s="20">
        <f t="shared" si="18"/>
        <v>0</v>
      </c>
      <c r="I839" s="12"/>
    </row>
    <row r="840" spans="1:9" hidden="1">
      <c r="A840" s="11"/>
      <c r="B840" s="1"/>
      <c r="C840" s="35"/>
      <c r="D840" s="142"/>
      <c r="E840" s="143"/>
      <c r="F840" s="39">
        <f>VLOOKUP(C840,'[2]Acha Air Sales Price List'!$B$1:$D$65536,3,FALSE)</f>
        <v>0</v>
      </c>
      <c r="G840" s="19">
        <f>ROUND(IF(ISBLANK(C840),0,VLOOKUP(C840,'[2]Acha Air Sales Price List'!$B$1:$X$65536,12,FALSE)*$L$14),2)</f>
        <v>0</v>
      </c>
      <c r="H840" s="20">
        <f t="shared" si="18"/>
        <v>0</v>
      </c>
      <c r="I840" s="12"/>
    </row>
    <row r="841" spans="1:9" hidden="1">
      <c r="A841" s="11"/>
      <c r="B841" s="1"/>
      <c r="C841" s="34"/>
      <c r="D841" s="142"/>
      <c r="E841" s="143"/>
      <c r="F841" s="39">
        <f>VLOOKUP(C841,'[2]Acha Air Sales Price List'!$B$1:$D$65536,3,FALSE)</f>
        <v>0</v>
      </c>
      <c r="G841" s="19">
        <f>ROUND(IF(ISBLANK(C841),0,VLOOKUP(C841,'[2]Acha Air Sales Price List'!$B$1:$X$65536,12,FALSE)*$L$14),2)</f>
        <v>0</v>
      </c>
      <c r="H841" s="20">
        <f t="shared" si="18"/>
        <v>0</v>
      </c>
      <c r="I841" s="12"/>
    </row>
    <row r="842" spans="1:9" hidden="1">
      <c r="A842" s="11"/>
      <c r="B842" s="1"/>
      <c r="C842" s="34"/>
      <c r="D842" s="142"/>
      <c r="E842" s="143"/>
      <c r="F842" s="39">
        <f>VLOOKUP(C842,'[2]Acha Air Sales Price List'!$B$1:$D$65536,3,FALSE)</f>
        <v>0</v>
      </c>
      <c r="G842" s="19">
        <f>ROUND(IF(ISBLANK(C842),0,VLOOKUP(C842,'[2]Acha Air Sales Price List'!$B$1:$X$65536,12,FALSE)*$L$14),2)</f>
        <v>0</v>
      </c>
      <c r="H842" s="20">
        <f t="shared" si="18"/>
        <v>0</v>
      </c>
      <c r="I842" s="12"/>
    </row>
    <row r="843" spans="1:9" hidden="1">
      <c r="A843" s="11"/>
      <c r="B843" s="1"/>
      <c r="C843" s="34"/>
      <c r="D843" s="142"/>
      <c r="E843" s="143"/>
      <c r="F843" s="39">
        <f>VLOOKUP(C843,'[2]Acha Air Sales Price List'!$B$1:$D$65536,3,FALSE)</f>
        <v>0</v>
      </c>
      <c r="G843" s="19">
        <f>ROUND(IF(ISBLANK(C843),0,VLOOKUP(C843,'[2]Acha Air Sales Price List'!$B$1:$X$65536,12,FALSE)*$L$14),2)</f>
        <v>0</v>
      </c>
      <c r="H843" s="20">
        <f t="shared" si="18"/>
        <v>0</v>
      </c>
      <c r="I843" s="12"/>
    </row>
    <row r="844" spans="1:9" hidden="1">
      <c r="A844" s="11"/>
      <c r="B844" s="1"/>
      <c r="C844" s="34"/>
      <c r="D844" s="142"/>
      <c r="E844" s="143"/>
      <c r="F844" s="39">
        <f>VLOOKUP(C844,'[2]Acha Air Sales Price List'!$B$1:$D$65536,3,FALSE)</f>
        <v>0</v>
      </c>
      <c r="G844" s="19">
        <f>ROUND(IF(ISBLANK(C844),0,VLOOKUP(C844,'[2]Acha Air Sales Price List'!$B$1:$X$65536,12,FALSE)*$L$14),2)</f>
        <v>0</v>
      </c>
      <c r="H844" s="20">
        <f t="shared" si="18"/>
        <v>0</v>
      </c>
      <c r="I844" s="12"/>
    </row>
    <row r="845" spans="1:9" hidden="1">
      <c r="A845" s="11"/>
      <c r="B845" s="1"/>
      <c r="C845" s="34"/>
      <c r="D845" s="142"/>
      <c r="E845" s="143"/>
      <c r="F845" s="39">
        <f>VLOOKUP(C845,'[2]Acha Air Sales Price List'!$B$1:$D$65536,3,FALSE)</f>
        <v>0</v>
      </c>
      <c r="G845" s="19">
        <f>ROUND(IF(ISBLANK(C845),0,VLOOKUP(C845,'[2]Acha Air Sales Price List'!$B$1:$X$65536,12,FALSE)*$L$14),2)</f>
        <v>0</v>
      </c>
      <c r="H845" s="20">
        <f t="shared" si="18"/>
        <v>0</v>
      </c>
      <c r="I845" s="12"/>
    </row>
    <row r="846" spans="1:9" hidden="1">
      <c r="A846" s="11"/>
      <c r="B846" s="1"/>
      <c r="C846" s="34"/>
      <c r="D846" s="142"/>
      <c r="E846" s="143"/>
      <c r="F846" s="39">
        <f>VLOOKUP(C846,'[2]Acha Air Sales Price List'!$B$1:$D$65536,3,FALSE)</f>
        <v>0</v>
      </c>
      <c r="G846" s="19">
        <f>ROUND(IF(ISBLANK(C846),0,VLOOKUP(C846,'[2]Acha Air Sales Price List'!$B$1:$X$65536,12,FALSE)*$L$14),2)</f>
        <v>0</v>
      </c>
      <c r="H846" s="20">
        <f t="shared" si="18"/>
        <v>0</v>
      </c>
      <c r="I846" s="12"/>
    </row>
    <row r="847" spans="1:9" hidden="1">
      <c r="A847" s="11"/>
      <c r="B847" s="1"/>
      <c r="C847" s="34"/>
      <c r="D847" s="142"/>
      <c r="E847" s="143"/>
      <c r="F847" s="39">
        <f>VLOOKUP(C847,'[2]Acha Air Sales Price List'!$B$1:$D$65536,3,FALSE)</f>
        <v>0</v>
      </c>
      <c r="G847" s="19">
        <f>ROUND(IF(ISBLANK(C847),0,VLOOKUP(C847,'[2]Acha Air Sales Price List'!$B$1:$X$65536,12,FALSE)*$L$14),2)</f>
        <v>0</v>
      </c>
      <c r="H847" s="20">
        <f t="shared" si="18"/>
        <v>0</v>
      </c>
      <c r="I847" s="12"/>
    </row>
    <row r="848" spans="1:9" hidden="1">
      <c r="A848" s="11"/>
      <c r="B848" s="1"/>
      <c r="C848" s="34"/>
      <c r="D848" s="142"/>
      <c r="E848" s="143"/>
      <c r="F848" s="39">
        <f>VLOOKUP(C848,'[2]Acha Air Sales Price List'!$B$1:$D$65536,3,FALSE)</f>
        <v>0</v>
      </c>
      <c r="G848" s="19">
        <f>ROUND(IF(ISBLANK(C848),0,VLOOKUP(C848,'[2]Acha Air Sales Price List'!$B$1:$X$65536,12,FALSE)*$L$14),2)</f>
        <v>0</v>
      </c>
      <c r="H848" s="20">
        <f t="shared" si="18"/>
        <v>0</v>
      </c>
      <c r="I848" s="12"/>
    </row>
    <row r="849" spans="1:9" hidden="1">
      <c r="A849" s="11"/>
      <c r="B849" s="1"/>
      <c r="C849" s="34"/>
      <c r="D849" s="142"/>
      <c r="E849" s="143"/>
      <c r="F849" s="39">
        <f>VLOOKUP(C849,'[2]Acha Air Sales Price List'!$B$1:$D$65536,3,FALSE)</f>
        <v>0</v>
      </c>
      <c r="G849" s="19">
        <f>ROUND(IF(ISBLANK(C849),0,VLOOKUP(C849,'[2]Acha Air Sales Price List'!$B$1:$X$65536,12,FALSE)*$L$14),2)</f>
        <v>0</v>
      </c>
      <c r="H849" s="20">
        <f t="shared" si="18"/>
        <v>0</v>
      </c>
      <c r="I849" s="12"/>
    </row>
    <row r="850" spans="1:9" hidden="1">
      <c r="A850" s="11"/>
      <c r="B850" s="1"/>
      <c r="C850" s="34"/>
      <c r="D850" s="142"/>
      <c r="E850" s="143"/>
      <c r="F850" s="39">
        <f>VLOOKUP(C850,'[2]Acha Air Sales Price List'!$B$1:$D$65536,3,FALSE)</f>
        <v>0</v>
      </c>
      <c r="G850" s="19">
        <f>ROUND(IF(ISBLANK(C850),0,VLOOKUP(C850,'[2]Acha Air Sales Price List'!$B$1:$X$65536,12,FALSE)*$L$14),2)</f>
        <v>0</v>
      </c>
      <c r="H850" s="20">
        <f t="shared" si="18"/>
        <v>0</v>
      </c>
      <c r="I850" s="12"/>
    </row>
    <row r="851" spans="1:9" hidden="1">
      <c r="A851" s="11"/>
      <c r="B851" s="1"/>
      <c r="C851" s="35"/>
      <c r="D851" s="142"/>
      <c r="E851" s="143"/>
      <c r="F851" s="39">
        <f>VLOOKUP(C851,'[2]Acha Air Sales Price List'!$B$1:$D$65536,3,FALSE)</f>
        <v>0</v>
      </c>
      <c r="G851" s="19">
        <f>ROUND(IF(ISBLANK(C851),0,VLOOKUP(C851,'[2]Acha Air Sales Price List'!$B$1:$X$65536,12,FALSE)*$L$14),2)</f>
        <v>0</v>
      </c>
      <c r="H851" s="20">
        <f t="shared" si="18"/>
        <v>0</v>
      </c>
      <c r="I851" s="12"/>
    </row>
    <row r="852" spans="1:9" hidden="1">
      <c r="A852" s="11"/>
      <c r="B852" s="1"/>
      <c r="C852" s="34"/>
      <c r="D852" s="142"/>
      <c r="E852" s="143"/>
      <c r="F852" s="39">
        <f>VLOOKUP(C852,'[2]Acha Air Sales Price List'!$B$1:$D$65536,3,FALSE)</f>
        <v>0</v>
      </c>
      <c r="G852" s="19">
        <f>ROUND(IF(ISBLANK(C852),0,VLOOKUP(C852,'[2]Acha Air Sales Price List'!$B$1:$X$65536,12,FALSE)*$L$14),2)</f>
        <v>0</v>
      </c>
      <c r="H852" s="20">
        <f t="shared" si="18"/>
        <v>0</v>
      </c>
      <c r="I852" s="12"/>
    </row>
    <row r="853" spans="1:9" hidden="1">
      <c r="A853" s="11"/>
      <c r="B853" s="1"/>
      <c r="C853" s="34"/>
      <c r="D853" s="142"/>
      <c r="E853" s="143"/>
      <c r="F853" s="39">
        <f>VLOOKUP(C853,'[2]Acha Air Sales Price List'!$B$1:$D$65536,3,FALSE)</f>
        <v>0</v>
      </c>
      <c r="G853" s="19">
        <f>ROUND(IF(ISBLANK(C853),0,VLOOKUP(C853,'[2]Acha Air Sales Price List'!$B$1:$X$65536,12,FALSE)*$L$14),2)</f>
        <v>0</v>
      </c>
      <c r="H853" s="20">
        <f t="shared" si="18"/>
        <v>0</v>
      </c>
      <c r="I853" s="12"/>
    </row>
    <row r="854" spans="1:9" hidden="1">
      <c r="A854" s="11"/>
      <c r="B854" s="1"/>
      <c r="C854" s="34"/>
      <c r="D854" s="142"/>
      <c r="E854" s="143"/>
      <c r="F854" s="39">
        <f>VLOOKUP(C854,'[2]Acha Air Sales Price List'!$B$1:$D$65536,3,FALSE)</f>
        <v>0</v>
      </c>
      <c r="G854" s="19">
        <f>ROUND(IF(ISBLANK(C854),0,VLOOKUP(C854,'[2]Acha Air Sales Price List'!$B$1:$X$65536,12,FALSE)*$L$14),2)</f>
        <v>0</v>
      </c>
      <c r="H854" s="20">
        <f t="shared" si="18"/>
        <v>0</v>
      </c>
      <c r="I854" s="12"/>
    </row>
    <row r="855" spans="1:9" hidden="1">
      <c r="A855" s="11"/>
      <c r="B855" s="1"/>
      <c r="C855" s="34"/>
      <c r="D855" s="142"/>
      <c r="E855" s="143"/>
      <c r="F855" s="39">
        <f>VLOOKUP(C855,'[2]Acha Air Sales Price List'!$B$1:$D$65536,3,FALSE)</f>
        <v>0</v>
      </c>
      <c r="G855" s="19">
        <f>ROUND(IF(ISBLANK(C855),0,VLOOKUP(C855,'[2]Acha Air Sales Price List'!$B$1:$X$65536,12,FALSE)*$L$14),2)</f>
        <v>0</v>
      </c>
      <c r="H855" s="20">
        <f t="shared" si="18"/>
        <v>0</v>
      </c>
      <c r="I855" s="12"/>
    </row>
    <row r="856" spans="1:9" hidden="1">
      <c r="A856" s="11"/>
      <c r="B856" s="1"/>
      <c r="C856" s="34"/>
      <c r="D856" s="142"/>
      <c r="E856" s="143"/>
      <c r="F856" s="39">
        <f>VLOOKUP(C856,'[2]Acha Air Sales Price List'!$B$1:$D$65536,3,FALSE)</f>
        <v>0</v>
      </c>
      <c r="G856" s="19">
        <f>ROUND(IF(ISBLANK(C856),0,VLOOKUP(C856,'[2]Acha Air Sales Price List'!$B$1:$X$65536,12,FALSE)*$L$14),2)</f>
        <v>0</v>
      </c>
      <c r="H856" s="20">
        <f t="shared" si="18"/>
        <v>0</v>
      </c>
      <c r="I856" s="12"/>
    </row>
    <row r="857" spans="1:9" hidden="1">
      <c r="A857" s="11"/>
      <c r="B857" s="1"/>
      <c r="C857" s="34"/>
      <c r="D857" s="142"/>
      <c r="E857" s="143"/>
      <c r="F857" s="39">
        <f>VLOOKUP(C857,'[2]Acha Air Sales Price List'!$B$1:$D$65536,3,FALSE)</f>
        <v>0</v>
      </c>
      <c r="G857" s="19">
        <f>ROUND(IF(ISBLANK(C857),0,VLOOKUP(C857,'[2]Acha Air Sales Price List'!$B$1:$X$65536,12,FALSE)*$L$14),2)</f>
        <v>0</v>
      </c>
      <c r="H857" s="20">
        <f t="shared" si="18"/>
        <v>0</v>
      </c>
      <c r="I857" s="12"/>
    </row>
    <row r="858" spans="1:9" hidden="1">
      <c r="A858" s="11"/>
      <c r="B858" s="1"/>
      <c r="C858" s="34"/>
      <c r="D858" s="142"/>
      <c r="E858" s="143"/>
      <c r="F858" s="39">
        <f>VLOOKUP(C858,'[2]Acha Air Sales Price List'!$B$1:$D$65536,3,FALSE)</f>
        <v>0</v>
      </c>
      <c r="G858" s="19">
        <f>ROUND(IF(ISBLANK(C858),0,VLOOKUP(C858,'[2]Acha Air Sales Price List'!$B$1:$X$65536,12,FALSE)*$L$14),2)</f>
        <v>0</v>
      </c>
      <c r="H858" s="20">
        <f t="shared" si="18"/>
        <v>0</v>
      </c>
      <c r="I858" s="12"/>
    </row>
    <row r="859" spans="1:9" hidden="1">
      <c r="A859" s="11"/>
      <c r="B859" s="1"/>
      <c r="C859" s="34"/>
      <c r="D859" s="142"/>
      <c r="E859" s="143"/>
      <c r="F859" s="39">
        <f>VLOOKUP(C859,'[2]Acha Air Sales Price List'!$B$1:$D$65536,3,FALSE)</f>
        <v>0</v>
      </c>
      <c r="G859" s="19">
        <f>ROUND(IF(ISBLANK(C859),0,VLOOKUP(C859,'[2]Acha Air Sales Price List'!$B$1:$X$65536,12,FALSE)*$L$14),2)</f>
        <v>0</v>
      </c>
      <c r="H859" s="20">
        <f t="shared" si="18"/>
        <v>0</v>
      </c>
      <c r="I859" s="12"/>
    </row>
    <row r="860" spans="1:9" hidden="1">
      <c r="A860" s="11"/>
      <c r="B860" s="1"/>
      <c r="C860" s="34"/>
      <c r="D860" s="142"/>
      <c r="E860" s="143"/>
      <c r="F860" s="39">
        <f>VLOOKUP(C860,'[2]Acha Air Sales Price List'!$B$1:$D$65536,3,FALSE)</f>
        <v>0</v>
      </c>
      <c r="G860" s="19">
        <f>ROUND(IF(ISBLANK(C860),0,VLOOKUP(C860,'[2]Acha Air Sales Price List'!$B$1:$X$65536,12,FALSE)*$L$14),2)</f>
        <v>0</v>
      </c>
      <c r="H860" s="20">
        <f t="shared" si="18"/>
        <v>0</v>
      </c>
      <c r="I860" s="12"/>
    </row>
    <row r="861" spans="1:9" hidden="1">
      <c r="A861" s="11"/>
      <c r="B861" s="1"/>
      <c r="C861" s="34"/>
      <c r="D861" s="142"/>
      <c r="E861" s="143"/>
      <c r="F861" s="39">
        <f>VLOOKUP(C861,'[2]Acha Air Sales Price List'!$B$1:$D$65536,3,FALSE)</f>
        <v>0</v>
      </c>
      <c r="G861" s="19">
        <f>ROUND(IF(ISBLANK(C861),0,VLOOKUP(C861,'[2]Acha Air Sales Price List'!$B$1:$X$65536,12,FALSE)*$L$14),2)</f>
        <v>0</v>
      </c>
      <c r="H861" s="20">
        <f t="shared" si="18"/>
        <v>0</v>
      </c>
      <c r="I861" s="12"/>
    </row>
    <row r="862" spans="1:9" hidden="1">
      <c r="A862" s="11"/>
      <c r="B862" s="1"/>
      <c r="C862" s="34"/>
      <c r="D862" s="142"/>
      <c r="E862" s="143"/>
      <c r="F862" s="39">
        <f>VLOOKUP(C862,'[2]Acha Air Sales Price List'!$B$1:$D$65536,3,FALSE)</f>
        <v>0</v>
      </c>
      <c r="G862" s="19">
        <f>ROUND(IF(ISBLANK(C862),0,VLOOKUP(C862,'[2]Acha Air Sales Price List'!$B$1:$X$65536,12,FALSE)*$L$14),2)</f>
        <v>0</v>
      </c>
      <c r="H862" s="20">
        <f t="shared" si="18"/>
        <v>0</v>
      </c>
      <c r="I862" s="12"/>
    </row>
    <row r="863" spans="1:9" hidden="1">
      <c r="A863" s="11"/>
      <c r="B863" s="1"/>
      <c r="C863" s="34"/>
      <c r="D863" s="142"/>
      <c r="E863" s="143"/>
      <c r="F863" s="39">
        <f>VLOOKUP(C863,'[2]Acha Air Sales Price List'!$B$1:$D$65536,3,FALSE)</f>
        <v>0</v>
      </c>
      <c r="G863" s="19">
        <f>ROUND(IF(ISBLANK(C863),0,VLOOKUP(C863,'[2]Acha Air Sales Price List'!$B$1:$X$65536,12,FALSE)*$L$14),2)</f>
        <v>0</v>
      </c>
      <c r="H863" s="20">
        <f t="shared" si="18"/>
        <v>0</v>
      </c>
      <c r="I863" s="12"/>
    </row>
    <row r="864" spans="1:9" hidden="1">
      <c r="A864" s="11"/>
      <c r="B864" s="1"/>
      <c r="C864" s="34"/>
      <c r="D864" s="142"/>
      <c r="E864" s="143"/>
      <c r="F864" s="39">
        <f>VLOOKUP(C864,'[2]Acha Air Sales Price List'!$B$1:$D$65536,3,FALSE)</f>
        <v>0</v>
      </c>
      <c r="G864" s="19">
        <f>ROUND(IF(ISBLANK(C864),0,VLOOKUP(C864,'[2]Acha Air Sales Price List'!$B$1:$X$65536,12,FALSE)*$L$14),2)</f>
        <v>0</v>
      </c>
      <c r="H864" s="20">
        <f t="shared" si="18"/>
        <v>0</v>
      </c>
      <c r="I864" s="12"/>
    </row>
    <row r="865" spans="1:9" hidden="1">
      <c r="A865" s="11"/>
      <c r="B865" s="1"/>
      <c r="C865" s="34"/>
      <c r="D865" s="142"/>
      <c r="E865" s="143"/>
      <c r="F865" s="39">
        <f>VLOOKUP(C865,'[2]Acha Air Sales Price List'!$B$1:$D$65536,3,FALSE)</f>
        <v>0</v>
      </c>
      <c r="G865" s="19">
        <f>ROUND(IF(ISBLANK(C865),0,VLOOKUP(C865,'[2]Acha Air Sales Price List'!$B$1:$X$65536,12,FALSE)*$L$14),2)</f>
        <v>0</v>
      </c>
      <c r="H865" s="20">
        <f t="shared" si="18"/>
        <v>0</v>
      </c>
      <c r="I865" s="12"/>
    </row>
    <row r="866" spans="1:9" hidden="1">
      <c r="A866" s="11"/>
      <c r="B866" s="1"/>
      <c r="C866" s="34"/>
      <c r="D866" s="142"/>
      <c r="E866" s="143"/>
      <c r="F866" s="39">
        <f>VLOOKUP(C866,'[2]Acha Air Sales Price List'!$B$1:$D$65536,3,FALSE)</f>
        <v>0</v>
      </c>
      <c r="G866" s="19">
        <f>ROUND(IF(ISBLANK(C866),0,VLOOKUP(C866,'[2]Acha Air Sales Price List'!$B$1:$X$65536,12,FALSE)*$L$14),2)</f>
        <v>0</v>
      </c>
      <c r="H866" s="20">
        <f t="shared" si="18"/>
        <v>0</v>
      </c>
      <c r="I866" s="12"/>
    </row>
    <row r="867" spans="1:9" hidden="1">
      <c r="A867" s="11"/>
      <c r="B867" s="1"/>
      <c r="C867" s="34"/>
      <c r="D867" s="142"/>
      <c r="E867" s="143"/>
      <c r="F867" s="39">
        <f>VLOOKUP(C867,'[2]Acha Air Sales Price List'!$B$1:$D$65536,3,FALSE)</f>
        <v>0</v>
      </c>
      <c r="G867" s="19">
        <f>ROUND(IF(ISBLANK(C867),0,VLOOKUP(C867,'[2]Acha Air Sales Price List'!$B$1:$X$65536,12,FALSE)*$L$14),2)</f>
        <v>0</v>
      </c>
      <c r="H867" s="20">
        <f t="shared" si="18"/>
        <v>0</v>
      </c>
      <c r="I867" s="12"/>
    </row>
    <row r="868" spans="1:9" hidden="1">
      <c r="A868" s="11"/>
      <c r="B868" s="1"/>
      <c r="C868" s="34"/>
      <c r="D868" s="142"/>
      <c r="E868" s="143"/>
      <c r="F868" s="39">
        <f>VLOOKUP(C868,'[2]Acha Air Sales Price List'!$B$1:$D$65536,3,FALSE)</f>
        <v>0</v>
      </c>
      <c r="G868" s="19">
        <f>ROUND(IF(ISBLANK(C868),0,VLOOKUP(C868,'[2]Acha Air Sales Price List'!$B$1:$X$65536,12,FALSE)*$L$14),2)</f>
        <v>0</v>
      </c>
      <c r="H868" s="20">
        <f t="shared" si="18"/>
        <v>0</v>
      </c>
      <c r="I868" s="12"/>
    </row>
    <row r="869" spans="1:9" hidden="1">
      <c r="A869" s="11"/>
      <c r="B869" s="1"/>
      <c r="C869" s="34"/>
      <c r="D869" s="142"/>
      <c r="E869" s="143"/>
      <c r="F869" s="39">
        <f>VLOOKUP(C869,'[2]Acha Air Sales Price List'!$B$1:$D$65536,3,FALSE)</f>
        <v>0</v>
      </c>
      <c r="G869" s="19">
        <f>ROUND(IF(ISBLANK(C869),0,VLOOKUP(C869,'[2]Acha Air Sales Price List'!$B$1:$X$65536,12,FALSE)*$L$14),2)</f>
        <v>0</v>
      </c>
      <c r="H869" s="20">
        <f t="shared" si="18"/>
        <v>0</v>
      </c>
      <c r="I869" s="12"/>
    </row>
    <row r="870" spans="1:9" hidden="1">
      <c r="A870" s="11"/>
      <c r="B870" s="1"/>
      <c r="C870" s="34"/>
      <c r="D870" s="142"/>
      <c r="E870" s="143"/>
      <c r="F870" s="39">
        <f>VLOOKUP(C870,'[2]Acha Air Sales Price List'!$B$1:$D$65536,3,FALSE)</f>
        <v>0</v>
      </c>
      <c r="G870" s="19">
        <f>ROUND(IF(ISBLANK(C870),0,VLOOKUP(C870,'[2]Acha Air Sales Price List'!$B$1:$X$65536,12,FALSE)*$L$14),2)</f>
        <v>0</v>
      </c>
      <c r="H870" s="20">
        <f t="shared" si="18"/>
        <v>0</v>
      </c>
      <c r="I870" s="12"/>
    </row>
    <row r="871" spans="1:9" hidden="1">
      <c r="A871" s="11"/>
      <c r="B871" s="1"/>
      <c r="C871" s="34"/>
      <c r="D871" s="142"/>
      <c r="E871" s="143"/>
      <c r="F871" s="39">
        <f>VLOOKUP(C871,'[2]Acha Air Sales Price List'!$B$1:$D$65536,3,FALSE)</f>
        <v>0</v>
      </c>
      <c r="G871" s="19">
        <f>ROUND(IF(ISBLANK(C871),0,VLOOKUP(C871,'[2]Acha Air Sales Price List'!$B$1:$X$65536,12,FALSE)*$L$14),2)</f>
        <v>0</v>
      </c>
      <c r="H871" s="20">
        <f t="shared" si="18"/>
        <v>0</v>
      </c>
      <c r="I871" s="12"/>
    </row>
    <row r="872" spans="1:9" hidden="1">
      <c r="A872" s="11"/>
      <c r="B872" s="1"/>
      <c r="C872" s="34"/>
      <c r="D872" s="142"/>
      <c r="E872" s="143"/>
      <c r="F872" s="39">
        <f>VLOOKUP(C872,'[2]Acha Air Sales Price List'!$B$1:$D$65536,3,FALSE)</f>
        <v>0</v>
      </c>
      <c r="G872" s="19">
        <f>ROUND(IF(ISBLANK(C872),0,VLOOKUP(C872,'[2]Acha Air Sales Price List'!$B$1:$X$65536,12,FALSE)*$L$14),2)</f>
        <v>0</v>
      </c>
      <c r="H872" s="20">
        <f t="shared" si="18"/>
        <v>0</v>
      </c>
      <c r="I872" s="12"/>
    </row>
    <row r="873" spans="1:9" hidden="1">
      <c r="A873" s="11"/>
      <c r="B873" s="1"/>
      <c r="C873" s="34"/>
      <c r="D873" s="142"/>
      <c r="E873" s="143"/>
      <c r="F873" s="39">
        <f>VLOOKUP(C873,'[2]Acha Air Sales Price List'!$B$1:$D$65536,3,FALSE)</f>
        <v>0</v>
      </c>
      <c r="G873" s="19">
        <f>ROUND(IF(ISBLANK(C873),0,VLOOKUP(C873,'[2]Acha Air Sales Price List'!$B$1:$X$65536,12,FALSE)*$L$14),2)</f>
        <v>0</v>
      </c>
      <c r="H873" s="20">
        <f t="shared" si="18"/>
        <v>0</v>
      </c>
      <c r="I873" s="12"/>
    </row>
    <row r="874" spans="1:9" hidden="1">
      <c r="A874" s="11"/>
      <c r="B874" s="1"/>
      <c r="C874" s="34"/>
      <c r="D874" s="142"/>
      <c r="E874" s="143"/>
      <c r="F874" s="39">
        <f>VLOOKUP(C874,'[2]Acha Air Sales Price List'!$B$1:$D$65536,3,FALSE)</f>
        <v>0</v>
      </c>
      <c r="G874" s="19">
        <f>ROUND(IF(ISBLANK(C874),0,VLOOKUP(C874,'[2]Acha Air Sales Price List'!$B$1:$X$65536,12,FALSE)*$L$14),2)</f>
        <v>0</v>
      </c>
      <c r="H874" s="20">
        <f t="shared" si="18"/>
        <v>0</v>
      </c>
      <c r="I874" s="12"/>
    </row>
    <row r="875" spans="1:9" hidden="1">
      <c r="A875" s="11"/>
      <c r="B875" s="1"/>
      <c r="C875" s="34"/>
      <c r="D875" s="142"/>
      <c r="E875" s="143"/>
      <c r="F875" s="39">
        <f>VLOOKUP(C875,'[2]Acha Air Sales Price List'!$B$1:$D$65536,3,FALSE)</f>
        <v>0</v>
      </c>
      <c r="G875" s="19">
        <f>ROUND(IF(ISBLANK(C875),0,VLOOKUP(C875,'[2]Acha Air Sales Price List'!$B$1:$X$65536,12,FALSE)*$L$14),2)</f>
        <v>0</v>
      </c>
      <c r="H875" s="20">
        <f t="shared" si="18"/>
        <v>0</v>
      </c>
      <c r="I875" s="12"/>
    </row>
    <row r="876" spans="1:9" hidden="1">
      <c r="A876" s="11"/>
      <c r="B876" s="1"/>
      <c r="C876" s="34"/>
      <c r="D876" s="142"/>
      <c r="E876" s="143"/>
      <c r="F876" s="39">
        <f>VLOOKUP(C876,'[2]Acha Air Sales Price List'!$B$1:$D$65536,3,FALSE)</f>
        <v>0</v>
      </c>
      <c r="G876" s="19">
        <f>ROUND(IF(ISBLANK(C876),0,VLOOKUP(C876,'[2]Acha Air Sales Price List'!$B$1:$X$65536,12,FALSE)*$L$14),2)</f>
        <v>0</v>
      </c>
      <c r="H876" s="20">
        <f t="shared" si="18"/>
        <v>0</v>
      </c>
      <c r="I876" s="12"/>
    </row>
    <row r="877" spans="1:9" hidden="1">
      <c r="A877" s="11"/>
      <c r="B877" s="1"/>
      <c r="C877" s="34"/>
      <c r="D877" s="142"/>
      <c r="E877" s="143"/>
      <c r="F877" s="39">
        <f>VLOOKUP(C877,'[2]Acha Air Sales Price List'!$B$1:$D$65536,3,FALSE)</f>
        <v>0</v>
      </c>
      <c r="G877" s="19">
        <f>ROUND(IF(ISBLANK(C877),0,VLOOKUP(C877,'[2]Acha Air Sales Price List'!$B$1:$X$65536,12,FALSE)*$L$14),2)</f>
        <v>0</v>
      </c>
      <c r="H877" s="20">
        <f t="shared" si="18"/>
        <v>0</v>
      </c>
      <c r="I877" s="12"/>
    </row>
    <row r="878" spans="1:9" hidden="1">
      <c r="A878" s="11"/>
      <c r="B878" s="1"/>
      <c r="C878" s="34"/>
      <c r="D878" s="142"/>
      <c r="E878" s="143"/>
      <c r="F878" s="39">
        <f>VLOOKUP(C878,'[2]Acha Air Sales Price List'!$B$1:$D$65536,3,FALSE)</f>
        <v>0</v>
      </c>
      <c r="G878" s="19">
        <f>ROUND(IF(ISBLANK(C878),0,VLOOKUP(C878,'[2]Acha Air Sales Price List'!$B$1:$X$65536,12,FALSE)*$L$14),2)</f>
        <v>0</v>
      </c>
      <c r="H878" s="20">
        <f t="shared" si="18"/>
        <v>0</v>
      </c>
      <c r="I878" s="12"/>
    </row>
    <row r="879" spans="1:9" hidden="1">
      <c r="A879" s="11"/>
      <c r="B879" s="1"/>
      <c r="C879" s="35"/>
      <c r="D879" s="142"/>
      <c r="E879" s="143"/>
      <c r="F879" s="39">
        <f>VLOOKUP(C879,'[2]Acha Air Sales Price List'!$B$1:$D$65536,3,FALSE)</f>
        <v>0</v>
      </c>
      <c r="G879" s="19">
        <f>ROUND(IF(ISBLANK(C879),0,VLOOKUP(C879,'[2]Acha Air Sales Price List'!$B$1:$X$65536,12,FALSE)*$L$14),2)</f>
        <v>0</v>
      </c>
      <c r="H879" s="20">
        <f t="shared" si="18"/>
        <v>0</v>
      </c>
      <c r="I879" s="12"/>
    </row>
    <row r="880" spans="1:9" hidden="1">
      <c r="A880" s="11"/>
      <c r="B880" s="1"/>
      <c r="C880" s="34"/>
      <c r="D880" s="142"/>
      <c r="E880" s="143"/>
      <c r="F880" s="39">
        <f>VLOOKUP(C880,'[2]Acha Air Sales Price List'!$B$1:$D$65536,3,FALSE)</f>
        <v>0</v>
      </c>
      <c r="G880" s="19">
        <f>ROUND(IF(ISBLANK(C880),0,VLOOKUP(C880,'[2]Acha Air Sales Price List'!$B$1:$X$65536,12,FALSE)*$L$14),2)</f>
        <v>0</v>
      </c>
      <c r="H880" s="20">
        <f t="shared" si="18"/>
        <v>0</v>
      </c>
      <c r="I880" s="12"/>
    </row>
    <row r="881" spans="1:9" hidden="1">
      <c r="A881" s="11"/>
      <c r="B881" s="1"/>
      <c r="C881" s="34"/>
      <c r="D881" s="142"/>
      <c r="E881" s="143"/>
      <c r="F881" s="39">
        <f>VLOOKUP(C881,'[2]Acha Air Sales Price List'!$B$1:$D$65536,3,FALSE)</f>
        <v>0</v>
      </c>
      <c r="G881" s="19">
        <f>ROUND(IF(ISBLANK(C881),0,VLOOKUP(C881,'[2]Acha Air Sales Price List'!$B$1:$X$65536,12,FALSE)*$L$14),2)</f>
        <v>0</v>
      </c>
      <c r="H881" s="20">
        <f t="shared" si="18"/>
        <v>0</v>
      </c>
      <c r="I881" s="12"/>
    </row>
    <row r="882" spans="1:9" hidden="1">
      <c r="A882" s="11"/>
      <c r="B882" s="1"/>
      <c r="C882" s="34"/>
      <c r="D882" s="142"/>
      <c r="E882" s="143"/>
      <c r="F882" s="39">
        <f>VLOOKUP(C882,'[2]Acha Air Sales Price List'!$B$1:$D$65536,3,FALSE)</f>
        <v>0</v>
      </c>
      <c r="G882" s="19">
        <f>ROUND(IF(ISBLANK(C882),0,VLOOKUP(C882,'[2]Acha Air Sales Price List'!$B$1:$X$65536,12,FALSE)*$L$14),2)</f>
        <v>0</v>
      </c>
      <c r="H882" s="20">
        <f t="shared" si="18"/>
        <v>0</v>
      </c>
      <c r="I882" s="12"/>
    </row>
    <row r="883" spans="1:9" hidden="1">
      <c r="A883" s="11"/>
      <c r="B883" s="1"/>
      <c r="C883" s="34"/>
      <c r="D883" s="142"/>
      <c r="E883" s="143"/>
      <c r="F883" s="39">
        <f>VLOOKUP(C883,'[2]Acha Air Sales Price List'!$B$1:$D$65536,3,FALSE)</f>
        <v>0</v>
      </c>
      <c r="G883" s="19">
        <f>ROUND(IF(ISBLANK(C883),0,VLOOKUP(C883,'[2]Acha Air Sales Price List'!$B$1:$X$65536,12,FALSE)*$L$14),2)</f>
        <v>0</v>
      </c>
      <c r="H883" s="20">
        <f t="shared" si="18"/>
        <v>0</v>
      </c>
      <c r="I883" s="12"/>
    </row>
    <row r="884" spans="1:9" hidden="1">
      <c r="A884" s="11"/>
      <c r="B884" s="1"/>
      <c r="C884" s="34"/>
      <c r="D884" s="142"/>
      <c r="E884" s="143"/>
      <c r="F884" s="39">
        <f>VLOOKUP(C884,'[2]Acha Air Sales Price List'!$B$1:$D$65536,3,FALSE)</f>
        <v>0</v>
      </c>
      <c r="G884" s="19">
        <f>ROUND(IF(ISBLANK(C884),0,VLOOKUP(C884,'[2]Acha Air Sales Price List'!$B$1:$X$65536,12,FALSE)*$L$14),2)</f>
        <v>0</v>
      </c>
      <c r="H884" s="20">
        <f t="shared" si="18"/>
        <v>0</v>
      </c>
      <c r="I884" s="12"/>
    </row>
    <row r="885" spans="1:9" hidden="1">
      <c r="A885" s="11"/>
      <c r="B885" s="1"/>
      <c r="C885" s="34"/>
      <c r="D885" s="142"/>
      <c r="E885" s="143"/>
      <c r="F885" s="39">
        <f>VLOOKUP(C885,'[2]Acha Air Sales Price List'!$B$1:$D$65536,3,FALSE)</f>
        <v>0</v>
      </c>
      <c r="G885" s="19">
        <f>ROUND(IF(ISBLANK(C885),0,VLOOKUP(C885,'[2]Acha Air Sales Price List'!$B$1:$X$65536,12,FALSE)*$L$14),2)</f>
        <v>0</v>
      </c>
      <c r="H885" s="20">
        <f t="shared" si="18"/>
        <v>0</v>
      </c>
      <c r="I885" s="12"/>
    </row>
    <row r="886" spans="1:9" hidden="1">
      <c r="A886" s="11"/>
      <c r="B886" s="1"/>
      <c r="C886" s="34"/>
      <c r="D886" s="142"/>
      <c r="E886" s="143"/>
      <c r="F886" s="39">
        <f>VLOOKUP(C886,'[2]Acha Air Sales Price List'!$B$1:$D$65536,3,FALSE)</f>
        <v>0</v>
      </c>
      <c r="G886" s="19">
        <f>ROUND(IF(ISBLANK(C886),0,VLOOKUP(C886,'[2]Acha Air Sales Price List'!$B$1:$X$65536,12,FALSE)*$L$14),2)</f>
        <v>0</v>
      </c>
      <c r="H886" s="20">
        <f t="shared" si="18"/>
        <v>0</v>
      </c>
      <c r="I886" s="12"/>
    </row>
    <row r="887" spans="1:9" hidden="1">
      <c r="A887" s="11"/>
      <c r="B887" s="1"/>
      <c r="C887" s="34"/>
      <c r="D887" s="142"/>
      <c r="E887" s="143"/>
      <c r="F887" s="39">
        <f>VLOOKUP(C887,'[2]Acha Air Sales Price List'!$B$1:$D$65536,3,FALSE)</f>
        <v>0</v>
      </c>
      <c r="G887" s="19">
        <f>ROUND(IF(ISBLANK(C887),0,VLOOKUP(C887,'[2]Acha Air Sales Price List'!$B$1:$X$65536,12,FALSE)*$L$14),2)</f>
        <v>0</v>
      </c>
      <c r="H887" s="20">
        <f t="shared" si="18"/>
        <v>0</v>
      </c>
      <c r="I887" s="12"/>
    </row>
    <row r="888" spans="1:9" hidden="1">
      <c r="A888" s="11"/>
      <c r="B888" s="1"/>
      <c r="C888" s="34"/>
      <c r="D888" s="142"/>
      <c r="E888" s="143"/>
      <c r="F888" s="39">
        <f>VLOOKUP(C888,'[2]Acha Air Sales Price List'!$B$1:$D$65536,3,FALSE)</f>
        <v>0</v>
      </c>
      <c r="G888" s="19">
        <f>ROUND(IF(ISBLANK(C888),0,VLOOKUP(C888,'[2]Acha Air Sales Price List'!$B$1:$X$65536,12,FALSE)*$L$14),2)</f>
        <v>0</v>
      </c>
      <c r="H888" s="20">
        <f t="shared" si="18"/>
        <v>0</v>
      </c>
      <c r="I888" s="12"/>
    </row>
    <row r="889" spans="1:9" hidden="1">
      <c r="A889" s="11"/>
      <c r="B889" s="1"/>
      <c r="C889" s="34"/>
      <c r="D889" s="142"/>
      <c r="E889" s="143"/>
      <c r="F889" s="39">
        <f>VLOOKUP(C889,'[2]Acha Air Sales Price List'!$B$1:$D$65536,3,FALSE)</f>
        <v>0</v>
      </c>
      <c r="G889" s="19">
        <f>ROUND(IF(ISBLANK(C889),0,VLOOKUP(C889,'[2]Acha Air Sales Price List'!$B$1:$X$65536,12,FALSE)*$L$14),2)</f>
        <v>0</v>
      </c>
      <c r="H889" s="20">
        <f t="shared" si="18"/>
        <v>0</v>
      </c>
      <c r="I889" s="12"/>
    </row>
    <row r="890" spans="1:9" hidden="1">
      <c r="A890" s="11"/>
      <c r="B890" s="1"/>
      <c r="C890" s="34"/>
      <c r="D890" s="142"/>
      <c r="E890" s="143"/>
      <c r="F890" s="39">
        <f>VLOOKUP(C890,'[2]Acha Air Sales Price List'!$B$1:$D$65536,3,FALSE)</f>
        <v>0</v>
      </c>
      <c r="G890" s="19">
        <f>ROUND(IF(ISBLANK(C890),0,VLOOKUP(C890,'[2]Acha Air Sales Price List'!$B$1:$X$65536,12,FALSE)*$L$14),2)</f>
        <v>0</v>
      </c>
      <c r="H890" s="20">
        <f t="shared" si="18"/>
        <v>0</v>
      </c>
      <c r="I890" s="12"/>
    </row>
    <row r="891" spans="1:9" hidden="1">
      <c r="A891" s="11"/>
      <c r="B891" s="1"/>
      <c r="C891" s="34"/>
      <c r="D891" s="142"/>
      <c r="E891" s="143"/>
      <c r="F891" s="39">
        <f>VLOOKUP(C891,'[2]Acha Air Sales Price List'!$B$1:$D$65536,3,FALSE)</f>
        <v>0</v>
      </c>
      <c r="G891" s="19">
        <f>ROUND(IF(ISBLANK(C891),0,VLOOKUP(C891,'[2]Acha Air Sales Price List'!$B$1:$X$65536,12,FALSE)*$L$14),2)</f>
        <v>0</v>
      </c>
      <c r="H891" s="20">
        <f t="shared" si="18"/>
        <v>0</v>
      </c>
      <c r="I891" s="12"/>
    </row>
    <row r="892" spans="1:9" hidden="1">
      <c r="A892" s="11"/>
      <c r="B892" s="1"/>
      <c r="C892" s="34"/>
      <c r="D892" s="142"/>
      <c r="E892" s="143"/>
      <c r="F892" s="39">
        <f>VLOOKUP(C892,'[2]Acha Air Sales Price List'!$B$1:$D$65536,3,FALSE)</f>
        <v>0</v>
      </c>
      <c r="G892" s="19">
        <f>ROUND(IF(ISBLANK(C892),0,VLOOKUP(C892,'[2]Acha Air Sales Price List'!$B$1:$X$65536,12,FALSE)*$L$14),2)</f>
        <v>0</v>
      </c>
      <c r="H892" s="20">
        <f t="shared" si="18"/>
        <v>0</v>
      </c>
      <c r="I892" s="12"/>
    </row>
    <row r="893" spans="1:9" hidden="1">
      <c r="A893" s="11"/>
      <c r="B893" s="1"/>
      <c r="C893" s="34"/>
      <c r="D893" s="142"/>
      <c r="E893" s="143"/>
      <c r="F893" s="39">
        <f>VLOOKUP(C893,'[2]Acha Air Sales Price List'!$B$1:$D$65536,3,FALSE)</f>
        <v>0</v>
      </c>
      <c r="G893" s="19">
        <f>ROUND(IF(ISBLANK(C893),0,VLOOKUP(C893,'[2]Acha Air Sales Price List'!$B$1:$X$65536,12,FALSE)*$L$14),2)</f>
        <v>0</v>
      </c>
      <c r="H893" s="20">
        <f t="shared" si="18"/>
        <v>0</v>
      </c>
      <c r="I893" s="12"/>
    </row>
    <row r="894" spans="1:9" hidden="1">
      <c r="A894" s="11"/>
      <c r="B894" s="1"/>
      <c r="C894" s="34"/>
      <c r="D894" s="142"/>
      <c r="E894" s="143"/>
      <c r="F894" s="39">
        <f>VLOOKUP(C894,'[2]Acha Air Sales Price List'!$B$1:$D$65536,3,FALSE)</f>
        <v>0</v>
      </c>
      <c r="G894" s="19">
        <f>ROUND(IF(ISBLANK(C894),0,VLOOKUP(C894,'[2]Acha Air Sales Price List'!$B$1:$X$65536,12,FALSE)*$L$14),2)</f>
        <v>0</v>
      </c>
      <c r="H894" s="20">
        <f t="shared" si="18"/>
        <v>0</v>
      </c>
      <c r="I894" s="12"/>
    </row>
    <row r="895" spans="1:9" hidden="1">
      <c r="A895" s="11"/>
      <c r="B895" s="1"/>
      <c r="C895" s="34"/>
      <c r="D895" s="142"/>
      <c r="E895" s="143"/>
      <c r="F895" s="39">
        <f>VLOOKUP(C895,'[2]Acha Air Sales Price List'!$B$1:$D$65536,3,FALSE)</f>
        <v>0</v>
      </c>
      <c r="G895" s="19">
        <f>ROUND(IF(ISBLANK(C895),0,VLOOKUP(C895,'[2]Acha Air Sales Price List'!$B$1:$X$65536,12,FALSE)*$L$14),2)</f>
        <v>0</v>
      </c>
      <c r="H895" s="20">
        <f t="shared" si="18"/>
        <v>0</v>
      </c>
      <c r="I895" s="12"/>
    </row>
    <row r="896" spans="1:9" hidden="1">
      <c r="A896" s="11"/>
      <c r="B896" s="1"/>
      <c r="C896" s="34"/>
      <c r="D896" s="142"/>
      <c r="E896" s="143"/>
      <c r="F896" s="39">
        <f>VLOOKUP(C896,'[2]Acha Air Sales Price List'!$B$1:$D$65536,3,FALSE)</f>
        <v>0</v>
      </c>
      <c r="G896" s="19">
        <f>ROUND(IF(ISBLANK(C896),0,VLOOKUP(C896,'[2]Acha Air Sales Price List'!$B$1:$X$65536,12,FALSE)*$L$14),2)</f>
        <v>0</v>
      </c>
      <c r="H896" s="20">
        <f t="shared" si="18"/>
        <v>0</v>
      </c>
      <c r="I896" s="12"/>
    </row>
    <row r="897" spans="1:9" hidden="1">
      <c r="A897" s="11"/>
      <c r="B897" s="1"/>
      <c r="C897" s="34"/>
      <c r="D897" s="142"/>
      <c r="E897" s="143"/>
      <c r="F897" s="39">
        <f>VLOOKUP(C897,'[2]Acha Air Sales Price List'!$B$1:$D$65536,3,FALSE)</f>
        <v>0</v>
      </c>
      <c r="G897" s="19">
        <f>ROUND(IF(ISBLANK(C897),0,VLOOKUP(C897,'[2]Acha Air Sales Price List'!$B$1:$X$65536,12,FALSE)*$L$14),2)</f>
        <v>0</v>
      </c>
      <c r="H897" s="20">
        <f t="shared" si="18"/>
        <v>0</v>
      </c>
      <c r="I897" s="12"/>
    </row>
    <row r="898" spans="1:9" hidden="1">
      <c r="A898" s="11"/>
      <c r="B898" s="1"/>
      <c r="C898" s="34"/>
      <c r="D898" s="142"/>
      <c r="E898" s="143"/>
      <c r="F898" s="39">
        <f>VLOOKUP(C898,'[2]Acha Air Sales Price List'!$B$1:$D$65536,3,FALSE)</f>
        <v>0</v>
      </c>
      <c r="G898" s="19">
        <f>ROUND(IF(ISBLANK(C898),0,VLOOKUP(C898,'[2]Acha Air Sales Price List'!$B$1:$X$65536,12,FALSE)*$L$14),2)</f>
        <v>0</v>
      </c>
      <c r="H898" s="20">
        <f t="shared" si="18"/>
        <v>0</v>
      </c>
      <c r="I898" s="12"/>
    </row>
    <row r="899" spans="1:9" hidden="1">
      <c r="A899" s="11"/>
      <c r="B899" s="1"/>
      <c r="C899" s="34"/>
      <c r="D899" s="142"/>
      <c r="E899" s="143"/>
      <c r="F899" s="39">
        <f>VLOOKUP(C899,'[2]Acha Air Sales Price List'!$B$1:$D$65536,3,FALSE)</f>
        <v>0</v>
      </c>
      <c r="G899" s="19">
        <f>ROUND(IF(ISBLANK(C899),0,VLOOKUP(C899,'[2]Acha Air Sales Price List'!$B$1:$X$65536,12,FALSE)*$L$14),2)</f>
        <v>0</v>
      </c>
      <c r="H899" s="20">
        <f t="shared" si="18"/>
        <v>0</v>
      </c>
      <c r="I899" s="12"/>
    </row>
    <row r="900" spans="1:9" hidden="1">
      <c r="A900" s="11"/>
      <c r="B900" s="1"/>
      <c r="C900" s="34"/>
      <c r="D900" s="142"/>
      <c r="E900" s="143"/>
      <c r="F900" s="39">
        <f>VLOOKUP(C900,'[2]Acha Air Sales Price List'!$B$1:$D$65536,3,FALSE)</f>
        <v>0</v>
      </c>
      <c r="G900" s="19">
        <f>ROUND(IF(ISBLANK(C900),0,VLOOKUP(C900,'[2]Acha Air Sales Price List'!$B$1:$X$65536,12,FALSE)*$L$14),2)</f>
        <v>0</v>
      </c>
      <c r="H900" s="20">
        <f t="shared" ref="H900:H930" si="19">ROUND(IF(ISNUMBER(B900), G900*B900, 0),5)</f>
        <v>0</v>
      </c>
      <c r="I900" s="12"/>
    </row>
    <row r="901" spans="1:9" hidden="1">
      <c r="A901" s="11"/>
      <c r="B901" s="1"/>
      <c r="C901" s="34"/>
      <c r="D901" s="142"/>
      <c r="E901" s="143"/>
      <c r="F901" s="39">
        <f>VLOOKUP(C901,'[2]Acha Air Sales Price List'!$B$1:$D$65536,3,FALSE)</f>
        <v>0</v>
      </c>
      <c r="G901" s="19">
        <f>ROUND(IF(ISBLANK(C901),0,VLOOKUP(C901,'[2]Acha Air Sales Price List'!$B$1:$X$65536,12,FALSE)*$L$14),2)</f>
        <v>0</v>
      </c>
      <c r="H901" s="20">
        <f t="shared" si="19"/>
        <v>0</v>
      </c>
      <c r="I901" s="12"/>
    </row>
    <row r="902" spans="1:9" hidden="1">
      <c r="A902" s="11"/>
      <c r="B902" s="1"/>
      <c r="C902" s="34"/>
      <c r="D902" s="142"/>
      <c r="E902" s="143"/>
      <c r="F902" s="39">
        <f>VLOOKUP(C902,'[2]Acha Air Sales Price List'!$B$1:$D$65536,3,FALSE)</f>
        <v>0</v>
      </c>
      <c r="G902" s="19">
        <f>ROUND(IF(ISBLANK(C902),0,VLOOKUP(C902,'[2]Acha Air Sales Price List'!$B$1:$X$65536,12,FALSE)*$L$14),2)</f>
        <v>0</v>
      </c>
      <c r="H902" s="20">
        <f t="shared" si="19"/>
        <v>0</v>
      </c>
      <c r="I902" s="12"/>
    </row>
    <row r="903" spans="1:9" hidden="1">
      <c r="A903" s="11"/>
      <c r="B903" s="1"/>
      <c r="C903" s="35"/>
      <c r="D903" s="142"/>
      <c r="E903" s="143"/>
      <c r="F903" s="39">
        <f>VLOOKUP(C903,'[2]Acha Air Sales Price List'!$B$1:$D$65536,3,FALSE)</f>
        <v>0</v>
      </c>
      <c r="G903" s="19">
        <f>ROUND(IF(ISBLANK(C903),0,VLOOKUP(C903,'[2]Acha Air Sales Price List'!$B$1:$X$65536,12,FALSE)*$L$14),2)</f>
        <v>0</v>
      </c>
      <c r="H903" s="20">
        <f t="shared" si="19"/>
        <v>0</v>
      </c>
      <c r="I903" s="12"/>
    </row>
    <row r="904" spans="1:9" hidden="1">
      <c r="A904" s="11"/>
      <c r="B904" s="1"/>
      <c r="C904" s="34"/>
      <c r="D904" s="142"/>
      <c r="E904" s="143"/>
      <c r="F904" s="39">
        <f>VLOOKUP(C904,'[2]Acha Air Sales Price List'!$B$1:$D$65536,3,FALSE)</f>
        <v>0</v>
      </c>
      <c r="G904" s="19">
        <f>ROUND(IF(ISBLANK(C904),0,VLOOKUP(C904,'[2]Acha Air Sales Price List'!$B$1:$X$65536,12,FALSE)*$L$14),2)</f>
        <v>0</v>
      </c>
      <c r="H904" s="20">
        <f t="shared" si="19"/>
        <v>0</v>
      </c>
      <c r="I904" s="12"/>
    </row>
    <row r="905" spans="1:9" hidden="1">
      <c r="A905" s="11"/>
      <c r="B905" s="1"/>
      <c r="C905" s="34"/>
      <c r="D905" s="142"/>
      <c r="E905" s="143"/>
      <c r="F905" s="39">
        <f>VLOOKUP(C905,'[2]Acha Air Sales Price List'!$B$1:$D$65536,3,FALSE)</f>
        <v>0</v>
      </c>
      <c r="G905" s="19">
        <f>ROUND(IF(ISBLANK(C905),0,VLOOKUP(C905,'[2]Acha Air Sales Price List'!$B$1:$X$65536,12,FALSE)*$L$14),2)</f>
        <v>0</v>
      </c>
      <c r="H905" s="20">
        <f t="shared" si="19"/>
        <v>0</v>
      </c>
      <c r="I905" s="12"/>
    </row>
    <row r="906" spans="1:9" hidden="1">
      <c r="A906" s="11"/>
      <c r="B906" s="1"/>
      <c r="C906" s="34"/>
      <c r="D906" s="142"/>
      <c r="E906" s="143"/>
      <c r="F906" s="39">
        <f>VLOOKUP(C906,'[2]Acha Air Sales Price List'!$B$1:$D$65536,3,FALSE)</f>
        <v>0</v>
      </c>
      <c r="G906" s="19">
        <f>ROUND(IF(ISBLANK(C906),0,VLOOKUP(C906,'[2]Acha Air Sales Price List'!$B$1:$X$65536,12,FALSE)*$L$14),2)</f>
        <v>0</v>
      </c>
      <c r="H906" s="20">
        <f t="shared" si="19"/>
        <v>0</v>
      </c>
      <c r="I906" s="12"/>
    </row>
    <row r="907" spans="1:9" hidden="1">
      <c r="A907" s="11"/>
      <c r="B907" s="1"/>
      <c r="C907" s="34"/>
      <c r="D907" s="142"/>
      <c r="E907" s="143"/>
      <c r="F907" s="39">
        <f>VLOOKUP(C907,'[2]Acha Air Sales Price List'!$B$1:$D$65536,3,FALSE)</f>
        <v>0</v>
      </c>
      <c r="G907" s="19">
        <f>ROUND(IF(ISBLANK(C907),0,VLOOKUP(C907,'[2]Acha Air Sales Price List'!$B$1:$X$65536,12,FALSE)*$L$14),2)</f>
        <v>0</v>
      </c>
      <c r="H907" s="20">
        <f t="shared" si="19"/>
        <v>0</v>
      </c>
      <c r="I907" s="12"/>
    </row>
    <row r="908" spans="1:9" hidden="1">
      <c r="A908" s="11"/>
      <c r="B908" s="1"/>
      <c r="C908" s="34"/>
      <c r="D908" s="142"/>
      <c r="E908" s="143"/>
      <c r="F908" s="39">
        <f>VLOOKUP(C908,'[2]Acha Air Sales Price List'!$B$1:$D$65536,3,FALSE)</f>
        <v>0</v>
      </c>
      <c r="G908" s="19">
        <f>ROUND(IF(ISBLANK(C908),0,VLOOKUP(C908,'[2]Acha Air Sales Price List'!$B$1:$X$65536,12,FALSE)*$L$14),2)</f>
        <v>0</v>
      </c>
      <c r="H908" s="20">
        <f t="shared" si="19"/>
        <v>0</v>
      </c>
      <c r="I908" s="12"/>
    </row>
    <row r="909" spans="1:9" hidden="1">
      <c r="A909" s="11"/>
      <c r="B909" s="1"/>
      <c r="C909" s="34"/>
      <c r="D909" s="142"/>
      <c r="E909" s="143"/>
      <c r="F909" s="39">
        <f>VLOOKUP(C909,'[2]Acha Air Sales Price List'!$B$1:$D$65536,3,FALSE)</f>
        <v>0</v>
      </c>
      <c r="G909" s="19">
        <f>ROUND(IF(ISBLANK(C909),0,VLOOKUP(C909,'[2]Acha Air Sales Price List'!$B$1:$X$65536,12,FALSE)*$L$14),2)</f>
        <v>0</v>
      </c>
      <c r="H909" s="20">
        <f t="shared" si="19"/>
        <v>0</v>
      </c>
      <c r="I909" s="12"/>
    </row>
    <row r="910" spans="1:9" hidden="1">
      <c r="A910" s="11"/>
      <c r="B910" s="1"/>
      <c r="C910" s="34"/>
      <c r="D910" s="142"/>
      <c r="E910" s="143"/>
      <c r="F910" s="39">
        <f>VLOOKUP(C910,'[2]Acha Air Sales Price List'!$B$1:$D$65536,3,FALSE)</f>
        <v>0</v>
      </c>
      <c r="G910" s="19">
        <f>ROUND(IF(ISBLANK(C910),0,VLOOKUP(C910,'[2]Acha Air Sales Price List'!$B$1:$X$65536,12,FALSE)*$L$14),2)</f>
        <v>0</v>
      </c>
      <c r="H910" s="20">
        <f t="shared" si="19"/>
        <v>0</v>
      </c>
      <c r="I910" s="12"/>
    </row>
    <row r="911" spans="1:9" hidden="1">
      <c r="A911" s="11"/>
      <c r="B911" s="1"/>
      <c r="C911" s="34"/>
      <c r="D911" s="142"/>
      <c r="E911" s="143"/>
      <c r="F911" s="39">
        <f>VLOOKUP(C911,'[2]Acha Air Sales Price List'!$B$1:$D$65536,3,FALSE)</f>
        <v>0</v>
      </c>
      <c r="G911" s="19">
        <f>ROUND(IF(ISBLANK(C911),0,VLOOKUP(C911,'[2]Acha Air Sales Price List'!$B$1:$X$65536,12,FALSE)*$L$14),2)</f>
        <v>0</v>
      </c>
      <c r="H911" s="20">
        <f t="shared" si="19"/>
        <v>0</v>
      </c>
      <c r="I911" s="12"/>
    </row>
    <row r="912" spans="1:9" hidden="1">
      <c r="A912" s="11"/>
      <c r="B912" s="1"/>
      <c r="C912" s="34"/>
      <c r="D912" s="142"/>
      <c r="E912" s="143"/>
      <c r="F912" s="39">
        <f>VLOOKUP(C912,'[2]Acha Air Sales Price List'!$B$1:$D$65536,3,FALSE)</f>
        <v>0</v>
      </c>
      <c r="G912" s="19">
        <f>ROUND(IF(ISBLANK(C912),0,VLOOKUP(C912,'[2]Acha Air Sales Price List'!$B$1:$X$65536,12,FALSE)*$L$14),2)</f>
        <v>0</v>
      </c>
      <c r="H912" s="20">
        <f t="shared" si="19"/>
        <v>0</v>
      </c>
      <c r="I912" s="12"/>
    </row>
    <row r="913" spans="1:9" hidden="1">
      <c r="A913" s="11"/>
      <c r="B913" s="1"/>
      <c r="C913" s="34"/>
      <c r="D913" s="142"/>
      <c r="E913" s="143"/>
      <c r="F913" s="39">
        <f>VLOOKUP(C913,'[2]Acha Air Sales Price List'!$B$1:$D$65536,3,FALSE)</f>
        <v>0</v>
      </c>
      <c r="G913" s="19">
        <f>ROUND(IF(ISBLANK(C913),0,VLOOKUP(C913,'[2]Acha Air Sales Price List'!$B$1:$X$65536,12,FALSE)*$L$14),2)</f>
        <v>0</v>
      </c>
      <c r="H913" s="20">
        <f t="shared" si="19"/>
        <v>0</v>
      </c>
      <c r="I913" s="12"/>
    </row>
    <row r="914" spans="1:9" hidden="1">
      <c r="A914" s="11"/>
      <c r="B914" s="1"/>
      <c r="C914" s="34"/>
      <c r="D914" s="142"/>
      <c r="E914" s="143"/>
      <c r="F914" s="39">
        <f>VLOOKUP(C914,'[2]Acha Air Sales Price List'!$B$1:$D$65536,3,FALSE)</f>
        <v>0</v>
      </c>
      <c r="G914" s="19">
        <f>ROUND(IF(ISBLANK(C914),0,VLOOKUP(C914,'[2]Acha Air Sales Price List'!$B$1:$X$65536,12,FALSE)*$L$14),2)</f>
        <v>0</v>
      </c>
      <c r="H914" s="20">
        <f t="shared" si="19"/>
        <v>0</v>
      </c>
      <c r="I914" s="12"/>
    </row>
    <row r="915" spans="1:9" hidden="1">
      <c r="A915" s="11"/>
      <c r="B915" s="1"/>
      <c r="C915" s="34"/>
      <c r="D915" s="142"/>
      <c r="E915" s="143"/>
      <c r="F915" s="39">
        <f>VLOOKUP(C915,'[2]Acha Air Sales Price List'!$B$1:$D$65536,3,FALSE)</f>
        <v>0</v>
      </c>
      <c r="G915" s="19">
        <f>ROUND(IF(ISBLANK(C915),0,VLOOKUP(C915,'[2]Acha Air Sales Price List'!$B$1:$X$65536,12,FALSE)*$L$14),2)</f>
        <v>0</v>
      </c>
      <c r="H915" s="20">
        <f t="shared" si="19"/>
        <v>0</v>
      </c>
      <c r="I915" s="12"/>
    </row>
    <row r="916" spans="1:9" hidden="1">
      <c r="A916" s="11"/>
      <c r="B916" s="1"/>
      <c r="C916" s="34"/>
      <c r="D916" s="142"/>
      <c r="E916" s="143"/>
      <c r="F916" s="39">
        <f>VLOOKUP(C916,'[2]Acha Air Sales Price List'!$B$1:$D$65536,3,FALSE)</f>
        <v>0</v>
      </c>
      <c r="G916" s="19">
        <f>ROUND(IF(ISBLANK(C916),0,VLOOKUP(C916,'[2]Acha Air Sales Price List'!$B$1:$X$65536,12,FALSE)*$L$14),2)</f>
        <v>0</v>
      </c>
      <c r="H916" s="20">
        <f t="shared" si="19"/>
        <v>0</v>
      </c>
      <c r="I916" s="12"/>
    </row>
    <row r="917" spans="1:9" hidden="1">
      <c r="A917" s="11"/>
      <c r="B917" s="1"/>
      <c r="C917" s="34"/>
      <c r="D917" s="142"/>
      <c r="E917" s="143"/>
      <c r="F917" s="39">
        <f>VLOOKUP(C917,'[2]Acha Air Sales Price List'!$B$1:$D$65536,3,FALSE)</f>
        <v>0</v>
      </c>
      <c r="G917" s="19">
        <f>ROUND(IF(ISBLANK(C917),0,VLOOKUP(C917,'[2]Acha Air Sales Price List'!$B$1:$X$65536,12,FALSE)*$L$14),2)</f>
        <v>0</v>
      </c>
      <c r="H917" s="20">
        <f t="shared" si="19"/>
        <v>0</v>
      </c>
      <c r="I917" s="12"/>
    </row>
    <row r="918" spans="1:9" hidden="1">
      <c r="A918" s="11"/>
      <c r="B918" s="1"/>
      <c r="C918" s="34"/>
      <c r="D918" s="142"/>
      <c r="E918" s="143"/>
      <c r="F918" s="39">
        <f>VLOOKUP(C918,'[2]Acha Air Sales Price List'!$B$1:$D$65536,3,FALSE)</f>
        <v>0</v>
      </c>
      <c r="G918" s="19">
        <f>ROUND(IF(ISBLANK(C918),0,VLOOKUP(C918,'[2]Acha Air Sales Price List'!$B$1:$X$65536,12,FALSE)*$L$14),2)</f>
        <v>0</v>
      </c>
      <c r="H918" s="20">
        <f t="shared" si="19"/>
        <v>0</v>
      </c>
      <c r="I918" s="12"/>
    </row>
    <row r="919" spans="1:9" hidden="1">
      <c r="A919" s="11"/>
      <c r="B919" s="1"/>
      <c r="C919" s="34"/>
      <c r="D919" s="142"/>
      <c r="E919" s="143"/>
      <c r="F919" s="39">
        <f>VLOOKUP(C919,'[2]Acha Air Sales Price List'!$B$1:$D$65536,3,FALSE)</f>
        <v>0</v>
      </c>
      <c r="G919" s="19">
        <f>ROUND(IF(ISBLANK(C919),0,VLOOKUP(C919,'[2]Acha Air Sales Price List'!$B$1:$X$65536,12,FALSE)*$L$14),2)</f>
        <v>0</v>
      </c>
      <c r="H919" s="20">
        <f t="shared" si="19"/>
        <v>0</v>
      </c>
      <c r="I919" s="12"/>
    </row>
    <row r="920" spans="1:9" hidden="1">
      <c r="A920" s="11"/>
      <c r="B920" s="1"/>
      <c r="C920" s="34"/>
      <c r="D920" s="142"/>
      <c r="E920" s="143"/>
      <c r="F920" s="39">
        <f>VLOOKUP(C920,'[2]Acha Air Sales Price List'!$B$1:$D$65536,3,FALSE)</f>
        <v>0</v>
      </c>
      <c r="G920" s="19">
        <f>ROUND(IF(ISBLANK(C920),0,VLOOKUP(C920,'[2]Acha Air Sales Price List'!$B$1:$X$65536,12,FALSE)*$L$14),2)</f>
        <v>0</v>
      </c>
      <c r="H920" s="20">
        <f t="shared" si="19"/>
        <v>0</v>
      </c>
      <c r="I920" s="12"/>
    </row>
    <row r="921" spans="1:9" hidden="1">
      <c r="A921" s="11"/>
      <c r="B921" s="1"/>
      <c r="C921" s="34"/>
      <c r="D921" s="142"/>
      <c r="E921" s="143"/>
      <c r="F921" s="39">
        <f>VLOOKUP(C921,'[2]Acha Air Sales Price List'!$B$1:$D$65536,3,FALSE)</f>
        <v>0</v>
      </c>
      <c r="G921" s="19">
        <f>ROUND(IF(ISBLANK(C921),0,VLOOKUP(C921,'[2]Acha Air Sales Price List'!$B$1:$X$65536,12,FALSE)*$L$14),2)</f>
        <v>0</v>
      </c>
      <c r="H921" s="20">
        <f t="shared" si="19"/>
        <v>0</v>
      </c>
      <c r="I921" s="12"/>
    </row>
    <row r="922" spans="1:9" hidden="1">
      <c r="A922" s="11"/>
      <c r="B922" s="1"/>
      <c r="C922" s="34"/>
      <c r="D922" s="142"/>
      <c r="E922" s="143"/>
      <c r="F922" s="39">
        <f>VLOOKUP(C922,'[2]Acha Air Sales Price List'!$B$1:$D$65536,3,FALSE)</f>
        <v>0</v>
      </c>
      <c r="G922" s="19">
        <f>ROUND(IF(ISBLANK(C922),0,VLOOKUP(C922,'[2]Acha Air Sales Price List'!$B$1:$X$65536,12,FALSE)*$L$14),2)</f>
        <v>0</v>
      </c>
      <c r="H922" s="20">
        <f t="shared" si="19"/>
        <v>0</v>
      </c>
      <c r="I922" s="12"/>
    </row>
    <row r="923" spans="1:9" hidden="1">
      <c r="A923" s="11"/>
      <c r="B923" s="1"/>
      <c r="C923" s="34"/>
      <c r="D923" s="142"/>
      <c r="E923" s="143"/>
      <c r="F923" s="39">
        <f>VLOOKUP(C923,'[2]Acha Air Sales Price List'!$B$1:$D$65536,3,FALSE)</f>
        <v>0</v>
      </c>
      <c r="G923" s="19">
        <f>ROUND(IF(ISBLANK(C923),0,VLOOKUP(C923,'[2]Acha Air Sales Price List'!$B$1:$X$65536,12,FALSE)*$L$14),2)</f>
        <v>0</v>
      </c>
      <c r="H923" s="20">
        <f t="shared" si="19"/>
        <v>0</v>
      </c>
      <c r="I923" s="12"/>
    </row>
    <row r="924" spans="1:9" hidden="1">
      <c r="A924" s="11"/>
      <c r="B924" s="1"/>
      <c r="C924" s="34"/>
      <c r="D924" s="142"/>
      <c r="E924" s="143"/>
      <c r="F924" s="39">
        <f>VLOOKUP(C924,'[2]Acha Air Sales Price List'!$B$1:$D$65536,3,FALSE)</f>
        <v>0</v>
      </c>
      <c r="G924" s="19">
        <f>ROUND(IF(ISBLANK(C924),0,VLOOKUP(C924,'[2]Acha Air Sales Price List'!$B$1:$X$65536,12,FALSE)*$L$14),2)</f>
        <v>0</v>
      </c>
      <c r="H924" s="20">
        <f t="shared" si="19"/>
        <v>0</v>
      </c>
      <c r="I924" s="12"/>
    </row>
    <row r="925" spans="1:9" hidden="1">
      <c r="A925" s="11"/>
      <c r="B925" s="1"/>
      <c r="C925" s="34"/>
      <c r="D925" s="142"/>
      <c r="E925" s="143"/>
      <c r="F925" s="39">
        <f>VLOOKUP(C925,'[2]Acha Air Sales Price List'!$B$1:$D$65536,3,FALSE)</f>
        <v>0</v>
      </c>
      <c r="G925" s="19">
        <f>ROUND(IF(ISBLANK(C925),0,VLOOKUP(C925,'[2]Acha Air Sales Price List'!$B$1:$X$65536,12,FALSE)*$L$14),2)</f>
        <v>0</v>
      </c>
      <c r="H925" s="20">
        <f t="shared" si="19"/>
        <v>0</v>
      </c>
      <c r="I925" s="12"/>
    </row>
    <row r="926" spans="1:9" hidden="1">
      <c r="A926" s="11"/>
      <c r="B926" s="1"/>
      <c r="C926" s="34"/>
      <c r="D926" s="142"/>
      <c r="E926" s="143"/>
      <c r="F926" s="39">
        <f>VLOOKUP(C926,'[2]Acha Air Sales Price List'!$B$1:$D$65536,3,FALSE)</f>
        <v>0</v>
      </c>
      <c r="G926" s="19">
        <f>ROUND(IF(ISBLANK(C926),0,VLOOKUP(C926,'[2]Acha Air Sales Price List'!$B$1:$X$65536,12,FALSE)*$L$14),2)</f>
        <v>0</v>
      </c>
      <c r="H926" s="20">
        <f t="shared" si="19"/>
        <v>0</v>
      </c>
      <c r="I926" s="12"/>
    </row>
    <row r="927" spans="1:9" hidden="1">
      <c r="A927" s="11"/>
      <c r="B927" s="1"/>
      <c r="C927" s="34"/>
      <c r="D927" s="142"/>
      <c r="E927" s="143"/>
      <c r="F927" s="39">
        <f>VLOOKUP(C927,'[2]Acha Air Sales Price List'!$B$1:$D$65536,3,FALSE)</f>
        <v>0</v>
      </c>
      <c r="G927" s="19">
        <f>ROUND(IF(ISBLANK(C927),0,VLOOKUP(C927,'[2]Acha Air Sales Price List'!$B$1:$X$65536,12,FALSE)*$L$14),2)</f>
        <v>0</v>
      </c>
      <c r="H927" s="20">
        <f t="shared" si="19"/>
        <v>0</v>
      </c>
      <c r="I927" s="12"/>
    </row>
    <row r="928" spans="1:9" hidden="1">
      <c r="A928" s="11"/>
      <c r="B928" s="1"/>
      <c r="C928" s="34"/>
      <c r="D928" s="142"/>
      <c r="E928" s="143"/>
      <c r="F928" s="39">
        <f>VLOOKUP(C928,'[2]Acha Air Sales Price List'!$B$1:$D$65536,3,FALSE)</f>
        <v>0</v>
      </c>
      <c r="G928" s="19">
        <f>ROUND(IF(ISBLANK(C928),0,VLOOKUP(C928,'[2]Acha Air Sales Price List'!$B$1:$X$65536,12,FALSE)*$L$14),2)</f>
        <v>0</v>
      </c>
      <c r="H928" s="20">
        <f t="shared" si="19"/>
        <v>0</v>
      </c>
      <c r="I928" s="12"/>
    </row>
    <row r="929" spans="1:9" hidden="1">
      <c r="A929" s="11"/>
      <c r="B929" s="1"/>
      <c r="C929" s="34"/>
      <c r="D929" s="142"/>
      <c r="E929" s="143"/>
      <c r="F929" s="39">
        <f>VLOOKUP(C929,'[2]Acha Air Sales Price List'!$B$1:$D$65536,3,FALSE)</f>
        <v>0</v>
      </c>
      <c r="G929" s="19">
        <f>ROUND(IF(ISBLANK(C929),0,VLOOKUP(C929,'[2]Acha Air Sales Price List'!$B$1:$X$65536,12,FALSE)*$L$14),2)</f>
        <v>0</v>
      </c>
      <c r="H929" s="20">
        <f t="shared" si="19"/>
        <v>0</v>
      </c>
      <c r="I929" s="12"/>
    </row>
    <row r="930" spans="1:9" hidden="1">
      <c r="A930" s="11"/>
      <c r="B930" s="1"/>
      <c r="C930" s="34"/>
      <c r="D930" s="142"/>
      <c r="E930" s="143"/>
      <c r="F930" s="39">
        <f>VLOOKUP(C930,'[2]Acha Air Sales Price List'!$B$1:$D$65536,3,FALSE)</f>
        <v>0</v>
      </c>
      <c r="G930" s="19">
        <f>ROUND(IF(ISBLANK(C930),0,VLOOKUP(C930,'[2]Acha Air Sales Price List'!$B$1:$X$65536,12,FALSE)*$L$14),2)</f>
        <v>0</v>
      </c>
      <c r="H930" s="20">
        <f t="shared" si="19"/>
        <v>0</v>
      </c>
      <c r="I930" s="12"/>
    </row>
    <row r="931" spans="1:9" hidden="1">
      <c r="A931" s="11"/>
      <c r="B931" s="1"/>
      <c r="C931" s="35"/>
      <c r="D931" s="142"/>
      <c r="E931" s="143"/>
      <c r="F931" s="39">
        <f>VLOOKUP(C931,'[2]Acha Air Sales Price List'!$B$1:$D$65536,3,FALSE)</f>
        <v>0</v>
      </c>
      <c r="G931" s="19">
        <f>ROUND(IF(ISBLANK(C931),0,VLOOKUP(C931,'[2]Acha Air Sales Price List'!$B$1:$X$65536,12,FALSE)*$L$14),2)</f>
        <v>0</v>
      </c>
      <c r="H931" s="20">
        <f>ROUND(IF(ISNUMBER(B931), G931*B931, 0),5)</f>
        <v>0</v>
      </c>
      <c r="I931" s="12"/>
    </row>
    <row r="932" spans="1:9" hidden="1">
      <c r="A932" s="11"/>
      <c r="B932" s="1"/>
      <c r="C932" s="34"/>
      <c r="D932" s="142"/>
      <c r="E932" s="143"/>
      <c r="F932" s="39">
        <f>VLOOKUP(C932,'[2]Acha Air Sales Price List'!$B$1:$D$65536,3,FALSE)</f>
        <v>0</v>
      </c>
      <c r="G932" s="19">
        <f>ROUND(IF(ISBLANK(C932),0,VLOOKUP(C932,'[2]Acha Air Sales Price List'!$B$1:$X$65536,12,FALSE)*$L$14),2)</f>
        <v>0</v>
      </c>
      <c r="H932" s="20">
        <f t="shared" ref="H932:H995" si="20">ROUND(IF(ISNUMBER(B932), G932*B932, 0),5)</f>
        <v>0</v>
      </c>
      <c r="I932" s="12"/>
    </row>
    <row r="933" spans="1:9" hidden="1">
      <c r="A933" s="11"/>
      <c r="B933" s="1"/>
      <c r="C933" s="34"/>
      <c r="D933" s="142"/>
      <c r="E933" s="143"/>
      <c r="F933" s="39">
        <f>VLOOKUP(C933,'[2]Acha Air Sales Price List'!$B$1:$D$65536,3,FALSE)</f>
        <v>0</v>
      </c>
      <c r="G933" s="19">
        <f>ROUND(IF(ISBLANK(C933),0,VLOOKUP(C933,'[2]Acha Air Sales Price List'!$B$1:$X$65536,12,FALSE)*$L$14),2)</f>
        <v>0</v>
      </c>
      <c r="H933" s="20">
        <f t="shared" si="20"/>
        <v>0</v>
      </c>
      <c r="I933" s="12"/>
    </row>
    <row r="934" spans="1:9" hidden="1">
      <c r="A934" s="11"/>
      <c r="B934" s="1"/>
      <c r="C934" s="34"/>
      <c r="D934" s="142"/>
      <c r="E934" s="143"/>
      <c r="F934" s="39">
        <f>VLOOKUP(C934,'[2]Acha Air Sales Price List'!$B$1:$D$65536,3,FALSE)</f>
        <v>0</v>
      </c>
      <c r="G934" s="19">
        <f>ROUND(IF(ISBLANK(C934),0,VLOOKUP(C934,'[2]Acha Air Sales Price List'!$B$1:$X$65536,12,FALSE)*$L$14),2)</f>
        <v>0</v>
      </c>
      <c r="H934" s="20">
        <f t="shared" si="20"/>
        <v>0</v>
      </c>
      <c r="I934" s="12"/>
    </row>
    <row r="935" spans="1:9" hidden="1">
      <c r="A935" s="11"/>
      <c r="B935" s="1"/>
      <c r="C935" s="34"/>
      <c r="D935" s="142"/>
      <c r="E935" s="143"/>
      <c r="F935" s="39">
        <f>VLOOKUP(C935,'[2]Acha Air Sales Price List'!$B$1:$D$65536,3,FALSE)</f>
        <v>0</v>
      </c>
      <c r="G935" s="19">
        <f>ROUND(IF(ISBLANK(C935),0,VLOOKUP(C935,'[2]Acha Air Sales Price List'!$B$1:$X$65536,12,FALSE)*$L$14),2)</f>
        <v>0</v>
      </c>
      <c r="H935" s="20">
        <f t="shared" si="20"/>
        <v>0</v>
      </c>
      <c r="I935" s="12"/>
    </row>
    <row r="936" spans="1:9" hidden="1">
      <c r="A936" s="11"/>
      <c r="B936" s="1"/>
      <c r="C936" s="34"/>
      <c r="D936" s="142"/>
      <c r="E936" s="143"/>
      <c r="F936" s="39">
        <f>VLOOKUP(C936,'[2]Acha Air Sales Price List'!$B$1:$D$65536,3,FALSE)</f>
        <v>0</v>
      </c>
      <c r="G936" s="19">
        <f>ROUND(IF(ISBLANK(C936),0,VLOOKUP(C936,'[2]Acha Air Sales Price List'!$B$1:$X$65536,12,FALSE)*$L$14),2)</f>
        <v>0</v>
      </c>
      <c r="H936" s="20">
        <f t="shared" si="20"/>
        <v>0</v>
      </c>
      <c r="I936" s="12"/>
    </row>
    <row r="937" spans="1:9" hidden="1">
      <c r="A937" s="11"/>
      <c r="B937" s="1"/>
      <c r="C937" s="34"/>
      <c r="D937" s="142"/>
      <c r="E937" s="143"/>
      <c r="F937" s="39">
        <f>VLOOKUP(C937,'[2]Acha Air Sales Price List'!$B$1:$D$65536,3,FALSE)</f>
        <v>0</v>
      </c>
      <c r="G937" s="19">
        <f>ROUND(IF(ISBLANK(C937),0,VLOOKUP(C937,'[2]Acha Air Sales Price List'!$B$1:$X$65536,12,FALSE)*$L$14),2)</f>
        <v>0</v>
      </c>
      <c r="H937" s="20">
        <f t="shared" si="20"/>
        <v>0</v>
      </c>
      <c r="I937" s="12"/>
    </row>
    <row r="938" spans="1:9" hidden="1">
      <c r="A938" s="11"/>
      <c r="B938" s="1"/>
      <c r="C938" s="34"/>
      <c r="D938" s="142"/>
      <c r="E938" s="143"/>
      <c r="F938" s="39">
        <f>VLOOKUP(C938,'[2]Acha Air Sales Price List'!$B$1:$D$65536,3,FALSE)</f>
        <v>0</v>
      </c>
      <c r="G938" s="19">
        <f>ROUND(IF(ISBLANK(C938),0,VLOOKUP(C938,'[2]Acha Air Sales Price List'!$B$1:$X$65536,12,FALSE)*$L$14),2)</f>
        <v>0</v>
      </c>
      <c r="H938" s="20">
        <f t="shared" si="20"/>
        <v>0</v>
      </c>
      <c r="I938" s="12"/>
    </row>
    <row r="939" spans="1:9" hidden="1">
      <c r="A939" s="11"/>
      <c r="B939" s="1"/>
      <c r="C939" s="34"/>
      <c r="D939" s="142"/>
      <c r="E939" s="143"/>
      <c r="F939" s="39">
        <f>VLOOKUP(C939,'[2]Acha Air Sales Price List'!$B$1:$D$65536,3,FALSE)</f>
        <v>0</v>
      </c>
      <c r="G939" s="19">
        <f>ROUND(IF(ISBLANK(C939),0,VLOOKUP(C939,'[2]Acha Air Sales Price List'!$B$1:$X$65536,12,FALSE)*$L$14),2)</f>
        <v>0</v>
      </c>
      <c r="H939" s="20">
        <f t="shared" si="20"/>
        <v>0</v>
      </c>
      <c r="I939" s="12"/>
    </row>
    <row r="940" spans="1:9" hidden="1">
      <c r="A940" s="11"/>
      <c r="B940" s="1"/>
      <c r="C940" s="34"/>
      <c r="D940" s="142"/>
      <c r="E940" s="143"/>
      <c r="F940" s="39">
        <f>VLOOKUP(C940,'[2]Acha Air Sales Price List'!$B$1:$D$65536,3,FALSE)</f>
        <v>0</v>
      </c>
      <c r="G940" s="19">
        <f>ROUND(IF(ISBLANK(C940),0,VLOOKUP(C940,'[2]Acha Air Sales Price List'!$B$1:$X$65536,12,FALSE)*$L$14),2)</f>
        <v>0</v>
      </c>
      <c r="H940" s="20">
        <f t="shared" si="20"/>
        <v>0</v>
      </c>
      <c r="I940" s="12"/>
    </row>
    <row r="941" spans="1:9" hidden="1">
      <c r="A941" s="11"/>
      <c r="B941" s="1"/>
      <c r="C941" s="34"/>
      <c r="D941" s="142"/>
      <c r="E941" s="143"/>
      <c r="F941" s="39">
        <f>VLOOKUP(C941,'[2]Acha Air Sales Price List'!$B$1:$D$65536,3,FALSE)</f>
        <v>0</v>
      </c>
      <c r="G941" s="19">
        <f>ROUND(IF(ISBLANK(C941),0,VLOOKUP(C941,'[2]Acha Air Sales Price List'!$B$1:$X$65536,12,FALSE)*$L$14),2)</f>
        <v>0</v>
      </c>
      <c r="H941" s="20">
        <f t="shared" si="20"/>
        <v>0</v>
      </c>
      <c r="I941" s="12"/>
    </row>
    <row r="942" spans="1:9" hidden="1">
      <c r="A942" s="11"/>
      <c r="B942" s="1"/>
      <c r="C942" s="34"/>
      <c r="D942" s="142"/>
      <c r="E942" s="143"/>
      <c r="F942" s="39">
        <f>VLOOKUP(C942,'[2]Acha Air Sales Price List'!$B$1:$D$65536,3,FALSE)</f>
        <v>0</v>
      </c>
      <c r="G942" s="19">
        <f>ROUND(IF(ISBLANK(C942),0,VLOOKUP(C942,'[2]Acha Air Sales Price List'!$B$1:$X$65536,12,FALSE)*$L$14),2)</f>
        <v>0</v>
      </c>
      <c r="H942" s="20">
        <f t="shared" si="20"/>
        <v>0</v>
      </c>
      <c r="I942" s="12"/>
    </row>
    <row r="943" spans="1:9" hidden="1">
      <c r="A943" s="11"/>
      <c r="B943" s="1"/>
      <c r="C943" s="34"/>
      <c r="D943" s="142"/>
      <c r="E943" s="143"/>
      <c r="F943" s="39">
        <f>VLOOKUP(C943,'[2]Acha Air Sales Price List'!$B$1:$D$65536,3,FALSE)</f>
        <v>0</v>
      </c>
      <c r="G943" s="19">
        <f>ROUND(IF(ISBLANK(C943),0,VLOOKUP(C943,'[2]Acha Air Sales Price List'!$B$1:$X$65536,12,FALSE)*$L$14),2)</f>
        <v>0</v>
      </c>
      <c r="H943" s="20">
        <f t="shared" si="20"/>
        <v>0</v>
      </c>
      <c r="I943" s="12"/>
    </row>
    <row r="944" spans="1:9" hidden="1">
      <c r="A944" s="11"/>
      <c r="B944" s="1"/>
      <c r="C944" s="34"/>
      <c r="D944" s="142"/>
      <c r="E944" s="143"/>
      <c r="F944" s="39">
        <f>VLOOKUP(C944,'[2]Acha Air Sales Price List'!$B$1:$D$65536,3,FALSE)</f>
        <v>0</v>
      </c>
      <c r="G944" s="19">
        <f>ROUND(IF(ISBLANK(C944),0,VLOOKUP(C944,'[2]Acha Air Sales Price List'!$B$1:$X$65536,12,FALSE)*$L$14),2)</f>
        <v>0</v>
      </c>
      <c r="H944" s="20">
        <f t="shared" si="20"/>
        <v>0</v>
      </c>
      <c r="I944" s="12"/>
    </row>
    <row r="945" spans="1:9" hidden="1">
      <c r="A945" s="11"/>
      <c r="B945" s="1"/>
      <c r="C945" s="34"/>
      <c r="D945" s="142"/>
      <c r="E945" s="143"/>
      <c r="F945" s="39">
        <f>VLOOKUP(C945,'[2]Acha Air Sales Price List'!$B$1:$D$65536,3,FALSE)</f>
        <v>0</v>
      </c>
      <c r="G945" s="19">
        <f>ROUND(IF(ISBLANK(C945),0,VLOOKUP(C945,'[2]Acha Air Sales Price List'!$B$1:$X$65536,12,FALSE)*$L$14),2)</f>
        <v>0</v>
      </c>
      <c r="H945" s="20">
        <f t="shared" si="20"/>
        <v>0</v>
      </c>
      <c r="I945" s="12"/>
    </row>
    <row r="946" spans="1:9" hidden="1">
      <c r="A946" s="11"/>
      <c r="B946" s="1"/>
      <c r="C946" s="34"/>
      <c r="D946" s="142"/>
      <c r="E946" s="143"/>
      <c r="F946" s="39">
        <f>VLOOKUP(C946,'[2]Acha Air Sales Price List'!$B$1:$D$65536,3,FALSE)</f>
        <v>0</v>
      </c>
      <c r="G946" s="19">
        <f>ROUND(IF(ISBLANK(C946),0,VLOOKUP(C946,'[2]Acha Air Sales Price List'!$B$1:$X$65536,12,FALSE)*$L$14),2)</f>
        <v>0</v>
      </c>
      <c r="H946" s="20">
        <f t="shared" si="20"/>
        <v>0</v>
      </c>
      <c r="I946" s="12"/>
    </row>
    <row r="947" spans="1:9" hidden="1">
      <c r="A947" s="11"/>
      <c r="B947" s="1"/>
      <c r="C947" s="34"/>
      <c r="D947" s="142"/>
      <c r="E947" s="143"/>
      <c r="F947" s="39">
        <f>VLOOKUP(C947,'[2]Acha Air Sales Price List'!$B$1:$D$65536,3,FALSE)</f>
        <v>0</v>
      </c>
      <c r="G947" s="19">
        <f>ROUND(IF(ISBLANK(C947),0,VLOOKUP(C947,'[2]Acha Air Sales Price List'!$B$1:$X$65536,12,FALSE)*$L$14),2)</f>
        <v>0</v>
      </c>
      <c r="H947" s="20">
        <f t="shared" si="20"/>
        <v>0</v>
      </c>
      <c r="I947" s="12"/>
    </row>
    <row r="948" spans="1:9" hidden="1">
      <c r="A948" s="11"/>
      <c r="B948" s="1"/>
      <c r="C948" s="34"/>
      <c r="D948" s="142"/>
      <c r="E948" s="143"/>
      <c r="F948" s="39">
        <f>VLOOKUP(C948,'[2]Acha Air Sales Price List'!$B$1:$D$65536,3,FALSE)</f>
        <v>0</v>
      </c>
      <c r="G948" s="19">
        <f>ROUND(IF(ISBLANK(C948),0,VLOOKUP(C948,'[2]Acha Air Sales Price List'!$B$1:$X$65536,12,FALSE)*$L$14),2)</f>
        <v>0</v>
      </c>
      <c r="H948" s="20">
        <f t="shared" si="20"/>
        <v>0</v>
      </c>
      <c r="I948" s="12"/>
    </row>
    <row r="949" spans="1:9" hidden="1">
      <c r="A949" s="11"/>
      <c r="B949" s="1"/>
      <c r="C949" s="34"/>
      <c r="D949" s="142"/>
      <c r="E949" s="143"/>
      <c r="F949" s="39">
        <f>VLOOKUP(C949,'[2]Acha Air Sales Price List'!$B$1:$D$65536,3,FALSE)</f>
        <v>0</v>
      </c>
      <c r="G949" s="19">
        <f>ROUND(IF(ISBLANK(C949),0,VLOOKUP(C949,'[2]Acha Air Sales Price List'!$B$1:$X$65536,12,FALSE)*$L$14),2)</f>
        <v>0</v>
      </c>
      <c r="H949" s="20">
        <f t="shared" si="20"/>
        <v>0</v>
      </c>
      <c r="I949" s="12"/>
    </row>
    <row r="950" spans="1:9" hidden="1">
      <c r="A950" s="11"/>
      <c r="B950" s="1"/>
      <c r="C950" s="34"/>
      <c r="D950" s="142"/>
      <c r="E950" s="143"/>
      <c r="F950" s="39">
        <f>VLOOKUP(C950,'[2]Acha Air Sales Price List'!$B$1:$D$65536,3,FALSE)</f>
        <v>0</v>
      </c>
      <c r="G950" s="19">
        <f>ROUND(IF(ISBLANK(C950),0,VLOOKUP(C950,'[2]Acha Air Sales Price List'!$B$1:$X$65536,12,FALSE)*$L$14),2)</f>
        <v>0</v>
      </c>
      <c r="H950" s="20">
        <f t="shared" si="20"/>
        <v>0</v>
      </c>
      <c r="I950" s="12"/>
    </row>
    <row r="951" spans="1:9" hidden="1">
      <c r="A951" s="11"/>
      <c r="B951" s="1"/>
      <c r="C951" s="34"/>
      <c r="D951" s="142"/>
      <c r="E951" s="143"/>
      <c r="F951" s="39">
        <f>VLOOKUP(C951,'[2]Acha Air Sales Price List'!$B$1:$D$65536,3,FALSE)</f>
        <v>0</v>
      </c>
      <c r="G951" s="19">
        <f>ROUND(IF(ISBLANK(C951),0,VLOOKUP(C951,'[2]Acha Air Sales Price List'!$B$1:$X$65536,12,FALSE)*$L$14),2)</f>
        <v>0</v>
      </c>
      <c r="H951" s="20">
        <f t="shared" si="20"/>
        <v>0</v>
      </c>
      <c r="I951" s="12"/>
    </row>
    <row r="952" spans="1:9" hidden="1">
      <c r="A952" s="11"/>
      <c r="B952" s="1"/>
      <c r="C952" s="34"/>
      <c r="D952" s="142"/>
      <c r="E952" s="143"/>
      <c r="F952" s="39">
        <f>VLOOKUP(C952,'[2]Acha Air Sales Price List'!$B$1:$D$65536,3,FALSE)</f>
        <v>0</v>
      </c>
      <c r="G952" s="19">
        <f>ROUND(IF(ISBLANK(C952),0,VLOOKUP(C952,'[2]Acha Air Sales Price List'!$B$1:$X$65536,12,FALSE)*$L$14),2)</f>
        <v>0</v>
      </c>
      <c r="H952" s="20">
        <f t="shared" si="20"/>
        <v>0</v>
      </c>
      <c r="I952" s="12"/>
    </row>
    <row r="953" spans="1:9" hidden="1">
      <c r="A953" s="11"/>
      <c r="B953" s="1"/>
      <c r="C953" s="34"/>
      <c r="D953" s="142"/>
      <c r="E953" s="143"/>
      <c r="F953" s="39">
        <f>VLOOKUP(C953,'[2]Acha Air Sales Price List'!$B$1:$D$65536,3,FALSE)</f>
        <v>0</v>
      </c>
      <c r="G953" s="19">
        <f>ROUND(IF(ISBLANK(C953),0,VLOOKUP(C953,'[2]Acha Air Sales Price List'!$B$1:$X$65536,12,FALSE)*$L$14),2)</f>
        <v>0</v>
      </c>
      <c r="H953" s="20">
        <f t="shared" si="20"/>
        <v>0</v>
      </c>
      <c r="I953" s="12"/>
    </row>
    <row r="954" spans="1:9" hidden="1">
      <c r="A954" s="11"/>
      <c r="B954" s="1"/>
      <c r="C954" s="34"/>
      <c r="D954" s="142"/>
      <c r="E954" s="143"/>
      <c r="F954" s="39">
        <f>VLOOKUP(C954,'[2]Acha Air Sales Price List'!$B$1:$D$65536,3,FALSE)</f>
        <v>0</v>
      </c>
      <c r="G954" s="19">
        <f>ROUND(IF(ISBLANK(C954),0,VLOOKUP(C954,'[2]Acha Air Sales Price List'!$B$1:$X$65536,12,FALSE)*$L$14),2)</f>
        <v>0</v>
      </c>
      <c r="H954" s="20">
        <f t="shared" si="20"/>
        <v>0</v>
      </c>
      <c r="I954" s="12"/>
    </row>
    <row r="955" spans="1:9" hidden="1">
      <c r="A955" s="11"/>
      <c r="B955" s="1"/>
      <c r="C955" s="34"/>
      <c r="D955" s="142"/>
      <c r="E955" s="143"/>
      <c r="F955" s="39">
        <f>VLOOKUP(C955,'[2]Acha Air Sales Price List'!$B$1:$D$65536,3,FALSE)</f>
        <v>0</v>
      </c>
      <c r="G955" s="19">
        <f>ROUND(IF(ISBLANK(C955),0,VLOOKUP(C955,'[2]Acha Air Sales Price List'!$B$1:$X$65536,12,FALSE)*$L$14),2)</f>
        <v>0</v>
      </c>
      <c r="H955" s="20">
        <f t="shared" si="20"/>
        <v>0</v>
      </c>
      <c r="I955" s="12"/>
    </row>
    <row r="956" spans="1:9" hidden="1">
      <c r="A956" s="11"/>
      <c r="B956" s="1"/>
      <c r="C956" s="34"/>
      <c r="D956" s="142"/>
      <c r="E956" s="143"/>
      <c r="F956" s="39">
        <f>VLOOKUP(C956,'[2]Acha Air Sales Price List'!$B$1:$D$65536,3,FALSE)</f>
        <v>0</v>
      </c>
      <c r="G956" s="19">
        <f>ROUND(IF(ISBLANK(C956),0,VLOOKUP(C956,'[2]Acha Air Sales Price List'!$B$1:$X$65536,12,FALSE)*$L$14),2)</f>
        <v>0</v>
      </c>
      <c r="H956" s="20">
        <f t="shared" si="20"/>
        <v>0</v>
      </c>
      <c r="I956" s="12"/>
    </row>
    <row r="957" spans="1:9" hidden="1">
      <c r="A957" s="11"/>
      <c r="B957" s="1"/>
      <c r="C957" s="34"/>
      <c r="D957" s="142"/>
      <c r="E957" s="143"/>
      <c r="F957" s="39">
        <f>VLOOKUP(C957,'[2]Acha Air Sales Price List'!$B$1:$D$65536,3,FALSE)</f>
        <v>0</v>
      </c>
      <c r="G957" s="19">
        <f>ROUND(IF(ISBLANK(C957),0,VLOOKUP(C957,'[2]Acha Air Sales Price List'!$B$1:$X$65536,12,FALSE)*$L$14),2)</f>
        <v>0</v>
      </c>
      <c r="H957" s="20">
        <f t="shared" si="20"/>
        <v>0</v>
      </c>
      <c r="I957" s="12"/>
    </row>
    <row r="958" spans="1:9" hidden="1">
      <c r="A958" s="11"/>
      <c r="B958" s="1"/>
      <c r="C958" s="34"/>
      <c r="D958" s="142"/>
      <c r="E958" s="143"/>
      <c r="F958" s="39">
        <f>VLOOKUP(C958,'[2]Acha Air Sales Price List'!$B$1:$D$65536,3,FALSE)</f>
        <v>0</v>
      </c>
      <c r="G958" s="19">
        <f>ROUND(IF(ISBLANK(C958),0,VLOOKUP(C958,'[2]Acha Air Sales Price List'!$B$1:$X$65536,12,FALSE)*$L$14),2)</f>
        <v>0</v>
      </c>
      <c r="H958" s="20">
        <f t="shared" si="20"/>
        <v>0</v>
      </c>
      <c r="I958" s="12"/>
    </row>
    <row r="959" spans="1:9" hidden="1">
      <c r="A959" s="11"/>
      <c r="B959" s="1"/>
      <c r="C959" s="34"/>
      <c r="D959" s="142"/>
      <c r="E959" s="143"/>
      <c r="F959" s="39">
        <f>VLOOKUP(C959,'[2]Acha Air Sales Price List'!$B$1:$D$65536,3,FALSE)</f>
        <v>0</v>
      </c>
      <c r="G959" s="19">
        <f>ROUND(IF(ISBLANK(C959),0,VLOOKUP(C959,'[2]Acha Air Sales Price List'!$B$1:$X$65536,12,FALSE)*$L$14),2)</f>
        <v>0</v>
      </c>
      <c r="H959" s="20">
        <f t="shared" si="20"/>
        <v>0</v>
      </c>
      <c r="I959" s="12"/>
    </row>
    <row r="960" spans="1:9" hidden="1">
      <c r="A960" s="11"/>
      <c r="B960" s="1"/>
      <c r="C960" s="34"/>
      <c r="D960" s="142"/>
      <c r="E960" s="143"/>
      <c r="F960" s="39">
        <f>VLOOKUP(C960,'[2]Acha Air Sales Price List'!$B$1:$D$65536,3,FALSE)</f>
        <v>0</v>
      </c>
      <c r="G960" s="19">
        <f>ROUND(IF(ISBLANK(C960),0,VLOOKUP(C960,'[2]Acha Air Sales Price List'!$B$1:$X$65536,12,FALSE)*$L$14),2)</f>
        <v>0</v>
      </c>
      <c r="H960" s="20">
        <f t="shared" si="20"/>
        <v>0</v>
      </c>
      <c r="I960" s="12"/>
    </row>
    <row r="961" spans="1:9" hidden="1">
      <c r="A961" s="11"/>
      <c r="B961" s="1"/>
      <c r="C961" s="34"/>
      <c r="D961" s="142"/>
      <c r="E961" s="143"/>
      <c r="F961" s="39">
        <f>VLOOKUP(C961,'[2]Acha Air Sales Price List'!$B$1:$D$65536,3,FALSE)</f>
        <v>0</v>
      </c>
      <c r="G961" s="19">
        <f>ROUND(IF(ISBLANK(C961),0,VLOOKUP(C961,'[2]Acha Air Sales Price List'!$B$1:$X$65536,12,FALSE)*$L$14),2)</f>
        <v>0</v>
      </c>
      <c r="H961" s="20">
        <f t="shared" si="20"/>
        <v>0</v>
      </c>
      <c r="I961" s="12"/>
    </row>
    <row r="962" spans="1:9" hidden="1">
      <c r="A962" s="11"/>
      <c r="B962" s="1"/>
      <c r="C962" s="34"/>
      <c r="D962" s="142"/>
      <c r="E962" s="143"/>
      <c r="F962" s="39">
        <f>VLOOKUP(C962,'[2]Acha Air Sales Price List'!$B$1:$D$65536,3,FALSE)</f>
        <v>0</v>
      </c>
      <c r="G962" s="19">
        <f>ROUND(IF(ISBLANK(C962),0,VLOOKUP(C962,'[2]Acha Air Sales Price List'!$B$1:$X$65536,12,FALSE)*$L$14),2)</f>
        <v>0</v>
      </c>
      <c r="H962" s="20">
        <f t="shared" si="20"/>
        <v>0</v>
      </c>
      <c r="I962" s="12"/>
    </row>
    <row r="963" spans="1:9" hidden="1">
      <c r="A963" s="11"/>
      <c r="B963" s="1"/>
      <c r="C963" s="34"/>
      <c r="D963" s="142"/>
      <c r="E963" s="143"/>
      <c r="F963" s="39">
        <f>VLOOKUP(C963,'[2]Acha Air Sales Price List'!$B$1:$D$65536,3,FALSE)</f>
        <v>0</v>
      </c>
      <c r="G963" s="19">
        <f>ROUND(IF(ISBLANK(C963),0,VLOOKUP(C963,'[2]Acha Air Sales Price List'!$B$1:$X$65536,12,FALSE)*$L$14),2)</f>
        <v>0</v>
      </c>
      <c r="H963" s="20">
        <f t="shared" si="20"/>
        <v>0</v>
      </c>
      <c r="I963" s="12"/>
    </row>
    <row r="964" spans="1:9" hidden="1">
      <c r="A964" s="11"/>
      <c r="B964" s="1"/>
      <c r="C964" s="34"/>
      <c r="D964" s="142"/>
      <c r="E964" s="143"/>
      <c r="F964" s="39">
        <f>VLOOKUP(C964,'[2]Acha Air Sales Price List'!$B$1:$D$65536,3,FALSE)</f>
        <v>0</v>
      </c>
      <c r="G964" s="19">
        <f>ROUND(IF(ISBLANK(C964),0,VLOOKUP(C964,'[2]Acha Air Sales Price List'!$B$1:$X$65536,12,FALSE)*$L$14),2)</f>
        <v>0</v>
      </c>
      <c r="H964" s="20">
        <f t="shared" si="20"/>
        <v>0</v>
      </c>
      <c r="I964" s="12"/>
    </row>
    <row r="965" spans="1:9" hidden="1">
      <c r="A965" s="11"/>
      <c r="B965" s="1"/>
      <c r="C965" s="34"/>
      <c r="D965" s="142"/>
      <c r="E965" s="143"/>
      <c r="F965" s="39">
        <f>VLOOKUP(C965,'[2]Acha Air Sales Price List'!$B$1:$D$65536,3,FALSE)</f>
        <v>0</v>
      </c>
      <c r="G965" s="19">
        <f>ROUND(IF(ISBLANK(C965),0,VLOOKUP(C965,'[2]Acha Air Sales Price List'!$B$1:$X$65536,12,FALSE)*$L$14),2)</f>
        <v>0</v>
      </c>
      <c r="H965" s="20">
        <f t="shared" si="20"/>
        <v>0</v>
      </c>
      <c r="I965" s="12"/>
    </row>
    <row r="966" spans="1:9" hidden="1">
      <c r="A966" s="11"/>
      <c r="B966" s="1"/>
      <c r="C966" s="34"/>
      <c r="D966" s="142"/>
      <c r="E966" s="143"/>
      <c r="F966" s="39">
        <f>VLOOKUP(C966,'[2]Acha Air Sales Price List'!$B$1:$D$65536,3,FALSE)</f>
        <v>0</v>
      </c>
      <c r="G966" s="19">
        <f>ROUND(IF(ISBLANK(C966),0,VLOOKUP(C966,'[2]Acha Air Sales Price List'!$B$1:$X$65536,12,FALSE)*$L$14),2)</f>
        <v>0</v>
      </c>
      <c r="H966" s="20">
        <f t="shared" si="20"/>
        <v>0</v>
      </c>
      <c r="I966" s="12"/>
    </row>
    <row r="967" spans="1:9" hidden="1">
      <c r="A967" s="11"/>
      <c r="B967" s="1"/>
      <c r="C967" s="34"/>
      <c r="D967" s="142"/>
      <c r="E967" s="143"/>
      <c r="F967" s="39">
        <f>VLOOKUP(C967,'[2]Acha Air Sales Price List'!$B$1:$D$65536,3,FALSE)</f>
        <v>0</v>
      </c>
      <c r="G967" s="19">
        <f>ROUND(IF(ISBLANK(C967),0,VLOOKUP(C967,'[2]Acha Air Sales Price List'!$B$1:$X$65536,12,FALSE)*$L$14),2)</f>
        <v>0</v>
      </c>
      <c r="H967" s="20">
        <f t="shared" si="20"/>
        <v>0</v>
      </c>
      <c r="I967" s="12"/>
    </row>
    <row r="968" spans="1:9" hidden="1">
      <c r="A968" s="11"/>
      <c r="B968" s="1"/>
      <c r="C968" s="35"/>
      <c r="D968" s="142"/>
      <c r="E968" s="143"/>
      <c r="F968" s="39">
        <f>VLOOKUP(C968,'[2]Acha Air Sales Price List'!$B$1:$D$65536,3,FALSE)</f>
        <v>0</v>
      </c>
      <c r="G968" s="19">
        <f>ROUND(IF(ISBLANK(C968),0,VLOOKUP(C968,'[2]Acha Air Sales Price List'!$B$1:$X$65536,12,FALSE)*$L$14),2)</f>
        <v>0</v>
      </c>
      <c r="H968" s="20">
        <f t="shared" si="20"/>
        <v>0</v>
      </c>
      <c r="I968" s="12"/>
    </row>
    <row r="969" spans="1:9" hidden="1">
      <c r="A969" s="11"/>
      <c r="B969" s="1"/>
      <c r="C969" s="34"/>
      <c r="D969" s="142"/>
      <c r="E969" s="143"/>
      <c r="F969" s="39">
        <f>VLOOKUP(C969,'[2]Acha Air Sales Price List'!$B$1:$D$65536,3,FALSE)</f>
        <v>0</v>
      </c>
      <c r="G969" s="19">
        <f>ROUND(IF(ISBLANK(C969),0,VLOOKUP(C969,'[2]Acha Air Sales Price List'!$B$1:$X$65536,12,FALSE)*$L$14),2)</f>
        <v>0</v>
      </c>
      <c r="H969" s="20">
        <f t="shared" si="20"/>
        <v>0</v>
      </c>
      <c r="I969" s="12"/>
    </row>
    <row r="970" spans="1:9" hidden="1">
      <c r="A970" s="11"/>
      <c r="B970" s="1"/>
      <c r="C970" s="34"/>
      <c r="D970" s="142"/>
      <c r="E970" s="143"/>
      <c r="F970" s="39">
        <f>VLOOKUP(C970,'[2]Acha Air Sales Price List'!$B$1:$D$65536,3,FALSE)</f>
        <v>0</v>
      </c>
      <c r="G970" s="19">
        <f>ROUND(IF(ISBLANK(C970),0,VLOOKUP(C970,'[2]Acha Air Sales Price List'!$B$1:$X$65536,12,FALSE)*$L$14),2)</f>
        <v>0</v>
      </c>
      <c r="H970" s="20">
        <f t="shared" si="20"/>
        <v>0</v>
      </c>
      <c r="I970" s="12"/>
    </row>
    <row r="971" spans="1:9" hidden="1">
      <c r="A971" s="11"/>
      <c r="B971" s="1"/>
      <c r="C971" s="34"/>
      <c r="D971" s="142"/>
      <c r="E971" s="143"/>
      <c r="F971" s="39">
        <f>VLOOKUP(C971,'[2]Acha Air Sales Price List'!$B$1:$D$65536,3,FALSE)</f>
        <v>0</v>
      </c>
      <c r="G971" s="19">
        <f>ROUND(IF(ISBLANK(C971),0,VLOOKUP(C971,'[2]Acha Air Sales Price List'!$B$1:$X$65536,12,FALSE)*$L$14),2)</f>
        <v>0</v>
      </c>
      <c r="H971" s="20">
        <f t="shared" si="20"/>
        <v>0</v>
      </c>
      <c r="I971" s="12"/>
    </row>
    <row r="972" spans="1:9" hidden="1">
      <c r="A972" s="11"/>
      <c r="B972" s="1"/>
      <c r="C972" s="34"/>
      <c r="D972" s="142"/>
      <c r="E972" s="143"/>
      <c r="F972" s="39">
        <f>VLOOKUP(C972,'[2]Acha Air Sales Price List'!$B$1:$D$65536,3,FALSE)</f>
        <v>0</v>
      </c>
      <c r="G972" s="19">
        <f>ROUND(IF(ISBLANK(C972),0,VLOOKUP(C972,'[2]Acha Air Sales Price List'!$B$1:$X$65536,12,FALSE)*$L$14),2)</f>
        <v>0</v>
      </c>
      <c r="H972" s="20">
        <f t="shared" si="20"/>
        <v>0</v>
      </c>
      <c r="I972" s="12"/>
    </row>
    <row r="973" spans="1:9" hidden="1">
      <c r="A973" s="11"/>
      <c r="B973" s="1"/>
      <c r="C973" s="34"/>
      <c r="D973" s="142"/>
      <c r="E973" s="143"/>
      <c r="F973" s="39">
        <f>VLOOKUP(C973,'[2]Acha Air Sales Price List'!$B$1:$D$65536,3,FALSE)</f>
        <v>0</v>
      </c>
      <c r="G973" s="19">
        <f>ROUND(IF(ISBLANK(C973),0,VLOOKUP(C973,'[2]Acha Air Sales Price List'!$B$1:$X$65536,12,FALSE)*$L$14),2)</f>
        <v>0</v>
      </c>
      <c r="H973" s="20">
        <f t="shared" si="20"/>
        <v>0</v>
      </c>
      <c r="I973" s="12"/>
    </row>
    <row r="974" spans="1:9" hidden="1">
      <c r="A974" s="11"/>
      <c r="B974" s="1"/>
      <c r="C974" s="34"/>
      <c r="D974" s="142"/>
      <c r="E974" s="143"/>
      <c r="F974" s="39">
        <f>VLOOKUP(C974,'[2]Acha Air Sales Price List'!$B$1:$D$65536,3,FALSE)</f>
        <v>0</v>
      </c>
      <c r="G974" s="19">
        <f>ROUND(IF(ISBLANK(C974),0,VLOOKUP(C974,'[2]Acha Air Sales Price List'!$B$1:$X$65536,12,FALSE)*$L$14),2)</f>
        <v>0</v>
      </c>
      <c r="H974" s="20">
        <f t="shared" si="20"/>
        <v>0</v>
      </c>
      <c r="I974" s="12"/>
    </row>
    <row r="975" spans="1:9" hidden="1">
      <c r="A975" s="11"/>
      <c r="B975" s="1"/>
      <c r="C975" s="34"/>
      <c r="D975" s="142"/>
      <c r="E975" s="143"/>
      <c r="F975" s="39">
        <f>VLOOKUP(C975,'[2]Acha Air Sales Price List'!$B$1:$D$65536,3,FALSE)</f>
        <v>0</v>
      </c>
      <c r="G975" s="19">
        <f>ROUND(IF(ISBLANK(C975),0,VLOOKUP(C975,'[2]Acha Air Sales Price List'!$B$1:$X$65536,12,FALSE)*$L$14),2)</f>
        <v>0</v>
      </c>
      <c r="H975" s="20">
        <f t="shared" si="20"/>
        <v>0</v>
      </c>
      <c r="I975" s="12"/>
    </row>
    <row r="976" spans="1:9" hidden="1">
      <c r="A976" s="11"/>
      <c r="B976" s="1"/>
      <c r="C976" s="34"/>
      <c r="D976" s="142"/>
      <c r="E976" s="143"/>
      <c r="F976" s="39">
        <f>VLOOKUP(C976,'[2]Acha Air Sales Price List'!$B$1:$D$65536,3,FALSE)</f>
        <v>0</v>
      </c>
      <c r="G976" s="19">
        <f>ROUND(IF(ISBLANK(C976),0,VLOOKUP(C976,'[2]Acha Air Sales Price List'!$B$1:$X$65536,12,FALSE)*$L$14),2)</f>
        <v>0</v>
      </c>
      <c r="H976" s="20">
        <f t="shared" si="20"/>
        <v>0</v>
      </c>
      <c r="I976" s="12"/>
    </row>
    <row r="977" spans="1:9" hidden="1">
      <c r="A977" s="11"/>
      <c r="B977" s="1"/>
      <c r="C977" s="34"/>
      <c r="D977" s="142"/>
      <c r="E977" s="143"/>
      <c r="F977" s="39">
        <f>VLOOKUP(C977,'[2]Acha Air Sales Price List'!$B$1:$D$65536,3,FALSE)</f>
        <v>0</v>
      </c>
      <c r="G977" s="19">
        <f>ROUND(IF(ISBLANK(C977),0,VLOOKUP(C977,'[2]Acha Air Sales Price List'!$B$1:$X$65536,12,FALSE)*$L$14),2)</f>
        <v>0</v>
      </c>
      <c r="H977" s="20">
        <f t="shared" si="20"/>
        <v>0</v>
      </c>
      <c r="I977" s="12"/>
    </row>
    <row r="978" spans="1:9" hidden="1">
      <c r="A978" s="11"/>
      <c r="B978" s="1"/>
      <c r="C978" s="34"/>
      <c r="D978" s="142"/>
      <c r="E978" s="143"/>
      <c r="F978" s="39">
        <f>VLOOKUP(C978,'[2]Acha Air Sales Price List'!$B$1:$D$65536,3,FALSE)</f>
        <v>0</v>
      </c>
      <c r="G978" s="19">
        <f>ROUND(IF(ISBLANK(C978),0,VLOOKUP(C978,'[2]Acha Air Sales Price List'!$B$1:$X$65536,12,FALSE)*$L$14),2)</f>
        <v>0</v>
      </c>
      <c r="H978" s="20">
        <f t="shared" si="20"/>
        <v>0</v>
      </c>
      <c r="I978" s="12"/>
    </row>
    <row r="979" spans="1:9" hidden="1">
      <c r="A979" s="11"/>
      <c r="B979" s="1"/>
      <c r="C979" s="34"/>
      <c r="D979" s="142"/>
      <c r="E979" s="143"/>
      <c r="F979" s="39">
        <f>VLOOKUP(C979,'[2]Acha Air Sales Price List'!$B$1:$D$65536,3,FALSE)</f>
        <v>0</v>
      </c>
      <c r="G979" s="19">
        <f>ROUND(IF(ISBLANK(C979),0,VLOOKUP(C979,'[2]Acha Air Sales Price List'!$B$1:$X$65536,12,FALSE)*$L$14),2)</f>
        <v>0</v>
      </c>
      <c r="H979" s="20">
        <f t="shared" si="20"/>
        <v>0</v>
      </c>
      <c r="I979" s="12"/>
    </row>
    <row r="980" spans="1:9" hidden="1">
      <c r="A980" s="11"/>
      <c r="B980" s="1"/>
      <c r="C980" s="34"/>
      <c r="D980" s="142"/>
      <c r="E980" s="143"/>
      <c r="F980" s="39">
        <f>VLOOKUP(C980,'[2]Acha Air Sales Price List'!$B$1:$D$65536,3,FALSE)</f>
        <v>0</v>
      </c>
      <c r="G980" s="19">
        <f>ROUND(IF(ISBLANK(C980),0,VLOOKUP(C980,'[2]Acha Air Sales Price List'!$B$1:$X$65536,12,FALSE)*$L$14),2)</f>
        <v>0</v>
      </c>
      <c r="H980" s="20">
        <f t="shared" si="20"/>
        <v>0</v>
      </c>
      <c r="I980" s="12"/>
    </row>
    <row r="981" spans="1:9" hidden="1">
      <c r="A981" s="11"/>
      <c r="B981" s="1"/>
      <c r="C981" s="34"/>
      <c r="D981" s="142"/>
      <c r="E981" s="143"/>
      <c r="F981" s="39">
        <f>VLOOKUP(C981,'[2]Acha Air Sales Price List'!$B$1:$D$65536,3,FALSE)</f>
        <v>0</v>
      </c>
      <c r="G981" s="19">
        <f>ROUND(IF(ISBLANK(C981),0,VLOOKUP(C981,'[2]Acha Air Sales Price List'!$B$1:$X$65536,12,FALSE)*$L$14),2)</f>
        <v>0</v>
      </c>
      <c r="H981" s="20">
        <f t="shared" si="20"/>
        <v>0</v>
      </c>
      <c r="I981" s="12"/>
    </row>
    <row r="982" spans="1:9" hidden="1">
      <c r="A982" s="11"/>
      <c r="B982" s="1"/>
      <c r="C982" s="34"/>
      <c r="D982" s="142"/>
      <c r="E982" s="143"/>
      <c r="F982" s="39">
        <f>VLOOKUP(C982,'[2]Acha Air Sales Price List'!$B$1:$D$65536,3,FALSE)</f>
        <v>0</v>
      </c>
      <c r="G982" s="19">
        <f>ROUND(IF(ISBLANK(C982),0,VLOOKUP(C982,'[2]Acha Air Sales Price List'!$B$1:$X$65536,12,FALSE)*$L$14),2)</f>
        <v>0</v>
      </c>
      <c r="H982" s="20">
        <f t="shared" si="20"/>
        <v>0</v>
      </c>
      <c r="I982" s="12"/>
    </row>
    <row r="983" spans="1:9" hidden="1">
      <c r="A983" s="11"/>
      <c r="B983" s="1"/>
      <c r="C983" s="34"/>
      <c r="D983" s="142"/>
      <c r="E983" s="143"/>
      <c r="F983" s="39">
        <f>VLOOKUP(C983,'[2]Acha Air Sales Price List'!$B$1:$D$65536,3,FALSE)</f>
        <v>0</v>
      </c>
      <c r="G983" s="19">
        <f>ROUND(IF(ISBLANK(C983),0,VLOOKUP(C983,'[2]Acha Air Sales Price List'!$B$1:$X$65536,12,FALSE)*$L$14),2)</f>
        <v>0</v>
      </c>
      <c r="H983" s="20">
        <f t="shared" si="20"/>
        <v>0</v>
      </c>
      <c r="I983" s="12"/>
    </row>
    <row r="984" spans="1:9" hidden="1">
      <c r="A984" s="11"/>
      <c r="B984" s="1"/>
      <c r="C984" s="34"/>
      <c r="D984" s="142"/>
      <c r="E984" s="143"/>
      <c r="F984" s="39">
        <f>VLOOKUP(C984,'[2]Acha Air Sales Price List'!$B$1:$D$65536,3,FALSE)</f>
        <v>0</v>
      </c>
      <c r="G984" s="19">
        <f>ROUND(IF(ISBLANK(C984),0,VLOOKUP(C984,'[2]Acha Air Sales Price List'!$B$1:$X$65536,12,FALSE)*$L$14),2)</f>
        <v>0</v>
      </c>
      <c r="H984" s="20">
        <f t="shared" si="20"/>
        <v>0</v>
      </c>
      <c r="I984" s="12"/>
    </row>
    <row r="985" spans="1:9" hidden="1">
      <c r="A985" s="11"/>
      <c r="B985" s="1"/>
      <c r="C985" s="34"/>
      <c r="D985" s="142"/>
      <c r="E985" s="143"/>
      <c r="F985" s="39">
        <f>VLOOKUP(C985,'[2]Acha Air Sales Price List'!$B$1:$D$65536,3,FALSE)</f>
        <v>0</v>
      </c>
      <c r="G985" s="19">
        <f>ROUND(IF(ISBLANK(C985),0,VLOOKUP(C985,'[2]Acha Air Sales Price List'!$B$1:$X$65536,12,FALSE)*$L$14),2)</f>
        <v>0</v>
      </c>
      <c r="H985" s="20">
        <f t="shared" si="20"/>
        <v>0</v>
      </c>
      <c r="I985" s="12"/>
    </row>
    <row r="986" spans="1:9" hidden="1">
      <c r="A986" s="11"/>
      <c r="B986" s="1"/>
      <c r="C986" s="34"/>
      <c r="D986" s="142"/>
      <c r="E986" s="143"/>
      <c r="F986" s="39">
        <f>VLOOKUP(C986,'[2]Acha Air Sales Price List'!$B$1:$D$65536,3,FALSE)</f>
        <v>0</v>
      </c>
      <c r="G986" s="19">
        <f>ROUND(IF(ISBLANK(C986),0,VLOOKUP(C986,'[2]Acha Air Sales Price List'!$B$1:$X$65536,12,FALSE)*$L$14),2)</f>
        <v>0</v>
      </c>
      <c r="H986" s="20">
        <f t="shared" si="20"/>
        <v>0</v>
      </c>
      <c r="I986" s="12"/>
    </row>
    <row r="987" spans="1:9" hidden="1">
      <c r="A987" s="11"/>
      <c r="B987" s="1"/>
      <c r="C987" s="34"/>
      <c r="D987" s="142"/>
      <c r="E987" s="143"/>
      <c r="F987" s="39">
        <f>VLOOKUP(C987,'[2]Acha Air Sales Price List'!$B$1:$D$65536,3,FALSE)</f>
        <v>0</v>
      </c>
      <c r="G987" s="19">
        <f>ROUND(IF(ISBLANK(C987),0,VLOOKUP(C987,'[2]Acha Air Sales Price List'!$B$1:$X$65536,12,FALSE)*$L$14),2)</f>
        <v>0</v>
      </c>
      <c r="H987" s="20">
        <f t="shared" si="20"/>
        <v>0</v>
      </c>
      <c r="I987" s="12"/>
    </row>
    <row r="988" spans="1:9" hidden="1">
      <c r="A988" s="11"/>
      <c r="B988" s="1"/>
      <c r="C988" s="34"/>
      <c r="D988" s="142"/>
      <c r="E988" s="143"/>
      <c r="F988" s="39">
        <f>VLOOKUP(C988,'[2]Acha Air Sales Price List'!$B$1:$D$65536,3,FALSE)</f>
        <v>0</v>
      </c>
      <c r="G988" s="19">
        <f>ROUND(IF(ISBLANK(C988),0,VLOOKUP(C988,'[2]Acha Air Sales Price List'!$B$1:$X$65536,12,FALSE)*$L$14),2)</f>
        <v>0</v>
      </c>
      <c r="H988" s="20">
        <f t="shared" si="20"/>
        <v>0</v>
      </c>
      <c r="I988" s="12"/>
    </row>
    <row r="989" spans="1:9" hidden="1">
      <c r="A989" s="11"/>
      <c r="B989" s="1"/>
      <c r="C989" s="34"/>
      <c r="D989" s="142"/>
      <c r="E989" s="143"/>
      <c r="F989" s="39">
        <f>VLOOKUP(C989,'[2]Acha Air Sales Price List'!$B$1:$D$65536,3,FALSE)</f>
        <v>0</v>
      </c>
      <c r="G989" s="19">
        <f>ROUND(IF(ISBLANK(C989),0,VLOOKUP(C989,'[2]Acha Air Sales Price List'!$B$1:$X$65536,12,FALSE)*$L$14),2)</f>
        <v>0</v>
      </c>
      <c r="H989" s="20">
        <f t="shared" si="20"/>
        <v>0</v>
      </c>
      <c r="I989" s="12"/>
    </row>
    <row r="990" spans="1:9" hidden="1">
      <c r="A990" s="11"/>
      <c r="B990" s="1"/>
      <c r="C990" s="34"/>
      <c r="D990" s="142"/>
      <c r="E990" s="143"/>
      <c r="F990" s="39">
        <f>VLOOKUP(C990,'[2]Acha Air Sales Price List'!$B$1:$D$65536,3,FALSE)</f>
        <v>0</v>
      </c>
      <c r="G990" s="19">
        <f>ROUND(IF(ISBLANK(C990),0,VLOOKUP(C990,'[2]Acha Air Sales Price List'!$B$1:$X$65536,12,FALSE)*$L$14),2)</f>
        <v>0</v>
      </c>
      <c r="H990" s="20">
        <f t="shared" si="20"/>
        <v>0</v>
      </c>
      <c r="I990" s="12"/>
    </row>
    <row r="991" spans="1:9" hidden="1">
      <c r="A991" s="11"/>
      <c r="B991" s="1"/>
      <c r="C991" s="34"/>
      <c r="D991" s="142"/>
      <c r="E991" s="143"/>
      <c r="F991" s="39">
        <f>VLOOKUP(C991,'[2]Acha Air Sales Price List'!$B$1:$D$65536,3,FALSE)</f>
        <v>0</v>
      </c>
      <c r="G991" s="19">
        <f>ROUND(IF(ISBLANK(C991),0,VLOOKUP(C991,'[2]Acha Air Sales Price List'!$B$1:$X$65536,12,FALSE)*$L$14),2)</f>
        <v>0</v>
      </c>
      <c r="H991" s="20">
        <f t="shared" si="20"/>
        <v>0</v>
      </c>
      <c r="I991" s="12"/>
    </row>
    <row r="992" spans="1:9" hidden="1">
      <c r="A992" s="11"/>
      <c r="B992" s="1"/>
      <c r="C992" s="34"/>
      <c r="D992" s="142"/>
      <c r="E992" s="143"/>
      <c r="F992" s="39">
        <f>VLOOKUP(C992,'[2]Acha Air Sales Price List'!$B$1:$D$65536,3,FALSE)</f>
        <v>0</v>
      </c>
      <c r="G992" s="19">
        <f>ROUND(IF(ISBLANK(C992),0,VLOOKUP(C992,'[2]Acha Air Sales Price List'!$B$1:$X$65536,12,FALSE)*$L$14),2)</f>
        <v>0</v>
      </c>
      <c r="H992" s="20">
        <f t="shared" si="20"/>
        <v>0</v>
      </c>
      <c r="I992" s="12"/>
    </row>
    <row r="993" spans="1:9" hidden="1">
      <c r="A993" s="11"/>
      <c r="B993" s="1"/>
      <c r="C993" s="34"/>
      <c r="D993" s="142"/>
      <c r="E993" s="143"/>
      <c r="F993" s="39">
        <f>VLOOKUP(C993,'[2]Acha Air Sales Price List'!$B$1:$D$65536,3,FALSE)</f>
        <v>0</v>
      </c>
      <c r="G993" s="19">
        <f>ROUND(IF(ISBLANK(C993),0,VLOOKUP(C993,'[2]Acha Air Sales Price List'!$B$1:$X$65536,12,FALSE)*$L$14),2)</f>
        <v>0</v>
      </c>
      <c r="H993" s="20">
        <f t="shared" si="20"/>
        <v>0</v>
      </c>
      <c r="I993" s="12"/>
    </row>
    <row r="994" spans="1:9" hidden="1">
      <c r="A994" s="11"/>
      <c r="B994" s="1"/>
      <c r="C994" s="34"/>
      <c r="D994" s="142"/>
      <c r="E994" s="143"/>
      <c r="F994" s="39">
        <f>VLOOKUP(C994,'[2]Acha Air Sales Price List'!$B$1:$D$65536,3,FALSE)</f>
        <v>0</v>
      </c>
      <c r="G994" s="19">
        <f>ROUND(IF(ISBLANK(C994),0,VLOOKUP(C994,'[2]Acha Air Sales Price List'!$B$1:$X$65536,12,FALSE)*$L$14),2)</f>
        <v>0</v>
      </c>
      <c r="H994" s="20">
        <f t="shared" si="20"/>
        <v>0</v>
      </c>
      <c r="I994" s="12"/>
    </row>
    <row r="995" spans="1:9" hidden="1">
      <c r="A995" s="11"/>
      <c r="B995" s="1"/>
      <c r="C995" s="98"/>
      <c r="D995" s="142"/>
      <c r="E995" s="143"/>
      <c r="F995" s="39"/>
      <c r="G995" s="19">
        <f>ROUND(IF(ISBLANK(C995),0,VLOOKUP(C995,'[2]Acha Air Sales Price List'!$B$1:$X$65536,12,FALSE)*$L$14),2)</f>
        <v>0</v>
      </c>
      <c r="H995" s="20">
        <f t="shared" si="20"/>
        <v>0</v>
      </c>
      <c r="I995" s="12"/>
    </row>
    <row r="996" spans="1:9" hidden="1">
      <c r="A996" s="11"/>
      <c r="B996" s="1"/>
      <c r="C996" s="35"/>
      <c r="D996" s="144"/>
      <c r="E996" s="145"/>
      <c r="F996" s="39" t="s">
        <v>26</v>
      </c>
      <c r="G996" s="19"/>
      <c r="H996" s="20">
        <f>G996</f>
        <v>0</v>
      </c>
      <c r="I996" s="12"/>
    </row>
    <row r="997" spans="1:9" ht="13.5" thickBot="1">
      <c r="A997" s="11"/>
      <c r="B997" s="21"/>
      <c r="C997" s="22"/>
      <c r="D997" s="133"/>
      <c r="E997" s="138"/>
      <c r="F997" s="40"/>
      <c r="G997" s="23">
        <f>ROUND(IF(ISBLANK(C997),0,VLOOKUP(C997,'[2]Acha Air Sales Price List'!$B$1:$X$65536,12,FALSE)*$W$14),2)</f>
        <v>0</v>
      </c>
      <c r="H997" s="24">
        <f>ROUND(IF(ISNUMBER(B997), G997*B997, 0),5)</f>
        <v>0</v>
      </c>
      <c r="I997" s="12"/>
    </row>
    <row r="998" spans="1:9" ht="10.5" customHeight="1" thickBot="1">
      <c r="A998" s="11"/>
      <c r="B998" s="2"/>
      <c r="C998" s="2"/>
      <c r="D998" s="2"/>
      <c r="E998" s="2"/>
      <c r="F998" s="2"/>
      <c r="G998" s="29"/>
      <c r="H998" s="30"/>
      <c r="I998" s="12"/>
    </row>
    <row r="999" spans="1:9" ht="16.5" thickBot="1">
      <c r="A999" s="11"/>
      <c r="B999" s="28" t="s">
        <v>17</v>
      </c>
      <c r="C999" s="3"/>
      <c r="D999" s="3"/>
      <c r="E999" s="3"/>
      <c r="F999" s="3"/>
      <c r="G999" s="31" t="s">
        <v>18</v>
      </c>
      <c r="H999" s="32">
        <f>SUM(H20:H997)</f>
        <v>33569.150000000009</v>
      </c>
      <c r="I999" s="12"/>
    </row>
    <row r="1000" spans="1:9" ht="16.5" hidden="1" thickBot="1">
      <c r="A1000" s="11"/>
      <c r="B1000" s="28" t="s">
        <v>17</v>
      </c>
      <c r="C1000" s="3"/>
      <c r="D1000" s="3"/>
      <c r="E1000" s="3"/>
      <c r="F1000" s="3"/>
      <c r="G1000" s="31" t="s">
        <v>23</v>
      </c>
      <c r="H1000" s="32">
        <f>H999/41.5</f>
        <v>808.89518072289172</v>
      </c>
      <c r="I1000" s="12"/>
    </row>
    <row r="1001" spans="1:9" ht="16.5" hidden="1" thickBot="1">
      <c r="A1001" s="11"/>
      <c r="B1001" s="28"/>
      <c r="C1001" s="3"/>
      <c r="D1001" s="3"/>
      <c r="E1001" s="3"/>
      <c r="F1001" s="3"/>
      <c r="G1001" s="31" t="s">
        <v>25</v>
      </c>
      <c r="H1001" s="32">
        <v>40</v>
      </c>
      <c r="I1001" s="12"/>
    </row>
    <row r="1002" spans="1:9" ht="16.5" hidden="1" thickBot="1">
      <c r="A1002" s="11"/>
      <c r="B1002" s="28"/>
      <c r="C1002" s="3"/>
      <c r="D1002" s="3"/>
      <c r="E1002" s="3"/>
      <c r="F1002" s="3"/>
      <c r="G1002" s="31" t="s">
        <v>24</v>
      </c>
      <c r="H1002" s="32">
        <f>(H1001-H1000)*41.5</f>
        <v>-31909.150000000005</v>
      </c>
      <c r="I1002" s="12"/>
    </row>
    <row r="1003" spans="1:9" ht="24" customHeight="1">
      <c r="A1003" s="16"/>
      <c r="B1003" s="17"/>
      <c r="C1003" s="17"/>
      <c r="D1003" s="137" t="s">
        <v>89</v>
      </c>
      <c r="E1003" s="17"/>
      <c r="F1003" s="17"/>
      <c r="G1003" s="17"/>
      <c r="H1003" s="17"/>
      <c r="I1003" s="18"/>
    </row>
    <row r="1005" spans="1:9">
      <c r="F1005" s="140" t="s">
        <v>59</v>
      </c>
      <c r="G1005" s="141">
        <f>'Tax Invoice'!D14</f>
        <v>35.29</v>
      </c>
    </row>
    <row r="1006" spans="1:9">
      <c r="F1006" s="140" t="s">
        <v>60</v>
      </c>
      <c r="G1006" s="141">
        <f>G1008/G1005</f>
        <v>951.23689430433581</v>
      </c>
    </row>
    <row r="1007" spans="1:9">
      <c r="F1007" s="140" t="s">
        <v>61</v>
      </c>
      <c r="G1007" s="141">
        <f>G1009/G1005</f>
        <v>951.23689430433581</v>
      </c>
      <c r="H1007" s="41"/>
    </row>
    <row r="1008" spans="1:9">
      <c r="F1008" s="140" t="s">
        <v>62</v>
      </c>
      <c r="G1008" s="141">
        <f>H999</f>
        <v>33569.150000000009</v>
      </c>
    </row>
    <row r="1009" spans="6:7">
      <c r="F1009" s="140" t="s">
        <v>63</v>
      </c>
      <c r="G1009" s="141">
        <f>H999</f>
        <v>33569.150000000009</v>
      </c>
    </row>
  </sheetData>
  <mergeCells count="7">
    <mergeCell ref="G13:G14"/>
    <mergeCell ref="H13:H14"/>
    <mergeCell ref="B8:D8"/>
    <mergeCell ref="G9:G10"/>
    <mergeCell ref="H9:H10"/>
    <mergeCell ref="G11:G12"/>
    <mergeCell ref="H11:H12"/>
  </mergeCells>
  <conditionalFormatting sqref="B20:B997">
    <cfRule type="cellIs" dxfId="26" priority="15" stopIfTrue="1" operator="equal">
      <formula>"ALERT"</formula>
    </cfRule>
  </conditionalFormatting>
  <conditionalFormatting sqref="E20">
    <cfRule type="containsText" dxfId="25" priority="5" stopIfTrue="1" operator="containsText" text="Exchange rate :">
      <formula>NOT(ISERROR(SEARCH("Exchange rate :",E20)))</formula>
    </cfRule>
    <cfRule type="containsErrors" dxfId="24" priority="6" stopIfTrue="1">
      <formula>ISERROR(E20)</formula>
    </cfRule>
    <cfRule type="cellIs" dxfId="23" priority="7" stopIfTrue="1" operator="equal">
      <formula>"NA"</formula>
    </cfRule>
    <cfRule type="cellIs" dxfId="22" priority="8" stopIfTrue="1" operator="equal">
      <formula>0</formula>
    </cfRule>
  </conditionalFormatting>
  <conditionalFormatting sqref="E997">
    <cfRule type="containsText" dxfId="21" priority="1" stopIfTrue="1" operator="containsText" text="Exchange rate :">
      <formula>NOT(ISERROR(SEARCH("Exchange rate :",E997)))</formula>
    </cfRule>
    <cfRule type="containsErrors" dxfId="20" priority="2" stopIfTrue="1">
      <formula>ISERROR(E997)</formula>
    </cfRule>
    <cfRule type="cellIs" dxfId="19" priority="3" stopIfTrue="1" operator="equal">
      <formula>"NA"</formula>
    </cfRule>
    <cfRule type="cellIs" dxfId="18" priority="4" stopIfTrue="1" operator="equal">
      <formula>0</formula>
    </cfRule>
  </conditionalFormatting>
  <conditionalFormatting sqref="F9:F14">
    <cfRule type="cellIs" dxfId="17" priority="13" stopIfTrue="1" operator="equal">
      <formula>0</formula>
    </cfRule>
  </conditionalFormatting>
  <conditionalFormatting sqref="F10:F14">
    <cfRule type="containsBlanks" dxfId="16" priority="14" stopIfTrue="1">
      <formula>LEN(TRIM(F10))=0</formula>
    </cfRule>
  </conditionalFormatting>
  <conditionalFormatting sqref="F20:F994">
    <cfRule type="containsText" dxfId="15" priority="9" stopIfTrue="1" operator="containsText" text="Exchange rate :">
      <formula>NOT(ISERROR(SEARCH("Exchange rate :",F20)))</formula>
    </cfRule>
  </conditionalFormatting>
  <conditionalFormatting sqref="F20:H997 H999:H1002">
    <cfRule type="containsErrors" dxfId="14" priority="10" stopIfTrue="1">
      <formula>ISERROR(F20)</formula>
    </cfRule>
    <cfRule type="cellIs" dxfId="13" priority="11" stopIfTrue="1" operator="equal">
      <formula>"NA"</formula>
    </cfRule>
    <cfRule type="cellIs" dxfId="12" priority="12" stopIfTrue="1" operator="equal">
      <formula>0</formula>
    </cfRule>
  </conditionalFormatting>
  <hyperlinks>
    <hyperlink ref="B6" r:id="rId1" display="http://www.achadirect.com/" xr:uid="{17430FCC-2E5E-4D59-AD1C-F4135FABA672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44D41-E81E-426B-85B8-2AF40934A58D}">
  <sheetPr>
    <tabColor rgb="FFFFFF00"/>
  </sheetPr>
  <dimension ref="A1:W1016"/>
  <sheetViews>
    <sheetView topLeftCell="A47" zoomScaleNormal="100" zoomScaleSheetLayoutView="40" workbookViewId="0"/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8.8554687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11"/>
      <c r="B1" s="6" t="s">
        <v>1</v>
      </c>
      <c r="C1" s="5"/>
      <c r="D1" s="5"/>
      <c r="E1" s="5"/>
      <c r="F1" s="5"/>
      <c r="G1" s="3"/>
      <c r="H1" s="6" t="s">
        <v>4</v>
      </c>
      <c r="I1" s="12"/>
    </row>
    <row r="2" spans="1:23" ht="15">
      <c r="A2" s="11"/>
      <c r="B2" s="13" t="s">
        <v>45</v>
      </c>
      <c r="C2" s="4"/>
      <c r="D2" s="4"/>
      <c r="E2" s="4"/>
      <c r="F2" s="4"/>
      <c r="G2" s="7"/>
      <c r="H2" s="7"/>
      <c r="I2" s="12"/>
      <c r="W2" s="42">
        <v>32</v>
      </c>
    </row>
    <row r="3" spans="1:23" ht="15.75" thickBot="1">
      <c r="A3" s="11"/>
      <c r="B3" s="13" t="s">
        <v>8</v>
      </c>
      <c r="C3" s="7"/>
      <c r="D3" s="7"/>
      <c r="E3" s="7"/>
      <c r="F3" s="7"/>
      <c r="G3" s="7"/>
      <c r="H3" s="3"/>
      <c r="I3" s="12"/>
      <c r="W3" t="s">
        <v>44</v>
      </c>
    </row>
    <row r="4" spans="1:23" ht="15">
      <c r="A4" s="11"/>
      <c r="B4" s="13" t="s">
        <v>49</v>
      </c>
      <c r="C4" s="7"/>
      <c r="D4" s="7"/>
      <c r="E4" s="7"/>
      <c r="F4" s="3"/>
      <c r="G4" s="112" t="s">
        <v>5</v>
      </c>
      <c r="H4" s="113" t="s">
        <v>6</v>
      </c>
      <c r="I4" s="12"/>
    </row>
    <row r="5" spans="1:23" ht="15.75" thickBot="1">
      <c r="A5" s="11"/>
      <c r="B5" s="13" t="s">
        <v>50</v>
      </c>
      <c r="C5" s="7"/>
      <c r="D5" s="7"/>
      <c r="E5" s="7"/>
      <c r="F5" s="3"/>
      <c r="G5" s="38">
        <v>45498</v>
      </c>
      <c r="H5" s="37">
        <v>55273</v>
      </c>
      <c r="I5" s="12"/>
    </row>
    <row r="6" spans="1:23" ht="14.25">
      <c r="A6" s="11"/>
      <c r="B6" s="14" t="s">
        <v>2</v>
      </c>
      <c r="C6" s="7"/>
      <c r="D6" s="7"/>
      <c r="E6" s="7"/>
      <c r="F6" s="8"/>
      <c r="G6" s="3"/>
      <c r="H6" s="3"/>
      <c r="I6" s="12"/>
    </row>
    <row r="7" spans="1:23" ht="5.25" customHeight="1" thickBot="1">
      <c r="A7" s="11"/>
      <c r="B7" s="15"/>
      <c r="C7" s="7"/>
      <c r="D7" s="7"/>
      <c r="E7" s="7"/>
      <c r="F7" s="8"/>
      <c r="G7" s="3"/>
      <c r="H7" s="3"/>
      <c r="I7" s="12"/>
    </row>
    <row r="8" spans="1:23" ht="16.5" customHeight="1" thickBot="1">
      <c r="A8" s="11"/>
      <c r="B8" s="181" t="s">
        <v>3</v>
      </c>
      <c r="C8" s="182"/>
      <c r="D8" s="183"/>
      <c r="E8" s="4"/>
      <c r="F8" s="111" t="s">
        <v>12</v>
      </c>
      <c r="G8" s="25"/>
      <c r="H8" s="25"/>
      <c r="I8" s="12"/>
      <c r="K8" s="104"/>
    </row>
    <row r="9" spans="1:23">
      <c r="A9" s="11"/>
      <c r="B9" s="123" t="s">
        <v>51</v>
      </c>
      <c r="C9" s="124"/>
      <c r="D9" s="125"/>
      <c r="E9" s="126"/>
      <c r="F9" s="127" t="s">
        <v>51</v>
      </c>
      <c r="G9" s="184" t="s">
        <v>14</v>
      </c>
      <c r="H9" s="177"/>
      <c r="I9" s="12"/>
    </row>
    <row r="10" spans="1:23">
      <c r="A10" s="11"/>
      <c r="B10" s="117" t="s">
        <v>52</v>
      </c>
      <c r="C10" s="128"/>
      <c r="D10" s="129"/>
      <c r="E10" s="130"/>
      <c r="F10" s="127" t="s">
        <v>52</v>
      </c>
      <c r="G10" s="184"/>
      <c r="H10" s="178"/>
      <c r="I10" s="12"/>
    </row>
    <row r="11" spans="1:23">
      <c r="A11" s="11"/>
      <c r="B11" s="131" t="s">
        <v>53</v>
      </c>
      <c r="C11" s="128"/>
      <c r="D11" s="129"/>
      <c r="E11" s="130"/>
      <c r="F11" s="127" t="s">
        <v>53</v>
      </c>
      <c r="G11" s="184" t="s">
        <v>15</v>
      </c>
      <c r="H11" s="179" t="s">
        <v>22</v>
      </c>
      <c r="I11" s="12"/>
    </row>
    <row r="12" spans="1:23">
      <c r="A12" s="11"/>
      <c r="B12" s="131" t="s">
        <v>54</v>
      </c>
      <c r="C12" s="128"/>
      <c r="D12" s="129"/>
      <c r="E12" s="130"/>
      <c r="F12" s="127" t="s">
        <v>54</v>
      </c>
      <c r="G12" s="184"/>
      <c r="H12" s="178"/>
      <c r="I12" s="12"/>
    </row>
    <row r="13" spans="1:23">
      <c r="A13" s="11"/>
      <c r="B13" s="117" t="s">
        <v>55</v>
      </c>
      <c r="C13" s="118"/>
      <c r="D13" s="119"/>
      <c r="E13" s="9"/>
      <c r="F13" s="127" t="s">
        <v>55</v>
      </c>
      <c r="G13" s="185" t="s">
        <v>16</v>
      </c>
      <c r="H13" s="179" t="s">
        <v>57</v>
      </c>
      <c r="I13" s="12"/>
      <c r="L13" s="26" t="s">
        <v>20</v>
      </c>
    </row>
    <row r="14" spans="1:23" ht="13.5" thickBot="1">
      <c r="A14" s="11"/>
      <c r="B14" s="120" t="s">
        <v>56</v>
      </c>
      <c r="C14" s="121"/>
      <c r="D14" s="122"/>
      <c r="E14" s="9"/>
      <c r="F14" s="132" t="s">
        <v>56</v>
      </c>
      <c r="G14" s="185"/>
      <c r="H14" s="180"/>
      <c r="I14" s="12"/>
      <c r="L14" s="105">
        <f>VLOOKUP(G5,[1]Sheet1!$A$9:$I$7290,2,FALSE)</f>
        <v>35.979999999999997</v>
      </c>
    </row>
    <row r="15" spans="1:23" ht="5.25" customHeight="1">
      <c r="A15" s="11"/>
      <c r="B15" s="9"/>
      <c r="C15" s="9"/>
      <c r="D15" s="9"/>
      <c r="E15" s="9"/>
      <c r="F15" s="9"/>
      <c r="G15" s="26"/>
      <c r="H15" s="27"/>
      <c r="I15" s="12"/>
    </row>
    <row r="16" spans="1:23">
      <c r="A16" s="11"/>
      <c r="B16" s="9"/>
      <c r="C16" s="9"/>
      <c r="D16" s="9"/>
      <c r="E16" s="9"/>
      <c r="F16" s="9"/>
      <c r="G16" s="26" t="s">
        <v>19</v>
      </c>
      <c r="H16" s="33" t="s">
        <v>21</v>
      </c>
      <c r="I16" s="12"/>
    </row>
    <row r="17" spans="1:9" hidden="1">
      <c r="A17" s="11"/>
      <c r="B17" s="9"/>
      <c r="C17" s="9"/>
      <c r="D17" s="9"/>
      <c r="E17" s="9"/>
      <c r="F17" s="9"/>
      <c r="I17" s="12"/>
    </row>
    <row r="18" spans="1:9" ht="5.25" customHeight="1" thickBot="1">
      <c r="A18" s="11"/>
      <c r="B18" s="10"/>
      <c r="C18" s="10"/>
      <c r="D18" s="10"/>
      <c r="E18" s="10"/>
      <c r="F18" s="3"/>
      <c r="G18" s="10"/>
      <c r="H18" s="10"/>
      <c r="I18" s="12"/>
    </row>
    <row r="19" spans="1:9" ht="17.25" customHeight="1" thickBot="1">
      <c r="A19" s="11"/>
      <c r="B19" s="106" t="s">
        <v>11</v>
      </c>
      <c r="C19" s="107" t="s">
        <v>7</v>
      </c>
      <c r="D19" s="194" t="s">
        <v>13</v>
      </c>
      <c r="E19" s="195"/>
      <c r="F19" s="108" t="s">
        <v>0</v>
      </c>
      <c r="G19" s="109" t="s">
        <v>9</v>
      </c>
      <c r="H19" s="110" t="s">
        <v>10</v>
      </c>
      <c r="I19" s="12"/>
    </row>
    <row r="20" spans="1:9" ht="17.25" customHeight="1" thickBot="1">
      <c r="A20" s="11"/>
      <c r="B20" s="106"/>
      <c r="C20" s="107"/>
      <c r="D20" s="108"/>
      <c r="E20" s="114"/>
      <c r="F20" s="158" t="s">
        <v>88</v>
      </c>
      <c r="G20" s="109"/>
      <c r="H20" s="110"/>
      <c r="I20" s="12"/>
    </row>
    <row r="21" spans="1:9" ht="24">
      <c r="A21" s="11"/>
      <c r="B21" s="1">
        <v>30</v>
      </c>
      <c r="C21" s="36" t="s">
        <v>64</v>
      </c>
      <c r="D21" s="196" t="s">
        <v>65</v>
      </c>
      <c r="E21" s="197"/>
      <c r="F21" s="39" t="str">
        <f>VLOOKUP(C21,'[2]Acha Air Sales Price List'!$B$1:$D$65536,3,FALSE)</f>
        <v>3mm multi-crystal ferido glued ball with resin cover and 16g (1.2mm) threading (sold per pcs)</v>
      </c>
      <c r="G21" s="19">
        <v>42.24</v>
      </c>
      <c r="H21" s="20">
        <f t="shared" ref="H21:H84" si="0">ROUND(IF(ISNUMBER(B21), G21*B21, 0),5)</f>
        <v>1267.2</v>
      </c>
      <c r="I21" s="12"/>
    </row>
    <row r="22" spans="1:9" ht="24">
      <c r="A22" s="11"/>
      <c r="B22" s="115">
        <v>30</v>
      </c>
      <c r="C22" s="34" t="s">
        <v>64</v>
      </c>
      <c r="D22" s="198" t="s">
        <v>66</v>
      </c>
      <c r="E22" s="199"/>
      <c r="F22" s="134" t="str">
        <f>VLOOKUP(C22,'[2]Acha Air Sales Price List'!$B$1:$D$65536,3,FALSE)</f>
        <v>3mm multi-crystal ferido glued ball with resin cover and 16g (1.2mm) threading (sold per pcs)</v>
      </c>
      <c r="G22" s="135">
        <v>42.24</v>
      </c>
      <c r="H22" s="136">
        <f t="shared" si="0"/>
        <v>1267.2</v>
      </c>
      <c r="I22" s="12"/>
    </row>
    <row r="23" spans="1:9" ht="24">
      <c r="A23" s="11"/>
      <c r="B23" s="1">
        <v>10</v>
      </c>
      <c r="C23" s="36" t="s">
        <v>67</v>
      </c>
      <c r="D23" s="200" t="s">
        <v>69</v>
      </c>
      <c r="E23" s="201"/>
      <c r="F23" s="39" t="str">
        <f>VLOOKUP(C23,'[2]Acha Air Sales Price List'!$B$1:$D$65536,3,FALSE)</f>
        <v>4mm multi-crystal ferido glued balls with resin cover and 16g (1.2mm) threading (sold per pcs)</v>
      </c>
      <c r="G23" s="19">
        <v>42.24</v>
      </c>
      <c r="H23" s="20">
        <f t="shared" si="0"/>
        <v>422.4</v>
      </c>
      <c r="I23" s="12"/>
    </row>
    <row r="24" spans="1:9" ht="24">
      <c r="A24" s="11"/>
      <c r="B24" s="1">
        <v>10</v>
      </c>
      <c r="C24" s="34" t="s">
        <v>67</v>
      </c>
      <c r="D24" s="186" t="s">
        <v>70</v>
      </c>
      <c r="E24" s="187"/>
      <c r="F24" s="39" t="str">
        <f>VLOOKUP(C24,'[2]Acha Air Sales Price List'!$B$1:$D$65536,3,FALSE)</f>
        <v>4mm multi-crystal ferido glued balls with resin cover and 16g (1.2mm) threading (sold per pcs)</v>
      </c>
      <c r="G24" s="19">
        <v>42.24</v>
      </c>
      <c r="H24" s="20">
        <f t="shared" si="0"/>
        <v>422.4</v>
      </c>
      <c r="I24" s="12"/>
    </row>
    <row r="25" spans="1:9" ht="24">
      <c r="A25" s="11"/>
      <c r="B25" s="1">
        <v>20</v>
      </c>
      <c r="C25" s="34" t="s">
        <v>67</v>
      </c>
      <c r="D25" s="186" t="s">
        <v>65</v>
      </c>
      <c r="E25" s="187"/>
      <c r="F25" s="39" t="str">
        <f>VLOOKUP(C25,'[2]Acha Air Sales Price List'!$B$1:$D$65536,3,FALSE)</f>
        <v>4mm multi-crystal ferido glued balls with resin cover and 16g (1.2mm) threading (sold per pcs)</v>
      </c>
      <c r="G25" s="19">
        <v>42.24</v>
      </c>
      <c r="H25" s="20">
        <f t="shared" si="0"/>
        <v>844.8</v>
      </c>
      <c r="I25" s="12"/>
    </row>
    <row r="26" spans="1:9" ht="24">
      <c r="A26" s="11"/>
      <c r="B26" s="1">
        <v>10</v>
      </c>
      <c r="C26" s="34" t="s">
        <v>67</v>
      </c>
      <c r="D26" s="186" t="s">
        <v>66</v>
      </c>
      <c r="E26" s="187"/>
      <c r="F26" s="39" t="str">
        <f>VLOOKUP(C26,'[2]Acha Air Sales Price List'!$B$1:$D$65536,3,FALSE)</f>
        <v>4mm multi-crystal ferido glued balls with resin cover and 16g (1.2mm) threading (sold per pcs)</v>
      </c>
      <c r="G26" s="19">
        <v>42.24</v>
      </c>
      <c r="H26" s="20">
        <f t="shared" si="0"/>
        <v>422.4</v>
      </c>
      <c r="I26" s="12"/>
    </row>
    <row r="27" spans="1:9" ht="24">
      <c r="A27" s="11"/>
      <c r="B27" s="1">
        <v>40</v>
      </c>
      <c r="C27" s="34" t="s">
        <v>67</v>
      </c>
      <c r="D27" s="186" t="s">
        <v>71</v>
      </c>
      <c r="E27" s="187"/>
      <c r="F27" s="39" t="str">
        <f>VLOOKUP(C27,'[2]Acha Air Sales Price List'!$B$1:$D$65536,3,FALSE)</f>
        <v>4mm multi-crystal ferido glued balls with resin cover and 16g (1.2mm) threading (sold per pcs)</v>
      </c>
      <c r="G27" s="19">
        <v>42.24</v>
      </c>
      <c r="H27" s="20">
        <f t="shared" si="0"/>
        <v>1689.6</v>
      </c>
      <c r="I27" s="12"/>
    </row>
    <row r="28" spans="1:9" ht="24">
      <c r="A28" s="11"/>
      <c r="B28" s="115">
        <v>130</v>
      </c>
      <c r="C28" s="34" t="s">
        <v>67</v>
      </c>
      <c r="D28" s="188" t="s">
        <v>83</v>
      </c>
      <c r="E28" s="189"/>
      <c r="F28" s="134" t="str">
        <f>VLOOKUP(C28,'[2]Acha Air Sales Price List'!$B$1:$D$65536,3,FALSE)</f>
        <v>4mm multi-crystal ferido glued balls with resin cover and 16g (1.2mm) threading (sold per pcs)</v>
      </c>
      <c r="G28" s="135">
        <v>42.24</v>
      </c>
      <c r="H28" s="136">
        <f t="shared" si="0"/>
        <v>5491.2</v>
      </c>
      <c r="I28" s="12"/>
    </row>
    <row r="29" spans="1:9" ht="24">
      <c r="A29" s="11"/>
      <c r="B29" s="1">
        <v>10</v>
      </c>
      <c r="C29" s="36" t="s">
        <v>72</v>
      </c>
      <c r="D29" s="190" t="s">
        <v>73</v>
      </c>
      <c r="E29" s="191"/>
      <c r="F29" s="39" t="str">
        <f>VLOOKUP(C29,'[2]Acha Air Sales Price List'!$B$1:$D$65536,3,FALSE)</f>
        <v>1 piece: 5mm ball with ferido-glued multi crystals, 1.2mm threading (16g), with resin cover</v>
      </c>
      <c r="G29" s="19">
        <v>42.24</v>
      </c>
      <c r="H29" s="20">
        <f t="shared" si="0"/>
        <v>422.4</v>
      </c>
      <c r="I29" s="12"/>
    </row>
    <row r="30" spans="1:9" ht="24">
      <c r="A30" s="11"/>
      <c r="B30" s="1">
        <v>20</v>
      </c>
      <c r="C30" s="34" t="s">
        <v>72</v>
      </c>
      <c r="D30" s="192" t="s">
        <v>74</v>
      </c>
      <c r="E30" s="193"/>
      <c r="F30" s="39" t="str">
        <f>VLOOKUP(C30,'[2]Acha Air Sales Price List'!$B$1:$D$65536,3,FALSE)</f>
        <v>1 piece: 5mm ball with ferido-glued multi crystals, 1.2mm threading (16g), with resin cover</v>
      </c>
      <c r="G30" s="19">
        <v>42.24</v>
      </c>
      <c r="H30" s="20">
        <f t="shared" si="0"/>
        <v>844.8</v>
      </c>
      <c r="I30" s="12"/>
    </row>
    <row r="31" spans="1:9" ht="24">
      <c r="A31" s="11"/>
      <c r="B31" s="1">
        <v>10</v>
      </c>
      <c r="C31" s="34" t="s">
        <v>72</v>
      </c>
      <c r="D31" s="192" t="s">
        <v>75</v>
      </c>
      <c r="E31" s="193"/>
      <c r="F31" s="39" t="str">
        <f>VLOOKUP(C31,'[2]Acha Air Sales Price List'!$B$1:$D$65536,3,FALSE)</f>
        <v>1 piece: 5mm ball with ferido-glued multi crystals, 1.2mm threading (16g), with resin cover</v>
      </c>
      <c r="G31" s="19">
        <v>42.24</v>
      </c>
      <c r="H31" s="20">
        <f t="shared" si="0"/>
        <v>422.4</v>
      </c>
      <c r="I31" s="12"/>
    </row>
    <row r="32" spans="1:9" ht="24">
      <c r="A32" s="11"/>
      <c r="B32" s="1">
        <v>60</v>
      </c>
      <c r="C32" s="34" t="s">
        <v>72</v>
      </c>
      <c r="D32" s="192" t="s">
        <v>76</v>
      </c>
      <c r="E32" s="193"/>
      <c r="F32" s="39" t="str">
        <f>VLOOKUP(C32,'[2]Acha Air Sales Price List'!$B$1:$D$65536,3,FALSE)</f>
        <v>1 piece: 5mm ball with ferido-glued multi crystals, 1.2mm threading (16g), with resin cover</v>
      </c>
      <c r="G32" s="19">
        <v>42.24</v>
      </c>
      <c r="H32" s="20">
        <f t="shared" si="0"/>
        <v>2534.4</v>
      </c>
      <c r="I32" s="12"/>
    </row>
    <row r="33" spans="1:9" ht="24">
      <c r="A33" s="11"/>
      <c r="B33" s="115">
        <v>130</v>
      </c>
      <c r="C33" s="35" t="s">
        <v>72</v>
      </c>
      <c r="D33" s="188" t="s">
        <v>83</v>
      </c>
      <c r="E33" s="189"/>
      <c r="F33" s="134" t="str">
        <f>VLOOKUP(C33,'[2]Acha Air Sales Price List'!$B$1:$D$65536,3,FALSE)</f>
        <v>1 piece: 5mm ball with ferido-glued multi crystals, 1.2mm threading (16g), with resin cover</v>
      </c>
      <c r="G33" s="135">
        <v>42.24</v>
      </c>
      <c r="H33" s="136">
        <f t="shared" si="0"/>
        <v>5491.2</v>
      </c>
      <c r="I33" s="12"/>
    </row>
    <row r="34" spans="1:9" ht="24">
      <c r="A34" s="11"/>
      <c r="B34" s="1">
        <v>10</v>
      </c>
      <c r="C34" s="36" t="s">
        <v>77</v>
      </c>
      <c r="D34" s="200" t="s">
        <v>78</v>
      </c>
      <c r="E34" s="201"/>
      <c r="F34" s="39" t="str">
        <f>VLOOKUP(C34,'[2]Acha Air Sales Price List'!$B$1:$D$65536,3,FALSE)</f>
        <v>1 piece: 6mm ball with ferido-glued multi crystals with resin cover 1.2mm threading (16g)</v>
      </c>
      <c r="G34" s="19">
        <v>42.24</v>
      </c>
      <c r="H34" s="20">
        <f t="shared" si="0"/>
        <v>422.4</v>
      </c>
      <c r="I34" s="12"/>
    </row>
    <row r="35" spans="1:9" ht="24">
      <c r="A35" s="11"/>
      <c r="B35" s="1">
        <v>10</v>
      </c>
      <c r="C35" s="34" t="s">
        <v>77</v>
      </c>
      <c r="D35" s="204" t="s">
        <v>79</v>
      </c>
      <c r="E35" s="205"/>
      <c r="F35" s="39" t="str">
        <f>VLOOKUP(C35,'[2]Acha Air Sales Price List'!$B$1:$D$65536,3,FALSE)</f>
        <v>1 piece: 6mm ball with ferido-glued multi crystals with resin cover 1.2mm threading (16g)</v>
      </c>
      <c r="G35" s="19">
        <v>42.24</v>
      </c>
      <c r="H35" s="20">
        <f t="shared" si="0"/>
        <v>422.4</v>
      </c>
      <c r="I35" s="12"/>
    </row>
    <row r="36" spans="1:9" ht="24">
      <c r="A36" s="11"/>
      <c r="B36" s="115">
        <v>10</v>
      </c>
      <c r="C36" s="34" t="s">
        <v>77</v>
      </c>
      <c r="D36" s="188" t="s">
        <v>74</v>
      </c>
      <c r="E36" s="189"/>
      <c r="F36" s="134" t="str">
        <f>VLOOKUP(C36,'[2]Acha Air Sales Price List'!$B$1:$D$65536,3,FALSE)</f>
        <v>1 piece: 6mm ball with ferido-glued multi crystals with resin cover 1.2mm threading (16g)</v>
      </c>
      <c r="G36" s="135">
        <v>42.24</v>
      </c>
      <c r="H36" s="136">
        <f t="shared" si="0"/>
        <v>422.4</v>
      </c>
      <c r="I36" s="12"/>
    </row>
    <row r="37" spans="1:9" ht="24">
      <c r="A37" s="11"/>
      <c r="B37" s="1">
        <v>10</v>
      </c>
      <c r="C37" s="36" t="s">
        <v>80</v>
      </c>
      <c r="D37" s="200" t="s">
        <v>78</v>
      </c>
      <c r="E37" s="201"/>
      <c r="F37" s="39" t="str">
        <f>VLOOKUP(C37,'[2]Acha Air Sales Price List'!$B$1:$D$65536,3,FALSE)</f>
        <v>1 piece: 8mm ball with ferido-glued multi crystals with resin cover 1.2mm threading (16g)</v>
      </c>
      <c r="G37" s="19">
        <v>84.77</v>
      </c>
      <c r="H37" s="20">
        <f t="shared" si="0"/>
        <v>847.7</v>
      </c>
      <c r="I37" s="12"/>
    </row>
    <row r="38" spans="1:9" ht="24">
      <c r="A38" s="11"/>
      <c r="B38" s="1">
        <v>10</v>
      </c>
      <c r="C38" s="34" t="s">
        <v>80</v>
      </c>
      <c r="D38" s="186" t="s">
        <v>74</v>
      </c>
      <c r="E38" s="187"/>
      <c r="F38" s="39" t="str">
        <f>VLOOKUP(C38,'[2]Acha Air Sales Price List'!$B$1:$D$65536,3,FALSE)</f>
        <v>1 piece: 8mm ball with ferido-glued multi crystals with resin cover 1.2mm threading (16g)</v>
      </c>
      <c r="G38" s="19">
        <v>84.77</v>
      </c>
      <c r="H38" s="20">
        <f t="shared" si="0"/>
        <v>847.7</v>
      </c>
      <c r="I38" s="12"/>
    </row>
    <row r="39" spans="1:9" ht="24">
      <c r="A39" s="11"/>
      <c r="B39" s="115">
        <v>20</v>
      </c>
      <c r="C39" s="34" t="s">
        <v>80</v>
      </c>
      <c r="D39" s="202" t="s">
        <v>76</v>
      </c>
      <c r="E39" s="203"/>
      <c r="F39" s="134" t="str">
        <f>VLOOKUP(C39,'[2]Acha Air Sales Price List'!$B$1:$D$65536,3,FALSE)</f>
        <v>1 piece: 8mm ball with ferido-glued multi crystals with resin cover 1.2mm threading (16g)</v>
      </c>
      <c r="G39" s="135">
        <v>84.77</v>
      </c>
      <c r="H39" s="136">
        <f t="shared" si="0"/>
        <v>1695.4</v>
      </c>
      <c r="I39" s="12"/>
    </row>
    <row r="40" spans="1:9" ht="24">
      <c r="A40" s="11"/>
      <c r="B40" s="1">
        <v>10</v>
      </c>
      <c r="C40" s="36" t="s">
        <v>81</v>
      </c>
      <c r="D40" s="200" t="s">
        <v>82</v>
      </c>
      <c r="E40" s="201"/>
      <c r="F40" s="39" t="str">
        <f>VLOOKUP(C40,'[2]Acha Air Sales Price List'!$B$1:$D$65536,3,FALSE)</f>
        <v>4mm multi-crystal ferido glued balls with resin cover and 14g (1.6mm) threading (sold per pcs)</v>
      </c>
      <c r="G40" s="19">
        <v>42.24</v>
      </c>
      <c r="H40" s="20">
        <f t="shared" si="0"/>
        <v>422.4</v>
      </c>
      <c r="I40" s="12"/>
    </row>
    <row r="41" spans="1:9" ht="24">
      <c r="A41" s="11"/>
      <c r="B41" s="1">
        <v>10</v>
      </c>
      <c r="C41" s="34" t="s">
        <v>81</v>
      </c>
      <c r="D41" s="186" t="s">
        <v>79</v>
      </c>
      <c r="E41" s="187"/>
      <c r="F41" s="39" t="str">
        <f>VLOOKUP(C41,'[2]Acha Air Sales Price List'!$B$1:$D$65536,3,FALSE)</f>
        <v>4mm multi-crystal ferido glued balls with resin cover and 14g (1.6mm) threading (sold per pcs)</v>
      </c>
      <c r="G41" s="19">
        <v>42.24</v>
      </c>
      <c r="H41" s="20">
        <f t="shared" si="0"/>
        <v>422.4</v>
      </c>
      <c r="I41" s="12"/>
    </row>
    <row r="42" spans="1:9" ht="24">
      <c r="A42" s="11"/>
      <c r="B42" s="115">
        <v>70</v>
      </c>
      <c r="C42" s="34" t="s">
        <v>81</v>
      </c>
      <c r="D42" s="188" t="s">
        <v>83</v>
      </c>
      <c r="E42" s="189"/>
      <c r="F42" s="134" t="str">
        <f>VLOOKUP(C42,'[2]Acha Air Sales Price List'!$B$1:$D$65536,3,FALSE)</f>
        <v>4mm multi-crystal ferido glued balls with resin cover and 14g (1.6mm) threading (sold per pcs)</v>
      </c>
      <c r="G42" s="135">
        <v>42.24</v>
      </c>
      <c r="H42" s="136">
        <f t="shared" si="0"/>
        <v>2956.8</v>
      </c>
      <c r="I42" s="12"/>
    </row>
    <row r="43" spans="1:9" ht="24">
      <c r="A43" s="11"/>
      <c r="B43" s="1">
        <v>20</v>
      </c>
      <c r="C43" s="36" t="s">
        <v>84</v>
      </c>
      <c r="D43" s="200" t="s">
        <v>79</v>
      </c>
      <c r="E43" s="201"/>
      <c r="F43" s="39" t="str">
        <f>VLOOKUP(C43,'[2]Acha Air Sales Price List'!$B$1:$D$65536,3,FALSE)</f>
        <v>5mm multi-crystal ferido glued balls with resin cover and 14g (1.6mm) threading (sold per pcs)</v>
      </c>
      <c r="G43" s="19">
        <v>42.24</v>
      </c>
      <c r="H43" s="20">
        <f t="shared" si="0"/>
        <v>844.8</v>
      </c>
      <c r="I43" s="12"/>
    </row>
    <row r="44" spans="1:9" ht="24">
      <c r="A44" s="11"/>
      <c r="B44" s="1">
        <v>20</v>
      </c>
      <c r="C44" s="34" t="s">
        <v>84</v>
      </c>
      <c r="D44" s="186" t="s">
        <v>69</v>
      </c>
      <c r="E44" s="187"/>
      <c r="F44" s="39" t="str">
        <f>VLOOKUP(C44,'[2]Acha Air Sales Price List'!$B$1:$D$65536,3,FALSE)</f>
        <v>5mm multi-crystal ferido glued balls with resin cover and 14g (1.6mm) threading (sold per pcs)</v>
      </c>
      <c r="G44" s="19">
        <v>42.24</v>
      </c>
      <c r="H44" s="20">
        <f t="shared" si="0"/>
        <v>844.8</v>
      </c>
      <c r="I44" s="12"/>
    </row>
    <row r="45" spans="1:9" ht="24">
      <c r="A45" s="11"/>
      <c r="B45" s="1">
        <v>10</v>
      </c>
      <c r="C45" s="34" t="s">
        <v>84</v>
      </c>
      <c r="D45" s="192" t="s">
        <v>85</v>
      </c>
      <c r="E45" s="193"/>
      <c r="F45" s="39" t="str">
        <f>VLOOKUP(C45,'[2]Acha Air Sales Price List'!$B$1:$D$65536,3,FALSE)</f>
        <v>5mm multi-crystal ferido glued balls with resin cover and 14g (1.6mm) threading (sold per pcs)</v>
      </c>
      <c r="G45" s="19">
        <v>42.24</v>
      </c>
      <c r="H45" s="20">
        <f t="shared" si="0"/>
        <v>422.4</v>
      </c>
      <c r="I45" s="12"/>
    </row>
    <row r="46" spans="1:9" ht="24">
      <c r="A46" s="11"/>
      <c r="B46" s="115">
        <v>70</v>
      </c>
      <c r="C46" s="34" t="s">
        <v>84</v>
      </c>
      <c r="D46" s="188" t="s">
        <v>83</v>
      </c>
      <c r="E46" s="189"/>
      <c r="F46" s="134" t="str">
        <f>VLOOKUP(C46,'[2]Acha Air Sales Price List'!$B$1:$D$65536,3,FALSE)</f>
        <v>5mm multi-crystal ferido glued balls with resin cover and 14g (1.6mm) threading (sold per pcs)</v>
      </c>
      <c r="G46" s="135">
        <v>42.24</v>
      </c>
      <c r="H46" s="136">
        <f t="shared" si="0"/>
        <v>2956.8</v>
      </c>
      <c r="I46" s="12"/>
    </row>
    <row r="47" spans="1:9" ht="24">
      <c r="A47" s="11"/>
      <c r="B47" s="1">
        <v>10</v>
      </c>
      <c r="C47" s="36" t="s">
        <v>86</v>
      </c>
      <c r="D47" s="190" t="s">
        <v>73</v>
      </c>
      <c r="E47" s="191"/>
      <c r="F47" s="39" t="str">
        <f>VLOOKUP(C47,'[2]Acha Air Sales Price List'!$B$1:$D$65536,3,FALSE)</f>
        <v>8mm multi-crystal ferido glued balls with resin cover and 14g (1.6mm) threading (sold per pcs)</v>
      </c>
      <c r="G47" s="19">
        <v>84.77</v>
      </c>
      <c r="H47" s="20">
        <f t="shared" si="0"/>
        <v>847.7</v>
      </c>
      <c r="I47" s="12"/>
    </row>
    <row r="48" spans="1:9" ht="24">
      <c r="A48" s="11"/>
      <c r="B48" s="1">
        <v>10</v>
      </c>
      <c r="C48" s="34" t="s">
        <v>86</v>
      </c>
      <c r="D48" s="186" t="s">
        <v>79</v>
      </c>
      <c r="E48" s="187"/>
      <c r="F48" s="39" t="str">
        <f>VLOOKUP(C48,'[2]Acha Air Sales Price List'!$B$1:$D$65536,3,FALSE)</f>
        <v>8mm multi-crystal ferido glued balls with resin cover and 14g (1.6mm) threading (sold per pcs)</v>
      </c>
      <c r="G48" s="19">
        <v>84.77</v>
      </c>
      <c r="H48" s="20">
        <f t="shared" si="0"/>
        <v>847.7</v>
      </c>
      <c r="I48" s="12"/>
    </row>
    <row r="49" spans="1:9" ht="24">
      <c r="A49" s="11"/>
      <c r="B49" s="1">
        <v>10</v>
      </c>
      <c r="C49" s="34" t="s">
        <v>86</v>
      </c>
      <c r="D49" s="186" t="s">
        <v>87</v>
      </c>
      <c r="E49" s="187"/>
      <c r="F49" s="39" t="str">
        <f>VLOOKUP(C49,'[2]Acha Air Sales Price List'!$B$1:$D$65536,3,FALSE)</f>
        <v>8mm multi-crystal ferido glued balls with resin cover and 14g (1.6mm) threading (sold per pcs)</v>
      </c>
      <c r="G49" s="19">
        <v>84.77</v>
      </c>
      <c r="H49" s="20">
        <f t="shared" si="0"/>
        <v>847.7</v>
      </c>
      <c r="I49" s="12"/>
    </row>
    <row r="50" spans="1:9" ht="24">
      <c r="A50" s="11"/>
      <c r="B50" s="115">
        <v>10</v>
      </c>
      <c r="C50" s="34" t="s">
        <v>86</v>
      </c>
      <c r="D50" s="202" t="s">
        <v>70</v>
      </c>
      <c r="E50" s="203"/>
      <c r="F50" s="134" t="str">
        <f>VLOOKUP(C50,'[2]Acha Air Sales Price List'!$B$1:$D$65536,3,FALSE)</f>
        <v>8mm multi-crystal ferido glued balls with resin cover and 14g (1.6mm) threading (sold per pcs)</v>
      </c>
      <c r="G50" s="135">
        <v>84.77</v>
      </c>
      <c r="H50" s="136">
        <f t="shared" si="0"/>
        <v>847.7</v>
      </c>
      <c r="I50" s="12"/>
    </row>
    <row r="51" spans="1:9" ht="36">
      <c r="A51" s="11"/>
      <c r="B51" s="153">
        <v>5</v>
      </c>
      <c r="C51" s="34" t="s">
        <v>58</v>
      </c>
      <c r="D51" s="206" t="s">
        <v>90</v>
      </c>
      <c r="E51" s="207"/>
      <c r="F51" s="155" t="str">
        <f>VLOOKUP(C51,'[2]Acha Air Sales Price List'!$B$1:$D$65536,3,FALSE)</f>
        <v>Surgical steel belly banana, 14g (1.6mm) with 5mm &amp; 10mm multi-crystal ferido glued balls with resin cover - length 5/16 - 9/16" (8mm - 14mm)</v>
      </c>
      <c r="G51" s="156">
        <v>204.23</v>
      </c>
      <c r="H51" s="157">
        <f t="shared" si="0"/>
        <v>1021.15</v>
      </c>
      <c r="I51" s="12"/>
    </row>
    <row r="52" spans="1:9" ht="45" hidden="1" customHeight="1">
      <c r="A52" s="11"/>
      <c r="B52" s="1"/>
      <c r="C52" s="36"/>
      <c r="D52" s="190"/>
      <c r="E52" s="191"/>
      <c r="F52" s="39">
        <f>VLOOKUP(C52,'[2]Acha Air Sales Price List'!$B$1:$D$65536,3,FALSE)</f>
        <v>0</v>
      </c>
      <c r="G52" s="19">
        <f>ROUND(IF(ISBLANK(C52),0,VLOOKUP(C52,'[2]Acha Air Sales Price List'!$B$1:$X$65536,12,FALSE)*$L$14),2)</f>
        <v>0</v>
      </c>
      <c r="H52" s="20">
        <f t="shared" si="0"/>
        <v>0</v>
      </c>
      <c r="I52" s="12"/>
    </row>
    <row r="53" spans="1:9" ht="45" hidden="1" customHeight="1">
      <c r="A53" s="11"/>
      <c r="B53" s="1"/>
      <c r="C53" s="34"/>
      <c r="D53" s="192"/>
      <c r="E53" s="193"/>
      <c r="F53" s="39">
        <f>VLOOKUP(C53,'[2]Acha Air Sales Price List'!$B$1:$D$65536,3,FALSE)</f>
        <v>0</v>
      </c>
      <c r="G53" s="19">
        <f>ROUND(IF(ISBLANK(C53),0,VLOOKUP(C53,'[2]Acha Air Sales Price List'!$B$1:$X$65536,12,FALSE)*$L$14),2)</f>
        <v>0</v>
      </c>
      <c r="H53" s="20">
        <f t="shared" si="0"/>
        <v>0</v>
      </c>
      <c r="I53" s="12"/>
    </row>
    <row r="54" spans="1:9" ht="45" hidden="1" customHeight="1">
      <c r="A54" s="11"/>
      <c r="B54" s="1"/>
      <c r="C54" s="34"/>
      <c r="D54" s="192"/>
      <c r="E54" s="193"/>
      <c r="F54" s="39">
        <f>VLOOKUP(C54,'[2]Acha Air Sales Price List'!$B$1:$D$65536,3,FALSE)</f>
        <v>0</v>
      </c>
      <c r="G54" s="19">
        <f>ROUND(IF(ISBLANK(C54),0,VLOOKUP(C54,'[2]Acha Air Sales Price List'!$B$1:$X$65536,12,FALSE)*$L$14),2)</f>
        <v>0</v>
      </c>
      <c r="H54" s="20">
        <f t="shared" si="0"/>
        <v>0</v>
      </c>
      <c r="I54" s="12"/>
    </row>
    <row r="55" spans="1:9" ht="45" hidden="1" customHeight="1">
      <c r="A55" s="11"/>
      <c r="B55" s="1"/>
      <c r="C55" s="34"/>
      <c r="D55" s="192"/>
      <c r="E55" s="193"/>
      <c r="F55" s="39">
        <f>VLOOKUP(C55,'[2]Acha Air Sales Price List'!$B$1:$D$65536,3,FALSE)</f>
        <v>0</v>
      </c>
      <c r="G55" s="19">
        <f>ROUND(IF(ISBLANK(C55),0,VLOOKUP(C55,'[2]Acha Air Sales Price List'!$B$1:$X$65536,12,FALSE)*$L$14),2)</f>
        <v>0</v>
      </c>
      <c r="H55" s="20">
        <f t="shared" si="0"/>
        <v>0</v>
      </c>
      <c r="I55" s="12"/>
    </row>
    <row r="56" spans="1:9" ht="45" hidden="1" customHeight="1">
      <c r="A56" s="11"/>
      <c r="B56" s="1"/>
      <c r="C56" s="34"/>
      <c r="D56" s="192"/>
      <c r="E56" s="193"/>
      <c r="F56" s="39">
        <f>VLOOKUP(C56,'[2]Acha Air Sales Price List'!$B$1:$D$65536,3,FALSE)</f>
        <v>0</v>
      </c>
      <c r="G56" s="19">
        <f>ROUND(IF(ISBLANK(C56),0,VLOOKUP(C56,'[2]Acha Air Sales Price List'!$B$1:$X$65536,12,FALSE)*$L$14),2)</f>
        <v>0</v>
      </c>
      <c r="H56" s="20">
        <f t="shared" si="0"/>
        <v>0</v>
      </c>
      <c r="I56" s="12"/>
    </row>
    <row r="57" spans="1:9" ht="45" hidden="1" customHeight="1">
      <c r="A57" s="11"/>
      <c r="B57" s="1"/>
      <c r="C57" s="34"/>
      <c r="D57" s="192"/>
      <c r="E57" s="193"/>
      <c r="F57" s="39">
        <f>VLOOKUP(C57,'[2]Acha Air Sales Price List'!$B$1:$D$65536,3,FALSE)</f>
        <v>0</v>
      </c>
      <c r="G57" s="19">
        <f>ROUND(IF(ISBLANK(C57),0,VLOOKUP(C57,'[2]Acha Air Sales Price List'!$B$1:$X$65536,12,FALSE)*$L$14),2)</f>
        <v>0</v>
      </c>
      <c r="H57" s="20">
        <f t="shared" si="0"/>
        <v>0</v>
      </c>
      <c r="I57" s="12"/>
    </row>
    <row r="58" spans="1:9" ht="45" hidden="1" customHeight="1">
      <c r="A58" s="11"/>
      <c r="B58" s="1"/>
      <c r="C58" s="34"/>
      <c r="D58" s="192"/>
      <c r="E58" s="193"/>
      <c r="F58" s="39">
        <f>VLOOKUP(C58,'[2]Acha Air Sales Price List'!$B$1:$D$65536,3,FALSE)</f>
        <v>0</v>
      </c>
      <c r="G58" s="19">
        <f>ROUND(IF(ISBLANK(C58),0,VLOOKUP(C58,'[2]Acha Air Sales Price List'!$B$1:$X$65536,12,FALSE)*$L$14),2)</f>
        <v>0</v>
      </c>
      <c r="H58" s="20">
        <f t="shared" si="0"/>
        <v>0</v>
      </c>
      <c r="I58" s="12"/>
    </row>
    <row r="59" spans="1:9" ht="45" hidden="1" customHeight="1">
      <c r="A59" s="11"/>
      <c r="B59" s="1"/>
      <c r="C59" s="34"/>
      <c r="D59" s="192"/>
      <c r="E59" s="193"/>
      <c r="F59" s="39">
        <f>VLOOKUP(C59,'[2]Acha Air Sales Price List'!$B$1:$D$65536,3,FALSE)</f>
        <v>0</v>
      </c>
      <c r="G59" s="19">
        <f>ROUND(IF(ISBLANK(C59),0,VLOOKUP(C59,'[2]Acha Air Sales Price List'!$B$1:$X$65536,12,FALSE)*$L$14),2)</f>
        <v>0</v>
      </c>
      <c r="H59" s="20">
        <f t="shared" si="0"/>
        <v>0</v>
      </c>
      <c r="I59" s="12"/>
    </row>
    <row r="60" spans="1:9" ht="45" hidden="1" customHeight="1">
      <c r="A60" s="11"/>
      <c r="B60" s="1"/>
      <c r="C60" s="34"/>
      <c r="D60" s="192"/>
      <c r="E60" s="193"/>
      <c r="F60" s="39">
        <f>VLOOKUP(C60,'[2]Acha Air Sales Price List'!$B$1:$D$65536,3,FALSE)</f>
        <v>0</v>
      </c>
      <c r="G60" s="19">
        <f>ROUND(IF(ISBLANK(C60),0,VLOOKUP(C60,'[2]Acha Air Sales Price List'!$B$1:$X$65536,12,FALSE)*$L$14),2)</f>
        <v>0</v>
      </c>
      <c r="H60" s="20">
        <f t="shared" si="0"/>
        <v>0</v>
      </c>
      <c r="I60" s="12"/>
    </row>
    <row r="61" spans="1:9" ht="45" hidden="1" customHeight="1">
      <c r="A61" s="11"/>
      <c r="B61" s="1"/>
      <c r="C61" s="35"/>
      <c r="D61" s="192"/>
      <c r="E61" s="193"/>
      <c r="F61" s="39">
        <f>VLOOKUP(C61,'[2]Acha Air Sales Price List'!$B$1:$D$65536,3,FALSE)</f>
        <v>0</v>
      </c>
      <c r="G61" s="19">
        <f>ROUND(IF(ISBLANK(C61),0,VLOOKUP(C61,'[2]Acha Air Sales Price List'!$B$1:$X$65536,12,FALSE)*$L$14),2)</f>
        <v>0</v>
      </c>
      <c r="H61" s="20">
        <f t="shared" si="0"/>
        <v>0</v>
      </c>
      <c r="I61" s="12"/>
    </row>
    <row r="62" spans="1:9" ht="45" hidden="1" customHeight="1">
      <c r="A62" s="11"/>
      <c r="B62" s="1"/>
      <c r="C62" s="34"/>
      <c r="D62" s="192"/>
      <c r="E62" s="193"/>
      <c r="F62" s="39">
        <f>VLOOKUP(C62,'[2]Acha Air Sales Price List'!$B$1:$D$65536,3,FALSE)</f>
        <v>0</v>
      </c>
      <c r="G62" s="19">
        <f>ROUND(IF(ISBLANK(C62),0,VLOOKUP(C62,'[2]Acha Air Sales Price List'!$B$1:$X$65536,12,FALSE)*$L$14),2)</f>
        <v>0</v>
      </c>
      <c r="H62" s="20">
        <f t="shared" si="0"/>
        <v>0</v>
      </c>
      <c r="I62" s="12"/>
    </row>
    <row r="63" spans="1:9" ht="45" hidden="1" customHeight="1">
      <c r="A63" s="11"/>
      <c r="B63" s="1"/>
      <c r="C63" s="34"/>
      <c r="D63" s="192"/>
      <c r="E63" s="193"/>
      <c r="F63" s="39">
        <f>VLOOKUP(C63,'[2]Acha Air Sales Price List'!$B$1:$D$65536,3,FALSE)</f>
        <v>0</v>
      </c>
      <c r="G63" s="19">
        <f>ROUND(IF(ISBLANK(C63),0,VLOOKUP(C63,'[2]Acha Air Sales Price List'!$B$1:$X$65536,12,FALSE)*$L$14),2)</f>
        <v>0</v>
      </c>
      <c r="H63" s="20">
        <f t="shared" si="0"/>
        <v>0</v>
      </c>
      <c r="I63" s="12"/>
    </row>
    <row r="64" spans="1:9" ht="45" hidden="1" customHeight="1">
      <c r="A64" s="11"/>
      <c r="B64" s="1"/>
      <c r="C64" s="34"/>
      <c r="D64" s="192"/>
      <c r="E64" s="193"/>
      <c r="F64" s="39">
        <f>VLOOKUP(C64,'[2]Acha Air Sales Price List'!$B$1:$D$65536,3,FALSE)</f>
        <v>0</v>
      </c>
      <c r="G64" s="19">
        <f>ROUND(IF(ISBLANK(C64),0,VLOOKUP(C64,'[2]Acha Air Sales Price List'!$B$1:$X$65536,12,FALSE)*$L$14),2)</f>
        <v>0</v>
      </c>
      <c r="H64" s="20">
        <f t="shared" si="0"/>
        <v>0</v>
      </c>
      <c r="I64" s="12"/>
    </row>
    <row r="65" spans="1:9" ht="45" hidden="1" customHeight="1">
      <c r="A65" s="11"/>
      <c r="B65" s="1"/>
      <c r="C65" s="34"/>
      <c r="D65" s="192"/>
      <c r="E65" s="193"/>
      <c r="F65" s="39">
        <f>VLOOKUP(C65,'[2]Acha Air Sales Price List'!$B$1:$D$65536,3,FALSE)</f>
        <v>0</v>
      </c>
      <c r="G65" s="19">
        <f>ROUND(IF(ISBLANK(C65),0,VLOOKUP(C65,'[2]Acha Air Sales Price List'!$B$1:$X$65536,12,FALSE)*$L$14),2)</f>
        <v>0</v>
      </c>
      <c r="H65" s="20">
        <f t="shared" si="0"/>
        <v>0</v>
      </c>
      <c r="I65" s="12"/>
    </row>
    <row r="66" spans="1:9" ht="45" hidden="1" customHeight="1">
      <c r="A66" s="11"/>
      <c r="B66" s="1"/>
      <c r="C66" s="34"/>
      <c r="D66" s="192"/>
      <c r="E66" s="193"/>
      <c r="F66" s="39">
        <f>VLOOKUP(C66,'[2]Acha Air Sales Price List'!$B$1:$D$65536,3,FALSE)</f>
        <v>0</v>
      </c>
      <c r="G66" s="19">
        <f>ROUND(IF(ISBLANK(C66),0,VLOOKUP(C66,'[2]Acha Air Sales Price List'!$B$1:$X$65536,12,FALSE)*$L$14),2)</f>
        <v>0</v>
      </c>
      <c r="H66" s="20">
        <f t="shared" si="0"/>
        <v>0</v>
      </c>
      <c r="I66" s="12"/>
    </row>
    <row r="67" spans="1:9" ht="45" hidden="1" customHeight="1">
      <c r="A67" s="11"/>
      <c r="B67" s="1"/>
      <c r="C67" s="34"/>
      <c r="D67" s="192"/>
      <c r="E67" s="193"/>
      <c r="F67" s="39">
        <f>VLOOKUP(C67,'[2]Acha Air Sales Price List'!$B$1:$D$65536,3,FALSE)</f>
        <v>0</v>
      </c>
      <c r="G67" s="19">
        <f>ROUND(IF(ISBLANK(C67),0,VLOOKUP(C67,'[2]Acha Air Sales Price List'!$B$1:$X$65536,12,FALSE)*$L$14),2)</f>
        <v>0</v>
      </c>
      <c r="H67" s="20">
        <f t="shared" si="0"/>
        <v>0</v>
      </c>
      <c r="I67" s="12"/>
    </row>
    <row r="68" spans="1:9" ht="45" hidden="1" customHeight="1">
      <c r="A68" s="11"/>
      <c r="B68" s="1"/>
      <c r="C68" s="34"/>
      <c r="D68" s="192"/>
      <c r="E68" s="193"/>
      <c r="F68" s="39">
        <f>VLOOKUP(C68,'[2]Acha Air Sales Price List'!$B$1:$D$65536,3,FALSE)</f>
        <v>0</v>
      </c>
      <c r="G68" s="19">
        <f>ROUND(IF(ISBLANK(C68),0,VLOOKUP(C68,'[2]Acha Air Sales Price List'!$B$1:$X$65536,12,FALSE)*$L$14),2)</f>
        <v>0</v>
      </c>
      <c r="H68" s="20">
        <f t="shared" si="0"/>
        <v>0</v>
      </c>
      <c r="I68" s="12"/>
    </row>
    <row r="69" spans="1:9" ht="12.75" hidden="1" customHeight="1">
      <c r="A69" s="11"/>
      <c r="B69" s="1"/>
      <c r="C69" s="34"/>
      <c r="D69" s="192"/>
      <c r="E69" s="193"/>
      <c r="F69" s="39">
        <f>VLOOKUP(C69,'[2]Acha Air Sales Price List'!$B$1:$D$65536,3,FALSE)</f>
        <v>0</v>
      </c>
      <c r="G69" s="19">
        <f>ROUND(IF(ISBLANK(C69),0,VLOOKUP(C69,'[2]Acha Air Sales Price List'!$B$1:$X$65536,12,FALSE)*$L$14),2)</f>
        <v>0</v>
      </c>
      <c r="H69" s="20">
        <f t="shared" si="0"/>
        <v>0</v>
      </c>
      <c r="I69" s="12"/>
    </row>
    <row r="70" spans="1:9" ht="12.75" hidden="1" customHeight="1">
      <c r="A70" s="11"/>
      <c r="B70" s="1"/>
      <c r="C70" s="34"/>
      <c r="D70" s="192"/>
      <c r="E70" s="193"/>
      <c r="F70" s="39">
        <f>VLOOKUP(C70,'[2]Acha Air Sales Price List'!$B$1:$D$65536,3,FALSE)</f>
        <v>0</v>
      </c>
      <c r="G70" s="19">
        <f>ROUND(IF(ISBLANK(C70),0,VLOOKUP(C70,'[2]Acha Air Sales Price List'!$B$1:$X$65536,12,FALSE)*$L$14),2)</f>
        <v>0</v>
      </c>
      <c r="H70" s="20">
        <f t="shared" si="0"/>
        <v>0</v>
      </c>
      <c r="I70" s="12"/>
    </row>
    <row r="71" spans="1:9" ht="12.75" hidden="1" customHeight="1">
      <c r="A71" s="11"/>
      <c r="B71" s="1"/>
      <c r="C71" s="34"/>
      <c r="D71" s="192"/>
      <c r="E71" s="193"/>
      <c r="F71" s="39">
        <f>VLOOKUP(C71,'[2]Acha Air Sales Price List'!$B$1:$D$65536,3,FALSE)</f>
        <v>0</v>
      </c>
      <c r="G71" s="19">
        <f>ROUND(IF(ISBLANK(C71),0,VLOOKUP(C71,'[2]Acha Air Sales Price List'!$B$1:$X$65536,12,FALSE)*$L$14),2)</f>
        <v>0</v>
      </c>
      <c r="H71" s="20">
        <f t="shared" si="0"/>
        <v>0</v>
      </c>
      <c r="I71" s="12"/>
    </row>
    <row r="72" spans="1:9" ht="12.75" hidden="1" customHeight="1">
      <c r="A72" s="11"/>
      <c r="B72" s="1"/>
      <c r="C72" s="34"/>
      <c r="D72" s="192"/>
      <c r="E72" s="193"/>
      <c r="F72" s="39">
        <f>VLOOKUP(C72,'[2]Acha Air Sales Price List'!$B$1:$D$65536,3,FALSE)</f>
        <v>0</v>
      </c>
      <c r="G72" s="19">
        <f>ROUND(IF(ISBLANK(C72),0,VLOOKUP(C72,'[2]Acha Air Sales Price List'!$B$1:$X$65536,12,FALSE)*$L$14),2)</f>
        <v>0</v>
      </c>
      <c r="H72" s="20">
        <f t="shared" si="0"/>
        <v>0</v>
      </c>
      <c r="I72" s="12"/>
    </row>
    <row r="73" spans="1:9" ht="12.75" hidden="1" customHeight="1">
      <c r="A73" s="11"/>
      <c r="B73" s="1"/>
      <c r="C73" s="34"/>
      <c r="D73" s="192"/>
      <c r="E73" s="193"/>
      <c r="F73" s="39">
        <f>VLOOKUP(C73,'[2]Acha Air Sales Price List'!$B$1:$D$65536,3,FALSE)</f>
        <v>0</v>
      </c>
      <c r="G73" s="19">
        <f>ROUND(IF(ISBLANK(C73),0,VLOOKUP(C73,'[2]Acha Air Sales Price List'!$B$1:$X$65536,12,FALSE)*$L$14),2)</f>
        <v>0</v>
      </c>
      <c r="H73" s="20">
        <f t="shared" si="0"/>
        <v>0</v>
      </c>
      <c r="I73" s="12"/>
    </row>
    <row r="74" spans="1:9" ht="12.75" hidden="1" customHeight="1">
      <c r="A74" s="11"/>
      <c r="B74" s="1"/>
      <c r="C74" s="34"/>
      <c r="D74" s="192"/>
      <c r="E74" s="193"/>
      <c r="F74" s="39">
        <f>VLOOKUP(C74,'[2]Acha Air Sales Price List'!$B$1:$D$65536,3,FALSE)</f>
        <v>0</v>
      </c>
      <c r="G74" s="19">
        <f>ROUND(IF(ISBLANK(C74),0,VLOOKUP(C74,'[2]Acha Air Sales Price List'!$B$1:$X$65536,12,FALSE)*$L$14),2)</f>
        <v>0</v>
      </c>
      <c r="H74" s="20">
        <f t="shared" si="0"/>
        <v>0</v>
      </c>
      <c r="I74" s="12"/>
    </row>
    <row r="75" spans="1:9" ht="12.75" hidden="1" customHeight="1">
      <c r="A75" s="11"/>
      <c r="B75" s="1"/>
      <c r="C75" s="34"/>
      <c r="D75" s="192"/>
      <c r="E75" s="193"/>
      <c r="F75" s="39">
        <f>VLOOKUP(C75,'[2]Acha Air Sales Price List'!$B$1:$D$65536,3,FALSE)</f>
        <v>0</v>
      </c>
      <c r="G75" s="19">
        <f>ROUND(IF(ISBLANK(C75),0,VLOOKUP(C75,'[2]Acha Air Sales Price List'!$B$1:$X$65536,12,FALSE)*$L$14),2)</f>
        <v>0</v>
      </c>
      <c r="H75" s="20">
        <f t="shared" si="0"/>
        <v>0</v>
      </c>
      <c r="I75" s="12"/>
    </row>
    <row r="76" spans="1:9" ht="12.75" hidden="1" customHeight="1">
      <c r="A76" s="11"/>
      <c r="B76" s="1"/>
      <c r="C76" s="34"/>
      <c r="D76" s="192"/>
      <c r="E76" s="193"/>
      <c r="F76" s="39">
        <f>VLOOKUP(C76,'[2]Acha Air Sales Price List'!$B$1:$D$65536,3,FALSE)</f>
        <v>0</v>
      </c>
      <c r="G76" s="19">
        <f>ROUND(IF(ISBLANK(C76),0,VLOOKUP(C76,'[2]Acha Air Sales Price List'!$B$1:$X$65536,12,FALSE)*$L$14),2)</f>
        <v>0</v>
      </c>
      <c r="H76" s="20">
        <f t="shared" si="0"/>
        <v>0</v>
      </c>
      <c r="I76" s="12"/>
    </row>
    <row r="77" spans="1:9" ht="12.75" hidden="1" customHeight="1">
      <c r="A77" s="11"/>
      <c r="B77" s="1"/>
      <c r="C77" s="34"/>
      <c r="D77" s="192"/>
      <c r="E77" s="193"/>
      <c r="F77" s="39">
        <f>VLOOKUP(C77,'[2]Acha Air Sales Price List'!$B$1:$D$65536,3,FALSE)</f>
        <v>0</v>
      </c>
      <c r="G77" s="19">
        <f>ROUND(IF(ISBLANK(C77),0,VLOOKUP(C77,'[2]Acha Air Sales Price List'!$B$1:$X$65536,12,FALSE)*$L$14),2)</f>
        <v>0</v>
      </c>
      <c r="H77" s="20">
        <f t="shared" si="0"/>
        <v>0</v>
      </c>
      <c r="I77" s="12"/>
    </row>
    <row r="78" spans="1:9" ht="12.75" hidden="1" customHeight="1">
      <c r="A78" s="11"/>
      <c r="B78" s="1"/>
      <c r="C78" s="34"/>
      <c r="D78" s="192"/>
      <c r="E78" s="193"/>
      <c r="F78" s="39">
        <f>VLOOKUP(C78,'[2]Acha Air Sales Price List'!$B$1:$D$65536,3,FALSE)</f>
        <v>0</v>
      </c>
      <c r="G78" s="19">
        <f>ROUND(IF(ISBLANK(C78),0,VLOOKUP(C78,'[2]Acha Air Sales Price List'!$B$1:$X$65536,12,FALSE)*$L$14),2)</f>
        <v>0</v>
      </c>
      <c r="H78" s="20">
        <f t="shared" si="0"/>
        <v>0</v>
      </c>
      <c r="I78" s="12"/>
    </row>
    <row r="79" spans="1:9" ht="12.75" hidden="1" customHeight="1">
      <c r="A79" s="11"/>
      <c r="B79" s="1"/>
      <c r="C79" s="34"/>
      <c r="D79" s="192"/>
      <c r="E79" s="193"/>
      <c r="F79" s="39">
        <f>VLOOKUP(C79,'[2]Acha Air Sales Price List'!$B$1:$D$65536,3,FALSE)</f>
        <v>0</v>
      </c>
      <c r="G79" s="19">
        <f>ROUND(IF(ISBLANK(C79),0,VLOOKUP(C79,'[2]Acha Air Sales Price List'!$B$1:$X$65536,12,FALSE)*$L$14),2)</f>
        <v>0</v>
      </c>
      <c r="H79" s="20">
        <f t="shared" si="0"/>
        <v>0</v>
      </c>
      <c r="I79" s="12"/>
    </row>
    <row r="80" spans="1:9" ht="12.75" hidden="1" customHeight="1">
      <c r="A80" s="11"/>
      <c r="B80" s="1"/>
      <c r="C80" s="34"/>
      <c r="D80" s="192"/>
      <c r="E80" s="193"/>
      <c r="F80" s="39">
        <f>VLOOKUP(C80,'[2]Acha Air Sales Price List'!$B$1:$D$65536,3,FALSE)</f>
        <v>0</v>
      </c>
      <c r="G80" s="19">
        <f>ROUND(IF(ISBLANK(C80),0,VLOOKUP(C80,'[2]Acha Air Sales Price List'!$B$1:$X$65536,12,FALSE)*$L$14),2)</f>
        <v>0</v>
      </c>
      <c r="H80" s="20">
        <f t="shared" si="0"/>
        <v>0</v>
      </c>
      <c r="I80" s="12"/>
    </row>
    <row r="81" spans="1:9" ht="12.75" hidden="1" customHeight="1">
      <c r="A81" s="11"/>
      <c r="B81" s="1"/>
      <c r="C81" s="34"/>
      <c r="D81" s="192"/>
      <c r="E81" s="193"/>
      <c r="F81" s="39">
        <f>VLOOKUP(C81,'[2]Acha Air Sales Price List'!$B$1:$D$65536,3,FALSE)</f>
        <v>0</v>
      </c>
      <c r="G81" s="19">
        <f>ROUND(IF(ISBLANK(C81),0,VLOOKUP(C81,'[2]Acha Air Sales Price List'!$B$1:$X$65536,12,FALSE)*$L$14),2)</f>
        <v>0</v>
      </c>
      <c r="H81" s="20">
        <f t="shared" si="0"/>
        <v>0</v>
      </c>
      <c r="I81" s="12"/>
    </row>
    <row r="82" spans="1:9" ht="12.75" hidden="1" customHeight="1">
      <c r="A82" s="11"/>
      <c r="B82" s="1"/>
      <c r="C82" s="34"/>
      <c r="D82" s="192"/>
      <c r="E82" s="193"/>
      <c r="F82" s="39">
        <f>VLOOKUP(C82,'[2]Acha Air Sales Price List'!$B$1:$D$65536,3,FALSE)</f>
        <v>0</v>
      </c>
      <c r="G82" s="19">
        <f>ROUND(IF(ISBLANK(C82),0,VLOOKUP(C82,'[2]Acha Air Sales Price List'!$B$1:$X$65536,12,FALSE)*$L$14),2)</f>
        <v>0</v>
      </c>
      <c r="H82" s="20">
        <f t="shared" si="0"/>
        <v>0</v>
      </c>
      <c r="I82" s="12"/>
    </row>
    <row r="83" spans="1:9" ht="12.75" hidden="1" customHeight="1">
      <c r="A83" s="11"/>
      <c r="B83" s="1"/>
      <c r="C83" s="34"/>
      <c r="D83" s="192"/>
      <c r="E83" s="193"/>
      <c r="F83" s="39">
        <f>VLOOKUP(C83,'[2]Acha Air Sales Price List'!$B$1:$D$65536,3,FALSE)</f>
        <v>0</v>
      </c>
      <c r="G83" s="19">
        <f>ROUND(IF(ISBLANK(C83),0,VLOOKUP(C83,'[2]Acha Air Sales Price List'!$B$1:$X$65536,12,FALSE)*$L$14),2)</f>
        <v>0</v>
      </c>
      <c r="H83" s="20">
        <f t="shared" si="0"/>
        <v>0</v>
      </c>
      <c r="I83" s="12"/>
    </row>
    <row r="84" spans="1:9" ht="12.75" hidden="1" customHeight="1">
      <c r="A84" s="11"/>
      <c r="B84" s="1"/>
      <c r="C84" s="34"/>
      <c r="D84" s="192"/>
      <c r="E84" s="193"/>
      <c r="F84" s="39">
        <f>VLOOKUP(C84,'[2]Acha Air Sales Price List'!$B$1:$D$65536,3,FALSE)</f>
        <v>0</v>
      </c>
      <c r="G84" s="19">
        <f>ROUND(IF(ISBLANK(C84),0,VLOOKUP(C84,'[2]Acha Air Sales Price List'!$B$1:$X$65536,12,FALSE)*$L$14),2)</f>
        <v>0</v>
      </c>
      <c r="H84" s="20">
        <f t="shared" si="0"/>
        <v>0</v>
      </c>
      <c r="I84" s="12"/>
    </row>
    <row r="85" spans="1:9" ht="12.75" hidden="1" customHeight="1">
      <c r="A85" s="11"/>
      <c r="B85" s="1"/>
      <c r="C85" s="35"/>
      <c r="D85" s="192"/>
      <c r="E85" s="193"/>
      <c r="F85" s="39">
        <f>VLOOKUP(C85,'[2]Acha Air Sales Price List'!$B$1:$D$65536,3,FALSE)</f>
        <v>0</v>
      </c>
      <c r="G85" s="19">
        <f>ROUND(IF(ISBLANK(C85),0,VLOOKUP(C85,'[2]Acha Air Sales Price List'!$B$1:$X$65536,12,FALSE)*$L$14),2)</f>
        <v>0</v>
      </c>
      <c r="H85" s="20">
        <f t="shared" ref="H85:H148" si="1">ROUND(IF(ISNUMBER(B85), G85*B85, 0),5)</f>
        <v>0</v>
      </c>
      <c r="I85" s="12"/>
    </row>
    <row r="86" spans="1:9" ht="12.75" hidden="1" customHeight="1">
      <c r="A86" s="11"/>
      <c r="B86" s="1"/>
      <c r="C86" s="34"/>
      <c r="D86" s="192"/>
      <c r="E86" s="193"/>
      <c r="F86" s="39">
        <f>VLOOKUP(C86,'[2]Acha Air Sales Price List'!$B$1:$D$65536,3,FALSE)</f>
        <v>0</v>
      </c>
      <c r="G86" s="19">
        <f>ROUND(IF(ISBLANK(C86),0,VLOOKUP(C86,'[2]Acha Air Sales Price List'!$B$1:$X$65536,12,FALSE)*$L$14),2)</f>
        <v>0</v>
      </c>
      <c r="H86" s="20">
        <f t="shared" si="1"/>
        <v>0</v>
      </c>
      <c r="I86" s="12"/>
    </row>
    <row r="87" spans="1:9" ht="12.75" hidden="1" customHeight="1">
      <c r="A87" s="11"/>
      <c r="B87" s="1"/>
      <c r="C87" s="34"/>
      <c r="D87" s="192"/>
      <c r="E87" s="193"/>
      <c r="F87" s="39">
        <f>VLOOKUP(C87,'[2]Acha Air Sales Price List'!$B$1:$D$65536,3,FALSE)</f>
        <v>0</v>
      </c>
      <c r="G87" s="19">
        <f>ROUND(IF(ISBLANK(C87),0,VLOOKUP(C87,'[2]Acha Air Sales Price List'!$B$1:$X$65536,12,FALSE)*$L$14),2)</f>
        <v>0</v>
      </c>
      <c r="H87" s="20">
        <f t="shared" si="1"/>
        <v>0</v>
      </c>
      <c r="I87" s="12"/>
    </row>
    <row r="88" spans="1:9" ht="12.75" hidden="1" customHeight="1">
      <c r="A88" s="11"/>
      <c r="B88" s="1"/>
      <c r="C88" s="34"/>
      <c r="D88" s="192"/>
      <c r="E88" s="193"/>
      <c r="F88" s="39">
        <f>VLOOKUP(C88,'[2]Acha Air Sales Price List'!$B$1:$D$65536,3,FALSE)</f>
        <v>0</v>
      </c>
      <c r="G88" s="19">
        <f>ROUND(IF(ISBLANK(C88),0,VLOOKUP(C88,'[2]Acha Air Sales Price List'!$B$1:$X$65536,12,FALSE)*$L$14),2)</f>
        <v>0</v>
      </c>
      <c r="H88" s="20">
        <f t="shared" si="1"/>
        <v>0</v>
      </c>
      <c r="I88" s="12"/>
    </row>
    <row r="89" spans="1:9" ht="12.75" hidden="1" customHeight="1">
      <c r="A89" s="11"/>
      <c r="B89" s="1"/>
      <c r="C89" s="34"/>
      <c r="D89" s="192"/>
      <c r="E89" s="193"/>
      <c r="F89" s="39">
        <f>VLOOKUP(C89,'[2]Acha Air Sales Price List'!$B$1:$D$65536,3,FALSE)</f>
        <v>0</v>
      </c>
      <c r="G89" s="19">
        <f>ROUND(IF(ISBLANK(C89),0,VLOOKUP(C89,'[2]Acha Air Sales Price List'!$B$1:$X$65536,12,FALSE)*$L$14),2)</f>
        <v>0</v>
      </c>
      <c r="H89" s="20">
        <f t="shared" si="1"/>
        <v>0</v>
      </c>
      <c r="I89" s="12"/>
    </row>
    <row r="90" spans="1:9" ht="12.75" hidden="1" customHeight="1">
      <c r="A90" s="11"/>
      <c r="B90" s="1"/>
      <c r="C90" s="34"/>
      <c r="D90" s="192"/>
      <c r="E90" s="193"/>
      <c r="F90" s="39">
        <f>VLOOKUP(C90,'[2]Acha Air Sales Price List'!$B$1:$D$65536,3,FALSE)</f>
        <v>0</v>
      </c>
      <c r="G90" s="19">
        <f>ROUND(IF(ISBLANK(C90),0,VLOOKUP(C90,'[2]Acha Air Sales Price List'!$B$1:$X$65536,12,FALSE)*$L$14),2)</f>
        <v>0</v>
      </c>
      <c r="H90" s="20">
        <f t="shared" si="1"/>
        <v>0</v>
      </c>
      <c r="I90" s="12"/>
    </row>
    <row r="91" spans="1:9" ht="12.75" hidden="1" customHeight="1">
      <c r="A91" s="11"/>
      <c r="B91" s="1"/>
      <c r="C91" s="34"/>
      <c r="D91" s="192"/>
      <c r="E91" s="193"/>
      <c r="F91" s="39">
        <f>VLOOKUP(C91,'[2]Acha Air Sales Price List'!$B$1:$D$65536,3,FALSE)</f>
        <v>0</v>
      </c>
      <c r="G91" s="19">
        <f>ROUND(IF(ISBLANK(C91),0,VLOOKUP(C91,'[2]Acha Air Sales Price List'!$B$1:$X$65536,12,FALSE)*$L$14),2)</f>
        <v>0</v>
      </c>
      <c r="H91" s="20">
        <f t="shared" si="1"/>
        <v>0</v>
      </c>
      <c r="I91" s="12"/>
    </row>
    <row r="92" spans="1:9" ht="12.75" hidden="1" customHeight="1">
      <c r="A92" s="11"/>
      <c r="B92" s="1"/>
      <c r="C92" s="34"/>
      <c r="D92" s="192"/>
      <c r="E92" s="193"/>
      <c r="F92" s="39">
        <f>VLOOKUP(C92,'[2]Acha Air Sales Price List'!$B$1:$D$65536,3,FALSE)</f>
        <v>0</v>
      </c>
      <c r="G92" s="19">
        <f>ROUND(IF(ISBLANK(C92),0,VLOOKUP(C92,'[2]Acha Air Sales Price List'!$B$1:$X$65536,12,FALSE)*$L$14),2)</f>
        <v>0</v>
      </c>
      <c r="H92" s="20">
        <f t="shared" si="1"/>
        <v>0</v>
      </c>
      <c r="I92" s="12"/>
    </row>
    <row r="93" spans="1:9" ht="12.75" hidden="1" customHeight="1">
      <c r="A93" s="11"/>
      <c r="B93" s="1"/>
      <c r="C93" s="34"/>
      <c r="D93" s="192"/>
      <c r="E93" s="193"/>
      <c r="F93" s="39">
        <f>VLOOKUP(C93,'[2]Acha Air Sales Price List'!$B$1:$D$65536,3,FALSE)</f>
        <v>0</v>
      </c>
      <c r="G93" s="19">
        <f>ROUND(IF(ISBLANK(C93),0,VLOOKUP(C93,'[2]Acha Air Sales Price List'!$B$1:$X$65536,12,FALSE)*$L$14),2)</f>
        <v>0</v>
      </c>
      <c r="H93" s="20">
        <f t="shared" si="1"/>
        <v>0</v>
      </c>
      <c r="I93" s="12"/>
    </row>
    <row r="94" spans="1:9" ht="12.75" hidden="1" customHeight="1">
      <c r="A94" s="11"/>
      <c r="B94" s="1"/>
      <c r="C94" s="34"/>
      <c r="D94" s="192"/>
      <c r="E94" s="193"/>
      <c r="F94" s="39">
        <f>VLOOKUP(C94,'[2]Acha Air Sales Price List'!$B$1:$D$65536,3,FALSE)</f>
        <v>0</v>
      </c>
      <c r="G94" s="19">
        <f>ROUND(IF(ISBLANK(C94),0,VLOOKUP(C94,'[2]Acha Air Sales Price List'!$B$1:$X$65536,12,FALSE)*$L$14),2)</f>
        <v>0</v>
      </c>
      <c r="H94" s="20">
        <f t="shared" si="1"/>
        <v>0</v>
      </c>
      <c r="I94" s="12"/>
    </row>
    <row r="95" spans="1:9" ht="12.75" hidden="1" customHeight="1">
      <c r="A95" s="11"/>
      <c r="B95" s="1"/>
      <c r="C95" s="34"/>
      <c r="D95" s="192"/>
      <c r="E95" s="193"/>
      <c r="F95" s="39">
        <f>VLOOKUP(C95,'[2]Acha Air Sales Price List'!$B$1:$D$65536,3,FALSE)</f>
        <v>0</v>
      </c>
      <c r="G95" s="19">
        <f>ROUND(IF(ISBLANK(C95),0,VLOOKUP(C95,'[2]Acha Air Sales Price List'!$B$1:$X$65536,12,FALSE)*$L$14),2)</f>
        <v>0</v>
      </c>
      <c r="H95" s="20">
        <f t="shared" si="1"/>
        <v>0</v>
      </c>
      <c r="I95" s="12"/>
    </row>
    <row r="96" spans="1:9" ht="12.75" hidden="1" customHeight="1">
      <c r="A96" s="11"/>
      <c r="B96" s="1"/>
      <c r="C96" s="34"/>
      <c r="D96" s="192"/>
      <c r="E96" s="193"/>
      <c r="F96" s="39">
        <f>VLOOKUP(C96,'[2]Acha Air Sales Price List'!$B$1:$D$65536,3,FALSE)</f>
        <v>0</v>
      </c>
      <c r="G96" s="19">
        <f>ROUND(IF(ISBLANK(C96),0,VLOOKUP(C96,'[2]Acha Air Sales Price List'!$B$1:$X$65536,12,FALSE)*$L$14),2)</f>
        <v>0</v>
      </c>
      <c r="H96" s="20">
        <f t="shared" si="1"/>
        <v>0</v>
      </c>
      <c r="I96" s="12"/>
    </row>
    <row r="97" spans="1:9" ht="12.75" hidden="1" customHeight="1">
      <c r="A97" s="11"/>
      <c r="B97" s="1"/>
      <c r="C97" s="34"/>
      <c r="D97" s="192"/>
      <c r="E97" s="193"/>
      <c r="F97" s="39">
        <f>VLOOKUP(C97,'[2]Acha Air Sales Price List'!$B$1:$D$65536,3,FALSE)</f>
        <v>0</v>
      </c>
      <c r="G97" s="19">
        <f>ROUND(IF(ISBLANK(C97),0,VLOOKUP(C97,'[2]Acha Air Sales Price List'!$B$1:$X$65536,12,FALSE)*$L$14),2)</f>
        <v>0</v>
      </c>
      <c r="H97" s="20">
        <f t="shared" si="1"/>
        <v>0</v>
      </c>
      <c r="I97" s="12"/>
    </row>
    <row r="98" spans="1:9" ht="12.75" hidden="1" customHeight="1">
      <c r="A98" s="11"/>
      <c r="B98" s="1"/>
      <c r="C98" s="34"/>
      <c r="D98" s="192"/>
      <c r="E98" s="193"/>
      <c r="F98" s="39">
        <f>VLOOKUP(C98,'[2]Acha Air Sales Price List'!$B$1:$D$65536,3,FALSE)</f>
        <v>0</v>
      </c>
      <c r="G98" s="19">
        <f>ROUND(IF(ISBLANK(C98),0,VLOOKUP(C98,'[2]Acha Air Sales Price List'!$B$1:$X$65536,12,FALSE)*$L$14),2)</f>
        <v>0</v>
      </c>
      <c r="H98" s="20">
        <f t="shared" si="1"/>
        <v>0</v>
      </c>
      <c r="I98" s="12"/>
    </row>
    <row r="99" spans="1:9" ht="12.75" hidden="1" customHeight="1">
      <c r="A99" s="11"/>
      <c r="B99" s="1"/>
      <c r="C99" s="35"/>
      <c r="D99" s="192"/>
      <c r="E99" s="193"/>
      <c r="F99" s="39">
        <f>VLOOKUP(C99,'[2]Acha Air Sales Price List'!$B$1:$D$65536,3,FALSE)</f>
        <v>0</v>
      </c>
      <c r="G99" s="19">
        <f>ROUND(IF(ISBLANK(C99),0,VLOOKUP(C99,'[2]Acha Air Sales Price List'!$B$1:$X$65536,12,FALSE)*$L$14),2)</f>
        <v>0</v>
      </c>
      <c r="H99" s="20">
        <f t="shared" si="1"/>
        <v>0</v>
      </c>
      <c r="I99" s="12"/>
    </row>
    <row r="100" spans="1:9" ht="12.75" hidden="1" customHeight="1">
      <c r="A100" s="11"/>
      <c r="B100" s="1"/>
      <c r="C100" s="34"/>
      <c r="D100" s="192"/>
      <c r="E100" s="193"/>
      <c r="F100" s="39">
        <f>VLOOKUP(C100,'[2]Acha Air Sales Price List'!$B$1:$D$65536,3,FALSE)</f>
        <v>0</v>
      </c>
      <c r="G100" s="19">
        <f>ROUND(IF(ISBLANK(C100),0,VLOOKUP(C100,'[2]Acha Air Sales Price List'!$B$1:$X$65536,12,FALSE)*$L$14),2)</f>
        <v>0</v>
      </c>
      <c r="H100" s="20">
        <f t="shared" si="1"/>
        <v>0</v>
      </c>
      <c r="I100" s="12"/>
    </row>
    <row r="101" spans="1:9" ht="12.75" hidden="1" customHeight="1">
      <c r="A101" s="11"/>
      <c r="B101" s="1"/>
      <c r="C101" s="34"/>
      <c r="D101" s="192"/>
      <c r="E101" s="193"/>
      <c r="F101" s="39">
        <f>VLOOKUP(C101,'[2]Acha Air Sales Price List'!$B$1:$D$65536,3,FALSE)</f>
        <v>0</v>
      </c>
      <c r="G101" s="19">
        <f>ROUND(IF(ISBLANK(C101),0,VLOOKUP(C101,'[2]Acha Air Sales Price List'!$B$1:$X$65536,12,FALSE)*$L$14),2)</f>
        <v>0</v>
      </c>
      <c r="H101" s="20">
        <f t="shared" si="1"/>
        <v>0</v>
      </c>
      <c r="I101" s="12"/>
    </row>
    <row r="102" spans="1:9" ht="12.75" hidden="1" customHeight="1">
      <c r="A102" s="11"/>
      <c r="B102" s="1"/>
      <c r="C102" s="34"/>
      <c r="D102" s="192"/>
      <c r="E102" s="193"/>
      <c r="F102" s="39">
        <f>VLOOKUP(C102,'[2]Acha Air Sales Price List'!$B$1:$D$65536,3,FALSE)</f>
        <v>0</v>
      </c>
      <c r="G102" s="19">
        <f>ROUND(IF(ISBLANK(C102),0,VLOOKUP(C102,'[2]Acha Air Sales Price List'!$B$1:$X$65536,12,FALSE)*$L$14),2)</f>
        <v>0</v>
      </c>
      <c r="H102" s="20">
        <f t="shared" si="1"/>
        <v>0</v>
      </c>
      <c r="I102" s="12"/>
    </row>
    <row r="103" spans="1:9" ht="12.75" hidden="1" customHeight="1">
      <c r="A103" s="11"/>
      <c r="B103" s="1"/>
      <c r="C103" s="34"/>
      <c r="D103" s="192"/>
      <c r="E103" s="193"/>
      <c r="F103" s="39">
        <f>VLOOKUP(C103,'[2]Acha Air Sales Price List'!$B$1:$D$65536,3,FALSE)</f>
        <v>0</v>
      </c>
      <c r="G103" s="19">
        <f>ROUND(IF(ISBLANK(C103),0,VLOOKUP(C103,'[2]Acha Air Sales Price List'!$B$1:$X$65536,12,FALSE)*$L$14),2)</f>
        <v>0</v>
      </c>
      <c r="H103" s="20">
        <f t="shared" si="1"/>
        <v>0</v>
      </c>
      <c r="I103" s="12"/>
    </row>
    <row r="104" spans="1:9" ht="12.75" hidden="1" customHeight="1">
      <c r="A104" s="11"/>
      <c r="B104" s="1"/>
      <c r="C104" s="34"/>
      <c r="D104" s="192"/>
      <c r="E104" s="193"/>
      <c r="F104" s="39">
        <f>VLOOKUP(C104,'[2]Acha Air Sales Price List'!$B$1:$D$65536,3,FALSE)</f>
        <v>0</v>
      </c>
      <c r="G104" s="19">
        <f>ROUND(IF(ISBLANK(C104),0,VLOOKUP(C104,'[2]Acha Air Sales Price List'!$B$1:$X$65536,12,FALSE)*$L$14),2)</f>
        <v>0</v>
      </c>
      <c r="H104" s="20">
        <f t="shared" si="1"/>
        <v>0</v>
      </c>
      <c r="I104" s="12"/>
    </row>
    <row r="105" spans="1:9" ht="12.75" hidden="1" customHeight="1">
      <c r="A105" s="11"/>
      <c r="B105" s="1"/>
      <c r="C105" s="34"/>
      <c r="D105" s="192"/>
      <c r="E105" s="193"/>
      <c r="F105" s="39">
        <f>VLOOKUP(C105,'[2]Acha Air Sales Price List'!$B$1:$D$65536,3,FALSE)</f>
        <v>0</v>
      </c>
      <c r="G105" s="19">
        <f>ROUND(IF(ISBLANK(C105),0,VLOOKUP(C105,'[2]Acha Air Sales Price List'!$B$1:$X$65536,12,FALSE)*$L$14),2)</f>
        <v>0</v>
      </c>
      <c r="H105" s="20">
        <f t="shared" si="1"/>
        <v>0</v>
      </c>
      <c r="I105" s="12"/>
    </row>
    <row r="106" spans="1:9" ht="12.75" hidden="1" customHeight="1">
      <c r="A106" s="11"/>
      <c r="B106" s="1"/>
      <c r="C106" s="34"/>
      <c r="D106" s="192"/>
      <c r="E106" s="193"/>
      <c r="F106" s="39">
        <f>VLOOKUP(C106,'[2]Acha Air Sales Price List'!$B$1:$D$65536,3,FALSE)</f>
        <v>0</v>
      </c>
      <c r="G106" s="19">
        <f>ROUND(IF(ISBLANK(C106),0,VLOOKUP(C106,'[2]Acha Air Sales Price List'!$B$1:$X$65536,12,FALSE)*$L$14),2)</f>
        <v>0</v>
      </c>
      <c r="H106" s="20">
        <f t="shared" si="1"/>
        <v>0</v>
      </c>
      <c r="I106" s="12"/>
    </row>
    <row r="107" spans="1:9" ht="12.75" hidden="1" customHeight="1">
      <c r="A107" s="11"/>
      <c r="B107" s="1"/>
      <c r="C107" s="34"/>
      <c r="D107" s="192"/>
      <c r="E107" s="193"/>
      <c r="F107" s="39">
        <f>VLOOKUP(C107,'[2]Acha Air Sales Price List'!$B$1:$D$65536,3,FALSE)</f>
        <v>0</v>
      </c>
      <c r="G107" s="19">
        <f>ROUND(IF(ISBLANK(C107),0,VLOOKUP(C107,'[2]Acha Air Sales Price List'!$B$1:$X$65536,12,FALSE)*$L$14),2)</f>
        <v>0</v>
      </c>
      <c r="H107" s="20">
        <f t="shared" si="1"/>
        <v>0</v>
      </c>
      <c r="I107" s="12"/>
    </row>
    <row r="108" spans="1:9" ht="12.75" hidden="1" customHeight="1">
      <c r="A108" s="11"/>
      <c r="B108" s="1"/>
      <c r="C108" s="34"/>
      <c r="D108" s="192"/>
      <c r="E108" s="193"/>
      <c r="F108" s="39">
        <f>VLOOKUP(C108,'[2]Acha Air Sales Price List'!$B$1:$D$65536,3,FALSE)</f>
        <v>0</v>
      </c>
      <c r="G108" s="19">
        <f>ROUND(IF(ISBLANK(C108),0,VLOOKUP(C108,'[2]Acha Air Sales Price List'!$B$1:$X$65536,12,FALSE)*$L$14),2)</f>
        <v>0</v>
      </c>
      <c r="H108" s="20">
        <f t="shared" si="1"/>
        <v>0</v>
      </c>
      <c r="I108" s="12"/>
    </row>
    <row r="109" spans="1:9" ht="12.75" hidden="1" customHeight="1">
      <c r="A109" s="11"/>
      <c r="B109" s="1"/>
      <c r="C109" s="34"/>
      <c r="D109" s="192"/>
      <c r="E109" s="193"/>
      <c r="F109" s="39">
        <f>VLOOKUP(C109,'[2]Acha Air Sales Price List'!$B$1:$D$65536,3,FALSE)</f>
        <v>0</v>
      </c>
      <c r="G109" s="19">
        <f>ROUND(IF(ISBLANK(C109),0,VLOOKUP(C109,'[2]Acha Air Sales Price List'!$B$1:$X$65536,12,FALSE)*$L$14),2)</f>
        <v>0</v>
      </c>
      <c r="H109" s="20">
        <f t="shared" si="1"/>
        <v>0</v>
      </c>
      <c r="I109" s="12"/>
    </row>
    <row r="110" spans="1:9" ht="12.75" hidden="1" customHeight="1">
      <c r="A110" s="11"/>
      <c r="B110" s="1"/>
      <c r="C110" s="34"/>
      <c r="D110" s="192"/>
      <c r="E110" s="193"/>
      <c r="F110" s="39">
        <f>VLOOKUP(C110,'[2]Acha Air Sales Price List'!$B$1:$D$65536,3,FALSE)</f>
        <v>0</v>
      </c>
      <c r="G110" s="19">
        <f>ROUND(IF(ISBLANK(C110),0,VLOOKUP(C110,'[2]Acha Air Sales Price List'!$B$1:$X$65536,12,FALSE)*$L$14),2)</f>
        <v>0</v>
      </c>
      <c r="H110" s="20">
        <f t="shared" si="1"/>
        <v>0</v>
      </c>
      <c r="I110" s="12"/>
    </row>
    <row r="111" spans="1:9" ht="12.75" hidden="1" customHeight="1">
      <c r="A111" s="11"/>
      <c r="B111" s="1"/>
      <c r="C111" s="34"/>
      <c r="D111" s="192"/>
      <c r="E111" s="193"/>
      <c r="F111" s="39">
        <f>VLOOKUP(C111,'[2]Acha Air Sales Price List'!$B$1:$D$65536,3,FALSE)</f>
        <v>0</v>
      </c>
      <c r="G111" s="19">
        <f>ROUND(IF(ISBLANK(C111),0,VLOOKUP(C111,'[2]Acha Air Sales Price List'!$B$1:$X$65536,12,FALSE)*$L$14),2)</f>
        <v>0</v>
      </c>
      <c r="H111" s="20">
        <f t="shared" si="1"/>
        <v>0</v>
      </c>
      <c r="I111" s="12"/>
    </row>
    <row r="112" spans="1:9" ht="12.75" hidden="1" customHeight="1">
      <c r="A112" s="11"/>
      <c r="B112" s="1"/>
      <c r="C112" s="34"/>
      <c r="D112" s="192"/>
      <c r="E112" s="193"/>
      <c r="F112" s="39">
        <f>VLOOKUP(C112,'[2]Acha Air Sales Price List'!$B$1:$D$65536,3,FALSE)</f>
        <v>0</v>
      </c>
      <c r="G112" s="19">
        <f>ROUND(IF(ISBLANK(C112),0,VLOOKUP(C112,'[2]Acha Air Sales Price List'!$B$1:$X$65536,12,FALSE)*$L$14),2)</f>
        <v>0</v>
      </c>
      <c r="H112" s="20">
        <f t="shared" si="1"/>
        <v>0</v>
      </c>
      <c r="I112" s="12"/>
    </row>
    <row r="113" spans="1:9" ht="12.75" hidden="1" customHeight="1">
      <c r="A113" s="11"/>
      <c r="B113" s="1"/>
      <c r="C113" s="34"/>
      <c r="D113" s="192"/>
      <c r="E113" s="193"/>
      <c r="F113" s="39">
        <f>VLOOKUP(C113,'[2]Acha Air Sales Price List'!$B$1:$D$65536,3,FALSE)</f>
        <v>0</v>
      </c>
      <c r="G113" s="19">
        <f>ROUND(IF(ISBLANK(C113),0,VLOOKUP(C113,'[2]Acha Air Sales Price List'!$B$1:$X$65536,12,FALSE)*$L$14),2)</f>
        <v>0</v>
      </c>
      <c r="H113" s="20">
        <f t="shared" si="1"/>
        <v>0</v>
      </c>
      <c r="I113" s="12"/>
    </row>
    <row r="114" spans="1:9" ht="12.75" hidden="1" customHeight="1">
      <c r="A114" s="11"/>
      <c r="B114" s="1"/>
      <c r="C114" s="34"/>
      <c r="D114" s="192"/>
      <c r="E114" s="193"/>
      <c r="F114" s="39">
        <f>VLOOKUP(C114,'[2]Acha Air Sales Price List'!$B$1:$D$65536,3,FALSE)</f>
        <v>0</v>
      </c>
      <c r="G114" s="19">
        <f>ROUND(IF(ISBLANK(C114),0,VLOOKUP(C114,'[2]Acha Air Sales Price List'!$B$1:$X$65536,12,FALSE)*$L$14),2)</f>
        <v>0</v>
      </c>
      <c r="H114" s="20">
        <f t="shared" si="1"/>
        <v>0</v>
      </c>
      <c r="I114" s="12"/>
    </row>
    <row r="115" spans="1:9" ht="12.75" hidden="1" customHeight="1">
      <c r="A115" s="11"/>
      <c r="B115" s="1"/>
      <c r="C115" s="34"/>
      <c r="D115" s="192"/>
      <c r="E115" s="193"/>
      <c r="F115" s="39">
        <f>VLOOKUP(C115,'[2]Acha Air Sales Price List'!$B$1:$D$65536,3,FALSE)</f>
        <v>0</v>
      </c>
      <c r="G115" s="19">
        <f>ROUND(IF(ISBLANK(C115),0,VLOOKUP(C115,'[2]Acha Air Sales Price List'!$B$1:$X$65536,12,FALSE)*$L$14),2)</f>
        <v>0</v>
      </c>
      <c r="H115" s="20">
        <f t="shared" si="1"/>
        <v>0</v>
      </c>
      <c r="I115" s="12"/>
    </row>
    <row r="116" spans="1:9" ht="12.75" hidden="1" customHeight="1">
      <c r="A116" s="11"/>
      <c r="B116" s="1"/>
      <c r="C116" s="34"/>
      <c r="D116" s="192"/>
      <c r="E116" s="193"/>
      <c r="F116" s="39">
        <f>VLOOKUP(C116,'[2]Acha Air Sales Price List'!$B$1:$D$65536,3,FALSE)</f>
        <v>0</v>
      </c>
      <c r="G116" s="19">
        <f>ROUND(IF(ISBLANK(C116),0,VLOOKUP(C116,'[2]Acha Air Sales Price List'!$B$1:$X$65536,12,FALSE)*$L$14),2)</f>
        <v>0</v>
      </c>
      <c r="H116" s="20">
        <f t="shared" si="1"/>
        <v>0</v>
      </c>
      <c r="I116" s="12"/>
    </row>
    <row r="117" spans="1:9" ht="12.75" hidden="1" customHeight="1">
      <c r="A117" s="11"/>
      <c r="B117" s="1"/>
      <c r="C117" s="34"/>
      <c r="D117" s="192"/>
      <c r="E117" s="193"/>
      <c r="F117" s="39">
        <f>VLOOKUP(C117,'[2]Acha Air Sales Price List'!$B$1:$D$65536,3,FALSE)</f>
        <v>0</v>
      </c>
      <c r="G117" s="19">
        <f>ROUND(IF(ISBLANK(C117),0,VLOOKUP(C117,'[2]Acha Air Sales Price List'!$B$1:$X$65536,12,FALSE)*$L$14),2)</f>
        <v>0</v>
      </c>
      <c r="H117" s="20">
        <f t="shared" si="1"/>
        <v>0</v>
      </c>
      <c r="I117" s="12"/>
    </row>
    <row r="118" spans="1:9" ht="12.75" hidden="1" customHeight="1">
      <c r="A118" s="11"/>
      <c r="B118" s="1"/>
      <c r="C118" s="34"/>
      <c r="D118" s="192"/>
      <c r="E118" s="193"/>
      <c r="F118" s="39">
        <f>VLOOKUP(C118,'[2]Acha Air Sales Price List'!$B$1:$D$65536,3,FALSE)</f>
        <v>0</v>
      </c>
      <c r="G118" s="19">
        <f>ROUND(IF(ISBLANK(C118),0,VLOOKUP(C118,'[2]Acha Air Sales Price List'!$B$1:$X$65536,12,FALSE)*$L$14),2)</f>
        <v>0</v>
      </c>
      <c r="H118" s="20">
        <f t="shared" si="1"/>
        <v>0</v>
      </c>
      <c r="I118" s="12"/>
    </row>
    <row r="119" spans="1:9" ht="12.75" hidden="1" customHeight="1">
      <c r="A119" s="11"/>
      <c r="B119" s="1"/>
      <c r="C119" s="34"/>
      <c r="D119" s="192"/>
      <c r="E119" s="193"/>
      <c r="F119" s="39">
        <f>VLOOKUP(C119,'[2]Acha Air Sales Price List'!$B$1:$D$65536,3,FALSE)</f>
        <v>0</v>
      </c>
      <c r="G119" s="19">
        <f>ROUND(IF(ISBLANK(C119),0,VLOOKUP(C119,'[2]Acha Air Sales Price List'!$B$1:$X$65536,12,FALSE)*$L$14),2)</f>
        <v>0</v>
      </c>
      <c r="H119" s="20">
        <f t="shared" si="1"/>
        <v>0</v>
      </c>
      <c r="I119" s="12"/>
    </row>
    <row r="120" spans="1:9" ht="12.75" hidden="1" customHeight="1">
      <c r="A120" s="11"/>
      <c r="B120" s="1"/>
      <c r="C120" s="34"/>
      <c r="D120" s="192"/>
      <c r="E120" s="193"/>
      <c r="F120" s="39">
        <f>VLOOKUP(C120,'[2]Acha Air Sales Price List'!$B$1:$D$65536,3,FALSE)</f>
        <v>0</v>
      </c>
      <c r="G120" s="19">
        <f>ROUND(IF(ISBLANK(C120),0,VLOOKUP(C120,'[2]Acha Air Sales Price List'!$B$1:$X$65536,12,FALSE)*$L$14),2)</f>
        <v>0</v>
      </c>
      <c r="H120" s="20">
        <f t="shared" si="1"/>
        <v>0</v>
      </c>
      <c r="I120" s="12"/>
    </row>
    <row r="121" spans="1:9" ht="12.75" hidden="1" customHeight="1">
      <c r="A121" s="11"/>
      <c r="B121" s="1"/>
      <c r="C121" s="34"/>
      <c r="D121" s="192"/>
      <c r="E121" s="193"/>
      <c r="F121" s="39">
        <f>VLOOKUP(C121,'[2]Acha Air Sales Price List'!$B$1:$D$65536,3,FALSE)</f>
        <v>0</v>
      </c>
      <c r="G121" s="19">
        <f>ROUND(IF(ISBLANK(C121),0,VLOOKUP(C121,'[2]Acha Air Sales Price List'!$B$1:$X$65536,12,FALSE)*$L$14),2)</f>
        <v>0</v>
      </c>
      <c r="H121" s="20">
        <f t="shared" si="1"/>
        <v>0</v>
      </c>
      <c r="I121" s="12"/>
    </row>
    <row r="122" spans="1:9" ht="12.75" hidden="1" customHeight="1">
      <c r="A122" s="11"/>
      <c r="B122" s="1"/>
      <c r="C122" s="34"/>
      <c r="D122" s="192"/>
      <c r="E122" s="193"/>
      <c r="F122" s="39">
        <f>VLOOKUP(C122,'[2]Acha Air Sales Price List'!$B$1:$D$65536,3,FALSE)</f>
        <v>0</v>
      </c>
      <c r="G122" s="19">
        <f>ROUND(IF(ISBLANK(C122),0,VLOOKUP(C122,'[2]Acha Air Sales Price List'!$B$1:$X$65536,12,FALSE)*$L$14),2)</f>
        <v>0</v>
      </c>
      <c r="H122" s="20">
        <f t="shared" si="1"/>
        <v>0</v>
      </c>
      <c r="I122" s="12"/>
    </row>
    <row r="123" spans="1:9" ht="12.75" hidden="1" customHeight="1">
      <c r="A123" s="11"/>
      <c r="B123" s="1"/>
      <c r="C123" s="34"/>
      <c r="D123" s="192"/>
      <c r="E123" s="193"/>
      <c r="F123" s="39">
        <f>VLOOKUP(C123,'[2]Acha Air Sales Price List'!$B$1:$D$65536,3,FALSE)</f>
        <v>0</v>
      </c>
      <c r="G123" s="19">
        <f>ROUND(IF(ISBLANK(C123),0,VLOOKUP(C123,'[2]Acha Air Sales Price List'!$B$1:$X$65536,12,FALSE)*$L$14),2)</f>
        <v>0</v>
      </c>
      <c r="H123" s="20">
        <f t="shared" si="1"/>
        <v>0</v>
      </c>
      <c r="I123" s="12"/>
    </row>
    <row r="124" spans="1:9" ht="12.75" hidden="1" customHeight="1">
      <c r="A124" s="11"/>
      <c r="B124" s="1"/>
      <c r="C124" s="34"/>
      <c r="D124" s="192"/>
      <c r="E124" s="193"/>
      <c r="F124" s="39">
        <f>VLOOKUP(C124,'[2]Acha Air Sales Price List'!$B$1:$D$65536,3,FALSE)</f>
        <v>0</v>
      </c>
      <c r="G124" s="19">
        <f>ROUND(IF(ISBLANK(C124),0,VLOOKUP(C124,'[2]Acha Air Sales Price List'!$B$1:$X$65536,12,FALSE)*$L$14),2)</f>
        <v>0</v>
      </c>
      <c r="H124" s="20">
        <f t="shared" si="1"/>
        <v>0</v>
      </c>
      <c r="I124" s="12"/>
    </row>
    <row r="125" spans="1:9" ht="12.75" hidden="1" customHeight="1">
      <c r="A125" s="11"/>
      <c r="B125" s="1"/>
      <c r="C125" s="34"/>
      <c r="D125" s="192"/>
      <c r="E125" s="193"/>
      <c r="F125" s="39">
        <f>VLOOKUP(C125,'[2]Acha Air Sales Price List'!$B$1:$D$65536,3,FALSE)</f>
        <v>0</v>
      </c>
      <c r="G125" s="19">
        <f>ROUND(IF(ISBLANK(C125),0,VLOOKUP(C125,'[2]Acha Air Sales Price List'!$B$1:$X$65536,12,FALSE)*$L$14),2)</f>
        <v>0</v>
      </c>
      <c r="H125" s="20">
        <f t="shared" si="1"/>
        <v>0</v>
      </c>
      <c r="I125" s="12"/>
    </row>
    <row r="126" spans="1:9" ht="12.75" hidden="1" customHeight="1">
      <c r="A126" s="11"/>
      <c r="B126" s="1"/>
      <c r="C126" s="34"/>
      <c r="D126" s="192"/>
      <c r="E126" s="193"/>
      <c r="F126" s="39">
        <f>VLOOKUP(C126,'[2]Acha Air Sales Price List'!$B$1:$D$65536,3,FALSE)</f>
        <v>0</v>
      </c>
      <c r="G126" s="19">
        <f>ROUND(IF(ISBLANK(C126),0,VLOOKUP(C126,'[2]Acha Air Sales Price List'!$B$1:$X$65536,12,FALSE)*$L$14),2)</f>
        <v>0</v>
      </c>
      <c r="H126" s="20">
        <f t="shared" si="1"/>
        <v>0</v>
      </c>
      <c r="I126" s="12"/>
    </row>
    <row r="127" spans="1:9" ht="12.75" hidden="1" customHeight="1">
      <c r="A127" s="11"/>
      <c r="B127" s="1"/>
      <c r="C127" s="35"/>
      <c r="D127" s="192"/>
      <c r="E127" s="193"/>
      <c r="F127" s="39">
        <f>VLOOKUP(C127,'[2]Acha Air Sales Price List'!$B$1:$D$65536,3,FALSE)</f>
        <v>0</v>
      </c>
      <c r="G127" s="19">
        <f>ROUND(IF(ISBLANK(C127),0,VLOOKUP(C127,'[2]Acha Air Sales Price List'!$B$1:$X$65536,12,FALSE)*$L$14),2)</f>
        <v>0</v>
      </c>
      <c r="H127" s="20">
        <f t="shared" si="1"/>
        <v>0</v>
      </c>
      <c r="I127" s="12"/>
    </row>
    <row r="128" spans="1:9" ht="12.75" hidden="1" customHeight="1">
      <c r="A128" s="11"/>
      <c r="B128" s="1"/>
      <c r="C128" s="34"/>
      <c r="D128" s="192"/>
      <c r="E128" s="193"/>
      <c r="F128" s="39">
        <f>VLOOKUP(C128,'[2]Acha Air Sales Price List'!$B$1:$D$65536,3,FALSE)</f>
        <v>0</v>
      </c>
      <c r="G128" s="19">
        <f>ROUND(IF(ISBLANK(C128),0,VLOOKUP(C128,'[2]Acha Air Sales Price List'!$B$1:$X$65536,12,FALSE)*$L$14),2)</f>
        <v>0</v>
      </c>
      <c r="H128" s="20">
        <f t="shared" si="1"/>
        <v>0</v>
      </c>
      <c r="I128" s="12"/>
    </row>
    <row r="129" spans="1:9" ht="12.75" hidden="1" customHeight="1">
      <c r="A129" s="11"/>
      <c r="B129" s="1"/>
      <c r="C129" s="34"/>
      <c r="D129" s="192"/>
      <c r="E129" s="193"/>
      <c r="F129" s="39">
        <f>VLOOKUP(C129,'[2]Acha Air Sales Price List'!$B$1:$D$65536,3,FALSE)</f>
        <v>0</v>
      </c>
      <c r="G129" s="19">
        <f>ROUND(IF(ISBLANK(C129),0,VLOOKUP(C129,'[2]Acha Air Sales Price List'!$B$1:$X$65536,12,FALSE)*$L$14),2)</f>
        <v>0</v>
      </c>
      <c r="H129" s="20">
        <f t="shared" si="1"/>
        <v>0</v>
      </c>
      <c r="I129" s="12"/>
    </row>
    <row r="130" spans="1:9" ht="12.75" hidden="1" customHeight="1">
      <c r="A130" s="11"/>
      <c r="B130" s="1"/>
      <c r="C130" s="34"/>
      <c r="D130" s="192"/>
      <c r="E130" s="193"/>
      <c r="F130" s="39">
        <f>VLOOKUP(C130,'[2]Acha Air Sales Price List'!$B$1:$D$65536,3,FALSE)</f>
        <v>0</v>
      </c>
      <c r="G130" s="19">
        <f>ROUND(IF(ISBLANK(C130),0,VLOOKUP(C130,'[2]Acha Air Sales Price List'!$B$1:$X$65536,12,FALSE)*$L$14),2)</f>
        <v>0</v>
      </c>
      <c r="H130" s="20">
        <f t="shared" si="1"/>
        <v>0</v>
      </c>
      <c r="I130" s="12"/>
    </row>
    <row r="131" spans="1:9" ht="12.75" hidden="1" customHeight="1">
      <c r="A131" s="11"/>
      <c r="B131" s="1"/>
      <c r="C131" s="34"/>
      <c r="D131" s="192"/>
      <c r="E131" s="193"/>
      <c r="F131" s="39">
        <f>VLOOKUP(C131,'[2]Acha Air Sales Price List'!$B$1:$D$65536,3,FALSE)</f>
        <v>0</v>
      </c>
      <c r="G131" s="19">
        <f>ROUND(IF(ISBLANK(C131),0,VLOOKUP(C131,'[2]Acha Air Sales Price List'!$B$1:$X$65536,12,FALSE)*$L$14),2)</f>
        <v>0</v>
      </c>
      <c r="H131" s="20">
        <f t="shared" si="1"/>
        <v>0</v>
      </c>
      <c r="I131" s="12"/>
    </row>
    <row r="132" spans="1:9" ht="12.75" hidden="1" customHeight="1">
      <c r="A132" s="11"/>
      <c r="B132" s="1"/>
      <c r="C132" s="34"/>
      <c r="D132" s="192"/>
      <c r="E132" s="193"/>
      <c r="F132" s="39">
        <f>VLOOKUP(C132,'[2]Acha Air Sales Price List'!$B$1:$D$65536,3,FALSE)</f>
        <v>0</v>
      </c>
      <c r="G132" s="19">
        <f>ROUND(IF(ISBLANK(C132),0,VLOOKUP(C132,'[2]Acha Air Sales Price List'!$B$1:$X$65536,12,FALSE)*$L$14),2)</f>
        <v>0</v>
      </c>
      <c r="H132" s="20">
        <f t="shared" si="1"/>
        <v>0</v>
      </c>
      <c r="I132" s="12"/>
    </row>
    <row r="133" spans="1:9" ht="12.75" hidden="1" customHeight="1">
      <c r="A133" s="11"/>
      <c r="B133" s="1"/>
      <c r="C133" s="34"/>
      <c r="D133" s="192"/>
      <c r="E133" s="193"/>
      <c r="F133" s="39">
        <f>VLOOKUP(C133,'[2]Acha Air Sales Price List'!$B$1:$D$65536,3,FALSE)</f>
        <v>0</v>
      </c>
      <c r="G133" s="19">
        <f>ROUND(IF(ISBLANK(C133),0,VLOOKUP(C133,'[2]Acha Air Sales Price List'!$B$1:$X$65536,12,FALSE)*$L$14),2)</f>
        <v>0</v>
      </c>
      <c r="H133" s="20">
        <f t="shared" si="1"/>
        <v>0</v>
      </c>
      <c r="I133" s="12"/>
    </row>
    <row r="134" spans="1:9" ht="12.75" hidden="1" customHeight="1">
      <c r="A134" s="11"/>
      <c r="B134" s="1"/>
      <c r="C134" s="34"/>
      <c r="D134" s="192"/>
      <c r="E134" s="193"/>
      <c r="F134" s="39">
        <f>VLOOKUP(C134,'[2]Acha Air Sales Price List'!$B$1:$D$65536,3,FALSE)</f>
        <v>0</v>
      </c>
      <c r="G134" s="19">
        <f>ROUND(IF(ISBLANK(C134),0,VLOOKUP(C134,'[2]Acha Air Sales Price List'!$B$1:$X$65536,12,FALSE)*$L$14),2)</f>
        <v>0</v>
      </c>
      <c r="H134" s="20">
        <f t="shared" si="1"/>
        <v>0</v>
      </c>
      <c r="I134" s="12"/>
    </row>
    <row r="135" spans="1:9" ht="12.75" hidden="1" customHeight="1">
      <c r="A135" s="11"/>
      <c r="B135" s="1"/>
      <c r="C135" s="34"/>
      <c r="D135" s="192"/>
      <c r="E135" s="193"/>
      <c r="F135" s="39">
        <f>VLOOKUP(C135,'[2]Acha Air Sales Price List'!$B$1:$D$65536,3,FALSE)</f>
        <v>0</v>
      </c>
      <c r="G135" s="19">
        <f>ROUND(IF(ISBLANK(C135),0,VLOOKUP(C135,'[2]Acha Air Sales Price List'!$B$1:$X$65536,12,FALSE)*$L$14),2)</f>
        <v>0</v>
      </c>
      <c r="H135" s="20">
        <f t="shared" si="1"/>
        <v>0</v>
      </c>
      <c r="I135" s="12"/>
    </row>
    <row r="136" spans="1:9" ht="12.75" hidden="1" customHeight="1">
      <c r="A136" s="11"/>
      <c r="B136" s="1"/>
      <c r="C136" s="34"/>
      <c r="D136" s="192"/>
      <c r="E136" s="193"/>
      <c r="F136" s="39">
        <f>VLOOKUP(C136,'[2]Acha Air Sales Price List'!$B$1:$D$65536,3,FALSE)</f>
        <v>0</v>
      </c>
      <c r="G136" s="19">
        <f>ROUND(IF(ISBLANK(C136),0,VLOOKUP(C136,'[2]Acha Air Sales Price List'!$B$1:$X$65536,12,FALSE)*$L$14),2)</f>
        <v>0</v>
      </c>
      <c r="H136" s="20">
        <f t="shared" si="1"/>
        <v>0</v>
      </c>
      <c r="I136" s="12"/>
    </row>
    <row r="137" spans="1:9" ht="12.75" hidden="1" customHeight="1">
      <c r="A137" s="11"/>
      <c r="B137" s="1"/>
      <c r="C137" s="34"/>
      <c r="D137" s="192"/>
      <c r="E137" s="193"/>
      <c r="F137" s="39">
        <f>VLOOKUP(C137,'[2]Acha Air Sales Price List'!$B$1:$D$65536,3,FALSE)</f>
        <v>0</v>
      </c>
      <c r="G137" s="19">
        <f>ROUND(IF(ISBLANK(C137),0,VLOOKUP(C137,'[2]Acha Air Sales Price List'!$B$1:$X$65536,12,FALSE)*$L$14),2)</f>
        <v>0</v>
      </c>
      <c r="H137" s="20">
        <f t="shared" si="1"/>
        <v>0</v>
      </c>
      <c r="I137" s="12"/>
    </row>
    <row r="138" spans="1:9" ht="12.75" hidden="1" customHeight="1">
      <c r="A138" s="11"/>
      <c r="B138" s="1"/>
      <c r="C138" s="34"/>
      <c r="D138" s="192"/>
      <c r="E138" s="193"/>
      <c r="F138" s="39">
        <f>VLOOKUP(C138,'[2]Acha Air Sales Price List'!$B$1:$D$65536,3,FALSE)</f>
        <v>0</v>
      </c>
      <c r="G138" s="19">
        <f>ROUND(IF(ISBLANK(C138),0,VLOOKUP(C138,'[2]Acha Air Sales Price List'!$B$1:$X$65536,12,FALSE)*$L$14),2)</f>
        <v>0</v>
      </c>
      <c r="H138" s="20">
        <f t="shared" si="1"/>
        <v>0</v>
      </c>
      <c r="I138" s="12"/>
    </row>
    <row r="139" spans="1:9" ht="12.75" hidden="1" customHeight="1">
      <c r="A139" s="11"/>
      <c r="B139" s="1"/>
      <c r="C139" s="34"/>
      <c r="D139" s="192"/>
      <c r="E139" s="193"/>
      <c r="F139" s="39">
        <f>VLOOKUP(C139,'[2]Acha Air Sales Price List'!$B$1:$D$65536,3,FALSE)</f>
        <v>0</v>
      </c>
      <c r="G139" s="19">
        <f>ROUND(IF(ISBLANK(C139),0,VLOOKUP(C139,'[2]Acha Air Sales Price List'!$B$1:$X$65536,12,FALSE)*$L$14),2)</f>
        <v>0</v>
      </c>
      <c r="H139" s="20">
        <f t="shared" si="1"/>
        <v>0</v>
      </c>
      <c r="I139" s="12"/>
    </row>
    <row r="140" spans="1:9" ht="12.75" hidden="1" customHeight="1">
      <c r="A140" s="11"/>
      <c r="B140" s="1"/>
      <c r="C140" s="34"/>
      <c r="D140" s="192"/>
      <c r="E140" s="193"/>
      <c r="F140" s="39">
        <f>VLOOKUP(C140,'[2]Acha Air Sales Price List'!$B$1:$D$65536,3,FALSE)</f>
        <v>0</v>
      </c>
      <c r="G140" s="19">
        <f>ROUND(IF(ISBLANK(C140),0,VLOOKUP(C140,'[2]Acha Air Sales Price List'!$B$1:$X$65536,12,FALSE)*$L$14),2)</f>
        <v>0</v>
      </c>
      <c r="H140" s="20">
        <f t="shared" si="1"/>
        <v>0</v>
      </c>
      <c r="I140" s="12"/>
    </row>
    <row r="141" spans="1:9" ht="12.75" hidden="1" customHeight="1">
      <c r="A141" s="11"/>
      <c r="B141" s="1"/>
      <c r="C141" s="34"/>
      <c r="D141" s="192"/>
      <c r="E141" s="193"/>
      <c r="F141" s="39">
        <f>VLOOKUP(C141,'[2]Acha Air Sales Price List'!$B$1:$D$65536,3,FALSE)</f>
        <v>0</v>
      </c>
      <c r="G141" s="19">
        <f>ROUND(IF(ISBLANK(C141),0,VLOOKUP(C141,'[2]Acha Air Sales Price List'!$B$1:$X$65536,12,FALSE)*$L$14),2)</f>
        <v>0</v>
      </c>
      <c r="H141" s="20">
        <f t="shared" si="1"/>
        <v>0</v>
      </c>
      <c r="I141" s="12"/>
    </row>
    <row r="142" spans="1:9" ht="12.75" hidden="1" customHeight="1">
      <c r="A142" s="11"/>
      <c r="B142" s="1"/>
      <c r="C142" s="34"/>
      <c r="D142" s="192"/>
      <c r="E142" s="193"/>
      <c r="F142" s="39">
        <f>VLOOKUP(C142,'[2]Acha Air Sales Price List'!$B$1:$D$65536,3,FALSE)</f>
        <v>0</v>
      </c>
      <c r="G142" s="19">
        <f>ROUND(IF(ISBLANK(C142),0,VLOOKUP(C142,'[2]Acha Air Sales Price List'!$B$1:$X$65536,12,FALSE)*$L$14),2)</f>
        <v>0</v>
      </c>
      <c r="H142" s="20">
        <f t="shared" si="1"/>
        <v>0</v>
      </c>
      <c r="I142" s="12"/>
    </row>
    <row r="143" spans="1:9" ht="12.75" hidden="1" customHeight="1">
      <c r="A143" s="11"/>
      <c r="B143" s="1"/>
      <c r="C143" s="34"/>
      <c r="D143" s="192"/>
      <c r="E143" s="193"/>
      <c r="F143" s="39">
        <f>VLOOKUP(C143,'[2]Acha Air Sales Price List'!$B$1:$D$65536,3,FALSE)</f>
        <v>0</v>
      </c>
      <c r="G143" s="19">
        <f>ROUND(IF(ISBLANK(C143),0,VLOOKUP(C143,'[2]Acha Air Sales Price List'!$B$1:$X$65536,12,FALSE)*$L$14),2)</f>
        <v>0</v>
      </c>
      <c r="H143" s="20">
        <f t="shared" si="1"/>
        <v>0</v>
      </c>
      <c r="I143" s="12"/>
    </row>
    <row r="144" spans="1:9" ht="12.75" hidden="1" customHeight="1">
      <c r="A144" s="11"/>
      <c r="B144" s="1"/>
      <c r="C144" s="34"/>
      <c r="D144" s="192"/>
      <c r="E144" s="193"/>
      <c r="F144" s="39">
        <f>VLOOKUP(C144,'[2]Acha Air Sales Price List'!$B$1:$D$65536,3,FALSE)</f>
        <v>0</v>
      </c>
      <c r="G144" s="19">
        <f>ROUND(IF(ISBLANK(C144),0,VLOOKUP(C144,'[2]Acha Air Sales Price List'!$B$1:$X$65536,12,FALSE)*$L$14),2)</f>
        <v>0</v>
      </c>
      <c r="H144" s="20">
        <f t="shared" si="1"/>
        <v>0</v>
      </c>
      <c r="I144" s="12"/>
    </row>
    <row r="145" spans="1:9" ht="12.75" hidden="1" customHeight="1">
      <c r="A145" s="11"/>
      <c r="B145" s="1"/>
      <c r="C145" s="34"/>
      <c r="D145" s="192"/>
      <c r="E145" s="193"/>
      <c r="F145" s="39">
        <f>VLOOKUP(C145,'[2]Acha Air Sales Price List'!$B$1:$D$65536,3,FALSE)</f>
        <v>0</v>
      </c>
      <c r="G145" s="19">
        <f>ROUND(IF(ISBLANK(C145),0,VLOOKUP(C145,'[2]Acha Air Sales Price List'!$B$1:$X$65536,12,FALSE)*$L$14),2)</f>
        <v>0</v>
      </c>
      <c r="H145" s="20">
        <f t="shared" si="1"/>
        <v>0</v>
      </c>
      <c r="I145" s="12"/>
    </row>
    <row r="146" spans="1:9" ht="12.75" hidden="1" customHeight="1">
      <c r="A146" s="11"/>
      <c r="B146" s="1"/>
      <c r="C146" s="34"/>
      <c r="D146" s="192"/>
      <c r="E146" s="193"/>
      <c r="F146" s="39">
        <f>VLOOKUP(C146,'[2]Acha Air Sales Price List'!$B$1:$D$65536,3,FALSE)</f>
        <v>0</v>
      </c>
      <c r="G146" s="19">
        <f>ROUND(IF(ISBLANK(C146),0,VLOOKUP(C146,'[2]Acha Air Sales Price List'!$B$1:$X$65536,12,FALSE)*$L$14),2)</f>
        <v>0</v>
      </c>
      <c r="H146" s="20">
        <f t="shared" si="1"/>
        <v>0</v>
      </c>
      <c r="I146" s="12"/>
    </row>
    <row r="147" spans="1:9" ht="12.75" hidden="1" customHeight="1">
      <c r="A147" s="11"/>
      <c r="B147" s="1"/>
      <c r="C147" s="34"/>
      <c r="D147" s="192"/>
      <c r="E147" s="193"/>
      <c r="F147" s="39">
        <f>VLOOKUP(C147,'[2]Acha Air Sales Price List'!$B$1:$D$65536,3,FALSE)</f>
        <v>0</v>
      </c>
      <c r="G147" s="19">
        <f>ROUND(IF(ISBLANK(C147),0,VLOOKUP(C147,'[2]Acha Air Sales Price List'!$B$1:$X$65536,12,FALSE)*$L$14),2)</f>
        <v>0</v>
      </c>
      <c r="H147" s="20">
        <f t="shared" si="1"/>
        <v>0</v>
      </c>
      <c r="I147" s="12"/>
    </row>
    <row r="148" spans="1:9" ht="12.75" hidden="1" customHeight="1">
      <c r="A148" s="11"/>
      <c r="B148" s="1"/>
      <c r="C148" s="34"/>
      <c r="D148" s="192"/>
      <c r="E148" s="193"/>
      <c r="F148" s="39">
        <f>VLOOKUP(C148,'[2]Acha Air Sales Price List'!$B$1:$D$65536,3,FALSE)</f>
        <v>0</v>
      </c>
      <c r="G148" s="19">
        <f>ROUND(IF(ISBLANK(C148),0,VLOOKUP(C148,'[2]Acha Air Sales Price List'!$B$1:$X$65536,12,FALSE)*$L$14),2)</f>
        <v>0</v>
      </c>
      <c r="H148" s="20">
        <f t="shared" si="1"/>
        <v>0</v>
      </c>
      <c r="I148" s="12"/>
    </row>
    <row r="149" spans="1:9" ht="12.75" hidden="1" customHeight="1">
      <c r="A149" s="11"/>
      <c r="B149" s="1"/>
      <c r="C149" s="34"/>
      <c r="D149" s="192"/>
      <c r="E149" s="193"/>
      <c r="F149" s="39">
        <f>VLOOKUP(C149,'[2]Acha Air Sales Price List'!$B$1:$D$65536,3,FALSE)</f>
        <v>0</v>
      </c>
      <c r="G149" s="19">
        <f>ROUND(IF(ISBLANK(C149),0,VLOOKUP(C149,'[2]Acha Air Sales Price List'!$B$1:$X$65536,12,FALSE)*$L$14),2)</f>
        <v>0</v>
      </c>
      <c r="H149" s="20">
        <f t="shared" ref="H149:H178" si="2">ROUND(IF(ISNUMBER(B149), G149*B149, 0),5)</f>
        <v>0</v>
      </c>
      <c r="I149" s="12"/>
    </row>
    <row r="150" spans="1:9" ht="12.75" hidden="1" customHeight="1">
      <c r="A150" s="11"/>
      <c r="B150" s="1"/>
      <c r="C150" s="34"/>
      <c r="D150" s="192"/>
      <c r="E150" s="193"/>
      <c r="F150" s="39">
        <f>VLOOKUP(C150,'[2]Acha Air Sales Price List'!$B$1:$D$65536,3,FALSE)</f>
        <v>0</v>
      </c>
      <c r="G150" s="19">
        <f>ROUND(IF(ISBLANK(C150),0,VLOOKUP(C150,'[2]Acha Air Sales Price List'!$B$1:$X$65536,12,FALSE)*$L$14),2)</f>
        <v>0</v>
      </c>
      <c r="H150" s="20">
        <f t="shared" si="2"/>
        <v>0</v>
      </c>
      <c r="I150" s="12"/>
    </row>
    <row r="151" spans="1:9" ht="12.75" hidden="1" customHeight="1">
      <c r="A151" s="11"/>
      <c r="B151" s="1"/>
      <c r="C151" s="35"/>
      <c r="D151" s="192"/>
      <c r="E151" s="193"/>
      <c r="F151" s="39">
        <f>VLOOKUP(C151,'[2]Acha Air Sales Price List'!$B$1:$D$65536,3,FALSE)</f>
        <v>0</v>
      </c>
      <c r="G151" s="19">
        <f>ROUND(IF(ISBLANK(C151),0,VLOOKUP(C151,'[2]Acha Air Sales Price List'!$B$1:$X$65536,12,FALSE)*$L$14),2)</f>
        <v>0</v>
      </c>
      <c r="H151" s="20">
        <f t="shared" si="2"/>
        <v>0</v>
      </c>
      <c r="I151" s="12"/>
    </row>
    <row r="152" spans="1:9" ht="12.75" hidden="1" customHeight="1">
      <c r="A152" s="11"/>
      <c r="B152" s="1"/>
      <c r="C152" s="34"/>
      <c r="D152" s="192"/>
      <c r="E152" s="193"/>
      <c r="F152" s="39">
        <f>VLOOKUP(C152,'[2]Acha Air Sales Price List'!$B$1:$D$65536,3,FALSE)</f>
        <v>0</v>
      </c>
      <c r="G152" s="19">
        <f>ROUND(IF(ISBLANK(C152),0,VLOOKUP(C152,'[2]Acha Air Sales Price List'!$B$1:$X$65536,12,FALSE)*$L$14),2)</f>
        <v>0</v>
      </c>
      <c r="H152" s="20">
        <f t="shared" si="2"/>
        <v>0</v>
      </c>
      <c r="I152" s="12"/>
    </row>
    <row r="153" spans="1:9" ht="12.75" hidden="1" customHeight="1">
      <c r="A153" s="11"/>
      <c r="B153" s="1"/>
      <c r="C153" s="34"/>
      <c r="D153" s="192"/>
      <c r="E153" s="193"/>
      <c r="F153" s="39">
        <f>VLOOKUP(C153,'[2]Acha Air Sales Price List'!$B$1:$D$65536,3,FALSE)</f>
        <v>0</v>
      </c>
      <c r="G153" s="19">
        <f>ROUND(IF(ISBLANK(C153),0,VLOOKUP(C153,'[2]Acha Air Sales Price List'!$B$1:$X$65536,12,FALSE)*$L$14),2)</f>
        <v>0</v>
      </c>
      <c r="H153" s="20">
        <f t="shared" si="2"/>
        <v>0</v>
      </c>
      <c r="I153" s="12"/>
    </row>
    <row r="154" spans="1:9" ht="12.75" hidden="1" customHeight="1">
      <c r="A154" s="11"/>
      <c r="B154" s="1"/>
      <c r="C154" s="34"/>
      <c r="D154" s="192"/>
      <c r="E154" s="193"/>
      <c r="F154" s="39">
        <f>VLOOKUP(C154,'[2]Acha Air Sales Price List'!$B$1:$D$65536,3,FALSE)</f>
        <v>0</v>
      </c>
      <c r="G154" s="19">
        <f>ROUND(IF(ISBLANK(C154),0,VLOOKUP(C154,'[2]Acha Air Sales Price List'!$B$1:$X$65536,12,FALSE)*$L$14),2)</f>
        <v>0</v>
      </c>
      <c r="H154" s="20">
        <f t="shared" si="2"/>
        <v>0</v>
      </c>
      <c r="I154" s="12"/>
    </row>
    <row r="155" spans="1:9" ht="12.75" hidden="1" customHeight="1">
      <c r="A155" s="11"/>
      <c r="B155" s="1"/>
      <c r="C155" s="34"/>
      <c r="D155" s="192"/>
      <c r="E155" s="193"/>
      <c r="F155" s="39">
        <f>VLOOKUP(C155,'[2]Acha Air Sales Price List'!$B$1:$D$65536,3,FALSE)</f>
        <v>0</v>
      </c>
      <c r="G155" s="19">
        <f>ROUND(IF(ISBLANK(C155),0,VLOOKUP(C155,'[2]Acha Air Sales Price List'!$B$1:$X$65536,12,FALSE)*$L$14),2)</f>
        <v>0</v>
      </c>
      <c r="H155" s="20">
        <f t="shared" si="2"/>
        <v>0</v>
      </c>
      <c r="I155" s="12"/>
    </row>
    <row r="156" spans="1:9" ht="12.75" hidden="1" customHeight="1">
      <c r="A156" s="11"/>
      <c r="B156" s="1"/>
      <c r="C156" s="34"/>
      <c r="D156" s="192"/>
      <c r="E156" s="193"/>
      <c r="F156" s="39">
        <f>VLOOKUP(C156,'[2]Acha Air Sales Price List'!$B$1:$D$65536,3,FALSE)</f>
        <v>0</v>
      </c>
      <c r="G156" s="19">
        <f>ROUND(IF(ISBLANK(C156),0,VLOOKUP(C156,'[2]Acha Air Sales Price List'!$B$1:$X$65536,12,FALSE)*$L$14),2)</f>
        <v>0</v>
      </c>
      <c r="H156" s="20">
        <f t="shared" si="2"/>
        <v>0</v>
      </c>
      <c r="I156" s="12"/>
    </row>
    <row r="157" spans="1:9" ht="12.75" hidden="1" customHeight="1">
      <c r="A157" s="11"/>
      <c r="B157" s="1"/>
      <c r="C157" s="34"/>
      <c r="D157" s="192"/>
      <c r="E157" s="193"/>
      <c r="F157" s="39">
        <f>VLOOKUP(C157,'[2]Acha Air Sales Price List'!$B$1:$D$65536,3,FALSE)</f>
        <v>0</v>
      </c>
      <c r="G157" s="19">
        <f>ROUND(IF(ISBLANK(C157),0,VLOOKUP(C157,'[2]Acha Air Sales Price List'!$B$1:$X$65536,12,FALSE)*$L$14),2)</f>
        <v>0</v>
      </c>
      <c r="H157" s="20">
        <f t="shared" si="2"/>
        <v>0</v>
      </c>
      <c r="I157" s="12"/>
    </row>
    <row r="158" spans="1:9" ht="12.75" hidden="1" customHeight="1">
      <c r="A158" s="11"/>
      <c r="B158" s="1"/>
      <c r="C158" s="34"/>
      <c r="D158" s="192"/>
      <c r="E158" s="193"/>
      <c r="F158" s="39">
        <f>VLOOKUP(C158,'[2]Acha Air Sales Price List'!$B$1:$D$65536,3,FALSE)</f>
        <v>0</v>
      </c>
      <c r="G158" s="19">
        <f>ROUND(IF(ISBLANK(C158),0,VLOOKUP(C158,'[2]Acha Air Sales Price List'!$B$1:$X$65536,12,FALSE)*$L$14),2)</f>
        <v>0</v>
      </c>
      <c r="H158" s="20">
        <f t="shared" si="2"/>
        <v>0</v>
      </c>
      <c r="I158" s="12"/>
    </row>
    <row r="159" spans="1:9" ht="12.75" hidden="1" customHeight="1">
      <c r="A159" s="11"/>
      <c r="B159" s="1"/>
      <c r="C159" s="34"/>
      <c r="D159" s="192"/>
      <c r="E159" s="193"/>
      <c r="F159" s="39">
        <f>VLOOKUP(C159,'[2]Acha Air Sales Price List'!$B$1:$D$65536,3,FALSE)</f>
        <v>0</v>
      </c>
      <c r="G159" s="19">
        <f>ROUND(IF(ISBLANK(C159),0,VLOOKUP(C159,'[2]Acha Air Sales Price List'!$B$1:$X$65536,12,FALSE)*$L$14),2)</f>
        <v>0</v>
      </c>
      <c r="H159" s="20">
        <f t="shared" si="2"/>
        <v>0</v>
      </c>
      <c r="I159" s="12"/>
    </row>
    <row r="160" spans="1:9" ht="12.75" hidden="1" customHeight="1">
      <c r="A160" s="11"/>
      <c r="B160" s="1"/>
      <c r="C160" s="34"/>
      <c r="D160" s="192"/>
      <c r="E160" s="193"/>
      <c r="F160" s="39">
        <f>VLOOKUP(C160,'[2]Acha Air Sales Price List'!$B$1:$D$65536,3,FALSE)</f>
        <v>0</v>
      </c>
      <c r="G160" s="19">
        <f>ROUND(IF(ISBLANK(C160),0,VLOOKUP(C160,'[2]Acha Air Sales Price List'!$B$1:$X$65536,12,FALSE)*$L$14),2)</f>
        <v>0</v>
      </c>
      <c r="H160" s="20">
        <f t="shared" si="2"/>
        <v>0</v>
      </c>
      <c r="I160" s="12"/>
    </row>
    <row r="161" spans="1:9" ht="12.75" hidden="1" customHeight="1">
      <c r="A161" s="11"/>
      <c r="B161" s="1"/>
      <c r="C161" s="34"/>
      <c r="D161" s="192"/>
      <c r="E161" s="193"/>
      <c r="F161" s="39">
        <f>VLOOKUP(C161,'[2]Acha Air Sales Price List'!$B$1:$D$65536,3,FALSE)</f>
        <v>0</v>
      </c>
      <c r="G161" s="19">
        <f>ROUND(IF(ISBLANK(C161),0,VLOOKUP(C161,'[2]Acha Air Sales Price List'!$B$1:$X$65536,12,FALSE)*$L$14),2)</f>
        <v>0</v>
      </c>
      <c r="H161" s="20">
        <f t="shared" si="2"/>
        <v>0</v>
      </c>
      <c r="I161" s="12"/>
    </row>
    <row r="162" spans="1:9" ht="12.75" hidden="1" customHeight="1">
      <c r="A162" s="11"/>
      <c r="B162" s="1"/>
      <c r="C162" s="34"/>
      <c r="D162" s="192"/>
      <c r="E162" s="193"/>
      <c r="F162" s="39">
        <f>VLOOKUP(C162,'[2]Acha Air Sales Price List'!$B$1:$D$65536,3,FALSE)</f>
        <v>0</v>
      </c>
      <c r="G162" s="19">
        <f>ROUND(IF(ISBLANK(C162),0,VLOOKUP(C162,'[2]Acha Air Sales Price List'!$B$1:$X$65536,12,FALSE)*$L$14),2)</f>
        <v>0</v>
      </c>
      <c r="H162" s="20">
        <f t="shared" si="2"/>
        <v>0</v>
      </c>
      <c r="I162" s="12"/>
    </row>
    <row r="163" spans="1:9" ht="12.75" hidden="1" customHeight="1">
      <c r="A163" s="11"/>
      <c r="B163" s="1"/>
      <c r="C163" s="34"/>
      <c r="D163" s="192"/>
      <c r="E163" s="193"/>
      <c r="F163" s="39">
        <f>VLOOKUP(C163,'[2]Acha Air Sales Price List'!$B$1:$D$65536,3,FALSE)</f>
        <v>0</v>
      </c>
      <c r="G163" s="19">
        <f>ROUND(IF(ISBLANK(C163),0,VLOOKUP(C163,'[2]Acha Air Sales Price List'!$B$1:$X$65536,12,FALSE)*$L$14),2)</f>
        <v>0</v>
      </c>
      <c r="H163" s="20">
        <f t="shared" si="2"/>
        <v>0</v>
      </c>
      <c r="I163" s="12"/>
    </row>
    <row r="164" spans="1:9" ht="12.75" hidden="1" customHeight="1">
      <c r="A164" s="11"/>
      <c r="B164" s="1"/>
      <c r="C164" s="34"/>
      <c r="D164" s="192"/>
      <c r="E164" s="193"/>
      <c r="F164" s="39">
        <f>VLOOKUP(C164,'[2]Acha Air Sales Price List'!$B$1:$D$65536,3,FALSE)</f>
        <v>0</v>
      </c>
      <c r="G164" s="19">
        <f>ROUND(IF(ISBLANK(C164),0,VLOOKUP(C164,'[2]Acha Air Sales Price List'!$B$1:$X$65536,12,FALSE)*$L$14),2)</f>
        <v>0</v>
      </c>
      <c r="H164" s="20">
        <f t="shared" si="2"/>
        <v>0</v>
      </c>
      <c r="I164" s="12"/>
    </row>
    <row r="165" spans="1:9" ht="12.75" hidden="1" customHeight="1">
      <c r="A165" s="11"/>
      <c r="B165" s="1"/>
      <c r="C165" s="34"/>
      <c r="D165" s="192"/>
      <c r="E165" s="193"/>
      <c r="F165" s="39">
        <f>VLOOKUP(C165,'[2]Acha Air Sales Price List'!$B$1:$D$65536,3,FALSE)</f>
        <v>0</v>
      </c>
      <c r="G165" s="19">
        <f>ROUND(IF(ISBLANK(C165),0,VLOOKUP(C165,'[2]Acha Air Sales Price List'!$B$1:$X$65536,12,FALSE)*$L$14),2)</f>
        <v>0</v>
      </c>
      <c r="H165" s="20">
        <f t="shared" si="2"/>
        <v>0</v>
      </c>
      <c r="I165" s="12"/>
    </row>
    <row r="166" spans="1:9" ht="12.75" hidden="1" customHeight="1">
      <c r="A166" s="11"/>
      <c r="B166" s="1"/>
      <c r="C166" s="34"/>
      <c r="D166" s="192"/>
      <c r="E166" s="193"/>
      <c r="F166" s="39">
        <f>VLOOKUP(C166,'[2]Acha Air Sales Price List'!$B$1:$D$65536,3,FALSE)</f>
        <v>0</v>
      </c>
      <c r="G166" s="19">
        <f>ROUND(IF(ISBLANK(C166),0,VLOOKUP(C166,'[2]Acha Air Sales Price List'!$B$1:$X$65536,12,FALSE)*$L$14),2)</f>
        <v>0</v>
      </c>
      <c r="H166" s="20">
        <f t="shared" si="2"/>
        <v>0</v>
      </c>
      <c r="I166" s="12"/>
    </row>
    <row r="167" spans="1:9" ht="12.75" hidden="1" customHeight="1">
      <c r="A167" s="11"/>
      <c r="B167" s="1"/>
      <c r="C167" s="34"/>
      <c r="D167" s="192"/>
      <c r="E167" s="193"/>
      <c r="F167" s="39">
        <f>VLOOKUP(C167,'[2]Acha Air Sales Price List'!$B$1:$D$65536,3,FALSE)</f>
        <v>0</v>
      </c>
      <c r="G167" s="19">
        <f>ROUND(IF(ISBLANK(C167),0,VLOOKUP(C167,'[2]Acha Air Sales Price List'!$B$1:$X$65536,12,FALSE)*$L$14),2)</f>
        <v>0</v>
      </c>
      <c r="H167" s="20">
        <f t="shared" si="2"/>
        <v>0</v>
      </c>
      <c r="I167" s="12"/>
    </row>
    <row r="168" spans="1:9" ht="12.75" hidden="1" customHeight="1">
      <c r="A168" s="11"/>
      <c r="B168" s="1"/>
      <c r="C168" s="34"/>
      <c r="D168" s="192"/>
      <c r="E168" s="193"/>
      <c r="F168" s="39">
        <f>VLOOKUP(C168,'[2]Acha Air Sales Price List'!$B$1:$D$65536,3,FALSE)</f>
        <v>0</v>
      </c>
      <c r="G168" s="19">
        <f>ROUND(IF(ISBLANK(C168),0,VLOOKUP(C168,'[2]Acha Air Sales Price List'!$B$1:$X$65536,12,FALSE)*$L$14),2)</f>
        <v>0</v>
      </c>
      <c r="H168" s="20">
        <f t="shared" si="2"/>
        <v>0</v>
      </c>
      <c r="I168" s="12"/>
    </row>
    <row r="169" spans="1:9" ht="12.75" hidden="1" customHeight="1">
      <c r="A169" s="11"/>
      <c r="B169" s="1"/>
      <c r="C169" s="34"/>
      <c r="D169" s="192"/>
      <c r="E169" s="193"/>
      <c r="F169" s="39">
        <f>VLOOKUP(C169,'[2]Acha Air Sales Price List'!$B$1:$D$65536,3,FALSE)</f>
        <v>0</v>
      </c>
      <c r="G169" s="19">
        <f>ROUND(IF(ISBLANK(C169),0,VLOOKUP(C169,'[2]Acha Air Sales Price List'!$B$1:$X$65536,12,FALSE)*$L$14),2)</f>
        <v>0</v>
      </c>
      <c r="H169" s="20">
        <f t="shared" si="2"/>
        <v>0</v>
      </c>
      <c r="I169" s="12"/>
    </row>
    <row r="170" spans="1:9" ht="12.75" hidden="1" customHeight="1">
      <c r="A170" s="11"/>
      <c r="B170" s="1"/>
      <c r="C170" s="34"/>
      <c r="D170" s="192"/>
      <c r="E170" s="193"/>
      <c r="F170" s="39">
        <f>VLOOKUP(C170,'[2]Acha Air Sales Price List'!$B$1:$D$65536,3,FALSE)</f>
        <v>0</v>
      </c>
      <c r="G170" s="19">
        <f>ROUND(IF(ISBLANK(C170),0,VLOOKUP(C170,'[2]Acha Air Sales Price List'!$B$1:$X$65536,12,FALSE)*$L$14),2)</f>
        <v>0</v>
      </c>
      <c r="H170" s="20">
        <f t="shared" si="2"/>
        <v>0</v>
      </c>
      <c r="I170" s="12"/>
    </row>
    <row r="171" spans="1:9" ht="12.75" hidden="1" customHeight="1">
      <c r="A171" s="11"/>
      <c r="B171" s="1"/>
      <c r="C171" s="34"/>
      <c r="D171" s="192"/>
      <c r="E171" s="193"/>
      <c r="F171" s="39">
        <f>VLOOKUP(C171,'[2]Acha Air Sales Price List'!$B$1:$D$65536,3,FALSE)</f>
        <v>0</v>
      </c>
      <c r="G171" s="19">
        <f>ROUND(IF(ISBLANK(C171),0,VLOOKUP(C171,'[2]Acha Air Sales Price List'!$B$1:$X$65536,12,FALSE)*$L$14),2)</f>
        <v>0</v>
      </c>
      <c r="H171" s="20">
        <f t="shared" si="2"/>
        <v>0</v>
      </c>
      <c r="I171" s="12"/>
    </row>
    <row r="172" spans="1:9" ht="12.75" hidden="1" customHeight="1">
      <c r="A172" s="11"/>
      <c r="B172" s="1"/>
      <c r="C172" s="34"/>
      <c r="D172" s="192"/>
      <c r="E172" s="193"/>
      <c r="F172" s="39">
        <f>VLOOKUP(C172,'[2]Acha Air Sales Price List'!$B$1:$D$65536,3,FALSE)</f>
        <v>0</v>
      </c>
      <c r="G172" s="19">
        <f>ROUND(IF(ISBLANK(C172),0,VLOOKUP(C172,'[2]Acha Air Sales Price List'!$B$1:$X$65536,12,FALSE)*$L$14),2)</f>
        <v>0</v>
      </c>
      <c r="H172" s="20">
        <f t="shared" si="2"/>
        <v>0</v>
      </c>
      <c r="I172" s="12"/>
    </row>
    <row r="173" spans="1:9" ht="12.75" hidden="1" customHeight="1">
      <c r="A173" s="11"/>
      <c r="B173" s="1"/>
      <c r="C173" s="34"/>
      <c r="D173" s="192"/>
      <c r="E173" s="193"/>
      <c r="F173" s="39">
        <f>VLOOKUP(C173,'[2]Acha Air Sales Price List'!$B$1:$D$65536,3,FALSE)</f>
        <v>0</v>
      </c>
      <c r="G173" s="19">
        <f>ROUND(IF(ISBLANK(C173),0,VLOOKUP(C173,'[2]Acha Air Sales Price List'!$B$1:$X$65536,12,FALSE)*$L$14),2)</f>
        <v>0</v>
      </c>
      <c r="H173" s="20">
        <f t="shared" si="2"/>
        <v>0</v>
      </c>
      <c r="I173" s="12"/>
    </row>
    <row r="174" spans="1:9" ht="12.75" hidden="1" customHeight="1">
      <c r="A174" s="11"/>
      <c r="B174" s="1"/>
      <c r="C174" s="34"/>
      <c r="D174" s="192"/>
      <c r="E174" s="193"/>
      <c r="F174" s="39">
        <f>VLOOKUP(C174,'[2]Acha Air Sales Price List'!$B$1:$D$65536,3,FALSE)</f>
        <v>0</v>
      </c>
      <c r="G174" s="19">
        <f>ROUND(IF(ISBLANK(C174),0,VLOOKUP(C174,'[2]Acha Air Sales Price List'!$B$1:$X$65536,12,FALSE)*$L$14),2)</f>
        <v>0</v>
      </c>
      <c r="H174" s="20">
        <f t="shared" si="2"/>
        <v>0</v>
      </c>
      <c r="I174" s="12"/>
    </row>
    <row r="175" spans="1:9" ht="12.75" hidden="1" customHeight="1">
      <c r="A175" s="11"/>
      <c r="B175" s="1"/>
      <c r="C175" s="34"/>
      <c r="D175" s="192"/>
      <c r="E175" s="193"/>
      <c r="F175" s="39">
        <f>VLOOKUP(C175,'[2]Acha Air Sales Price List'!$B$1:$D$65536,3,FALSE)</f>
        <v>0</v>
      </c>
      <c r="G175" s="19">
        <f>ROUND(IF(ISBLANK(C175),0,VLOOKUP(C175,'[2]Acha Air Sales Price List'!$B$1:$X$65536,12,FALSE)*$L$14),2)</f>
        <v>0</v>
      </c>
      <c r="H175" s="20">
        <f t="shared" si="2"/>
        <v>0</v>
      </c>
      <c r="I175" s="12"/>
    </row>
    <row r="176" spans="1:9" ht="12.75" hidden="1" customHeight="1">
      <c r="A176" s="11"/>
      <c r="B176" s="1"/>
      <c r="C176" s="34"/>
      <c r="D176" s="192"/>
      <c r="E176" s="193"/>
      <c r="F176" s="39">
        <f>VLOOKUP(C176,'[2]Acha Air Sales Price List'!$B$1:$D$65536,3,FALSE)</f>
        <v>0</v>
      </c>
      <c r="G176" s="19">
        <f>ROUND(IF(ISBLANK(C176),0,VLOOKUP(C176,'[2]Acha Air Sales Price List'!$B$1:$X$65536,12,FALSE)*$L$14),2)</f>
        <v>0</v>
      </c>
      <c r="H176" s="20">
        <f t="shared" si="2"/>
        <v>0</v>
      </c>
      <c r="I176" s="12"/>
    </row>
    <row r="177" spans="1:9" ht="12.75" hidden="1" customHeight="1">
      <c r="A177" s="11"/>
      <c r="B177" s="1"/>
      <c r="C177" s="34"/>
      <c r="D177" s="192"/>
      <c r="E177" s="193"/>
      <c r="F177" s="39">
        <f>VLOOKUP(C177,'[2]Acha Air Sales Price List'!$B$1:$D$65536,3,FALSE)</f>
        <v>0</v>
      </c>
      <c r="G177" s="19">
        <f>ROUND(IF(ISBLANK(C177),0,VLOOKUP(C177,'[2]Acha Air Sales Price List'!$B$1:$X$65536,12,FALSE)*$L$14),2)</f>
        <v>0</v>
      </c>
      <c r="H177" s="20">
        <f t="shared" si="2"/>
        <v>0</v>
      </c>
      <c r="I177" s="12"/>
    </row>
    <row r="178" spans="1:9" ht="12.75" hidden="1" customHeight="1">
      <c r="A178" s="11"/>
      <c r="B178" s="1"/>
      <c r="C178" s="34"/>
      <c r="D178" s="192"/>
      <c r="E178" s="193"/>
      <c r="F178" s="39">
        <f>VLOOKUP(C178,'[2]Acha Air Sales Price List'!$B$1:$D$65536,3,FALSE)</f>
        <v>0</v>
      </c>
      <c r="G178" s="19">
        <f>ROUND(IF(ISBLANK(C178),0,VLOOKUP(C178,'[2]Acha Air Sales Price List'!$B$1:$X$65536,12,FALSE)*$L$14),2)</f>
        <v>0</v>
      </c>
      <c r="H178" s="20">
        <f t="shared" si="2"/>
        <v>0</v>
      </c>
      <c r="I178" s="12"/>
    </row>
    <row r="179" spans="1:9" ht="12.75" hidden="1" customHeight="1">
      <c r="A179" s="11"/>
      <c r="B179" s="1"/>
      <c r="C179" s="35"/>
      <c r="D179" s="192"/>
      <c r="E179" s="193"/>
      <c r="F179" s="39">
        <f>VLOOKUP(C179,'[2]Acha Air Sales Price List'!$B$1:$D$65536,3,FALSE)</f>
        <v>0</v>
      </c>
      <c r="G179" s="19">
        <f>ROUND(IF(ISBLANK(C179),0,VLOOKUP(C179,'[2]Acha Air Sales Price List'!$B$1:$X$65536,12,FALSE)*$L$14),2)</f>
        <v>0</v>
      </c>
      <c r="H179" s="20">
        <f>ROUND(IF(ISNUMBER(B179), G179*B179, 0),5)</f>
        <v>0</v>
      </c>
      <c r="I179" s="12"/>
    </row>
    <row r="180" spans="1:9" ht="12.75" hidden="1" customHeight="1">
      <c r="A180" s="11"/>
      <c r="B180" s="1"/>
      <c r="C180" s="34"/>
      <c r="D180" s="192"/>
      <c r="E180" s="193"/>
      <c r="F180" s="39">
        <f>VLOOKUP(C180,'[2]Acha Air Sales Price List'!$B$1:$D$65536,3,FALSE)</f>
        <v>0</v>
      </c>
      <c r="G180" s="19">
        <f>ROUND(IF(ISBLANK(C180),0,VLOOKUP(C180,'[2]Acha Air Sales Price List'!$B$1:$X$65536,12,FALSE)*$L$14),2)</f>
        <v>0</v>
      </c>
      <c r="H180" s="20">
        <f t="shared" ref="H180:H234" si="3">ROUND(IF(ISNUMBER(B180), G180*B180, 0),5)</f>
        <v>0</v>
      </c>
      <c r="I180" s="12"/>
    </row>
    <row r="181" spans="1:9" ht="12.75" hidden="1" customHeight="1">
      <c r="A181" s="11"/>
      <c r="B181" s="1"/>
      <c r="C181" s="34"/>
      <c r="D181" s="192"/>
      <c r="E181" s="193"/>
      <c r="F181" s="39">
        <f>VLOOKUP(C181,'[2]Acha Air Sales Price List'!$B$1:$D$65536,3,FALSE)</f>
        <v>0</v>
      </c>
      <c r="G181" s="19">
        <f>ROUND(IF(ISBLANK(C181),0,VLOOKUP(C181,'[2]Acha Air Sales Price List'!$B$1:$X$65536,12,FALSE)*$L$14),2)</f>
        <v>0</v>
      </c>
      <c r="H181" s="20">
        <f t="shared" si="3"/>
        <v>0</v>
      </c>
      <c r="I181" s="12"/>
    </row>
    <row r="182" spans="1:9" ht="12.75" hidden="1" customHeight="1">
      <c r="A182" s="11"/>
      <c r="B182" s="1"/>
      <c r="C182" s="34"/>
      <c r="D182" s="192"/>
      <c r="E182" s="193"/>
      <c r="F182" s="39">
        <f>VLOOKUP(C182,'[2]Acha Air Sales Price List'!$B$1:$D$65536,3,FALSE)</f>
        <v>0</v>
      </c>
      <c r="G182" s="19">
        <f>ROUND(IF(ISBLANK(C182),0,VLOOKUP(C182,'[2]Acha Air Sales Price List'!$B$1:$X$65536,12,FALSE)*$L$14),2)</f>
        <v>0</v>
      </c>
      <c r="H182" s="20">
        <f t="shared" si="3"/>
        <v>0</v>
      </c>
      <c r="I182" s="12"/>
    </row>
    <row r="183" spans="1:9" ht="12.75" hidden="1" customHeight="1">
      <c r="A183" s="11"/>
      <c r="B183" s="1"/>
      <c r="C183" s="34"/>
      <c r="D183" s="192"/>
      <c r="E183" s="193"/>
      <c r="F183" s="39">
        <f>VLOOKUP(C183,'[2]Acha Air Sales Price List'!$B$1:$D$65536,3,FALSE)</f>
        <v>0</v>
      </c>
      <c r="G183" s="19">
        <f>ROUND(IF(ISBLANK(C183),0,VLOOKUP(C183,'[2]Acha Air Sales Price List'!$B$1:$X$65536,12,FALSE)*$L$14),2)</f>
        <v>0</v>
      </c>
      <c r="H183" s="20">
        <f t="shared" si="3"/>
        <v>0</v>
      </c>
      <c r="I183" s="12"/>
    </row>
    <row r="184" spans="1:9" ht="12.75" hidden="1" customHeight="1">
      <c r="A184" s="11"/>
      <c r="B184" s="1"/>
      <c r="C184" s="34"/>
      <c r="D184" s="192"/>
      <c r="E184" s="193"/>
      <c r="F184" s="39">
        <f>VLOOKUP(C184,'[2]Acha Air Sales Price List'!$B$1:$D$65536,3,FALSE)</f>
        <v>0</v>
      </c>
      <c r="G184" s="19">
        <f>ROUND(IF(ISBLANK(C184),0,VLOOKUP(C184,'[2]Acha Air Sales Price List'!$B$1:$X$65536,12,FALSE)*$L$14),2)</f>
        <v>0</v>
      </c>
      <c r="H184" s="20">
        <f t="shared" si="3"/>
        <v>0</v>
      </c>
      <c r="I184" s="12"/>
    </row>
    <row r="185" spans="1:9" ht="12.75" hidden="1" customHeight="1">
      <c r="A185" s="11"/>
      <c r="B185" s="1"/>
      <c r="C185" s="34"/>
      <c r="D185" s="192"/>
      <c r="E185" s="193"/>
      <c r="F185" s="39">
        <f>VLOOKUP(C185,'[2]Acha Air Sales Price List'!$B$1:$D$65536,3,FALSE)</f>
        <v>0</v>
      </c>
      <c r="G185" s="19">
        <f>ROUND(IF(ISBLANK(C185),0,VLOOKUP(C185,'[2]Acha Air Sales Price List'!$B$1:$X$65536,12,FALSE)*$L$14),2)</f>
        <v>0</v>
      </c>
      <c r="H185" s="20">
        <f t="shared" si="3"/>
        <v>0</v>
      </c>
      <c r="I185" s="12"/>
    </row>
    <row r="186" spans="1:9" ht="12.75" hidden="1" customHeight="1">
      <c r="A186" s="11"/>
      <c r="B186" s="1"/>
      <c r="C186" s="34"/>
      <c r="D186" s="192"/>
      <c r="E186" s="193"/>
      <c r="F186" s="39">
        <f>VLOOKUP(C186,'[2]Acha Air Sales Price List'!$B$1:$D$65536,3,FALSE)</f>
        <v>0</v>
      </c>
      <c r="G186" s="19">
        <f>ROUND(IF(ISBLANK(C186),0,VLOOKUP(C186,'[2]Acha Air Sales Price List'!$B$1:$X$65536,12,FALSE)*$L$14),2)</f>
        <v>0</v>
      </c>
      <c r="H186" s="20">
        <f t="shared" si="3"/>
        <v>0</v>
      </c>
      <c r="I186" s="12"/>
    </row>
    <row r="187" spans="1:9" ht="12.75" hidden="1" customHeight="1">
      <c r="A187" s="11"/>
      <c r="B187" s="1"/>
      <c r="C187" s="34"/>
      <c r="D187" s="192"/>
      <c r="E187" s="193"/>
      <c r="F187" s="39">
        <f>VLOOKUP(C187,'[2]Acha Air Sales Price List'!$B$1:$D$65536,3,FALSE)</f>
        <v>0</v>
      </c>
      <c r="G187" s="19">
        <f>ROUND(IF(ISBLANK(C187),0,VLOOKUP(C187,'[2]Acha Air Sales Price List'!$B$1:$X$65536,12,FALSE)*$L$14),2)</f>
        <v>0</v>
      </c>
      <c r="H187" s="20">
        <f t="shared" si="3"/>
        <v>0</v>
      </c>
      <c r="I187" s="12"/>
    </row>
    <row r="188" spans="1:9" ht="12.75" hidden="1" customHeight="1">
      <c r="A188" s="11"/>
      <c r="B188" s="1"/>
      <c r="C188" s="34"/>
      <c r="D188" s="192"/>
      <c r="E188" s="193"/>
      <c r="F188" s="39">
        <f>VLOOKUP(C188,'[2]Acha Air Sales Price List'!$B$1:$D$65536,3,FALSE)</f>
        <v>0</v>
      </c>
      <c r="G188" s="19">
        <f>ROUND(IF(ISBLANK(C188),0,VLOOKUP(C188,'[2]Acha Air Sales Price List'!$B$1:$X$65536,12,FALSE)*$L$14),2)</f>
        <v>0</v>
      </c>
      <c r="H188" s="20">
        <f t="shared" si="3"/>
        <v>0</v>
      </c>
      <c r="I188" s="12"/>
    </row>
    <row r="189" spans="1:9" ht="12.75" hidden="1" customHeight="1">
      <c r="A189" s="11"/>
      <c r="B189" s="1"/>
      <c r="C189" s="34"/>
      <c r="D189" s="192"/>
      <c r="E189" s="193"/>
      <c r="F189" s="39">
        <f>VLOOKUP(C189,'[2]Acha Air Sales Price List'!$B$1:$D$65536,3,FALSE)</f>
        <v>0</v>
      </c>
      <c r="G189" s="19">
        <f>ROUND(IF(ISBLANK(C189),0,VLOOKUP(C189,'[2]Acha Air Sales Price List'!$B$1:$X$65536,12,FALSE)*$L$14),2)</f>
        <v>0</v>
      </c>
      <c r="H189" s="20">
        <f t="shared" si="3"/>
        <v>0</v>
      </c>
      <c r="I189" s="12"/>
    </row>
    <row r="190" spans="1:9" ht="12.75" hidden="1" customHeight="1">
      <c r="A190" s="11"/>
      <c r="B190" s="1"/>
      <c r="C190" s="34"/>
      <c r="D190" s="192"/>
      <c r="E190" s="193"/>
      <c r="F190" s="39">
        <f>VLOOKUP(C190,'[2]Acha Air Sales Price List'!$B$1:$D$65536,3,FALSE)</f>
        <v>0</v>
      </c>
      <c r="G190" s="19">
        <f>ROUND(IF(ISBLANK(C190),0,VLOOKUP(C190,'[2]Acha Air Sales Price List'!$B$1:$X$65536,12,FALSE)*$L$14),2)</f>
        <v>0</v>
      </c>
      <c r="H190" s="20">
        <f t="shared" si="3"/>
        <v>0</v>
      </c>
      <c r="I190" s="12"/>
    </row>
    <row r="191" spans="1:9" ht="12.75" hidden="1" customHeight="1">
      <c r="A191" s="11"/>
      <c r="B191" s="1"/>
      <c r="C191" s="34"/>
      <c r="D191" s="192"/>
      <c r="E191" s="193"/>
      <c r="F191" s="39">
        <f>VLOOKUP(C191,'[2]Acha Air Sales Price List'!$B$1:$D$65536,3,FALSE)</f>
        <v>0</v>
      </c>
      <c r="G191" s="19">
        <f>ROUND(IF(ISBLANK(C191),0,VLOOKUP(C191,'[2]Acha Air Sales Price List'!$B$1:$X$65536,12,FALSE)*$L$14),2)</f>
        <v>0</v>
      </c>
      <c r="H191" s="20">
        <f t="shared" si="3"/>
        <v>0</v>
      </c>
      <c r="I191" s="12"/>
    </row>
    <row r="192" spans="1:9" ht="12.75" hidden="1" customHeight="1">
      <c r="A192" s="11"/>
      <c r="B192" s="1"/>
      <c r="C192" s="34"/>
      <c r="D192" s="192"/>
      <c r="E192" s="193"/>
      <c r="F192" s="39">
        <f>VLOOKUP(C192,'[2]Acha Air Sales Price List'!$B$1:$D$65536,3,FALSE)</f>
        <v>0</v>
      </c>
      <c r="G192" s="19">
        <f>ROUND(IF(ISBLANK(C192),0,VLOOKUP(C192,'[2]Acha Air Sales Price List'!$B$1:$X$65536,12,FALSE)*$L$14),2)</f>
        <v>0</v>
      </c>
      <c r="H192" s="20">
        <f t="shared" si="3"/>
        <v>0</v>
      </c>
      <c r="I192" s="12"/>
    </row>
    <row r="193" spans="1:9" ht="12.75" hidden="1" customHeight="1">
      <c r="A193" s="11"/>
      <c r="B193" s="1"/>
      <c r="C193" s="34"/>
      <c r="D193" s="192"/>
      <c r="E193" s="193"/>
      <c r="F193" s="39">
        <f>VLOOKUP(C193,'[2]Acha Air Sales Price List'!$B$1:$D$65536,3,FALSE)</f>
        <v>0</v>
      </c>
      <c r="G193" s="19">
        <f>ROUND(IF(ISBLANK(C193),0,VLOOKUP(C193,'[2]Acha Air Sales Price List'!$B$1:$X$65536,12,FALSE)*$L$14),2)</f>
        <v>0</v>
      </c>
      <c r="H193" s="20">
        <f t="shared" si="3"/>
        <v>0</v>
      </c>
      <c r="I193" s="12"/>
    </row>
    <row r="194" spans="1:9" ht="12.75" hidden="1" customHeight="1">
      <c r="A194" s="11"/>
      <c r="B194" s="1"/>
      <c r="C194" s="34"/>
      <c r="D194" s="192"/>
      <c r="E194" s="193"/>
      <c r="F194" s="39">
        <f>VLOOKUP(C194,'[2]Acha Air Sales Price List'!$B$1:$D$65536,3,FALSE)</f>
        <v>0</v>
      </c>
      <c r="G194" s="19">
        <f>ROUND(IF(ISBLANK(C194),0,VLOOKUP(C194,'[2]Acha Air Sales Price List'!$B$1:$X$65536,12,FALSE)*$L$14),2)</f>
        <v>0</v>
      </c>
      <c r="H194" s="20">
        <f t="shared" si="3"/>
        <v>0</v>
      </c>
      <c r="I194" s="12"/>
    </row>
    <row r="195" spans="1:9" ht="12.75" hidden="1" customHeight="1">
      <c r="A195" s="11"/>
      <c r="B195" s="1"/>
      <c r="C195" s="35"/>
      <c r="D195" s="192"/>
      <c r="E195" s="193"/>
      <c r="F195" s="39">
        <f>VLOOKUP(C195,'[2]Acha Air Sales Price List'!$B$1:$D$65536,3,FALSE)</f>
        <v>0</v>
      </c>
      <c r="G195" s="19">
        <f>ROUND(IF(ISBLANK(C195),0,VLOOKUP(C195,'[2]Acha Air Sales Price List'!$B$1:$X$65536,12,FALSE)*$L$14),2)</f>
        <v>0</v>
      </c>
      <c r="H195" s="20">
        <f t="shared" si="3"/>
        <v>0</v>
      </c>
      <c r="I195" s="12"/>
    </row>
    <row r="196" spans="1:9" ht="12.75" hidden="1" customHeight="1">
      <c r="A196" s="11"/>
      <c r="B196" s="1"/>
      <c r="C196" s="35"/>
      <c r="D196" s="192"/>
      <c r="E196" s="193"/>
      <c r="F196" s="39">
        <f>VLOOKUP(C196,'[2]Acha Air Sales Price List'!$B$1:$D$65536,3,FALSE)</f>
        <v>0</v>
      </c>
      <c r="G196" s="19">
        <f>ROUND(IF(ISBLANK(C196),0,VLOOKUP(C196,'[2]Acha Air Sales Price List'!$B$1:$X$65536,12,FALSE)*$L$14),2)</f>
        <v>0</v>
      </c>
      <c r="H196" s="20">
        <f t="shared" si="3"/>
        <v>0</v>
      </c>
      <c r="I196" s="12"/>
    </row>
    <row r="197" spans="1:9" ht="12.75" hidden="1" customHeight="1">
      <c r="A197" s="11"/>
      <c r="B197" s="1"/>
      <c r="C197" s="34"/>
      <c r="D197" s="192"/>
      <c r="E197" s="193"/>
      <c r="F197" s="39">
        <f>VLOOKUP(C197,'[2]Acha Air Sales Price List'!$B$1:$D$65536,3,FALSE)</f>
        <v>0</v>
      </c>
      <c r="G197" s="19">
        <f>ROUND(IF(ISBLANK(C197),0,VLOOKUP(C197,'[2]Acha Air Sales Price List'!$B$1:$X$65536,12,FALSE)*$L$14),2)</f>
        <v>0</v>
      </c>
      <c r="H197" s="20">
        <f t="shared" si="3"/>
        <v>0</v>
      </c>
      <c r="I197" s="12"/>
    </row>
    <row r="198" spans="1:9" ht="12.75" hidden="1" customHeight="1">
      <c r="A198" s="11"/>
      <c r="B198" s="1"/>
      <c r="C198" s="34"/>
      <c r="D198" s="192"/>
      <c r="E198" s="193"/>
      <c r="F198" s="39">
        <f>VLOOKUP(C198,'[2]Acha Air Sales Price List'!$B$1:$D$65536,3,FALSE)</f>
        <v>0</v>
      </c>
      <c r="G198" s="19">
        <f>ROUND(IF(ISBLANK(C198),0,VLOOKUP(C198,'[2]Acha Air Sales Price List'!$B$1:$X$65536,12,FALSE)*$L$14),2)</f>
        <v>0</v>
      </c>
      <c r="H198" s="20">
        <f t="shared" si="3"/>
        <v>0</v>
      </c>
      <c r="I198" s="12"/>
    </row>
    <row r="199" spans="1:9" ht="12.75" hidden="1" customHeight="1">
      <c r="A199" s="11"/>
      <c r="B199" s="1"/>
      <c r="C199" s="34"/>
      <c r="D199" s="192"/>
      <c r="E199" s="193"/>
      <c r="F199" s="39">
        <f>VLOOKUP(C199,'[2]Acha Air Sales Price List'!$B$1:$D$65536,3,FALSE)</f>
        <v>0</v>
      </c>
      <c r="G199" s="19">
        <f>ROUND(IF(ISBLANK(C199),0,VLOOKUP(C199,'[2]Acha Air Sales Price List'!$B$1:$X$65536,12,FALSE)*$L$14),2)</f>
        <v>0</v>
      </c>
      <c r="H199" s="20">
        <f t="shared" si="3"/>
        <v>0</v>
      </c>
      <c r="I199" s="12"/>
    </row>
    <row r="200" spans="1:9" ht="12.75" hidden="1" customHeight="1">
      <c r="A200" s="11"/>
      <c r="B200" s="1"/>
      <c r="C200" s="34"/>
      <c r="D200" s="192"/>
      <c r="E200" s="193"/>
      <c r="F200" s="39">
        <f>VLOOKUP(C200,'[2]Acha Air Sales Price List'!$B$1:$D$65536,3,FALSE)</f>
        <v>0</v>
      </c>
      <c r="G200" s="19">
        <f>ROUND(IF(ISBLANK(C200),0,VLOOKUP(C200,'[2]Acha Air Sales Price List'!$B$1:$X$65536,12,FALSE)*$L$14),2)</f>
        <v>0</v>
      </c>
      <c r="H200" s="20">
        <f t="shared" si="3"/>
        <v>0</v>
      </c>
      <c r="I200" s="12"/>
    </row>
    <row r="201" spans="1:9" ht="12.75" hidden="1" customHeight="1">
      <c r="A201" s="11"/>
      <c r="B201" s="1"/>
      <c r="C201" s="34"/>
      <c r="D201" s="192"/>
      <c r="E201" s="193"/>
      <c r="F201" s="39">
        <f>VLOOKUP(C201,'[2]Acha Air Sales Price List'!$B$1:$D$65536,3,FALSE)</f>
        <v>0</v>
      </c>
      <c r="G201" s="19">
        <f>ROUND(IF(ISBLANK(C201),0,VLOOKUP(C201,'[2]Acha Air Sales Price List'!$B$1:$X$65536,12,FALSE)*$L$14),2)</f>
        <v>0</v>
      </c>
      <c r="H201" s="20">
        <f t="shared" si="3"/>
        <v>0</v>
      </c>
      <c r="I201" s="12"/>
    </row>
    <row r="202" spans="1:9" ht="12.75" hidden="1" customHeight="1">
      <c r="A202" s="11"/>
      <c r="B202" s="1"/>
      <c r="C202" s="34"/>
      <c r="D202" s="192"/>
      <c r="E202" s="193"/>
      <c r="F202" s="39">
        <f>VLOOKUP(C202,'[2]Acha Air Sales Price List'!$B$1:$D$65536,3,FALSE)</f>
        <v>0</v>
      </c>
      <c r="G202" s="19">
        <f>ROUND(IF(ISBLANK(C202),0,VLOOKUP(C202,'[2]Acha Air Sales Price List'!$B$1:$X$65536,12,FALSE)*$L$14),2)</f>
        <v>0</v>
      </c>
      <c r="H202" s="20">
        <f t="shared" si="3"/>
        <v>0</v>
      </c>
      <c r="I202" s="12"/>
    </row>
    <row r="203" spans="1:9" ht="12.75" hidden="1" customHeight="1">
      <c r="A203" s="11"/>
      <c r="B203" s="1"/>
      <c r="C203" s="34"/>
      <c r="D203" s="192"/>
      <c r="E203" s="193"/>
      <c r="F203" s="39">
        <f>VLOOKUP(C203,'[2]Acha Air Sales Price List'!$B$1:$D$65536,3,FALSE)</f>
        <v>0</v>
      </c>
      <c r="G203" s="19">
        <f>ROUND(IF(ISBLANK(C203),0,VLOOKUP(C203,'[2]Acha Air Sales Price List'!$B$1:$X$65536,12,FALSE)*$L$14),2)</f>
        <v>0</v>
      </c>
      <c r="H203" s="20">
        <f t="shared" si="3"/>
        <v>0</v>
      </c>
      <c r="I203" s="12"/>
    </row>
    <row r="204" spans="1:9" ht="12.75" hidden="1" customHeight="1">
      <c r="A204" s="11"/>
      <c r="B204" s="1"/>
      <c r="C204" s="34"/>
      <c r="D204" s="192"/>
      <c r="E204" s="193"/>
      <c r="F204" s="39">
        <f>VLOOKUP(C204,'[2]Acha Air Sales Price List'!$B$1:$D$65536,3,FALSE)</f>
        <v>0</v>
      </c>
      <c r="G204" s="19">
        <f>ROUND(IF(ISBLANK(C204),0,VLOOKUP(C204,'[2]Acha Air Sales Price List'!$B$1:$X$65536,12,FALSE)*$L$14),2)</f>
        <v>0</v>
      </c>
      <c r="H204" s="20">
        <f t="shared" si="3"/>
        <v>0</v>
      </c>
      <c r="I204" s="12"/>
    </row>
    <row r="205" spans="1:9" ht="12.75" hidden="1" customHeight="1">
      <c r="A205" s="11"/>
      <c r="B205" s="1"/>
      <c r="C205" s="34"/>
      <c r="D205" s="192"/>
      <c r="E205" s="193"/>
      <c r="F205" s="39">
        <f>VLOOKUP(C205,'[2]Acha Air Sales Price List'!$B$1:$D$65536,3,FALSE)</f>
        <v>0</v>
      </c>
      <c r="G205" s="19">
        <f>ROUND(IF(ISBLANK(C205),0,VLOOKUP(C205,'[2]Acha Air Sales Price List'!$B$1:$X$65536,12,FALSE)*$L$14),2)</f>
        <v>0</v>
      </c>
      <c r="H205" s="20">
        <f t="shared" si="3"/>
        <v>0</v>
      </c>
      <c r="I205" s="12"/>
    </row>
    <row r="206" spans="1:9" ht="12.75" hidden="1" customHeight="1">
      <c r="A206" s="11"/>
      <c r="B206" s="1"/>
      <c r="C206" s="34"/>
      <c r="D206" s="192"/>
      <c r="E206" s="193"/>
      <c r="F206" s="39">
        <f>VLOOKUP(C206,'[2]Acha Air Sales Price List'!$B$1:$D$65536,3,FALSE)</f>
        <v>0</v>
      </c>
      <c r="G206" s="19">
        <f>ROUND(IF(ISBLANK(C206),0,VLOOKUP(C206,'[2]Acha Air Sales Price List'!$B$1:$X$65536,12,FALSE)*$L$14),2)</f>
        <v>0</v>
      </c>
      <c r="H206" s="20">
        <f t="shared" si="3"/>
        <v>0</v>
      </c>
      <c r="I206" s="12"/>
    </row>
    <row r="207" spans="1:9" ht="12.75" hidden="1" customHeight="1">
      <c r="A207" s="11"/>
      <c r="B207" s="1"/>
      <c r="C207" s="35"/>
      <c r="D207" s="192"/>
      <c r="E207" s="193"/>
      <c r="F207" s="39">
        <f>VLOOKUP(C207,'[2]Acha Air Sales Price List'!$B$1:$D$65536,3,FALSE)</f>
        <v>0</v>
      </c>
      <c r="G207" s="19">
        <f>ROUND(IF(ISBLANK(C207),0,VLOOKUP(C207,'[2]Acha Air Sales Price List'!$B$1:$X$65536,12,FALSE)*$L$14),2)</f>
        <v>0</v>
      </c>
      <c r="H207" s="20">
        <f t="shared" si="3"/>
        <v>0</v>
      </c>
      <c r="I207" s="12"/>
    </row>
    <row r="208" spans="1:9" ht="12.75" hidden="1" customHeight="1">
      <c r="A208" s="11"/>
      <c r="B208" s="1"/>
      <c r="C208" s="34"/>
      <c r="D208" s="192"/>
      <c r="E208" s="193"/>
      <c r="F208" s="39">
        <f>VLOOKUP(C208,'[2]Acha Air Sales Price List'!$B$1:$D$65536,3,FALSE)</f>
        <v>0</v>
      </c>
      <c r="G208" s="19">
        <f>ROUND(IF(ISBLANK(C208),0,VLOOKUP(C208,'[2]Acha Air Sales Price List'!$B$1:$X$65536,12,FALSE)*$L$14),2)</f>
        <v>0</v>
      </c>
      <c r="H208" s="20">
        <f t="shared" si="3"/>
        <v>0</v>
      </c>
      <c r="I208" s="12"/>
    </row>
    <row r="209" spans="1:9" ht="12.75" hidden="1" customHeight="1">
      <c r="A209" s="11"/>
      <c r="B209" s="1"/>
      <c r="C209" s="34"/>
      <c r="D209" s="192"/>
      <c r="E209" s="193"/>
      <c r="F209" s="39">
        <f>VLOOKUP(C209,'[2]Acha Air Sales Price List'!$B$1:$D$65536,3,FALSE)</f>
        <v>0</v>
      </c>
      <c r="G209" s="19">
        <f>ROUND(IF(ISBLANK(C209),0,VLOOKUP(C209,'[2]Acha Air Sales Price List'!$B$1:$X$65536,12,FALSE)*$L$14),2)</f>
        <v>0</v>
      </c>
      <c r="H209" s="20">
        <f t="shared" si="3"/>
        <v>0</v>
      </c>
      <c r="I209" s="12"/>
    </row>
    <row r="210" spans="1:9" ht="12.75" hidden="1" customHeight="1">
      <c r="A210" s="11"/>
      <c r="B210" s="1"/>
      <c r="C210" s="34"/>
      <c r="D210" s="192"/>
      <c r="E210" s="193"/>
      <c r="F210" s="39">
        <f>VLOOKUP(C210,'[2]Acha Air Sales Price List'!$B$1:$D$65536,3,FALSE)</f>
        <v>0</v>
      </c>
      <c r="G210" s="19">
        <f>ROUND(IF(ISBLANK(C210),0,VLOOKUP(C210,'[2]Acha Air Sales Price List'!$B$1:$X$65536,12,FALSE)*$L$14),2)</f>
        <v>0</v>
      </c>
      <c r="H210" s="20">
        <f t="shared" si="3"/>
        <v>0</v>
      </c>
      <c r="I210" s="12"/>
    </row>
    <row r="211" spans="1:9" ht="12.75" hidden="1" customHeight="1">
      <c r="A211" s="11"/>
      <c r="B211" s="1"/>
      <c r="C211" s="34"/>
      <c r="D211" s="192"/>
      <c r="E211" s="193"/>
      <c r="F211" s="39">
        <f>VLOOKUP(C211,'[2]Acha Air Sales Price List'!$B$1:$D$65536,3,FALSE)</f>
        <v>0</v>
      </c>
      <c r="G211" s="19">
        <f>ROUND(IF(ISBLANK(C211),0,VLOOKUP(C211,'[2]Acha Air Sales Price List'!$B$1:$X$65536,12,FALSE)*$L$14),2)</f>
        <v>0</v>
      </c>
      <c r="H211" s="20">
        <f t="shared" si="3"/>
        <v>0</v>
      </c>
      <c r="I211" s="12"/>
    </row>
    <row r="212" spans="1:9" ht="12.75" hidden="1" customHeight="1">
      <c r="A212" s="11"/>
      <c r="B212" s="1"/>
      <c r="C212" s="34"/>
      <c r="D212" s="192"/>
      <c r="E212" s="193"/>
      <c r="F212" s="39">
        <f>VLOOKUP(C212,'[2]Acha Air Sales Price List'!$B$1:$D$65536,3,FALSE)</f>
        <v>0</v>
      </c>
      <c r="G212" s="19">
        <f>ROUND(IF(ISBLANK(C212),0,VLOOKUP(C212,'[2]Acha Air Sales Price List'!$B$1:$X$65536,12,FALSE)*$L$14),2)</f>
        <v>0</v>
      </c>
      <c r="H212" s="20">
        <f t="shared" si="3"/>
        <v>0</v>
      </c>
      <c r="I212" s="12"/>
    </row>
    <row r="213" spans="1:9" ht="12.75" hidden="1" customHeight="1">
      <c r="A213" s="11"/>
      <c r="B213" s="1"/>
      <c r="C213" s="34"/>
      <c r="D213" s="192"/>
      <c r="E213" s="193"/>
      <c r="F213" s="39">
        <f>VLOOKUP(C213,'[2]Acha Air Sales Price List'!$B$1:$D$65536,3,FALSE)</f>
        <v>0</v>
      </c>
      <c r="G213" s="19">
        <f>ROUND(IF(ISBLANK(C213),0,VLOOKUP(C213,'[2]Acha Air Sales Price List'!$B$1:$X$65536,12,FALSE)*$L$14),2)</f>
        <v>0</v>
      </c>
      <c r="H213" s="20">
        <f t="shared" si="3"/>
        <v>0</v>
      </c>
      <c r="I213" s="12"/>
    </row>
    <row r="214" spans="1:9" ht="12.75" hidden="1" customHeight="1">
      <c r="A214" s="11"/>
      <c r="B214" s="1"/>
      <c r="C214" s="34"/>
      <c r="D214" s="192"/>
      <c r="E214" s="193"/>
      <c r="F214" s="39">
        <f>VLOOKUP(C214,'[2]Acha Air Sales Price List'!$B$1:$D$65536,3,FALSE)</f>
        <v>0</v>
      </c>
      <c r="G214" s="19">
        <f>ROUND(IF(ISBLANK(C214),0,VLOOKUP(C214,'[2]Acha Air Sales Price List'!$B$1:$X$65536,12,FALSE)*$L$14),2)</f>
        <v>0</v>
      </c>
      <c r="H214" s="20">
        <f t="shared" si="3"/>
        <v>0</v>
      </c>
      <c r="I214" s="12"/>
    </row>
    <row r="215" spans="1:9" ht="12.75" hidden="1" customHeight="1">
      <c r="A215" s="11"/>
      <c r="B215" s="1"/>
      <c r="C215" s="34"/>
      <c r="D215" s="192"/>
      <c r="E215" s="193"/>
      <c r="F215" s="39">
        <f>VLOOKUP(C215,'[2]Acha Air Sales Price List'!$B$1:$D$65536,3,FALSE)</f>
        <v>0</v>
      </c>
      <c r="G215" s="19">
        <f>ROUND(IF(ISBLANK(C215),0,VLOOKUP(C215,'[2]Acha Air Sales Price List'!$B$1:$X$65536,12,FALSE)*$L$14),2)</f>
        <v>0</v>
      </c>
      <c r="H215" s="20">
        <f t="shared" si="3"/>
        <v>0</v>
      </c>
      <c r="I215" s="12"/>
    </row>
    <row r="216" spans="1:9" ht="12.75" hidden="1" customHeight="1">
      <c r="A216" s="11"/>
      <c r="B216" s="1"/>
      <c r="C216" s="34"/>
      <c r="D216" s="192"/>
      <c r="E216" s="193"/>
      <c r="F216" s="39">
        <f>VLOOKUP(C216,'[2]Acha Air Sales Price List'!$B$1:$D$65536,3,FALSE)</f>
        <v>0</v>
      </c>
      <c r="G216" s="19">
        <f>ROUND(IF(ISBLANK(C216),0,VLOOKUP(C216,'[2]Acha Air Sales Price List'!$B$1:$X$65536,12,FALSE)*$L$14),2)</f>
        <v>0</v>
      </c>
      <c r="H216" s="20">
        <f t="shared" si="3"/>
        <v>0</v>
      </c>
      <c r="I216" s="12"/>
    </row>
    <row r="217" spans="1:9" ht="12.75" hidden="1" customHeight="1">
      <c r="A217" s="11"/>
      <c r="B217" s="1"/>
      <c r="C217" s="34"/>
      <c r="D217" s="192"/>
      <c r="E217" s="193"/>
      <c r="F217" s="39">
        <f>VLOOKUP(C217,'[2]Acha Air Sales Price List'!$B$1:$D$65536,3,FALSE)</f>
        <v>0</v>
      </c>
      <c r="G217" s="19">
        <f>ROUND(IF(ISBLANK(C217),0,VLOOKUP(C217,'[2]Acha Air Sales Price List'!$B$1:$X$65536,12,FALSE)*$L$14),2)</f>
        <v>0</v>
      </c>
      <c r="H217" s="20">
        <f t="shared" si="3"/>
        <v>0</v>
      </c>
      <c r="I217" s="12"/>
    </row>
    <row r="218" spans="1:9" ht="12.75" hidden="1" customHeight="1">
      <c r="A218" s="11"/>
      <c r="B218" s="1"/>
      <c r="C218" s="34"/>
      <c r="D218" s="192"/>
      <c r="E218" s="193"/>
      <c r="F218" s="39">
        <f>VLOOKUP(C218,'[2]Acha Air Sales Price List'!$B$1:$D$65536,3,FALSE)</f>
        <v>0</v>
      </c>
      <c r="G218" s="19">
        <f>ROUND(IF(ISBLANK(C218),0,VLOOKUP(C218,'[2]Acha Air Sales Price List'!$B$1:$X$65536,12,FALSE)*$L$14),2)</f>
        <v>0</v>
      </c>
      <c r="H218" s="20">
        <f t="shared" si="3"/>
        <v>0</v>
      </c>
      <c r="I218" s="12"/>
    </row>
    <row r="219" spans="1:9" ht="12.75" hidden="1" customHeight="1">
      <c r="A219" s="11"/>
      <c r="B219" s="1"/>
      <c r="C219" s="34"/>
      <c r="D219" s="192"/>
      <c r="E219" s="193"/>
      <c r="F219" s="39">
        <f>VLOOKUP(C219,'[2]Acha Air Sales Price List'!$B$1:$D$65536,3,FALSE)</f>
        <v>0</v>
      </c>
      <c r="G219" s="19">
        <f>ROUND(IF(ISBLANK(C219),0,VLOOKUP(C219,'[2]Acha Air Sales Price List'!$B$1:$X$65536,12,FALSE)*$L$14),2)</f>
        <v>0</v>
      </c>
      <c r="H219" s="20">
        <f t="shared" si="3"/>
        <v>0</v>
      </c>
      <c r="I219" s="12"/>
    </row>
    <row r="220" spans="1:9" ht="12.75" hidden="1" customHeight="1">
      <c r="A220" s="11"/>
      <c r="B220" s="1"/>
      <c r="C220" s="34"/>
      <c r="D220" s="192"/>
      <c r="E220" s="193"/>
      <c r="F220" s="39">
        <f>VLOOKUP(C220,'[2]Acha Air Sales Price List'!$B$1:$D$65536,3,FALSE)</f>
        <v>0</v>
      </c>
      <c r="G220" s="19">
        <f>ROUND(IF(ISBLANK(C220),0,VLOOKUP(C220,'[2]Acha Air Sales Price List'!$B$1:$X$65536,12,FALSE)*$L$14),2)</f>
        <v>0</v>
      </c>
      <c r="H220" s="20">
        <f t="shared" si="3"/>
        <v>0</v>
      </c>
      <c r="I220" s="12"/>
    </row>
    <row r="221" spans="1:9" ht="12.75" hidden="1" customHeight="1">
      <c r="A221" s="11"/>
      <c r="B221" s="1"/>
      <c r="C221" s="34"/>
      <c r="D221" s="192"/>
      <c r="E221" s="193"/>
      <c r="F221" s="39">
        <f>VLOOKUP(C221,'[2]Acha Air Sales Price List'!$B$1:$D$65536,3,FALSE)</f>
        <v>0</v>
      </c>
      <c r="G221" s="19">
        <f>ROUND(IF(ISBLANK(C221),0,VLOOKUP(C221,'[2]Acha Air Sales Price List'!$B$1:$X$65536,12,FALSE)*$L$14),2)</f>
        <v>0</v>
      </c>
      <c r="H221" s="20">
        <f t="shared" si="3"/>
        <v>0</v>
      </c>
      <c r="I221" s="12"/>
    </row>
    <row r="222" spans="1:9" ht="12.75" hidden="1" customHeight="1">
      <c r="A222" s="11"/>
      <c r="B222" s="1"/>
      <c r="C222" s="34"/>
      <c r="D222" s="192"/>
      <c r="E222" s="193"/>
      <c r="F222" s="39">
        <f>VLOOKUP(C222,'[2]Acha Air Sales Price List'!$B$1:$D$65536,3,FALSE)</f>
        <v>0</v>
      </c>
      <c r="G222" s="19">
        <f>ROUND(IF(ISBLANK(C222),0,VLOOKUP(C222,'[2]Acha Air Sales Price List'!$B$1:$X$65536,12,FALSE)*$L$14),2)</f>
        <v>0</v>
      </c>
      <c r="H222" s="20">
        <f t="shared" si="3"/>
        <v>0</v>
      </c>
      <c r="I222" s="12"/>
    </row>
    <row r="223" spans="1:9" ht="12.75" hidden="1" customHeight="1">
      <c r="A223" s="11"/>
      <c r="B223" s="1"/>
      <c r="C223" s="34"/>
      <c r="D223" s="192"/>
      <c r="E223" s="193"/>
      <c r="F223" s="39">
        <f>VLOOKUP(C223,'[2]Acha Air Sales Price List'!$B$1:$D$65536,3,FALSE)</f>
        <v>0</v>
      </c>
      <c r="G223" s="19">
        <f>ROUND(IF(ISBLANK(C223),0,VLOOKUP(C223,'[2]Acha Air Sales Price List'!$B$1:$X$65536,12,FALSE)*$L$14),2)</f>
        <v>0</v>
      </c>
      <c r="H223" s="20">
        <f t="shared" si="3"/>
        <v>0</v>
      </c>
      <c r="I223" s="12"/>
    </row>
    <row r="224" spans="1:9" ht="12.75" hidden="1" customHeight="1">
      <c r="A224" s="11"/>
      <c r="B224" s="1"/>
      <c r="C224" s="34"/>
      <c r="D224" s="192"/>
      <c r="E224" s="193"/>
      <c r="F224" s="39">
        <f>VLOOKUP(C224,'[2]Acha Air Sales Price List'!$B$1:$D$65536,3,FALSE)</f>
        <v>0</v>
      </c>
      <c r="G224" s="19">
        <f>ROUND(IF(ISBLANK(C224),0,VLOOKUP(C224,'[2]Acha Air Sales Price List'!$B$1:$X$65536,12,FALSE)*$L$14),2)</f>
        <v>0</v>
      </c>
      <c r="H224" s="20">
        <f t="shared" si="3"/>
        <v>0</v>
      </c>
      <c r="I224" s="12"/>
    </row>
    <row r="225" spans="1:9" ht="12.75" hidden="1" customHeight="1">
      <c r="A225" s="11"/>
      <c r="B225" s="1"/>
      <c r="C225" s="34"/>
      <c r="D225" s="192"/>
      <c r="E225" s="193"/>
      <c r="F225" s="39">
        <f>VLOOKUP(C225,'[2]Acha Air Sales Price List'!$B$1:$D$65536,3,FALSE)</f>
        <v>0</v>
      </c>
      <c r="G225" s="19">
        <f>ROUND(IF(ISBLANK(C225),0,VLOOKUP(C225,'[2]Acha Air Sales Price List'!$B$1:$X$65536,12,FALSE)*$L$14),2)</f>
        <v>0</v>
      </c>
      <c r="H225" s="20">
        <f t="shared" si="3"/>
        <v>0</v>
      </c>
      <c r="I225" s="12"/>
    </row>
    <row r="226" spans="1:9" ht="12.75" hidden="1" customHeight="1">
      <c r="A226" s="11"/>
      <c r="B226" s="1"/>
      <c r="C226" s="34"/>
      <c r="D226" s="192"/>
      <c r="E226" s="193"/>
      <c r="F226" s="39">
        <f>VLOOKUP(C226,'[2]Acha Air Sales Price List'!$B$1:$D$65536,3,FALSE)</f>
        <v>0</v>
      </c>
      <c r="G226" s="19">
        <f>ROUND(IF(ISBLANK(C226),0,VLOOKUP(C226,'[2]Acha Air Sales Price List'!$B$1:$X$65536,12,FALSE)*$L$14),2)</f>
        <v>0</v>
      </c>
      <c r="H226" s="20">
        <f t="shared" si="3"/>
        <v>0</v>
      </c>
      <c r="I226" s="12"/>
    </row>
    <row r="227" spans="1:9" ht="12.75" hidden="1" customHeight="1">
      <c r="A227" s="11"/>
      <c r="B227" s="1"/>
      <c r="C227" s="34"/>
      <c r="D227" s="192"/>
      <c r="E227" s="193"/>
      <c r="F227" s="39">
        <f>VLOOKUP(C227,'[2]Acha Air Sales Price List'!$B$1:$D$65536,3,FALSE)</f>
        <v>0</v>
      </c>
      <c r="G227" s="19">
        <f>ROUND(IF(ISBLANK(C227),0,VLOOKUP(C227,'[2]Acha Air Sales Price List'!$B$1:$X$65536,12,FALSE)*$L$14),2)</f>
        <v>0</v>
      </c>
      <c r="H227" s="20">
        <f t="shared" si="3"/>
        <v>0</v>
      </c>
      <c r="I227" s="12"/>
    </row>
    <row r="228" spans="1:9" ht="12.75" hidden="1" customHeight="1">
      <c r="A228" s="11"/>
      <c r="B228" s="1"/>
      <c r="C228" s="34"/>
      <c r="D228" s="192"/>
      <c r="E228" s="193"/>
      <c r="F228" s="39">
        <f>VLOOKUP(C228,'[2]Acha Air Sales Price List'!$B$1:$D$65536,3,FALSE)</f>
        <v>0</v>
      </c>
      <c r="G228" s="19">
        <f>ROUND(IF(ISBLANK(C228),0,VLOOKUP(C228,'[2]Acha Air Sales Price List'!$B$1:$X$65536,12,FALSE)*$L$14),2)</f>
        <v>0</v>
      </c>
      <c r="H228" s="20">
        <f t="shared" si="3"/>
        <v>0</v>
      </c>
      <c r="I228" s="12"/>
    </row>
    <row r="229" spans="1:9" ht="12.75" hidden="1" customHeight="1">
      <c r="A229" s="11"/>
      <c r="B229" s="1"/>
      <c r="C229" s="34"/>
      <c r="D229" s="192"/>
      <c r="E229" s="193"/>
      <c r="F229" s="39">
        <f>VLOOKUP(C229,'[2]Acha Air Sales Price List'!$B$1:$D$65536,3,FALSE)</f>
        <v>0</v>
      </c>
      <c r="G229" s="19">
        <f>ROUND(IF(ISBLANK(C229),0,VLOOKUP(C229,'[2]Acha Air Sales Price List'!$B$1:$X$65536,12,FALSE)*$L$14),2)</f>
        <v>0</v>
      </c>
      <c r="H229" s="20">
        <f t="shared" si="3"/>
        <v>0</v>
      </c>
      <c r="I229" s="12"/>
    </row>
    <row r="230" spans="1:9" ht="12.75" hidden="1" customHeight="1">
      <c r="A230" s="11"/>
      <c r="B230" s="1"/>
      <c r="C230" s="34"/>
      <c r="D230" s="192"/>
      <c r="E230" s="193"/>
      <c r="F230" s="39">
        <f>VLOOKUP(C230,'[2]Acha Air Sales Price List'!$B$1:$D$65536,3,FALSE)</f>
        <v>0</v>
      </c>
      <c r="G230" s="19">
        <f>ROUND(IF(ISBLANK(C230),0,VLOOKUP(C230,'[2]Acha Air Sales Price List'!$B$1:$X$65536,12,FALSE)*$L$14),2)</f>
        <v>0</v>
      </c>
      <c r="H230" s="20">
        <f t="shared" si="3"/>
        <v>0</v>
      </c>
      <c r="I230" s="12"/>
    </row>
    <row r="231" spans="1:9" ht="12.75" hidden="1" customHeight="1">
      <c r="A231" s="11"/>
      <c r="B231" s="1"/>
      <c r="C231" s="34"/>
      <c r="D231" s="192"/>
      <c r="E231" s="193"/>
      <c r="F231" s="39">
        <f>VLOOKUP(C231,'[2]Acha Air Sales Price List'!$B$1:$D$65536,3,FALSE)</f>
        <v>0</v>
      </c>
      <c r="G231" s="19">
        <f>ROUND(IF(ISBLANK(C231),0,VLOOKUP(C231,'[2]Acha Air Sales Price List'!$B$1:$X$65536,12,FALSE)*$L$14),2)</f>
        <v>0</v>
      </c>
      <c r="H231" s="20">
        <f t="shared" si="3"/>
        <v>0</v>
      </c>
      <c r="I231" s="12"/>
    </row>
    <row r="232" spans="1:9" ht="12.75" hidden="1" customHeight="1">
      <c r="A232" s="11"/>
      <c r="B232" s="1"/>
      <c r="C232" s="34"/>
      <c r="D232" s="192"/>
      <c r="E232" s="193"/>
      <c r="F232" s="39">
        <f>VLOOKUP(C232,'[2]Acha Air Sales Price List'!$B$1:$D$65536,3,FALSE)</f>
        <v>0</v>
      </c>
      <c r="G232" s="19">
        <f>ROUND(IF(ISBLANK(C232),0,VLOOKUP(C232,'[2]Acha Air Sales Price List'!$B$1:$X$65536,12,FALSE)*$L$14),2)</f>
        <v>0</v>
      </c>
      <c r="H232" s="20">
        <f t="shared" si="3"/>
        <v>0</v>
      </c>
      <c r="I232" s="12"/>
    </row>
    <row r="233" spans="1:9" ht="12.75" hidden="1" customHeight="1">
      <c r="A233" s="11"/>
      <c r="B233" s="1"/>
      <c r="C233" s="34"/>
      <c r="D233" s="192"/>
      <c r="E233" s="193"/>
      <c r="F233" s="39">
        <f>VLOOKUP(C233,'[2]Acha Air Sales Price List'!$B$1:$D$65536,3,FALSE)</f>
        <v>0</v>
      </c>
      <c r="G233" s="19">
        <f>ROUND(IF(ISBLANK(C233),0,VLOOKUP(C233,'[2]Acha Air Sales Price List'!$B$1:$X$65536,12,FALSE)*$L$14),2)</f>
        <v>0</v>
      </c>
      <c r="H233" s="20">
        <f t="shared" si="3"/>
        <v>0</v>
      </c>
      <c r="I233" s="12"/>
    </row>
    <row r="234" spans="1:9" ht="12.75" hidden="1" customHeight="1">
      <c r="A234" s="11"/>
      <c r="B234" s="1"/>
      <c r="C234" s="34"/>
      <c r="D234" s="192"/>
      <c r="E234" s="193"/>
      <c r="F234" s="39">
        <f>VLOOKUP(C234,'[2]Acha Air Sales Price List'!$B$1:$D$65536,3,FALSE)</f>
        <v>0</v>
      </c>
      <c r="G234" s="19">
        <f>ROUND(IF(ISBLANK(C234),0,VLOOKUP(C234,'[2]Acha Air Sales Price List'!$B$1:$X$65536,12,FALSE)*$L$14),2)</f>
        <v>0</v>
      </c>
      <c r="H234" s="20">
        <f t="shared" si="3"/>
        <v>0</v>
      </c>
      <c r="I234" s="12"/>
    </row>
    <row r="235" spans="1:9" ht="12.75" hidden="1" customHeight="1">
      <c r="A235" s="11"/>
      <c r="B235" s="1"/>
      <c r="C235" s="35"/>
      <c r="D235" s="192"/>
      <c r="E235" s="193"/>
      <c r="F235" s="39">
        <f>VLOOKUP(C235,'[2]Acha Air Sales Price List'!$B$1:$D$65536,3,FALSE)</f>
        <v>0</v>
      </c>
      <c r="G235" s="19">
        <f>ROUND(IF(ISBLANK(C235),0,VLOOKUP(C235,'[2]Acha Air Sales Price List'!$B$1:$X$65536,12,FALSE)*$L$14),2)</f>
        <v>0</v>
      </c>
      <c r="H235" s="20">
        <f>ROUND(IF(ISNUMBER(B235), G235*B235, 0),5)</f>
        <v>0</v>
      </c>
      <c r="I235" s="12"/>
    </row>
    <row r="236" spans="1:9" ht="12.75" hidden="1" customHeight="1">
      <c r="A236" s="11"/>
      <c r="B236" s="1"/>
      <c r="C236" s="34"/>
      <c r="D236" s="192"/>
      <c r="E236" s="193"/>
      <c r="F236" s="39">
        <f>VLOOKUP(C236,'[2]Acha Air Sales Price List'!$B$1:$D$65536,3,FALSE)</f>
        <v>0</v>
      </c>
      <c r="G236" s="19">
        <f>ROUND(IF(ISBLANK(C236),0,VLOOKUP(C236,'[2]Acha Air Sales Price List'!$B$1:$X$65536,12,FALSE)*$L$14),2)</f>
        <v>0</v>
      </c>
      <c r="H236" s="20">
        <f t="shared" ref="H236:H286" si="4">ROUND(IF(ISNUMBER(B236), G236*B236, 0),5)</f>
        <v>0</v>
      </c>
      <c r="I236" s="12"/>
    </row>
    <row r="237" spans="1:9" ht="12.75" hidden="1" customHeight="1">
      <c r="A237" s="11"/>
      <c r="B237" s="1"/>
      <c r="C237" s="34"/>
      <c r="D237" s="192"/>
      <c r="E237" s="193"/>
      <c r="F237" s="39">
        <f>VLOOKUP(C237,'[2]Acha Air Sales Price List'!$B$1:$D$65536,3,FALSE)</f>
        <v>0</v>
      </c>
      <c r="G237" s="19">
        <f>ROUND(IF(ISBLANK(C237),0,VLOOKUP(C237,'[2]Acha Air Sales Price List'!$B$1:$X$65536,12,FALSE)*$L$14),2)</f>
        <v>0</v>
      </c>
      <c r="H237" s="20">
        <f t="shared" si="4"/>
        <v>0</v>
      </c>
      <c r="I237" s="12"/>
    </row>
    <row r="238" spans="1:9" ht="12.75" hidden="1" customHeight="1">
      <c r="A238" s="11"/>
      <c r="B238" s="1"/>
      <c r="C238" s="34"/>
      <c r="D238" s="192"/>
      <c r="E238" s="193"/>
      <c r="F238" s="39">
        <f>VLOOKUP(C238,'[2]Acha Air Sales Price List'!$B$1:$D$65536,3,FALSE)</f>
        <v>0</v>
      </c>
      <c r="G238" s="19">
        <f>ROUND(IF(ISBLANK(C238),0,VLOOKUP(C238,'[2]Acha Air Sales Price List'!$B$1:$X$65536,12,FALSE)*$L$14),2)</f>
        <v>0</v>
      </c>
      <c r="H238" s="20">
        <f t="shared" si="4"/>
        <v>0</v>
      </c>
      <c r="I238" s="12"/>
    </row>
    <row r="239" spans="1:9" ht="12.75" hidden="1" customHeight="1">
      <c r="A239" s="11"/>
      <c r="B239" s="1"/>
      <c r="C239" s="34"/>
      <c r="D239" s="192"/>
      <c r="E239" s="193"/>
      <c r="F239" s="39">
        <f>VLOOKUP(C239,'[2]Acha Air Sales Price List'!$B$1:$D$65536,3,FALSE)</f>
        <v>0</v>
      </c>
      <c r="G239" s="19">
        <f>ROUND(IF(ISBLANK(C239),0,VLOOKUP(C239,'[2]Acha Air Sales Price List'!$B$1:$X$65536,12,FALSE)*$L$14),2)</f>
        <v>0</v>
      </c>
      <c r="H239" s="20">
        <f t="shared" si="4"/>
        <v>0</v>
      </c>
      <c r="I239" s="12"/>
    </row>
    <row r="240" spans="1:9" ht="12.75" hidden="1" customHeight="1">
      <c r="A240" s="11"/>
      <c r="B240" s="1"/>
      <c r="C240" s="34"/>
      <c r="D240" s="192"/>
      <c r="E240" s="193"/>
      <c r="F240" s="39">
        <f>VLOOKUP(C240,'[2]Acha Air Sales Price List'!$B$1:$D$65536,3,FALSE)</f>
        <v>0</v>
      </c>
      <c r="G240" s="19">
        <f>ROUND(IF(ISBLANK(C240),0,VLOOKUP(C240,'[2]Acha Air Sales Price List'!$B$1:$X$65536,12,FALSE)*$L$14),2)</f>
        <v>0</v>
      </c>
      <c r="H240" s="20">
        <f t="shared" si="4"/>
        <v>0</v>
      </c>
      <c r="I240" s="12"/>
    </row>
    <row r="241" spans="1:9" ht="12.75" hidden="1" customHeight="1">
      <c r="A241" s="11"/>
      <c r="B241" s="1"/>
      <c r="C241" s="34"/>
      <c r="D241" s="192"/>
      <c r="E241" s="193"/>
      <c r="F241" s="39">
        <f>VLOOKUP(C241,'[2]Acha Air Sales Price List'!$B$1:$D$65536,3,FALSE)</f>
        <v>0</v>
      </c>
      <c r="G241" s="19">
        <f>ROUND(IF(ISBLANK(C241),0,VLOOKUP(C241,'[2]Acha Air Sales Price List'!$B$1:$X$65536,12,FALSE)*$L$14),2)</f>
        <v>0</v>
      </c>
      <c r="H241" s="20">
        <f t="shared" si="4"/>
        <v>0</v>
      </c>
      <c r="I241" s="12"/>
    </row>
    <row r="242" spans="1:9" ht="12.75" hidden="1" customHeight="1">
      <c r="A242" s="11"/>
      <c r="B242" s="1"/>
      <c r="C242" s="34"/>
      <c r="D242" s="192"/>
      <c r="E242" s="193"/>
      <c r="F242" s="39">
        <f>VLOOKUP(C242,'[2]Acha Air Sales Price List'!$B$1:$D$65536,3,FALSE)</f>
        <v>0</v>
      </c>
      <c r="G242" s="19">
        <f>ROUND(IF(ISBLANK(C242),0,VLOOKUP(C242,'[2]Acha Air Sales Price List'!$B$1:$X$65536,12,FALSE)*$L$14),2)</f>
        <v>0</v>
      </c>
      <c r="H242" s="20">
        <f t="shared" si="4"/>
        <v>0</v>
      </c>
      <c r="I242" s="12"/>
    </row>
    <row r="243" spans="1:9" ht="12.75" hidden="1" customHeight="1">
      <c r="A243" s="11"/>
      <c r="B243" s="1"/>
      <c r="C243" s="34"/>
      <c r="D243" s="192"/>
      <c r="E243" s="193"/>
      <c r="F243" s="39">
        <f>VLOOKUP(C243,'[2]Acha Air Sales Price List'!$B$1:$D$65536,3,FALSE)</f>
        <v>0</v>
      </c>
      <c r="G243" s="19">
        <f>ROUND(IF(ISBLANK(C243),0,VLOOKUP(C243,'[2]Acha Air Sales Price List'!$B$1:$X$65536,12,FALSE)*$L$14),2)</f>
        <v>0</v>
      </c>
      <c r="H243" s="20">
        <f t="shared" si="4"/>
        <v>0</v>
      </c>
      <c r="I243" s="12"/>
    </row>
    <row r="244" spans="1:9" ht="12.75" hidden="1" customHeight="1">
      <c r="A244" s="11"/>
      <c r="B244" s="1"/>
      <c r="C244" s="34"/>
      <c r="D244" s="192"/>
      <c r="E244" s="193"/>
      <c r="F244" s="39">
        <f>VLOOKUP(C244,'[2]Acha Air Sales Price List'!$B$1:$D$65536,3,FALSE)</f>
        <v>0</v>
      </c>
      <c r="G244" s="19">
        <f>ROUND(IF(ISBLANK(C244),0,VLOOKUP(C244,'[2]Acha Air Sales Price List'!$B$1:$X$65536,12,FALSE)*$L$14),2)</f>
        <v>0</v>
      </c>
      <c r="H244" s="20">
        <f t="shared" si="4"/>
        <v>0</v>
      </c>
      <c r="I244" s="12"/>
    </row>
    <row r="245" spans="1:9" ht="12.75" hidden="1" customHeight="1">
      <c r="A245" s="11"/>
      <c r="B245" s="1"/>
      <c r="C245" s="34"/>
      <c r="D245" s="192"/>
      <c r="E245" s="193"/>
      <c r="F245" s="39">
        <f>VLOOKUP(C245,'[2]Acha Air Sales Price List'!$B$1:$D$65536,3,FALSE)</f>
        <v>0</v>
      </c>
      <c r="G245" s="19">
        <f>ROUND(IF(ISBLANK(C245),0,VLOOKUP(C245,'[2]Acha Air Sales Price List'!$B$1:$X$65536,12,FALSE)*$L$14),2)</f>
        <v>0</v>
      </c>
      <c r="H245" s="20">
        <f t="shared" si="4"/>
        <v>0</v>
      </c>
      <c r="I245" s="12"/>
    </row>
    <row r="246" spans="1:9" ht="12.75" hidden="1" customHeight="1">
      <c r="A246" s="11"/>
      <c r="B246" s="1"/>
      <c r="C246" s="34"/>
      <c r="D246" s="192"/>
      <c r="E246" s="193"/>
      <c r="F246" s="39">
        <f>VLOOKUP(C246,'[2]Acha Air Sales Price List'!$B$1:$D$65536,3,FALSE)</f>
        <v>0</v>
      </c>
      <c r="G246" s="19">
        <f>ROUND(IF(ISBLANK(C246),0,VLOOKUP(C246,'[2]Acha Air Sales Price List'!$B$1:$X$65536,12,FALSE)*$L$14),2)</f>
        <v>0</v>
      </c>
      <c r="H246" s="20">
        <f t="shared" si="4"/>
        <v>0</v>
      </c>
      <c r="I246" s="12"/>
    </row>
    <row r="247" spans="1:9" ht="12.75" hidden="1" customHeight="1">
      <c r="A247" s="11"/>
      <c r="B247" s="1"/>
      <c r="C247" s="34"/>
      <c r="D247" s="192"/>
      <c r="E247" s="193"/>
      <c r="F247" s="39">
        <f>VLOOKUP(C247,'[2]Acha Air Sales Price List'!$B$1:$D$65536,3,FALSE)</f>
        <v>0</v>
      </c>
      <c r="G247" s="19">
        <f>ROUND(IF(ISBLANK(C247),0,VLOOKUP(C247,'[2]Acha Air Sales Price List'!$B$1:$X$65536,12,FALSE)*$L$14),2)</f>
        <v>0</v>
      </c>
      <c r="H247" s="20">
        <f t="shared" si="4"/>
        <v>0</v>
      </c>
      <c r="I247" s="12"/>
    </row>
    <row r="248" spans="1:9" ht="12.75" hidden="1" customHeight="1">
      <c r="A248" s="11"/>
      <c r="B248" s="1"/>
      <c r="C248" s="34"/>
      <c r="D248" s="192"/>
      <c r="E248" s="193"/>
      <c r="F248" s="39">
        <f>VLOOKUP(C248,'[2]Acha Air Sales Price List'!$B$1:$D$65536,3,FALSE)</f>
        <v>0</v>
      </c>
      <c r="G248" s="19">
        <f>ROUND(IF(ISBLANK(C248),0,VLOOKUP(C248,'[2]Acha Air Sales Price List'!$B$1:$X$65536,12,FALSE)*$L$14),2)</f>
        <v>0</v>
      </c>
      <c r="H248" s="20">
        <f t="shared" si="4"/>
        <v>0</v>
      </c>
      <c r="I248" s="12"/>
    </row>
    <row r="249" spans="1:9" ht="12.75" hidden="1" customHeight="1">
      <c r="A249" s="11"/>
      <c r="B249" s="1"/>
      <c r="C249" s="34"/>
      <c r="D249" s="192"/>
      <c r="E249" s="193"/>
      <c r="F249" s="39">
        <f>VLOOKUP(C249,'[2]Acha Air Sales Price List'!$B$1:$D$65536,3,FALSE)</f>
        <v>0</v>
      </c>
      <c r="G249" s="19">
        <f>ROUND(IF(ISBLANK(C249),0,VLOOKUP(C249,'[2]Acha Air Sales Price List'!$B$1:$X$65536,12,FALSE)*$L$14),2)</f>
        <v>0</v>
      </c>
      <c r="H249" s="20">
        <f t="shared" si="4"/>
        <v>0</v>
      </c>
      <c r="I249" s="12"/>
    </row>
    <row r="250" spans="1:9" ht="12.75" hidden="1" customHeight="1">
      <c r="A250" s="11"/>
      <c r="B250" s="1"/>
      <c r="C250" s="34"/>
      <c r="D250" s="192"/>
      <c r="E250" s="193"/>
      <c r="F250" s="39">
        <f>VLOOKUP(C250,'[2]Acha Air Sales Price List'!$B$1:$D$65536,3,FALSE)</f>
        <v>0</v>
      </c>
      <c r="G250" s="19">
        <f>ROUND(IF(ISBLANK(C250),0,VLOOKUP(C250,'[2]Acha Air Sales Price List'!$B$1:$X$65536,12,FALSE)*$L$14),2)</f>
        <v>0</v>
      </c>
      <c r="H250" s="20">
        <f t="shared" si="4"/>
        <v>0</v>
      </c>
      <c r="I250" s="12"/>
    </row>
    <row r="251" spans="1:9" ht="12.75" hidden="1" customHeight="1">
      <c r="A251" s="11"/>
      <c r="B251" s="1"/>
      <c r="C251" s="34"/>
      <c r="D251" s="192"/>
      <c r="E251" s="193"/>
      <c r="F251" s="39">
        <f>VLOOKUP(C251,'[2]Acha Air Sales Price List'!$B$1:$D$65536,3,FALSE)</f>
        <v>0</v>
      </c>
      <c r="G251" s="19">
        <f>ROUND(IF(ISBLANK(C251),0,VLOOKUP(C251,'[2]Acha Air Sales Price List'!$B$1:$X$65536,12,FALSE)*$L$14),2)</f>
        <v>0</v>
      </c>
      <c r="H251" s="20">
        <f t="shared" si="4"/>
        <v>0</v>
      </c>
      <c r="I251" s="12"/>
    </row>
    <row r="252" spans="1:9" ht="12.75" hidden="1" customHeight="1">
      <c r="A252" s="11"/>
      <c r="B252" s="1"/>
      <c r="C252" s="34"/>
      <c r="D252" s="192"/>
      <c r="E252" s="193"/>
      <c r="F252" s="39">
        <f>VLOOKUP(C252,'[2]Acha Air Sales Price List'!$B$1:$D$65536,3,FALSE)</f>
        <v>0</v>
      </c>
      <c r="G252" s="19">
        <f>ROUND(IF(ISBLANK(C252),0,VLOOKUP(C252,'[2]Acha Air Sales Price List'!$B$1:$X$65536,12,FALSE)*$L$14),2)</f>
        <v>0</v>
      </c>
      <c r="H252" s="20">
        <f t="shared" si="4"/>
        <v>0</v>
      </c>
      <c r="I252" s="12"/>
    </row>
    <row r="253" spans="1:9" ht="12.75" hidden="1" customHeight="1">
      <c r="A253" s="11"/>
      <c r="B253" s="1"/>
      <c r="C253" s="34"/>
      <c r="D253" s="192"/>
      <c r="E253" s="193"/>
      <c r="F253" s="39">
        <f>VLOOKUP(C253,'[2]Acha Air Sales Price List'!$B$1:$D$65536,3,FALSE)</f>
        <v>0</v>
      </c>
      <c r="G253" s="19">
        <f>ROUND(IF(ISBLANK(C253),0,VLOOKUP(C253,'[2]Acha Air Sales Price List'!$B$1:$X$65536,12,FALSE)*$L$14),2)</f>
        <v>0</v>
      </c>
      <c r="H253" s="20">
        <f t="shared" si="4"/>
        <v>0</v>
      </c>
      <c r="I253" s="12"/>
    </row>
    <row r="254" spans="1:9" ht="12.75" hidden="1" customHeight="1">
      <c r="A254" s="11"/>
      <c r="B254" s="1"/>
      <c r="C254" s="34"/>
      <c r="D254" s="192"/>
      <c r="E254" s="193"/>
      <c r="F254" s="39">
        <f>VLOOKUP(C254,'[2]Acha Air Sales Price List'!$B$1:$D$65536,3,FALSE)</f>
        <v>0</v>
      </c>
      <c r="G254" s="19">
        <f>ROUND(IF(ISBLANK(C254),0,VLOOKUP(C254,'[2]Acha Air Sales Price List'!$B$1:$X$65536,12,FALSE)*$L$14),2)</f>
        <v>0</v>
      </c>
      <c r="H254" s="20">
        <f t="shared" si="4"/>
        <v>0</v>
      </c>
      <c r="I254" s="12"/>
    </row>
    <row r="255" spans="1:9" ht="12.75" hidden="1" customHeight="1">
      <c r="A255" s="11"/>
      <c r="B255" s="1"/>
      <c r="C255" s="34"/>
      <c r="D255" s="192"/>
      <c r="E255" s="193"/>
      <c r="F255" s="39">
        <f>VLOOKUP(C255,'[2]Acha Air Sales Price List'!$B$1:$D$65536,3,FALSE)</f>
        <v>0</v>
      </c>
      <c r="G255" s="19">
        <f>ROUND(IF(ISBLANK(C255),0,VLOOKUP(C255,'[2]Acha Air Sales Price List'!$B$1:$X$65536,12,FALSE)*$L$14),2)</f>
        <v>0</v>
      </c>
      <c r="H255" s="20">
        <f t="shared" si="4"/>
        <v>0</v>
      </c>
      <c r="I255" s="12"/>
    </row>
    <row r="256" spans="1:9" ht="12.75" hidden="1" customHeight="1">
      <c r="A256" s="11"/>
      <c r="B256" s="1"/>
      <c r="C256" s="34"/>
      <c r="D256" s="192"/>
      <c r="E256" s="193"/>
      <c r="F256" s="39">
        <f>VLOOKUP(C256,'[2]Acha Air Sales Price List'!$B$1:$D$65536,3,FALSE)</f>
        <v>0</v>
      </c>
      <c r="G256" s="19">
        <f>ROUND(IF(ISBLANK(C256),0,VLOOKUP(C256,'[2]Acha Air Sales Price List'!$B$1:$X$65536,12,FALSE)*$L$14),2)</f>
        <v>0</v>
      </c>
      <c r="H256" s="20">
        <f t="shared" si="4"/>
        <v>0</v>
      </c>
      <c r="I256" s="12"/>
    </row>
    <row r="257" spans="1:9" ht="12.75" hidden="1" customHeight="1">
      <c r="A257" s="11"/>
      <c r="B257" s="1"/>
      <c r="C257" s="34"/>
      <c r="D257" s="192"/>
      <c r="E257" s="193"/>
      <c r="F257" s="39">
        <f>VLOOKUP(C257,'[2]Acha Air Sales Price List'!$B$1:$D$65536,3,FALSE)</f>
        <v>0</v>
      </c>
      <c r="G257" s="19">
        <f>ROUND(IF(ISBLANK(C257),0,VLOOKUP(C257,'[2]Acha Air Sales Price List'!$B$1:$X$65536,12,FALSE)*$L$14),2)</f>
        <v>0</v>
      </c>
      <c r="H257" s="20">
        <f t="shared" si="4"/>
        <v>0</v>
      </c>
      <c r="I257" s="12"/>
    </row>
    <row r="258" spans="1:9" ht="12.75" hidden="1" customHeight="1">
      <c r="A258" s="11"/>
      <c r="B258" s="1"/>
      <c r="C258" s="34"/>
      <c r="D258" s="192"/>
      <c r="E258" s="193"/>
      <c r="F258" s="39">
        <f>VLOOKUP(C258,'[2]Acha Air Sales Price List'!$B$1:$D$65536,3,FALSE)</f>
        <v>0</v>
      </c>
      <c r="G258" s="19">
        <f>ROUND(IF(ISBLANK(C258),0,VLOOKUP(C258,'[2]Acha Air Sales Price List'!$B$1:$X$65536,12,FALSE)*$L$14),2)</f>
        <v>0</v>
      </c>
      <c r="H258" s="20">
        <f t="shared" si="4"/>
        <v>0</v>
      </c>
      <c r="I258" s="12"/>
    </row>
    <row r="259" spans="1:9" ht="12.75" hidden="1" customHeight="1">
      <c r="A259" s="11"/>
      <c r="B259" s="1"/>
      <c r="C259" s="35"/>
      <c r="D259" s="192"/>
      <c r="E259" s="193"/>
      <c r="F259" s="39">
        <f>VLOOKUP(C259,'[2]Acha Air Sales Price List'!$B$1:$D$65536,3,FALSE)</f>
        <v>0</v>
      </c>
      <c r="G259" s="19">
        <f>ROUND(IF(ISBLANK(C259),0,VLOOKUP(C259,'[2]Acha Air Sales Price List'!$B$1:$X$65536,12,FALSE)*$L$14),2)</f>
        <v>0</v>
      </c>
      <c r="H259" s="20">
        <f t="shared" si="4"/>
        <v>0</v>
      </c>
      <c r="I259" s="12"/>
    </row>
    <row r="260" spans="1:9" ht="12.75" hidden="1" customHeight="1">
      <c r="A260" s="11"/>
      <c r="B260" s="1"/>
      <c r="C260" s="34"/>
      <c r="D260" s="192"/>
      <c r="E260" s="193"/>
      <c r="F260" s="39">
        <f>VLOOKUP(C260,'[2]Acha Air Sales Price List'!$B$1:$D$65536,3,FALSE)</f>
        <v>0</v>
      </c>
      <c r="G260" s="19">
        <f>ROUND(IF(ISBLANK(C260),0,VLOOKUP(C260,'[2]Acha Air Sales Price List'!$B$1:$X$65536,12,FALSE)*$L$14),2)</f>
        <v>0</v>
      </c>
      <c r="H260" s="20">
        <f t="shared" si="4"/>
        <v>0</v>
      </c>
      <c r="I260" s="12"/>
    </row>
    <row r="261" spans="1:9" ht="12.75" hidden="1" customHeight="1">
      <c r="A261" s="11"/>
      <c r="B261" s="1"/>
      <c r="C261" s="34"/>
      <c r="D261" s="192"/>
      <c r="E261" s="193"/>
      <c r="F261" s="39">
        <f>VLOOKUP(C261,'[2]Acha Air Sales Price List'!$B$1:$D$65536,3,FALSE)</f>
        <v>0</v>
      </c>
      <c r="G261" s="19">
        <f>ROUND(IF(ISBLANK(C261),0,VLOOKUP(C261,'[2]Acha Air Sales Price List'!$B$1:$X$65536,12,FALSE)*$L$14),2)</f>
        <v>0</v>
      </c>
      <c r="H261" s="20">
        <f t="shared" si="4"/>
        <v>0</v>
      </c>
      <c r="I261" s="12"/>
    </row>
    <row r="262" spans="1:9" ht="12.75" hidden="1" customHeight="1">
      <c r="A262" s="11"/>
      <c r="B262" s="1"/>
      <c r="C262" s="34"/>
      <c r="D262" s="192"/>
      <c r="E262" s="193"/>
      <c r="F262" s="39">
        <f>VLOOKUP(C262,'[2]Acha Air Sales Price List'!$B$1:$D$65536,3,FALSE)</f>
        <v>0</v>
      </c>
      <c r="G262" s="19">
        <f>ROUND(IF(ISBLANK(C262),0,VLOOKUP(C262,'[2]Acha Air Sales Price List'!$B$1:$X$65536,12,FALSE)*$L$14),2)</f>
        <v>0</v>
      </c>
      <c r="H262" s="20">
        <f t="shared" si="4"/>
        <v>0</v>
      </c>
      <c r="I262" s="12"/>
    </row>
    <row r="263" spans="1:9" ht="12.75" hidden="1" customHeight="1">
      <c r="A263" s="11"/>
      <c r="B263" s="1"/>
      <c r="C263" s="34"/>
      <c r="D263" s="192"/>
      <c r="E263" s="193"/>
      <c r="F263" s="39">
        <f>VLOOKUP(C263,'[2]Acha Air Sales Price List'!$B$1:$D$65536,3,FALSE)</f>
        <v>0</v>
      </c>
      <c r="G263" s="19">
        <f>ROUND(IF(ISBLANK(C263),0,VLOOKUP(C263,'[2]Acha Air Sales Price List'!$B$1:$X$65536,12,FALSE)*$L$14),2)</f>
        <v>0</v>
      </c>
      <c r="H263" s="20">
        <f t="shared" si="4"/>
        <v>0</v>
      </c>
      <c r="I263" s="12"/>
    </row>
    <row r="264" spans="1:9" ht="12.75" hidden="1" customHeight="1">
      <c r="A264" s="11"/>
      <c r="B264" s="1"/>
      <c r="C264" s="34"/>
      <c r="D264" s="192"/>
      <c r="E264" s="193"/>
      <c r="F264" s="39">
        <f>VLOOKUP(C264,'[2]Acha Air Sales Price List'!$B$1:$D$65536,3,FALSE)</f>
        <v>0</v>
      </c>
      <c r="G264" s="19">
        <f>ROUND(IF(ISBLANK(C264),0,VLOOKUP(C264,'[2]Acha Air Sales Price List'!$B$1:$X$65536,12,FALSE)*$L$14),2)</f>
        <v>0</v>
      </c>
      <c r="H264" s="20">
        <f t="shared" si="4"/>
        <v>0</v>
      </c>
      <c r="I264" s="12"/>
    </row>
    <row r="265" spans="1:9" ht="12.75" hidden="1" customHeight="1">
      <c r="A265" s="11"/>
      <c r="B265" s="1"/>
      <c r="C265" s="34"/>
      <c r="D265" s="192"/>
      <c r="E265" s="193"/>
      <c r="F265" s="39">
        <f>VLOOKUP(C265,'[2]Acha Air Sales Price List'!$B$1:$D$65536,3,FALSE)</f>
        <v>0</v>
      </c>
      <c r="G265" s="19">
        <f>ROUND(IF(ISBLANK(C265),0,VLOOKUP(C265,'[2]Acha Air Sales Price List'!$B$1:$X$65536,12,FALSE)*$L$14),2)</f>
        <v>0</v>
      </c>
      <c r="H265" s="20">
        <f t="shared" si="4"/>
        <v>0</v>
      </c>
      <c r="I265" s="12"/>
    </row>
    <row r="266" spans="1:9" ht="12.75" hidden="1" customHeight="1">
      <c r="A266" s="11"/>
      <c r="B266" s="1"/>
      <c r="C266" s="34"/>
      <c r="D266" s="192"/>
      <c r="E266" s="193"/>
      <c r="F266" s="39">
        <f>VLOOKUP(C266,'[2]Acha Air Sales Price List'!$B$1:$D$65536,3,FALSE)</f>
        <v>0</v>
      </c>
      <c r="G266" s="19">
        <f>ROUND(IF(ISBLANK(C266),0,VLOOKUP(C266,'[2]Acha Air Sales Price List'!$B$1:$X$65536,12,FALSE)*$L$14),2)</f>
        <v>0</v>
      </c>
      <c r="H266" s="20">
        <f t="shared" si="4"/>
        <v>0</v>
      </c>
      <c r="I266" s="12"/>
    </row>
    <row r="267" spans="1:9" ht="12.75" hidden="1" customHeight="1">
      <c r="A267" s="11"/>
      <c r="B267" s="1"/>
      <c r="C267" s="34"/>
      <c r="D267" s="192"/>
      <c r="E267" s="193"/>
      <c r="F267" s="39">
        <f>VLOOKUP(C267,'[2]Acha Air Sales Price List'!$B$1:$D$65536,3,FALSE)</f>
        <v>0</v>
      </c>
      <c r="G267" s="19">
        <f>ROUND(IF(ISBLANK(C267),0,VLOOKUP(C267,'[2]Acha Air Sales Price List'!$B$1:$X$65536,12,FALSE)*$L$14),2)</f>
        <v>0</v>
      </c>
      <c r="H267" s="20">
        <f t="shared" si="4"/>
        <v>0</v>
      </c>
      <c r="I267" s="12"/>
    </row>
    <row r="268" spans="1:9" ht="12.75" hidden="1" customHeight="1">
      <c r="A268" s="11"/>
      <c r="B268" s="1"/>
      <c r="C268" s="34"/>
      <c r="D268" s="192"/>
      <c r="E268" s="193"/>
      <c r="F268" s="39">
        <f>VLOOKUP(C268,'[2]Acha Air Sales Price List'!$B$1:$D$65536,3,FALSE)</f>
        <v>0</v>
      </c>
      <c r="G268" s="19">
        <f>ROUND(IF(ISBLANK(C268),0,VLOOKUP(C268,'[2]Acha Air Sales Price List'!$B$1:$X$65536,12,FALSE)*$L$14),2)</f>
        <v>0</v>
      </c>
      <c r="H268" s="20">
        <f t="shared" si="4"/>
        <v>0</v>
      </c>
      <c r="I268" s="12"/>
    </row>
    <row r="269" spans="1:9" ht="12.75" hidden="1" customHeight="1">
      <c r="A269" s="11"/>
      <c r="B269" s="1"/>
      <c r="C269" s="34"/>
      <c r="D269" s="192"/>
      <c r="E269" s="193"/>
      <c r="F269" s="39">
        <f>VLOOKUP(C269,'[2]Acha Air Sales Price List'!$B$1:$D$65536,3,FALSE)</f>
        <v>0</v>
      </c>
      <c r="G269" s="19">
        <f>ROUND(IF(ISBLANK(C269),0,VLOOKUP(C269,'[2]Acha Air Sales Price List'!$B$1:$X$65536,12,FALSE)*$L$14),2)</f>
        <v>0</v>
      </c>
      <c r="H269" s="20">
        <f t="shared" si="4"/>
        <v>0</v>
      </c>
      <c r="I269" s="12"/>
    </row>
    <row r="270" spans="1:9" ht="12.75" hidden="1" customHeight="1">
      <c r="A270" s="11"/>
      <c r="B270" s="1"/>
      <c r="C270" s="34"/>
      <c r="D270" s="192"/>
      <c r="E270" s="193"/>
      <c r="F270" s="39">
        <f>VLOOKUP(C270,'[2]Acha Air Sales Price List'!$B$1:$D$65536,3,FALSE)</f>
        <v>0</v>
      </c>
      <c r="G270" s="19">
        <f>ROUND(IF(ISBLANK(C270),0,VLOOKUP(C270,'[2]Acha Air Sales Price List'!$B$1:$X$65536,12,FALSE)*$L$14),2)</f>
        <v>0</v>
      </c>
      <c r="H270" s="20">
        <f t="shared" si="4"/>
        <v>0</v>
      </c>
      <c r="I270" s="12"/>
    </row>
    <row r="271" spans="1:9" ht="12.75" hidden="1" customHeight="1">
      <c r="A271" s="11"/>
      <c r="B271" s="1"/>
      <c r="C271" s="34"/>
      <c r="D271" s="192"/>
      <c r="E271" s="193"/>
      <c r="F271" s="39">
        <f>VLOOKUP(C271,'[2]Acha Air Sales Price List'!$B$1:$D$65536,3,FALSE)</f>
        <v>0</v>
      </c>
      <c r="G271" s="19">
        <f>ROUND(IF(ISBLANK(C271),0,VLOOKUP(C271,'[2]Acha Air Sales Price List'!$B$1:$X$65536,12,FALSE)*$L$14),2)</f>
        <v>0</v>
      </c>
      <c r="H271" s="20">
        <f t="shared" si="4"/>
        <v>0</v>
      </c>
      <c r="I271" s="12"/>
    </row>
    <row r="272" spans="1:9" ht="12.75" hidden="1" customHeight="1">
      <c r="A272" s="11"/>
      <c r="B272" s="1"/>
      <c r="C272" s="34"/>
      <c r="D272" s="192"/>
      <c r="E272" s="193"/>
      <c r="F272" s="39">
        <f>VLOOKUP(C272,'[2]Acha Air Sales Price List'!$B$1:$D$65536,3,FALSE)</f>
        <v>0</v>
      </c>
      <c r="G272" s="19">
        <f>ROUND(IF(ISBLANK(C272),0,VLOOKUP(C272,'[2]Acha Air Sales Price List'!$B$1:$X$65536,12,FALSE)*$L$14),2)</f>
        <v>0</v>
      </c>
      <c r="H272" s="20">
        <f t="shared" si="4"/>
        <v>0</v>
      </c>
      <c r="I272" s="12"/>
    </row>
    <row r="273" spans="1:9" ht="12.75" hidden="1" customHeight="1">
      <c r="A273" s="11"/>
      <c r="B273" s="1"/>
      <c r="C273" s="34"/>
      <c r="D273" s="192"/>
      <c r="E273" s="193"/>
      <c r="F273" s="39">
        <f>VLOOKUP(C273,'[2]Acha Air Sales Price List'!$B$1:$D$65536,3,FALSE)</f>
        <v>0</v>
      </c>
      <c r="G273" s="19">
        <f>ROUND(IF(ISBLANK(C273),0,VLOOKUP(C273,'[2]Acha Air Sales Price List'!$B$1:$X$65536,12,FALSE)*$L$14),2)</f>
        <v>0</v>
      </c>
      <c r="H273" s="20">
        <f t="shared" si="4"/>
        <v>0</v>
      </c>
      <c r="I273" s="12"/>
    </row>
    <row r="274" spans="1:9" ht="12.75" hidden="1" customHeight="1">
      <c r="A274" s="11"/>
      <c r="B274" s="1"/>
      <c r="C274" s="34"/>
      <c r="D274" s="192"/>
      <c r="E274" s="193"/>
      <c r="F274" s="39">
        <f>VLOOKUP(C274,'[2]Acha Air Sales Price List'!$B$1:$D$65536,3,FALSE)</f>
        <v>0</v>
      </c>
      <c r="G274" s="19">
        <f>ROUND(IF(ISBLANK(C274),0,VLOOKUP(C274,'[2]Acha Air Sales Price List'!$B$1:$X$65536,12,FALSE)*$L$14),2)</f>
        <v>0</v>
      </c>
      <c r="H274" s="20">
        <f t="shared" si="4"/>
        <v>0</v>
      </c>
      <c r="I274" s="12"/>
    </row>
    <row r="275" spans="1:9" ht="12.75" hidden="1" customHeight="1">
      <c r="A275" s="11"/>
      <c r="B275" s="1"/>
      <c r="C275" s="34"/>
      <c r="D275" s="192"/>
      <c r="E275" s="193"/>
      <c r="F275" s="39">
        <f>VLOOKUP(C275,'[2]Acha Air Sales Price List'!$B$1:$D$65536,3,FALSE)</f>
        <v>0</v>
      </c>
      <c r="G275" s="19">
        <f>ROUND(IF(ISBLANK(C275),0,VLOOKUP(C275,'[2]Acha Air Sales Price List'!$B$1:$X$65536,12,FALSE)*$L$14),2)</f>
        <v>0</v>
      </c>
      <c r="H275" s="20">
        <f t="shared" si="4"/>
        <v>0</v>
      </c>
      <c r="I275" s="12"/>
    </row>
    <row r="276" spans="1:9" ht="12.75" hidden="1" customHeight="1">
      <c r="A276" s="11"/>
      <c r="B276" s="1"/>
      <c r="C276" s="34"/>
      <c r="D276" s="192"/>
      <c r="E276" s="193"/>
      <c r="F276" s="39">
        <f>VLOOKUP(C276,'[2]Acha Air Sales Price List'!$B$1:$D$65536,3,FALSE)</f>
        <v>0</v>
      </c>
      <c r="G276" s="19">
        <f>ROUND(IF(ISBLANK(C276),0,VLOOKUP(C276,'[2]Acha Air Sales Price List'!$B$1:$X$65536,12,FALSE)*$L$14),2)</f>
        <v>0</v>
      </c>
      <c r="H276" s="20">
        <f t="shared" si="4"/>
        <v>0</v>
      </c>
      <c r="I276" s="12"/>
    </row>
    <row r="277" spans="1:9" ht="12.75" hidden="1" customHeight="1">
      <c r="A277" s="11"/>
      <c r="B277" s="1"/>
      <c r="C277" s="34"/>
      <c r="D277" s="192"/>
      <c r="E277" s="193"/>
      <c r="F277" s="39">
        <f>VLOOKUP(C277,'[2]Acha Air Sales Price List'!$B$1:$D$65536,3,FALSE)</f>
        <v>0</v>
      </c>
      <c r="G277" s="19">
        <f>ROUND(IF(ISBLANK(C277),0,VLOOKUP(C277,'[2]Acha Air Sales Price List'!$B$1:$X$65536,12,FALSE)*$L$14),2)</f>
        <v>0</v>
      </c>
      <c r="H277" s="20">
        <f t="shared" si="4"/>
        <v>0</v>
      </c>
      <c r="I277" s="12"/>
    </row>
    <row r="278" spans="1:9" ht="12.75" hidden="1" customHeight="1">
      <c r="A278" s="11"/>
      <c r="B278" s="1"/>
      <c r="C278" s="34"/>
      <c r="D278" s="192"/>
      <c r="E278" s="193"/>
      <c r="F278" s="39">
        <f>VLOOKUP(C278,'[2]Acha Air Sales Price List'!$B$1:$D$65536,3,FALSE)</f>
        <v>0</v>
      </c>
      <c r="G278" s="19">
        <f>ROUND(IF(ISBLANK(C278),0,VLOOKUP(C278,'[2]Acha Air Sales Price List'!$B$1:$X$65536,12,FALSE)*$L$14),2)</f>
        <v>0</v>
      </c>
      <c r="H278" s="20">
        <f t="shared" si="4"/>
        <v>0</v>
      </c>
      <c r="I278" s="12"/>
    </row>
    <row r="279" spans="1:9" ht="12.75" hidden="1" customHeight="1">
      <c r="A279" s="11"/>
      <c r="B279" s="1"/>
      <c r="C279" s="34"/>
      <c r="D279" s="192"/>
      <c r="E279" s="193"/>
      <c r="F279" s="39">
        <f>VLOOKUP(C279,'[2]Acha Air Sales Price List'!$B$1:$D$65536,3,FALSE)</f>
        <v>0</v>
      </c>
      <c r="G279" s="19">
        <f>ROUND(IF(ISBLANK(C279),0,VLOOKUP(C279,'[2]Acha Air Sales Price List'!$B$1:$X$65536,12,FALSE)*$L$14),2)</f>
        <v>0</v>
      </c>
      <c r="H279" s="20">
        <f t="shared" si="4"/>
        <v>0</v>
      </c>
      <c r="I279" s="12"/>
    </row>
    <row r="280" spans="1:9" ht="12.75" hidden="1" customHeight="1">
      <c r="A280" s="11"/>
      <c r="B280" s="1"/>
      <c r="C280" s="34"/>
      <c r="D280" s="192"/>
      <c r="E280" s="193"/>
      <c r="F280" s="39">
        <f>VLOOKUP(C280,'[2]Acha Air Sales Price List'!$B$1:$D$65536,3,FALSE)</f>
        <v>0</v>
      </c>
      <c r="G280" s="19">
        <f>ROUND(IF(ISBLANK(C280),0,VLOOKUP(C280,'[2]Acha Air Sales Price List'!$B$1:$X$65536,12,FALSE)*$L$14),2)</f>
        <v>0</v>
      </c>
      <c r="H280" s="20">
        <f t="shared" si="4"/>
        <v>0</v>
      </c>
      <c r="I280" s="12"/>
    </row>
    <row r="281" spans="1:9" ht="12.75" hidden="1" customHeight="1">
      <c r="A281" s="11"/>
      <c r="B281" s="1"/>
      <c r="C281" s="34"/>
      <c r="D281" s="192"/>
      <c r="E281" s="193"/>
      <c r="F281" s="39">
        <f>VLOOKUP(C281,'[2]Acha Air Sales Price List'!$B$1:$D$65536,3,FALSE)</f>
        <v>0</v>
      </c>
      <c r="G281" s="19">
        <f>ROUND(IF(ISBLANK(C281),0,VLOOKUP(C281,'[2]Acha Air Sales Price List'!$B$1:$X$65536,12,FALSE)*$L$14),2)</f>
        <v>0</v>
      </c>
      <c r="H281" s="20">
        <f t="shared" si="4"/>
        <v>0</v>
      </c>
      <c r="I281" s="12"/>
    </row>
    <row r="282" spans="1:9" ht="12.75" hidden="1" customHeight="1">
      <c r="A282" s="11"/>
      <c r="B282" s="1"/>
      <c r="C282" s="34"/>
      <c r="D282" s="192"/>
      <c r="E282" s="193"/>
      <c r="F282" s="39">
        <f>VLOOKUP(C282,'[2]Acha Air Sales Price List'!$B$1:$D$65536,3,FALSE)</f>
        <v>0</v>
      </c>
      <c r="G282" s="19">
        <f>ROUND(IF(ISBLANK(C282),0,VLOOKUP(C282,'[2]Acha Air Sales Price List'!$B$1:$X$65536,12,FALSE)*$L$14),2)</f>
        <v>0</v>
      </c>
      <c r="H282" s="20">
        <f t="shared" si="4"/>
        <v>0</v>
      </c>
      <c r="I282" s="12"/>
    </row>
    <row r="283" spans="1:9" ht="12.75" hidden="1" customHeight="1">
      <c r="A283" s="11"/>
      <c r="B283" s="1"/>
      <c r="C283" s="34"/>
      <c r="D283" s="192"/>
      <c r="E283" s="193"/>
      <c r="F283" s="39">
        <f>VLOOKUP(C283,'[2]Acha Air Sales Price List'!$B$1:$D$65536,3,FALSE)</f>
        <v>0</v>
      </c>
      <c r="G283" s="19">
        <f>ROUND(IF(ISBLANK(C283),0,VLOOKUP(C283,'[2]Acha Air Sales Price List'!$B$1:$X$65536,12,FALSE)*$L$14),2)</f>
        <v>0</v>
      </c>
      <c r="H283" s="20">
        <f t="shared" si="4"/>
        <v>0</v>
      </c>
      <c r="I283" s="12"/>
    </row>
    <row r="284" spans="1:9" ht="12.75" hidden="1" customHeight="1">
      <c r="A284" s="11"/>
      <c r="B284" s="1"/>
      <c r="C284" s="34"/>
      <c r="D284" s="192"/>
      <c r="E284" s="193"/>
      <c r="F284" s="39">
        <f>VLOOKUP(C284,'[2]Acha Air Sales Price List'!$B$1:$D$65536,3,FALSE)</f>
        <v>0</v>
      </c>
      <c r="G284" s="19">
        <f>ROUND(IF(ISBLANK(C284),0,VLOOKUP(C284,'[2]Acha Air Sales Price List'!$B$1:$X$65536,12,FALSE)*$L$14),2)</f>
        <v>0</v>
      </c>
      <c r="H284" s="20">
        <f t="shared" si="4"/>
        <v>0</v>
      </c>
      <c r="I284" s="12"/>
    </row>
    <row r="285" spans="1:9" ht="12.75" hidden="1" customHeight="1">
      <c r="A285" s="11"/>
      <c r="B285" s="1"/>
      <c r="C285" s="34"/>
      <c r="D285" s="192"/>
      <c r="E285" s="193"/>
      <c r="F285" s="39">
        <f>VLOOKUP(C285,'[2]Acha Air Sales Price List'!$B$1:$D$65536,3,FALSE)</f>
        <v>0</v>
      </c>
      <c r="G285" s="19">
        <f>ROUND(IF(ISBLANK(C285),0,VLOOKUP(C285,'[2]Acha Air Sales Price List'!$B$1:$X$65536,12,FALSE)*$L$14),2)</f>
        <v>0</v>
      </c>
      <c r="H285" s="20">
        <f t="shared" si="4"/>
        <v>0</v>
      </c>
      <c r="I285" s="12"/>
    </row>
    <row r="286" spans="1:9" ht="12.75" hidden="1" customHeight="1">
      <c r="A286" s="11"/>
      <c r="B286" s="1"/>
      <c r="C286" s="34"/>
      <c r="D286" s="192"/>
      <c r="E286" s="193"/>
      <c r="F286" s="39">
        <f>VLOOKUP(C286,'[2]Acha Air Sales Price List'!$B$1:$D$65536,3,FALSE)</f>
        <v>0</v>
      </c>
      <c r="G286" s="19">
        <f>ROUND(IF(ISBLANK(C286),0,VLOOKUP(C286,'[2]Acha Air Sales Price List'!$B$1:$X$65536,12,FALSE)*$L$14),2)</f>
        <v>0</v>
      </c>
      <c r="H286" s="20">
        <f t="shared" si="4"/>
        <v>0</v>
      </c>
      <c r="I286" s="12"/>
    </row>
    <row r="287" spans="1:9" ht="12.75" hidden="1" customHeight="1">
      <c r="A287" s="11"/>
      <c r="B287" s="1"/>
      <c r="C287" s="35"/>
      <c r="D287" s="192"/>
      <c r="E287" s="193"/>
      <c r="F287" s="39">
        <f>VLOOKUP(C287,'[2]Acha Air Sales Price List'!$B$1:$D$65536,3,FALSE)</f>
        <v>0</v>
      </c>
      <c r="G287" s="19">
        <f>ROUND(IF(ISBLANK(C287),0,VLOOKUP(C287,'[2]Acha Air Sales Price List'!$B$1:$X$65536,12,FALSE)*$L$14),2)</f>
        <v>0</v>
      </c>
      <c r="H287" s="20">
        <f>ROUND(IF(ISNUMBER(B287), G287*B287, 0),5)</f>
        <v>0</v>
      </c>
      <c r="I287" s="12"/>
    </row>
    <row r="288" spans="1:9" ht="12.75" hidden="1" customHeight="1">
      <c r="A288" s="11"/>
      <c r="B288" s="1"/>
      <c r="C288" s="34"/>
      <c r="D288" s="192"/>
      <c r="E288" s="193"/>
      <c r="F288" s="39">
        <f>VLOOKUP(C288,'[2]Acha Air Sales Price List'!$B$1:$D$65536,3,FALSE)</f>
        <v>0</v>
      </c>
      <c r="G288" s="19">
        <f>ROUND(IF(ISBLANK(C288),0,VLOOKUP(C288,'[2]Acha Air Sales Price List'!$B$1:$X$65536,12,FALSE)*$L$14),2)</f>
        <v>0</v>
      </c>
      <c r="H288" s="20">
        <f t="shared" ref="H288:H304" si="5">ROUND(IF(ISNUMBER(B288), G288*B288, 0),5)</f>
        <v>0</v>
      </c>
      <c r="I288" s="12"/>
    </row>
    <row r="289" spans="1:9" ht="12.75" hidden="1" customHeight="1">
      <c r="A289" s="11"/>
      <c r="B289" s="1"/>
      <c r="C289" s="34"/>
      <c r="D289" s="192"/>
      <c r="E289" s="193"/>
      <c r="F289" s="39">
        <f>VLOOKUP(C289,'[2]Acha Air Sales Price List'!$B$1:$D$65536,3,FALSE)</f>
        <v>0</v>
      </c>
      <c r="G289" s="19">
        <f>ROUND(IF(ISBLANK(C289),0,VLOOKUP(C289,'[2]Acha Air Sales Price List'!$B$1:$X$65536,12,FALSE)*$L$14),2)</f>
        <v>0</v>
      </c>
      <c r="H289" s="20">
        <f t="shared" si="5"/>
        <v>0</v>
      </c>
      <c r="I289" s="12"/>
    </row>
    <row r="290" spans="1:9" ht="12.75" hidden="1" customHeight="1">
      <c r="A290" s="11"/>
      <c r="B290" s="1"/>
      <c r="C290" s="34"/>
      <c r="D290" s="192"/>
      <c r="E290" s="193"/>
      <c r="F290" s="39">
        <f>VLOOKUP(C290,'[2]Acha Air Sales Price List'!$B$1:$D$65536,3,FALSE)</f>
        <v>0</v>
      </c>
      <c r="G290" s="19">
        <f>ROUND(IF(ISBLANK(C290),0,VLOOKUP(C290,'[2]Acha Air Sales Price List'!$B$1:$X$65536,12,FALSE)*$L$14),2)</f>
        <v>0</v>
      </c>
      <c r="H290" s="20">
        <f t="shared" si="5"/>
        <v>0</v>
      </c>
      <c r="I290" s="12"/>
    </row>
    <row r="291" spans="1:9" ht="12.75" hidden="1" customHeight="1">
      <c r="A291" s="11"/>
      <c r="B291" s="1"/>
      <c r="C291" s="34"/>
      <c r="D291" s="192"/>
      <c r="E291" s="193"/>
      <c r="F291" s="39">
        <f>VLOOKUP(C291,'[2]Acha Air Sales Price List'!$B$1:$D$65536,3,FALSE)</f>
        <v>0</v>
      </c>
      <c r="G291" s="19">
        <f>ROUND(IF(ISBLANK(C291),0,VLOOKUP(C291,'[2]Acha Air Sales Price List'!$B$1:$X$65536,12,FALSE)*$L$14),2)</f>
        <v>0</v>
      </c>
      <c r="H291" s="20">
        <f t="shared" si="5"/>
        <v>0</v>
      </c>
      <c r="I291" s="12"/>
    </row>
    <row r="292" spans="1:9" ht="12.75" hidden="1" customHeight="1">
      <c r="A292" s="11"/>
      <c r="B292" s="1"/>
      <c r="C292" s="34"/>
      <c r="D292" s="192"/>
      <c r="E292" s="193"/>
      <c r="F292" s="39">
        <f>VLOOKUP(C292,'[2]Acha Air Sales Price List'!$B$1:$D$65536,3,FALSE)</f>
        <v>0</v>
      </c>
      <c r="G292" s="19">
        <f>ROUND(IF(ISBLANK(C292),0,VLOOKUP(C292,'[2]Acha Air Sales Price List'!$B$1:$X$65536,12,FALSE)*$L$14),2)</f>
        <v>0</v>
      </c>
      <c r="H292" s="20">
        <f t="shared" si="5"/>
        <v>0</v>
      </c>
      <c r="I292" s="12"/>
    </row>
    <row r="293" spans="1:9" ht="12.75" hidden="1" customHeight="1">
      <c r="A293" s="11"/>
      <c r="B293" s="1"/>
      <c r="C293" s="34"/>
      <c r="D293" s="192"/>
      <c r="E293" s="193"/>
      <c r="F293" s="39">
        <f>VLOOKUP(C293,'[2]Acha Air Sales Price List'!$B$1:$D$65536,3,FALSE)</f>
        <v>0</v>
      </c>
      <c r="G293" s="19">
        <f>ROUND(IF(ISBLANK(C293),0,VLOOKUP(C293,'[2]Acha Air Sales Price List'!$B$1:$X$65536,12,FALSE)*$L$14),2)</f>
        <v>0</v>
      </c>
      <c r="H293" s="20">
        <f t="shared" si="5"/>
        <v>0</v>
      </c>
      <c r="I293" s="12"/>
    </row>
    <row r="294" spans="1:9" ht="12.75" hidden="1" customHeight="1">
      <c r="A294" s="11"/>
      <c r="B294" s="1"/>
      <c r="C294" s="34"/>
      <c r="D294" s="192"/>
      <c r="E294" s="193"/>
      <c r="F294" s="39">
        <f>VLOOKUP(C294,'[2]Acha Air Sales Price List'!$B$1:$D$65536,3,FALSE)</f>
        <v>0</v>
      </c>
      <c r="G294" s="19">
        <f>ROUND(IF(ISBLANK(C294),0,VLOOKUP(C294,'[2]Acha Air Sales Price List'!$B$1:$X$65536,12,FALSE)*$L$14),2)</f>
        <v>0</v>
      </c>
      <c r="H294" s="20">
        <f t="shared" si="5"/>
        <v>0</v>
      </c>
      <c r="I294" s="12"/>
    </row>
    <row r="295" spans="1:9" ht="12.75" hidden="1" customHeight="1">
      <c r="A295" s="11"/>
      <c r="B295" s="1"/>
      <c r="C295" s="34"/>
      <c r="D295" s="192"/>
      <c r="E295" s="193"/>
      <c r="F295" s="39">
        <f>VLOOKUP(C295,'[2]Acha Air Sales Price List'!$B$1:$D$65536,3,FALSE)</f>
        <v>0</v>
      </c>
      <c r="G295" s="19">
        <f>ROUND(IF(ISBLANK(C295),0,VLOOKUP(C295,'[2]Acha Air Sales Price List'!$B$1:$X$65536,12,FALSE)*$L$14),2)</f>
        <v>0</v>
      </c>
      <c r="H295" s="20">
        <f t="shared" si="5"/>
        <v>0</v>
      </c>
      <c r="I295" s="12"/>
    </row>
    <row r="296" spans="1:9" ht="12.75" hidden="1" customHeight="1">
      <c r="A296" s="11"/>
      <c r="B296" s="1"/>
      <c r="C296" s="34"/>
      <c r="D296" s="192"/>
      <c r="E296" s="193"/>
      <c r="F296" s="39">
        <f>VLOOKUP(C296,'[2]Acha Air Sales Price List'!$B$1:$D$65536,3,FALSE)</f>
        <v>0</v>
      </c>
      <c r="G296" s="19">
        <f>ROUND(IF(ISBLANK(C296),0,VLOOKUP(C296,'[2]Acha Air Sales Price List'!$B$1:$X$65536,12,FALSE)*$L$14),2)</f>
        <v>0</v>
      </c>
      <c r="H296" s="20">
        <f t="shared" si="5"/>
        <v>0</v>
      </c>
      <c r="I296" s="12"/>
    </row>
    <row r="297" spans="1:9" ht="12.75" hidden="1" customHeight="1">
      <c r="A297" s="11"/>
      <c r="B297" s="1"/>
      <c r="C297" s="34"/>
      <c r="D297" s="192"/>
      <c r="E297" s="193"/>
      <c r="F297" s="39">
        <f>VLOOKUP(C297,'[2]Acha Air Sales Price List'!$B$1:$D$65536,3,FALSE)</f>
        <v>0</v>
      </c>
      <c r="G297" s="19">
        <f>ROUND(IF(ISBLANK(C297),0,VLOOKUP(C297,'[2]Acha Air Sales Price List'!$B$1:$X$65536,12,FALSE)*$L$14),2)</f>
        <v>0</v>
      </c>
      <c r="H297" s="20">
        <f t="shared" si="5"/>
        <v>0</v>
      </c>
      <c r="I297" s="12"/>
    </row>
    <row r="298" spans="1:9" ht="12.75" hidden="1" customHeight="1">
      <c r="A298" s="11"/>
      <c r="B298" s="1"/>
      <c r="C298" s="34"/>
      <c r="D298" s="192"/>
      <c r="E298" s="193"/>
      <c r="F298" s="39">
        <f>VLOOKUP(C298,'[2]Acha Air Sales Price List'!$B$1:$D$65536,3,FALSE)</f>
        <v>0</v>
      </c>
      <c r="G298" s="19">
        <f>ROUND(IF(ISBLANK(C298),0,VLOOKUP(C298,'[2]Acha Air Sales Price List'!$B$1:$X$65536,12,FALSE)*$L$14),2)</f>
        <v>0</v>
      </c>
      <c r="H298" s="20">
        <f t="shared" si="5"/>
        <v>0</v>
      </c>
      <c r="I298" s="12"/>
    </row>
    <row r="299" spans="1:9" ht="12.75" hidden="1" customHeight="1">
      <c r="A299" s="11"/>
      <c r="B299" s="1"/>
      <c r="C299" s="34"/>
      <c r="D299" s="192"/>
      <c r="E299" s="193"/>
      <c r="F299" s="39">
        <f>VLOOKUP(C299,'[2]Acha Air Sales Price List'!$B$1:$D$65536,3,FALSE)</f>
        <v>0</v>
      </c>
      <c r="G299" s="19">
        <f>ROUND(IF(ISBLANK(C299),0,VLOOKUP(C299,'[2]Acha Air Sales Price List'!$B$1:$X$65536,12,FALSE)*$L$14),2)</f>
        <v>0</v>
      </c>
      <c r="H299" s="20">
        <f t="shared" si="5"/>
        <v>0</v>
      </c>
      <c r="I299" s="12"/>
    </row>
    <row r="300" spans="1:9" ht="12.75" hidden="1" customHeight="1">
      <c r="A300" s="11"/>
      <c r="B300" s="1"/>
      <c r="C300" s="34"/>
      <c r="D300" s="192"/>
      <c r="E300" s="193"/>
      <c r="F300" s="39">
        <f>VLOOKUP(C300,'[2]Acha Air Sales Price List'!$B$1:$D$65536,3,FALSE)</f>
        <v>0</v>
      </c>
      <c r="G300" s="19">
        <f>ROUND(IF(ISBLANK(C300),0,VLOOKUP(C300,'[2]Acha Air Sales Price List'!$B$1:$X$65536,12,FALSE)*$L$14),2)</f>
        <v>0</v>
      </c>
      <c r="H300" s="20">
        <f t="shared" si="5"/>
        <v>0</v>
      </c>
      <c r="I300" s="12"/>
    </row>
    <row r="301" spans="1:9" ht="12.75" hidden="1" customHeight="1">
      <c r="A301" s="11"/>
      <c r="B301" s="1"/>
      <c r="C301" s="34"/>
      <c r="D301" s="192"/>
      <c r="E301" s="193"/>
      <c r="F301" s="39">
        <f>VLOOKUP(C301,'[2]Acha Air Sales Price List'!$B$1:$D$65536,3,FALSE)</f>
        <v>0</v>
      </c>
      <c r="G301" s="19">
        <f>ROUND(IF(ISBLANK(C301),0,VLOOKUP(C301,'[2]Acha Air Sales Price List'!$B$1:$X$65536,12,FALSE)*$L$14),2)</f>
        <v>0</v>
      </c>
      <c r="H301" s="20">
        <f t="shared" si="5"/>
        <v>0</v>
      </c>
      <c r="I301" s="12"/>
    </row>
    <row r="302" spans="1:9" ht="12.75" hidden="1" customHeight="1">
      <c r="A302" s="11"/>
      <c r="B302" s="1"/>
      <c r="C302" s="34"/>
      <c r="D302" s="192"/>
      <c r="E302" s="193"/>
      <c r="F302" s="39">
        <f>VLOOKUP(C302,'[2]Acha Air Sales Price List'!$B$1:$D$65536,3,FALSE)</f>
        <v>0</v>
      </c>
      <c r="G302" s="19">
        <f>ROUND(IF(ISBLANK(C302),0,VLOOKUP(C302,'[2]Acha Air Sales Price List'!$B$1:$X$65536,12,FALSE)*$L$14),2)</f>
        <v>0</v>
      </c>
      <c r="H302" s="20">
        <f t="shared" si="5"/>
        <v>0</v>
      </c>
      <c r="I302" s="12"/>
    </row>
    <row r="303" spans="1:9" ht="12.75" hidden="1" customHeight="1">
      <c r="A303" s="11"/>
      <c r="B303" s="1"/>
      <c r="C303" s="35"/>
      <c r="D303" s="192"/>
      <c r="E303" s="193"/>
      <c r="F303" s="39">
        <f>VLOOKUP(C303,'[2]Acha Air Sales Price List'!$B$1:$D$65536,3,FALSE)</f>
        <v>0</v>
      </c>
      <c r="G303" s="19">
        <f>ROUND(IF(ISBLANK(C303),0,VLOOKUP(C303,'[2]Acha Air Sales Price List'!$B$1:$X$65536,12,FALSE)*$L$14),2)</f>
        <v>0</v>
      </c>
      <c r="H303" s="20">
        <f t="shared" si="5"/>
        <v>0</v>
      </c>
      <c r="I303" s="12"/>
    </row>
    <row r="304" spans="1:9" ht="12.75" hidden="1" customHeight="1">
      <c r="A304" s="11"/>
      <c r="B304" s="1"/>
      <c r="C304" s="35"/>
      <c r="D304" s="192"/>
      <c r="E304" s="193"/>
      <c r="F304" s="39">
        <f>VLOOKUP(C304,'[2]Acha Air Sales Price List'!$B$1:$D$65536,3,FALSE)</f>
        <v>0</v>
      </c>
      <c r="G304" s="19">
        <f>ROUND(IF(ISBLANK(C304),0,VLOOKUP(C304,'[2]Acha Air Sales Price List'!$B$1:$X$65536,12,FALSE)*$L$14),2)</f>
        <v>0</v>
      </c>
      <c r="H304" s="20">
        <f t="shared" si="5"/>
        <v>0</v>
      </c>
      <c r="I304" s="12"/>
    </row>
    <row r="305" spans="1:9" ht="12.75" hidden="1" customHeight="1">
      <c r="A305" s="11"/>
      <c r="B305" s="1"/>
      <c r="C305" s="34"/>
      <c r="D305" s="192"/>
      <c r="E305" s="193"/>
      <c r="F305" s="39">
        <f>VLOOKUP(C305,'[2]Acha Air Sales Price List'!$B$1:$D$65536,3,FALSE)</f>
        <v>0</v>
      </c>
      <c r="G305" s="19">
        <f>ROUND(IF(ISBLANK(C305),0,VLOOKUP(C305,'[2]Acha Air Sales Price List'!$B$1:$X$65536,12,FALSE)*$L$14),2)</f>
        <v>0</v>
      </c>
      <c r="H305" s="20">
        <f>ROUND(IF(ISNUMBER(B305), G305*B305, 0),5)</f>
        <v>0</v>
      </c>
      <c r="I305" s="12"/>
    </row>
    <row r="306" spans="1:9" ht="12.75" hidden="1" customHeight="1">
      <c r="A306" s="11"/>
      <c r="B306" s="1"/>
      <c r="C306" s="34"/>
      <c r="D306" s="192"/>
      <c r="E306" s="193"/>
      <c r="F306" s="39">
        <f>VLOOKUP(C306,'[2]Acha Air Sales Price List'!$B$1:$D$65536,3,FALSE)</f>
        <v>0</v>
      </c>
      <c r="G306" s="19">
        <f>ROUND(IF(ISBLANK(C306),0,VLOOKUP(C306,'[2]Acha Air Sales Price List'!$B$1:$X$65536,12,FALSE)*$L$14),2)</f>
        <v>0</v>
      </c>
      <c r="H306" s="20">
        <f t="shared" ref="H306:H343" si="6">ROUND(IF(ISNUMBER(B306), G306*B306, 0),5)</f>
        <v>0</v>
      </c>
      <c r="I306" s="12"/>
    </row>
    <row r="307" spans="1:9" ht="12.75" hidden="1" customHeight="1">
      <c r="A307" s="11"/>
      <c r="B307" s="1"/>
      <c r="C307" s="34"/>
      <c r="D307" s="192"/>
      <c r="E307" s="193"/>
      <c r="F307" s="39">
        <f>VLOOKUP(C307,'[2]Acha Air Sales Price List'!$B$1:$D$65536,3,FALSE)</f>
        <v>0</v>
      </c>
      <c r="G307" s="19">
        <f>ROUND(IF(ISBLANK(C307),0,VLOOKUP(C307,'[2]Acha Air Sales Price List'!$B$1:$X$65536,12,FALSE)*$L$14),2)</f>
        <v>0</v>
      </c>
      <c r="H307" s="20">
        <f t="shared" si="6"/>
        <v>0</v>
      </c>
      <c r="I307" s="12"/>
    </row>
    <row r="308" spans="1:9" ht="12.75" hidden="1" customHeight="1">
      <c r="A308" s="11"/>
      <c r="B308" s="1"/>
      <c r="C308" s="34"/>
      <c r="D308" s="192"/>
      <c r="E308" s="193"/>
      <c r="F308" s="39">
        <f>VLOOKUP(C308,'[2]Acha Air Sales Price List'!$B$1:$D$65536,3,FALSE)</f>
        <v>0</v>
      </c>
      <c r="G308" s="19">
        <f>ROUND(IF(ISBLANK(C308),0,VLOOKUP(C308,'[2]Acha Air Sales Price List'!$B$1:$X$65536,12,FALSE)*$L$14),2)</f>
        <v>0</v>
      </c>
      <c r="H308" s="20">
        <f t="shared" si="6"/>
        <v>0</v>
      </c>
      <c r="I308" s="12"/>
    </row>
    <row r="309" spans="1:9" ht="12.75" hidden="1" customHeight="1">
      <c r="A309" s="11"/>
      <c r="B309" s="1"/>
      <c r="C309" s="34"/>
      <c r="D309" s="192"/>
      <c r="E309" s="193"/>
      <c r="F309" s="39">
        <f>VLOOKUP(C309,'[2]Acha Air Sales Price List'!$B$1:$D$65536,3,FALSE)</f>
        <v>0</v>
      </c>
      <c r="G309" s="19">
        <f>ROUND(IF(ISBLANK(C309),0,VLOOKUP(C309,'[2]Acha Air Sales Price List'!$B$1:$X$65536,12,FALSE)*$L$14),2)</f>
        <v>0</v>
      </c>
      <c r="H309" s="20">
        <f t="shared" si="6"/>
        <v>0</v>
      </c>
      <c r="I309" s="12"/>
    </row>
    <row r="310" spans="1:9" ht="12.75" hidden="1" customHeight="1">
      <c r="A310" s="11"/>
      <c r="B310" s="1"/>
      <c r="C310" s="34"/>
      <c r="D310" s="192"/>
      <c r="E310" s="193"/>
      <c r="F310" s="39">
        <f>VLOOKUP(C310,'[2]Acha Air Sales Price List'!$B$1:$D$65536,3,FALSE)</f>
        <v>0</v>
      </c>
      <c r="G310" s="19">
        <f>ROUND(IF(ISBLANK(C310),0,VLOOKUP(C310,'[2]Acha Air Sales Price List'!$B$1:$X$65536,12,FALSE)*$L$14),2)</f>
        <v>0</v>
      </c>
      <c r="H310" s="20">
        <f t="shared" si="6"/>
        <v>0</v>
      </c>
      <c r="I310" s="12"/>
    </row>
    <row r="311" spans="1:9" ht="12.75" hidden="1" customHeight="1">
      <c r="A311" s="11"/>
      <c r="B311" s="1"/>
      <c r="C311" s="34"/>
      <c r="D311" s="192"/>
      <c r="E311" s="193"/>
      <c r="F311" s="39">
        <f>VLOOKUP(C311,'[2]Acha Air Sales Price List'!$B$1:$D$65536,3,FALSE)</f>
        <v>0</v>
      </c>
      <c r="G311" s="19">
        <f>ROUND(IF(ISBLANK(C311),0,VLOOKUP(C311,'[2]Acha Air Sales Price List'!$B$1:$X$65536,12,FALSE)*$L$14),2)</f>
        <v>0</v>
      </c>
      <c r="H311" s="20">
        <f t="shared" si="6"/>
        <v>0</v>
      </c>
      <c r="I311" s="12"/>
    </row>
    <row r="312" spans="1:9" ht="12.75" hidden="1" customHeight="1">
      <c r="A312" s="11"/>
      <c r="B312" s="1"/>
      <c r="C312" s="34"/>
      <c r="D312" s="192"/>
      <c r="E312" s="193"/>
      <c r="F312" s="39">
        <f>VLOOKUP(C312,'[2]Acha Air Sales Price List'!$B$1:$D$65536,3,FALSE)</f>
        <v>0</v>
      </c>
      <c r="G312" s="19">
        <f>ROUND(IF(ISBLANK(C312),0,VLOOKUP(C312,'[2]Acha Air Sales Price List'!$B$1:$X$65536,12,FALSE)*$L$14),2)</f>
        <v>0</v>
      </c>
      <c r="H312" s="20">
        <f t="shared" si="6"/>
        <v>0</v>
      </c>
      <c r="I312" s="12"/>
    </row>
    <row r="313" spans="1:9" ht="12.75" hidden="1" customHeight="1">
      <c r="A313" s="11"/>
      <c r="B313" s="1"/>
      <c r="C313" s="34"/>
      <c r="D313" s="192"/>
      <c r="E313" s="193"/>
      <c r="F313" s="39">
        <f>VLOOKUP(C313,'[2]Acha Air Sales Price List'!$B$1:$D$65536,3,FALSE)</f>
        <v>0</v>
      </c>
      <c r="G313" s="19">
        <f>ROUND(IF(ISBLANK(C313),0,VLOOKUP(C313,'[2]Acha Air Sales Price List'!$B$1:$X$65536,12,FALSE)*$L$14),2)</f>
        <v>0</v>
      </c>
      <c r="H313" s="20">
        <f t="shared" si="6"/>
        <v>0</v>
      </c>
      <c r="I313" s="12"/>
    </row>
    <row r="314" spans="1:9" ht="12.75" hidden="1" customHeight="1">
      <c r="A314" s="11"/>
      <c r="B314" s="1"/>
      <c r="C314" s="34"/>
      <c r="D314" s="192"/>
      <c r="E314" s="193"/>
      <c r="F314" s="39">
        <f>VLOOKUP(C314,'[2]Acha Air Sales Price List'!$B$1:$D$65536,3,FALSE)</f>
        <v>0</v>
      </c>
      <c r="G314" s="19">
        <f>ROUND(IF(ISBLANK(C314),0,VLOOKUP(C314,'[2]Acha Air Sales Price List'!$B$1:$X$65536,12,FALSE)*$L$14),2)</f>
        <v>0</v>
      </c>
      <c r="H314" s="20">
        <f t="shared" si="6"/>
        <v>0</v>
      </c>
      <c r="I314" s="12"/>
    </row>
    <row r="315" spans="1:9" ht="12.75" hidden="1" customHeight="1">
      <c r="A315" s="11"/>
      <c r="B315" s="1"/>
      <c r="C315" s="34"/>
      <c r="D315" s="192"/>
      <c r="E315" s="193"/>
      <c r="F315" s="39">
        <f>VLOOKUP(C315,'[2]Acha Air Sales Price List'!$B$1:$D$65536,3,FALSE)</f>
        <v>0</v>
      </c>
      <c r="G315" s="19">
        <f>ROUND(IF(ISBLANK(C315),0,VLOOKUP(C315,'[2]Acha Air Sales Price List'!$B$1:$X$65536,12,FALSE)*$L$14),2)</f>
        <v>0</v>
      </c>
      <c r="H315" s="20">
        <f t="shared" si="6"/>
        <v>0</v>
      </c>
      <c r="I315" s="12"/>
    </row>
    <row r="316" spans="1:9" ht="12.75" hidden="1" customHeight="1">
      <c r="A316" s="11"/>
      <c r="B316" s="1"/>
      <c r="C316" s="35"/>
      <c r="D316" s="192"/>
      <c r="E316" s="193"/>
      <c r="F316" s="39">
        <f>VLOOKUP(C316,'[2]Acha Air Sales Price List'!$B$1:$D$65536,3,FALSE)</f>
        <v>0</v>
      </c>
      <c r="G316" s="19">
        <f>ROUND(IF(ISBLANK(C316),0,VLOOKUP(C316,'[2]Acha Air Sales Price List'!$B$1:$X$65536,12,FALSE)*$L$14),2)</f>
        <v>0</v>
      </c>
      <c r="H316" s="20">
        <f t="shared" si="6"/>
        <v>0</v>
      </c>
      <c r="I316" s="12"/>
    </row>
    <row r="317" spans="1:9" ht="12.75" hidden="1" customHeight="1">
      <c r="A317" s="11"/>
      <c r="B317" s="1"/>
      <c r="C317" s="34"/>
      <c r="D317" s="192"/>
      <c r="E317" s="193"/>
      <c r="F317" s="39">
        <f>VLOOKUP(C317,'[2]Acha Air Sales Price List'!$B$1:$D$65536,3,FALSE)</f>
        <v>0</v>
      </c>
      <c r="G317" s="19">
        <f>ROUND(IF(ISBLANK(C317),0,VLOOKUP(C317,'[2]Acha Air Sales Price List'!$B$1:$X$65536,12,FALSE)*$L$14),2)</f>
        <v>0</v>
      </c>
      <c r="H317" s="20">
        <f t="shared" si="6"/>
        <v>0</v>
      </c>
      <c r="I317" s="12"/>
    </row>
    <row r="318" spans="1:9" ht="12.75" hidden="1" customHeight="1">
      <c r="A318" s="11"/>
      <c r="B318" s="1"/>
      <c r="C318" s="34"/>
      <c r="D318" s="192"/>
      <c r="E318" s="193"/>
      <c r="F318" s="39">
        <f>VLOOKUP(C318,'[2]Acha Air Sales Price List'!$B$1:$D$65536,3,FALSE)</f>
        <v>0</v>
      </c>
      <c r="G318" s="19">
        <f>ROUND(IF(ISBLANK(C318),0,VLOOKUP(C318,'[2]Acha Air Sales Price List'!$B$1:$X$65536,12,FALSE)*$L$14),2)</f>
        <v>0</v>
      </c>
      <c r="H318" s="20">
        <f t="shared" si="6"/>
        <v>0</v>
      </c>
      <c r="I318" s="12"/>
    </row>
    <row r="319" spans="1:9" ht="12.75" hidden="1" customHeight="1">
      <c r="A319" s="11"/>
      <c r="B319" s="1"/>
      <c r="C319" s="34"/>
      <c r="D319" s="192"/>
      <c r="E319" s="193"/>
      <c r="F319" s="39">
        <f>VLOOKUP(C319,'[2]Acha Air Sales Price List'!$B$1:$D$65536,3,FALSE)</f>
        <v>0</v>
      </c>
      <c r="G319" s="19">
        <f>ROUND(IF(ISBLANK(C319),0,VLOOKUP(C319,'[2]Acha Air Sales Price List'!$B$1:$X$65536,12,FALSE)*$L$14),2)</f>
        <v>0</v>
      </c>
      <c r="H319" s="20">
        <f t="shared" si="6"/>
        <v>0</v>
      </c>
      <c r="I319" s="12"/>
    </row>
    <row r="320" spans="1:9" ht="12.75" hidden="1" customHeight="1">
      <c r="A320" s="11"/>
      <c r="B320" s="1"/>
      <c r="C320" s="34"/>
      <c r="D320" s="192"/>
      <c r="E320" s="193"/>
      <c r="F320" s="39">
        <f>VLOOKUP(C320,'[2]Acha Air Sales Price List'!$B$1:$D$65536,3,FALSE)</f>
        <v>0</v>
      </c>
      <c r="G320" s="19">
        <f>ROUND(IF(ISBLANK(C320),0,VLOOKUP(C320,'[2]Acha Air Sales Price List'!$B$1:$X$65536,12,FALSE)*$L$14),2)</f>
        <v>0</v>
      </c>
      <c r="H320" s="20">
        <f t="shared" si="6"/>
        <v>0</v>
      </c>
      <c r="I320" s="12"/>
    </row>
    <row r="321" spans="1:9" ht="12.75" hidden="1" customHeight="1">
      <c r="A321" s="11"/>
      <c r="B321" s="1"/>
      <c r="C321" s="34"/>
      <c r="D321" s="192"/>
      <c r="E321" s="193"/>
      <c r="F321" s="39">
        <f>VLOOKUP(C321,'[2]Acha Air Sales Price List'!$B$1:$D$65536,3,FALSE)</f>
        <v>0</v>
      </c>
      <c r="G321" s="19">
        <f>ROUND(IF(ISBLANK(C321),0,VLOOKUP(C321,'[2]Acha Air Sales Price List'!$B$1:$X$65536,12,FALSE)*$L$14),2)</f>
        <v>0</v>
      </c>
      <c r="H321" s="20">
        <f t="shared" si="6"/>
        <v>0</v>
      </c>
      <c r="I321" s="12"/>
    </row>
    <row r="322" spans="1:9" ht="12.75" hidden="1" customHeight="1">
      <c r="A322" s="11"/>
      <c r="B322" s="1"/>
      <c r="C322" s="34"/>
      <c r="D322" s="192"/>
      <c r="E322" s="193"/>
      <c r="F322" s="39">
        <f>VLOOKUP(C322,'[2]Acha Air Sales Price List'!$B$1:$D$65536,3,FALSE)</f>
        <v>0</v>
      </c>
      <c r="G322" s="19">
        <f>ROUND(IF(ISBLANK(C322),0,VLOOKUP(C322,'[2]Acha Air Sales Price List'!$B$1:$X$65536,12,FALSE)*$L$14),2)</f>
        <v>0</v>
      </c>
      <c r="H322" s="20">
        <f t="shared" si="6"/>
        <v>0</v>
      </c>
      <c r="I322" s="12"/>
    </row>
    <row r="323" spans="1:9" ht="12.75" hidden="1" customHeight="1">
      <c r="A323" s="11"/>
      <c r="B323" s="1"/>
      <c r="C323" s="34"/>
      <c r="D323" s="192"/>
      <c r="E323" s="193"/>
      <c r="F323" s="39">
        <f>VLOOKUP(C323,'[2]Acha Air Sales Price List'!$B$1:$D$65536,3,FALSE)</f>
        <v>0</v>
      </c>
      <c r="G323" s="19">
        <f>ROUND(IF(ISBLANK(C323),0,VLOOKUP(C323,'[2]Acha Air Sales Price List'!$B$1:$X$65536,12,FALSE)*$L$14),2)</f>
        <v>0</v>
      </c>
      <c r="H323" s="20">
        <f t="shared" si="6"/>
        <v>0</v>
      </c>
      <c r="I323" s="12"/>
    </row>
    <row r="324" spans="1:9" ht="12.75" hidden="1" customHeight="1">
      <c r="A324" s="11"/>
      <c r="B324" s="1"/>
      <c r="C324" s="34"/>
      <c r="D324" s="192"/>
      <c r="E324" s="193"/>
      <c r="F324" s="39">
        <f>VLOOKUP(C324,'[2]Acha Air Sales Price List'!$B$1:$D$65536,3,FALSE)</f>
        <v>0</v>
      </c>
      <c r="G324" s="19">
        <f>ROUND(IF(ISBLANK(C324),0,VLOOKUP(C324,'[2]Acha Air Sales Price List'!$B$1:$X$65536,12,FALSE)*$L$14),2)</f>
        <v>0</v>
      </c>
      <c r="H324" s="20">
        <f t="shared" si="6"/>
        <v>0</v>
      </c>
      <c r="I324" s="12"/>
    </row>
    <row r="325" spans="1:9" ht="12.75" hidden="1" customHeight="1">
      <c r="A325" s="11"/>
      <c r="B325" s="1"/>
      <c r="C325" s="34"/>
      <c r="D325" s="192"/>
      <c r="E325" s="193"/>
      <c r="F325" s="39">
        <f>VLOOKUP(C325,'[2]Acha Air Sales Price List'!$B$1:$D$65536,3,FALSE)</f>
        <v>0</v>
      </c>
      <c r="G325" s="19">
        <f>ROUND(IF(ISBLANK(C325),0,VLOOKUP(C325,'[2]Acha Air Sales Price List'!$B$1:$X$65536,12,FALSE)*$L$14),2)</f>
        <v>0</v>
      </c>
      <c r="H325" s="20">
        <f t="shared" si="6"/>
        <v>0</v>
      </c>
      <c r="I325" s="12"/>
    </row>
    <row r="326" spans="1:9" ht="12.75" hidden="1" customHeight="1">
      <c r="A326" s="11"/>
      <c r="B326" s="1"/>
      <c r="C326" s="34"/>
      <c r="D326" s="192"/>
      <c r="E326" s="193"/>
      <c r="F326" s="39">
        <f>VLOOKUP(C326,'[2]Acha Air Sales Price List'!$B$1:$D$65536,3,FALSE)</f>
        <v>0</v>
      </c>
      <c r="G326" s="19">
        <f>ROUND(IF(ISBLANK(C326),0,VLOOKUP(C326,'[2]Acha Air Sales Price List'!$B$1:$X$65536,12,FALSE)*$L$14),2)</f>
        <v>0</v>
      </c>
      <c r="H326" s="20">
        <f t="shared" si="6"/>
        <v>0</v>
      </c>
      <c r="I326" s="12"/>
    </row>
    <row r="327" spans="1:9" ht="12.75" hidden="1" customHeight="1">
      <c r="A327" s="11"/>
      <c r="B327" s="1"/>
      <c r="C327" s="34"/>
      <c r="D327" s="192"/>
      <c r="E327" s="193"/>
      <c r="F327" s="39">
        <f>VLOOKUP(C327,'[2]Acha Air Sales Price List'!$B$1:$D$65536,3,FALSE)</f>
        <v>0</v>
      </c>
      <c r="G327" s="19">
        <f>ROUND(IF(ISBLANK(C327),0,VLOOKUP(C327,'[2]Acha Air Sales Price List'!$B$1:$X$65536,12,FALSE)*$L$14),2)</f>
        <v>0</v>
      </c>
      <c r="H327" s="20">
        <f t="shared" si="6"/>
        <v>0</v>
      </c>
      <c r="I327" s="12"/>
    </row>
    <row r="328" spans="1:9" ht="12.75" hidden="1" customHeight="1">
      <c r="A328" s="11"/>
      <c r="B328" s="1"/>
      <c r="C328" s="34"/>
      <c r="D328" s="192"/>
      <c r="E328" s="193"/>
      <c r="F328" s="39">
        <f>VLOOKUP(C328,'[2]Acha Air Sales Price List'!$B$1:$D$65536,3,FALSE)</f>
        <v>0</v>
      </c>
      <c r="G328" s="19">
        <f>ROUND(IF(ISBLANK(C328),0,VLOOKUP(C328,'[2]Acha Air Sales Price List'!$B$1:$X$65536,12,FALSE)*$L$14),2)</f>
        <v>0</v>
      </c>
      <c r="H328" s="20">
        <f t="shared" si="6"/>
        <v>0</v>
      </c>
      <c r="I328" s="12"/>
    </row>
    <row r="329" spans="1:9" ht="12.75" hidden="1" customHeight="1">
      <c r="A329" s="11"/>
      <c r="B329" s="1"/>
      <c r="C329" s="34"/>
      <c r="D329" s="192"/>
      <c r="E329" s="193"/>
      <c r="F329" s="39">
        <f>VLOOKUP(C329,'[2]Acha Air Sales Price List'!$B$1:$D$65536,3,FALSE)</f>
        <v>0</v>
      </c>
      <c r="G329" s="19">
        <f>ROUND(IF(ISBLANK(C329),0,VLOOKUP(C329,'[2]Acha Air Sales Price List'!$B$1:$X$65536,12,FALSE)*$L$14),2)</f>
        <v>0</v>
      </c>
      <c r="H329" s="20">
        <f t="shared" si="6"/>
        <v>0</v>
      </c>
      <c r="I329" s="12"/>
    </row>
    <row r="330" spans="1:9" ht="12.75" hidden="1" customHeight="1">
      <c r="A330" s="11"/>
      <c r="B330" s="1"/>
      <c r="C330" s="34"/>
      <c r="D330" s="192"/>
      <c r="E330" s="193"/>
      <c r="F330" s="39">
        <f>VLOOKUP(C330,'[2]Acha Air Sales Price List'!$B$1:$D$65536,3,FALSE)</f>
        <v>0</v>
      </c>
      <c r="G330" s="19">
        <f>ROUND(IF(ISBLANK(C330),0,VLOOKUP(C330,'[2]Acha Air Sales Price List'!$B$1:$X$65536,12,FALSE)*$L$14),2)</f>
        <v>0</v>
      </c>
      <c r="H330" s="20">
        <f t="shared" si="6"/>
        <v>0</v>
      </c>
      <c r="I330" s="12"/>
    </row>
    <row r="331" spans="1:9" ht="12.75" hidden="1" customHeight="1">
      <c r="A331" s="11"/>
      <c r="B331" s="1"/>
      <c r="C331" s="34"/>
      <c r="D331" s="192"/>
      <c r="E331" s="193"/>
      <c r="F331" s="39">
        <f>VLOOKUP(C331,'[2]Acha Air Sales Price List'!$B$1:$D$65536,3,FALSE)</f>
        <v>0</v>
      </c>
      <c r="G331" s="19">
        <f>ROUND(IF(ISBLANK(C331),0,VLOOKUP(C331,'[2]Acha Air Sales Price List'!$B$1:$X$65536,12,FALSE)*$L$14),2)</f>
        <v>0</v>
      </c>
      <c r="H331" s="20">
        <f t="shared" si="6"/>
        <v>0</v>
      </c>
      <c r="I331" s="12"/>
    </row>
    <row r="332" spans="1:9" ht="12.75" hidden="1" customHeight="1">
      <c r="A332" s="11"/>
      <c r="B332" s="1"/>
      <c r="C332" s="34"/>
      <c r="D332" s="192"/>
      <c r="E332" s="193"/>
      <c r="F332" s="39">
        <f>VLOOKUP(C332,'[2]Acha Air Sales Price List'!$B$1:$D$65536,3,FALSE)</f>
        <v>0</v>
      </c>
      <c r="G332" s="19">
        <f>ROUND(IF(ISBLANK(C332),0,VLOOKUP(C332,'[2]Acha Air Sales Price List'!$B$1:$X$65536,12,FALSE)*$L$14),2)</f>
        <v>0</v>
      </c>
      <c r="H332" s="20">
        <f t="shared" si="6"/>
        <v>0</v>
      </c>
      <c r="I332" s="12"/>
    </row>
    <row r="333" spans="1:9" ht="12.75" hidden="1" customHeight="1">
      <c r="A333" s="11"/>
      <c r="B333" s="1"/>
      <c r="C333" s="34"/>
      <c r="D333" s="192"/>
      <c r="E333" s="193"/>
      <c r="F333" s="39">
        <f>VLOOKUP(C333,'[2]Acha Air Sales Price List'!$B$1:$D$65536,3,FALSE)</f>
        <v>0</v>
      </c>
      <c r="G333" s="19">
        <f>ROUND(IF(ISBLANK(C333),0,VLOOKUP(C333,'[2]Acha Air Sales Price List'!$B$1:$X$65536,12,FALSE)*$L$14),2)</f>
        <v>0</v>
      </c>
      <c r="H333" s="20">
        <f t="shared" si="6"/>
        <v>0</v>
      </c>
      <c r="I333" s="12"/>
    </row>
    <row r="334" spans="1:9" ht="12.75" hidden="1" customHeight="1">
      <c r="A334" s="11"/>
      <c r="B334" s="1"/>
      <c r="C334" s="34"/>
      <c r="D334" s="192"/>
      <c r="E334" s="193"/>
      <c r="F334" s="39">
        <f>VLOOKUP(C334,'[2]Acha Air Sales Price List'!$B$1:$D$65536,3,FALSE)</f>
        <v>0</v>
      </c>
      <c r="G334" s="19">
        <f>ROUND(IF(ISBLANK(C334),0,VLOOKUP(C334,'[2]Acha Air Sales Price List'!$B$1:$X$65536,12,FALSE)*$L$14),2)</f>
        <v>0</v>
      </c>
      <c r="H334" s="20">
        <f t="shared" si="6"/>
        <v>0</v>
      </c>
      <c r="I334" s="12"/>
    </row>
    <row r="335" spans="1:9" ht="12.75" hidden="1" customHeight="1">
      <c r="A335" s="11"/>
      <c r="B335" s="1"/>
      <c r="C335" s="34"/>
      <c r="D335" s="192"/>
      <c r="E335" s="193"/>
      <c r="F335" s="39">
        <f>VLOOKUP(C335,'[2]Acha Air Sales Price List'!$B$1:$D$65536,3,FALSE)</f>
        <v>0</v>
      </c>
      <c r="G335" s="19">
        <f>ROUND(IF(ISBLANK(C335),0,VLOOKUP(C335,'[2]Acha Air Sales Price List'!$B$1:$X$65536,12,FALSE)*$L$14),2)</f>
        <v>0</v>
      </c>
      <c r="H335" s="20">
        <f t="shared" si="6"/>
        <v>0</v>
      </c>
      <c r="I335" s="12"/>
    </row>
    <row r="336" spans="1:9" ht="12.75" hidden="1" customHeight="1">
      <c r="A336" s="11"/>
      <c r="B336" s="1"/>
      <c r="C336" s="34"/>
      <c r="D336" s="192"/>
      <c r="E336" s="193"/>
      <c r="F336" s="39">
        <f>VLOOKUP(C336,'[2]Acha Air Sales Price List'!$B$1:$D$65536,3,FALSE)</f>
        <v>0</v>
      </c>
      <c r="G336" s="19">
        <f>ROUND(IF(ISBLANK(C336),0,VLOOKUP(C336,'[2]Acha Air Sales Price List'!$B$1:$X$65536,12,FALSE)*$L$14),2)</f>
        <v>0</v>
      </c>
      <c r="H336" s="20">
        <f t="shared" si="6"/>
        <v>0</v>
      </c>
      <c r="I336" s="12"/>
    </row>
    <row r="337" spans="1:9" ht="12.75" hidden="1" customHeight="1">
      <c r="A337" s="11"/>
      <c r="B337" s="1"/>
      <c r="C337" s="34"/>
      <c r="D337" s="192"/>
      <c r="E337" s="193"/>
      <c r="F337" s="39">
        <f>VLOOKUP(C337,'[2]Acha Air Sales Price List'!$B$1:$D$65536,3,FALSE)</f>
        <v>0</v>
      </c>
      <c r="G337" s="19">
        <f>ROUND(IF(ISBLANK(C337),0,VLOOKUP(C337,'[2]Acha Air Sales Price List'!$B$1:$X$65536,12,FALSE)*$L$14),2)</f>
        <v>0</v>
      </c>
      <c r="H337" s="20">
        <f t="shared" si="6"/>
        <v>0</v>
      </c>
      <c r="I337" s="12"/>
    </row>
    <row r="338" spans="1:9" ht="12.75" hidden="1" customHeight="1">
      <c r="A338" s="11"/>
      <c r="B338" s="1"/>
      <c r="C338" s="34"/>
      <c r="D338" s="192"/>
      <c r="E338" s="193"/>
      <c r="F338" s="39">
        <f>VLOOKUP(C338,'[2]Acha Air Sales Price List'!$B$1:$D$65536,3,FALSE)</f>
        <v>0</v>
      </c>
      <c r="G338" s="19">
        <f>ROUND(IF(ISBLANK(C338),0,VLOOKUP(C338,'[2]Acha Air Sales Price List'!$B$1:$X$65536,12,FALSE)*$L$14),2)</f>
        <v>0</v>
      </c>
      <c r="H338" s="20">
        <f t="shared" si="6"/>
        <v>0</v>
      </c>
      <c r="I338" s="12"/>
    </row>
    <row r="339" spans="1:9" ht="12.75" hidden="1" customHeight="1">
      <c r="A339" s="11"/>
      <c r="B339" s="1"/>
      <c r="C339" s="34"/>
      <c r="D339" s="192"/>
      <c r="E339" s="193"/>
      <c r="F339" s="39">
        <f>VLOOKUP(C339,'[2]Acha Air Sales Price List'!$B$1:$D$65536,3,FALSE)</f>
        <v>0</v>
      </c>
      <c r="G339" s="19">
        <f>ROUND(IF(ISBLANK(C339),0,VLOOKUP(C339,'[2]Acha Air Sales Price List'!$B$1:$X$65536,12,FALSE)*$L$14),2)</f>
        <v>0</v>
      </c>
      <c r="H339" s="20">
        <f t="shared" si="6"/>
        <v>0</v>
      </c>
      <c r="I339" s="12"/>
    </row>
    <row r="340" spans="1:9" ht="12.75" hidden="1" customHeight="1">
      <c r="A340" s="11"/>
      <c r="B340" s="1"/>
      <c r="C340" s="34"/>
      <c r="D340" s="192"/>
      <c r="E340" s="193"/>
      <c r="F340" s="39">
        <f>VLOOKUP(C340,'[2]Acha Air Sales Price List'!$B$1:$D$65536,3,FALSE)</f>
        <v>0</v>
      </c>
      <c r="G340" s="19">
        <f>ROUND(IF(ISBLANK(C340),0,VLOOKUP(C340,'[2]Acha Air Sales Price List'!$B$1:$X$65536,12,FALSE)*$L$14),2)</f>
        <v>0</v>
      </c>
      <c r="H340" s="20">
        <f t="shared" si="6"/>
        <v>0</v>
      </c>
      <c r="I340" s="12"/>
    </row>
    <row r="341" spans="1:9" ht="12.75" hidden="1" customHeight="1">
      <c r="A341" s="11"/>
      <c r="B341" s="1"/>
      <c r="C341" s="34"/>
      <c r="D341" s="192"/>
      <c r="E341" s="193"/>
      <c r="F341" s="39">
        <f>VLOOKUP(C341,'[2]Acha Air Sales Price List'!$B$1:$D$65536,3,FALSE)</f>
        <v>0</v>
      </c>
      <c r="G341" s="19">
        <f>ROUND(IF(ISBLANK(C341),0,VLOOKUP(C341,'[2]Acha Air Sales Price List'!$B$1:$X$65536,12,FALSE)*$L$14),2)</f>
        <v>0</v>
      </c>
      <c r="H341" s="20">
        <f t="shared" si="6"/>
        <v>0</v>
      </c>
      <c r="I341" s="12"/>
    </row>
    <row r="342" spans="1:9" ht="12.75" hidden="1" customHeight="1">
      <c r="A342" s="11"/>
      <c r="B342" s="1"/>
      <c r="C342" s="34"/>
      <c r="D342" s="192"/>
      <c r="E342" s="193"/>
      <c r="F342" s="39">
        <f>VLOOKUP(C342,'[2]Acha Air Sales Price List'!$B$1:$D$65536,3,FALSE)</f>
        <v>0</v>
      </c>
      <c r="G342" s="19">
        <f>ROUND(IF(ISBLANK(C342),0,VLOOKUP(C342,'[2]Acha Air Sales Price List'!$B$1:$X$65536,12,FALSE)*$L$14),2)</f>
        <v>0</v>
      </c>
      <c r="H342" s="20">
        <f t="shared" si="6"/>
        <v>0</v>
      </c>
      <c r="I342" s="12"/>
    </row>
    <row r="343" spans="1:9" ht="12.75" hidden="1" customHeight="1">
      <c r="A343" s="11"/>
      <c r="B343" s="1"/>
      <c r="C343" s="34"/>
      <c r="D343" s="192"/>
      <c r="E343" s="193"/>
      <c r="F343" s="39">
        <f>VLOOKUP(C343,'[2]Acha Air Sales Price List'!$B$1:$D$65536,3,FALSE)</f>
        <v>0</v>
      </c>
      <c r="G343" s="19">
        <f>ROUND(IF(ISBLANK(C343),0,VLOOKUP(C343,'[2]Acha Air Sales Price List'!$B$1:$X$65536,12,FALSE)*$L$14),2)</f>
        <v>0</v>
      </c>
      <c r="H343" s="20">
        <f t="shared" si="6"/>
        <v>0</v>
      </c>
      <c r="I343" s="12"/>
    </row>
    <row r="344" spans="1:9" ht="12.75" hidden="1" customHeight="1">
      <c r="A344" s="11"/>
      <c r="B344" s="1"/>
      <c r="C344" s="35"/>
      <c r="D344" s="192"/>
      <c r="E344" s="193"/>
      <c r="F344" s="39">
        <f>VLOOKUP(C344,'[2]Acha Air Sales Price List'!$B$1:$D$65536,3,FALSE)</f>
        <v>0</v>
      </c>
      <c r="G344" s="19">
        <f>ROUND(IF(ISBLANK(C344),0,VLOOKUP(C344,'[2]Acha Air Sales Price List'!$B$1:$X$65536,12,FALSE)*$L$14),2)</f>
        <v>0</v>
      </c>
      <c r="H344" s="20">
        <f>ROUND(IF(ISNUMBER(B344), G344*B344, 0),5)</f>
        <v>0</v>
      </c>
      <c r="I344" s="12"/>
    </row>
    <row r="345" spans="1:9" ht="12.75" hidden="1" customHeight="1">
      <c r="A345" s="11"/>
      <c r="B345" s="1"/>
      <c r="C345" s="34"/>
      <c r="D345" s="192"/>
      <c r="E345" s="193"/>
      <c r="F345" s="39">
        <f>VLOOKUP(C345,'[2]Acha Air Sales Price List'!$B$1:$D$65536,3,FALSE)</f>
        <v>0</v>
      </c>
      <c r="G345" s="19">
        <f>ROUND(IF(ISBLANK(C345),0,VLOOKUP(C345,'[2]Acha Air Sales Price List'!$B$1:$X$65536,12,FALSE)*$L$14),2)</f>
        <v>0</v>
      </c>
      <c r="H345" s="20">
        <f t="shared" ref="H345:H395" si="7">ROUND(IF(ISNUMBER(B345), G345*B345, 0),5)</f>
        <v>0</v>
      </c>
      <c r="I345" s="12"/>
    </row>
    <row r="346" spans="1:9" ht="12.75" hidden="1" customHeight="1">
      <c r="A346" s="11"/>
      <c r="B346" s="1"/>
      <c r="C346" s="34"/>
      <c r="D346" s="192"/>
      <c r="E346" s="193"/>
      <c r="F346" s="39">
        <f>VLOOKUP(C346,'[2]Acha Air Sales Price List'!$B$1:$D$65536,3,FALSE)</f>
        <v>0</v>
      </c>
      <c r="G346" s="19">
        <f>ROUND(IF(ISBLANK(C346),0,VLOOKUP(C346,'[2]Acha Air Sales Price List'!$B$1:$X$65536,12,FALSE)*$L$14),2)</f>
        <v>0</v>
      </c>
      <c r="H346" s="20">
        <f t="shared" si="7"/>
        <v>0</v>
      </c>
      <c r="I346" s="12"/>
    </row>
    <row r="347" spans="1:9" ht="12.75" hidden="1" customHeight="1">
      <c r="A347" s="11"/>
      <c r="B347" s="1"/>
      <c r="C347" s="34"/>
      <c r="D347" s="192"/>
      <c r="E347" s="193"/>
      <c r="F347" s="39">
        <f>VLOOKUP(C347,'[2]Acha Air Sales Price List'!$B$1:$D$65536,3,FALSE)</f>
        <v>0</v>
      </c>
      <c r="G347" s="19">
        <f>ROUND(IF(ISBLANK(C347),0,VLOOKUP(C347,'[2]Acha Air Sales Price List'!$B$1:$X$65536,12,FALSE)*$L$14),2)</f>
        <v>0</v>
      </c>
      <c r="H347" s="20">
        <f t="shared" si="7"/>
        <v>0</v>
      </c>
      <c r="I347" s="12"/>
    </row>
    <row r="348" spans="1:9" ht="12.75" hidden="1" customHeight="1">
      <c r="A348" s="11"/>
      <c r="B348" s="1"/>
      <c r="C348" s="34"/>
      <c r="D348" s="192"/>
      <c r="E348" s="193"/>
      <c r="F348" s="39">
        <f>VLOOKUP(C348,'[2]Acha Air Sales Price List'!$B$1:$D$65536,3,FALSE)</f>
        <v>0</v>
      </c>
      <c r="G348" s="19">
        <f>ROUND(IF(ISBLANK(C348),0,VLOOKUP(C348,'[2]Acha Air Sales Price List'!$B$1:$X$65536,12,FALSE)*$L$14),2)</f>
        <v>0</v>
      </c>
      <c r="H348" s="20">
        <f t="shared" si="7"/>
        <v>0</v>
      </c>
      <c r="I348" s="12"/>
    </row>
    <row r="349" spans="1:9" ht="12.75" hidden="1" customHeight="1">
      <c r="A349" s="11"/>
      <c r="B349" s="1"/>
      <c r="C349" s="34"/>
      <c r="D349" s="192"/>
      <c r="E349" s="193"/>
      <c r="F349" s="39">
        <f>VLOOKUP(C349,'[2]Acha Air Sales Price List'!$B$1:$D$65536,3,FALSE)</f>
        <v>0</v>
      </c>
      <c r="G349" s="19">
        <f>ROUND(IF(ISBLANK(C349),0,VLOOKUP(C349,'[2]Acha Air Sales Price List'!$B$1:$X$65536,12,FALSE)*$L$14),2)</f>
        <v>0</v>
      </c>
      <c r="H349" s="20">
        <f t="shared" si="7"/>
        <v>0</v>
      </c>
      <c r="I349" s="12"/>
    </row>
    <row r="350" spans="1:9" ht="12.75" hidden="1" customHeight="1">
      <c r="A350" s="11"/>
      <c r="B350" s="1"/>
      <c r="C350" s="34"/>
      <c r="D350" s="192"/>
      <c r="E350" s="193"/>
      <c r="F350" s="39">
        <f>VLOOKUP(C350,'[2]Acha Air Sales Price List'!$B$1:$D$65536,3,FALSE)</f>
        <v>0</v>
      </c>
      <c r="G350" s="19">
        <f>ROUND(IF(ISBLANK(C350),0,VLOOKUP(C350,'[2]Acha Air Sales Price List'!$B$1:$X$65536,12,FALSE)*$L$14),2)</f>
        <v>0</v>
      </c>
      <c r="H350" s="20">
        <f t="shared" si="7"/>
        <v>0</v>
      </c>
      <c r="I350" s="12"/>
    </row>
    <row r="351" spans="1:9" ht="12.75" hidden="1" customHeight="1">
      <c r="A351" s="11"/>
      <c r="B351" s="1"/>
      <c r="C351" s="34"/>
      <c r="D351" s="192"/>
      <c r="E351" s="193"/>
      <c r="F351" s="39">
        <f>VLOOKUP(C351,'[2]Acha Air Sales Price List'!$B$1:$D$65536,3,FALSE)</f>
        <v>0</v>
      </c>
      <c r="G351" s="19">
        <f>ROUND(IF(ISBLANK(C351),0,VLOOKUP(C351,'[2]Acha Air Sales Price List'!$B$1:$X$65536,12,FALSE)*$L$14),2)</f>
        <v>0</v>
      </c>
      <c r="H351" s="20">
        <f t="shared" si="7"/>
        <v>0</v>
      </c>
      <c r="I351" s="12"/>
    </row>
    <row r="352" spans="1:9" ht="12.75" hidden="1" customHeight="1">
      <c r="A352" s="11"/>
      <c r="B352" s="1"/>
      <c r="C352" s="34"/>
      <c r="D352" s="192"/>
      <c r="E352" s="193"/>
      <c r="F352" s="39">
        <f>VLOOKUP(C352,'[2]Acha Air Sales Price List'!$B$1:$D$65536,3,FALSE)</f>
        <v>0</v>
      </c>
      <c r="G352" s="19">
        <f>ROUND(IF(ISBLANK(C352),0,VLOOKUP(C352,'[2]Acha Air Sales Price List'!$B$1:$X$65536,12,FALSE)*$L$14),2)</f>
        <v>0</v>
      </c>
      <c r="H352" s="20">
        <f t="shared" si="7"/>
        <v>0</v>
      </c>
      <c r="I352" s="12"/>
    </row>
    <row r="353" spans="1:9" ht="12.75" hidden="1" customHeight="1">
      <c r="A353" s="11"/>
      <c r="B353" s="1"/>
      <c r="C353" s="34"/>
      <c r="D353" s="192"/>
      <c r="E353" s="193"/>
      <c r="F353" s="39">
        <f>VLOOKUP(C353,'[2]Acha Air Sales Price List'!$B$1:$D$65536,3,FALSE)</f>
        <v>0</v>
      </c>
      <c r="G353" s="19">
        <f>ROUND(IF(ISBLANK(C353),0,VLOOKUP(C353,'[2]Acha Air Sales Price List'!$B$1:$X$65536,12,FALSE)*$L$14),2)</f>
        <v>0</v>
      </c>
      <c r="H353" s="20">
        <f t="shared" si="7"/>
        <v>0</v>
      </c>
      <c r="I353" s="12"/>
    </row>
    <row r="354" spans="1:9" ht="12.75" hidden="1" customHeight="1">
      <c r="A354" s="11"/>
      <c r="B354" s="1"/>
      <c r="C354" s="34"/>
      <c r="D354" s="192"/>
      <c r="E354" s="193"/>
      <c r="F354" s="39">
        <f>VLOOKUP(C354,'[2]Acha Air Sales Price List'!$B$1:$D$65536,3,FALSE)</f>
        <v>0</v>
      </c>
      <c r="G354" s="19">
        <f>ROUND(IF(ISBLANK(C354),0,VLOOKUP(C354,'[2]Acha Air Sales Price List'!$B$1:$X$65536,12,FALSE)*$L$14),2)</f>
        <v>0</v>
      </c>
      <c r="H354" s="20">
        <f t="shared" si="7"/>
        <v>0</v>
      </c>
      <c r="I354" s="12"/>
    </row>
    <row r="355" spans="1:9" ht="12.75" hidden="1" customHeight="1">
      <c r="A355" s="11"/>
      <c r="B355" s="1"/>
      <c r="C355" s="34"/>
      <c r="D355" s="192"/>
      <c r="E355" s="193"/>
      <c r="F355" s="39">
        <f>VLOOKUP(C355,'[2]Acha Air Sales Price List'!$B$1:$D$65536,3,FALSE)</f>
        <v>0</v>
      </c>
      <c r="G355" s="19">
        <f>ROUND(IF(ISBLANK(C355),0,VLOOKUP(C355,'[2]Acha Air Sales Price List'!$B$1:$X$65536,12,FALSE)*$L$14),2)</f>
        <v>0</v>
      </c>
      <c r="H355" s="20">
        <f t="shared" si="7"/>
        <v>0</v>
      </c>
      <c r="I355" s="12"/>
    </row>
    <row r="356" spans="1:9" ht="12.75" hidden="1" customHeight="1">
      <c r="A356" s="11"/>
      <c r="B356" s="1"/>
      <c r="C356" s="34"/>
      <c r="D356" s="192"/>
      <c r="E356" s="193"/>
      <c r="F356" s="39">
        <f>VLOOKUP(C356,'[2]Acha Air Sales Price List'!$B$1:$D$65536,3,FALSE)</f>
        <v>0</v>
      </c>
      <c r="G356" s="19">
        <f>ROUND(IF(ISBLANK(C356),0,VLOOKUP(C356,'[2]Acha Air Sales Price List'!$B$1:$X$65536,12,FALSE)*$L$14),2)</f>
        <v>0</v>
      </c>
      <c r="H356" s="20">
        <f t="shared" si="7"/>
        <v>0</v>
      </c>
      <c r="I356" s="12"/>
    </row>
    <row r="357" spans="1:9" ht="12.75" hidden="1" customHeight="1">
      <c r="A357" s="11"/>
      <c r="B357" s="1"/>
      <c r="C357" s="34"/>
      <c r="D357" s="192"/>
      <c r="E357" s="193"/>
      <c r="F357" s="39">
        <f>VLOOKUP(C357,'[2]Acha Air Sales Price List'!$B$1:$D$65536,3,FALSE)</f>
        <v>0</v>
      </c>
      <c r="G357" s="19">
        <f>ROUND(IF(ISBLANK(C357),0,VLOOKUP(C357,'[2]Acha Air Sales Price List'!$B$1:$X$65536,12,FALSE)*$L$14),2)</f>
        <v>0</v>
      </c>
      <c r="H357" s="20">
        <f t="shared" si="7"/>
        <v>0</v>
      </c>
      <c r="I357" s="12"/>
    </row>
    <row r="358" spans="1:9" ht="12.75" hidden="1" customHeight="1">
      <c r="A358" s="11"/>
      <c r="B358" s="1"/>
      <c r="C358" s="34"/>
      <c r="D358" s="192"/>
      <c r="E358" s="193"/>
      <c r="F358" s="39">
        <f>VLOOKUP(C358,'[2]Acha Air Sales Price List'!$B$1:$D$65536,3,FALSE)</f>
        <v>0</v>
      </c>
      <c r="G358" s="19">
        <f>ROUND(IF(ISBLANK(C358),0,VLOOKUP(C358,'[2]Acha Air Sales Price List'!$B$1:$X$65536,12,FALSE)*$L$14),2)</f>
        <v>0</v>
      </c>
      <c r="H358" s="20">
        <f t="shared" si="7"/>
        <v>0</v>
      </c>
      <c r="I358" s="12"/>
    </row>
    <row r="359" spans="1:9" ht="12.75" hidden="1" customHeight="1">
      <c r="A359" s="11"/>
      <c r="B359" s="1"/>
      <c r="C359" s="34"/>
      <c r="D359" s="192"/>
      <c r="E359" s="193"/>
      <c r="F359" s="39">
        <f>VLOOKUP(C359,'[2]Acha Air Sales Price List'!$B$1:$D$65536,3,FALSE)</f>
        <v>0</v>
      </c>
      <c r="G359" s="19">
        <f>ROUND(IF(ISBLANK(C359),0,VLOOKUP(C359,'[2]Acha Air Sales Price List'!$B$1:$X$65536,12,FALSE)*$L$14),2)</f>
        <v>0</v>
      </c>
      <c r="H359" s="20">
        <f t="shared" si="7"/>
        <v>0</v>
      </c>
      <c r="I359" s="12"/>
    </row>
    <row r="360" spans="1:9" ht="12.75" hidden="1" customHeight="1">
      <c r="A360" s="11"/>
      <c r="B360" s="1"/>
      <c r="C360" s="34"/>
      <c r="D360" s="192"/>
      <c r="E360" s="193"/>
      <c r="F360" s="39">
        <f>VLOOKUP(C360,'[2]Acha Air Sales Price List'!$B$1:$D$65536,3,FALSE)</f>
        <v>0</v>
      </c>
      <c r="G360" s="19">
        <f>ROUND(IF(ISBLANK(C360),0,VLOOKUP(C360,'[2]Acha Air Sales Price List'!$B$1:$X$65536,12,FALSE)*$L$14),2)</f>
        <v>0</v>
      </c>
      <c r="H360" s="20">
        <f t="shared" si="7"/>
        <v>0</v>
      </c>
      <c r="I360" s="12"/>
    </row>
    <row r="361" spans="1:9" ht="12.75" hidden="1" customHeight="1">
      <c r="A361" s="11"/>
      <c r="B361" s="1"/>
      <c r="C361" s="34"/>
      <c r="D361" s="192"/>
      <c r="E361" s="193"/>
      <c r="F361" s="39">
        <f>VLOOKUP(C361,'[2]Acha Air Sales Price List'!$B$1:$D$65536,3,FALSE)</f>
        <v>0</v>
      </c>
      <c r="G361" s="19">
        <f>ROUND(IF(ISBLANK(C361),0,VLOOKUP(C361,'[2]Acha Air Sales Price List'!$B$1:$X$65536,12,FALSE)*$L$14),2)</f>
        <v>0</v>
      </c>
      <c r="H361" s="20">
        <f t="shared" si="7"/>
        <v>0</v>
      </c>
      <c r="I361" s="12"/>
    </row>
    <row r="362" spans="1:9" ht="12.75" hidden="1" customHeight="1">
      <c r="A362" s="11"/>
      <c r="B362" s="1"/>
      <c r="C362" s="34"/>
      <c r="D362" s="192"/>
      <c r="E362" s="193"/>
      <c r="F362" s="39">
        <f>VLOOKUP(C362,'[2]Acha Air Sales Price List'!$B$1:$D$65536,3,FALSE)</f>
        <v>0</v>
      </c>
      <c r="G362" s="19">
        <f>ROUND(IF(ISBLANK(C362),0,VLOOKUP(C362,'[2]Acha Air Sales Price List'!$B$1:$X$65536,12,FALSE)*$L$14),2)</f>
        <v>0</v>
      </c>
      <c r="H362" s="20">
        <f t="shared" si="7"/>
        <v>0</v>
      </c>
      <c r="I362" s="12"/>
    </row>
    <row r="363" spans="1:9" ht="12.75" hidden="1" customHeight="1">
      <c r="A363" s="11"/>
      <c r="B363" s="1"/>
      <c r="C363" s="34"/>
      <c r="D363" s="192"/>
      <c r="E363" s="193"/>
      <c r="F363" s="39">
        <f>VLOOKUP(C363,'[2]Acha Air Sales Price List'!$B$1:$D$65536,3,FALSE)</f>
        <v>0</v>
      </c>
      <c r="G363" s="19">
        <f>ROUND(IF(ISBLANK(C363),0,VLOOKUP(C363,'[2]Acha Air Sales Price List'!$B$1:$X$65536,12,FALSE)*$L$14),2)</f>
        <v>0</v>
      </c>
      <c r="H363" s="20">
        <f t="shared" si="7"/>
        <v>0</v>
      </c>
      <c r="I363" s="12"/>
    </row>
    <row r="364" spans="1:9" ht="12.75" hidden="1" customHeight="1">
      <c r="A364" s="11"/>
      <c r="B364" s="1"/>
      <c r="C364" s="34"/>
      <c r="D364" s="192"/>
      <c r="E364" s="193"/>
      <c r="F364" s="39">
        <f>VLOOKUP(C364,'[2]Acha Air Sales Price List'!$B$1:$D$65536,3,FALSE)</f>
        <v>0</v>
      </c>
      <c r="G364" s="19">
        <f>ROUND(IF(ISBLANK(C364),0,VLOOKUP(C364,'[2]Acha Air Sales Price List'!$B$1:$X$65536,12,FALSE)*$L$14),2)</f>
        <v>0</v>
      </c>
      <c r="H364" s="20">
        <f t="shared" si="7"/>
        <v>0</v>
      </c>
      <c r="I364" s="12"/>
    </row>
    <row r="365" spans="1:9" ht="12.75" hidden="1" customHeight="1">
      <c r="A365" s="11"/>
      <c r="B365" s="1"/>
      <c r="C365" s="34"/>
      <c r="D365" s="192"/>
      <c r="E365" s="193"/>
      <c r="F365" s="39">
        <f>VLOOKUP(C365,'[2]Acha Air Sales Price List'!$B$1:$D$65536,3,FALSE)</f>
        <v>0</v>
      </c>
      <c r="G365" s="19">
        <f>ROUND(IF(ISBLANK(C365),0,VLOOKUP(C365,'[2]Acha Air Sales Price List'!$B$1:$X$65536,12,FALSE)*$L$14),2)</f>
        <v>0</v>
      </c>
      <c r="H365" s="20">
        <f t="shared" si="7"/>
        <v>0</v>
      </c>
      <c r="I365" s="12"/>
    </row>
    <row r="366" spans="1:9" ht="12.75" hidden="1" customHeight="1">
      <c r="A366" s="11"/>
      <c r="B366" s="1"/>
      <c r="C366" s="34"/>
      <c r="D366" s="192"/>
      <c r="E366" s="193"/>
      <c r="F366" s="39">
        <f>VLOOKUP(C366,'[2]Acha Air Sales Price List'!$B$1:$D$65536,3,FALSE)</f>
        <v>0</v>
      </c>
      <c r="G366" s="19">
        <f>ROUND(IF(ISBLANK(C366),0,VLOOKUP(C366,'[2]Acha Air Sales Price List'!$B$1:$X$65536,12,FALSE)*$L$14),2)</f>
        <v>0</v>
      </c>
      <c r="H366" s="20">
        <f t="shared" si="7"/>
        <v>0</v>
      </c>
      <c r="I366" s="12"/>
    </row>
    <row r="367" spans="1:9" ht="12.75" hidden="1" customHeight="1">
      <c r="A367" s="11"/>
      <c r="B367" s="1"/>
      <c r="C367" s="34"/>
      <c r="D367" s="192"/>
      <c r="E367" s="193"/>
      <c r="F367" s="39">
        <f>VLOOKUP(C367,'[2]Acha Air Sales Price List'!$B$1:$D$65536,3,FALSE)</f>
        <v>0</v>
      </c>
      <c r="G367" s="19">
        <f>ROUND(IF(ISBLANK(C367),0,VLOOKUP(C367,'[2]Acha Air Sales Price List'!$B$1:$X$65536,12,FALSE)*$L$14),2)</f>
        <v>0</v>
      </c>
      <c r="H367" s="20">
        <f t="shared" si="7"/>
        <v>0</v>
      </c>
      <c r="I367" s="12"/>
    </row>
    <row r="368" spans="1:9" ht="12.75" hidden="1" customHeight="1">
      <c r="A368" s="11"/>
      <c r="B368" s="1"/>
      <c r="C368" s="35"/>
      <c r="D368" s="192"/>
      <c r="E368" s="193"/>
      <c r="F368" s="39">
        <f>VLOOKUP(C368,'[2]Acha Air Sales Price List'!$B$1:$D$65536,3,FALSE)</f>
        <v>0</v>
      </c>
      <c r="G368" s="19">
        <f>ROUND(IF(ISBLANK(C368),0,VLOOKUP(C368,'[2]Acha Air Sales Price List'!$B$1:$X$65536,12,FALSE)*$L$14),2)</f>
        <v>0</v>
      </c>
      <c r="H368" s="20">
        <f t="shared" si="7"/>
        <v>0</v>
      </c>
      <c r="I368" s="12"/>
    </row>
    <row r="369" spans="1:9" ht="12.75" hidden="1" customHeight="1">
      <c r="A369" s="11"/>
      <c r="B369" s="1"/>
      <c r="C369" s="34"/>
      <c r="D369" s="192"/>
      <c r="E369" s="193"/>
      <c r="F369" s="39">
        <f>VLOOKUP(C369,'[2]Acha Air Sales Price List'!$B$1:$D$65536,3,FALSE)</f>
        <v>0</v>
      </c>
      <c r="G369" s="19">
        <f>ROUND(IF(ISBLANK(C369),0,VLOOKUP(C369,'[2]Acha Air Sales Price List'!$B$1:$X$65536,12,FALSE)*$L$14),2)</f>
        <v>0</v>
      </c>
      <c r="H369" s="20">
        <f t="shared" si="7"/>
        <v>0</v>
      </c>
      <c r="I369" s="12"/>
    </row>
    <row r="370" spans="1:9" ht="12.75" hidden="1" customHeight="1">
      <c r="A370" s="11"/>
      <c r="B370" s="1"/>
      <c r="C370" s="34"/>
      <c r="D370" s="192"/>
      <c r="E370" s="193"/>
      <c r="F370" s="39">
        <f>VLOOKUP(C370,'[2]Acha Air Sales Price List'!$B$1:$D$65536,3,FALSE)</f>
        <v>0</v>
      </c>
      <c r="G370" s="19">
        <f>ROUND(IF(ISBLANK(C370),0,VLOOKUP(C370,'[2]Acha Air Sales Price List'!$B$1:$X$65536,12,FALSE)*$L$14),2)</f>
        <v>0</v>
      </c>
      <c r="H370" s="20">
        <f t="shared" si="7"/>
        <v>0</v>
      </c>
      <c r="I370" s="12"/>
    </row>
    <row r="371" spans="1:9" ht="12.75" hidden="1" customHeight="1">
      <c r="A371" s="11"/>
      <c r="B371" s="1"/>
      <c r="C371" s="34"/>
      <c r="D371" s="192"/>
      <c r="E371" s="193"/>
      <c r="F371" s="39">
        <f>VLOOKUP(C371,'[2]Acha Air Sales Price List'!$B$1:$D$65536,3,FALSE)</f>
        <v>0</v>
      </c>
      <c r="G371" s="19">
        <f>ROUND(IF(ISBLANK(C371),0,VLOOKUP(C371,'[2]Acha Air Sales Price List'!$B$1:$X$65536,12,FALSE)*$L$14),2)</f>
        <v>0</v>
      </c>
      <c r="H371" s="20">
        <f t="shared" si="7"/>
        <v>0</v>
      </c>
      <c r="I371" s="12"/>
    </row>
    <row r="372" spans="1:9" ht="12.75" hidden="1" customHeight="1">
      <c r="A372" s="11"/>
      <c r="B372" s="1"/>
      <c r="C372" s="34"/>
      <c r="D372" s="192"/>
      <c r="E372" s="193"/>
      <c r="F372" s="39">
        <f>VLOOKUP(C372,'[2]Acha Air Sales Price List'!$B$1:$D$65536,3,FALSE)</f>
        <v>0</v>
      </c>
      <c r="G372" s="19">
        <f>ROUND(IF(ISBLANK(C372),0,VLOOKUP(C372,'[2]Acha Air Sales Price List'!$B$1:$X$65536,12,FALSE)*$L$14),2)</f>
        <v>0</v>
      </c>
      <c r="H372" s="20">
        <f t="shared" si="7"/>
        <v>0</v>
      </c>
      <c r="I372" s="12"/>
    </row>
    <row r="373" spans="1:9" ht="12.75" hidden="1" customHeight="1">
      <c r="A373" s="11"/>
      <c r="B373" s="1"/>
      <c r="C373" s="34"/>
      <c r="D373" s="192"/>
      <c r="E373" s="193"/>
      <c r="F373" s="39">
        <f>VLOOKUP(C373,'[2]Acha Air Sales Price List'!$B$1:$D$65536,3,FALSE)</f>
        <v>0</v>
      </c>
      <c r="G373" s="19">
        <f>ROUND(IF(ISBLANK(C373),0,VLOOKUP(C373,'[2]Acha Air Sales Price List'!$B$1:$X$65536,12,FALSE)*$L$14),2)</f>
        <v>0</v>
      </c>
      <c r="H373" s="20">
        <f t="shared" si="7"/>
        <v>0</v>
      </c>
      <c r="I373" s="12"/>
    </row>
    <row r="374" spans="1:9" ht="12.75" hidden="1" customHeight="1">
      <c r="A374" s="11"/>
      <c r="B374" s="1"/>
      <c r="C374" s="34"/>
      <c r="D374" s="192"/>
      <c r="E374" s="193"/>
      <c r="F374" s="39">
        <f>VLOOKUP(C374,'[2]Acha Air Sales Price List'!$B$1:$D$65536,3,FALSE)</f>
        <v>0</v>
      </c>
      <c r="G374" s="19">
        <f>ROUND(IF(ISBLANK(C374),0,VLOOKUP(C374,'[2]Acha Air Sales Price List'!$B$1:$X$65536,12,FALSE)*$L$14),2)</f>
        <v>0</v>
      </c>
      <c r="H374" s="20">
        <f t="shared" si="7"/>
        <v>0</v>
      </c>
      <c r="I374" s="12"/>
    </row>
    <row r="375" spans="1:9" ht="12.75" hidden="1" customHeight="1">
      <c r="A375" s="11"/>
      <c r="B375" s="1"/>
      <c r="C375" s="34"/>
      <c r="D375" s="192"/>
      <c r="E375" s="193"/>
      <c r="F375" s="39">
        <f>VLOOKUP(C375,'[2]Acha Air Sales Price List'!$B$1:$D$65536,3,FALSE)</f>
        <v>0</v>
      </c>
      <c r="G375" s="19">
        <f>ROUND(IF(ISBLANK(C375),0,VLOOKUP(C375,'[2]Acha Air Sales Price List'!$B$1:$X$65536,12,FALSE)*$L$14),2)</f>
        <v>0</v>
      </c>
      <c r="H375" s="20">
        <f t="shared" si="7"/>
        <v>0</v>
      </c>
      <c r="I375" s="12"/>
    </row>
    <row r="376" spans="1:9" ht="12.75" hidden="1" customHeight="1">
      <c r="A376" s="11"/>
      <c r="B376" s="1"/>
      <c r="C376" s="34"/>
      <c r="D376" s="192"/>
      <c r="E376" s="193"/>
      <c r="F376" s="39">
        <f>VLOOKUP(C376,'[2]Acha Air Sales Price List'!$B$1:$D$65536,3,FALSE)</f>
        <v>0</v>
      </c>
      <c r="G376" s="19">
        <f>ROUND(IF(ISBLANK(C376),0,VLOOKUP(C376,'[2]Acha Air Sales Price List'!$B$1:$X$65536,12,FALSE)*$L$14),2)</f>
        <v>0</v>
      </c>
      <c r="H376" s="20">
        <f t="shared" si="7"/>
        <v>0</v>
      </c>
      <c r="I376" s="12"/>
    </row>
    <row r="377" spans="1:9" ht="12.75" hidden="1" customHeight="1">
      <c r="A377" s="11"/>
      <c r="B377" s="1"/>
      <c r="C377" s="34"/>
      <c r="D377" s="192"/>
      <c r="E377" s="193"/>
      <c r="F377" s="39">
        <f>VLOOKUP(C377,'[2]Acha Air Sales Price List'!$B$1:$D$65536,3,FALSE)</f>
        <v>0</v>
      </c>
      <c r="G377" s="19">
        <f>ROUND(IF(ISBLANK(C377),0,VLOOKUP(C377,'[2]Acha Air Sales Price List'!$B$1:$X$65536,12,FALSE)*$L$14),2)</f>
        <v>0</v>
      </c>
      <c r="H377" s="20">
        <f t="shared" si="7"/>
        <v>0</v>
      </c>
      <c r="I377" s="12"/>
    </row>
    <row r="378" spans="1:9" ht="12.75" hidden="1" customHeight="1">
      <c r="A378" s="11"/>
      <c r="B378" s="1"/>
      <c r="C378" s="34"/>
      <c r="D378" s="192"/>
      <c r="E378" s="193"/>
      <c r="F378" s="39">
        <f>VLOOKUP(C378,'[2]Acha Air Sales Price List'!$B$1:$D$65536,3,FALSE)</f>
        <v>0</v>
      </c>
      <c r="G378" s="19">
        <f>ROUND(IF(ISBLANK(C378),0,VLOOKUP(C378,'[2]Acha Air Sales Price List'!$B$1:$X$65536,12,FALSE)*$L$14),2)</f>
        <v>0</v>
      </c>
      <c r="H378" s="20">
        <f t="shared" si="7"/>
        <v>0</v>
      </c>
      <c r="I378" s="12"/>
    </row>
    <row r="379" spans="1:9" ht="12.75" hidden="1" customHeight="1">
      <c r="A379" s="11"/>
      <c r="B379" s="1"/>
      <c r="C379" s="34"/>
      <c r="D379" s="192"/>
      <c r="E379" s="193"/>
      <c r="F379" s="39">
        <f>VLOOKUP(C379,'[2]Acha Air Sales Price List'!$B$1:$D$65536,3,FALSE)</f>
        <v>0</v>
      </c>
      <c r="G379" s="19">
        <f>ROUND(IF(ISBLANK(C379),0,VLOOKUP(C379,'[2]Acha Air Sales Price List'!$B$1:$X$65536,12,FALSE)*$L$14),2)</f>
        <v>0</v>
      </c>
      <c r="H379" s="20">
        <f t="shared" si="7"/>
        <v>0</v>
      </c>
      <c r="I379" s="12"/>
    </row>
    <row r="380" spans="1:9" ht="12.75" hidden="1" customHeight="1">
      <c r="A380" s="11"/>
      <c r="B380" s="1"/>
      <c r="C380" s="34"/>
      <c r="D380" s="192"/>
      <c r="E380" s="193"/>
      <c r="F380" s="39">
        <f>VLOOKUP(C380,'[2]Acha Air Sales Price List'!$B$1:$D$65536,3,FALSE)</f>
        <v>0</v>
      </c>
      <c r="G380" s="19">
        <f>ROUND(IF(ISBLANK(C380),0,VLOOKUP(C380,'[2]Acha Air Sales Price List'!$B$1:$X$65536,12,FALSE)*$L$14),2)</f>
        <v>0</v>
      </c>
      <c r="H380" s="20">
        <f t="shared" si="7"/>
        <v>0</v>
      </c>
      <c r="I380" s="12"/>
    </row>
    <row r="381" spans="1:9" ht="12.75" hidden="1" customHeight="1">
      <c r="A381" s="11"/>
      <c r="B381" s="1"/>
      <c r="C381" s="34"/>
      <c r="D381" s="192"/>
      <c r="E381" s="193"/>
      <c r="F381" s="39">
        <f>VLOOKUP(C381,'[2]Acha Air Sales Price List'!$B$1:$D$65536,3,FALSE)</f>
        <v>0</v>
      </c>
      <c r="G381" s="19">
        <f>ROUND(IF(ISBLANK(C381),0,VLOOKUP(C381,'[2]Acha Air Sales Price List'!$B$1:$X$65536,12,FALSE)*$L$14),2)</f>
        <v>0</v>
      </c>
      <c r="H381" s="20">
        <f t="shared" si="7"/>
        <v>0</v>
      </c>
      <c r="I381" s="12"/>
    </row>
    <row r="382" spans="1:9" ht="12.75" hidden="1" customHeight="1">
      <c r="A382" s="11"/>
      <c r="B382" s="1"/>
      <c r="C382" s="34"/>
      <c r="D382" s="192"/>
      <c r="E382" s="193"/>
      <c r="F382" s="39">
        <f>VLOOKUP(C382,'[2]Acha Air Sales Price List'!$B$1:$D$65536,3,FALSE)</f>
        <v>0</v>
      </c>
      <c r="G382" s="19">
        <f>ROUND(IF(ISBLANK(C382),0,VLOOKUP(C382,'[2]Acha Air Sales Price List'!$B$1:$X$65536,12,FALSE)*$L$14),2)</f>
        <v>0</v>
      </c>
      <c r="H382" s="20">
        <f t="shared" si="7"/>
        <v>0</v>
      </c>
      <c r="I382" s="12"/>
    </row>
    <row r="383" spans="1:9" ht="12.75" hidden="1" customHeight="1">
      <c r="A383" s="11"/>
      <c r="B383" s="1"/>
      <c r="C383" s="34"/>
      <c r="D383" s="192"/>
      <c r="E383" s="193"/>
      <c r="F383" s="39">
        <f>VLOOKUP(C383,'[2]Acha Air Sales Price List'!$B$1:$D$65536,3,FALSE)</f>
        <v>0</v>
      </c>
      <c r="G383" s="19">
        <f>ROUND(IF(ISBLANK(C383),0,VLOOKUP(C383,'[2]Acha Air Sales Price List'!$B$1:$X$65536,12,FALSE)*$L$14),2)</f>
        <v>0</v>
      </c>
      <c r="H383" s="20">
        <f t="shared" si="7"/>
        <v>0</v>
      </c>
      <c r="I383" s="12"/>
    </row>
    <row r="384" spans="1:9" ht="12.75" hidden="1" customHeight="1">
      <c r="A384" s="11"/>
      <c r="B384" s="1"/>
      <c r="C384" s="34"/>
      <c r="D384" s="192"/>
      <c r="E384" s="193"/>
      <c r="F384" s="39">
        <f>VLOOKUP(C384,'[2]Acha Air Sales Price List'!$B$1:$D$65536,3,FALSE)</f>
        <v>0</v>
      </c>
      <c r="G384" s="19">
        <f>ROUND(IF(ISBLANK(C384),0,VLOOKUP(C384,'[2]Acha Air Sales Price List'!$B$1:$X$65536,12,FALSE)*$L$14),2)</f>
        <v>0</v>
      </c>
      <c r="H384" s="20">
        <f t="shared" si="7"/>
        <v>0</v>
      </c>
      <c r="I384" s="12"/>
    </row>
    <row r="385" spans="1:9" ht="12.75" hidden="1" customHeight="1">
      <c r="A385" s="11"/>
      <c r="B385" s="1"/>
      <c r="C385" s="34"/>
      <c r="D385" s="192"/>
      <c r="E385" s="193"/>
      <c r="F385" s="39">
        <f>VLOOKUP(C385,'[2]Acha Air Sales Price List'!$B$1:$D$65536,3,FALSE)</f>
        <v>0</v>
      </c>
      <c r="G385" s="19">
        <f>ROUND(IF(ISBLANK(C385),0,VLOOKUP(C385,'[2]Acha Air Sales Price List'!$B$1:$X$65536,12,FALSE)*$L$14),2)</f>
        <v>0</v>
      </c>
      <c r="H385" s="20">
        <f t="shared" si="7"/>
        <v>0</v>
      </c>
      <c r="I385" s="12"/>
    </row>
    <row r="386" spans="1:9" ht="12.75" hidden="1" customHeight="1">
      <c r="A386" s="11"/>
      <c r="B386" s="1"/>
      <c r="C386" s="34"/>
      <c r="D386" s="192"/>
      <c r="E386" s="193"/>
      <c r="F386" s="39">
        <f>VLOOKUP(C386,'[2]Acha Air Sales Price List'!$B$1:$D$65536,3,FALSE)</f>
        <v>0</v>
      </c>
      <c r="G386" s="19">
        <f>ROUND(IF(ISBLANK(C386),0,VLOOKUP(C386,'[2]Acha Air Sales Price List'!$B$1:$X$65536,12,FALSE)*$L$14),2)</f>
        <v>0</v>
      </c>
      <c r="H386" s="20">
        <f t="shared" si="7"/>
        <v>0</v>
      </c>
      <c r="I386" s="12"/>
    </row>
    <row r="387" spans="1:9" ht="12.75" hidden="1" customHeight="1">
      <c r="A387" s="11"/>
      <c r="B387" s="1"/>
      <c r="C387" s="34"/>
      <c r="D387" s="192"/>
      <c r="E387" s="193"/>
      <c r="F387" s="39">
        <f>VLOOKUP(C387,'[2]Acha Air Sales Price List'!$B$1:$D$65536,3,FALSE)</f>
        <v>0</v>
      </c>
      <c r="G387" s="19">
        <f>ROUND(IF(ISBLANK(C387),0,VLOOKUP(C387,'[2]Acha Air Sales Price List'!$B$1:$X$65536,12,FALSE)*$L$14),2)</f>
        <v>0</v>
      </c>
      <c r="H387" s="20">
        <f t="shared" si="7"/>
        <v>0</v>
      </c>
      <c r="I387" s="12"/>
    </row>
    <row r="388" spans="1:9" ht="12.75" hidden="1" customHeight="1">
      <c r="A388" s="11"/>
      <c r="B388" s="1"/>
      <c r="C388" s="34"/>
      <c r="D388" s="192"/>
      <c r="E388" s="193"/>
      <c r="F388" s="39">
        <f>VLOOKUP(C388,'[2]Acha Air Sales Price List'!$B$1:$D$65536,3,FALSE)</f>
        <v>0</v>
      </c>
      <c r="G388" s="19">
        <f>ROUND(IF(ISBLANK(C388),0,VLOOKUP(C388,'[2]Acha Air Sales Price List'!$B$1:$X$65536,12,FALSE)*$L$14),2)</f>
        <v>0</v>
      </c>
      <c r="H388" s="20">
        <f t="shared" si="7"/>
        <v>0</v>
      </c>
      <c r="I388" s="12"/>
    </row>
    <row r="389" spans="1:9" ht="12.75" hidden="1" customHeight="1">
      <c r="A389" s="11"/>
      <c r="B389" s="1"/>
      <c r="C389" s="34"/>
      <c r="D389" s="192"/>
      <c r="E389" s="193"/>
      <c r="F389" s="39">
        <f>VLOOKUP(C389,'[2]Acha Air Sales Price List'!$B$1:$D$65536,3,FALSE)</f>
        <v>0</v>
      </c>
      <c r="G389" s="19">
        <f>ROUND(IF(ISBLANK(C389),0,VLOOKUP(C389,'[2]Acha Air Sales Price List'!$B$1:$X$65536,12,FALSE)*$L$14),2)</f>
        <v>0</v>
      </c>
      <c r="H389" s="20">
        <f t="shared" si="7"/>
        <v>0</v>
      </c>
      <c r="I389" s="12"/>
    </row>
    <row r="390" spans="1:9" ht="12.75" hidden="1" customHeight="1">
      <c r="A390" s="11"/>
      <c r="B390" s="1"/>
      <c r="C390" s="34"/>
      <c r="D390" s="192"/>
      <c r="E390" s="193"/>
      <c r="F390" s="39">
        <f>VLOOKUP(C390,'[2]Acha Air Sales Price List'!$B$1:$D$65536,3,FALSE)</f>
        <v>0</v>
      </c>
      <c r="G390" s="19">
        <f>ROUND(IF(ISBLANK(C390),0,VLOOKUP(C390,'[2]Acha Air Sales Price List'!$B$1:$X$65536,12,FALSE)*$L$14),2)</f>
        <v>0</v>
      </c>
      <c r="H390" s="20">
        <f t="shared" si="7"/>
        <v>0</v>
      </c>
      <c r="I390" s="12"/>
    </row>
    <row r="391" spans="1:9" ht="12.75" hidden="1" customHeight="1">
      <c r="A391" s="11"/>
      <c r="B391" s="1"/>
      <c r="C391" s="34"/>
      <c r="D391" s="192"/>
      <c r="E391" s="193"/>
      <c r="F391" s="39">
        <f>VLOOKUP(C391,'[2]Acha Air Sales Price List'!$B$1:$D$65536,3,FALSE)</f>
        <v>0</v>
      </c>
      <c r="G391" s="19">
        <f>ROUND(IF(ISBLANK(C391),0,VLOOKUP(C391,'[2]Acha Air Sales Price List'!$B$1:$X$65536,12,FALSE)*$L$14),2)</f>
        <v>0</v>
      </c>
      <c r="H391" s="20">
        <f t="shared" si="7"/>
        <v>0</v>
      </c>
      <c r="I391" s="12"/>
    </row>
    <row r="392" spans="1:9" ht="12.75" hidden="1" customHeight="1">
      <c r="A392" s="11"/>
      <c r="B392" s="1"/>
      <c r="C392" s="34"/>
      <c r="D392" s="192"/>
      <c r="E392" s="193"/>
      <c r="F392" s="39">
        <f>VLOOKUP(C392,'[2]Acha Air Sales Price List'!$B$1:$D$65536,3,FALSE)</f>
        <v>0</v>
      </c>
      <c r="G392" s="19">
        <f>ROUND(IF(ISBLANK(C392),0,VLOOKUP(C392,'[2]Acha Air Sales Price List'!$B$1:$X$65536,12,FALSE)*$L$14),2)</f>
        <v>0</v>
      </c>
      <c r="H392" s="20">
        <f t="shared" si="7"/>
        <v>0</v>
      </c>
      <c r="I392" s="12"/>
    </row>
    <row r="393" spans="1:9" ht="12.75" hidden="1" customHeight="1">
      <c r="A393" s="11"/>
      <c r="B393" s="1"/>
      <c r="C393" s="34"/>
      <c r="D393" s="192"/>
      <c r="E393" s="193"/>
      <c r="F393" s="39">
        <f>VLOOKUP(C393,'[2]Acha Air Sales Price List'!$B$1:$D$65536,3,FALSE)</f>
        <v>0</v>
      </c>
      <c r="G393" s="19">
        <f>ROUND(IF(ISBLANK(C393),0,VLOOKUP(C393,'[2]Acha Air Sales Price List'!$B$1:$X$65536,12,FALSE)*$L$14),2)</f>
        <v>0</v>
      </c>
      <c r="H393" s="20">
        <f t="shared" si="7"/>
        <v>0</v>
      </c>
      <c r="I393" s="12"/>
    </row>
    <row r="394" spans="1:9" ht="12.75" hidden="1" customHeight="1">
      <c r="A394" s="11"/>
      <c r="B394" s="1"/>
      <c r="C394" s="34"/>
      <c r="D394" s="192"/>
      <c r="E394" s="193"/>
      <c r="F394" s="39">
        <f>VLOOKUP(C394,'[2]Acha Air Sales Price List'!$B$1:$D$65536,3,FALSE)</f>
        <v>0</v>
      </c>
      <c r="G394" s="19">
        <f>ROUND(IF(ISBLANK(C394),0,VLOOKUP(C394,'[2]Acha Air Sales Price List'!$B$1:$X$65536,12,FALSE)*$L$14),2)</f>
        <v>0</v>
      </c>
      <c r="H394" s="20">
        <f t="shared" si="7"/>
        <v>0</v>
      </c>
      <c r="I394" s="12"/>
    </row>
    <row r="395" spans="1:9" ht="12.75" hidden="1" customHeight="1">
      <c r="A395" s="11"/>
      <c r="B395" s="1"/>
      <c r="C395" s="34"/>
      <c r="D395" s="192"/>
      <c r="E395" s="193"/>
      <c r="F395" s="39">
        <f>VLOOKUP(C395,'[2]Acha Air Sales Price List'!$B$1:$D$65536,3,FALSE)</f>
        <v>0</v>
      </c>
      <c r="G395" s="19">
        <f>ROUND(IF(ISBLANK(C395),0,VLOOKUP(C395,'[2]Acha Air Sales Price List'!$B$1:$X$65536,12,FALSE)*$L$14),2)</f>
        <v>0</v>
      </c>
      <c r="H395" s="20">
        <f t="shared" si="7"/>
        <v>0</v>
      </c>
      <c r="I395" s="12"/>
    </row>
    <row r="396" spans="1:9" ht="12.75" hidden="1" customHeight="1">
      <c r="A396" s="11"/>
      <c r="B396" s="1"/>
      <c r="C396" s="35"/>
      <c r="D396" s="192"/>
      <c r="E396" s="193"/>
      <c r="F396" s="39">
        <f>VLOOKUP(C396,'[2]Acha Air Sales Price List'!$B$1:$D$65536,3,FALSE)</f>
        <v>0</v>
      </c>
      <c r="G396" s="19">
        <f>ROUND(IF(ISBLANK(C396),0,VLOOKUP(C396,'[2]Acha Air Sales Price List'!$B$1:$X$65536,12,FALSE)*$L$14),2)</f>
        <v>0</v>
      </c>
      <c r="H396" s="20">
        <f>ROUND(IF(ISNUMBER(B396), G396*B396, 0),5)</f>
        <v>0</v>
      </c>
      <c r="I396" s="12"/>
    </row>
    <row r="397" spans="1:9" ht="12.75" hidden="1" customHeight="1">
      <c r="A397" s="11"/>
      <c r="B397" s="1"/>
      <c r="C397" s="34"/>
      <c r="D397" s="192"/>
      <c r="E397" s="193"/>
      <c r="F397" s="39">
        <f>VLOOKUP(C397,'[2]Acha Air Sales Price List'!$B$1:$D$65536,3,FALSE)</f>
        <v>0</v>
      </c>
      <c r="G397" s="19">
        <f>ROUND(IF(ISBLANK(C397),0,VLOOKUP(C397,'[2]Acha Air Sales Price List'!$B$1:$X$65536,12,FALSE)*$L$14),2)</f>
        <v>0</v>
      </c>
      <c r="H397" s="20">
        <f t="shared" ref="H397:H451" si="8">ROUND(IF(ISNUMBER(B397), G397*B397, 0),5)</f>
        <v>0</v>
      </c>
      <c r="I397" s="12"/>
    </row>
    <row r="398" spans="1:9" ht="12.75" hidden="1" customHeight="1">
      <c r="A398" s="11"/>
      <c r="B398" s="1"/>
      <c r="C398" s="34"/>
      <c r="D398" s="192"/>
      <c r="E398" s="193"/>
      <c r="F398" s="39">
        <f>VLOOKUP(C398,'[2]Acha Air Sales Price List'!$B$1:$D$65536,3,FALSE)</f>
        <v>0</v>
      </c>
      <c r="G398" s="19">
        <f>ROUND(IF(ISBLANK(C398),0,VLOOKUP(C398,'[2]Acha Air Sales Price List'!$B$1:$X$65536,12,FALSE)*$L$14),2)</f>
        <v>0</v>
      </c>
      <c r="H398" s="20">
        <f t="shared" si="8"/>
        <v>0</v>
      </c>
      <c r="I398" s="12"/>
    </row>
    <row r="399" spans="1:9" ht="12.75" hidden="1" customHeight="1">
      <c r="A399" s="11"/>
      <c r="B399" s="1"/>
      <c r="C399" s="34"/>
      <c r="D399" s="192"/>
      <c r="E399" s="193"/>
      <c r="F399" s="39">
        <f>VLOOKUP(C399,'[2]Acha Air Sales Price List'!$B$1:$D$65536,3,FALSE)</f>
        <v>0</v>
      </c>
      <c r="G399" s="19">
        <f>ROUND(IF(ISBLANK(C399),0,VLOOKUP(C399,'[2]Acha Air Sales Price List'!$B$1:$X$65536,12,FALSE)*$L$14),2)</f>
        <v>0</v>
      </c>
      <c r="H399" s="20">
        <f t="shared" si="8"/>
        <v>0</v>
      </c>
      <c r="I399" s="12"/>
    </row>
    <row r="400" spans="1:9" ht="12.75" hidden="1" customHeight="1">
      <c r="A400" s="11"/>
      <c r="B400" s="1"/>
      <c r="C400" s="34"/>
      <c r="D400" s="192"/>
      <c r="E400" s="193"/>
      <c r="F400" s="39">
        <f>VLOOKUP(C400,'[2]Acha Air Sales Price List'!$B$1:$D$65536,3,FALSE)</f>
        <v>0</v>
      </c>
      <c r="G400" s="19">
        <f>ROUND(IF(ISBLANK(C400),0,VLOOKUP(C400,'[2]Acha Air Sales Price List'!$B$1:$X$65536,12,FALSE)*$L$14),2)</f>
        <v>0</v>
      </c>
      <c r="H400" s="20">
        <f t="shared" si="8"/>
        <v>0</v>
      </c>
      <c r="I400" s="12"/>
    </row>
    <row r="401" spans="1:9" ht="12.75" hidden="1" customHeight="1">
      <c r="A401" s="11"/>
      <c r="B401" s="1"/>
      <c r="C401" s="34"/>
      <c r="D401" s="192"/>
      <c r="E401" s="193"/>
      <c r="F401" s="39">
        <f>VLOOKUP(C401,'[2]Acha Air Sales Price List'!$B$1:$D$65536,3,FALSE)</f>
        <v>0</v>
      </c>
      <c r="G401" s="19">
        <f>ROUND(IF(ISBLANK(C401),0,VLOOKUP(C401,'[2]Acha Air Sales Price List'!$B$1:$X$65536,12,FALSE)*$L$14),2)</f>
        <v>0</v>
      </c>
      <c r="H401" s="20">
        <f t="shared" si="8"/>
        <v>0</v>
      </c>
      <c r="I401" s="12"/>
    </row>
    <row r="402" spans="1:9" ht="12.75" hidden="1" customHeight="1">
      <c r="A402" s="11"/>
      <c r="B402" s="1"/>
      <c r="C402" s="34"/>
      <c r="D402" s="192"/>
      <c r="E402" s="193"/>
      <c r="F402" s="39">
        <f>VLOOKUP(C402,'[2]Acha Air Sales Price List'!$B$1:$D$65536,3,FALSE)</f>
        <v>0</v>
      </c>
      <c r="G402" s="19">
        <f>ROUND(IF(ISBLANK(C402),0,VLOOKUP(C402,'[2]Acha Air Sales Price List'!$B$1:$X$65536,12,FALSE)*$L$14),2)</f>
        <v>0</v>
      </c>
      <c r="H402" s="20">
        <f t="shared" si="8"/>
        <v>0</v>
      </c>
      <c r="I402" s="12"/>
    </row>
    <row r="403" spans="1:9" ht="12.75" hidden="1" customHeight="1">
      <c r="A403" s="11"/>
      <c r="B403" s="1"/>
      <c r="C403" s="34"/>
      <c r="D403" s="192"/>
      <c r="E403" s="193"/>
      <c r="F403" s="39">
        <f>VLOOKUP(C403,'[2]Acha Air Sales Price List'!$B$1:$D$65536,3,FALSE)</f>
        <v>0</v>
      </c>
      <c r="G403" s="19">
        <f>ROUND(IF(ISBLANK(C403),0,VLOOKUP(C403,'[2]Acha Air Sales Price List'!$B$1:$X$65536,12,FALSE)*$L$14),2)</f>
        <v>0</v>
      </c>
      <c r="H403" s="20">
        <f t="shared" si="8"/>
        <v>0</v>
      </c>
      <c r="I403" s="12"/>
    </row>
    <row r="404" spans="1:9" ht="12.75" hidden="1" customHeight="1">
      <c r="A404" s="11"/>
      <c r="B404" s="1"/>
      <c r="C404" s="34"/>
      <c r="D404" s="192"/>
      <c r="E404" s="193"/>
      <c r="F404" s="39">
        <f>VLOOKUP(C404,'[2]Acha Air Sales Price List'!$B$1:$D$65536,3,FALSE)</f>
        <v>0</v>
      </c>
      <c r="G404" s="19">
        <f>ROUND(IF(ISBLANK(C404),0,VLOOKUP(C404,'[2]Acha Air Sales Price List'!$B$1:$X$65536,12,FALSE)*$L$14),2)</f>
        <v>0</v>
      </c>
      <c r="H404" s="20">
        <f t="shared" si="8"/>
        <v>0</v>
      </c>
      <c r="I404" s="12"/>
    </row>
    <row r="405" spans="1:9" ht="12.75" hidden="1" customHeight="1">
      <c r="A405" s="11"/>
      <c r="B405" s="1"/>
      <c r="C405" s="34"/>
      <c r="D405" s="192"/>
      <c r="E405" s="193"/>
      <c r="F405" s="39">
        <f>VLOOKUP(C405,'[2]Acha Air Sales Price List'!$B$1:$D$65536,3,FALSE)</f>
        <v>0</v>
      </c>
      <c r="G405" s="19">
        <f>ROUND(IF(ISBLANK(C405),0,VLOOKUP(C405,'[2]Acha Air Sales Price List'!$B$1:$X$65536,12,FALSE)*$L$14),2)</f>
        <v>0</v>
      </c>
      <c r="H405" s="20">
        <f t="shared" si="8"/>
        <v>0</v>
      </c>
      <c r="I405" s="12"/>
    </row>
    <row r="406" spans="1:9" ht="12.75" hidden="1" customHeight="1">
      <c r="A406" s="11"/>
      <c r="B406" s="1"/>
      <c r="C406" s="34"/>
      <c r="D406" s="192"/>
      <c r="E406" s="193"/>
      <c r="F406" s="39">
        <f>VLOOKUP(C406,'[2]Acha Air Sales Price List'!$B$1:$D$65536,3,FALSE)</f>
        <v>0</v>
      </c>
      <c r="G406" s="19">
        <f>ROUND(IF(ISBLANK(C406),0,VLOOKUP(C406,'[2]Acha Air Sales Price List'!$B$1:$X$65536,12,FALSE)*$L$14),2)</f>
        <v>0</v>
      </c>
      <c r="H406" s="20">
        <f t="shared" si="8"/>
        <v>0</v>
      </c>
      <c r="I406" s="12"/>
    </row>
    <row r="407" spans="1:9" ht="12.75" hidden="1" customHeight="1">
      <c r="A407" s="11"/>
      <c r="B407" s="1"/>
      <c r="C407" s="34"/>
      <c r="D407" s="192"/>
      <c r="E407" s="193"/>
      <c r="F407" s="39">
        <f>VLOOKUP(C407,'[2]Acha Air Sales Price List'!$B$1:$D$65536,3,FALSE)</f>
        <v>0</v>
      </c>
      <c r="G407" s="19">
        <f>ROUND(IF(ISBLANK(C407),0,VLOOKUP(C407,'[2]Acha Air Sales Price List'!$B$1:$X$65536,12,FALSE)*$L$14),2)</f>
        <v>0</v>
      </c>
      <c r="H407" s="20">
        <f t="shared" si="8"/>
        <v>0</v>
      </c>
      <c r="I407" s="12"/>
    </row>
    <row r="408" spans="1:9" ht="12.75" hidden="1" customHeight="1">
      <c r="A408" s="11"/>
      <c r="B408" s="1"/>
      <c r="C408" s="34"/>
      <c r="D408" s="192"/>
      <c r="E408" s="193"/>
      <c r="F408" s="39">
        <f>VLOOKUP(C408,'[2]Acha Air Sales Price List'!$B$1:$D$65536,3,FALSE)</f>
        <v>0</v>
      </c>
      <c r="G408" s="19">
        <f>ROUND(IF(ISBLANK(C408),0,VLOOKUP(C408,'[2]Acha Air Sales Price List'!$B$1:$X$65536,12,FALSE)*$L$14),2)</f>
        <v>0</v>
      </c>
      <c r="H408" s="20">
        <f t="shared" si="8"/>
        <v>0</v>
      </c>
      <c r="I408" s="12"/>
    </row>
    <row r="409" spans="1:9" ht="12.75" hidden="1" customHeight="1">
      <c r="A409" s="11"/>
      <c r="B409" s="1"/>
      <c r="C409" s="34"/>
      <c r="D409" s="192"/>
      <c r="E409" s="193"/>
      <c r="F409" s="39">
        <f>VLOOKUP(C409,'[2]Acha Air Sales Price List'!$B$1:$D$65536,3,FALSE)</f>
        <v>0</v>
      </c>
      <c r="G409" s="19">
        <f>ROUND(IF(ISBLANK(C409),0,VLOOKUP(C409,'[2]Acha Air Sales Price List'!$B$1:$X$65536,12,FALSE)*$L$14),2)</f>
        <v>0</v>
      </c>
      <c r="H409" s="20">
        <f t="shared" si="8"/>
        <v>0</v>
      </c>
      <c r="I409" s="12"/>
    </row>
    <row r="410" spans="1:9" ht="12.75" hidden="1" customHeight="1">
      <c r="A410" s="11"/>
      <c r="B410" s="1"/>
      <c r="C410" s="34"/>
      <c r="D410" s="192"/>
      <c r="E410" s="193"/>
      <c r="F410" s="39">
        <f>VLOOKUP(C410,'[2]Acha Air Sales Price List'!$B$1:$D$65536,3,FALSE)</f>
        <v>0</v>
      </c>
      <c r="G410" s="19">
        <f>ROUND(IF(ISBLANK(C410),0,VLOOKUP(C410,'[2]Acha Air Sales Price List'!$B$1:$X$65536,12,FALSE)*$L$14),2)</f>
        <v>0</v>
      </c>
      <c r="H410" s="20">
        <f t="shared" si="8"/>
        <v>0</v>
      </c>
      <c r="I410" s="12"/>
    </row>
    <row r="411" spans="1:9" ht="12.75" hidden="1" customHeight="1">
      <c r="A411" s="11"/>
      <c r="B411" s="1"/>
      <c r="C411" s="34"/>
      <c r="D411" s="192"/>
      <c r="E411" s="193"/>
      <c r="F411" s="39">
        <f>VLOOKUP(C411,'[2]Acha Air Sales Price List'!$B$1:$D$65536,3,FALSE)</f>
        <v>0</v>
      </c>
      <c r="G411" s="19">
        <f>ROUND(IF(ISBLANK(C411),0,VLOOKUP(C411,'[2]Acha Air Sales Price List'!$B$1:$X$65536,12,FALSE)*$L$14),2)</f>
        <v>0</v>
      </c>
      <c r="H411" s="20">
        <f t="shared" si="8"/>
        <v>0</v>
      </c>
      <c r="I411" s="12"/>
    </row>
    <row r="412" spans="1:9" ht="12.75" hidden="1" customHeight="1">
      <c r="A412" s="11"/>
      <c r="B412" s="1"/>
      <c r="C412" s="35"/>
      <c r="D412" s="192"/>
      <c r="E412" s="193"/>
      <c r="F412" s="39">
        <f>VLOOKUP(C412,'[2]Acha Air Sales Price List'!$B$1:$D$65536,3,FALSE)</f>
        <v>0</v>
      </c>
      <c r="G412" s="19">
        <f>ROUND(IF(ISBLANK(C412),0,VLOOKUP(C412,'[2]Acha Air Sales Price List'!$B$1:$X$65536,12,FALSE)*$L$14),2)</f>
        <v>0</v>
      </c>
      <c r="H412" s="20">
        <f t="shared" si="8"/>
        <v>0</v>
      </c>
      <c r="I412" s="12"/>
    </row>
    <row r="413" spans="1:9" ht="12.75" hidden="1" customHeight="1">
      <c r="A413" s="11"/>
      <c r="B413" s="1"/>
      <c r="C413" s="35"/>
      <c r="D413" s="192"/>
      <c r="E413" s="193"/>
      <c r="F413" s="39">
        <f>VLOOKUP(C413,'[2]Acha Air Sales Price List'!$B$1:$D$65536,3,FALSE)</f>
        <v>0</v>
      </c>
      <c r="G413" s="19">
        <f>ROUND(IF(ISBLANK(C413),0,VLOOKUP(C413,'[2]Acha Air Sales Price List'!$B$1:$X$65536,12,FALSE)*$L$14),2)</f>
        <v>0</v>
      </c>
      <c r="H413" s="20">
        <f t="shared" si="8"/>
        <v>0</v>
      </c>
      <c r="I413" s="12"/>
    </row>
    <row r="414" spans="1:9" ht="12.75" hidden="1" customHeight="1">
      <c r="A414" s="11"/>
      <c r="B414" s="1"/>
      <c r="C414" s="34"/>
      <c r="D414" s="192"/>
      <c r="E414" s="193"/>
      <c r="F414" s="39">
        <f>VLOOKUP(C414,'[2]Acha Air Sales Price List'!$B$1:$D$65536,3,FALSE)</f>
        <v>0</v>
      </c>
      <c r="G414" s="19">
        <f>ROUND(IF(ISBLANK(C414),0,VLOOKUP(C414,'[2]Acha Air Sales Price List'!$B$1:$X$65536,12,FALSE)*$L$14),2)</f>
        <v>0</v>
      </c>
      <c r="H414" s="20">
        <f t="shared" si="8"/>
        <v>0</v>
      </c>
      <c r="I414" s="12"/>
    </row>
    <row r="415" spans="1:9" ht="12.75" hidden="1" customHeight="1">
      <c r="A415" s="11"/>
      <c r="B415" s="1"/>
      <c r="C415" s="34"/>
      <c r="D415" s="192"/>
      <c r="E415" s="193"/>
      <c r="F415" s="39">
        <f>VLOOKUP(C415,'[2]Acha Air Sales Price List'!$B$1:$D$65536,3,FALSE)</f>
        <v>0</v>
      </c>
      <c r="G415" s="19">
        <f>ROUND(IF(ISBLANK(C415),0,VLOOKUP(C415,'[2]Acha Air Sales Price List'!$B$1:$X$65536,12,FALSE)*$L$14),2)</f>
        <v>0</v>
      </c>
      <c r="H415" s="20">
        <f t="shared" si="8"/>
        <v>0</v>
      </c>
      <c r="I415" s="12"/>
    </row>
    <row r="416" spans="1:9" ht="12.75" hidden="1" customHeight="1">
      <c r="A416" s="11"/>
      <c r="B416" s="1"/>
      <c r="C416" s="34"/>
      <c r="D416" s="192"/>
      <c r="E416" s="193"/>
      <c r="F416" s="39">
        <f>VLOOKUP(C416,'[2]Acha Air Sales Price List'!$B$1:$D$65536,3,FALSE)</f>
        <v>0</v>
      </c>
      <c r="G416" s="19">
        <f>ROUND(IF(ISBLANK(C416),0,VLOOKUP(C416,'[2]Acha Air Sales Price List'!$B$1:$X$65536,12,FALSE)*$L$14),2)</f>
        <v>0</v>
      </c>
      <c r="H416" s="20">
        <f t="shared" si="8"/>
        <v>0</v>
      </c>
      <c r="I416" s="12"/>
    </row>
    <row r="417" spans="1:9" ht="12.75" hidden="1" customHeight="1">
      <c r="A417" s="11"/>
      <c r="B417" s="1"/>
      <c r="C417" s="34"/>
      <c r="D417" s="192"/>
      <c r="E417" s="193"/>
      <c r="F417" s="39">
        <f>VLOOKUP(C417,'[2]Acha Air Sales Price List'!$B$1:$D$65536,3,FALSE)</f>
        <v>0</v>
      </c>
      <c r="G417" s="19">
        <f>ROUND(IF(ISBLANK(C417),0,VLOOKUP(C417,'[2]Acha Air Sales Price List'!$B$1:$X$65536,12,FALSE)*$L$14),2)</f>
        <v>0</v>
      </c>
      <c r="H417" s="20">
        <f t="shared" si="8"/>
        <v>0</v>
      </c>
      <c r="I417" s="12"/>
    </row>
    <row r="418" spans="1:9" ht="12.75" hidden="1" customHeight="1">
      <c r="A418" s="11"/>
      <c r="B418" s="1"/>
      <c r="C418" s="34"/>
      <c r="D418" s="192"/>
      <c r="E418" s="193"/>
      <c r="F418" s="39">
        <f>VLOOKUP(C418,'[2]Acha Air Sales Price List'!$B$1:$D$65536,3,FALSE)</f>
        <v>0</v>
      </c>
      <c r="G418" s="19">
        <f>ROUND(IF(ISBLANK(C418),0,VLOOKUP(C418,'[2]Acha Air Sales Price List'!$B$1:$X$65536,12,FALSE)*$L$14),2)</f>
        <v>0</v>
      </c>
      <c r="H418" s="20">
        <f t="shared" si="8"/>
        <v>0</v>
      </c>
      <c r="I418" s="12"/>
    </row>
    <row r="419" spans="1:9" ht="12.75" hidden="1" customHeight="1">
      <c r="A419" s="11"/>
      <c r="B419" s="1"/>
      <c r="C419" s="34"/>
      <c r="D419" s="192"/>
      <c r="E419" s="193"/>
      <c r="F419" s="39">
        <f>VLOOKUP(C419,'[2]Acha Air Sales Price List'!$B$1:$D$65536,3,FALSE)</f>
        <v>0</v>
      </c>
      <c r="G419" s="19">
        <f>ROUND(IF(ISBLANK(C419),0,VLOOKUP(C419,'[2]Acha Air Sales Price List'!$B$1:$X$65536,12,FALSE)*$L$14),2)</f>
        <v>0</v>
      </c>
      <c r="H419" s="20">
        <f t="shared" si="8"/>
        <v>0</v>
      </c>
      <c r="I419" s="12"/>
    </row>
    <row r="420" spans="1:9" ht="12.75" hidden="1" customHeight="1">
      <c r="A420" s="11"/>
      <c r="B420" s="1"/>
      <c r="C420" s="34"/>
      <c r="D420" s="192"/>
      <c r="E420" s="193"/>
      <c r="F420" s="39">
        <f>VLOOKUP(C420,'[2]Acha Air Sales Price List'!$B$1:$D$65536,3,FALSE)</f>
        <v>0</v>
      </c>
      <c r="G420" s="19">
        <f>ROUND(IF(ISBLANK(C420),0,VLOOKUP(C420,'[2]Acha Air Sales Price List'!$B$1:$X$65536,12,FALSE)*$L$14),2)</f>
        <v>0</v>
      </c>
      <c r="H420" s="20">
        <f t="shared" si="8"/>
        <v>0</v>
      </c>
      <c r="I420" s="12"/>
    </row>
    <row r="421" spans="1:9" ht="12.75" hidden="1" customHeight="1">
      <c r="A421" s="11"/>
      <c r="B421" s="1"/>
      <c r="C421" s="34"/>
      <c r="D421" s="192"/>
      <c r="E421" s="193"/>
      <c r="F421" s="39">
        <f>VLOOKUP(C421,'[2]Acha Air Sales Price List'!$B$1:$D$65536,3,FALSE)</f>
        <v>0</v>
      </c>
      <c r="G421" s="19">
        <f>ROUND(IF(ISBLANK(C421),0,VLOOKUP(C421,'[2]Acha Air Sales Price List'!$B$1:$X$65536,12,FALSE)*$L$14),2)</f>
        <v>0</v>
      </c>
      <c r="H421" s="20">
        <f t="shared" si="8"/>
        <v>0</v>
      </c>
      <c r="I421" s="12"/>
    </row>
    <row r="422" spans="1:9" ht="12.75" hidden="1" customHeight="1">
      <c r="A422" s="11"/>
      <c r="B422" s="1"/>
      <c r="C422" s="34"/>
      <c r="D422" s="192"/>
      <c r="E422" s="193"/>
      <c r="F422" s="39">
        <f>VLOOKUP(C422,'[2]Acha Air Sales Price List'!$B$1:$D$65536,3,FALSE)</f>
        <v>0</v>
      </c>
      <c r="G422" s="19">
        <f>ROUND(IF(ISBLANK(C422),0,VLOOKUP(C422,'[2]Acha Air Sales Price List'!$B$1:$X$65536,12,FALSE)*$L$14),2)</f>
        <v>0</v>
      </c>
      <c r="H422" s="20">
        <f t="shared" si="8"/>
        <v>0</v>
      </c>
      <c r="I422" s="12"/>
    </row>
    <row r="423" spans="1:9" ht="12.75" hidden="1" customHeight="1">
      <c r="A423" s="11"/>
      <c r="B423" s="1"/>
      <c r="C423" s="34"/>
      <c r="D423" s="192"/>
      <c r="E423" s="193"/>
      <c r="F423" s="39">
        <f>VLOOKUP(C423,'[2]Acha Air Sales Price List'!$B$1:$D$65536,3,FALSE)</f>
        <v>0</v>
      </c>
      <c r="G423" s="19">
        <f>ROUND(IF(ISBLANK(C423),0,VLOOKUP(C423,'[2]Acha Air Sales Price List'!$B$1:$X$65536,12,FALSE)*$L$14),2)</f>
        <v>0</v>
      </c>
      <c r="H423" s="20">
        <f t="shared" si="8"/>
        <v>0</v>
      </c>
      <c r="I423" s="12"/>
    </row>
    <row r="424" spans="1:9" ht="12.75" hidden="1" customHeight="1">
      <c r="A424" s="11"/>
      <c r="B424" s="1"/>
      <c r="C424" s="35"/>
      <c r="D424" s="192"/>
      <c r="E424" s="193"/>
      <c r="F424" s="39">
        <f>VLOOKUP(C424,'[2]Acha Air Sales Price List'!$B$1:$D$65536,3,FALSE)</f>
        <v>0</v>
      </c>
      <c r="G424" s="19">
        <f>ROUND(IF(ISBLANK(C424),0,VLOOKUP(C424,'[2]Acha Air Sales Price List'!$B$1:$X$65536,12,FALSE)*$L$14),2)</f>
        <v>0</v>
      </c>
      <c r="H424" s="20">
        <f t="shared" si="8"/>
        <v>0</v>
      </c>
      <c r="I424" s="12"/>
    </row>
    <row r="425" spans="1:9" ht="12.75" hidden="1" customHeight="1">
      <c r="A425" s="11"/>
      <c r="B425" s="1"/>
      <c r="C425" s="34"/>
      <c r="D425" s="192"/>
      <c r="E425" s="193"/>
      <c r="F425" s="39">
        <f>VLOOKUP(C425,'[2]Acha Air Sales Price List'!$B$1:$D$65536,3,FALSE)</f>
        <v>0</v>
      </c>
      <c r="G425" s="19">
        <f>ROUND(IF(ISBLANK(C425),0,VLOOKUP(C425,'[2]Acha Air Sales Price List'!$B$1:$X$65536,12,FALSE)*$L$14),2)</f>
        <v>0</v>
      </c>
      <c r="H425" s="20">
        <f t="shared" si="8"/>
        <v>0</v>
      </c>
      <c r="I425" s="12"/>
    </row>
    <row r="426" spans="1:9" ht="12.75" hidden="1" customHeight="1">
      <c r="A426" s="11"/>
      <c r="B426" s="1"/>
      <c r="C426" s="34"/>
      <c r="D426" s="192"/>
      <c r="E426" s="193"/>
      <c r="F426" s="39">
        <f>VLOOKUP(C426,'[2]Acha Air Sales Price List'!$B$1:$D$65536,3,FALSE)</f>
        <v>0</v>
      </c>
      <c r="G426" s="19">
        <f>ROUND(IF(ISBLANK(C426),0,VLOOKUP(C426,'[2]Acha Air Sales Price List'!$B$1:$X$65536,12,FALSE)*$L$14),2)</f>
        <v>0</v>
      </c>
      <c r="H426" s="20">
        <f t="shared" si="8"/>
        <v>0</v>
      </c>
      <c r="I426" s="12"/>
    </row>
    <row r="427" spans="1:9" ht="12.75" hidden="1" customHeight="1">
      <c r="A427" s="11"/>
      <c r="B427" s="1"/>
      <c r="C427" s="34"/>
      <c r="D427" s="192"/>
      <c r="E427" s="193"/>
      <c r="F427" s="39">
        <f>VLOOKUP(C427,'[2]Acha Air Sales Price List'!$B$1:$D$65536,3,FALSE)</f>
        <v>0</v>
      </c>
      <c r="G427" s="19">
        <f>ROUND(IF(ISBLANK(C427),0,VLOOKUP(C427,'[2]Acha Air Sales Price List'!$B$1:$X$65536,12,FALSE)*$L$14),2)</f>
        <v>0</v>
      </c>
      <c r="H427" s="20">
        <f t="shared" si="8"/>
        <v>0</v>
      </c>
      <c r="I427" s="12"/>
    </row>
    <row r="428" spans="1:9" ht="12.75" hidden="1" customHeight="1">
      <c r="A428" s="11"/>
      <c r="B428" s="1"/>
      <c r="C428" s="34"/>
      <c r="D428" s="192"/>
      <c r="E428" s="193"/>
      <c r="F428" s="39">
        <f>VLOOKUP(C428,'[2]Acha Air Sales Price List'!$B$1:$D$65536,3,FALSE)</f>
        <v>0</v>
      </c>
      <c r="G428" s="19">
        <f>ROUND(IF(ISBLANK(C428),0,VLOOKUP(C428,'[2]Acha Air Sales Price List'!$B$1:$X$65536,12,FALSE)*$L$14),2)</f>
        <v>0</v>
      </c>
      <c r="H428" s="20">
        <f t="shared" si="8"/>
        <v>0</v>
      </c>
      <c r="I428" s="12"/>
    </row>
    <row r="429" spans="1:9" ht="12.75" hidden="1" customHeight="1">
      <c r="A429" s="11"/>
      <c r="B429" s="1"/>
      <c r="C429" s="34"/>
      <c r="D429" s="192"/>
      <c r="E429" s="193"/>
      <c r="F429" s="39">
        <f>VLOOKUP(C429,'[2]Acha Air Sales Price List'!$B$1:$D$65536,3,FALSE)</f>
        <v>0</v>
      </c>
      <c r="G429" s="19">
        <f>ROUND(IF(ISBLANK(C429),0,VLOOKUP(C429,'[2]Acha Air Sales Price List'!$B$1:$X$65536,12,FALSE)*$L$14),2)</f>
        <v>0</v>
      </c>
      <c r="H429" s="20">
        <f t="shared" si="8"/>
        <v>0</v>
      </c>
      <c r="I429" s="12"/>
    </row>
    <row r="430" spans="1:9" ht="12.75" hidden="1" customHeight="1">
      <c r="A430" s="11"/>
      <c r="B430" s="1"/>
      <c r="C430" s="34"/>
      <c r="D430" s="192"/>
      <c r="E430" s="193"/>
      <c r="F430" s="39">
        <f>VLOOKUP(C430,'[2]Acha Air Sales Price List'!$B$1:$D$65536,3,FALSE)</f>
        <v>0</v>
      </c>
      <c r="G430" s="19">
        <f>ROUND(IF(ISBLANK(C430),0,VLOOKUP(C430,'[2]Acha Air Sales Price List'!$B$1:$X$65536,12,FALSE)*$L$14),2)</f>
        <v>0</v>
      </c>
      <c r="H430" s="20">
        <f t="shared" si="8"/>
        <v>0</v>
      </c>
      <c r="I430" s="12"/>
    </row>
    <row r="431" spans="1:9" ht="12.75" hidden="1" customHeight="1">
      <c r="A431" s="11"/>
      <c r="B431" s="1"/>
      <c r="C431" s="34"/>
      <c r="D431" s="192"/>
      <c r="E431" s="193"/>
      <c r="F431" s="39">
        <f>VLOOKUP(C431,'[2]Acha Air Sales Price List'!$B$1:$D$65536,3,FALSE)</f>
        <v>0</v>
      </c>
      <c r="G431" s="19">
        <f>ROUND(IF(ISBLANK(C431),0,VLOOKUP(C431,'[2]Acha Air Sales Price List'!$B$1:$X$65536,12,FALSE)*$L$14),2)</f>
        <v>0</v>
      </c>
      <c r="H431" s="20">
        <f t="shared" si="8"/>
        <v>0</v>
      </c>
      <c r="I431" s="12"/>
    </row>
    <row r="432" spans="1:9" ht="12.75" hidden="1" customHeight="1">
      <c r="A432" s="11"/>
      <c r="B432" s="1"/>
      <c r="C432" s="34"/>
      <c r="D432" s="192"/>
      <c r="E432" s="193"/>
      <c r="F432" s="39">
        <f>VLOOKUP(C432,'[2]Acha Air Sales Price List'!$B$1:$D$65536,3,FALSE)</f>
        <v>0</v>
      </c>
      <c r="G432" s="19">
        <f>ROUND(IF(ISBLANK(C432),0,VLOOKUP(C432,'[2]Acha Air Sales Price List'!$B$1:$X$65536,12,FALSE)*$L$14),2)</f>
        <v>0</v>
      </c>
      <c r="H432" s="20">
        <f t="shared" si="8"/>
        <v>0</v>
      </c>
      <c r="I432" s="12"/>
    </row>
    <row r="433" spans="1:9" ht="12.75" hidden="1" customHeight="1">
      <c r="A433" s="11"/>
      <c r="B433" s="1"/>
      <c r="C433" s="34"/>
      <c r="D433" s="192"/>
      <c r="E433" s="193"/>
      <c r="F433" s="39">
        <f>VLOOKUP(C433,'[2]Acha Air Sales Price List'!$B$1:$D$65536,3,FALSE)</f>
        <v>0</v>
      </c>
      <c r="G433" s="19">
        <f>ROUND(IF(ISBLANK(C433),0,VLOOKUP(C433,'[2]Acha Air Sales Price List'!$B$1:$X$65536,12,FALSE)*$L$14),2)</f>
        <v>0</v>
      </c>
      <c r="H433" s="20">
        <f t="shared" si="8"/>
        <v>0</v>
      </c>
      <c r="I433" s="12"/>
    </row>
    <row r="434" spans="1:9" ht="12.75" hidden="1" customHeight="1">
      <c r="A434" s="11"/>
      <c r="B434" s="1"/>
      <c r="C434" s="34"/>
      <c r="D434" s="192"/>
      <c r="E434" s="193"/>
      <c r="F434" s="39">
        <f>VLOOKUP(C434,'[2]Acha Air Sales Price List'!$B$1:$D$65536,3,FALSE)</f>
        <v>0</v>
      </c>
      <c r="G434" s="19">
        <f>ROUND(IF(ISBLANK(C434),0,VLOOKUP(C434,'[2]Acha Air Sales Price List'!$B$1:$X$65536,12,FALSE)*$L$14),2)</f>
        <v>0</v>
      </c>
      <c r="H434" s="20">
        <f t="shared" si="8"/>
        <v>0</v>
      </c>
      <c r="I434" s="12"/>
    </row>
    <row r="435" spans="1:9" ht="12.75" hidden="1" customHeight="1">
      <c r="A435" s="11"/>
      <c r="B435" s="1"/>
      <c r="C435" s="34"/>
      <c r="D435" s="192"/>
      <c r="E435" s="193"/>
      <c r="F435" s="39">
        <f>VLOOKUP(C435,'[2]Acha Air Sales Price List'!$B$1:$D$65536,3,FALSE)</f>
        <v>0</v>
      </c>
      <c r="G435" s="19">
        <f>ROUND(IF(ISBLANK(C435),0,VLOOKUP(C435,'[2]Acha Air Sales Price List'!$B$1:$X$65536,12,FALSE)*$L$14),2)</f>
        <v>0</v>
      </c>
      <c r="H435" s="20">
        <f t="shared" si="8"/>
        <v>0</v>
      </c>
      <c r="I435" s="12"/>
    </row>
    <row r="436" spans="1:9" ht="12.75" hidden="1" customHeight="1">
      <c r="A436" s="11"/>
      <c r="B436" s="1"/>
      <c r="C436" s="34"/>
      <c r="D436" s="192"/>
      <c r="E436" s="193"/>
      <c r="F436" s="39">
        <f>VLOOKUP(C436,'[2]Acha Air Sales Price List'!$B$1:$D$65536,3,FALSE)</f>
        <v>0</v>
      </c>
      <c r="G436" s="19">
        <f>ROUND(IF(ISBLANK(C436),0,VLOOKUP(C436,'[2]Acha Air Sales Price List'!$B$1:$X$65536,12,FALSE)*$L$14),2)</f>
        <v>0</v>
      </c>
      <c r="H436" s="20">
        <f t="shared" si="8"/>
        <v>0</v>
      </c>
      <c r="I436" s="12"/>
    </row>
    <row r="437" spans="1:9" ht="12.75" hidden="1" customHeight="1">
      <c r="A437" s="11"/>
      <c r="B437" s="1"/>
      <c r="C437" s="34"/>
      <c r="D437" s="192"/>
      <c r="E437" s="193"/>
      <c r="F437" s="39">
        <f>VLOOKUP(C437,'[2]Acha Air Sales Price List'!$B$1:$D$65536,3,FALSE)</f>
        <v>0</v>
      </c>
      <c r="G437" s="19">
        <f>ROUND(IF(ISBLANK(C437),0,VLOOKUP(C437,'[2]Acha Air Sales Price List'!$B$1:$X$65536,12,FALSE)*$L$14),2)</f>
        <v>0</v>
      </c>
      <c r="H437" s="20">
        <f t="shared" si="8"/>
        <v>0</v>
      </c>
      <c r="I437" s="12"/>
    </row>
    <row r="438" spans="1:9" ht="12.75" hidden="1" customHeight="1">
      <c r="A438" s="11"/>
      <c r="B438" s="1"/>
      <c r="C438" s="34"/>
      <c r="D438" s="192"/>
      <c r="E438" s="193"/>
      <c r="F438" s="39">
        <f>VLOOKUP(C438,'[2]Acha Air Sales Price List'!$B$1:$D$65536,3,FALSE)</f>
        <v>0</v>
      </c>
      <c r="G438" s="19">
        <f>ROUND(IF(ISBLANK(C438),0,VLOOKUP(C438,'[2]Acha Air Sales Price List'!$B$1:$X$65536,12,FALSE)*$L$14),2)</f>
        <v>0</v>
      </c>
      <c r="H438" s="20">
        <f t="shared" si="8"/>
        <v>0</v>
      </c>
      <c r="I438" s="12"/>
    </row>
    <row r="439" spans="1:9" ht="12.75" hidden="1" customHeight="1">
      <c r="A439" s="11"/>
      <c r="B439" s="1"/>
      <c r="C439" s="34"/>
      <c r="D439" s="192"/>
      <c r="E439" s="193"/>
      <c r="F439" s="39">
        <f>VLOOKUP(C439,'[2]Acha Air Sales Price List'!$B$1:$D$65536,3,FALSE)</f>
        <v>0</v>
      </c>
      <c r="G439" s="19">
        <f>ROUND(IF(ISBLANK(C439),0,VLOOKUP(C439,'[2]Acha Air Sales Price List'!$B$1:$X$65536,12,FALSE)*$L$14),2)</f>
        <v>0</v>
      </c>
      <c r="H439" s="20">
        <f t="shared" si="8"/>
        <v>0</v>
      </c>
      <c r="I439" s="12"/>
    </row>
    <row r="440" spans="1:9" ht="12.75" hidden="1" customHeight="1">
      <c r="A440" s="11"/>
      <c r="B440" s="1"/>
      <c r="C440" s="34"/>
      <c r="D440" s="192"/>
      <c r="E440" s="193"/>
      <c r="F440" s="39">
        <f>VLOOKUP(C440,'[2]Acha Air Sales Price List'!$B$1:$D$65536,3,FALSE)</f>
        <v>0</v>
      </c>
      <c r="G440" s="19">
        <f>ROUND(IF(ISBLANK(C440),0,VLOOKUP(C440,'[2]Acha Air Sales Price List'!$B$1:$X$65536,12,FALSE)*$L$14),2)</f>
        <v>0</v>
      </c>
      <c r="H440" s="20">
        <f t="shared" si="8"/>
        <v>0</v>
      </c>
      <c r="I440" s="12"/>
    </row>
    <row r="441" spans="1:9" ht="12.75" hidden="1" customHeight="1">
      <c r="A441" s="11"/>
      <c r="B441" s="1"/>
      <c r="C441" s="34"/>
      <c r="D441" s="192"/>
      <c r="E441" s="193"/>
      <c r="F441" s="39">
        <f>VLOOKUP(C441,'[2]Acha Air Sales Price List'!$B$1:$D$65536,3,FALSE)</f>
        <v>0</v>
      </c>
      <c r="G441" s="19">
        <f>ROUND(IF(ISBLANK(C441),0,VLOOKUP(C441,'[2]Acha Air Sales Price List'!$B$1:$X$65536,12,FALSE)*$L$14),2)</f>
        <v>0</v>
      </c>
      <c r="H441" s="20">
        <f t="shared" si="8"/>
        <v>0</v>
      </c>
      <c r="I441" s="12"/>
    </row>
    <row r="442" spans="1:9" ht="12.75" hidden="1" customHeight="1">
      <c r="A442" s="11"/>
      <c r="B442" s="1"/>
      <c r="C442" s="34"/>
      <c r="D442" s="192"/>
      <c r="E442" s="193"/>
      <c r="F442" s="39">
        <f>VLOOKUP(C442,'[2]Acha Air Sales Price List'!$B$1:$D$65536,3,FALSE)</f>
        <v>0</v>
      </c>
      <c r="G442" s="19">
        <f>ROUND(IF(ISBLANK(C442),0,VLOOKUP(C442,'[2]Acha Air Sales Price List'!$B$1:$X$65536,12,FALSE)*$L$14),2)</f>
        <v>0</v>
      </c>
      <c r="H442" s="20">
        <f t="shared" si="8"/>
        <v>0</v>
      </c>
      <c r="I442" s="12"/>
    </row>
    <row r="443" spans="1:9" ht="12.75" hidden="1" customHeight="1">
      <c r="A443" s="11"/>
      <c r="B443" s="1"/>
      <c r="C443" s="34"/>
      <c r="D443" s="192"/>
      <c r="E443" s="193"/>
      <c r="F443" s="39">
        <f>VLOOKUP(C443,'[2]Acha Air Sales Price List'!$B$1:$D$65536,3,FALSE)</f>
        <v>0</v>
      </c>
      <c r="G443" s="19">
        <f>ROUND(IF(ISBLANK(C443),0,VLOOKUP(C443,'[2]Acha Air Sales Price List'!$B$1:$X$65536,12,FALSE)*$L$14),2)</f>
        <v>0</v>
      </c>
      <c r="H443" s="20">
        <f t="shared" si="8"/>
        <v>0</v>
      </c>
      <c r="I443" s="12"/>
    </row>
    <row r="444" spans="1:9" ht="12.75" hidden="1" customHeight="1">
      <c r="A444" s="11"/>
      <c r="B444" s="1"/>
      <c r="C444" s="34"/>
      <c r="D444" s="192"/>
      <c r="E444" s="193"/>
      <c r="F444" s="39">
        <f>VLOOKUP(C444,'[2]Acha Air Sales Price List'!$B$1:$D$65536,3,FALSE)</f>
        <v>0</v>
      </c>
      <c r="G444" s="19">
        <f>ROUND(IF(ISBLANK(C444),0,VLOOKUP(C444,'[2]Acha Air Sales Price List'!$B$1:$X$65536,12,FALSE)*$L$14),2)</f>
        <v>0</v>
      </c>
      <c r="H444" s="20">
        <f t="shared" si="8"/>
        <v>0</v>
      </c>
      <c r="I444" s="12"/>
    </row>
    <row r="445" spans="1:9" ht="12.75" hidden="1" customHeight="1">
      <c r="A445" s="11"/>
      <c r="B445" s="1"/>
      <c r="C445" s="34"/>
      <c r="D445" s="192"/>
      <c r="E445" s="193"/>
      <c r="F445" s="39">
        <f>VLOOKUP(C445,'[2]Acha Air Sales Price List'!$B$1:$D$65536,3,FALSE)</f>
        <v>0</v>
      </c>
      <c r="G445" s="19">
        <f>ROUND(IF(ISBLANK(C445),0,VLOOKUP(C445,'[2]Acha Air Sales Price List'!$B$1:$X$65536,12,FALSE)*$L$14),2)</f>
        <v>0</v>
      </c>
      <c r="H445" s="20">
        <f t="shared" si="8"/>
        <v>0</v>
      </c>
      <c r="I445" s="12"/>
    </row>
    <row r="446" spans="1:9" ht="12.75" hidden="1" customHeight="1">
      <c r="A446" s="11"/>
      <c r="B446" s="1"/>
      <c r="C446" s="34"/>
      <c r="D446" s="192"/>
      <c r="E446" s="193"/>
      <c r="F446" s="39">
        <f>VLOOKUP(C446,'[2]Acha Air Sales Price List'!$B$1:$D$65536,3,FALSE)</f>
        <v>0</v>
      </c>
      <c r="G446" s="19">
        <f>ROUND(IF(ISBLANK(C446),0,VLOOKUP(C446,'[2]Acha Air Sales Price List'!$B$1:$X$65536,12,FALSE)*$L$14),2)</f>
        <v>0</v>
      </c>
      <c r="H446" s="20">
        <f t="shared" si="8"/>
        <v>0</v>
      </c>
      <c r="I446" s="12"/>
    </row>
    <row r="447" spans="1:9" ht="12.75" hidden="1" customHeight="1">
      <c r="A447" s="11"/>
      <c r="B447" s="1"/>
      <c r="C447" s="34"/>
      <c r="D447" s="192"/>
      <c r="E447" s="193"/>
      <c r="F447" s="39">
        <f>VLOOKUP(C447,'[2]Acha Air Sales Price List'!$B$1:$D$65536,3,FALSE)</f>
        <v>0</v>
      </c>
      <c r="G447" s="19">
        <f>ROUND(IF(ISBLANK(C447),0,VLOOKUP(C447,'[2]Acha Air Sales Price List'!$B$1:$X$65536,12,FALSE)*$L$14),2)</f>
        <v>0</v>
      </c>
      <c r="H447" s="20">
        <f t="shared" si="8"/>
        <v>0</v>
      </c>
      <c r="I447" s="12"/>
    </row>
    <row r="448" spans="1:9" ht="12.75" hidden="1" customHeight="1">
      <c r="A448" s="11"/>
      <c r="B448" s="1"/>
      <c r="C448" s="34"/>
      <c r="D448" s="192"/>
      <c r="E448" s="193"/>
      <c r="F448" s="39">
        <f>VLOOKUP(C448,'[2]Acha Air Sales Price List'!$B$1:$D$65536,3,FALSE)</f>
        <v>0</v>
      </c>
      <c r="G448" s="19">
        <f>ROUND(IF(ISBLANK(C448),0,VLOOKUP(C448,'[2]Acha Air Sales Price List'!$B$1:$X$65536,12,FALSE)*$L$14),2)</f>
        <v>0</v>
      </c>
      <c r="H448" s="20">
        <f t="shared" si="8"/>
        <v>0</v>
      </c>
      <c r="I448" s="12"/>
    </row>
    <row r="449" spans="1:9" ht="12.75" hidden="1" customHeight="1">
      <c r="A449" s="11"/>
      <c r="B449" s="1"/>
      <c r="C449" s="34"/>
      <c r="D449" s="192"/>
      <c r="E449" s="193"/>
      <c r="F449" s="39">
        <f>VLOOKUP(C449,'[2]Acha Air Sales Price List'!$B$1:$D$65536,3,FALSE)</f>
        <v>0</v>
      </c>
      <c r="G449" s="19">
        <f>ROUND(IF(ISBLANK(C449),0,VLOOKUP(C449,'[2]Acha Air Sales Price List'!$B$1:$X$65536,12,FALSE)*$L$14),2)</f>
        <v>0</v>
      </c>
      <c r="H449" s="20">
        <f t="shared" si="8"/>
        <v>0</v>
      </c>
      <c r="I449" s="12"/>
    </row>
    <row r="450" spans="1:9" ht="12.75" hidden="1" customHeight="1">
      <c r="A450" s="11"/>
      <c r="B450" s="1"/>
      <c r="C450" s="34"/>
      <c r="D450" s="192"/>
      <c r="E450" s="193"/>
      <c r="F450" s="39">
        <f>VLOOKUP(C450,'[2]Acha Air Sales Price List'!$B$1:$D$65536,3,FALSE)</f>
        <v>0</v>
      </c>
      <c r="G450" s="19">
        <f>ROUND(IF(ISBLANK(C450),0,VLOOKUP(C450,'[2]Acha Air Sales Price List'!$B$1:$X$65536,12,FALSE)*$L$14),2)</f>
        <v>0</v>
      </c>
      <c r="H450" s="20">
        <f t="shared" si="8"/>
        <v>0</v>
      </c>
      <c r="I450" s="12"/>
    </row>
    <row r="451" spans="1:9" ht="12.75" hidden="1" customHeight="1">
      <c r="A451" s="11"/>
      <c r="B451" s="1"/>
      <c r="C451" s="34"/>
      <c r="D451" s="192"/>
      <c r="E451" s="193"/>
      <c r="F451" s="39">
        <f>VLOOKUP(C451,'[2]Acha Air Sales Price List'!$B$1:$D$65536,3,FALSE)</f>
        <v>0</v>
      </c>
      <c r="G451" s="19">
        <f>ROUND(IF(ISBLANK(C451),0,VLOOKUP(C451,'[2]Acha Air Sales Price List'!$B$1:$X$65536,12,FALSE)*$L$14),2)</f>
        <v>0</v>
      </c>
      <c r="H451" s="20">
        <f t="shared" si="8"/>
        <v>0</v>
      </c>
      <c r="I451" s="12"/>
    </row>
    <row r="452" spans="1:9" ht="12.75" hidden="1" customHeight="1">
      <c r="A452" s="11"/>
      <c r="B452" s="1"/>
      <c r="C452" s="35"/>
      <c r="D452" s="192"/>
      <c r="E452" s="193"/>
      <c r="F452" s="39">
        <f>VLOOKUP(C452,'[2]Acha Air Sales Price List'!$B$1:$D$65536,3,FALSE)</f>
        <v>0</v>
      </c>
      <c r="G452" s="19">
        <f>ROUND(IF(ISBLANK(C452),0,VLOOKUP(C452,'[2]Acha Air Sales Price List'!$B$1:$X$65536,12,FALSE)*$L$14),2)</f>
        <v>0</v>
      </c>
      <c r="H452" s="20">
        <f>ROUND(IF(ISNUMBER(B452), G452*B452, 0),5)</f>
        <v>0</v>
      </c>
      <c r="I452" s="12"/>
    </row>
    <row r="453" spans="1:9" ht="12.75" hidden="1" customHeight="1">
      <c r="A453" s="11"/>
      <c r="B453" s="1"/>
      <c r="C453" s="34"/>
      <c r="D453" s="192"/>
      <c r="E453" s="193"/>
      <c r="F453" s="39">
        <f>VLOOKUP(C453,'[2]Acha Air Sales Price List'!$B$1:$D$65536,3,FALSE)</f>
        <v>0</v>
      </c>
      <c r="G453" s="19">
        <f>ROUND(IF(ISBLANK(C453),0,VLOOKUP(C453,'[2]Acha Air Sales Price List'!$B$1:$X$65536,12,FALSE)*$L$14),2)</f>
        <v>0</v>
      </c>
      <c r="H453" s="20">
        <f t="shared" ref="H453:H503" si="9">ROUND(IF(ISNUMBER(B453), G453*B453, 0),5)</f>
        <v>0</v>
      </c>
      <c r="I453" s="12"/>
    </row>
    <row r="454" spans="1:9" ht="12.75" hidden="1" customHeight="1">
      <c r="A454" s="11"/>
      <c r="B454" s="1"/>
      <c r="C454" s="34"/>
      <c r="D454" s="192"/>
      <c r="E454" s="193"/>
      <c r="F454" s="39">
        <f>VLOOKUP(C454,'[2]Acha Air Sales Price List'!$B$1:$D$65536,3,FALSE)</f>
        <v>0</v>
      </c>
      <c r="G454" s="19">
        <f>ROUND(IF(ISBLANK(C454),0,VLOOKUP(C454,'[2]Acha Air Sales Price List'!$B$1:$X$65536,12,FALSE)*$L$14),2)</f>
        <v>0</v>
      </c>
      <c r="H454" s="20">
        <f t="shared" si="9"/>
        <v>0</v>
      </c>
      <c r="I454" s="12"/>
    </row>
    <row r="455" spans="1:9" ht="12.75" hidden="1" customHeight="1">
      <c r="A455" s="11"/>
      <c r="B455" s="1"/>
      <c r="C455" s="34"/>
      <c r="D455" s="192"/>
      <c r="E455" s="193"/>
      <c r="F455" s="39">
        <f>VLOOKUP(C455,'[2]Acha Air Sales Price List'!$B$1:$D$65536,3,FALSE)</f>
        <v>0</v>
      </c>
      <c r="G455" s="19">
        <f>ROUND(IF(ISBLANK(C455),0,VLOOKUP(C455,'[2]Acha Air Sales Price List'!$B$1:$X$65536,12,FALSE)*$L$14),2)</f>
        <v>0</v>
      </c>
      <c r="H455" s="20">
        <f t="shared" si="9"/>
        <v>0</v>
      </c>
      <c r="I455" s="12"/>
    </row>
    <row r="456" spans="1:9" ht="12.75" hidden="1" customHeight="1">
      <c r="A456" s="11"/>
      <c r="B456" s="1"/>
      <c r="C456" s="34"/>
      <c r="D456" s="192"/>
      <c r="E456" s="193"/>
      <c r="F456" s="39">
        <f>VLOOKUP(C456,'[2]Acha Air Sales Price List'!$B$1:$D$65536,3,FALSE)</f>
        <v>0</v>
      </c>
      <c r="G456" s="19">
        <f>ROUND(IF(ISBLANK(C456),0,VLOOKUP(C456,'[2]Acha Air Sales Price List'!$B$1:$X$65536,12,FALSE)*$L$14),2)</f>
        <v>0</v>
      </c>
      <c r="H456" s="20">
        <f t="shared" si="9"/>
        <v>0</v>
      </c>
      <c r="I456" s="12"/>
    </row>
    <row r="457" spans="1:9" ht="12.75" hidden="1" customHeight="1">
      <c r="A457" s="11"/>
      <c r="B457" s="1"/>
      <c r="C457" s="34"/>
      <c r="D457" s="192"/>
      <c r="E457" s="193"/>
      <c r="F457" s="39">
        <f>VLOOKUP(C457,'[2]Acha Air Sales Price List'!$B$1:$D$65536,3,FALSE)</f>
        <v>0</v>
      </c>
      <c r="G457" s="19">
        <f>ROUND(IF(ISBLANK(C457),0,VLOOKUP(C457,'[2]Acha Air Sales Price List'!$B$1:$X$65536,12,FALSE)*$L$14),2)</f>
        <v>0</v>
      </c>
      <c r="H457" s="20">
        <f t="shared" si="9"/>
        <v>0</v>
      </c>
      <c r="I457" s="12"/>
    </row>
    <row r="458" spans="1:9" ht="12.75" hidden="1" customHeight="1">
      <c r="A458" s="11"/>
      <c r="B458" s="1"/>
      <c r="C458" s="34"/>
      <c r="D458" s="192"/>
      <c r="E458" s="193"/>
      <c r="F458" s="39">
        <f>VLOOKUP(C458,'[2]Acha Air Sales Price List'!$B$1:$D$65536,3,FALSE)</f>
        <v>0</v>
      </c>
      <c r="G458" s="19">
        <f>ROUND(IF(ISBLANK(C458),0,VLOOKUP(C458,'[2]Acha Air Sales Price List'!$B$1:$X$65536,12,FALSE)*$L$14),2)</f>
        <v>0</v>
      </c>
      <c r="H458" s="20">
        <f t="shared" si="9"/>
        <v>0</v>
      </c>
      <c r="I458" s="12"/>
    </row>
    <row r="459" spans="1:9" ht="12.75" hidden="1" customHeight="1">
      <c r="A459" s="11"/>
      <c r="B459" s="1"/>
      <c r="C459" s="34"/>
      <c r="D459" s="192"/>
      <c r="E459" s="193"/>
      <c r="F459" s="39">
        <f>VLOOKUP(C459,'[2]Acha Air Sales Price List'!$B$1:$D$65536,3,FALSE)</f>
        <v>0</v>
      </c>
      <c r="G459" s="19">
        <f>ROUND(IF(ISBLANK(C459),0,VLOOKUP(C459,'[2]Acha Air Sales Price List'!$B$1:$X$65536,12,FALSE)*$L$14),2)</f>
        <v>0</v>
      </c>
      <c r="H459" s="20">
        <f t="shared" si="9"/>
        <v>0</v>
      </c>
      <c r="I459" s="12"/>
    </row>
    <row r="460" spans="1:9" ht="12.75" hidden="1" customHeight="1">
      <c r="A460" s="11"/>
      <c r="B460" s="1"/>
      <c r="C460" s="34"/>
      <c r="D460" s="192"/>
      <c r="E460" s="193"/>
      <c r="F460" s="39">
        <f>VLOOKUP(C460,'[2]Acha Air Sales Price List'!$B$1:$D$65536,3,FALSE)</f>
        <v>0</v>
      </c>
      <c r="G460" s="19">
        <f>ROUND(IF(ISBLANK(C460),0,VLOOKUP(C460,'[2]Acha Air Sales Price List'!$B$1:$X$65536,12,FALSE)*$L$14),2)</f>
        <v>0</v>
      </c>
      <c r="H460" s="20">
        <f t="shared" si="9"/>
        <v>0</v>
      </c>
      <c r="I460" s="12"/>
    </row>
    <row r="461" spans="1:9" ht="12.75" hidden="1" customHeight="1">
      <c r="A461" s="11"/>
      <c r="B461" s="1"/>
      <c r="C461" s="34"/>
      <c r="D461" s="192"/>
      <c r="E461" s="193"/>
      <c r="F461" s="39">
        <f>VLOOKUP(C461,'[2]Acha Air Sales Price List'!$B$1:$D$65536,3,FALSE)</f>
        <v>0</v>
      </c>
      <c r="G461" s="19">
        <f>ROUND(IF(ISBLANK(C461),0,VLOOKUP(C461,'[2]Acha Air Sales Price List'!$B$1:$X$65536,12,FALSE)*$L$14),2)</f>
        <v>0</v>
      </c>
      <c r="H461" s="20">
        <f t="shared" si="9"/>
        <v>0</v>
      </c>
      <c r="I461" s="12"/>
    </row>
    <row r="462" spans="1:9" ht="12.75" hidden="1" customHeight="1">
      <c r="A462" s="11"/>
      <c r="B462" s="1"/>
      <c r="C462" s="34"/>
      <c r="D462" s="192"/>
      <c r="E462" s="193"/>
      <c r="F462" s="39">
        <f>VLOOKUP(C462,'[2]Acha Air Sales Price List'!$B$1:$D$65536,3,FALSE)</f>
        <v>0</v>
      </c>
      <c r="G462" s="19">
        <f>ROUND(IF(ISBLANK(C462),0,VLOOKUP(C462,'[2]Acha Air Sales Price List'!$B$1:$X$65536,12,FALSE)*$L$14),2)</f>
        <v>0</v>
      </c>
      <c r="H462" s="20">
        <f t="shared" si="9"/>
        <v>0</v>
      </c>
      <c r="I462" s="12"/>
    </row>
    <row r="463" spans="1:9" ht="12.75" hidden="1" customHeight="1">
      <c r="A463" s="11"/>
      <c r="B463" s="1"/>
      <c r="C463" s="34"/>
      <c r="D463" s="192"/>
      <c r="E463" s="193"/>
      <c r="F463" s="39">
        <f>VLOOKUP(C463,'[2]Acha Air Sales Price List'!$B$1:$D$65536,3,FALSE)</f>
        <v>0</v>
      </c>
      <c r="G463" s="19">
        <f>ROUND(IF(ISBLANK(C463),0,VLOOKUP(C463,'[2]Acha Air Sales Price List'!$B$1:$X$65536,12,FALSE)*$L$14),2)</f>
        <v>0</v>
      </c>
      <c r="H463" s="20">
        <f t="shared" si="9"/>
        <v>0</v>
      </c>
      <c r="I463" s="12"/>
    </row>
    <row r="464" spans="1:9" ht="12.75" hidden="1" customHeight="1">
      <c r="A464" s="11"/>
      <c r="B464" s="1"/>
      <c r="C464" s="34"/>
      <c r="D464" s="192"/>
      <c r="E464" s="193"/>
      <c r="F464" s="39">
        <f>VLOOKUP(C464,'[2]Acha Air Sales Price List'!$B$1:$D$65536,3,FALSE)</f>
        <v>0</v>
      </c>
      <c r="G464" s="19">
        <f>ROUND(IF(ISBLANK(C464),0,VLOOKUP(C464,'[2]Acha Air Sales Price List'!$B$1:$X$65536,12,FALSE)*$L$14),2)</f>
        <v>0</v>
      </c>
      <c r="H464" s="20">
        <f t="shared" si="9"/>
        <v>0</v>
      </c>
      <c r="I464" s="12"/>
    </row>
    <row r="465" spans="1:9" ht="12.75" hidden="1" customHeight="1">
      <c r="A465" s="11"/>
      <c r="B465" s="1"/>
      <c r="C465" s="34"/>
      <c r="D465" s="192"/>
      <c r="E465" s="193"/>
      <c r="F465" s="39">
        <f>VLOOKUP(C465,'[2]Acha Air Sales Price List'!$B$1:$D$65536,3,FALSE)</f>
        <v>0</v>
      </c>
      <c r="G465" s="19">
        <f>ROUND(IF(ISBLANK(C465),0,VLOOKUP(C465,'[2]Acha Air Sales Price List'!$B$1:$X$65536,12,FALSE)*$L$14),2)</f>
        <v>0</v>
      </c>
      <c r="H465" s="20">
        <f t="shared" si="9"/>
        <v>0</v>
      </c>
      <c r="I465" s="12"/>
    </row>
    <row r="466" spans="1:9" ht="12.75" hidden="1" customHeight="1">
      <c r="A466" s="11"/>
      <c r="B466" s="1"/>
      <c r="C466" s="34"/>
      <c r="D466" s="192"/>
      <c r="E466" s="193"/>
      <c r="F466" s="39">
        <f>VLOOKUP(C466,'[2]Acha Air Sales Price List'!$B$1:$D$65536,3,FALSE)</f>
        <v>0</v>
      </c>
      <c r="G466" s="19">
        <f>ROUND(IF(ISBLANK(C466),0,VLOOKUP(C466,'[2]Acha Air Sales Price List'!$B$1:$X$65536,12,FALSE)*$L$14),2)</f>
        <v>0</v>
      </c>
      <c r="H466" s="20">
        <f t="shared" si="9"/>
        <v>0</v>
      </c>
      <c r="I466" s="12"/>
    </row>
    <row r="467" spans="1:9" ht="12.75" hidden="1" customHeight="1">
      <c r="A467" s="11"/>
      <c r="B467" s="1"/>
      <c r="C467" s="34"/>
      <c r="D467" s="192"/>
      <c r="E467" s="193"/>
      <c r="F467" s="39">
        <f>VLOOKUP(C467,'[2]Acha Air Sales Price List'!$B$1:$D$65536,3,FALSE)</f>
        <v>0</v>
      </c>
      <c r="G467" s="19">
        <f>ROUND(IF(ISBLANK(C467),0,VLOOKUP(C467,'[2]Acha Air Sales Price List'!$B$1:$X$65536,12,FALSE)*$L$14),2)</f>
        <v>0</v>
      </c>
      <c r="H467" s="20">
        <f t="shared" si="9"/>
        <v>0</v>
      </c>
      <c r="I467" s="12"/>
    </row>
    <row r="468" spans="1:9" ht="12.75" hidden="1" customHeight="1">
      <c r="A468" s="11"/>
      <c r="B468" s="1"/>
      <c r="C468" s="34"/>
      <c r="D468" s="192"/>
      <c r="E468" s="193"/>
      <c r="F468" s="39">
        <f>VLOOKUP(C468,'[2]Acha Air Sales Price List'!$B$1:$D$65536,3,FALSE)</f>
        <v>0</v>
      </c>
      <c r="G468" s="19">
        <f>ROUND(IF(ISBLANK(C468),0,VLOOKUP(C468,'[2]Acha Air Sales Price List'!$B$1:$X$65536,12,FALSE)*$L$14),2)</f>
        <v>0</v>
      </c>
      <c r="H468" s="20">
        <f t="shared" si="9"/>
        <v>0</v>
      </c>
      <c r="I468" s="12"/>
    </row>
    <row r="469" spans="1:9" ht="12.75" hidden="1" customHeight="1">
      <c r="A469" s="11"/>
      <c r="B469" s="1"/>
      <c r="C469" s="34"/>
      <c r="D469" s="192"/>
      <c r="E469" s="193"/>
      <c r="F469" s="39">
        <f>VLOOKUP(C469,'[2]Acha Air Sales Price List'!$B$1:$D$65536,3,FALSE)</f>
        <v>0</v>
      </c>
      <c r="G469" s="19">
        <f>ROUND(IF(ISBLANK(C469),0,VLOOKUP(C469,'[2]Acha Air Sales Price List'!$B$1:$X$65536,12,FALSE)*$L$14),2)</f>
        <v>0</v>
      </c>
      <c r="H469" s="20">
        <f t="shared" si="9"/>
        <v>0</v>
      </c>
      <c r="I469" s="12"/>
    </row>
    <row r="470" spans="1:9" ht="12.75" hidden="1" customHeight="1">
      <c r="A470" s="11"/>
      <c r="B470" s="1"/>
      <c r="C470" s="34"/>
      <c r="D470" s="192"/>
      <c r="E470" s="193"/>
      <c r="F470" s="39">
        <f>VLOOKUP(C470,'[2]Acha Air Sales Price List'!$B$1:$D$65536,3,FALSE)</f>
        <v>0</v>
      </c>
      <c r="G470" s="19">
        <f>ROUND(IF(ISBLANK(C470),0,VLOOKUP(C470,'[2]Acha Air Sales Price List'!$B$1:$X$65536,12,FALSE)*$L$14),2)</f>
        <v>0</v>
      </c>
      <c r="H470" s="20">
        <f t="shared" si="9"/>
        <v>0</v>
      </c>
      <c r="I470" s="12"/>
    </row>
    <row r="471" spans="1:9" ht="12.75" hidden="1" customHeight="1">
      <c r="A471" s="11"/>
      <c r="B471" s="1"/>
      <c r="C471" s="34"/>
      <c r="D471" s="192"/>
      <c r="E471" s="193"/>
      <c r="F471" s="39">
        <f>VLOOKUP(C471,'[2]Acha Air Sales Price List'!$B$1:$D$65536,3,FALSE)</f>
        <v>0</v>
      </c>
      <c r="G471" s="19">
        <f>ROUND(IF(ISBLANK(C471),0,VLOOKUP(C471,'[2]Acha Air Sales Price List'!$B$1:$X$65536,12,FALSE)*$L$14),2)</f>
        <v>0</v>
      </c>
      <c r="H471" s="20">
        <f t="shared" si="9"/>
        <v>0</v>
      </c>
      <c r="I471" s="12"/>
    </row>
    <row r="472" spans="1:9" ht="12.75" hidden="1" customHeight="1">
      <c r="A472" s="11"/>
      <c r="B472" s="1"/>
      <c r="C472" s="34"/>
      <c r="D472" s="192"/>
      <c r="E472" s="193"/>
      <c r="F472" s="39">
        <f>VLOOKUP(C472,'[2]Acha Air Sales Price List'!$B$1:$D$65536,3,FALSE)</f>
        <v>0</v>
      </c>
      <c r="G472" s="19">
        <f>ROUND(IF(ISBLANK(C472),0,VLOOKUP(C472,'[2]Acha Air Sales Price List'!$B$1:$X$65536,12,FALSE)*$L$14),2)</f>
        <v>0</v>
      </c>
      <c r="H472" s="20">
        <f t="shared" si="9"/>
        <v>0</v>
      </c>
      <c r="I472" s="12"/>
    </row>
    <row r="473" spans="1:9" ht="12.75" hidden="1" customHeight="1">
      <c r="A473" s="11"/>
      <c r="B473" s="1"/>
      <c r="C473" s="34"/>
      <c r="D473" s="192"/>
      <c r="E473" s="193"/>
      <c r="F473" s="39">
        <f>VLOOKUP(C473,'[2]Acha Air Sales Price List'!$B$1:$D$65536,3,FALSE)</f>
        <v>0</v>
      </c>
      <c r="G473" s="19">
        <f>ROUND(IF(ISBLANK(C473),0,VLOOKUP(C473,'[2]Acha Air Sales Price List'!$B$1:$X$65536,12,FALSE)*$L$14),2)</f>
        <v>0</v>
      </c>
      <c r="H473" s="20">
        <f t="shared" si="9"/>
        <v>0</v>
      </c>
      <c r="I473" s="12"/>
    </row>
    <row r="474" spans="1:9" ht="12.75" hidden="1" customHeight="1">
      <c r="A474" s="11"/>
      <c r="B474" s="1"/>
      <c r="C474" s="34"/>
      <c r="D474" s="192"/>
      <c r="E474" s="193"/>
      <c r="F474" s="39">
        <f>VLOOKUP(C474,'[2]Acha Air Sales Price List'!$B$1:$D$65536,3,FALSE)</f>
        <v>0</v>
      </c>
      <c r="G474" s="19">
        <f>ROUND(IF(ISBLANK(C474),0,VLOOKUP(C474,'[2]Acha Air Sales Price List'!$B$1:$X$65536,12,FALSE)*$L$14),2)</f>
        <v>0</v>
      </c>
      <c r="H474" s="20">
        <f t="shared" si="9"/>
        <v>0</v>
      </c>
      <c r="I474" s="12"/>
    </row>
    <row r="475" spans="1:9" ht="12.75" hidden="1" customHeight="1">
      <c r="A475" s="11"/>
      <c r="B475" s="1"/>
      <c r="C475" s="34"/>
      <c r="D475" s="192"/>
      <c r="E475" s="193"/>
      <c r="F475" s="39">
        <f>VLOOKUP(C475,'[2]Acha Air Sales Price List'!$B$1:$D$65536,3,FALSE)</f>
        <v>0</v>
      </c>
      <c r="G475" s="19">
        <f>ROUND(IF(ISBLANK(C475),0,VLOOKUP(C475,'[2]Acha Air Sales Price List'!$B$1:$X$65536,12,FALSE)*$L$14),2)</f>
        <v>0</v>
      </c>
      <c r="H475" s="20">
        <f t="shared" si="9"/>
        <v>0</v>
      </c>
      <c r="I475" s="12"/>
    </row>
    <row r="476" spans="1:9" ht="12.75" hidden="1" customHeight="1">
      <c r="A476" s="11"/>
      <c r="B476" s="1"/>
      <c r="C476" s="35"/>
      <c r="D476" s="192"/>
      <c r="E476" s="193"/>
      <c r="F476" s="39">
        <f>VLOOKUP(C476,'[2]Acha Air Sales Price List'!$B$1:$D$65536,3,FALSE)</f>
        <v>0</v>
      </c>
      <c r="G476" s="19">
        <f>ROUND(IF(ISBLANK(C476),0,VLOOKUP(C476,'[2]Acha Air Sales Price List'!$B$1:$X$65536,12,FALSE)*$L$14),2)</f>
        <v>0</v>
      </c>
      <c r="H476" s="20">
        <f t="shared" si="9"/>
        <v>0</v>
      </c>
      <c r="I476" s="12"/>
    </row>
    <row r="477" spans="1:9" ht="12.75" hidden="1" customHeight="1">
      <c r="A477" s="11"/>
      <c r="B477" s="1"/>
      <c r="C477" s="34"/>
      <c r="D477" s="192"/>
      <c r="E477" s="193"/>
      <c r="F477" s="39">
        <f>VLOOKUP(C477,'[2]Acha Air Sales Price List'!$B$1:$D$65536,3,FALSE)</f>
        <v>0</v>
      </c>
      <c r="G477" s="19">
        <f>ROUND(IF(ISBLANK(C477),0,VLOOKUP(C477,'[2]Acha Air Sales Price List'!$B$1:$X$65536,12,FALSE)*$L$14),2)</f>
        <v>0</v>
      </c>
      <c r="H477" s="20">
        <f t="shared" si="9"/>
        <v>0</v>
      </c>
      <c r="I477" s="12"/>
    </row>
    <row r="478" spans="1:9" ht="12.75" hidden="1" customHeight="1">
      <c r="A478" s="11"/>
      <c r="B478" s="1"/>
      <c r="C478" s="34"/>
      <c r="D478" s="192"/>
      <c r="E478" s="193"/>
      <c r="F478" s="39">
        <f>VLOOKUP(C478,'[2]Acha Air Sales Price List'!$B$1:$D$65536,3,FALSE)</f>
        <v>0</v>
      </c>
      <c r="G478" s="19">
        <f>ROUND(IF(ISBLANK(C478),0,VLOOKUP(C478,'[2]Acha Air Sales Price List'!$B$1:$X$65536,12,FALSE)*$L$14),2)</f>
        <v>0</v>
      </c>
      <c r="H478" s="20">
        <f t="shared" si="9"/>
        <v>0</v>
      </c>
      <c r="I478" s="12"/>
    </row>
    <row r="479" spans="1:9" ht="12.75" hidden="1" customHeight="1">
      <c r="A479" s="11"/>
      <c r="B479" s="1"/>
      <c r="C479" s="34"/>
      <c r="D479" s="192"/>
      <c r="E479" s="193"/>
      <c r="F479" s="39">
        <f>VLOOKUP(C479,'[2]Acha Air Sales Price List'!$B$1:$D$65536,3,FALSE)</f>
        <v>0</v>
      </c>
      <c r="G479" s="19">
        <f>ROUND(IF(ISBLANK(C479),0,VLOOKUP(C479,'[2]Acha Air Sales Price List'!$B$1:$X$65536,12,FALSE)*$L$14),2)</f>
        <v>0</v>
      </c>
      <c r="H479" s="20">
        <f t="shared" si="9"/>
        <v>0</v>
      </c>
      <c r="I479" s="12"/>
    </row>
    <row r="480" spans="1:9" ht="12.75" hidden="1" customHeight="1">
      <c r="A480" s="11"/>
      <c r="B480" s="1"/>
      <c r="C480" s="34"/>
      <c r="D480" s="192"/>
      <c r="E480" s="193"/>
      <c r="F480" s="39">
        <f>VLOOKUP(C480,'[2]Acha Air Sales Price List'!$B$1:$D$65536,3,FALSE)</f>
        <v>0</v>
      </c>
      <c r="G480" s="19">
        <f>ROUND(IF(ISBLANK(C480),0,VLOOKUP(C480,'[2]Acha Air Sales Price List'!$B$1:$X$65536,12,FALSE)*$L$14),2)</f>
        <v>0</v>
      </c>
      <c r="H480" s="20">
        <f t="shared" si="9"/>
        <v>0</v>
      </c>
      <c r="I480" s="12"/>
    </row>
    <row r="481" spans="1:9" ht="12.75" hidden="1" customHeight="1">
      <c r="A481" s="11"/>
      <c r="B481" s="1"/>
      <c r="C481" s="34"/>
      <c r="D481" s="192"/>
      <c r="E481" s="193"/>
      <c r="F481" s="39">
        <f>VLOOKUP(C481,'[2]Acha Air Sales Price List'!$B$1:$D$65536,3,FALSE)</f>
        <v>0</v>
      </c>
      <c r="G481" s="19">
        <f>ROUND(IF(ISBLANK(C481),0,VLOOKUP(C481,'[2]Acha Air Sales Price List'!$B$1:$X$65536,12,FALSE)*$L$14),2)</f>
        <v>0</v>
      </c>
      <c r="H481" s="20">
        <f t="shared" si="9"/>
        <v>0</v>
      </c>
      <c r="I481" s="12"/>
    </row>
    <row r="482" spans="1:9" ht="12.75" hidden="1" customHeight="1">
      <c r="A482" s="11"/>
      <c r="B482" s="1"/>
      <c r="C482" s="34"/>
      <c r="D482" s="192"/>
      <c r="E482" s="193"/>
      <c r="F482" s="39">
        <f>VLOOKUP(C482,'[2]Acha Air Sales Price List'!$B$1:$D$65536,3,FALSE)</f>
        <v>0</v>
      </c>
      <c r="G482" s="19">
        <f>ROUND(IF(ISBLANK(C482),0,VLOOKUP(C482,'[2]Acha Air Sales Price List'!$B$1:$X$65536,12,FALSE)*$L$14),2)</f>
        <v>0</v>
      </c>
      <c r="H482" s="20">
        <f t="shared" si="9"/>
        <v>0</v>
      </c>
      <c r="I482" s="12"/>
    </row>
    <row r="483" spans="1:9" ht="12.75" hidden="1" customHeight="1">
      <c r="A483" s="11"/>
      <c r="B483" s="1"/>
      <c r="C483" s="34"/>
      <c r="D483" s="192"/>
      <c r="E483" s="193"/>
      <c r="F483" s="39">
        <f>VLOOKUP(C483,'[2]Acha Air Sales Price List'!$B$1:$D$65536,3,FALSE)</f>
        <v>0</v>
      </c>
      <c r="G483" s="19">
        <f>ROUND(IF(ISBLANK(C483),0,VLOOKUP(C483,'[2]Acha Air Sales Price List'!$B$1:$X$65536,12,FALSE)*$L$14),2)</f>
        <v>0</v>
      </c>
      <c r="H483" s="20">
        <f t="shared" si="9"/>
        <v>0</v>
      </c>
      <c r="I483" s="12"/>
    </row>
    <row r="484" spans="1:9" ht="12.75" hidden="1" customHeight="1">
      <c r="A484" s="11"/>
      <c r="B484" s="1"/>
      <c r="C484" s="34"/>
      <c r="D484" s="192"/>
      <c r="E484" s="193"/>
      <c r="F484" s="39">
        <f>VLOOKUP(C484,'[2]Acha Air Sales Price List'!$B$1:$D$65536,3,FALSE)</f>
        <v>0</v>
      </c>
      <c r="G484" s="19">
        <f>ROUND(IF(ISBLANK(C484),0,VLOOKUP(C484,'[2]Acha Air Sales Price List'!$B$1:$X$65536,12,FALSE)*$L$14),2)</f>
        <v>0</v>
      </c>
      <c r="H484" s="20">
        <f t="shared" si="9"/>
        <v>0</v>
      </c>
      <c r="I484" s="12"/>
    </row>
    <row r="485" spans="1:9" ht="12.75" hidden="1" customHeight="1">
      <c r="A485" s="11"/>
      <c r="B485" s="1"/>
      <c r="C485" s="34"/>
      <c r="D485" s="192"/>
      <c r="E485" s="193"/>
      <c r="F485" s="39">
        <f>VLOOKUP(C485,'[2]Acha Air Sales Price List'!$B$1:$D$65536,3,FALSE)</f>
        <v>0</v>
      </c>
      <c r="G485" s="19">
        <f>ROUND(IF(ISBLANK(C485),0,VLOOKUP(C485,'[2]Acha Air Sales Price List'!$B$1:$X$65536,12,FALSE)*$L$14),2)</f>
        <v>0</v>
      </c>
      <c r="H485" s="20">
        <f t="shared" si="9"/>
        <v>0</v>
      </c>
      <c r="I485" s="12"/>
    </row>
    <row r="486" spans="1:9" ht="12.75" hidden="1" customHeight="1">
      <c r="A486" s="11"/>
      <c r="B486" s="1"/>
      <c r="C486" s="34"/>
      <c r="D486" s="192"/>
      <c r="E486" s="193"/>
      <c r="F486" s="39">
        <f>VLOOKUP(C486,'[2]Acha Air Sales Price List'!$B$1:$D$65536,3,FALSE)</f>
        <v>0</v>
      </c>
      <c r="G486" s="19">
        <f>ROUND(IF(ISBLANK(C486),0,VLOOKUP(C486,'[2]Acha Air Sales Price List'!$B$1:$X$65536,12,FALSE)*$L$14),2)</f>
        <v>0</v>
      </c>
      <c r="H486" s="20">
        <f t="shared" si="9"/>
        <v>0</v>
      </c>
      <c r="I486" s="12"/>
    </row>
    <row r="487" spans="1:9" ht="12.75" hidden="1" customHeight="1">
      <c r="A487" s="11"/>
      <c r="B487" s="1"/>
      <c r="C487" s="34"/>
      <c r="D487" s="192"/>
      <c r="E487" s="193"/>
      <c r="F487" s="39">
        <f>VLOOKUP(C487,'[2]Acha Air Sales Price List'!$B$1:$D$65536,3,FALSE)</f>
        <v>0</v>
      </c>
      <c r="G487" s="19">
        <f>ROUND(IF(ISBLANK(C487),0,VLOOKUP(C487,'[2]Acha Air Sales Price List'!$B$1:$X$65536,12,FALSE)*$L$14),2)</f>
        <v>0</v>
      </c>
      <c r="H487" s="20">
        <f t="shared" si="9"/>
        <v>0</v>
      </c>
      <c r="I487" s="12"/>
    </row>
    <row r="488" spans="1:9" ht="12.75" hidden="1" customHeight="1">
      <c r="A488" s="11"/>
      <c r="B488" s="1"/>
      <c r="C488" s="34"/>
      <c r="D488" s="192"/>
      <c r="E488" s="193"/>
      <c r="F488" s="39">
        <f>VLOOKUP(C488,'[2]Acha Air Sales Price List'!$B$1:$D$65536,3,FALSE)</f>
        <v>0</v>
      </c>
      <c r="G488" s="19">
        <f>ROUND(IF(ISBLANK(C488),0,VLOOKUP(C488,'[2]Acha Air Sales Price List'!$B$1:$X$65536,12,FALSE)*$L$14),2)</f>
        <v>0</v>
      </c>
      <c r="H488" s="20">
        <f t="shared" si="9"/>
        <v>0</v>
      </c>
      <c r="I488" s="12"/>
    </row>
    <row r="489" spans="1:9" ht="12.75" hidden="1" customHeight="1">
      <c r="A489" s="11"/>
      <c r="B489" s="1"/>
      <c r="C489" s="34"/>
      <c r="D489" s="192"/>
      <c r="E489" s="193"/>
      <c r="F489" s="39">
        <f>VLOOKUP(C489,'[2]Acha Air Sales Price List'!$B$1:$D$65536,3,FALSE)</f>
        <v>0</v>
      </c>
      <c r="G489" s="19">
        <f>ROUND(IF(ISBLANK(C489),0,VLOOKUP(C489,'[2]Acha Air Sales Price List'!$B$1:$X$65536,12,FALSE)*$L$14),2)</f>
        <v>0</v>
      </c>
      <c r="H489" s="20">
        <f t="shared" si="9"/>
        <v>0</v>
      </c>
      <c r="I489" s="12"/>
    </row>
    <row r="490" spans="1:9" ht="12.75" hidden="1" customHeight="1">
      <c r="A490" s="11"/>
      <c r="B490" s="1"/>
      <c r="C490" s="34"/>
      <c r="D490" s="192"/>
      <c r="E490" s="193"/>
      <c r="F490" s="39">
        <f>VLOOKUP(C490,'[2]Acha Air Sales Price List'!$B$1:$D$65536,3,FALSE)</f>
        <v>0</v>
      </c>
      <c r="G490" s="19">
        <f>ROUND(IF(ISBLANK(C490),0,VLOOKUP(C490,'[2]Acha Air Sales Price List'!$B$1:$X$65536,12,FALSE)*$L$14),2)</f>
        <v>0</v>
      </c>
      <c r="H490" s="20">
        <f t="shared" si="9"/>
        <v>0</v>
      </c>
      <c r="I490" s="12"/>
    </row>
    <row r="491" spans="1:9" ht="12.75" hidden="1" customHeight="1">
      <c r="A491" s="11"/>
      <c r="B491" s="1"/>
      <c r="C491" s="34"/>
      <c r="D491" s="192"/>
      <c r="E491" s="193"/>
      <c r="F491" s="39">
        <f>VLOOKUP(C491,'[2]Acha Air Sales Price List'!$B$1:$D$65536,3,FALSE)</f>
        <v>0</v>
      </c>
      <c r="G491" s="19">
        <f>ROUND(IF(ISBLANK(C491),0,VLOOKUP(C491,'[2]Acha Air Sales Price List'!$B$1:$X$65536,12,FALSE)*$L$14),2)</f>
        <v>0</v>
      </c>
      <c r="H491" s="20">
        <f t="shared" si="9"/>
        <v>0</v>
      </c>
      <c r="I491" s="12"/>
    </row>
    <row r="492" spans="1:9" ht="12.75" hidden="1" customHeight="1">
      <c r="A492" s="11"/>
      <c r="B492" s="1"/>
      <c r="C492" s="34"/>
      <c r="D492" s="192"/>
      <c r="E492" s="193"/>
      <c r="F492" s="39">
        <f>VLOOKUP(C492,'[2]Acha Air Sales Price List'!$B$1:$D$65536,3,FALSE)</f>
        <v>0</v>
      </c>
      <c r="G492" s="19">
        <f>ROUND(IF(ISBLANK(C492),0,VLOOKUP(C492,'[2]Acha Air Sales Price List'!$B$1:$X$65536,12,FALSE)*$L$14),2)</f>
        <v>0</v>
      </c>
      <c r="H492" s="20">
        <f t="shared" si="9"/>
        <v>0</v>
      </c>
      <c r="I492" s="12"/>
    </row>
    <row r="493" spans="1:9" ht="12.75" hidden="1" customHeight="1">
      <c r="A493" s="11"/>
      <c r="B493" s="1"/>
      <c r="C493" s="34"/>
      <c r="D493" s="192"/>
      <c r="E493" s="193"/>
      <c r="F493" s="39">
        <f>VLOOKUP(C493,'[2]Acha Air Sales Price List'!$B$1:$D$65536,3,FALSE)</f>
        <v>0</v>
      </c>
      <c r="G493" s="19">
        <f>ROUND(IF(ISBLANK(C493),0,VLOOKUP(C493,'[2]Acha Air Sales Price List'!$B$1:$X$65536,12,FALSE)*$L$14),2)</f>
        <v>0</v>
      </c>
      <c r="H493" s="20">
        <f t="shared" si="9"/>
        <v>0</v>
      </c>
      <c r="I493" s="12"/>
    </row>
    <row r="494" spans="1:9" ht="12.75" hidden="1" customHeight="1">
      <c r="A494" s="11"/>
      <c r="B494" s="1"/>
      <c r="C494" s="34"/>
      <c r="D494" s="192"/>
      <c r="E494" s="193"/>
      <c r="F494" s="39">
        <f>VLOOKUP(C494,'[2]Acha Air Sales Price List'!$B$1:$D$65536,3,FALSE)</f>
        <v>0</v>
      </c>
      <c r="G494" s="19">
        <f>ROUND(IF(ISBLANK(C494),0,VLOOKUP(C494,'[2]Acha Air Sales Price List'!$B$1:$X$65536,12,FALSE)*$L$14),2)</f>
        <v>0</v>
      </c>
      <c r="H494" s="20">
        <f t="shared" si="9"/>
        <v>0</v>
      </c>
      <c r="I494" s="12"/>
    </row>
    <row r="495" spans="1:9" ht="12.75" hidden="1" customHeight="1">
      <c r="A495" s="11"/>
      <c r="B495" s="1"/>
      <c r="C495" s="34"/>
      <c r="D495" s="192"/>
      <c r="E495" s="193"/>
      <c r="F495" s="39">
        <f>VLOOKUP(C495,'[2]Acha Air Sales Price List'!$B$1:$D$65536,3,FALSE)</f>
        <v>0</v>
      </c>
      <c r="G495" s="19">
        <f>ROUND(IF(ISBLANK(C495),0,VLOOKUP(C495,'[2]Acha Air Sales Price List'!$B$1:$X$65536,12,FALSE)*$L$14),2)</f>
        <v>0</v>
      </c>
      <c r="H495" s="20">
        <f t="shared" si="9"/>
        <v>0</v>
      </c>
      <c r="I495" s="12"/>
    </row>
    <row r="496" spans="1:9" ht="12.75" hidden="1" customHeight="1">
      <c r="A496" s="11"/>
      <c r="B496" s="1"/>
      <c r="C496" s="34"/>
      <c r="D496" s="192"/>
      <c r="E496" s="193"/>
      <c r="F496" s="39">
        <f>VLOOKUP(C496,'[2]Acha Air Sales Price List'!$B$1:$D$65536,3,FALSE)</f>
        <v>0</v>
      </c>
      <c r="G496" s="19">
        <f>ROUND(IF(ISBLANK(C496),0,VLOOKUP(C496,'[2]Acha Air Sales Price List'!$B$1:$X$65536,12,FALSE)*$L$14),2)</f>
        <v>0</v>
      </c>
      <c r="H496" s="20">
        <f t="shared" si="9"/>
        <v>0</v>
      </c>
      <c r="I496" s="12"/>
    </row>
    <row r="497" spans="1:9" ht="12.75" hidden="1" customHeight="1">
      <c r="A497" s="11"/>
      <c r="B497" s="1"/>
      <c r="C497" s="34"/>
      <c r="D497" s="192"/>
      <c r="E497" s="193"/>
      <c r="F497" s="39">
        <f>VLOOKUP(C497,'[2]Acha Air Sales Price List'!$B$1:$D$65536,3,FALSE)</f>
        <v>0</v>
      </c>
      <c r="G497" s="19">
        <f>ROUND(IF(ISBLANK(C497),0,VLOOKUP(C497,'[2]Acha Air Sales Price List'!$B$1:$X$65536,12,FALSE)*$L$14),2)</f>
        <v>0</v>
      </c>
      <c r="H497" s="20">
        <f t="shared" si="9"/>
        <v>0</v>
      </c>
      <c r="I497" s="12"/>
    </row>
    <row r="498" spans="1:9" ht="12.75" hidden="1" customHeight="1">
      <c r="A498" s="11"/>
      <c r="B498" s="1"/>
      <c r="C498" s="34"/>
      <c r="D498" s="192"/>
      <c r="E498" s="193"/>
      <c r="F498" s="39">
        <f>VLOOKUP(C498,'[2]Acha Air Sales Price List'!$B$1:$D$65536,3,FALSE)</f>
        <v>0</v>
      </c>
      <c r="G498" s="19">
        <f>ROUND(IF(ISBLANK(C498),0,VLOOKUP(C498,'[2]Acha Air Sales Price List'!$B$1:$X$65536,12,FALSE)*$L$14),2)</f>
        <v>0</v>
      </c>
      <c r="H498" s="20">
        <f t="shared" si="9"/>
        <v>0</v>
      </c>
      <c r="I498" s="12"/>
    </row>
    <row r="499" spans="1:9" ht="12.75" hidden="1" customHeight="1">
      <c r="A499" s="11"/>
      <c r="B499" s="1"/>
      <c r="C499" s="34"/>
      <c r="D499" s="192"/>
      <c r="E499" s="193"/>
      <c r="F499" s="39">
        <f>VLOOKUP(C499,'[2]Acha Air Sales Price List'!$B$1:$D$65536,3,FALSE)</f>
        <v>0</v>
      </c>
      <c r="G499" s="19">
        <f>ROUND(IF(ISBLANK(C499),0,VLOOKUP(C499,'[2]Acha Air Sales Price List'!$B$1:$X$65536,12,FALSE)*$L$14),2)</f>
        <v>0</v>
      </c>
      <c r="H499" s="20">
        <f t="shared" si="9"/>
        <v>0</v>
      </c>
      <c r="I499" s="12"/>
    </row>
    <row r="500" spans="1:9" ht="12.75" hidden="1" customHeight="1">
      <c r="A500" s="11"/>
      <c r="B500" s="1"/>
      <c r="C500" s="34"/>
      <c r="D500" s="192"/>
      <c r="E500" s="193"/>
      <c r="F500" s="39">
        <f>VLOOKUP(C500,'[2]Acha Air Sales Price List'!$B$1:$D$65536,3,FALSE)</f>
        <v>0</v>
      </c>
      <c r="G500" s="19">
        <f>ROUND(IF(ISBLANK(C500),0,VLOOKUP(C500,'[2]Acha Air Sales Price List'!$B$1:$X$65536,12,FALSE)*$L$14),2)</f>
        <v>0</v>
      </c>
      <c r="H500" s="20">
        <f t="shared" si="9"/>
        <v>0</v>
      </c>
      <c r="I500" s="12"/>
    </row>
    <row r="501" spans="1:9" ht="12.75" hidden="1" customHeight="1">
      <c r="A501" s="11"/>
      <c r="B501" s="1"/>
      <c r="C501" s="34"/>
      <c r="D501" s="192"/>
      <c r="E501" s="193"/>
      <c r="F501" s="39">
        <f>VLOOKUP(C501,'[2]Acha Air Sales Price List'!$B$1:$D$65536,3,FALSE)</f>
        <v>0</v>
      </c>
      <c r="G501" s="19">
        <f>ROUND(IF(ISBLANK(C501),0,VLOOKUP(C501,'[2]Acha Air Sales Price List'!$B$1:$X$65536,12,FALSE)*$L$14),2)</f>
        <v>0</v>
      </c>
      <c r="H501" s="20">
        <f t="shared" si="9"/>
        <v>0</v>
      </c>
      <c r="I501" s="12"/>
    </row>
    <row r="502" spans="1:9" ht="12.75" hidden="1" customHeight="1">
      <c r="A502" s="11"/>
      <c r="B502" s="1"/>
      <c r="C502" s="34"/>
      <c r="D502" s="192"/>
      <c r="E502" s="193"/>
      <c r="F502" s="39">
        <f>VLOOKUP(C502,'[2]Acha Air Sales Price List'!$B$1:$D$65536,3,FALSE)</f>
        <v>0</v>
      </c>
      <c r="G502" s="19">
        <f>ROUND(IF(ISBLANK(C502),0,VLOOKUP(C502,'[2]Acha Air Sales Price List'!$B$1:$X$65536,12,FALSE)*$L$14),2)</f>
        <v>0</v>
      </c>
      <c r="H502" s="20">
        <f t="shared" si="9"/>
        <v>0</v>
      </c>
      <c r="I502" s="12"/>
    </row>
    <row r="503" spans="1:9" ht="12.75" hidden="1" customHeight="1">
      <c r="A503" s="11"/>
      <c r="B503" s="1"/>
      <c r="C503" s="34"/>
      <c r="D503" s="192"/>
      <c r="E503" s="193"/>
      <c r="F503" s="39">
        <f>VLOOKUP(C503,'[2]Acha Air Sales Price List'!$B$1:$D$65536,3,FALSE)</f>
        <v>0</v>
      </c>
      <c r="G503" s="19">
        <f>ROUND(IF(ISBLANK(C503),0,VLOOKUP(C503,'[2]Acha Air Sales Price List'!$B$1:$X$65536,12,FALSE)*$L$14),2)</f>
        <v>0</v>
      </c>
      <c r="H503" s="20">
        <f t="shared" si="9"/>
        <v>0</v>
      </c>
      <c r="I503" s="12"/>
    </row>
    <row r="504" spans="1:9" ht="12.75" hidden="1" customHeight="1">
      <c r="A504" s="11"/>
      <c r="B504" s="1"/>
      <c r="C504" s="35"/>
      <c r="D504" s="192"/>
      <c r="E504" s="193"/>
      <c r="F504" s="39">
        <f>VLOOKUP(C504,'[2]Acha Air Sales Price List'!$B$1:$D$65536,3,FALSE)</f>
        <v>0</v>
      </c>
      <c r="G504" s="19">
        <f>ROUND(IF(ISBLANK(C504),0,VLOOKUP(C504,'[2]Acha Air Sales Price List'!$B$1:$X$65536,12,FALSE)*$L$14),2)</f>
        <v>0</v>
      </c>
      <c r="H504" s="20">
        <f>ROUND(IF(ISNUMBER(B504), G504*B504, 0),5)</f>
        <v>0</v>
      </c>
      <c r="I504" s="12"/>
    </row>
    <row r="505" spans="1:9" ht="12.75" hidden="1" customHeight="1">
      <c r="A505" s="11"/>
      <c r="B505" s="1"/>
      <c r="C505" s="34"/>
      <c r="D505" s="192"/>
      <c r="E505" s="193"/>
      <c r="F505" s="39">
        <f>VLOOKUP(C505,'[2]Acha Air Sales Price List'!$B$1:$D$65536,3,FALSE)</f>
        <v>0</v>
      </c>
      <c r="G505" s="19">
        <f>ROUND(IF(ISBLANK(C505),0,VLOOKUP(C505,'[2]Acha Air Sales Price List'!$B$1:$X$65536,12,FALSE)*$L$14),2)</f>
        <v>0</v>
      </c>
      <c r="H505" s="20">
        <f t="shared" ref="H505:H521" si="10">ROUND(IF(ISNUMBER(B505), G505*B505, 0),5)</f>
        <v>0</v>
      </c>
      <c r="I505" s="12"/>
    </row>
    <row r="506" spans="1:9" ht="12.75" hidden="1" customHeight="1">
      <c r="A506" s="11"/>
      <c r="B506" s="1"/>
      <c r="C506" s="34"/>
      <c r="D506" s="192"/>
      <c r="E506" s="193"/>
      <c r="F506" s="39">
        <f>VLOOKUP(C506,'[2]Acha Air Sales Price List'!$B$1:$D$65536,3,FALSE)</f>
        <v>0</v>
      </c>
      <c r="G506" s="19">
        <f>ROUND(IF(ISBLANK(C506),0,VLOOKUP(C506,'[2]Acha Air Sales Price List'!$B$1:$X$65536,12,FALSE)*$L$14),2)</f>
        <v>0</v>
      </c>
      <c r="H506" s="20">
        <f t="shared" si="10"/>
        <v>0</v>
      </c>
      <c r="I506" s="12"/>
    </row>
    <row r="507" spans="1:9" ht="12.75" hidden="1" customHeight="1">
      <c r="A507" s="11"/>
      <c r="B507" s="1"/>
      <c r="C507" s="34"/>
      <c r="D507" s="192"/>
      <c r="E507" s="193"/>
      <c r="F507" s="39">
        <f>VLOOKUP(C507,'[2]Acha Air Sales Price List'!$B$1:$D$65536,3,FALSE)</f>
        <v>0</v>
      </c>
      <c r="G507" s="19">
        <f>ROUND(IF(ISBLANK(C507),0,VLOOKUP(C507,'[2]Acha Air Sales Price List'!$B$1:$X$65536,12,FALSE)*$L$14),2)</f>
        <v>0</v>
      </c>
      <c r="H507" s="20">
        <f t="shared" si="10"/>
        <v>0</v>
      </c>
      <c r="I507" s="12"/>
    </row>
    <row r="508" spans="1:9" ht="12.75" hidden="1" customHeight="1">
      <c r="A508" s="11"/>
      <c r="B508" s="1"/>
      <c r="C508" s="34"/>
      <c r="D508" s="192"/>
      <c r="E508" s="193"/>
      <c r="F508" s="39">
        <f>VLOOKUP(C508,'[2]Acha Air Sales Price List'!$B$1:$D$65536,3,FALSE)</f>
        <v>0</v>
      </c>
      <c r="G508" s="19">
        <f>ROUND(IF(ISBLANK(C508),0,VLOOKUP(C508,'[2]Acha Air Sales Price List'!$B$1:$X$65536,12,FALSE)*$L$14),2)</f>
        <v>0</v>
      </c>
      <c r="H508" s="20">
        <f t="shared" si="10"/>
        <v>0</v>
      </c>
      <c r="I508" s="12"/>
    </row>
    <row r="509" spans="1:9" ht="12.75" hidden="1" customHeight="1">
      <c r="A509" s="11"/>
      <c r="B509" s="1"/>
      <c r="C509" s="34"/>
      <c r="D509" s="192"/>
      <c r="E509" s="193"/>
      <c r="F509" s="39">
        <f>VLOOKUP(C509,'[2]Acha Air Sales Price List'!$B$1:$D$65536,3,FALSE)</f>
        <v>0</v>
      </c>
      <c r="G509" s="19">
        <f>ROUND(IF(ISBLANK(C509),0,VLOOKUP(C509,'[2]Acha Air Sales Price List'!$B$1:$X$65536,12,FALSE)*$L$14),2)</f>
        <v>0</v>
      </c>
      <c r="H509" s="20">
        <f t="shared" si="10"/>
        <v>0</v>
      </c>
      <c r="I509" s="12"/>
    </row>
    <row r="510" spans="1:9" ht="12.75" hidden="1" customHeight="1">
      <c r="A510" s="11"/>
      <c r="B510" s="1"/>
      <c r="C510" s="34"/>
      <c r="D510" s="192"/>
      <c r="E510" s="193"/>
      <c r="F510" s="39">
        <f>VLOOKUP(C510,'[2]Acha Air Sales Price List'!$B$1:$D$65536,3,FALSE)</f>
        <v>0</v>
      </c>
      <c r="G510" s="19">
        <f>ROUND(IF(ISBLANK(C510),0,VLOOKUP(C510,'[2]Acha Air Sales Price List'!$B$1:$X$65536,12,FALSE)*$L$14),2)</f>
        <v>0</v>
      </c>
      <c r="H510" s="20">
        <f t="shared" si="10"/>
        <v>0</v>
      </c>
      <c r="I510" s="12"/>
    </row>
    <row r="511" spans="1:9" ht="12.75" hidden="1" customHeight="1">
      <c r="A511" s="11"/>
      <c r="B511" s="1"/>
      <c r="C511" s="34"/>
      <c r="D511" s="192"/>
      <c r="E511" s="193"/>
      <c r="F511" s="39">
        <f>VLOOKUP(C511,'[2]Acha Air Sales Price List'!$B$1:$D$65536,3,FALSE)</f>
        <v>0</v>
      </c>
      <c r="G511" s="19">
        <f>ROUND(IF(ISBLANK(C511),0,VLOOKUP(C511,'[2]Acha Air Sales Price List'!$B$1:$X$65536,12,FALSE)*$L$14),2)</f>
        <v>0</v>
      </c>
      <c r="H511" s="20">
        <f t="shared" si="10"/>
        <v>0</v>
      </c>
      <c r="I511" s="12"/>
    </row>
    <row r="512" spans="1:9" ht="12.75" hidden="1" customHeight="1">
      <c r="A512" s="11"/>
      <c r="B512" s="1"/>
      <c r="C512" s="34"/>
      <c r="D512" s="192"/>
      <c r="E512" s="193"/>
      <c r="F512" s="39">
        <f>VLOOKUP(C512,'[2]Acha Air Sales Price List'!$B$1:$D$65536,3,FALSE)</f>
        <v>0</v>
      </c>
      <c r="G512" s="19">
        <f>ROUND(IF(ISBLANK(C512),0,VLOOKUP(C512,'[2]Acha Air Sales Price List'!$B$1:$X$65536,12,FALSE)*$L$14),2)</f>
        <v>0</v>
      </c>
      <c r="H512" s="20">
        <f t="shared" si="10"/>
        <v>0</v>
      </c>
      <c r="I512" s="12"/>
    </row>
    <row r="513" spans="1:9" ht="12.75" hidden="1" customHeight="1">
      <c r="A513" s="11"/>
      <c r="B513" s="1"/>
      <c r="C513" s="34"/>
      <c r="D513" s="192"/>
      <c r="E513" s="193"/>
      <c r="F513" s="39">
        <f>VLOOKUP(C513,'[2]Acha Air Sales Price List'!$B$1:$D$65536,3,FALSE)</f>
        <v>0</v>
      </c>
      <c r="G513" s="19">
        <f>ROUND(IF(ISBLANK(C513),0,VLOOKUP(C513,'[2]Acha Air Sales Price List'!$B$1:$X$65536,12,FALSE)*$L$14),2)</f>
        <v>0</v>
      </c>
      <c r="H513" s="20">
        <f t="shared" si="10"/>
        <v>0</v>
      </c>
      <c r="I513" s="12"/>
    </row>
    <row r="514" spans="1:9" ht="12.75" hidden="1" customHeight="1">
      <c r="A514" s="11"/>
      <c r="B514" s="1"/>
      <c r="C514" s="34"/>
      <c r="D514" s="192"/>
      <c r="E514" s="193"/>
      <c r="F514" s="39">
        <f>VLOOKUP(C514,'[2]Acha Air Sales Price List'!$B$1:$D$65536,3,FALSE)</f>
        <v>0</v>
      </c>
      <c r="G514" s="19">
        <f>ROUND(IF(ISBLANK(C514),0,VLOOKUP(C514,'[2]Acha Air Sales Price List'!$B$1:$X$65536,12,FALSE)*$L$14),2)</f>
        <v>0</v>
      </c>
      <c r="H514" s="20">
        <f t="shared" si="10"/>
        <v>0</v>
      </c>
      <c r="I514" s="12"/>
    </row>
    <row r="515" spans="1:9" ht="12.75" hidden="1" customHeight="1">
      <c r="A515" s="11"/>
      <c r="B515" s="1"/>
      <c r="C515" s="34"/>
      <c r="D515" s="192"/>
      <c r="E515" s="193"/>
      <c r="F515" s="39">
        <f>VLOOKUP(C515,'[2]Acha Air Sales Price List'!$B$1:$D$65536,3,FALSE)</f>
        <v>0</v>
      </c>
      <c r="G515" s="19">
        <f>ROUND(IF(ISBLANK(C515),0,VLOOKUP(C515,'[2]Acha Air Sales Price List'!$B$1:$X$65536,12,FALSE)*$L$14),2)</f>
        <v>0</v>
      </c>
      <c r="H515" s="20">
        <f t="shared" si="10"/>
        <v>0</v>
      </c>
      <c r="I515" s="12"/>
    </row>
    <row r="516" spans="1:9" ht="12.75" hidden="1" customHeight="1">
      <c r="A516" s="11"/>
      <c r="B516" s="1"/>
      <c r="C516" s="34"/>
      <c r="D516" s="192"/>
      <c r="E516" s="193"/>
      <c r="F516" s="39">
        <f>VLOOKUP(C516,'[2]Acha Air Sales Price List'!$B$1:$D$65536,3,FALSE)</f>
        <v>0</v>
      </c>
      <c r="G516" s="19">
        <f>ROUND(IF(ISBLANK(C516),0,VLOOKUP(C516,'[2]Acha Air Sales Price List'!$B$1:$X$65536,12,FALSE)*$L$14),2)</f>
        <v>0</v>
      </c>
      <c r="H516" s="20">
        <f t="shared" si="10"/>
        <v>0</v>
      </c>
      <c r="I516" s="12"/>
    </row>
    <row r="517" spans="1:9" ht="12.75" hidden="1" customHeight="1">
      <c r="A517" s="11"/>
      <c r="B517" s="1"/>
      <c r="C517" s="34"/>
      <c r="D517" s="192"/>
      <c r="E517" s="193"/>
      <c r="F517" s="39">
        <f>VLOOKUP(C517,'[2]Acha Air Sales Price List'!$B$1:$D$65536,3,FALSE)</f>
        <v>0</v>
      </c>
      <c r="G517" s="19">
        <f>ROUND(IF(ISBLANK(C517),0,VLOOKUP(C517,'[2]Acha Air Sales Price List'!$B$1:$X$65536,12,FALSE)*$L$14),2)</f>
        <v>0</v>
      </c>
      <c r="H517" s="20">
        <f t="shared" si="10"/>
        <v>0</v>
      </c>
      <c r="I517" s="12"/>
    </row>
    <row r="518" spans="1:9" ht="12.75" hidden="1" customHeight="1">
      <c r="A518" s="11"/>
      <c r="B518" s="1"/>
      <c r="C518" s="34"/>
      <c r="D518" s="192"/>
      <c r="E518" s="193"/>
      <c r="F518" s="39">
        <f>VLOOKUP(C518,'[2]Acha Air Sales Price List'!$B$1:$D$65536,3,FALSE)</f>
        <v>0</v>
      </c>
      <c r="G518" s="19">
        <f>ROUND(IF(ISBLANK(C518),0,VLOOKUP(C518,'[2]Acha Air Sales Price List'!$B$1:$X$65536,12,FALSE)*$L$14),2)</f>
        <v>0</v>
      </c>
      <c r="H518" s="20">
        <f t="shared" si="10"/>
        <v>0</v>
      </c>
      <c r="I518" s="12"/>
    </row>
    <row r="519" spans="1:9" ht="12.75" hidden="1" customHeight="1">
      <c r="A519" s="11"/>
      <c r="B519" s="1"/>
      <c r="C519" s="34"/>
      <c r="D519" s="192"/>
      <c r="E519" s="193"/>
      <c r="F519" s="39">
        <f>VLOOKUP(C519,'[2]Acha Air Sales Price List'!$B$1:$D$65536,3,FALSE)</f>
        <v>0</v>
      </c>
      <c r="G519" s="19">
        <f>ROUND(IF(ISBLANK(C519),0,VLOOKUP(C519,'[2]Acha Air Sales Price List'!$B$1:$X$65536,12,FALSE)*$L$14),2)</f>
        <v>0</v>
      </c>
      <c r="H519" s="20">
        <f t="shared" si="10"/>
        <v>0</v>
      </c>
      <c r="I519" s="12"/>
    </row>
    <row r="520" spans="1:9" ht="12.75" hidden="1" customHeight="1">
      <c r="A520" s="11"/>
      <c r="B520" s="1"/>
      <c r="C520" s="35"/>
      <c r="D520" s="192"/>
      <c r="E520" s="193"/>
      <c r="F520" s="39">
        <f>VLOOKUP(C520,'[2]Acha Air Sales Price List'!$B$1:$D$65536,3,FALSE)</f>
        <v>0</v>
      </c>
      <c r="G520" s="19">
        <f>ROUND(IF(ISBLANK(C520),0,VLOOKUP(C520,'[2]Acha Air Sales Price List'!$B$1:$X$65536,12,FALSE)*$L$14),2)</f>
        <v>0</v>
      </c>
      <c r="H520" s="20">
        <f t="shared" si="10"/>
        <v>0</v>
      </c>
      <c r="I520" s="12"/>
    </row>
    <row r="521" spans="1:9" ht="12.75" hidden="1" customHeight="1">
      <c r="A521" s="11"/>
      <c r="B521" s="1"/>
      <c r="C521" s="35"/>
      <c r="D521" s="192"/>
      <c r="E521" s="193"/>
      <c r="F521" s="39">
        <f>VLOOKUP(C521,'[2]Acha Air Sales Price List'!$B$1:$D$65536,3,FALSE)</f>
        <v>0</v>
      </c>
      <c r="G521" s="19">
        <f>ROUND(IF(ISBLANK(C521),0,VLOOKUP(C521,'[2]Acha Air Sales Price List'!$B$1:$X$65536,12,FALSE)*$L$14),2)</f>
        <v>0</v>
      </c>
      <c r="H521" s="20">
        <f t="shared" si="10"/>
        <v>0</v>
      </c>
      <c r="I521" s="12"/>
    </row>
    <row r="522" spans="1:9" ht="12.75" hidden="1" customHeight="1">
      <c r="A522" s="11"/>
      <c r="B522" s="1"/>
      <c r="C522" s="34"/>
      <c r="D522" s="192"/>
      <c r="E522" s="193"/>
      <c r="F522" s="39">
        <f>VLOOKUP(C522,'[2]Acha Air Sales Price List'!$B$1:$D$65536,3,FALSE)</f>
        <v>0</v>
      </c>
      <c r="G522" s="19">
        <f>ROUND(IF(ISBLANK(C522),0,VLOOKUP(C522,'[2]Acha Air Sales Price List'!$B$1:$X$65536,12,FALSE)*$L$14),2)</f>
        <v>0</v>
      </c>
      <c r="H522" s="20">
        <f>ROUND(IF(ISNUMBER(B522), G522*B522, 0),5)</f>
        <v>0</v>
      </c>
      <c r="I522" s="12"/>
    </row>
    <row r="523" spans="1:9" ht="12.75" hidden="1" customHeight="1">
      <c r="A523" s="11"/>
      <c r="B523" s="1"/>
      <c r="C523" s="34"/>
      <c r="D523" s="192"/>
      <c r="E523" s="193"/>
      <c r="F523" s="39">
        <f>VLOOKUP(C523,'[2]Acha Air Sales Price List'!$B$1:$D$65536,3,FALSE)</f>
        <v>0</v>
      </c>
      <c r="G523" s="19">
        <f>ROUND(IF(ISBLANK(C523),0,VLOOKUP(C523,'[2]Acha Air Sales Price List'!$B$1:$X$65536,12,FALSE)*$L$14),2)</f>
        <v>0</v>
      </c>
      <c r="H523" s="20">
        <f t="shared" ref="H523:H560" si="11">ROUND(IF(ISNUMBER(B523), G523*B523, 0),5)</f>
        <v>0</v>
      </c>
      <c r="I523" s="12"/>
    </row>
    <row r="524" spans="1:9" ht="12.75" hidden="1" customHeight="1">
      <c r="A524" s="11"/>
      <c r="B524" s="1"/>
      <c r="C524" s="34"/>
      <c r="D524" s="192"/>
      <c r="E524" s="193"/>
      <c r="F524" s="39">
        <f>VLOOKUP(C524,'[2]Acha Air Sales Price List'!$B$1:$D$65536,3,FALSE)</f>
        <v>0</v>
      </c>
      <c r="G524" s="19">
        <f>ROUND(IF(ISBLANK(C524),0,VLOOKUP(C524,'[2]Acha Air Sales Price List'!$B$1:$X$65536,12,FALSE)*$L$14),2)</f>
        <v>0</v>
      </c>
      <c r="H524" s="20">
        <f t="shared" si="11"/>
        <v>0</v>
      </c>
      <c r="I524" s="12"/>
    </row>
    <row r="525" spans="1:9" ht="12.75" hidden="1" customHeight="1">
      <c r="A525" s="11"/>
      <c r="B525" s="1"/>
      <c r="C525" s="34"/>
      <c r="D525" s="192"/>
      <c r="E525" s="193"/>
      <c r="F525" s="39">
        <f>VLOOKUP(C525,'[2]Acha Air Sales Price List'!$B$1:$D$65536,3,FALSE)</f>
        <v>0</v>
      </c>
      <c r="G525" s="19">
        <f>ROUND(IF(ISBLANK(C525),0,VLOOKUP(C525,'[2]Acha Air Sales Price List'!$B$1:$X$65536,12,FALSE)*$L$14),2)</f>
        <v>0</v>
      </c>
      <c r="H525" s="20">
        <f t="shared" si="11"/>
        <v>0</v>
      </c>
      <c r="I525" s="12"/>
    </row>
    <row r="526" spans="1:9" ht="12.75" hidden="1" customHeight="1">
      <c r="A526" s="11"/>
      <c r="B526" s="1"/>
      <c r="C526" s="34"/>
      <c r="D526" s="192"/>
      <c r="E526" s="193"/>
      <c r="F526" s="39">
        <f>VLOOKUP(C526,'[2]Acha Air Sales Price List'!$B$1:$D$65536,3,FALSE)</f>
        <v>0</v>
      </c>
      <c r="G526" s="19">
        <f>ROUND(IF(ISBLANK(C526),0,VLOOKUP(C526,'[2]Acha Air Sales Price List'!$B$1:$X$65536,12,FALSE)*$L$14),2)</f>
        <v>0</v>
      </c>
      <c r="H526" s="20">
        <f t="shared" si="11"/>
        <v>0</v>
      </c>
      <c r="I526" s="12"/>
    </row>
    <row r="527" spans="1:9" ht="12.75" hidden="1" customHeight="1">
      <c r="A527" s="11"/>
      <c r="B527" s="1"/>
      <c r="C527" s="34"/>
      <c r="D527" s="192"/>
      <c r="E527" s="193"/>
      <c r="F527" s="39">
        <f>VLOOKUP(C527,'[2]Acha Air Sales Price List'!$B$1:$D$65536,3,FALSE)</f>
        <v>0</v>
      </c>
      <c r="G527" s="19">
        <f>ROUND(IF(ISBLANK(C527),0,VLOOKUP(C527,'[2]Acha Air Sales Price List'!$B$1:$X$65536,12,FALSE)*$L$14),2)</f>
        <v>0</v>
      </c>
      <c r="H527" s="20">
        <f t="shared" si="11"/>
        <v>0</v>
      </c>
      <c r="I527" s="12"/>
    </row>
    <row r="528" spans="1:9" ht="12.75" hidden="1" customHeight="1">
      <c r="A528" s="11"/>
      <c r="B528" s="1"/>
      <c r="C528" s="34"/>
      <c r="D528" s="192"/>
      <c r="E528" s="193"/>
      <c r="F528" s="39">
        <f>VLOOKUP(C528,'[2]Acha Air Sales Price List'!$B$1:$D$65536,3,FALSE)</f>
        <v>0</v>
      </c>
      <c r="G528" s="19">
        <f>ROUND(IF(ISBLANK(C528),0,VLOOKUP(C528,'[2]Acha Air Sales Price List'!$B$1:$X$65536,12,FALSE)*$L$14),2)</f>
        <v>0</v>
      </c>
      <c r="H528" s="20">
        <f t="shared" si="11"/>
        <v>0</v>
      </c>
      <c r="I528" s="12"/>
    </row>
    <row r="529" spans="1:9" ht="12.75" hidden="1" customHeight="1">
      <c r="A529" s="11"/>
      <c r="B529" s="1"/>
      <c r="C529" s="34"/>
      <c r="D529" s="192"/>
      <c r="E529" s="193"/>
      <c r="F529" s="39">
        <f>VLOOKUP(C529,'[2]Acha Air Sales Price List'!$B$1:$D$65536,3,FALSE)</f>
        <v>0</v>
      </c>
      <c r="G529" s="19">
        <f>ROUND(IF(ISBLANK(C529),0,VLOOKUP(C529,'[2]Acha Air Sales Price List'!$B$1:$X$65536,12,FALSE)*$L$14),2)</f>
        <v>0</v>
      </c>
      <c r="H529" s="20">
        <f t="shared" si="11"/>
        <v>0</v>
      </c>
      <c r="I529" s="12"/>
    </row>
    <row r="530" spans="1:9" ht="12.75" hidden="1" customHeight="1">
      <c r="A530" s="11"/>
      <c r="B530" s="1"/>
      <c r="C530" s="34"/>
      <c r="D530" s="192"/>
      <c r="E530" s="193"/>
      <c r="F530" s="39">
        <f>VLOOKUP(C530,'[2]Acha Air Sales Price List'!$B$1:$D$65536,3,FALSE)</f>
        <v>0</v>
      </c>
      <c r="G530" s="19">
        <f>ROUND(IF(ISBLANK(C530),0,VLOOKUP(C530,'[2]Acha Air Sales Price List'!$B$1:$X$65536,12,FALSE)*$L$14),2)</f>
        <v>0</v>
      </c>
      <c r="H530" s="20">
        <f t="shared" si="11"/>
        <v>0</v>
      </c>
      <c r="I530" s="12"/>
    </row>
    <row r="531" spans="1:9" ht="12.75" hidden="1" customHeight="1">
      <c r="A531" s="11"/>
      <c r="B531" s="1"/>
      <c r="C531" s="34"/>
      <c r="D531" s="192"/>
      <c r="E531" s="193"/>
      <c r="F531" s="39">
        <f>VLOOKUP(C531,'[2]Acha Air Sales Price List'!$B$1:$D$65536,3,FALSE)</f>
        <v>0</v>
      </c>
      <c r="G531" s="19">
        <f>ROUND(IF(ISBLANK(C531),0,VLOOKUP(C531,'[2]Acha Air Sales Price List'!$B$1:$X$65536,12,FALSE)*$L$14),2)</f>
        <v>0</v>
      </c>
      <c r="H531" s="20">
        <f t="shared" si="11"/>
        <v>0</v>
      </c>
      <c r="I531" s="12"/>
    </row>
    <row r="532" spans="1:9" ht="12.75" hidden="1" customHeight="1">
      <c r="A532" s="11"/>
      <c r="B532" s="1"/>
      <c r="C532" s="34"/>
      <c r="D532" s="192"/>
      <c r="E532" s="193"/>
      <c r="F532" s="39">
        <f>VLOOKUP(C532,'[2]Acha Air Sales Price List'!$B$1:$D$65536,3,FALSE)</f>
        <v>0</v>
      </c>
      <c r="G532" s="19">
        <f>ROUND(IF(ISBLANK(C532),0,VLOOKUP(C532,'[2]Acha Air Sales Price List'!$B$1:$X$65536,12,FALSE)*$L$14),2)</f>
        <v>0</v>
      </c>
      <c r="H532" s="20">
        <f t="shared" si="11"/>
        <v>0</v>
      </c>
      <c r="I532" s="12"/>
    </row>
    <row r="533" spans="1:9" ht="12.75" hidden="1" customHeight="1">
      <c r="A533" s="11"/>
      <c r="B533" s="1"/>
      <c r="C533" s="35"/>
      <c r="D533" s="192"/>
      <c r="E533" s="193"/>
      <c r="F533" s="39">
        <f>VLOOKUP(C533,'[2]Acha Air Sales Price List'!$B$1:$D$65536,3,FALSE)</f>
        <v>0</v>
      </c>
      <c r="G533" s="19">
        <f>ROUND(IF(ISBLANK(C533),0,VLOOKUP(C533,'[2]Acha Air Sales Price List'!$B$1:$X$65536,12,FALSE)*$L$14),2)</f>
        <v>0</v>
      </c>
      <c r="H533" s="20">
        <f t="shared" si="11"/>
        <v>0</v>
      </c>
      <c r="I533" s="12"/>
    </row>
    <row r="534" spans="1:9" ht="12.75" hidden="1" customHeight="1">
      <c r="A534" s="11"/>
      <c r="B534" s="1"/>
      <c r="C534" s="34"/>
      <c r="D534" s="192"/>
      <c r="E534" s="193"/>
      <c r="F534" s="39">
        <f>VLOOKUP(C534,'[2]Acha Air Sales Price List'!$B$1:$D$65536,3,FALSE)</f>
        <v>0</v>
      </c>
      <c r="G534" s="19">
        <f>ROUND(IF(ISBLANK(C534),0,VLOOKUP(C534,'[2]Acha Air Sales Price List'!$B$1:$X$65536,12,FALSE)*$L$14),2)</f>
        <v>0</v>
      </c>
      <c r="H534" s="20">
        <f t="shared" si="11"/>
        <v>0</v>
      </c>
      <c r="I534" s="12"/>
    </row>
    <row r="535" spans="1:9" ht="12.75" hidden="1" customHeight="1">
      <c r="A535" s="11"/>
      <c r="B535" s="1"/>
      <c r="C535" s="34"/>
      <c r="D535" s="192"/>
      <c r="E535" s="193"/>
      <c r="F535" s="39">
        <f>VLOOKUP(C535,'[2]Acha Air Sales Price List'!$B$1:$D$65536,3,FALSE)</f>
        <v>0</v>
      </c>
      <c r="G535" s="19">
        <f>ROUND(IF(ISBLANK(C535),0,VLOOKUP(C535,'[2]Acha Air Sales Price List'!$B$1:$X$65536,12,FALSE)*$L$14),2)</f>
        <v>0</v>
      </c>
      <c r="H535" s="20">
        <f t="shared" si="11"/>
        <v>0</v>
      </c>
      <c r="I535" s="12"/>
    </row>
    <row r="536" spans="1:9" ht="12.75" hidden="1" customHeight="1">
      <c r="A536" s="11"/>
      <c r="B536" s="1"/>
      <c r="C536" s="34"/>
      <c r="D536" s="192"/>
      <c r="E536" s="193"/>
      <c r="F536" s="39">
        <f>VLOOKUP(C536,'[2]Acha Air Sales Price List'!$B$1:$D$65536,3,FALSE)</f>
        <v>0</v>
      </c>
      <c r="G536" s="19">
        <f>ROUND(IF(ISBLANK(C536),0,VLOOKUP(C536,'[2]Acha Air Sales Price List'!$B$1:$X$65536,12,FALSE)*$L$14),2)</f>
        <v>0</v>
      </c>
      <c r="H536" s="20">
        <f t="shared" si="11"/>
        <v>0</v>
      </c>
      <c r="I536" s="12"/>
    </row>
    <row r="537" spans="1:9" ht="12.75" hidden="1" customHeight="1">
      <c r="A537" s="11"/>
      <c r="B537" s="1"/>
      <c r="C537" s="34"/>
      <c r="D537" s="192"/>
      <c r="E537" s="193"/>
      <c r="F537" s="39">
        <f>VLOOKUP(C537,'[2]Acha Air Sales Price List'!$B$1:$D$65536,3,FALSE)</f>
        <v>0</v>
      </c>
      <c r="G537" s="19">
        <f>ROUND(IF(ISBLANK(C537),0,VLOOKUP(C537,'[2]Acha Air Sales Price List'!$B$1:$X$65536,12,FALSE)*$L$14),2)</f>
        <v>0</v>
      </c>
      <c r="H537" s="20">
        <f t="shared" si="11"/>
        <v>0</v>
      </c>
      <c r="I537" s="12"/>
    </row>
    <row r="538" spans="1:9" ht="12.75" hidden="1" customHeight="1">
      <c r="A538" s="11"/>
      <c r="B538" s="1"/>
      <c r="C538" s="34"/>
      <c r="D538" s="192"/>
      <c r="E538" s="193"/>
      <c r="F538" s="39">
        <f>VLOOKUP(C538,'[2]Acha Air Sales Price List'!$B$1:$D$65536,3,FALSE)</f>
        <v>0</v>
      </c>
      <c r="G538" s="19">
        <f>ROUND(IF(ISBLANK(C538),0,VLOOKUP(C538,'[2]Acha Air Sales Price List'!$B$1:$X$65536,12,FALSE)*$L$14),2)</f>
        <v>0</v>
      </c>
      <c r="H538" s="20">
        <f t="shared" si="11"/>
        <v>0</v>
      </c>
      <c r="I538" s="12"/>
    </row>
    <row r="539" spans="1:9" ht="12.75" hidden="1" customHeight="1">
      <c r="A539" s="11"/>
      <c r="B539" s="1"/>
      <c r="C539" s="34"/>
      <c r="D539" s="192"/>
      <c r="E539" s="193"/>
      <c r="F539" s="39">
        <f>VLOOKUP(C539,'[2]Acha Air Sales Price List'!$B$1:$D$65536,3,FALSE)</f>
        <v>0</v>
      </c>
      <c r="G539" s="19">
        <f>ROUND(IF(ISBLANK(C539),0,VLOOKUP(C539,'[2]Acha Air Sales Price List'!$B$1:$X$65536,12,FALSE)*$L$14),2)</f>
        <v>0</v>
      </c>
      <c r="H539" s="20">
        <f t="shared" si="11"/>
        <v>0</v>
      </c>
      <c r="I539" s="12"/>
    </row>
    <row r="540" spans="1:9" ht="12.75" hidden="1" customHeight="1">
      <c r="A540" s="11"/>
      <c r="B540" s="1"/>
      <c r="C540" s="34"/>
      <c r="D540" s="192"/>
      <c r="E540" s="193"/>
      <c r="F540" s="39">
        <f>VLOOKUP(C540,'[2]Acha Air Sales Price List'!$B$1:$D$65536,3,FALSE)</f>
        <v>0</v>
      </c>
      <c r="G540" s="19">
        <f>ROUND(IF(ISBLANK(C540),0,VLOOKUP(C540,'[2]Acha Air Sales Price List'!$B$1:$X$65536,12,FALSE)*$L$14),2)</f>
        <v>0</v>
      </c>
      <c r="H540" s="20">
        <f t="shared" si="11"/>
        <v>0</v>
      </c>
      <c r="I540" s="12"/>
    </row>
    <row r="541" spans="1:9" ht="12.75" hidden="1" customHeight="1">
      <c r="A541" s="11"/>
      <c r="B541" s="1"/>
      <c r="C541" s="34"/>
      <c r="D541" s="192"/>
      <c r="E541" s="193"/>
      <c r="F541" s="39">
        <f>VLOOKUP(C541,'[2]Acha Air Sales Price List'!$B$1:$D$65536,3,FALSE)</f>
        <v>0</v>
      </c>
      <c r="G541" s="19">
        <f>ROUND(IF(ISBLANK(C541),0,VLOOKUP(C541,'[2]Acha Air Sales Price List'!$B$1:$X$65536,12,FALSE)*$L$14),2)</f>
        <v>0</v>
      </c>
      <c r="H541" s="20">
        <f t="shared" si="11"/>
        <v>0</v>
      </c>
      <c r="I541" s="12"/>
    </row>
    <row r="542" spans="1:9" ht="12.75" hidden="1" customHeight="1">
      <c r="A542" s="11"/>
      <c r="B542" s="1"/>
      <c r="C542" s="34"/>
      <c r="D542" s="192"/>
      <c r="E542" s="193"/>
      <c r="F542" s="39">
        <f>VLOOKUP(C542,'[2]Acha Air Sales Price List'!$B$1:$D$65536,3,FALSE)</f>
        <v>0</v>
      </c>
      <c r="G542" s="19">
        <f>ROUND(IF(ISBLANK(C542),0,VLOOKUP(C542,'[2]Acha Air Sales Price List'!$B$1:$X$65536,12,FALSE)*$L$14),2)</f>
        <v>0</v>
      </c>
      <c r="H542" s="20">
        <f t="shared" si="11"/>
        <v>0</v>
      </c>
      <c r="I542" s="12"/>
    </row>
    <row r="543" spans="1:9" ht="12.75" hidden="1" customHeight="1">
      <c r="A543" s="11"/>
      <c r="B543" s="1"/>
      <c r="C543" s="34"/>
      <c r="D543" s="192"/>
      <c r="E543" s="193"/>
      <c r="F543" s="39">
        <f>VLOOKUP(C543,'[2]Acha Air Sales Price List'!$B$1:$D$65536,3,FALSE)</f>
        <v>0</v>
      </c>
      <c r="G543" s="19">
        <f>ROUND(IF(ISBLANK(C543),0,VLOOKUP(C543,'[2]Acha Air Sales Price List'!$B$1:$X$65536,12,FALSE)*$L$14),2)</f>
        <v>0</v>
      </c>
      <c r="H543" s="20">
        <f t="shared" si="11"/>
        <v>0</v>
      </c>
      <c r="I543" s="12"/>
    </row>
    <row r="544" spans="1:9" ht="12.75" hidden="1" customHeight="1">
      <c r="A544" s="11"/>
      <c r="B544" s="1"/>
      <c r="C544" s="34"/>
      <c r="D544" s="192"/>
      <c r="E544" s="193"/>
      <c r="F544" s="39">
        <f>VLOOKUP(C544,'[2]Acha Air Sales Price List'!$B$1:$D$65536,3,FALSE)</f>
        <v>0</v>
      </c>
      <c r="G544" s="19">
        <f>ROUND(IF(ISBLANK(C544),0,VLOOKUP(C544,'[2]Acha Air Sales Price List'!$B$1:$X$65536,12,FALSE)*$L$14),2)</f>
        <v>0</v>
      </c>
      <c r="H544" s="20">
        <f t="shared" si="11"/>
        <v>0</v>
      </c>
      <c r="I544" s="12"/>
    </row>
    <row r="545" spans="1:9" ht="12.75" hidden="1" customHeight="1">
      <c r="A545" s="11"/>
      <c r="B545" s="1"/>
      <c r="C545" s="34"/>
      <c r="D545" s="192"/>
      <c r="E545" s="193"/>
      <c r="F545" s="39">
        <f>VLOOKUP(C545,'[2]Acha Air Sales Price List'!$B$1:$D$65536,3,FALSE)</f>
        <v>0</v>
      </c>
      <c r="G545" s="19">
        <f>ROUND(IF(ISBLANK(C545),0,VLOOKUP(C545,'[2]Acha Air Sales Price List'!$B$1:$X$65536,12,FALSE)*$L$14),2)</f>
        <v>0</v>
      </c>
      <c r="H545" s="20">
        <f t="shared" si="11"/>
        <v>0</v>
      </c>
      <c r="I545" s="12"/>
    </row>
    <row r="546" spans="1:9" ht="12.75" hidden="1" customHeight="1">
      <c r="A546" s="11"/>
      <c r="B546" s="1"/>
      <c r="C546" s="34"/>
      <c r="D546" s="192"/>
      <c r="E546" s="193"/>
      <c r="F546" s="39">
        <f>VLOOKUP(C546,'[2]Acha Air Sales Price List'!$B$1:$D$65536,3,FALSE)</f>
        <v>0</v>
      </c>
      <c r="G546" s="19">
        <f>ROUND(IF(ISBLANK(C546),0,VLOOKUP(C546,'[2]Acha Air Sales Price List'!$B$1:$X$65536,12,FALSE)*$L$14),2)</f>
        <v>0</v>
      </c>
      <c r="H546" s="20">
        <f t="shared" si="11"/>
        <v>0</v>
      </c>
      <c r="I546" s="12"/>
    </row>
    <row r="547" spans="1:9" ht="12.75" hidden="1" customHeight="1">
      <c r="A547" s="11"/>
      <c r="B547" s="1"/>
      <c r="C547" s="34"/>
      <c r="D547" s="192"/>
      <c r="E547" s="193"/>
      <c r="F547" s="39">
        <f>VLOOKUP(C547,'[2]Acha Air Sales Price List'!$B$1:$D$65536,3,FALSE)</f>
        <v>0</v>
      </c>
      <c r="G547" s="19">
        <f>ROUND(IF(ISBLANK(C547),0,VLOOKUP(C547,'[2]Acha Air Sales Price List'!$B$1:$X$65536,12,FALSE)*$L$14),2)</f>
        <v>0</v>
      </c>
      <c r="H547" s="20">
        <f t="shared" si="11"/>
        <v>0</v>
      </c>
      <c r="I547" s="12"/>
    </row>
    <row r="548" spans="1:9" ht="12.75" hidden="1" customHeight="1">
      <c r="A548" s="11"/>
      <c r="B548" s="1"/>
      <c r="C548" s="34"/>
      <c r="D548" s="192"/>
      <c r="E548" s="193"/>
      <c r="F548" s="39">
        <f>VLOOKUP(C548,'[2]Acha Air Sales Price List'!$B$1:$D$65536,3,FALSE)</f>
        <v>0</v>
      </c>
      <c r="G548" s="19">
        <f>ROUND(IF(ISBLANK(C548),0,VLOOKUP(C548,'[2]Acha Air Sales Price List'!$B$1:$X$65536,12,FALSE)*$L$14),2)</f>
        <v>0</v>
      </c>
      <c r="H548" s="20">
        <f t="shared" si="11"/>
        <v>0</v>
      </c>
      <c r="I548" s="12"/>
    </row>
    <row r="549" spans="1:9" ht="12.75" hidden="1" customHeight="1">
      <c r="A549" s="11"/>
      <c r="B549" s="1"/>
      <c r="C549" s="34"/>
      <c r="D549" s="192"/>
      <c r="E549" s="193"/>
      <c r="F549" s="39">
        <f>VLOOKUP(C549,'[2]Acha Air Sales Price List'!$B$1:$D$65536,3,FALSE)</f>
        <v>0</v>
      </c>
      <c r="G549" s="19">
        <f>ROUND(IF(ISBLANK(C549),0,VLOOKUP(C549,'[2]Acha Air Sales Price List'!$B$1:$X$65536,12,FALSE)*$L$14),2)</f>
        <v>0</v>
      </c>
      <c r="H549" s="20">
        <f t="shared" si="11"/>
        <v>0</v>
      </c>
      <c r="I549" s="12"/>
    </row>
    <row r="550" spans="1:9" ht="12.75" hidden="1" customHeight="1">
      <c r="A550" s="11"/>
      <c r="B550" s="1"/>
      <c r="C550" s="34"/>
      <c r="D550" s="192"/>
      <c r="E550" s="193"/>
      <c r="F550" s="39">
        <f>VLOOKUP(C550,'[2]Acha Air Sales Price List'!$B$1:$D$65536,3,FALSE)</f>
        <v>0</v>
      </c>
      <c r="G550" s="19">
        <f>ROUND(IF(ISBLANK(C550),0,VLOOKUP(C550,'[2]Acha Air Sales Price List'!$B$1:$X$65536,12,FALSE)*$L$14),2)</f>
        <v>0</v>
      </c>
      <c r="H550" s="20">
        <f t="shared" si="11"/>
        <v>0</v>
      </c>
      <c r="I550" s="12"/>
    </row>
    <row r="551" spans="1:9" ht="12.75" hidden="1" customHeight="1">
      <c r="A551" s="11"/>
      <c r="B551" s="1"/>
      <c r="C551" s="34"/>
      <c r="D551" s="192"/>
      <c r="E551" s="193"/>
      <c r="F551" s="39">
        <f>VLOOKUP(C551,'[2]Acha Air Sales Price List'!$B$1:$D$65536,3,FALSE)</f>
        <v>0</v>
      </c>
      <c r="G551" s="19">
        <f>ROUND(IF(ISBLANK(C551),0,VLOOKUP(C551,'[2]Acha Air Sales Price List'!$B$1:$X$65536,12,FALSE)*$L$14),2)</f>
        <v>0</v>
      </c>
      <c r="H551" s="20">
        <f t="shared" si="11"/>
        <v>0</v>
      </c>
      <c r="I551" s="12"/>
    </row>
    <row r="552" spans="1:9" ht="12.75" hidden="1" customHeight="1">
      <c r="A552" s="11"/>
      <c r="B552" s="1"/>
      <c r="C552" s="34"/>
      <c r="D552" s="192"/>
      <c r="E552" s="193"/>
      <c r="F552" s="39">
        <f>VLOOKUP(C552,'[2]Acha Air Sales Price List'!$B$1:$D$65536,3,FALSE)</f>
        <v>0</v>
      </c>
      <c r="G552" s="19">
        <f>ROUND(IF(ISBLANK(C552),0,VLOOKUP(C552,'[2]Acha Air Sales Price List'!$B$1:$X$65536,12,FALSE)*$L$14),2)</f>
        <v>0</v>
      </c>
      <c r="H552" s="20">
        <f t="shared" si="11"/>
        <v>0</v>
      </c>
      <c r="I552" s="12"/>
    </row>
    <row r="553" spans="1:9" ht="12.75" hidden="1" customHeight="1">
      <c r="A553" s="11"/>
      <c r="B553" s="1"/>
      <c r="C553" s="34"/>
      <c r="D553" s="192"/>
      <c r="E553" s="193"/>
      <c r="F553" s="39">
        <f>VLOOKUP(C553,'[2]Acha Air Sales Price List'!$B$1:$D$65536,3,FALSE)</f>
        <v>0</v>
      </c>
      <c r="G553" s="19">
        <f>ROUND(IF(ISBLANK(C553),0,VLOOKUP(C553,'[2]Acha Air Sales Price List'!$B$1:$X$65536,12,FALSE)*$L$14),2)</f>
        <v>0</v>
      </c>
      <c r="H553" s="20">
        <f t="shared" si="11"/>
        <v>0</v>
      </c>
      <c r="I553" s="12"/>
    </row>
    <row r="554" spans="1:9" ht="12.75" hidden="1" customHeight="1">
      <c r="A554" s="11"/>
      <c r="B554" s="1"/>
      <c r="C554" s="34"/>
      <c r="D554" s="192"/>
      <c r="E554" s="193"/>
      <c r="F554" s="39">
        <f>VLOOKUP(C554,'[2]Acha Air Sales Price List'!$B$1:$D$65536,3,FALSE)</f>
        <v>0</v>
      </c>
      <c r="G554" s="19">
        <f>ROUND(IF(ISBLANK(C554),0,VLOOKUP(C554,'[2]Acha Air Sales Price List'!$B$1:$X$65536,12,FALSE)*$L$14),2)</f>
        <v>0</v>
      </c>
      <c r="H554" s="20">
        <f t="shared" si="11"/>
        <v>0</v>
      </c>
      <c r="I554" s="12"/>
    </row>
    <row r="555" spans="1:9" ht="12.75" hidden="1" customHeight="1">
      <c r="A555" s="11"/>
      <c r="B555" s="1"/>
      <c r="C555" s="34"/>
      <c r="D555" s="192"/>
      <c r="E555" s="193"/>
      <c r="F555" s="39">
        <f>VLOOKUP(C555,'[2]Acha Air Sales Price List'!$B$1:$D$65536,3,FALSE)</f>
        <v>0</v>
      </c>
      <c r="G555" s="19">
        <f>ROUND(IF(ISBLANK(C555),0,VLOOKUP(C555,'[2]Acha Air Sales Price List'!$B$1:$X$65536,12,FALSE)*$L$14),2)</f>
        <v>0</v>
      </c>
      <c r="H555" s="20">
        <f t="shared" si="11"/>
        <v>0</v>
      </c>
      <c r="I555" s="12"/>
    </row>
    <row r="556" spans="1:9" ht="12.75" hidden="1" customHeight="1">
      <c r="A556" s="11"/>
      <c r="B556" s="1"/>
      <c r="C556" s="34"/>
      <c r="D556" s="192"/>
      <c r="E556" s="193"/>
      <c r="F556" s="39">
        <f>VLOOKUP(C556,'[2]Acha Air Sales Price List'!$B$1:$D$65536,3,FALSE)</f>
        <v>0</v>
      </c>
      <c r="G556" s="19">
        <f>ROUND(IF(ISBLANK(C556),0,VLOOKUP(C556,'[2]Acha Air Sales Price List'!$B$1:$X$65536,12,FALSE)*$L$14),2)</f>
        <v>0</v>
      </c>
      <c r="H556" s="20">
        <f t="shared" si="11"/>
        <v>0</v>
      </c>
      <c r="I556" s="12"/>
    </row>
    <row r="557" spans="1:9" ht="12.75" hidden="1" customHeight="1">
      <c r="A557" s="11"/>
      <c r="B557" s="1"/>
      <c r="C557" s="34"/>
      <c r="D557" s="192"/>
      <c r="E557" s="193"/>
      <c r="F557" s="39">
        <f>VLOOKUP(C557,'[2]Acha Air Sales Price List'!$B$1:$D$65536,3,FALSE)</f>
        <v>0</v>
      </c>
      <c r="G557" s="19">
        <f>ROUND(IF(ISBLANK(C557),0,VLOOKUP(C557,'[2]Acha Air Sales Price List'!$B$1:$X$65536,12,FALSE)*$L$14),2)</f>
        <v>0</v>
      </c>
      <c r="H557" s="20">
        <f t="shared" si="11"/>
        <v>0</v>
      </c>
      <c r="I557" s="12"/>
    </row>
    <row r="558" spans="1:9" ht="12.75" hidden="1" customHeight="1">
      <c r="A558" s="11"/>
      <c r="B558" s="1"/>
      <c r="C558" s="34"/>
      <c r="D558" s="192"/>
      <c r="E558" s="193"/>
      <c r="F558" s="39">
        <f>VLOOKUP(C558,'[2]Acha Air Sales Price List'!$B$1:$D$65536,3,FALSE)</f>
        <v>0</v>
      </c>
      <c r="G558" s="19">
        <f>ROUND(IF(ISBLANK(C558),0,VLOOKUP(C558,'[2]Acha Air Sales Price List'!$B$1:$X$65536,12,FALSE)*$L$14),2)</f>
        <v>0</v>
      </c>
      <c r="H558" s="20">
        <f t="shared" si="11"/>
        <v>0</v>
      </c>
      <c r="I558" s="12"/>
    </row>
    <row r="559" spans="1:9" ht="12.75" hidden="1" customHeight="1">
      <c r="A559" s="11"/>
      <c r="B559" s="1"/>
      <c r="C559" s="34"/>
      <c r="D559" s="192"/>
      <c r="E559" s="193"/>
      <c r="F559" s="39">
        <f>VLOOKUP(C559,'[2]Acha Air Sales Price List'!$B$1:$D$65536,3,FALSE)</f>
        <v>0</v>
      </c>
      <c r="G559" s="19">
        <f>ROUND(IF(ISBLANK(C559),0,VLOOKUP(C559,'[2]Acha Air Sales Price List'!$B$1:$X$65536,12,FALSE)*$L$14),2)</f>
        <v>0</v>
      </c>
      <c r="H559" s="20">
        <f t="shared" si="11"/>
        <v>0</v>
      </c>
      <c r="I559" s="12"/>
    </row>
    <row r="560" spans="1:9" ht="12.75" hidden="1" customHeight="1">
      <c r="A560" s="11"/>
      <c r="B560" s="1"/>
      <c r="C560" s="34"/>
      <c r="D560" s="192"/>
      <c r="E560" s="193"/>
      <c r="F560" s="39">
        <f>VLOOKUP(C560,'[2]Acha Air Sales Price List'!$B$1:$D$65536,3,FALSE)</f>
        <v>0</v>
      </c>
      <c r="G560" s="19">
        <f>ROUND(IF(ISBLANK(C560),0,VLOOKUP(C560,'[2]Acha Air Sales Price List'!$B$1:$X$65536,12,FALSE)*$L$14),2)</f>
        <v>0</v>
      </c>
      <c r="H560" s="20">
        <f t="shared" si="11"/>
        <v>0</v>
      </c>
      <c r="I560" s="12"/>
    </row>
    <row r="561" spans="1:9" ht="12.75" hidden="1" customHeight="1">
      <c r="A561" s="11"/>
      <c r="B561" s="1"/>
      <c r="C561" s="35"/>
      <c r="D561" s="192"/>
      <c r="E561" s="193"/>
      <c r="F561" s="39">
        <f>VLOOKUP(C561,'[2]Acha Air Sales Price List'!$B$1:$D$65536,3,FALSE)</f>
        <v>0</v>
      </c>
      <c r="G561" s="19">
        <f>ROUND(IF(ISBLANK(C561),0,VLOOKUP(C561,'[2]Acha Air Sales Price List'!$B$1:$X$65536,12,FALSE)*$L$14),2)</f>
        <v>0</v>
      </c>
      <c r="H561" s="20">
        <f>ROUND(IF(ISNUMBER(B561), G561*B561, 0),5)</f>
        <v>0</v>
      </c>
      <c r="I561" s="12"/>
    </row>
    <row r="562" spans="1:9" ht="12.75" hidden="1" customHeight="1">
      <c r="A562" s="11"/>
      <c r="B562" s="1"/>
      <c r="C562" s="34"/>
      <c r="D562" s="192"/>
      <c r="E562" s="193"/>
      <c r="F562" s="39">
        <f>VLOOKUP(C562,'[2]Acha Air Sales Price List'!$B$1:$D$65536,3,FALSE)</f>
        <v>0</v>
      </c>
      <c r="G562" s="19">
        <f>ROUND(IF(ISBLANK(C562),0,VLOOKUP(C562,'[2]Acha Air Sales Price List'!$B$1:$X$65536,12,FALSE)*$L$14),2)</f>
        <v>0</v>
      </c>
      <c r="H562" s="20">
        <f t="shared" ref="H562:H612" si="12">ROUND(IF(ISNUMBER(B562), G562*B562, 0),5)</f>
        <v>0</v>
      </c>
      <c r="I562" s="12"/>
    </row>
    <row r="563" spans="1:9" ht="12.75" hidden="1" customHeight="1">
      <c r="A563" s="11"/>
      <c r="B563" s="1"/>
      <c r="C563" s="34"/>
      <c r="D563" s="192"/>
      <c r="E563" s="193"/>
      <c r="F563" s="39">
        <f>VLOOKUP(C563,'[2]Acha Air Sales Price List'!$B$1:$D$65536,3,FALSE)</f>
        <v>0</v>
      </c>
      <c r="G563" s="19">
        <f>ROUND(IF(ISBLANK(C563),0,VLOOKUP(C563,'[2]Acha Air Sales Price List'!$B$1:$X$65536,12,FALSE)*$L$14),2)</f>
        <v>0</v>
      </c>
      <c r="H563" s="20">
        <f t="shared" si="12"/>
        <v>0</v>
      </c>
      <c r="I563" s="12"/>
    </row>
    <row r="564" spans="1:9" ht="12.75" hidden="1" customHeight="1">
      <c r="A564" s="11"/>
      <c r="B564" s="1"/>
      <c r="C564" s="34"/>
      <c r="D564" s="192"/>
      <c r="E564" s="193"/>
      <c r="F564" s="39">
        <f>VLOOKUP(C564,'[2]Acha Air Sales Price List'!$B$1:$D$65536,3,FALSE)</f>
        <v>0</v>
      </c>
      <c r="G564" s="19">
        <f>ROUND(IF(ISBLANK(C564),0,VLOOKUP(C564,'[2]Acha Air Sales Price List'!$B$1:$X$65536,12,FALSE)*$L$14),2)</f>
        <v>0</v>
      </c>
      <c r="H564" s="20">
        <f t="shared" si="12"/>
        <v>0</v>
      </c>
      <c r="I564" s="12"/>
    </row>
    <row r="565" spans="1:9" ht="12.75" hidden="1" customHeight="1">
      <c r="A565" s="11"/>
      <c r="B565" s="1"/>
      <c r="C565" s="34"/>
      <c r="D565" s="192"/>
      <c r="E565" s="193"/>
      <c r="F565" s="39">
        <f>VLOOKUP(C565,'[2]Acha Air Sales Price List'!$B$1:$D$65536,3,FALSE)</f>
        <v>0</v>
      </c>
      <c r="G565" s="19">
        <f>ROUND(IF(ISBLANK(C565),0,VLOOKUP(C565,'[2]Acha Air Sales Price List'!$B$1:$X$65536,12,FALSE)*$L$14),2)</f>
        <v>0</v>
      </c>
      <c r="H565" s="20">
        <f t="shared" si="12"/>
        <v>0</v>
      </c>
      <c r="I565" s="12"/>
    </row>
    <row r="566" spans="1:9" ht="12.75" hidden="1" customHeight="1">
      <c r="A566" s="11"/>
      <c r="B566" s="1"/>
      <c r="C566" s="34"/>
      <c r="D566" s="192"/>
      <c r="E566" s="193"/>
      <c r="F566" s="39">
        <f>VLOOKUP(C566,'[2]Acha Air Sales Price List'!$B$1:$D$65536,3,FALSE)</f>
        <v>0</v>
      </c>
      <c r="G566" s="19">
        <f>ROUND(IF(ISBLANK(C566),0,VLOOKUP(C566,'[2]Acha Air Sales Price List'!$B$1:$X$65536,12,FALSE)*$L$14),2)</f>
        <v>0</v>
      </c>
      <c r="H566" s="20">
        <f t="shared" si="12"/>
        <v>0</v>
      </c>
      <c r="I566" s="12"/>
    </row>
    <row r="567" spans="1:9" ht="12.75" hidden="1" customHeight="1">
      <c r="A567" s="11"/>
      <c r="B567" s="1"/>
      <c r="C567" s="34"/>
      <c r="D567" s="192"/>
      <c r="E567" s="193"/>
      <c r="F567" s="39">
        <f>VLOOKUP(C567,'[2]Acha Air Sales Price List'!$B$1:$D$65536,3,FALSE)</f>
        <v>0</v>
      </c>
      <c r="G567" s="19">
        <f>ROUND(IF(ISBLANK(C567),0,VLOOKUP(C567,'[2]Acha Air Sales Price List'!$B$1:$X$65536,12,FALSE)*$L$14),2)</f>
        <v>0</v>
      </c>
      <c r="H567" s="20">
        <f t="shared" si="12"/>
        <v>0</v>
      </c>
      <c r="I567" s="12"/>
    </row>
    <row r="568" spans="1:9" ht="12.75" hidden="1" customHeight="1">
      <c r="A568" s="11"/>
      <c r="B568" s="1"/>
      <c r="C568" s="34"/>
      <c r="D568" s="192"/>
      <c r="E568" s="193"/>
      <c r="F568" s="39">
        <f>VLOOKUP(C568,'[2]Acha Air Sales Price List'!$B$1:$D$65536,3,FALSE)</f>
        <v>0</v>
      </c>
      <c r="G568" s="19">
        <f>ROUND(IF(ISBLANK(C568),0,VLOOKUP(C568,'[2]Acha Air Sales Price List'!$B$1:$X$65536,12,FALSE)*$L$14),2)</f>
        <v>0</v>
      </c>
      <c r="H568" s="20">
        <f t="shared" si="12"/>
        <v>0</v>
      </c>
      <c r="I568" s="12"/>
    </row>
    <row r="569" spans="1:9" ht="12.75" hidden="1" customHeight="1">
      <c r="A569" s="11"/>
      <c r="B569" s="1"/>
      <c r="C569" s="34"/>
      <c r="D569" s="192"/>
      <c r="E569" s="193"/>
      <c r="F569" s="39">
        <f>VLOOKUP(C569,'[2]Acha Air Sales Price List'!$B$1:$D$65536,3,FALSE)</f>
        <v>0</v>
      </c>
      <c r="G569" s="19">
        <f>ROUND(IF(ISBLANK(C569),0,VLOOKUP(C569,'[2]Acha Air Sales Price List'!$B$1:$X$65536,12,FALSE)*$L$14),2)</f>
        <v>0</v>
      </c>
      <c r="H569" s="20">
        <f t="shared" si="12"/>
        <v>0</v>
      </c>
      <c r="I569" s="12"/>
    </row>
    <row r="570" spans="1:9" ht="12.75" hidden="1" customHeight="1">
      <c r="A570" s="11"/>
      <c r="B570" s="1"/>
      <c r="C570" s="34"/>
      <c r="D570" s="192"/>
      <c r="E570" s="193"/>
      <c r="F570" s="39">
        <f>VLOOKUP(C570,'[2]Acha Air Sales Price List'!$B$1:$D$65536,3,FALSE)</f>
        <v>0</v>
      </c>
      <c r="G570" s="19">
        <f>ROUND(IF(ISBLANK(C570),0,VLOOKUP(C570,'[2]Acha Air Sales Price List'!$B$1:$X$65536,12,FALSE)*$L$14),2)</f>
        <v>0</v>
      </c>
      <c r="H570" s="20">
        <f t="shared" si="12"/>
        <v>0</v>
      </c>
      <c r="I570" s="12"/>
    </row>
    <row r="571" spans="1:9" ht="12.75" hidden="1" customHeight="1">
      <c r="A571" s="11"/>
      <c r="B571" s="1"/>
      <c r="C571" s="34"/>
      <c r="D571" s="192"/>
      <c r="E571" s="193"/>
      <c r="F571" s="39">
        <f>VLOOKUP(C571,'[2]Acha Air Sales Price List'!$B$1:$D$65536,3,FALSE)</f>
        <v>0</v>
      </c>
      <c r="G571" s="19">
        <f>ROUND(IF(ISBLANK(C571),0,VLOOKUP(C571,'[2]Acha Air Sales Price List'!$B$1:$X$65536,12,FALSE)*$L$14),2)</f>
        <v>0</v>
      </c>
      <c r="H571" s="20">
        <f t="shared" si="12"/>
        <v>0</v>
      </c>
      <c r="I571" s="12"/>
    </row>
    <row r="572" spans="1:9" ht="12.75" hidden="1" customHeight="1">
      <c r="A572" s="11"/>
      <c r="B572" s="1"/>
      <c r="C572" s="34"/>
      <c r="D572" s="192"/>
      <c r="E572" s="193"/>
      <c r="F572" s="39">
        <f>VLOOKUP(C572,'[2]Acha Air Sales Price List'!$B$1:$D$65536,3,FALSE)</f>
        <v>0</v>
      </c>
      <c r="G572" s="19">
        <f>ROUND(IF(ISBLANK(C572),0,VLOOKUP(C572,'[2]Acha Air Sales Price List'!$B$1:$X$65536,12,FALSE)*$L$14),2)</f>
        <v>0</v>
      </c>
      <c r="H572" s="20">
        <f t="shared" si="12"/>
        <v>0</v>
      </c>
      <c r="I572" s="12"/>
    </row>
    <row r="573" spans="1:9" ht="12.75" hidden="1" customHeight="1">
      <c r="A573" s="11"/>
      <c r="B573" s="1"/>
      <c r="C573" s="34"/>
      <c r="D573" s="192"/>
      <c r="E573" s="193"/>
      <c r="F573" s="39">
        <f>VLOOKUP(C573,'[2]Acha Air Sales Price List'!$B$1:$D$65536,3,FALSE)</f>
        <v>0</v>
      </c>
      <c r="G573" s="19">
        <f>ROUND(IF(ISBLANK(C573),0,VLOOKUP(C573,'[2]Acha Air Sales Price List'!$B$1:$X$65536,12,FALSE)*$L$14),2)</f>
        <v>0</v>
      </c>
      <c r="H573" s="20">
        <f t="shared" si="12"/>
        <v>0</v>
      </c>
      <c r="I573" s="12"/>
    </row>
    <row r="574" spans="1:9" ht="12.75" hidden="1" customHeight="1">
      <c r="A574" s="11"/>
      <c r="B574" s="1"/>
      <c r="C574" s="34"/>
      <c r="D574" s="192"/>
      <c r="E574" s="193"/>
      <c r="F574" s="39">
        <f>VLOOKUP(C574,'[2]Acha Air Sales Price List'!$B$1:$D$65536,3,FALSE)</f>
        <v>0</v>
      </c>
      <c r="G574" s="19">
        <f>ROUND(IF(ISBLANK(C574),0,VLOOKUP(C574,'[2]Acha Air Sales Price List'!$B$1:$X$65536,12,FALSE)*$L$14),2)</f>
        <v>0</v>
      </c>
      <c r="H574" s="20">
        <f t="shared" si="12"/>
        <v>0</v>
      </c>
      <c r="I574" s="12"/>
    </row>
    <row r="575" spans="1:9" ht="12.75" hidden="1" customHeight="1">
      <c r="A575" s="11"/>
      <c r="B575" s="1"/>
      <c r="C575" s="34"/>
      <c r="D575" s="192"/>
      <c r="E575" s="193"/>
      <c r="F575" s="39">
        <f>VLOOKUP(C575,'[2]Acha Air Sales Price List'!$B$1:$D$65536,3,FALSE)</f>
        <v>0</v>
      </c>
      <c r="G575" s="19">
        <f>ROUND(IF(ISBLANK(C575),0,VLOOKUP(C575,'[2]Acha Air Sales Price List'!$B$1:$X$65536,12,FALSE)*$L$14),2)</f>
        <v>0</v>
      </c>
      <c r="H575" s="20">
        <f t="shared" si="12"/>
        <v>0</v>
      </c>
      <c r="I575" s="12"/>
    </row>
    <row r="576" spans="1:9" ht="12.75" hidden="1" customHeight="1">
      <c r="A576" s="11"/>
      <c r="B576" s="1"/>
      <c r="C576" s="34"/>
      <c r="D576" s="192"/>
      <c r="E576" s="193"/>
      <c r="F576" s="39">
        <f>VLOOKUP(C576,'[2]Acha Air Sales Price List'!$B$1:$D$65536,3,FALSE)</f>
        <v>0</v>
      </c>
      <c r="G576" s="19">
        <f>ROUND(IF(ISBLANK(C576),0,VLOOKUP(C576,'[2]Acha Air Sales Price List'!$B$1:$X$65536,12,FALSE)*$L$14),2)</f>
        <v>0</v>
      </c>
      <c r="H576" s="20">
        <f t="shared" si="12"/>
        <v>0</v>
      </c>
      <c r="I576" s="12"/>
    </row>
    <row r="577" spans="1:9" ht="12.75" hidden="1" customHeight="1">
      <c r="A577" s="11"/>
      <c r="B577" s="1"/>
      <c r="C577" s="34"/>
      <c r="D577" s="192"/>
      <c r="E577" s="193"/>
      <c r="F577" s="39">
        <f>VLOOKUP(C577,'[2]Acha Air Sales Price List'!$B$1:$D$65536,3,FALSE)</f>
        <v>0</v>
      </c>
      <c r="G577" s="19">
        <f>ROUND(IF(ISBLANK(C577),0,VLOOKUP(C577,'[2]Acha Air Sales Price List'!$B$1:$X$65536,12,FALSE)*$L$14),2)</f>
        <v>0</v>
      </c>
      <c r="H577" s="20">
        <f t="shared" si="12"/>
        <v>0</v>
      </c>
      <c r="I577" s="12"/>
    </row>
    <row r="578" spans="1:9" ht="12.75" hidden="1" customHeight="1">
      <c r="A578" s="11"/>
      <c r="B578" s="1"/>
      <c r="C578" s="34"/>
      <c r="D578" s="192"/>
      <c r="E578" s="193"/>
      <c r="F578" s="39">
        <f>VLOOKUP(C578,'[2]Acha Air Sales Price List'!$B$1:$D$65536,3,FALSE)</f>
        <v>0</v>
      </c>
      <c r="G578" s="19">
        <f>ROUND(IF(ISBLANK(C578),0,VLOOKUP(C578,'[2]Acha Air Sales Price List'!$B$1:$X$65536,12,FALSE)*$L$14),2)</f>
        <v>0</v>
      </c>
      <c r="H578" s="20">
        <f t="shared" si="12"/>
        <v>0</v>
      </c>
      <c r="I578" s="12"/>
    </row>
    <row r="579" spans="1:9" ht="12.75" hidden="1" customHeight="1">
      <c r="A579" s="11"/>
      <c r="B579" s="1"/>
      <c r="C579" s="34"/>
      <c r="D579" s="192"/>
      <c r="E579" s="193"/>
      <c r="F579" s="39">
        <f>VLOOKUP(C579,'[2]Acha Air Sales Price List'!$B$1:$D$65536,3,FALSE)</f>
        <v>0</v>
      </c>
      <c r="G579" s="19">
        <f>ROUND(IF(ISBLANK(C579),0,VLOOKUP(C579,'[2]Acha Air Sales Price List'!$B$1:$X$65536,12,FALSE)*$L$14),2)</f>
        <v>0</v>
      </c>
      <c r="H579" s="20">
        <f t="shared" si="12"/>
        <v>0</v>
      </c>
      <c r="I579" s="12"/>
    </row>
    <row r="580" spans="1:9" ht="12.75" hidden="1" customHeight="1">
      <c r="A580" s="11"/>
      <c r="B580" s="1"/>
      <c r="C580" s="34"/>
      <c r="D580" s="192"/>
      <c r="E580" s="193"/>
      <c r="F580" s="39">
        <f>VLOOKUP(C580,'[2]Acha Air Sales Price List'!$B$1:$D$65536,3,FALSE)</f>
        <v>0</v>
      </c>
      <c r="G580" s="19">
        <f>ROUND(IF(ISBLANK(C580),0,VLOOKUP(C580,'[2]Acha Air Sales Price List'!$B$1:$X$65536,12,FALSE)*$L$14),2)</f>
        <v>0</v>
      </c>
      <c r="H580" s="20">
        <f t="shared" si="12"/>
        <v>0</v>
      </c>
      <c r="I580" s="12"/>
    </row>
    <row r="581" spans="1:9" ht="12.75" hidden="1" customHeight="1">
      <c r="A581" s="11"/>
      <c r="B581" s="1"/>
      <c r="C581" s="34"/>
      <c r="D581" s="192"/>
      <c r="E581" s="193"/>
      <c r="F581" s="39">
        <f>VLOOKUP(C581,'[2]Acha Air Sales Price List'!$B$1:$D$65536,3,FALSE)</f>
        <v>0</v>
      </c>
      <c r="G581" s="19">
        <f>ROUND(IF(ISBLANK(C581),0,VLOOKUP(C581,'[2]Acha Air Sales Price List'!$B$1:$X$65536,12,FALSE)*$L$14),2)</f>
        <v>0</v>
      </c>
      <c r="H581" s="20">
        <f t="shared" si="12"/>
        <v>0</v>
      </c>
      <c r="I581" s="12"/>
    </row>
    <row r="582" spans="1:9" ht="12.75" hidden="1" customHeight="1">
      <c r="A582" s="11"/>
      <c r="B582" s="1"/>
      <c r="C582" s="34"/>
      <c r="D582" s="192"/>
      <c r="E582" s="193"/>
      <c r="F582" s="39">
        <f>VLOOKUP(C582,'[2]Acha Air Sales Price List'!$B$1:$D$65536,3,FALSE)</f>
        <v>0</v>
      </c>
      <c r="G582" s="19">
        <f>ROUND(IF(ISBLANK(C582),0,VLOOKUP(C582,'[2]Acha Air Sales Price List'!$B$1:$X$65536,12,FALSE)*$L$14),2)</f>
        <v>0</v>
      </c>
      <c r="H582" s="20">
        <f t="shared" si="12"/>
        <v>0</v>
      </c>
      <c r="I582" s="12"/>
    </row>
    <row r="583" spans="1:9" ht="12.75" hidden="1" customHeight="1">
      <c r="A583" s="11"/>
      <c r="B583" s="1"/>
      <c r="C583" s="34"/>
      <c r="D583" s="192"/>
      <c r="E583" s="193"/>
      <c r="F583" s="39">
        <f>VLOOKUP(C583,'[2]Acha Air Sales Price List'!$B$1:$D$65536,3,FALSE)</f>
        <v>0</v>
      </c>
      <c r="G583" s="19">
        <f>ROUND(IF(ISBLANK(C583),0,VLOOKUP(C583,'[2]Acha Air Sales Price List'!$B$1:$X$65536,12,FALSE)*$L$14),2)</f>
        <v>0</v>
      </c>
      <c r="H583" s="20">
        <f t="shared" si="12"/>
        <v>0</v>
      </c>
      <c r="I583" s="12"/>
    </row>
    <row r="584" spans="1:9" ht="12.75" hidden="1" customHeight="1">
      <c r="A584" s="11"/>
      <c r="B584" s="1"/>
      <c r="C584" s="34"/>
      <c r="D584" s="192"/>
      <c r="E584" s="193"/>
      <c r="F584" s="39">
        <f>VLOOKUP(C584,'[2]Acha Air Sales Price List'!$B$1:$D$65536,3,FALSE)</f>
        <v>0</v>
      </c>
      <c r="G584" s="19">
        <f>ROUND(IF(ISBLANK(C584),0,VLOOKUP(C584,'[2]Acha Air Sales Price List'!$B$1:$X$65536,12,FALSE)*$L$14),2)</f>
        <v>0</v>
      </c>
      <c r="H584" s="20">
        <f t="shared" si="12"/>
        <v>0</v>
      </c>
      <c r="I584" s="12"/>
    </row>
    <row r="585" spans="1:9" ht="12.75" hidden="1" customHeight="1">
      <c r="A585" s="11"/>
      <c r="B585" s="1"/>
      <c r="C585" s="35"/>
      <c r="D585" s="192"/>
      <c r="E585" s="193"/>
      <c r="F585" s="39">
        <f>VLOOKUP(C585,'[2]Acha Air Sales Price List'!$B$1:$D$65536,3,FALSE)</f>
        <v>0</v>
      </c>
      <c r="G585" s="19">
        <f>ROUND(IF(ISBLANK(C585),0,VLOOKUP(C585,'[2]Acha Air Sales Price List'!$B$1:$X$65536,12,FALSE)*$L$14),2)</f>
        <v>0</v>
      </c>
      <c r="H585" s="20">
        <f t="shared" si="12"/>
        <v>0</v>
      </c>
      <c r="I585" s="12"/>
    </row>
    <row r="586" spans="1:9" ht="12.75" hidden="1" customHeight="1">
      <c r="A586" s="11"/>
      <c r="B586" s="1"/>
      <c r="C586" s="34"/>
      <c r="D586" s="192"/>
      <c r="E586" s="193"/>
      <c r="F586" s="39">
        <f>VLOOKUP(C586,'[2]Acha Air Sales Price List'!$B$1:$D$65536,3,FALSE)</f>
        <v>0</v>
      </c>
      <c r="G586" s="19">
        <f>ROUND(IF(ISBLANK(C586),0,VLOOKUP(C586,'[2]Acha Air Sales Price List'!$B$1:$X$65536,12,FALSE)*$L$14),2)</f>
        <v>0</v>
      </c>
      <c r="H586" s="20">
        <f t="shared" si="12"/>
        <v>0</v>
      </c>
      <c r="I586" s="12"/>
    </row>
    <row r="587" spans="1:9" ht="12.75" hidden="1" customHeight="1">
      <c r="A587" s="11"/>
      <c r="B587" s="1"/>
      <c r="C587" s="34"/>
      <c r="D587" s="192"/>
      <c r="E587" s="193"/>
      <c r="F587" s="39">
        <f>VLOOKUP(C587,'[2]Acha Air Sales Price List'!$B$1:$D$65536,3,FALSE)</f>
        <v>0</v>
      </c>
      <c r="G587" s="19">
        <f>ROUND(IF(ISBLANK(C587),0,VLOOKUP(C587,'[2]Acha Air Sales Price List'!$B$1:$X$65536,12,FALSE)*$L$14),2)</f>
        <v>0</v>
      </c>
      <c r="H587" s="20">
        <f t="shared" si="12"/>
        <v>0</v>
      </c>
      <c r="I587" s="12"/>
    </row>
    <row r="588" spans="1:9" ht="12.75" hidden="1" customHeight="1">
      <c r="A588" s="11"/>
      <c r="B588" s="1"/>
      <c r="C588" s="34"/>
      <c r="D588" s="192"/>
      <c r="E588" s="193"/>
      <c r="F588" s="39">
        <f>VLOOKUP(C588,'[2]Acha Air Sales Price List'!$B$1:$D$65536,3,FALSE)</f>
        <v>0</v>
      </c>
      <c r="G588" s="19">
        <f>ROUND(IF(ISBLANK(C588),0,VLOOKUP(C588,'[2]Acha Air Sales Price List'!$B$1:$X$65536,12,FALSE)*$L$14),2)</f>
        <v>0</v>
      </c>
      <c r="H588" s="20">
        <f t="shared" si="12"/>
        <v>0</v>
      </c>
      <c r="I588" s="12"/>
    </row>
    <row r="589" spans="1:9" ht="12.75" hidden="1" customHeight="1">
      <c r="A589" s="11"/>
      <c r="B589" s="1"/>
      <c r="C589" s="34"/>
      <c r="D589" s="192"/>
      <c r="E589" s="193"/>
      <c r="F589" s="39">
        <f>VLOOKUP(C589,'[2]Acha Air Sales Price List'!$B$1:$D$65536,3,FALSE)</f>
        <v>0</v>
      </c>
      <c r="G589" s="19">
        <f>ROUND(IF(ISBLANK(C589),0,VLOOKUP(C589,'[2]Acha Air Sales Price List'!$B$1:$X$65536,12,FALSE)*$L$14),2)</f>
        <v>0</v>
      </c>
      <c r="H589" s="20">
        <f t="shared" si="12"/>
        <v>0</v>
      </c>
      <c r="I589" s="12"/>
    </row>
    <row r="590" spans="1:9" ht="12.75" hidden="1" customHeight="1">
      <c r="A590" s="11"/>
      <c r="B590" s="1"/>
      <c r="C590" s="34"/>
      <c r="D590" s="192"/>
      <c r="E590" s="193"/>
      <c r="F590" s="39">
        <f>VLOOKUP(C590,'[2]Acha Air Sales Price List'!$B$1:$D$65536,3,FALSE)</f>
        <v>0</v>
      </c>
      <c r="G590" s="19">
        <f>ROUND(IF(ISBLANK(C590),0,VLOOKUP(C590,'[2]Acha Air Sales Price List'!$B$1:$X$65536,12,FALSE)*$L$14),2)</f>
        <v>0</v>
      </c>
      <c r="H590" s="20">
        <f t="shared" si="12"/>
        <v>0</v>
      </c>
      <c r="I590" s="12"/>
    </row>
    <row r="591" spans="1:9" ht="12.75" hidden="1" customHeight="1">
      <c r="A591" s="11"/>
      <c r="B591" s="1"/>
      <c r="C591" s="34"/>
      <c r="D591" s="192"/>
      <c r="E591" s="193"/>
      <c r="F591" s="39">
        <f>VLOOKUP(C591,'[2]Acha Air Sales Price List'!$B$1:$D$65536,3,FALSE)</f>
        <v>0</v>
      </c>
      <c r="G591" s="19">
        <f>ROUND(IF(ISBLANK(C591),0,VLOOKUP(C591,'[2]Acha Air Sales Price List'!$B$1:$X$65536,12,FALSE)*$L$14),2)</f>
        <v>0</v>
      </c>
      <c r="H591" s="20">
        <f t="shared" si="12"/>
        <v>0</v>
      </c>
      <c r="I591" s="12"/>
    </row>
    <row r="592" spans="1:9" ht="12.75" hidden="1" customHeight="1">
      <c r="A592" s="11"/>
      <c r="B592" s="1"/>
      <c r="C592" s="34"/>
      <c r="D592" s="192"/>
      <c r="E592" s="193"/>
      <c r="F592" s="39">
        <f>VLOOKUP(C592,'[2]Acha Air Sales Price List'!$B$1:$D$65536,3,FALSE)</f>
        <v>0</v>
      </c>
      <c r="G592" s="19">
        <f>ROUND(IF(ISBLANK(C592),0,VLOOKUP(C592,'[2]Acha Air Sales Price List'!$B$1:$X$65536,12,FALSE)*$L$14),2)</f>
        <v>0</v>
      </c>
      <c r="H592" s="20">
        <f t="shared" si="12"/>
        <v>0</v>
      </c>
      <c r="I592" s="12"/>
    </row>
    <row r="593" spans="1:9" ht="12.75" hidden="1" customHeight="1">
      <c r="A593" s="11"/>
      <c r="B593" s="1"/>
      <c r="C593" s="34"/>
      <c r="D593" s="192"/>
      <c r="E593" s="193"/>
      <c r="F593" s="39">
        <f>VLOOKUP(C593,'[2]Acha Air Sales Price List'!$B$1:$D$65536,3,FALSE)</f>
        <v>0</v>
      </c>
      <c r="G593" s="19">
        <f>ROUND(IF(ISBLANK(C593),0,VLOOKUP(C593,'[2]Acha Air Sales Price List'!$B$1:$X$65536,12,FALSE)*$L$14),2)</f>
        <v>0</v>
      </c>
      <c r="H593" s="20">
        <f t="shared" si="12"/>
        <v>0</v>
      </c>
      <c r="I593" s="12"/>
    </row>
    <row r="594" spans="1:9" ht="12.75" hidden="1" customHeight="1">
      <c r="A594" s="11"/>
      <c r="B594" s="1"/>
      <c r="C594" s="34"/>
      <c r="D594" s="192"/>
      <c r="E594" s="193"/>
      <c r="F594" s="39">
        <f>VLOOKUP(C594,'[2]Acha Air Sales Price List'!$B$1:$D$65536,3,FALSE)</f>
        <v>0</v>
      </c>
      <c r="G594" s="19">
        <f>ROUND(IF(ISBLANK(C594),0,VLOOKUP(C594,'[2]Acha Air Sales Price List'!$B$1:$X$65536,12,FALSE)*$L$14),2)</f>
        <v>0</v>
      </c>
      <c r="H594" s="20">
        <f t="shared" si="12"/>
        <v>0</v>
      </c>
      <c r="I594" s="12"/>
    </row>
    <row r="595" spans="1:9" ht="12.75" hidden="1" customHeight="1">
      <c r="A595" s="11"/>
      <c r="B595" s="1"/>
      <c r="C595" s="34"/>
      <c r="D595" s="192"/>
      <c r="E595" s="193"/>
      <c r="F595" s="39">
        <f>VLOOKUP(C595,'[2]Acha Air Sales Price List'!$B$1:$D$65536,3,FALSE)</f>
        <v>0</v>
      </c>
      <c r="G595" s="19">
        <f>ROUND(IF(ISBLANK(C595),0,VLOOKUP(C595,'[2]Acha Air Sales Price List'!$B$1:$X$65536,12,FALSE)*$L$14),2)</f>
        <v>0</v>
      </c>
      <c r="H595" s="20">
        <f t="shared" si="12"/>
        <v>0</v>
      </c>
      <c r="I595" s="12"/>
    </row>
    <row r="596" spans="1:9" ht="12.75" hidden="1" customHeight="1">
      <c r="A596" s="11"/>
      <c r="B596" s="1"/>
      <c r="C596" s="34"/>
      <c r="D596" s="192"/>
      <c r="E596" s="193"/>
      <c r="F596" s="39">
        <f>VLOOKUP(C596,'[2]Acha Air Sales Price List'!$B$1:$D$65536,3,FALSE)</f>
        <v>0</v>
      </c>
      <c r="G596" s="19">
        <f>ROUND(IF(ISBLANK(C596),0,VLOOKUP(C596,'[2]Acha Air Sales Price List'!$B$1:$X$65536,12,FALSE)*$L$14),2)</f>
        <v>0</v>
      </c>
      <c r="H596" s="20">
        <f t="shared" si="12"/>
        <v>0</v>
      </c>
      <c r="I596" s="12"/>
    </row>
    <row r="597" spans="1:9" ht="12.75" hidden="1" customHeight="1">
      <c r="A597" s="11"/>
      <c r="B597" s="1"/>
      <c r="C597" s="34"/>
      <c r="D597" s="192"/>
      <c r="E597" s="193"/>
      <c r="F597" s="39">
        <f>VLOOKUP(C597,'[2]Acha Air Sales Price List'!$B$1:$D$65536,3,FALSE)</f>
        <v>0</v>
      </c>
      <c r="G597" s="19">
        <f>ROUND(IF(ISBLANK(C597),0,VLOOKUP(C597,'[2]Acha Air Sales Price List'!$B$1:$X$65536,12,FALSE)*$L$14),2)</f>
        <v>0</v>
      </c>
      <c r="H597" s="20">
        <f t="shared" si="12"/>
        <v>0</v>
      </c>
      <c r="I597" s="12"/>
    </row>
    <row r="598" spans="1:9" ht="12.75" hidden="1" customHeight="1">
      <c r="A598" s="11"/>
      <c r="B598" s="1"/>
      <c r="C598" s="34"/>
      <c r="D598" s="192"/>
      <c r="E598" s="193"/>
      <c r="F598" s="39">
        <f>VLOOKUP(C598,'[2]Acha Air Sales Price List'!$B$1:$D$65536,3,FALSE)</f>
        <v>0</v>
      </c>
      <c r="G598" s="19">
        <f>ROUND(IF(ISBLANK(C598),0,VLOOKUP(C598,'[2]Acha Air Sales Price List'!$B$1:$X$65536,12,FALSE)*$L$14),2)</f>
        <v>0</v>
      </c>
      <c r="H598" s="20">
        <f t="shared" si="12"/>
        <v>0</v>
      </c>
      <c r="I598" s="12"/>
    </row>
    <row r="599" spans="1:9" ht="12.75" hidden="1" customHeight="1">
      <c r="A599" s="11"/>
      <c r="B599" s="1"/>
      <c r="C599" s="34"/>
      <c r="D599" s="192"/>
      <c r="E599" s="193"/>
      <c r="F599" s="39">
        <f>VLOOKUP(C599,'[2]Acha Air Sales Price List'!$B$1:$D$65536,3,FALSE)</f>
        <v>0</v>
      </c>
      <c r="G599" s="19">
        <f>ROUND(IF(ISBLANK(C599),0,VLOOKUP(C599,'[2]Acha Air Sales Price List'!$B$1:$X$65536,12,FALSE)*$L$14),2)</f>
        <v>0</v>
      </c>
      <c r="H599" s="20">
        <f t="shared" si="12"/>
        <v>0</v>
      </c>
      <c r="I599" s="12"/>
    </row>
    <row r="600" spans="1:9" ht="12.75" hidden="1" customHeight="1">
      <c r="A600" s="11"/>
      <c r="B600" s="1"/>
      <c r="C600" s="34"/>
      <c r="D600" s="192"/>
      <c r="E600" s="193"/>
      <c r="F600" s="39">
        <f>VLOOKUP(C600,'[2]Acha Air Sales Price List'!$B$1:$D$65536,3,FALSE)</f>
        <v>0</v>
      </c>
      <c r="G600" s="19">
        <f>ROUND(IF(ISBLANK(C600),0,VLOOKUP(C600,'[2]Acha Air Sales Price List'!$B$1:$X$65536,12,FALSE)*$L$14),2)</f>
        <v>0</v>
      </c>
      <c r="H600" s="20">
        <f t="shared" si="12"/>
        <v>0</v>
      </c>
      <c r="I600" s="12"/>
    </row>
    <row r="601" spans="1:9" ht="12.75" hidden="1" customHeight="1">
      <c r="A601" s="11"/>
      <c r="B601" s="1"/>
      <c r="C601" s="34"/>
      <c r="D601" s="192"/>
      <c r="E601" s="193"/>
      <c r="F601" s="39">
        <f>VLOOKUP(C601,'[2]Acha Air Sales Price List'!$B$1:$D$65536,3,FALSE)</f>
        <v>0</v>
      </c>
      <c r="G601" s="19">
        <f>ROUND(IF(ISBLANK(C601),0,VLOOKUP(C601,'[2]Acha Air Sales Price List'!$B$1:$X$65536,12,FALSE)*$L$14),2)</f>
        <v>0</v>
      </c>
      <c r="H601" s="20">
        <f t="shared" si="12"/>
        <v>0</v>
      </c>
      <c r="I601" s="12"/>
    </row>
    <row r="602" spans="1:9" ht="12.75" hidden="1" customHeight="1">
      <c r="A602" s="11"/>
      <c r="B602" s="1"/>
      <c r="C602" s="34"/>
      <c r="D602" s="192"/>
      <c r="E602" s="193"/>
      <c r="F602" s="39">
        <f>VLOOKUP(C602,'[2]Acha Air Sales Price List'!$B$1:$D$65536,3,FALSE)</f>
        <v>0</v>
      </c>
      <c r="G602" s="19">
        <f>ROUND(IF(ISBLANK(C602),0,VLOOKUP(C602,'[2]Acha Air Sales Price List'!$B$1:$X$65536,12,FALSE)*$L$14),2)</f>
        <v>0</v>
      </c>
      <c r="H602" s="20">
        <f t="shared" si="12"/>
        <v>0</v>
      </c>
      <c r="I602" s="12"/>
    </row>
    <row r="603" spans="1:9" ht="12.75" hidden="1" customHeight="1">
      <c r="A603" s="11"/>
      <c r="B603" s="1"/>
      <c r="C603" s="34"/>
      <c r="D603" s="192"/>
      <c r="E603" s="193"/>
      <c r="F603" s="39">
        <f>VLOOKUP(C603,'[2]Acha Air Sales Price List'!$B$1:$D$65536,3,FALSE)</f>
        <v>0</v>
      </c>
      <c r="G603" s="19">
        <f>ROUND(IF(ISBLANK(C603),0,VLOOKUP(C603,'[2]Acha Air Sales Price List'!$B$1:$X$65536,12,FALSE)*$L$14),2)</f>
        <v>0</v>
      </c>
      <c r="H603" s="20">
        <f t="shared" si="12"/>
        <v>0</v>
      </c>
      <c r="I603" s="12"/>
    </row>
    <row r="604" spans="1:9" ht="12.75" hidden="1" customHeight="1">
      <c r="A604" s="11"/>
      <c r="B604" s="1"/>
      <c r="C604" s="34"/>
      <c r="D604" s="192"/>
      <c r="E604" s="193"/>
      <c r="F604" s="39">
        <f>VLOOKUP(C604,'[2]Acha Air Sales Price List'!$B$1:$D$65536,3,FALSE)</f>
        <v>0</v>
      </c>
      <c r="G604" s="19">
        <f>ROUND(IF(ISBLANK(C604),0,VLOOKUP(C604,'[2]Acha Air Sales Price List'!$B$1:$X$65536,12,FALSE)*$L$14),2)</f>
        <v>0</v>
      </c>
      <c r="H604" s="20">
        <f t="shared" si="12"/>
        <v>0</v>
      </c>
      <c r="I604" s="12"/>
    </row>
    <row r="605" spans="1:9" ht="12.75" hidden="1" customHeight="1">
      <c r="A605" s="11"/>
      <c r="B605" s="1"/>
      <c r="C605" s="34"/>
      <c r="D605" s="192"/>
      <c r="E605" s="193"/>
      <c r="F605" s="39">
        <f>VLOOKUP(C605,'[2]Acha Air Sales Price List'!$B$1:$D$65536,3,FALSE)</f>
        <v>0</v>
      </c>
      <c r="G605" s="19">
        <f>ROUND(IF(ISBLANK(C605),0,VLOOKUP(C605,'[2]Acha Air Sales Price List'!$B$1:$X$65536,12,FALSE)*$L$14),2)</f>
        <v>0</v>
      </c>
      <c r="H605" s="20">
        <f t="shared" si="12"/>
        <v>0</v>
      </c>
      <c r="I605" s="12"/>
    </row>
    <row r="606" spans="1:9" ht="12.75" hidden="1" customHeight="1">
      <c r="A606" s="11"/>
      <c r="B606" s="1"/>
      <c r="C606" s="34"/>
      <c r="D606" s="192"/>
      <c r="E606" s="193"/>
      <c r="F606" s="39">
        <f>VLOOKUP(C606,'[2]Acha Air Sales Price List'!$B$1:$D$65536,3,FALSE)</f>
        <v>0</v>
      </c>
      <c r="G606" s="19">
        <f>ROUND(IF(ISBLANK(C606),0,VLOOKUP(C606,'[2]Acha Air Sales Price List'!$B$1:$X$65536,12,FALSE)*$L$14),2)</f>
        <v>0</v>
      </c>
      <c r="H606" s="20">
        <f t="shared" si="12"/>
        <v>0</v>
      </c>
      <c r="I606" s="12"/>
    </row>
    <row r="607" spans="1:9" ht="12.75" hidden="1" customHeight="1">
      <c r="A607" s="11"/>
      <c r="B607" s="1"/>
      <c r="C607" s="34"/>
      <c r="D607" s="192"/>
      <c r="E607" s="193"/>
      <c r="F607" s="39">
        <f>VLOOKUP(C607,'[2]Acha Air Sales Price List'!$B$1:$D$65536,3,FALSE)</f>
        <v>0</v>
      </c>
      <c r="G607" s="19">
        <f>ROUND(IF(ISBLANK(C607),0,VLOOKUP(C607,'[2]Acha Air Sales Price List'!$B$1:$X$65536,12,FALSE)*$L$14),2)</f>
        <v>0</v>
      </c>
      <c r="H607" s="20">
        <f t="shared" si="12"/>
        <v>0</v>
      </c>
      <c r="I607" s="12"/>
    </row>
    <row r="608" spans="1:9" ht="12.75" hidden="1" customHeight="1">
      <c r="A608" s="11"/>
      <c r="B608" s="1"/>
      <c r="C608" s="34"/>
      <c r="D608" s="192"/>
      <c r="E608" s="193"/>
      <c r="F608" s="39">
        <f>VLOOKUP(C608,'[2]Acha Air Sales Price List'!$B$1:$D$65536,3,FALSE)</f>
        <v>0</v>
      </c>
      <c r="G608" s="19">
        <f>ROUND(IF(ISBLANK(C608),0,VLOOKUP(C608,'[2]Acha Air Sales Price List'!$B$1:$X$65536,12,FALSE)*$L$14),2)</f>
        <v>0</v>
      </c>
      <c r="H608" s="20">
        <f t="shared" si="12"/>
        <v>0</v>
      </c>
      <c r="I608" s="12"/>
    </row>
    <row r="609" spans="1:9" ht="12.75" hidden="1" customHeight="1">
      <c r="A609" s="11"/>
      <c r="B609" s="1"/>
      <c r="C609" s="34"/>
      <c r="D609" s="192"/>
      <c r="E609" s="193"/>
      <c r="F609" s="39">
        <f>VLOOKUP(C609,'[2]Acha Air Sales Price List'!$B$1:$D$65536,3,FALSE)</f>
        <v>0</v>
      </c>
      <c r="G609" s="19">
        <f>ROUND(IF(ISBLANK(C609),0,VLOOKUP(C609,'[2]Acha Air Sales Price List'!$B$1:$X$65536,12,FALSE)*$L$14),2)</f>
        <v>0</v>
      </c>
      <c r="H609" s="20">
        <f t="shared" si="12"/>
        <v>0</v>
      </c>
      <c r="I609" s="12"/>
    </row>
    <row r="610" spans="1:9" ht="12.75" hidden="1" customHeight="1">
      <c r="A610" s="11"/>
      <c r="B610" s="1"/>
      <c r="C610" s="34"/>
      <c r="D610" s="192"/>
      <c r="E610" s="193"/>
      <c r="F610" s="39">
        <f>VLOOKUP(C610,'[2]Acha Air Sales Price List'!$B$1:$D$65536,3,FALSE)</f>
        <v>0</v>
      </c>
      <c r="G610" s="19">
        <f>ROUND(IF(ISBLANK(C610),0,VLOOKUP(C610,'[2]Acha Air Sales Price List'!$B$1:$X$65536,12,FALSE)*$L$14),2)</f>
        <v>0</v>
      </c>
      <c r="H610" s="20">
        <f t="shared" si="12"/>
        <v>0</v>
      </c>
      <c r="I610" s="12"/>
    </row>
    <row r="611" spans="1:9" ht="12.75" hidden="1" customHeight="1">
      <c r="A611" s="11"/>
      <c r="B611" s="1"/>
      <c r="C611" s="34"/>
      <c r="D611" s="192"/>
      <c r="E611" s="193"/>
      <c r="F611" s="39">
        <f>VLOOKUP(C611,'[2]Acha Air Sales Price List'!$B$1:$D$65536,3,FALSE)</f>
        <v>0</v>
      </c>
      <c r="G611" s="19">
        <f>ROUND(IF(ISBLANK(C611),0,VLOOKUP(C611,'[2]Acha Air Sales Price List'!$B$1:$X$65536,12,FALSE)*$L$14),2)</f>
        <v>0</v>
      </c>
      <c r="H611" s="20">
        <f t="shared" si="12"/>
        <v>0</v>
      </c>
      <c r="I611" s="12"/>
    </row>
    <row r="612" spans="1:9" ht="12.75" hidden="1" customHeight="1">
      <c r="A612" s="11"/>
      <c r="B612" s="1"/>
      <c r="C612" s="34"/>
      <c r="D612" s="192"/>
      <c r="E612" s="193"/>
      <c r="F612" s="39">
        <f>VLOOKUP(C612,'[2]Acha Air Sales Price List'!$B$1:$D$65536,3,FALSE)</f>
        <v>0</v>
      </c>
      <c r="G612" s="19">
        <f>ROUND(IF(ISBLANK(C612),0,VLOOKUP(C612,'[2]Acha Air Sales Price List'!$B$1:$X$65536,12,FALSE)*$L$14),2)</f>
        <v>0</v>
      </c>
      <c r="H612" s="20">
        <f t="shared" si="12"/>
        <v>0</v>
      </c>
      <c r="I612" s="12"/>
    </row>
    <row r="613" spans="1:9" ht="12.75" hidden="1" customHeight="1">
      <c r="A613" s="11"/>
      <c r="B613" s="1"/>
      <c r="C613" s="35"/>
      <c r="D613" s="192"/>
      <c r="E613" s="193"/>
      <c r="F613" s="39">
        <f>VLOOKUP(C613,'[2]Acha Air Sales Price List'!$B$1:$D$65536,3,FALSE)</f>
        <v>0</v>
      </c>
      <c r="G613" s="19">
        <f>ROUND(IF(ISBLANK(C613),0,VLOOKUP(C613,'[2]Acha Air Sales Price List'!$B$1:$X$65536,12,FALSE)*$L$14),2)</f>
        <v>0</v>
      </c>
      <c r="H613" s="20">
        <f>ROUND(IF(ISNUMBER(B613), G613*B613, 0),5)</f>
        <v>0</v>
      </c>
      <c r="I613" s="12"/>
    </row>
    <row r="614" spans="1:9" ht="12.75" hidden="1" customHeight="1">
      <c r="A614" s="11"/>
      <c r="B614" s="1"/>
      <c r="C614" s="34"/>
      <c r="D614" s="192"/>
      <c r="E614" s="193"/>
      <c r="F614" s="39">
        <f>VLOOKUP(C614,'[2]Acha Air Sales Price List'!$B$1:$D$65536,3,FALSE)</f>
        <v>0</v>
      </c>
      <c r="G614" s="19">
        <f>ROUND(IF(ISBLANK(C614),0,VLOOKUP(C614,'[2]Acha Air Sales Price List'!$B$1:$X$65536,12,FALSE)*$L$14),2)</f>
        <v>0</v>
      </c>
      <c r="H614" s="20">
        <f t="shared" ref="H614:H668" si="13">ROUND(IF(ISNUMBER(B614), G614*B614, 0),5)</f>
        <v>0</v>
      </c>
      <c r="I614" s="12"/>
    </row>
    <row r="615" spans="1:9" ht="12.75" hidden="1" customHeight="1">
      <c r="A615" s="11"/>
      <c r="B615" s="1"/>
      <c r="C615" s="34"/>
      <c r="D615" s="192"/>
      <c r="E615" s="193"/>
      <c r="F615" s="39">
        <f>VLOOKUP(C615,'[2]Acha Air Sales Price List'!$B$1:$D$65536,3,FALSE)</f>
        <v>0</v>
      </c>
      <c r="G615" s="19">
        <f>ROUND(IF(ISBLANK(C615),0,VLOOKUP(C615,'[2]Acha Air Sales Price List'!$B$1:$X$65536,12,FALSE)*$L$14),2)</f>
        <v>0</v>
      </c>
      <c r="H615" s="20">
        <f t="shared" si="13"/>
        <v>0</v>
      </c>
      <c r="I615" s="12"/>
    </row>
    <row r="616" spans="1:9" ht="12.75" hidden="1" customHeight="1">
      <c r="A616" s="11"/>
      <c r="B616" s="1"/>
      <c r="C616" s="34"/>
      <c r="D616" s="192"/>
      <c r="E616" s="193"/>
      <c r="F616" s="39">
        <f>VLOOKUP(C616,'[2]Acha Air Sales Price List'!$B$1:$D$65536,3,FALSE)</f>
        <v>0</v>
      </c>
      <c r="G616" s="19">
        <f>ROUND(IF(ISBLANK(C616),0,VLOOKUP(C616,'[2]Acha Air Sales Price List'!$B$1:$X$65536,12,FALSE)*$L$14),2)</f>
        <v>0</v>
      </c>
      <c r="H616" s="20">
        <f t="shared" si="13"/>
        <v>0</v>
      </c>
      <c r="I616" s="12"/>
    </row>
    <row r="617" spans="1:9" ht="12.75" hidden="1" customHeight="1">
      <c r="A617" s="11"/>
      <c r="B617" s="1"/>
      <c r="C617" s="34"/>
      <c r="D617" s="192"/>
      <c r="E617" s="193"/>
      <c r="F617" s="39">
        <f>VLOOKUP(C617,'[2]Acha Air Sales Price List'!$B$1:$D$65536,3,FALSE)</f>
        <v>0</v>
      </c>
      <c r="G617" s="19">
        <f>ROUND(IF(ISBLANK(C617),0,VLOOKUP(C617,'[2]Acha Air Sales Price List'!$B$1:$X$65536,12,FALSE)*$L$14),2)</f>
        <v>0</v>
      </c>
      <c r="H617" s="20">
        <f t="shared" si="13"/>
        <v>0</v>
      </c>
      <c r="I617" s="12"/>
    </row>
    <row r="618" spans="1:9" ht="12.75" hidden="1" customHeight="1">
      <c r="A618" s="11"/>
      <c r="B618" s="1"/>
      <c r="C618" s="34"/>
      <c r="D618" s="192"/>
      <c r="E618" s="193"/>
      <c r="F618" s="39">
        <f>VLOOKUP(C618,'[2]Acha Air Sales Price List'!$B$1:$D$65536,3,FALSE)</f>
        <v>0</v>
      </c>
      <c r="G618" s="19">
        <f>ROUND(IF(ISBLANK(C618),0,VLOOKUP(C618,'[2]Acha Air Sales Price List'!$B$1:$X$65536,12,FALSE)*$L$14),2)</f>
        <v>0</v>
      </c>
      <c r="H618" s="20">
        <f t="shared" si="13"/>
        <v>0</v>
      </c>
      <c r="I618" s="12"/>
    </row>
    <row r="619" spans="1:9" ht="12.75" hidden="1" customHeight="1">
      <c r="A619" s="11"/>
      <c r="B619" s="1"/>
      <c r="C619" s="34"/>
      <c r="D619" s="192"/>
      <c r="E619" s="193"/>
      <c r="F619" s="39">
        <f>VLOOKUP(C619,'[2]Acha Air Sales Price List'!$B$1:$D$65536,3,FALSE)</f>
        <v>0</v>
      </c>
      <c r="G619" s="19">
        <f>ROUND(IF(ISBLANK(C619),0,VLOOKUP(C619,'[2]Acha Air Sales Price List'!$B$1:$X$65536,12,FALSE)*$L$14),2)</f>
        <v>0</v>
      </c>
      <c r="H619" s="20">
        <f t="shared" si="13"/>
        <v>0</v>
      </c>
      <c r="I619" s="12"/>
    </row>
    <row r="620" spans="1:9" ht="12.75" hidden="1" customHeight="1">
      <c r="A620" s="11"/>
      <c r="B620" s="1"/>
      <c r="C620" s="34"/>
      <c r="D620" s="192"/>
      <c r="E620" s="193"/>
      <c r="F620" s="39">
        <f>VLOOKUP(C620,'[2]Acha Air Sales Price List'!$B$1:$D$65536,3,FALSE)</f>
        <v>0</v>
      </c>
      <c r="G620" s="19">
        <f>ROUND(IF(ISBLANK(C620),0,VLOOKUP(C620,'[2]Acha Air Sales Price List'!$B$1:$X$65536,12,FALSE)*$L$14),2)</f>
        <v>0</v>
      </c>
      <c r="H620" s="20">
        <f t="shared" si="13"/>
        <v>0</v>
      </c>
      <c r="I620" s="12"/>
    </row>
    <row r="621" spans="1:9" ht="12.75" hidden="1" customHeight="1">
      <c r="A621" s="11"/>
      <c r="B621" s="1"/>
      <c r="C621" s="34"/>
      <c r="D621" s="192"/>
      <c r="E621" s="193"/>
      <c r="F621" s="39">
        <f>VLOOKUP(C621,'[2]Acha Air Sales Price List'!$B$1:$D$65536,3,FALSE)</f>
        <v>0</v>
      </c>
      <c r="G621" s="19">
        <f>ROUND(IF(ISBLANK(C621),0,VLOOKUP(C621,'[2]Acha Air Sales Price List'!$B$1:$X$65536,12,FALSE)*$L$14),2)</f>
        <v>0</v>
      </c>
      <c r="H621" s="20">
        <f t="shared" si="13"/>
        <v>0</v>
      </c>
      <c r="I621" s="12"/>
    </row>
    <row r="622" spans="1:9" ht="12.75" hidden="1" customHeight="1">
      <c r="A622" s="11"/>
      <c r="B622" s="1"/>
      <c r="C622" s="34"/>
      <c r="D622" s="192"/>
      <c r="E622" s="193"/>
      <c r="F622" s="39">
        <f>VLOOKUP(C622,'[2]Acha Air Sales Price List'!$B$1:$D$65536,3,FALSE)</f>
        <v>0</v>
      </c>
      <c r="G622" s="19">
        <f>ROUND(IF(ISBLANK(C622),0,VLOOKUP(C622,'[2]Acha Air Sales Price List'!$B$1:$X$65536,12,FALSE)*$L$14),2)</f>
        <v>0</v>
      </c>
      <c r="H622" s="20">
        <f t="shared" si="13"/>
        <v>0</v>
      </c>
      <c r="I622" s="12"/>
    </row>
    <row r="623" spans="1:9" ht="12.75" hidden="1" customHeight="1">
      <c r="A623" s="11"/>
      <c r="B623" s="1"/>
      <c r="C623" s="34"/>
      <c r="D623" s="192"/>
      <c r="E623" s="193"/>
      <c r="F623" s="39">
        <f>VLOOKUP(C623,'[2]Acha Air Sales Price List'!$B$1:$D$65536,3,FALSE)</f>
        <v>0</v>
      </c>
      <c r="G623" s="19">
        <f>ROUND(IF(ISBLANK(C623),0,VLOOKUP(C623,'[2]Acha Air Sales Price List'!$B$1:$X$65536,12,FALSE)*$L$14),2)</f>
        <v>0</v>
      </c>
      <c r="H623" s="20">
        <f t="shared" si="13"/>
        <v>0</v>
      </c>
      <c r="I623" s="12"/>
    </row>
    <row r="624" spans="1:9" ht="12.75" hidden="1" customHeight="1">
      <c r="A624" s="11"/>
      <c r="B624" s="1"/>
      <c r="C624" s="34"/>
      <c r="D624" s="192"/>
      <c r="E624" s="193"/>
      <c r="F624" s="39">
        <f>VLOOKUP(C624,'[2]Acha Air Sales Price List'!$B$1:$D$65536,3,FALSE)</f>
        <v>0</v>
      </c>
      <c r="G624" s="19">
        <f>ROUND(IF(ISBLANK(C624),0,VLOOKUP(C624,'[2]Acha Air Sales Price List'!$B$1:$X$65536,12,FALSE)*$L$14),2)</f>
        <v>0</v>
      </c>
      <c r="H624" s="20">
        <f t="shared" si="13"/>
        <v>0</v>
      </c>
      <c r="I624" s="12"/>
    </row>
    <row r="625" spans="1:9" ht="12.75" hidden="1" customHeight="1">
      <c r="A625" s="11"/>
      <c r="B625" s="1"/>
      <c r="C625" s="34"/>
      <c r="D625" s="192"/>
      <c r="E625" s="193"/>
      <c r="F625" s="39">
        <f>VLOOKUP(C625,'[2]Acha Air Sales Price List'!$B$1:$D$65536,3,FALSE)</f>
        <v>0</v>
      </c>
      <c r="G625" s="19">
        <f>ROUND(IF(ISBLANK(C625),0,VLOOKUP(C625,'[2]Acha Air Sales Price List'!$B$1:$X$65536,12,FALSE)*$L$14),2)</f>
        <v>0</v>
      </c>
      <c r="H625" s="20">
        <f t="shared" si="13"/>
        <v>0</v>
      </c>
      <c r="I625" s="12"/>
    </row>
    <row r="626" spans="1:9" ht="12.75" hidden="1" customHeight="1">
      <c r="A626" s="11"/>
      <c r="B626" s="1"/>
      <c r="C626" s="34"/>
      <c r="D626" s="192"/>
      <c r="E626" s="193"/>
      <c r="F626" s="39">
        <f>VLOOKUP(C626,'[2]Acha Air Sales Price List'!$B$1:$D$65536,3,FALSE)</f>
        <v>0</v>
      </c>
      <c r="G626" s="19">
        <f>ROUND(IF(ISBLANK(C626),0,VLOOKUP(C626,'[2]Acha Air Sales Price List'!$B$1:$X$65536,12,FALSE)*$L$14),2)</f>
        <v>0</v>
      </c>
      <c r="H626" s="20">
        <f t="shared" si="13"/>
        <v>0</v>
      </c>
      <c r="I626" s="12"/>
    </row>
    <row r="627" spans="1:9" ht="12.75" hidden="1" customHeight="1">
      <c r="A627" s="11"/>
      <c r="B627" s="1"/>
      <c r="C627" s="34"/>
      <c r="D627" s="192"/>
      <c r="E627" s="193"/>
      <c r="F627" s="39">
        <f>VLOOKUP(C627,'[2]Acha Air Sales Price List'!$B$1:$D$65536,3,FALSE)</f>
        <v>0</v>
      </c>
      <c r="G627" s="19">
        <f>ROUND(IF(ISBLANK(C627),0,VLOOKUP(C627,'[2]Acha Air Sales Price List'!$B$1:$X$65536,12,FALSE)*$L$14),2)</f>
        <v>0</v>
      </c>
      <c r="H627" s="20">
        <f t="shared" si="13"/>
        <v>0</v>
      </c>
      <c r="I627" s="12"/>
    </row>
    <row r="628" spans="1:9" ht="12.75" hidden="1" customHeight="1">
      <c r="A628" s="11"/>
      <c r="B628" s="1"/>
      <c r="C628" s="34"/>
      <c r="D628" s="192"/>
      <c r="E628" s="193"/>
      <c r="F628" s="39">
        <f>VLOOKUP(C628,'[2]Acha Air Sales Price List'!$B$1:$D$65536,3,FALSE)</f>
        <v>0</v>
      </c>
      <c r="G628" s="19">
        <f>ROUND(IF(ISBLANK(C628),0,VLOOKUP(C628,'[2]Acha Air Sales Price List'!$B$1:$X$65536,12,FALSE)*$L$14),2)</f>
        <v>0</v>
      </c>
      <c r="H628" s="20">
        <f t="shared" si="13"/>
        <v>0</v>
      </c>
      <c r="I628" s="12"/>
    </row>
    <row r="629" spans="1:9" ht="12.75" hidden="1" customHeight="1">
      <c r="A629" s="11"/>
      <c r="B629" s="1"/>
      <c r="C629" s="35"/>
      <c r="D629" s="192"/>
      <c r="E629" s="193"/>
      <c r="F629" s="39">
        <f>VLOOKUP(C629,'[2]Acha Air Sales Price List'!$B$1:$D$65536,3,FALSE)</f>
        <v>0</v>
      </c>
      <c r="G629" s="19">
        <f>ROUND(IF(ISBLANK(C629),0,VLOOKUP(C629,'[2]Acha Air Sales Price List'!$B$1:$X$65536,12,FALSE)*$L$14),2)</f>
        <v>0</v>
      </c>
      <c r="H629" s="20">
        <f t="shared" si="13"/>
        <v>0</v>
      </c>
      <c r="I629" s="12"/>
    </row>
    <row r="630" spans="1:9" ht="12.75" hidden="1" customHeight="1">
      <c r="A630" s="11"/>
      <c r="B630" s="1"/>
      <c r="C630" s="35"/>
      <c r="D630" s="192"/>
      <c r="E630" s="193"/>
      <c r="F630" s="39">
        <f>VLOOKUP(C630,'[2]Acha Air Sales Price List'!$B$1:$D$65536,3,FALSE)</f>
        <v>0</v>
      </c>
      <c r="G630" s="19">
        <f>ROUND(IF(ISBLANK(C630),0,VLOOKUP(C630,'[2]Acha Air Sales Price List'!$B$1:$X$65536,12,FALSE)*$L$14),2)</f>
        <v>0</v>
      </c>
      <c r="H630" s="20">
        <f t="shared" si="13"/>
        <v>0</v>
      </c>
      <c r="I630" s="12"/>
    </row>
    <row r="631" spans="1:9" ht="12.75" hidden="1" customHeight="1">
      <c r="A631" s="11"/>
      <c r="B631" s="1"/>
      <c r="C631" s="34"/>
      <c r="D631" s="192"/>
      <c r="E631" s="193"/>
      <c r="F631" s="39">
        <f>VLOOKUP(C631,'[2]Acha Air Sales Price List'!$B$1:$D$65536,3,FALSE)</f>
        <v>0</v>
      </c>
      <c r="G631" s="19">
        <f>ROUND(IF(ISBLANK(C631),0,VLOOKUP(C631,'[2]Acha Air Sales Price List'!$B$1:$X$65536,12,FALSE)*$L$14),2)</f>
        <v>0</v>
      </c>
      <c r="H631" s="20">
        <f t="shared" si="13"/>
        <v>0</v>
      </c>
      <c r="I631" s="12"/>
    </row>
    <row r="632" spans="1:9" ht="12.75" hidden="1" customHeight="1">
      <c r="A632" s="11"/>
      <c r="B632" s="1"/>
      <c r="C632" s="34"/>
      <c r="D632" s="192"/>
      <c r="E632" s="193"/>
      <c r="F632" s="39">
        <f>VLOOKUP(C632,'[2]Acha Air Sales Price List'!$B$1:$D$65536,3,FALSE)</f>
        <v>0</v>
      </c>
      <c r="G632" s="19">
        <f>ROUND(IF(ISBLANK(C632),0,VLOOKUP(C632,'[2]Acha Air Sales Price List'!$B$1:$X$65536,12,FALSE)*$L$14),2)</f>
        <v>0</v>
      </c>
      <c r="H632" s="20">
        <f t="shared" si="13"/>
        <v>0</v>
      </c>
      <c r="I632" s="12"/>
    </row>
    <row r="633" spans="1:9" ht="12.75" hidden="1" customHeight="1">
      <c r="A633" s="11"/>
      <c r="B633" s="1"/>
      <c r="C633" s="34"/>
      <c r="D633" s="192"/>
      <c r="E633" s="193"/>
      <c r="F633" s="39">
        <f>VLOOKUP(C633,'[2]Acha Air Sales Price List'!$B$1:$D$65536,3,FALSE)</f>
        <v>0</v>
      </c>
      <c r="G633" s="19">
        <f>ROUND(IF(ISBLANK(C633),0,VLOOKUP(C633,'[2]Acha Air Sales Price List'!$B$1:$X$65536,12,FALSE)*$L$14),2)</f>
        <v>0</v>
      </c>
      <c r="H633" s="20">
        <f t="shared" si="13"/>
        <v>0</v>
      </c>
      <c r="I633" s="12"/>
    </row>
    <row r="634" spans="1:9" ht="12.75" hidden="1" customHeight="1">
      <c r="A634" s="11"/>
      <c r="B634" s="1"/>
      <c r="C634" s="34"/>
      <c r="D634" s="192"/>
      <c r="E634" s="193"/>
      <c r="F634" s="39">
        <f>VLOOKUP(C634,'[2]Acha Air Sales Price List'!$B$1:$D$65536,3,FALSE)</f>
        <v>0</v>
      </c>
      <c r="G634" s="19">
        <f>ROUND(IF(ISBLANK(C634),0,VLOOKUP(C634,'[2]Acha Air Sales Price List'!$B$1:$X$65536,12,FALSE)*$L$14),2)</f>
        <v>0</v>
      </c>
      <c r="H634" s="20">
        <f t="shared" si="13"/>
        <v>0</v>
      </c>
      <c r="I634" s="12"/>
    </row>
    <row r="635" spans="1:9" ht="12.75" hidden="1" customHeight="1">
      <c r="A635" s="11"/>
      <c r="B635" s="1"/>
      <c r="C635" s="34"/>
      <c r="D635" s="192"/>
      <c r="E635" s="193"/>
      <c r="F635" s="39">
        <f>VLOOKUP(C635,'[2]Acha Air Sales Price List'!$B$1:$D$65536,3,FALSE)</f>
        <v>0</v>
      </c>
      <c r="G635" s="19">
        <f>ROUND(IF(ISBLANK(C635),0,VLOOKUP(C635,'[2]Acha Air Sales Price List'!$B$1:$X$65536,12,FALSE)*$L$14),2)</f>
        <v>0</v>
      </c>
      <c r="H635" s="20">
        <f t="shared" si="13"/>
        <v>0</v>
      </c>
      <c r="I635" s="12"/>
    </row>
    <row r="636" spans="1:9" ht="12.75" hidden="1" customHeight="1">
      <c r="A636" s="11"/>
      <c r="B636" s="1"/>
      <c r="C636" s="34"/>
      <c r="D636" s="192"/>
      <c r="E636" s="193"/>
      <c r="F636" s="39">
        <f>VLOOKUP(C636,'[2]Acha Air Sales Price List'!$B$1:$D$65536,3,FALSE)</f>
        <v>0</v>
      </c>
      <c r="G636" s="19">
        <f>ROUND(IF(ISBLANK(C636),0,VLOOKUP(C636,'[2]Acha Air Sales Price List'!$B$1:$X$65536,12,FALSE)*$L$14),2)</f>
        <v>0</v>
      </c>
      <c r="H636" s="20">
        <f t="shared" si="13"/>
        <v>0</v>
      </c>
      <c r="I636" s="12"/>
    </row>
    <row r="637" spans="1:9" ht="12.75" hidden="1" customHeight="1">
      <c r="A637" s="11"/>
      <c r="B637" s="1"/>
      <c r="C637" s="34"/>
      <c r="D637" s="192"/>
      <c r="E637" s="193"/>
      <c r="F637" s="39">
        <f>VLOOKUP(C637,'[2]Acha Air Sales Price List'!$B$1:$D$65536,3,FALSE)</f>
        <v>0</v>
      </c>
      <c r="G637" s="19">
        <f>ROUND(IF(ISBLANK(C637),0,VLOOKUP(C637,'[2]Acha Air Sales Price List'!$B$1:$X$65536,12,FALSE)*$L$14),2)</f>
        <v>0</v>
      </c>
      <c r="H637" s="20">
        <f t="shared" si="13"/>
        <v>0</v>
      </c>
      <c r="I637" s="12"/>
    </row>
    <row r="638" spans="1:9" ht="12.75" hidden="1" customHeight="1">
      <c r="A638" s="11"/>
      <c r="B638" s="1"/>
      <c r="C638" s="34"/>
      <c r="D638" s="192"/>
      <c r="E638" s="193"/>
      <c r="F638" s="39">
        <f>VLOOKUP(C638,'[2]Acha Air Sales Price List'!$B$1:$D$65536,3,FALSE)</f>
        <v>0</v>
      </c>
      <c r="G638" s="19">
        <f>ROUND(IF(ISBLANK(C638),0,VLOOKUP(C638,'[2]Acha Air Sales Price List'!$B$1:$X$65536,12,FALSE)*$L$14),2)</f>
        <v>0</v>
      </c>
      <c r="H638" s="20">
        <f t="shared" si="13"/>
        <v>0</v>
      </c>
      <c r="I638" s="12"/>
    </row>
    <row r="639" spans="1:9" ht="12.75" hidden="1" customHeight="1">
      <c r="A639" s="11"/>
      <c r="B639" s="1"/>
      <c r="C639" s="34"/>
      <c r="D639" s="192"/>
      <c r="E639" s="193"/>
      <c r="F639" s="39">
        <f>VLOOKUP(C639,'[2]Acha Air Sales Price List'!$B$1:$D$65536,3,FALSE)</f>
        <v>0</v>
      </c>
      <c r="G639" s="19">
        <f>ROUND(IF(ISBLANK(C639),0,VLOOKUP(C639,'[2]Acha Air Sales Price List'!$B$1:$X$65536,12,FALSE)*$L$14),2)</f>
        <v>0</v>
      </c>
      <c r="H639" s="20">
        <f t="shared" si="13"/>
        <v>0</v>
      </c>
      <c r="I639" s="12"/>
    </row>
    <row r="640" spans="1:9" ht="12.75" hidden="1" customHeight="1">
      <c r="A640" s="11"/>
      <c r="B640" s="1"/>
      <c r="C640" s="34"/>
      <c r="D640" s="192"/>
      <c r="E640" s="193"/>
      <c r="F640" s="39">
        <f>VLOOKUP(C640,'[2]Acha Air Sales Price List'!$B$1:$D$65536,3,FALSE)</f>
        <v>0</v>
      </c>
      <c r="G640" s="19">
        <f>ROUND(IF(ISBLANK(C640),0,VLOOKUP(C640,'[2]Acha Air Sales Price List'!$B$1:$X$65536,12,FALSE)*$L$14),2)</f>
        <v>0</v>
      </c>
      <c r="H640" s="20">
        <f t="shared" si="13"/>
        <v>0</v>
      </c>
      <c r="I640" s="12"/>
    </row>
    <row r="641" spans="1:9" ht="12.75" hidden="1" customHeight="1">
      <c r="A641" s="11"/>
      <c r="B641" s="1"/>
      <c r="C641" s="35"/>
      <c r="D641" s="192"/>
      <c r="E641" s="193"/>
      <c r="F641" s="39">
        <f>VLOOKUP(C641,'[2]Acha Air Sales Price List'!$B$1:$D$65536,3,FALSE)</f>
        <v>0</v>
      </c>
      <c r="G641" s="19">
        <f>ROUND(IF(ISBLANK(C641),0,VLOOKUP(C641,'[2]Acha Air Sales Price List'!$B$1:$X$65536,12,FALSE)*$L$14),2)</f>
        <v>0</v>
      </c>
      <c r="H641" s="20">
        <f t="shared" si="13"/>
        <v>0</v>
      </c>
      <c r="I641" s="12"/>
    </row>
    <row r="642" spans="1:9" ht="12.75" hidden="1" customHeight="1">
      <c r="A642" s="11"/>
      <c r="B642" s="1"/>
      <c r="C642" s="34"/>
      <c r="D642" s="192"/>
      <c r="E642" s="193"/>
      <c r="F642" s="39">
        <f>VLOOKUP(C642,'[2]Acha Air Sales Price List'!$B$1:$D$65536,3,FALSE)</f>
        <v>0</v>
      </c>
      <c r="G642" s="19">
        <f>ROUND(IF(ISBLANK(C642),0,VLOOKUP(C642,'[2]Acha Air Sales Price List'!$B$1:$X$65536,12,FALSE)*$L$14),2)</f>
        <v>0</v>
      </c>
      <c r="H642" s="20">
        <f t="shared" si="13"/>
        <v>0</v>
      </c>
      <c r="I642" s="12"/>
    </row>
    <row r="643" spans="1:9" ht="12.75" hidden="1" customHeight="1">
      <c r="A643" s="11"/>
      <c r="B643" s="1"/>
      <c r="C643" s="34"/>
      <c r="D643" s="192"/>
      <c r="E643" s="193"/>
      <c r="F643" s="39">
        <f>VLOOKUP(C643,'[2]Acha Air Sales Price List'!$B$1:$D$65536,3,FALSE)</f>
        <v>0</v>
      </c>
      <c r="G643" s="19">
        <f>ROUND(IF(ISBLANK(C643),0,VLOOKUP(C643,'[2]Acha Air Sales Price List'!$B$1:$X$65536,12,FALSE)*$L$14),2)</f>
        <v>0</v>
      </c>
      <c r="H643" s="20">
        <f t="shared" si="13"/>
        <v>0</v>
      </c>
      <c r="I643" s="12"/>
    </row>
    <row r="644" spans="1:9" ht="12.75" hidden="1" customHeight="1">
      <c r="A644" s="11"/>
      <c r="B644" s="1"/>
      <c r="C644" s="34"/>
      <c r="D644" s="192"/>
      <c r="E644" s="193"/>
      <c r="F644" s="39">
        <f>VLOOKUP(C644,'[2]Acha Air Sales Price List'!$B$1:$D$65536,3,FALSE)</f>
        <v>0</v>
      </c>
      <c r="G644" s="19">
        <f>ROUND(IF(ISBLANK(C644),0,VLOOKUP(C644,'[2]Acha Air Sales Price List'!$B$1:$X$65536,12,FALSE)*$L$14),2)</f>
        <v>0</v>
      </c>
      <c r="H644" s="20">
        <f t="shared" si="13"/>
        <v>0</v>
      </c>
      <c r="I644" s="12"/>
    </row>
    <row r="645" spans="1:9" ht="12.75" hidden="1" customHeight="1">
      <c r="A645" s="11"/>
      <c r="B645" s="1"/>
      <c r="C645" s="34"/>
      <c r="D645" s="192"/>
      <c r="E645" s="193"/>
      <c r="F645" s="39">
        <f>VLOOKUP(C645,'[2]Acha Air Sales Price List'!$B$1:$D$65536,3,FALSE)</f>
        <v>0</v>
      </c>
      <c r="G645" s="19">
        <f>ROUND(IF(ISBLANK(C645),0,VLOOKUP(C645,'[2]Acha Air Sales Price List'!$B$1:$X$65536,12,FALSE)*$L$14),2)</f>
        <v>0</v>
      </c>
      <c r="H645" s="20">
        <f t="shared" si="13"/>
        <v>0</v>
      </c>
      <c r="I645" s="12"/>
    </row>
    <row r="646" spans="1:9" ht="12.75" hidden="1" customHeight="1">
      <c r="A646" s="11"/>
      <c r="B646" s="1"/>
      <c r="C646" s="34"/>
      <c r="D646" s="192"/>
      <c r="E646" s="193"/>
      <c r="F646" s="39">
        <f>VLOOKUP(C646,'[2]Acha Air Sales Price List'!$B$1:$D$65536,3,FALSE)</f>
        <v>0</v>
      </c>
      <c r="G646" s="19">
        <f>ROUND(IF(ISBLANK(C646),0,VLOOKUP(C646,'[2]Acha Air Sales Price List'!$B$1:$X$65536,12,FALSE)*$L$14),2)</f>
        <v>0</v>
      </c>
      <c r="H646" s="20">
        <f t="shared" si="13"/>
        <v>0</v>
      </c>
      <c r="I646" s="12"/>
    </row>
    <row r="647" spans="1:9" ht="12.75" hidden="1" customHeight="1">
      <c r="A647" s="11"/>
      <c r="B647" s="1"/>
      <c r="C647" s="34"/>
      <c r="D647" s="192"/>
      <c r="E647" s="193"/>
      <c r="F647" s="39">
        <f>VLOOKUP(C647,'[2]Acha Air Sales Price List'!$B$1:$D$65536,3,FALSE)</f>
        <v>0</v>
      </c>
      <c r="G647" s="19">
        <f>ROUND(IF(ISBLANK(C647),0,VLOOKUP(C647,'[2]Acha Air Sales Price List'!$B$1:$X$65536,12,FALSE)*$L$14),2)</f>
        <v>0</v>
      </c>
      <c r="H647" s="20">
        <f t="shared" si="13"/>
        <v>0</v>
      </c>
      <c r="I647" s="12"/>
    </row>
    <row r="648" spans="1:9" ht="12.75" hidden="1" customHeight="1">
      <c r="A648" s="11"/>
      <c r="B648" s="1"/>
      <c r="C648" s="34"/>
      <c r="D648" s="192"/>
      <c r="E648" s="193"/>
      <c r="F648" s="39">
        <f>VLOOKUP(C648,'[2]Acha Air Sales Price List'!$B$1:$D$65536,3,FALSE)</f>
        <v>0</v>
      </c>
      <c r="G648" s="19">
        <f>ROUND(IF(ISBLANK(C648),0,VLOOKUP(C648,'[2]Acha Air Sales Price List'!$B$1:$X$65536,12,FALSE)*$L$14),2)</f>
        <v>0</v>
      </c>
      <c r="H648" s="20">
        <f t="shared" si="13"/>
        <v>0</v>
      </c>
      <c r="I648" s="12"/>
    </row>
    <row r="649" spans="1:9" ht="12.75" hidden="1" customHeight="1">
      <c r="A649" s="11"/>
      <c r="B649" s="1"/>
      <c r="C649" s="34"/>
      <c r="D649" s="192"/>
      <c r="E649" s="193"/>
      <c r="F649" s="39">
        <f>VLOOKUP(C649,'[2]Acha Air Sales Price List'!$B$1:$D$65536,3,FALSE)</f>
        <v>0</v>
      </c>
      <c r="G649" s="19">
        <f>ROUND(IF(ISBLANK(C649),0,VLOOKUP(C649,'[2]Acha Air Sales Price List'!$B$1:$X$65536,12,FALSE)*$L$14),2)</f>
        <v>0</v>
      </c>
      <c r="H649" s="20">
        <f t="shared" si="13"/>
        <v>0</v>
      </c>
      <c r="I649" s="12"/>
    </row>
    <row r="650" spans="1:9" ht="12.75" hidden="1" customHeight="1">
      <c r="A650" s="11"/>
      <c r="B650" s="1"/>
      <c r="C650" s="34"/>
      <c r="D650" s="192"/>
      <c r="E650" s="193"/>
      <c r="F650" s="39">
        <f>VLOOKUP(C650,'[2]Acha Air Sales Price List'!$B$1:$D$65536,3,FALSE)</f>
        <v>0</v>
      </c>
      <c r="G650" s="19">
        <f>ROUND(IF(ISBLANK(C650),0,VLOOKUP(C650,'[2]Acha Air Sales Price List'!$B$1:$X$65536,12,FALSE)*$L$14),2)</f>
        <v>0</v>
      </c>
      <c r="H650" s="20">
        <f t="shared" si="13"/>
        <v>0</v>
      </c>
      <c r="I650" s="12"/>
    </row>
    <row r="651" spans="1:9" ht="12.75" hidden="1" customHeight="1">
      <c r="A651" s="11"/>
      <c r="B651" s="1"/>
      <c r="C651" s="34"/>
      <c r="D651" s="192"/>
      <c r="E651" s="193"/>
      <c r="F651" s="39">
        <f>VLOOKUP(C651,'[2]Acha Air Sales Price List'!$B$1:$D$65536,3,FALSE)</f>
        <v>0</v>
      </c>
      <c r="G651" s="19">
        <f>ROUND(IF(ISBLANK(C651),0,VLOOKUP(C651,'[2]Acha Air Sales Price List'!$B$1:$X$65536,12,FALSE)*$L$14),2)</f>
        <v>0</v>
      </c>
      <c r="H651" s="20">
        <f t="shared" si="13"/>
        <v>0</v>
      </c>
      <c r="I651" s="12"/>
    </row>
    <row r="652" spans="1:9" ht="12.75" hidden="1" customHeight="1">
      <c r="A652" s="11"/>
      <c r="B652" s="1"/>
      <c r="C652" s="34"/>
      <c r="D652" s="192"/>
      <c r="E652" s="193"/>
      <c r="F652" s="39">
        <f>VLOOKUP(C652,'[2]Acha Air Sales Price List'!$B$1:$D$65536,3,FALSE)</f>
        <v>0</v>
      </c>
      <c r="G652" s="19">
        <f>ROUND(IF(ISBLANK(C652),0,VLOOKUP(C652,'[2]Acha Air Sales Price List'!$B$1:$X$65536,12,FALSE)*$L$14),2)</f>
        <v>0</v>
      </c>
      <c r="H652" s="20">
        <f t="shared" si="13"/>
        <v>0</v>
      </c>
      <c r="I652" s="12"/>
    </row>
    <row r="653" spans="1:9" ht="12.75" hidden="1" customHeight="1">
      <c r="A653" s="11"/>
      <c r="B653" s="1"/>
      <c r="C653" s="34"/>
      <c r="D653" s="192"/>
      <c r="E653" s="193"/>
      <c r="F653" s="39">
        <f>VLOOKUP(C653,'[2]Acha Air Sales Price List'!$B$1:$D$65536,3,FALSE)</f>
        <v>0</v>
      </c>
      <c r="G653" s="19">
        <f>ROUND(IF(ISBLANK(C653),0,VLOOKUP(C653,'[2]Acha Air Sales Price List'!$B$1:$X$65536,12,FALSE)*$L$14),2)</f>
        <v>0</v>
      </c>
      <c r="H653" s="20">
        <f t="shared" si="13"/>
        <v>0</v>
      </c>
      <c r="I653" s="12"/>
    </row>
    <row r="654" spans="1:9" ht="12.75" hidden="1" customHeight="1">
      <c r="A654" s="11"/>
      <c r="B654" s="1"/>
      <c r="C654" s="34"/>
      <c r="D654" s="192"/>
      <c r="E654" s="193"/>
      <c r="F654" s="39">
        <f>VLOOKUP(C654,'[2]Acha Air Sales Price List'!$B$1:$D$65536,3,FALSE)</f>
        <v>0</v>
      </c>
      <c r="G654" s="19">
        <f>ROUND(IF(ISBLANK(C654),0,VLOOKUP(C654,'[2]Acha Air Sales Price List'!$B$1:$X$65536,12,FALSE)*$L$14),2)</f>
        <v>0</v>
      </c>
      <c r="H654" s="20">
        <f t="shared" si="13"/>
        <v>0</v>
      </c>
      <c r="I654" s="12"/>
    </row>
    <row r="655" spans="1:9" ht="12.75" hidden="1" customHeight="1">
      <c r="A655" s="11"/>
      <c r="B655" s="1"/>
      <c r="C655" s="34"/>
      <c r="D655" s="192"/>
      <c r="E655" s="193"/>
      <c r="F655" s="39">
        <f>VLOOKUP(C655,'[2]Acha Air Sales Price List'!$B$1:$D$65536,3,FALSE)</f>
        <v>0</v>
      </c>
      <c r="G655" s="19">
        <f>ROUND(IF(ISBLANK(C655),0,VLOOKUP(C655,'[2]Acha Air Sales Price List'!$B$1:$X$65536,12,FALSE)*$L$14),2)</f>
        <v>0</v>
      </c>
      <c r="H655" s="20">
        <f t="shared" si="13"/>
        <v>0</v>
      </c>
      <c r="I655" s="12"/>
    </row>
    <row r="656" spans="1:9" ht="12.75" hidden="1" customHeight="1">
      <c r="A656" s="11"/>
      <c r="B656" s="1"/>
      <c r="C656" s="34"/>
      <c r="D656" s="192"/>
      <c r="E656" s="193"/>
      <c r="F656" s="39">
        <f>VLOOKUP(C656,'[2]Acha Air Sales Price List'!$B$1:$D$65536,3,FALSE)</f>
        <v>0</v>
      </c>
      <c r="G656" s="19">
        <f>ROUND(IF(ISBLANK(C656),0,VLOOKUP(C656,'[2]Acha Air Sales Price List'!$B$1:$X$65536,12,FALSE)*$L$14),2)</f>
        <v>0</v>
      </c>
      <c r="H656" s="20">
        <f t="shared" si="13"/>
        <v>0</v>
      </c>
      <c r="I656" s="12"/>
    </row>
    <row r="657" spans="1:9" ht="12.75" hidden="1" customHeight="1">
      <c r="A657" s="11"/>
      <c r="B657" s="1"/>
      <c r="C657" s="34"/>
      <c r="D657" s="192"/>
      <c r="E657" s="193"/>
      <c r="F657" s="39">
        <f>VLOOKUP(C657,'[2]Acha Air Sales Price List'!$B$1:$D$65536,3,FALSE)</f>
        <v>0</v>
      </c>
      <c r="G657" s="19">
        <f>ROUND(IF(ISBLANK(C657),0,VLOOKUP(C657,'[2]Acha Air Sales Price List'!$B$1:$X$65536,12,FALSE)*$L$14),2)</f>
        <v>0</v>
      </c>
      <c r="H657" s="20">
        <f t="shared" si="13"/>
        <v>0</v>
      </c>
      <c r="I657" s="12"/>
    </row>
    <row r="658" spans="1:9" ht="12.75" hidden="1" customHeight="1">
      <c r="A658" s="11"/>
      <c r="B658" s="1"/>
      <c r="C658" s="34"/>
      <c r="D658" s="192"/>
      <c r="E658" s="193"/>
      <c r="F658" s="39">
        <f>VLOOKUP(C658,'[2]Acha Air Sales Price List'!$B$1:$D$65536,3,FALSE)</f>
        <v>0</v>
      </c>
      <c r="G658" s="19">
        <f>ROUND(IF(ISBLANK(C658),0,VLOOKUP(C658,'[2]Acha Air Sales Price List'!$B$1:$X$65536,12,FALSE)*$L$14),2)</f>
        <v>0</v>
      </c>
      <c r="H658" s="20">
        <f t="shared" si="13"/>
        <v>0</v>
      </c>
      <c r="I658" s="12"/>
    </row>
    <row r="659" spans="1:9" ht="12.75" hidden="1" customHeight="1">
      <c r="A659" s="11"/>
      <c r="B659" s="1"/>
      <c r="C659" s="34"/>
      <c r="D659" s="192"/>
      <c r="E659" s="193"/>
      <c r="F659" s="39">
        <f>VLOOKUP(C659,'[2]Acha Air Sales Price List'!$B$1:$D$65536,3,FALSE)</f>
        <v>0</v>
      </c>
      <c r="G659" s="19">
        <f>ROUND(IF(ISBLANK(C659),0,VLOOKUP(C659,'[2]Acha Air Sales Price List'!$B$1:$X$65536,12,FALSE)*$L$14),2)</f>
        <v>0</v>
      </c>
      <c r="H659" s="20">
        <f t="shared" si="13"/>
        <v>0</v>
      </c>
      <c r="I659" s="12"/>
    </row>
    <row r="660" spans="1:9" ht="12.75" hidden="1" customHeight="1">
      <c r="A660" s="11"/>
      <c r="B660" s="1"/>
      <c r="C660" s="34"/>
      <c r="D660" s="192"/>
      <c r="E660" s="193"/>
      <c r="F660" s="39">
        <f>VLOOKUP(C660,'[2]Acha Air Sales Price List'!$B$1:$D$65536,3,FALSE)</f>
        <v>0</v>
      </c>
      <c r="G660" s="19">
        <f>ROUND(IF(ISBLANK(C660),0,VLOOKUP(C660,'[2]Acha Air Sales Price List'!$B$1:$X$65536,12,FALSE)*$L$14),2)</f>
        <v>0</v>
      </c>
      <c r="H660" s="20">
        <f t="shared" si="13"/>
        <v>0</v>
      </c>
      <c r="I660" s="12"/>
    </row>
    <row r="661" spans="1:9" ht="12.75" hidden="1" customHeight="1">
      <c r="A661" s="11"/>
      <c r="B661" s="1"/>
      <c r="C661" s="34"/>
      <c r="D661" s="192"/>
      <c r="E661" s="193"/>
      <c r="F661" s="39">
        <f>VLOOKUP(C661,'[2]Acha Air Sales Price List'!$B$1:$D$65536,3,FALSE)</f>
        <v>0</v>
      </c>
      <c r="G661" s="19">
        <f>ROUND(IF(ISBLANK(C661),0,VLOOKUP(C661,'[2]Acha Air Sales Price List'!$B$1:$X$65536,12,FALSE)*$L$14),2)</f>
        <v>0</v>
      </c>
      <c r="H661" s="20">
        <f t="shared" si="13"/>
        <v>0</v>
      </c>
      <c r="I661" s="12"/>
    </row>
    <row r="662" spans="1:9" ht="12.75" hidden="1" customHeight="1">
      <c r="A662" s="11"/>
      <c r="B662" s="1"/>
      <c r="C662" s="34"/>
      <c r="D662" s="192"/>
      <c r="E662" s="193"/>
      <c r="F662" s="39">
        <f>VLOOKUP(C662,'[2]Acha Air Sales Price List'!$B$1:$D$65536,3,FALSE)</f>
        <v>0</v>
      </c>
      <c r="G662" s="19">
        <f>ROUND(IF(ISBLANK(C662),0,VLOOKUP(C662,'[2]Acha Air Sales Price List'!$B$1:$X$65536,12,FALSE)*$L$14),2)</f>
        <v>0</v>
      </c>
      <c r="H662" s="20">
        <f t="shared" si="13"/>
        <v>0</v>
      </c>
      <c r="I662" s="12"/>
    </row>
    <row r="663" spans="1:9" ht="12.75" hidden="1" customHeight="1">
      <c r="A663" s="11"/>
      <c r="B663" s="1"/>
      <c r="C663" s="34"/>
      <c r="D663" s="192"/>
      <c r="E663" s="193"/>
      <c r="F663" s="39">
        <f>VLOOKUP(C663,'[2]Acha Air Sales Price List'!$B$1:$D$65536,3,FALSE)</f>
        <v>0</v>
      </c>
      <c r="G663" s="19">
        <f>ROUND(IF(ISBLANK(C663),0,VLOOKUP(C663,'[2]Acha Air Sales Price List'!$B$1:$X$65536,12,FALSE)*$L$14),2)</f>
        <v>0</v>
      </c>
      <c r="H663" s="20">
        <f t="shared" si="13"/>
        <v>0</v>
      </c>
      <c r="I663" s="12"/>
    </row>
    <row r="664" spans="1:9" ht="12.75" hidden="1" customHeight="1">
      <c r="A664" s="11"/>
      <c r="B664" s="1"/>
      <c r="C664" s="34"/>
      <c r="D664" s="192"/>
      <c r="E664" s="193"/>
      <c r="F664" s="39">
        <f>VLOOKUP(C664,'[2]Acha Air Sales Price List'!$B$1:$D$65536,3,FALSE)</f>
        <v>0</v>
      </c>
      <c r="G664" s="19">
        <f>ROUND(IF(ISBLANK(C664),0,VLOOKUP(C664,'[2]Acha Air Sales Price List'!$B$1:$X$65536,12,FALSE)*$L$14),2)</f>
        <v>0</v>
      </c>
      <c r="H664" s="20">
        <f t="shared" si="13"/>
        <v>0</v>
      </c>
      <c r="I664" s="12"/>
    </row>
    <row r="665" spans="1:9" ht="12.75" hidden="1" customHeight="1">
      <c r="A665" s="11"/>
      <c r="B665" s="1"/>
      <c r="C665" s="34"/>
      <c r="D665" s="192"/>
      <c r="E665" s="193"/>
      <c r="F665" s="39">
        <f>VLOOKUP(C665,'[2]Acha Air Sales Price List'!$B$1:$D$65536,3,FALSE)</f>
        <v>0</v>
      </c>
      <c r="G665" s="19">
        <f>ROUND(IF(ISBLANK(C665),0,VLOOKUP(C665,'[2]Acha Air Sales Price List'!$B$1:$X$65536,12,FALSE)*$L$14),2)</f>
        <v>0</v>
      </c>
      <c r="H665" s="20">
        <f t="shared" si="13"/>
        <v>0</v>
      </c>
      <c r="I665" s="12"/>
    </row>
    <row r="666" spans="1:9" ht="12.75" hidden="1" customHeight="1">
      <c r="A666" s="11"/>
      <c r="B666" s="1"/>
      <c r="C666" s="34"/>
      <c r="D666" s="192"/>
      <c r="E666" s="193"/>
      <c r="F666" s="39">
        <f>VLOOKUP(C666,'[2]Acha Air Sales Price List'!$B$1:$D$65536,3,FALSE)</f>
        <v>0</v>
      </c>
      <c r="G666" s="19">
        <f>ROUND(IF(ISBLANK(C666),0,VLOOKUP(C666,'[2]Acha Air Sales Price List'!$B$1:$X$65536,12,FALSE)*$L$14),2)</f>
        <v>0</v>
      </c>
      <c r="H666" s="20">
        <f t="shared" si="13"/>
        <v>0</v>
      </c>
      <c r="I666" s="12"/>
    </row>
    <row r="667" spans="1:9" ht="12.75" hidden="1" customHeight="1">
      <c r="A667" s="11"/>
      <c r="B667" s="1"/>
      <c r="C667" s="34"/>
      <c r="D667" s="192"/>
      <c r="E667" s="193"/>
      <c r="F667" s="39">
        <f>VLOOKUP(C667,'[2]Acha Air Sales Price List'!$B$1:$D$65536,3,FALSE)</f>
        <v>0</v>
      </c>
      <c r="G667" s="19">
        <f>ROUND(IF(ISBLANK(C667),0,VLOOKUP(C667,'[2]Acha Air Sales Price List'!$B$1:$X$65536,12,FALSE)*$L$14),2)</f>
        <v>0</v>
      </c>
      <c r="H667" s="20">
        <f t="shared" si="13"/>
        <v>0</v>
      </c>
      <c r="I667" s="12"/>
    </row>
    <row r="668" spans="1:9" ht="12.75" hidden="1" customHeight="1">
      <c r="A668" s="11"/>
      <c r="B668" s="1"/>
      <c r="C668" s="34"/>
      <c r="D668" s="192"/>
      <c r="E668" s="193"/>
      <c r="F668" s="39">
        <f>VLOOKUP(C668,'[2]Acha Air Sales Price List'!$B$1:$D$65536,3,FALSE)</f>
        <v>0</v>
      </c>
      <c r="G668" s="19">
        <f>ROUND(IF(ISBLANK(C668),0,VLOOKUP(C668,'[2]Acha Air Sales Price List'!$B$1:$X$65536,12,FALSE)*$L$14),2)</f>
        <v>0</v>
      </c>
      <c r="H668" s="20">
        <f t="shared" si="13"/>
        <v>0</v>
      </c>
      <c r="I668" s="12"/>
    </row>
    <row r="669" spans="1:9" ht="12.75" hidden="1" customHeight="1">
      <c r="A669" s="11"/>
      <c r="B669" s="1"/>
      <c r="C669" s="35"/>
      <c r="D669" s="192"/>
      <c r="E669" s="193"/>
      <c r="F669" s="39">
        <f>VLOOKUP(C669,'[2]Acha Air Sales Price List'!$B$1:$D$65536,3,FALSE)</f>
        <v>0</v>
      </c>
      <c r="G669" s="19">
        <f>ROUND(IF(ISBLANK(C669),0,VLOOKUP(C669,'[2]Acha Air Sales Price List'!$B$1:$X$65536,12,FALSE)*$L$14),2)</f>
        <v>0</v>
      </c>
      <c r="H669" s="20">
        <f>ROUND(IF(ISNUMBER(B669), G669*B669, 0),5)</f>
        <v>0</v>
      </c>
      <c r="I669" s="12"/>
    </row>
    <row r="670" spans="1:9" ht="12.75" hidden="1" customHeight="1">
      <c r="A670" s="11"/>
      <c r="B670" s="1"/>
      <c r="C670" s="34"/>
      <c r="D670" s="192"/>
      <c r="E670" s="193"/>
      <c r="F670" s="39">
        <f>VLOOKUP(C670,'[2]Acha Air Sales Price List'!$B$1:$D$65536,3,FALSE)</f>
        <v>0</v>
      </c>
      <c r="G670" s="19">
        <f>ROUND(IF(ISBLANK(C670),0,VLOOKUP(C670,'[2]Acha Air Sales Price List'!$B$1:$X$65536,12,FALSE)*$L$14),2)</f>
        <v>0</v>
      </c>
      <c r="H670" s="20">
        <f t="shared" ref="H670:H720" si="14">ROUND(IF(ISNUMBER(B670), G670*B670, 0),5)</f>
        <v>0</v>
      </c>
      <c r="I670" s="12"/>
    </row>
    <row r="671" spans="1:9" ht="12.75" hidden="1" customHeight="1">
      <c r="A671" s="11"/>
      <c r="B671" s="1"/>
      <c r="C671" s="34"/>
      <c r="D671" s="192"/>
      <c r="E671" s="193"/>
      <c r="F671" s="39">
        <f>VLOOKUP(C671,'[2]Acha Air Sales Price List'!$B$1:$D$65536,3,FALSE)</f>
        <v>0</v>
      </c>
      <c r="G671" s="19">
        <f>ROUND(IF(ISBLANK(C671),0,VLOOKUP(C671,'[2]Acha Air Sales Price List'!$B$1:$X$65536,12,FALSE)*$L$14),2)</f>
        <v>0</v>
      </c>
      <c r="H671" s="20">
        <f t="shared" si="14"/>
        <v>0</v>
      </c>
      <c r="I671" s="12"/>
    </row>
    <row r="672" spans="1:9" ht="12.75" hidden="1" customHeight="1">
      <c r="A672" s="11"/>
      <c r="B672" s="1"/>
      <c r="C672" s="34"/>
      <c r="D672" s="192"/>
      <c r="E672" s="193"/>
      <c r="F672" s="39">
        <f>VLOOKUP(C672,'[2]Acha Air Sales Price List'!$B$1:$D$65536,3,FALSE)</f>
        <v>0</v>
      </c>
      <c r="G672" s="19">
        <f>ROUND(IF(ISBLANK(C672),0,VLOOKUP(C672,'[2]Acha Air Sales Price List'!$B$1:$X$65536,12,FALSE)*$L$14),2)</f>
        <v>0</v>
      </c>
      <c r="H672" s="20">
        <f t="shared" si="14"/>
        <v>0</v>
      </c>
      <c r="I672" s="12"/>
    </row>
    <row r="673" spans="1:9" ht="12.75" hidden="1" customHeight="1">
      <c r="A673" s="11"/>
      <c r="B673" s="1"/>
      <c r="C673" s="34"/>
      <c r="D673" s="192"/>
      <c r="E673" s="193"/>
      <c r="F673" s="39">
        <f>VLOOKUP(C673,'[2]Acha Air Sales Price List'!$B$1:$D$65536,3,FALSE)</f>
        <v>0</v>
      </c>
      <c r="G673" s="19">
        <f>ROUND(IF(ISBLANK(C673),0,VLOOKUP(C673,'[2]Acha Air Sales Price List'!$B$1:$X$65536,12,FALSE)*$L$14),2)</f>
        <v>0</v>
      </c>
      <c r="H673" s="20">
        <f t="shared" si="14"/>
        <v>0</v>
      </c>
      <c r="I673" s="12"/>
    </row>
    <row r="674" spans="1:9" ht="12.75" hidden="1" customHeight="1">
      <c r="A674" s="11"/>
      <c r="B674" s="1"/>
      <c r="C674" s="34"/>
      <c r="D674" s="192"/>
      <c r="E674" s="193"/>
      <c r="F674" s="39">
        <f>VLOOKUP(C674,'[2]Acha Air Sales Price List'!$B$1:$D$65536,3,FALSE)</f>
        <v>0</v>
      </c>
      <c r="G674" s="19">
        <f>ROUND(IF(ISBLANK(C674),0,VLOOKUP(C674,'[2]Acha Air Sales Price List'!$B$1:$X$65536,12,FALSE)*$L$14),2)</f>
        <v>0</v>
      </c>
      <c r="H674" s="20">
        <f t="shared" si="14"/>
        <v>0</v>
      </c>
      <c r="I674" s="12"/>
    </row>
    <row r="675" spans="1:9" ht="12.75" hidden="1" customHeight="1">
      <c r="A675" s="11"/>
      <c r="B675" s="1"/>
      <c r="C675" s="34"/>
      <c r="D675" s="192"/>
      <c r="E675" s="193"/>
      <c r="F675" s="39">
        <f>VLOOKUP(C675,'[2]Acha Air Sales Price List'!$B$1:$D$65536,3,FALSE)</f>
        <v>0</v>
      </c>
      <c r="G675" s="19">
        <f>ROUND(IF(ISBLANK(C675),0,VLOOKUP(C675,'[2]Acha Air Sales Price List'!$B$1:$X$65536,12,FALSE)*$L$14),2)</f>
        <v>0</v>
      </c>
      <c r="H675" s="20">
        <f t="shared" si="14"/>
        <v>0</v>
      </c>
      <c r="I675" s="12"/>
    </row>
    <row r="676" spans="1:9" ht="12.75" hidden="1" customHeight="1">
      <c r="A676" s="11"/>
      <c r="B676" s="1"/>
      <c r="C676" s="34"/>
      <c r="D676" s="192"/>
      <c r="E676" s="193"/>
      <c r="F676" s="39">
        <f>VLOOKUP(C676,'[2]Acha Air Sales Price List'!$B$1:$D$65536,3,FALSE)</f>
        <v>0</v>
      </c>
      <c r="G676" s="19">
        <f>ROUND(IF(ISBLANK(C676),0,VLOOKUP(C676,'[2]Acha Air Sales Price List'!$B$1:$X$65536,12,FALSE)*$L$14),2)</f>
        <v>0</v>
      </c>
      <c r="H676" s="20">
        <f t="shared" si="14"/>
        <v>0</v>
      </c>
      <c r="I676" s="12"/>
    </row>
    <row r="677" spans="1:9" ht="12.75" hidden="1" customHeight="1">
      <c r="A677" s="11"/>
      <c r="B677" s="1"/>
      <c r="C677" s="34"/>
      <c r="D677" s="192"/>
      <c r="E677" s="193"/>
      <c r="F677" s="39">
        <f>VLOOKUP(C677,'[2]Acha Air Sales Price List'!$B$1:$D$65536,3,FALSE)</f>
        <v>0</v>
      </c>
      <c r="G677" s="19">
        <f>ROUND(IF(ISBLANK(C677),0,VLOOKUP(C677,'[2]Acha Air Sales Price List'!$B$1:$X$65536,12,FALSE)*$L$14),2)</f>
        <v>0</v>
      </c>
      <c r="H677" s="20">
        <f t="shared" si="14"/>
        <v>0</v>
      </c>
      <c r="I677" s="12"/>
    </row>
    <row r="678" spans="1:9" ht="12.75" hidden="1" customHeight="1">
      <c r="A678" s="11"/>
      <c r="B678" s="1"/>
      <c r="C678" s="34"/>
      <c r="D678" s="192"/>
      <c r="E678" s="193"/>
      <c r="F678" s="39">
        <f>VLOOKUP(C678,'[2]Acha Air Sales Price List'!$B$1:$D$65536,3,FALSE)</f>
        <v>0</v>
      </c>
      <c r="G678" s="19">
        <f>ROUND(IF(ISBLANK(C678),0,VLOOKUP(C678,'[2]Acha Air Sales Price List'!$B$1:$X$65536,12,FALSE)*$L$14),2)</f>
        <v>0</v>
      </c>
      <c r="H678" s="20">
        <f t="shared" si="14"/>
        <v>0</v>
      </c>
      <c r="I678" s="12"/>
    </row>
    <row r="679" spans="1:9" ht="12.75" hidden="1" customHeight="1">
      <c r="A679" s="11"/>
      <c r="B679" s="1"/>
      <c r="C679" s="34"/>
      <c r="D679" s="192"/>
      <c r="E679" s="193"/>
      <c r="F679" s="39">
        <f>VLOOKUP(C679,'[2]Acha Air Sales Price List'!$B$1:$D$65536,3,FALSE)</f>
        <v>0</v>
      </c>
      <c r="G679" s="19">
        <f>ROUND(IF(ISBLANK(C679),0,VLOOKUP(C679,'[2]Acha Air Sales Price List'!$B$1:$X$65536,12,FALSE)*$L$14),2)</f>
        <v>0</v>
      </c>
      <c r="H679" s="20">
        <f t="shared" si="14"/>
        <v>0</v>
      </c>
      <c r="I679" s="12"/>
    </row>
    <row r="680" spans="1:9" ht="12.75" hidden="1" customHeight="1">
      <c r="A680" s="11"/>
      <c r="B680" s="1"/>
      <c r="C680" s="34"/>
      <c r="D680" s="192"/>
      <c r="E680" s="193"/>
      <c r="F680" s="39">
        <f>VLOOKUP(C680,'[2]Acha Air Sales Price List'!$B$1:$D$65536,3,FALSE)</f>
        <v>0</v>
      </c>
      <c r="G680" s="19">
        <f>ROUND(IF(ISBLANK(C680),0,VLOOKUP(C680,'[2]Acha Air Sales Price List'!$B$1:$X$65536,12,FALSE)*$L$14),2)</f>
        <v>0</v>
      </c>
      <c r="H680" s="20">
        <f t="shared" si="14"/>
        <v>0</v>
      </c>
      <c r="I680" s="12"/>
    </row>
    <row r="681" spans="1:9" ht="12.75" hidden="1" customHeight="1">
      <c r="A681" s="11"/>
      <c r="B681" s="1"/>
      <c r="C681" s="34"/>
      <c r="D681" s="192"/>
      <c r="E681" s="193"/>
      <c r="F681" s="39">
        <f>VLOOKUP(C681,'[2]Acha Air Sales Price List'!$B$1:$D$65536,3,FALSE)</f>
        <v>0</v>
      </c>
      <c r="G681" s="19">
        <f>ROUND(IF(ISBLANK(C681),0,VLOOKUP(C681,'[2]Acha Air Sales Price List'!$B$1:$X$65536,12,FALSE)*$L$14),2)</f>
        <v>0</v>
      </c>
      <c r="H681" s="20">
        <f t="shared" si="14"/>
        <v>0</v>
      </c>
      <c r="I681" s="12"/>
    </row>
    <row r="682" spans="1:9" ht="12.75" hidden="1" customHeight="1">
      <c r="A682" s="11"/>
      <c r="B682" s="1"/>
      <c r="C682" s="34"/>
      <c r="D682" s="192"/>
      <c r="E682" s="193"/>
      <c r="F682" s="39">
        <f>VLOOKUP(C682,'[2]Acha Air Sales Price List'!$B$1:$D$65536,3,FALSE)</f>
        <v>0</v>
      </c>
      <c r="G682" s="19">
        <f>ROUND(IF(ISBLANK(C682),0,VLOOKUP(C682,'[2]Acha Air Sales Price List'!$B$1:$X$65536,12,FALSE)*$L$14),2)</f>
        <v>0</v>
      </c>
      <c r="H682" s="20">
        <f t="shared" si="14"/>
        <v>0</v>
      </c>
      <c r="I682" s="12"/>
    </row>
    <row r="683" spans="1:9" ht="12.75" hidden="1" customHeight="1">
      <c r="A683" s="11"/>
      <c r="B683" s="1"/>
      <c r="C683" s="34"/>
      <c r="D683" s="192"/>
      <c r="E683" s="193"/>
      <c r="F683" s="39">
        <f>VLOOKUP(C683,'[2]Acha Air Sales Price List'!$B$1:$D$65536,3,FALSE)</f>
        <v>0</v>
      </c>
      <c r="G683" s="19">
        <f>ROUND(IF(ISBLANK(C683),0,VLOOKUP(C683,'[2]Acha Air Sales Price List'!$B$1:$X$65536,12,FALSE)*$L$14),2)</f>
        <v>0</v>
      </c>
      <c r="H683" s="20">
        <f t="shared" si="14"/>
        <v>0</v>
      </c>
      <c r="I683" s="12"/>
    </row>
    <row r="684" spans="1:9" ht="12.75" hidden="1" customHeight="1">
      <c r="A684" s="11"/>
      <c r="B684" s="1"/>
      <c r="C684" s="34"/>
      <c r="D684" s="192"/>
      <c r="E684" s="193"/>
      <c r="F684" s="39">
        <f>VLOOKUP(C684,'[2]Acha Air Sales Price List'!$B$1:$D$65536,3,FALSE)</f>
        <v>0</v>
      </c>
      <c r="G684" s="19">
        <f>ROUND(IF(ISBLANK(C684),0,VLOOKUP(C684,'[2]Acha Air Sales Price List'!$B$1:$X$65536,12,FALSE)*$L$14),2)</f>
        <v>0</v>
      </c>
      <c r="H684" s="20">
        <f t="shared" si="14"/>
        <v>0</v>
      </c>
      <c r="I684" s="12"/>
    </row>
    <row r="685" spans="1:9" ht="12.75" hidden="1" customHeight="1">
      <c r="A685" s="11"/>
      <c r="B685" s="1"/>
      <c r="C685" s="34"/>
      <c r="D685" s="192"/>
      <c r="E685" s="193"/>
      <c r="F685" s="39">
        <f>VLOOKUP(C685,'[2]Acha Air Sales Price List'!$B$1:$D$65536,3,FALSE)</f>
        <v>0</v>
      </c>
      <c r="G685" s="19">
        <f>ROUND(IF(ISBLANK(C685),0,VLOOKUP(C685,'[2]Acha Air Sales Price List'!$B$1:$X$65536,12,FALSE)*$L$14),2)</f>
        <v>0</v>
      </c>
      <c r="H685" s="20">
        <f t="shared" si="14"/>
        <v>0</v>
      </c>
      <c r="I685" s="12"/>
    </row>
    <row r="686" spans="1:9" ht="12.75" hidden="1" customHeight="1">
      <c r="A686" s="11"/>
      <c r="B686" s="1"/>
      <c r="C686" s="34"/>
      <c r="D686" s="192"/>
      <c r="E686" s="193"/>
      <c r="F686" s="39">
        <f>VLOOKUP(C686,'[2]Acha Air Sales Price List'!$B$1:$D$65536,3,FALSE)</f>
        <v>0</v>
      </c>
      <c r="G686" s="19">
        <f>ROUND(IF(ISBLANK(C686),0,VLOOKUP(C686,'[2]Acha Air Sales Price List'!$B$1:$X$65536,12,FALSE)*$L$14),2)</f>
        <v>0</v>
      </c>
      <c r="H686" s="20">
        <f t="shared" si="14"/>
        <v>0</v>
      </c>
      <c r="I686" s="12"/>
    </row>
    <row r="687" spans="1:9" ht="12.75" hidden="1" customHeight="1">
      <c r="A687" s="11"/>
      <c r="B687" s="1"/>
      <c r="C687" s="34"/>
      <c r="D687" s="192"/>
      <c r="E687" s="193"/>
      <c r="F687" s="39">
        <f>VLOOKUP(C687,'[2]Acha Air Sales Price List'!$B$1:$D$65536,3,FALSE)</f>
        <v>0</v>
      </c>
      <c r="G687" s="19">
        <f>ROUND(IF(ISBLANK(C687),0,VLOOKUP(C687,'[2]Acha Air Sales Price List'!$B$1:$X$65536,12,FALSE)*$L$14),2)</f>
        <v>0</v>
      </c>
      <c r="H687" s="20">
        <f t="shared" si="14"/>
        <v>0</v>
      </c>
      <c r="I687" s="12"/>
    </row>
    <row r="688" spans="1:9" ht="12.75" hidden="1" customHeight="1">
      <c r="A688" s="11"/>
      <c r="B688" s="1"/>
      <c r="C688" s="34"/>
      <c r="D688" s="192"/>
      <c r="E688" s="193"/>
      <c r="F688" s="39">
        <f>VLOOKUP(C688,'[2]Acha Air Sales Price List'!$B$1:$D$65536,3,FALSE)</f>
        <v>0</v>
      </c>
      <c r="G688" s="19">
        <f>ROUND(IF(ISBLANK(C688),0,VLOOKUP(C688,'[2]Acha Air Sales Price List'!$B$1:$X$65536,12,FALSE)*$L$14),2)</f>
        <v>0</v>
      </c>
      <c r="H688" s="20">
        <f t="shared" si="14"/>
        <v>0</v>
      </c>
      <c r="I688" s="12"/>
    </row>
    <row r="689" spans="1:9" ht="12.75" hidden="1" customHeight="1">
      <c r="A689" s="11"/>
      <c r="B689" s="1"/>
      <c r="C689" s="34"/>
      <c r="D689" s="192"/>
      <c r="E689" s="193"/>
      <c r="F689" s="39">
        <f>VLOOKUP(C689,'[2]Acha Air Sales Price List'!$B$1:$D$65536,3,FALSE)</f>
        <v>0</v>
      </c>
      <c r="G689" s="19">
        <f>ROUND(IF(ISBLANK(C689),0,VLOOKUP(C689,'[2]Acha Air Sales Price List'!$B$1:$X$65536,12,FALSE)*$L$14),2)</f>
        <v>0</v>
      </c>
      <c r="H689" s="20">
        <f t="shared" si="14"/>
        <v>0</v>
      </c>
      <c r="I689" s="12"/>
    </row>
    <row r="690" spans="1:9" ht="12.75" hidden="1" customHeight="1">
      <c r="A690" s="11"/>
      <c r="B690" s="1"/>
      <c r="C690" s="34"/>
      <c r="D690" s="192"/>
      <c r="E690" s="193"/>
      <c r="F690" s="39">
        <f>VLOOKUP(C690,'[2]Acha Air Sales Price List'!$B$1:$D$65536,3,FALSE)</f>
        <v>0</v>
      </c>
      <c r="G690" s="19">
        <f>ROUND(IF(ISBLANK(C690),0,VLOOKUP(C690,'[2]Acha Air Sales Price List'!$B$1:$X$65536,12,FALSE)*$L$14),2)</f>
        <v>0</v>
      </c>
      <c r="H690" s="20">
        <f t="shared" si="14"/>
        <v>0</v>
      </c>
      <c r="I690" s="12"/>
    </row>
    <row r="691" spans="1:9" ht="12.75" hidden="1" customHeight="1">
      <c r="A691" s="11"/>
      <c r="B691" s="1"/>
      <c r="C691" s="34"/>
      <c r="D691" s="192"/>
      <c r="E691" s="193"/>
      <c r="F691" s="39">
        <f>VLOOKUP(C691,'[2]Acha Air Sales Price List'!$B$1:$D$65536,3,FALSE)</f>
        <v>0</v>
      </c>
      <c r="G691" s="19">
        <f>ROUND(IF(ISBLANK(C691),0,VLOOKUP(C691,'[2]Acha Air Sales Price List'!$B$1:$X$65536,12,FALSE)*$L$14),2)</f>
        <v>0</v>
      </c>
      <c r="H691" s="20">
        <f t="shared" si="14"/>
        <v>0</v>
      </c>
      <c r="I691" s="12"/>
    </row>
    <row r="692" spans="1:9" ht="12.75" hidden="1" customHeight="1">
      <c r="A692" s="11"/>
      <c r="B692" s="1"/>
      <c r="C692" s="34"/>
      <c r="D692" s="192"/>
      <c r="E692" s="193"/>
      <c r="F692" s="39">
        <f>VLOOKUP(C692,'[2]Acha Air Sales Price List'!$B$1:$D$65536,3,FALSE)</f>
        <v>0</v>
      </c>
      <c r="G692" s="19">
        <f>ROUND(IF(ISBLANK(C692),0,VLOOKUP(C692,'[2]Acha Air Sales Price List'!$B$1:$X$65536,12,FALSE)*$L$14),2)</f>
        <v>0</v>
      </c>
      <c r="H692" s="20">
        <f t="shared" si="14"/>
        <v>0</v>
      </c>
      <c r="I692" s="12"/>
    </row>
    <row r="693" spans="1:9" ht="12.75" hidden="1" customHeight="1">
      <c r="A693" s="11"/>
      <c r="B693" s="1"/>
      <c r="C693" s="35"/>
      <c r="D693" s="192"/>
      <c r="E693" s="193"/>
      <c r="F693" s="39">
        <f>VLOOKUP(C693,'[2]Acha Air Sales Price List'!$B$1:$D$65536,3,FALSE)</f>
        <v>0</v>
      </c>
      <c r="G693" s="19">
        <f>ROUND(IF(ISBLANK(C693),0,VLOOKUP(C693,'[2]Acha Air Sales Price List'!$B$1:$X$65536,12,FALSE)*$L$14),2)</f>
        <v>0</v>
      </c>
      <c r="H693" s="20">
        <f t="shared" si="14"/>
        <v>0</v>
      </c>
      <c r="I693" s="12"/>
    </row>
    <row r="694" spans="1:9" ht="12.75" hidden="1" customHeight="1">
      <c r="A694" s="11"/>
      <c r="B694" s="1"/>
      <c r="C694" s="34"/>
      <c r="D694" s="192"/>
      <c r="E694" s="193"/>
      <c r="F694" s="39">
        <f>VLOOKUP(C694,'[2]Acha Air Sales Price List'!$B$1:$D$65536,3,FALSE)</f>
        <v>0</v>
      </c>
      <c r="G694" s="19">
        <f>ROUND(IF(ISBLANK(C694),0,VLOOKUP(C694,'[2]Acha Air Sales Price List'!$B$1:$X$65536,12,FALSE)*$L$14),2)</f>
        <v>0</v>
      </c>
      <c r="H694" s="20">
        <f t="shared" si="14"/>
        <v>0</v>
      </c>
      <c r="I694" s="12"/>
    </row>
    <row r="695" spans="1:9" ht="12.75" hidden="1" customHeight="1">
      <c r="A695" s="11"/>
      <c r="B695" s="1"/>
      <c r="C695" s="34"/>
      <c r="D695" s="192"/>
      <c r="E695" s="193"/>
      <c r="F695" s="39">
        <f>VLOOKUP(C695,'[2]Acha Air Sales Price List'!$B$1:$D$65536,3,FALSE)</f>
        <v>0</v>
      </c>
      <c r="G695" s="19">
        <f>ROUND(IF(ISBLANK(C695),0,VLOOKUP(C695,'[2]Acha Air Sales Price List'!$B$1:$X$65536,12,FALSE)*$L$14),2)</f>
        <v>0</v>
      </c>
      <c r="H695" s="20">
        <f t="shared" si="14"/>
        <v>0</v>
      </c>
      <c r="I695" s="12"/>
    </row>
    <row r="696" spans="1:9" ht="12.75" hidden="1" customHeight="1">
      <c r="A696" s="11"/>
      <c r="B696" s="1"/>
      <c r="C696" s="34"/>
      <c r="D696" s="192"/>
      <c r="E696" s="193"/>
      <c r="F696" s="39">
        <f>VLOOKUP(C696,'[2]Acha Air Sales Price List'!$B$1:$D$65536,3,FALSE)</f>
        <v>0</v>
      </c>
      <c r="G696" s="19">
        <f>ROUND(IF(ISBLANK(C696),0,VLOOKUP(C696,'[2]Acha Air Sales Price List'!$B$1:$X$65536,12,FALSE)*$L$14),2)</f>
        <v>0</v>
      </c>
      <c r="H696" s="20">
        <f t="shared" si="14"/>
        <v>0</v>
      </c>
      <c r="I696" s="12"/>
    </row>
    <row r="697" spans="1:9" ht="12.75" hidden="1" customHeight="1">
      <c r="A697" s="11"/>
      <c r="B697" s="1"/>
      <c r="C697" s="34"/>
      <c r="D697" s="192"/>
      <c r="E697" s="193"/>
      <c r="F697" s="39">
        <f>VLOOKUP(C697,'[2]Acha Air Sales Price List'!$B$1:$D$65536,3,FALSE)</f>
        <v>0</v>
      </c>
      <c r="G697" s="19">
        <f>ROUND(IF(ISBLANK(C697),0,VLOOKUP(C697,'[2]Acha Air Sales Price List'!$B$1:$X$65536,12,FALSE)*$L$14),2)</f>
        <v>0</v>
      </c>
      <c r="H697" s="20">
        <f t="shared" si="14"/>
        <v>0</v>
      </c>
      <c r="I697" s="12"/>
    </row>
    <row r="698" spans="1:9" ht="12.75" hidden="1" customHeight="1">
      <c r="A698" s="11"/>
      <c r="B698" s="1"/>
      <c r="C698" s="34"/>
      <c r="D698" s="192"/>
      <c r="E698" s="193"/>
      <c r="F698" s="39">
        <f>VLOOKUP(C698,'[2]Acha Air Sales Price List'!$B$1:$D$65536,3,FALSE)</f>
        <v>0</v>
      </c>
      <c r="G698" s="19">
        <f>ROUND(IF(ISBLANK(C698),0,VLOOKUP(C698,'[2]Acha Air Sales Price List'!$B$1:$X$65536,12,FALSE)*$L$14),2)</f>
        <v>0</v>
      </c>
      <c r="H698" s="20">
        <f t="shared" si="14"/>
        <v>0</v>
      </c>
      <c r="I698" s="12"/>
    </row>
    <row r="699" spans="1:9" ht="12.75" hidden="1" customHeight="1">
      <c r="A699" s="11"/>
      <c r="B699" s="1"/>
      <c r="C699" s="34"/>
      <c r="D699" s="192"/>
      <c r="E699" s="193"/>
      <c r="F699" s="39">
        <f>VLOOKUP(C699,'[2]Acha Air Sales Price List'!$B$1:$D$65536,3,FALSE)</f>
        <v>0</v>
      </c>
      <c r="G699" s="19">
        <f>ROUND(IF(ISBLANK(C699),0,VLOOKUP(C699,'[2]Acha Air Sales Price List'!$B$1:$X$65536,12,FALSE)*$L$14),2)</f>
        <v>0</v>
      </c>
      <c r="H699" s="20">
        <f t="shared" si="14"/>
        <v>0</v>
      </c>
      <c r="I699" s="12"/>
    </row>
    <row r="700" spans="1:9" ht="12.75" hidden="1" customHeight="1">
      <c r="A700" s="11"/>
      <c r="B700" s="1"/>
      <c r="C700" s="34"/>
      <c r="D700" s="192"/>
      <c r="E700" s="193"/>
      <c r="F700" s="39">
        <f>VLOOKUP(C700,'[2]Acha Air Sales Price List'!$B$1:$D$65536,3,FALSE)</f>
        <v>0</v>
      </c>
      <c r="G700" s="19">
        <f>ROUND(IF(ISBLANK(C700),0,VLOOKUP(C700,'[2]Acha Air Sales Price List'!$B$1:$X$65536,12,FALSE)*$L$14),2)</f>
        <v>0</v>
      </c>
      <c r="H700" s="20">
        <f t="shared" si="14"/>
        <v>0</v>
      </c>
      <c r="I700" s="12"/>
    </row>
    <row r="701" spans="1:9" ht="12.75" hidden="1" customHeight="1">
      <c r="A701" s="11"/>
      <c r="B701" s="1"/>
      <c r="C701" s="34"/>
      <c r="D701" s="192"/>
      <c r="E701" s="193"/>
      <c r="F701" s="39">
        <f>VLOOKUP(C701,'[2]Acha Air Sales Price List'!$B$1:$D$65536,3,FALSE)</f>
        <v>0</v>
      </c>
      <c r="G701" s="19">
        <f>ROUND(IF(ISBLANK(C701),0,VLOOKUP(C701,'[2]Acha Air Sales Price List'!$B$1:$X$65536,12,FALSE)*$L$14),2)</f>
        <v>0</v>
      </c>
      <c r="H701" s="20">
        <f t="shared" si="14"/>
        <v>0</v>
      </c>
      <c r="I701" s="12"/>
    </row>
    <row r="702" spans="1:9" ht="12.75" hidden="1" customHeight="1">
      <c r="A702" s="11"/>
      <c r="B702" s="1"/>
      <c r="C702" s="34"/>
      <c r="D702" s="192"/>
      <c r="E702" s="193"/>
      <c r="F702" s="39">
        <f>VLOOKUP(C702,'[2]Acha Air Sales Price List'!$B$1:$D$65536,3,FALSE)</f>
        <v>0</v>
      </c>
      <c r="G702" s="19">
        <f>ROUND(IF(ISBLANK(C702),0,VLOOKUP(C702,'[2]Acha Air Sales Price List'!$B$1:$X$65536,12,FALSE)*$L$14),2)</f>
        <v>0</v>
      </c>
      <c r="H702" s="20">
        <f t="shared" si="14"/>
        <v>0</v>
      </c>
      <c r="I702" s="12"/>
    </row>
    <row r="703" spans="1:9" ht="12.75" hidden="1" customHeight="1">
      <c r="A703" s="11"/>
      <c r="B703" s="1"/>
      <c r="C703" s="34"/>
      <c r="D703" s="192"/>
      <c r="E703" s="193"/>
      <c r="F703" s="39">
        <f>VLOOKUP(C703,'[2]Acha Air Sales Price List'!$B$1:$D$65536,3,FALSE)</f>
        <v>0</v>
      </c>
      <c r="G703" s="19">
        <f>ROUND(IF(ISBLANK(C703),0,VLOOKUP(C703,'[2]Acha Air Sales Price List'!$B$1:$X$65536,12,FALSE)*$L$14),2)</f>
        <v>0</v>
      </c>
      <c r="H703" s="20">
        <f t="shared" si="14"/>
        <v>0</v>
      </c>
      <c r="I703" s="12"/>
    </row>
    <row r="704" spans="1:9" ht="12.75" hidden="1" customHeight="1">
      <c r="A704" s="11"/>
      <c r="B704" s="1"/>
      <c r="C704" s="34"/>
      <c r="D704" s="192"/>
      <c r="E704" s="193"/>
      <c r="F704" s="39">
        <f>VLOOKUP(C704,'[2]Acha Air Sales Price List'!$B$1:$D$65536,3,FALSE)</f>
        <v>0</v>
      </c>
      <c r="G704" s="19">
        <f>ROUND(IF(ISBLANK(C704),0,VLOOKUP(C704,'[2]Acha Air Sales Price List'!$B$1:$X$65536,12,FALSE)*$L$14),2)</f>
        <v>0</v>
      </c>
      <c r="H704" s="20">
        <f t="shared" si="14"/>
        <v>0</v>
      </c>
      <c r="I704" s="12"/>
    </row>
    <row r="705" spans="1:9" ht="12.75" hidden="1" customHeight="1">
      <c r="A705" s="11"/>
      <c r="B705" s="1"/>
      <c r="C705" s="34"/>
      <c r="D705" s="192"/>
      <c r="E705" s="193"/>
      <c r="F705" s="39">
        <f>VLOOKUP(C705,'[2]Acha Air Sales Price List'!$B$1:$D$65536,3,FALSE)</f>
        <v>0</v>
      </c>
      <c r="G705" s="19">
        <f>ROUND(IF(ISBLANK(C705),0,VLOOKUP(C705,'[2]Acha Air Sales Price List'!$B$1:$X$65536,12,FALSE)*$L$14),2)</f>
        <v>0</v>
      </c>
      <c r="H705" s="20">
        <f t="shared" si="14"/>
        <v>0</v>
      </c>
      <c r="I705" s="12"/>
    </row>
    <row r="706" spans="1:9" ht="12.75" hidden="1" customHeight="1">
      <c r="A706" s="11"/>
      <c r="B706" s="1"/>
      <c r="C706" s="34"/>
      <c r="D706" s="192"/>
      <c r="E706" s="193"/>
      <c r="F706" s="39">
        <f>VLOOKUP(C706,'[2]Acha Air Sales Price List'!$B$1:$D$65536,3,FALSE)</f>
        <v>0</v>
      </c>
      <c r="G706" s="19">
        <f>ROUND(IF(ISBLANK(C706),0,VLOOKUP(C706,'[2]Acha Air Sales Price List'!$B$1:$X$65536,12,FALSE)*$L$14),2)</f>
        <v>0</v>
      </c>
      <c r="H706" s="20">
        <f t="shared" si="14"/>
        <v>0</v>
      </c>
      <c r="I706" s="12"/>
    </row>
    <row r="707" spans="1:9" ht="12.75" hidden="1" customHeight="1">
      <c r="A707" s="11"/>
      <c r="B707" s="1"/>
      <c r="C707" s="34"/>
      <c r="D707" s="192"/>
      <c r="E707" s="193"/>
      <c r="F707" s="39">
        <f>VLOOKUP(C707,'[2]Acha Air Sales Price List'!$B$1:$D$65536,3,FALSE)</f>
        <v>0</v>
      </c>
      <c r="G707" s="19">
        <f>ROUND(IF(ISBLANK(C707),0,VLOOKUP(C707,'[2]Acha Air Sales Price List'!$B$1:$X$65536,12,FALSE)*$L$14),2)</f>
        <v>0</v>
      </c>
      <c r="H707" s="20">
        <f t="shared" si="14"/>
        <v>0</v>
      </c>
      <c r="I707" s="12"/>
    </row>
    <row r="708" spans="1:9" ht="12.75" hidden="1" customHeight="1">
      <c r="A708" s="11"/>
      <c r="B708" s="1"/>
      <c r="C708" s="34"/>
      <c r="D708" s="192"/>
      <c r="E708" s="193"/>
      <c r="F708" s="39">
        <f>VLOOKUP(C708,'[2]Acha Air Sales Price List'!$B$1:$D$65536,3,FALSE)</f>
        <v>0</v>
      </c>
      <c r="G708" s="19">
        <f>ROUND(IF(ISBLANK(C708),0,VLOOKUP(C708,'[2]Acha Air Sales Price List'!$B$1:$X$65536,12,FALSE)*$L$14),2)</f>
        <v>0</v>
      </c>
      <c r="H708" s="20">
        <f t="shared" si="14"/>
        <v>0</v>
      </c>
      <c r="I708" s="12"/>
    </row>
    <row r="709" spans="1:9" ht="12.75" hidden="1" customHeight="1">
      <c r="A709" s="11"/>
      <c r="B709" s="1"/>
      <c r="C709" s="34"/>
      <c r="D709" s="192"/>
      <c r="E709" s="193"/>
      <c r="F709" s="39">
        <f>VLOOKUP(C709,'[2]Acha Air Sales Price List'!$B$1:$D$65536,3,FALSE)</f>
        <v>0</v>
      </c>
      <c r="G709" s="19">
        <f>ROUND(IF(ISBLANK(C709),0,VLOOKUP(C709,'[2]Acha Air Sales Price List'!$B$1:$X$65536,12,FALSE)*$L$14),2)</f>
        <v>0</v>
      </c>
      <c r="H709" s="20">
        <f t="shared" si="14"/>
        <v>0</v>
      </c>
      <c r="I709" s="12"/>
    </row>
    <row r="710" spans="1:9" ht="12.75" hidden="1" customHeight="1">
      <c r="A710" s="11"/>
      <c r="B710" s="1"/>
      <c r="C710" s="34"/>
      <c r="D710" s="192"/>
      <c r="E710" s="193"/>
      <c r="F710" s="39">
        <f>VLOOKUP(C710,'[2]Acha Air Sales Price List'!$B$1:$D$65536,3,FALSE)</f>
        <v>0</v>
      </c>
      <c r="G710" s="19">
        <f>ROUND(IF(ISBLANK(C710),0,VLOOKUP(C710,'[2]Acha Air Sales Price List'!$B$1:$X$65536,12,FALSE)*$L$14),2)</f>
        <v>0</v>
      </c>
      <c r="H710" s="20">
        <f t="shared" si="14"/>
        <v>0</v>
      </c>
      <c r="I710" s="12"/>
    </row>
    <row r="711" spans="1:9" ht="12.75" hidden="1" customHeight="1">
      <c r="A711" s="11"/>
      <c r="B711" s="1"/>
      <c r="C711" s="34"/>
      <c r="D711" s="192"/>
      <c r="E711" s="193"/>
      <c r="F711" s="39">
        <f>VLOOKUP(C711,'[2]Acha Air Sales Price List'!$B$1:$D$65536,3,FALSE)</f>
        <v>0</v>
      </c>
      <c r="G711" s="19">
        <f>ROUND(IF(ISBLANK(C711),0,VLOOKUP(C711,'[2]Acha Air Sales Price List'!$B$1:$X$65536,12,FALSE)*$L$14),2)</f>
        <v>0</v>
      </c>
      <c r="H711" s="20">
        <f t="shared" si="14"/>
        <v>0</v>
      </c>
      <c r="I711" s="12"/>
    </row>
    <row r="712" spans="1:9" ht="12.75" hidden="1" customHeight="1">
      <c r="A712" s="11"/>
      <c r="B712" s="1"/>
      <c r="C712" s="34"/>
      <c r="D712" s="192"/>
      <c r="E712" s="193"/>
      <c r="F712" s="39">
        <f>VLOOKUP(C712,'[2]Acha Air Sales Price List'!$B$1:$D$65536,3,FALSE)</f>
        <v>0</v>
      </c>
      <c r="G712" s="19">
        <f>ROUND(IF(ISBLANK(C712),0,VLOOKUP(C712,'[2]Acha Air Sales Price List'!$B$1:$X$65536,12,FALSE)*$L$14),2)</f>
        <v>0</v>
      </c>
      <c r="H712" s="20">
        <f t="shared" si="14"/>
        <v>0</v>
      </c>
      <c r="I712" s="12"/>
    </row>
    <row r="713" spans="1:9" ht="12.75" hidden="1" customHeight="1">
      <c r="A713" s="11"/>
      <c r="B713" s="1"/>
      <c r="C713" s="34"/>
      <c r="D713" s="192"/>
      <c r="E713" s="193"/>
      <c r="F713" s="39">
        <f>VLOOKUP(C713,'[2]Acha Air Sales Price List'!$B$1:$D$65536,3,FALSE)</f>
        <v>0</v>
      </c>
      <c r="G713" s="19">
        <f>ROUND(IF(ISBLANK(C713),0,VLOOKUP(C713,'[2]Acha Air Sales Price List'!$B$1:$X$65536,12,FALSE)*$L$14),2)</f>
        <v>0</v>
      </c>
      <c r="H713" s="20">
        <f t="shared" si="14"/>
        <v>0</v>
      </c>
      <c r="I713" s="12"/>
    </row>
    <row r="714" spans="1:9" ht="12.75" hidden="1" customHeight="1">
      <c r="A714" s="11"/>
      <c r="B714" s="1"/>
      <c r="C714" s="34"/>
      <c r="D714" s="192"/>
      <c r="E714" s="193"/>
      <c r="F714" s="39">
        <f>VLOOKUP(C714,'[2]Acha Air Sales Price List'!$B$1:$D$65536,3,FALSE)</f>
        <v>0</v>
      </c>
      <c r="G714" s="19">
        <f>ROUND(IF(ISBLANK(C714),0,VLOOKUP(C714,'[2]Acha Air Sales Price List'!$B$1:$X$65536,12,FALSE)*$L$14),2)</f>
        <v>0</v>
      </c>
      <c r="H714" s="20">
        <f t="shared" si="14"/>
        <v>0</v>
      </c>
      <c r="I714" s="12"/>
    </row>
    <row r="715" spans="1:9" ht="12.75" hidden="1" customHeight="1">
      <c r="A715" s="11"/>
      <c r="B715" s="1"/>
      <c r="C715" s="34"/>
      <c r="D715" s="192"/>
      <c r="E715" s="193"/>
      <c r="F715" s="39">
        <f>VLOOKUP(C715,'[2]Acha Air Sales Price List'!$B$1:$D$65536,3,FALSE)</f>
        <v>0</v>
      </c>
      <c r="G715" s="19">
        <f>ROUND(IF(ISBLANK(C715),0,VLOOKUP(C715,'[2]Acha Air Sales Price List'!$B$1:$X$65536,12,FALSE)*$L$14),2)</f>
        <v>0</v>
      </c>
      <c r="H715" s="20">
        <f t="shared" si="14"/>
        <v>0</v>
      </c>
      <c r="I715" s="12"/>
    </row>
    <row r="716" spans="1:9" ht="12.75" hidden="1" customHeight="1">
      <c r="A716" s="11"/>
      <c r="B716" s="1"/>
      <c r="C716" s="34"/>
      <c r="D716" s="192"/>
      <c r="E716" s="193"/>
      <c r="F716" s="39">
        <f>VLOOKUP(C716,'[2]Acha Air Sales Price List'!$B$1:$D$65536,3,FALSE)</f>
        <v>0</v>
      </c>
      <c r="G716" s="19">
        <f>ROUND(IF(ISBLANK(C716),0,VLOOKUP(C716,'[2]Acha Air Sales Price List'!$B$1:$X$65536,12,FALSE)*$L$14),2)</f>
        <v>0</v>
      </c>
      <c r="H716" s="20">
        <f t="shared" si="14"/>
        <v>0</v>
      </c>
      <c r="I716" s="12"/>
    </row>
    <row r="717" spans="1:9" ht="12.75" hidden="1" customHeight="1">
      <c r="A717" s="11"/>
      <c r="B717" s="1"/>
      <c r="C717" s="34"/>
      <c r="D717" s="192"/>
      <c r="E717" s="193"/>
      <c r="F717" s="39">
        <f>VLOOKUP(C717,'[2]Acha Air Sales Price List'!$B$1:$D$65536,3,FALSE)</f>
        <v>0</v>
      </c>
      <c r="G717" s="19">
        <f>ROUND(IF(ISBLANK(C717),0,VLOOKUP(C717,'[2]Acha Air Sales Price List'!$B$1:$X$65536,12,FALSE)*$L$14),2)</f>
        <v>0</v>
      </c>
      <c r="H717" s="20">
        <f t="shared" si="14"/>
        <v>0</v>
      </c>
      <c r="I717" s="12"/>
    </row>
    <row r="718" spans="1:9" ht="12.75" hidden="1" customHeight="1">
      <c r="A718" s="11"/>
      <c r="B718" s="1"/>
      <c r="C718" s="34"/>
      <c r="D718" s="192"/>
      <c r="E718" s="193"/>
      <c r="F718" s="39">
        <f>VLOOKUP(C718,'[2]Acha Air Sales Price List'!$B$1:$D$65536,3,FALSE)</f>
        <v>0</v>
      </c>
      <c r="G718" s="19">
        <f>ROUND(IF(ISBLANK(C718),0,VLOOKUP(C718,'[2]Acha Air Sales Price List'!$B$1:$X$65536,12,FALSE)*$L$14),2)</f>
        <v>0</v>
      </c>
      <c r="H718" s="20">
        <f t="shared" si="14"/>
        <v>0</v>
      </c>
      <c r="I718" s="12"/>
    </row>
    <row r="719" spans="1:9" ht="12.75" hidden="1" customHeight="1">
      <c r="A719" s="11"/>
      <c r="B719" s="1"/>
      <c r="C719" s="34"/>
      <c r="D719" s="192"/>
      <c r="E719" s="193"/>
      <c r="F719" s="39">
        <f>VLOOKUP(C719,'[2]Acha Air Sales Price List'!$B$1:$D$65536,3,FALSE)</f>
        <v>0</v>
      </c>
      <c r="G719" s="19">
        <f>ROUND(IF(ISBLANK(C719),0,VLOOKUP(C719,'[2]Acha Air Sales Price List'!$B$1:$X$65536,12,FALSE)*$L$14),2)</f>
        <v>0</v>
      </c>
      <c r="H719" s="20">
        <f t="shared" si="14"/>
        <v>0</v>
      </c>
      <c r="I719" s="12"/>
    </row>
    <row r="720" spans="1:9" ht="12.75" hidden="1" customHeight="1">
      <c r="A720" s="11"/>
      <c r="B720" s="1"/>
      <c r="C720" s="34"/>
      <c r="D720" s="192"/>
      <c r="E720" s="193"/>
      <c r="F720" s="39">
        <f>VLOOKUP(C720,'[2]Acha Air Sales Price List'!$B$1:$D$65536,3,FALSE)</f>
        <v>0</v>
      </c>
      <c r="G720" s="19">
        <f>ROUND(IF(ISBLANK(C720),0,VLOOKUP(C720,'[2]Acha Air Sales Price List'!$B$1:$X$65536,12,FALSE)*$L$14),2)</f>
        <v>0</v>
      </c>
      <c r="H720" s="20">
        <f t="shared" si="14"/>
        <v>0</v>
      </c>
      <c r="I720" s="12"/>
    </row>
    <row r="721" spans="1:9" ht="12.75" hidden="1" customHeight="1">
      <c r="A721" s="11"/>
      <c r="B721" s="1"/>
      <c r="C721" s="35"/>
      <c r="D721" s="192"/>
      <c r="E721" s="193"/>
      <c r="F721" s="39">
        <f>VLOOKUP(C721,'[2]Acha Air Sales Price List'!$B$1:$D$65536,3,FALSE)</f>
        <v>0</v>
      </c>
      <c r="G721" s="19">
        <f>ROUND(IF(ISBLANK(C721),0,VLOOKUP(C721,'[2]Acha Air Sales Price List'!$B$1:$X$65536,12,FALSE)*$L$14),2)</f>
        <v>0</v>
      </c>
      <c r="H721" s="20">
        <f>ROUND(IF(ISNUMBER(B721), G721*B721, 0),5)</f>
        <v>0</v>
      </c>
      <c r="I721" s="12"/>
    </row>
    <row r="722" spans="1:9" ht="12.75" hidden="1" customHeight="1">
      <c r="A722" s="11"/>
      <c r="B722" s="1"/>
      <c r="C722" s="34"/>
      <c r="D722" s="192"/>
      <c r="E722" s="193"/>
      <c r="F722" s="39">
        <f>VLOOKUP(C722,'[2]Acha Air Sales Price List'!$B$1:$D$65536,3,FALSE)</f>
        <v>0</v>
      </c>
      <c r="G722" s="19">
        <f>ROUND(IF(ISBLANK(C722),0,VLOOKUP(C722,'[2]Acha Air Sales Price List'!$B$1:$X$65536,12,FALSE)*$L$14),2)</f>
        <v>0</v>
      </c>
      <c r="H722" s="20">
        <f t="shared" ref="H722:H738" si="15">ROUND(IF(ISNUMBER(B722), G722*B722, 0),5)</f>
        <v>0</v>
      </c>
      <c r="I722" s="12"/>
    </row>
    <row r="723" spans="1:9" ht="12.75" hidden="1" customHeight="1">
      <c r="A723" s="11"/>
      <c r="B723" s="1"/>
      <c r="C723" s="34"/>
      <c r="D723" s="192"/>
      <c r="E723" s="193"/>
      <c r="F723" s="39">
        <f>VLOOKUP(C723,'[2]Acha Air Sales Price List'!$B$1:$D$65536,3,FALSE)</f>
        <v>0</v>
      </c>
      <c r="G723" s="19">
        <f>ROUND(IF(ISBLANK(C723),0,VLOOKUP(C723,'[2]Acha Air Sales Price List'!$B$1:$X$65536,12,FALSE)*$L$14),2)</f>
        <v>0</v>
      </c>
      <c r="H723" s="20">
        <f t="shared" si="15"/>
        <v>0</v>
      </c>
      <c r="I723" s="12"/>
    </row>
    <row r="724" spans="1:9" ht="12.75" hidden="1" customHeight="1">
      <c r="A724" s="11"/>
      <c r="B724" s="1"/>
      <c r="C724" s="34"/>
      <c r="D724" s="192"/>
      <c r="E724" s="193"/>
      <c r="F724" s="39">
        <f>VLOOKUP(C724,'[2]Acha Air Sales Price List'!$B$1:$D$65536,3,FALSE)</f>
        <v>0</v>
      </c>
      <c r="G724" s="19">
        <f>ROUND(IF(ISBLANK(C724),0,VLOOKUP(C724,'[2]Acha Air Sales Price List'!$B$1:$X$65536,12,FALSE)*$L$14),2)</f>
        <v>0</v>
      </c>
      <c r="H724" s="20">
        <f t="shared" si="15"/>
        <v>0</v>
      </c>
      <c r="I724" s="12"/>
    </row>
    <row r="725" spans="1:9" ht="12.75" hidden="1" customHeight="1">
      <c r="A725" s="11"/>
      <c r="B725" s="1"/>
      <c r="C725" s="34"/>
      <c r="D725" s="192"/>
      <c r="E725" s="193"/>
      <c r="F725" s="39">
        <f>VLOOKUP(C725,'[2]Acha Air Sales Price List'!$B$1:$D$65536,3,FALSE)</f>
        <v>0</v>
      </c>
      <c r="G725" s="19">
        <f>ROUND(IF(ISBLANK(C725),0,VLOOKUP(C725,'[2]Acha Air Sales Price List'!$B$1:$X$65536,12,FALSE)*$L$14),2)</f>
        <v>0</v>
      </c>
      <c r="H725" s="20">
        <f t="shared" si="15"/>
        <v>0</v>
      </c>
      <c r="I725" s="12"/>
    </row>
    <row r="726" spans="1:9" ht="12.75" hidden="1" customHeight="1">
      <c r="A726" s="11"/>
      <c r="B726" s="1"/>
      <c r="C726" s="34"/>
      <c r="D726" s="192"/>
      <c r="E726" s="193"/>
      <c r="F726" s="39">
        <f>VLOOKUP(C726,'[2]Acha Air Sales Price List'!$B$1:$D$65536,3,FALSE)</f>
        <v>0</v>
      </c>
      <c r="G726" s="19">
        <f>ROUND(IF(ISBLANK(C726),0,VLOOKUP(C726,'[2]Acha Air Sales Price List'!$B$1:$X$65536,12,FALSE)*$L$14),2)</f>
        <v>0</v>
      </c>
      <c r="H726" s="20">
        <f t="shared" si="15"/>
        <v>0</v>
      </c>
      <c r="I726" s="12"/>
    </row>
    <row r="727" spans="1:9" ht="12.75" hidden="1" customHeight="1">
      <c r="A727" s="11"/>
      <c r="B727" s="1"/>
      <c r="C727" s="34"/>
      <c r="D727" s="192"/>
      <c r="E727" s="193"/>
      <c r="F727" s="39">
        <f>VLOOKUP(C727,'[2]Acha Air Sales Price List'!$B$1:$D$65536,3,FALSE)</f>
        <v>0</v>
      </c>
      <c r="G727" s="19">
        <f>ROUND(IF(ISBLANK(C727),0,VLOOKUP(C727,'[2]Acha Air Sales Price List'!$B$1:$X$65536,12,FALSE)*$L$14),2)</f>
        <v>0</v>
      </c>
      <c r="H727" s="20">
        <f t="shared" si="15"/>
        <v>0</v>
      </c>
      <c r="I727" s="12"/>
    </row>
    <row r="728" spans="1:9" ht="12.75" hidden="1" customHeight="1">
      <c r="A728" s="11"/>
      <c r="B728" s="1"/>
      <c r="C728" s="34"/>
      <c r="D728" s="192"/>
      <c r="E728" s="193"/>
      <c r="F728" s="39">
        <f>VLOOKUP(C728,'[2]Acha Air Sales Price List'!$B$1:$D$65536,3,FALSE)</f>
        <v>0</v>
      </c>
      <c r="G728" s="19">
        <f>ROUND(IF(ISBLANK(C728),0,VLOOKUP(C728,'[2]Acha Air Sales Price List'!$B$1:$X$65536,12,FALSE)*$L$14),2)</f>
        <v>0</v>
      </c>
      <c r="H728" s="20">
        <f t="shared" si="15"/>
        <v>0</v>
      </c>
      <c r="I728" s="12"/>
    </row>
    <row r="729" spans="1:9" ht="12.75" hidden="1" customHeight="1">
      <c r="A729" s="11"/>
      <c r="B729" s="1"/>
      <c r="C729" s="34"/>
      <c r="D729" s="192"/>
      <c r="E729" s="193"/>
      <c r="F729" s="39">
        <f>VLOOKUP(C729,'[2]Acha Air Sales Price List'!$B$1:$D$65536,3,FALSE)</f>
        <v>0</v>
      </c>
      <c r="G729" s="19">
        <f>ROUND(IF(ISBLANK(C729),0,VLOOKUP(C729,'[2]Acha Air Sales Price List'!$B$1:$X$65536,12,FALSE)*$L$14),2)</f>
        <v>0</v>
      </c>
      <c r="H729" s="20">
        <f t="shared" si="15"/>
        <v>0</v>
      </c>
      <c r="I729" s="12"/>
    </row>
    <row r="730" spans="1:9" ht="12.75" hidden="1" customHeight="1">
      <c r="A730" s="11"/>
      <c r="B730" s="1"/>
      <c r="C730" s="34"/>
      <c r="D730" s="192"/>
      <c r="E730" s="193"/>
      <c r="F730" s="39">
        <f>VLOOKUP(C730,'[2]Acha Air Sales Price List'!$B$1:$D$65536,3,FALSE)</f>
        <v>0</v>
      </c>
      <c r="G730" s="19">
        <f>ROUND(IF(ISBLANK(C730),0,VLOOKUP(C730,'[2]Acha Air Sales Price List'!$B$1:$X$65536,12,FALSE)*$L$14),2)</f>
        <v>0</v>
      </c>
      <c r="H730" s="20">
        <f t="shared" si="15"/>
        <v>0</v>
      </c>
      <c r="I730" s="12"/>
    </row>
    <row r="731" spans="1:9" ht="12.75" hidden="1" customHeight="1">
      <c r="A731" s="11"/>
      <c r="B731" s="1"/>
      <c r="C731" s="34"/>
      <c r="D731" s="192"/>
      <c r="E731" s="193"/>
      <c r="F731" s="39">
        <f>VLOOKUP(C731,'[2]Acha Air Sales Price List'!$B$1:$D$65536,3,FALSE)</f>
        <v>0</v>
      </c>
      <c r="G731" s="19">
        <f>ROUND(IF(ISBLANK(C731),0,VLOOKUP(C731,'[2]Acha Air Sales Price List'!$B$1:$X$65536,12,FALSE)*$L$14),2)</f>
        <v>0</v>
      </c>
      <c r="H731" s="20">
        <f t="shared" si="15"/>
        <v>0</v>
      </c>
      <c r="I731" s="12"/>
    </row>
    <row r="732" spans="1:9" ht="12.75" hidden="1" customHeight="1">
      <c r="A732" s="11"/>
      <c r="B732" s="1"/>
      <c r="C732" s="34"/>
      <c r="D732" s="192"/>
      <c r="E732" s="193"/>
      <c r="F732" s="39">
        <f>VLOOKUP(C732,'[2]Acha Air Sales Price List'!$B$1:$D$65536,3,FALSE)</f>
        <v>0</v>
      </c>
      <c r="G732" s="19">
        <f>ROUND(IF(ISBLANK(C732),0,VLOOKUP(C732,'[2]Acha Air Sales Price List'!$B$1:$X$65536,12,FALSE)*$L$14),2)</f>
        <v>0</v>
      </c>
      <c r="H732" s="20">
        <f t="shared" si="15"/>
        <v>0</v>
      </c>
      <c r="I732" s="12"/>
    </row>
    <row r="733" spans="1:9" ht="12.75" hidden="1" customHeight="1">
      <c r="A733" s="11"/>
      <c r="B733" s="1"/>
      <c r="C733" s="34"/>
      <c r="D733" s="192"/>
      <c r="E733" s="193"/>
      <c r="F733" s="39">
        <f>VLOOKUP(C733,'[2]Acha Air Sales Price List'!$B$1:$D$65536,3,FALSE)</f>
        <v>0</v>
      </c>
      <c r="G733" s="19">
        <f>ROUND(IF(ISBLANK(C733),0,VLOOKUP(C733,'[2]Acha Air Sales Price List'!$B$1:$X$65536,12,FALSE)*$L$14),2)</f>
        <v>0</v>
      </c>
      <c r="H733" s="20">
        <f t="shared" si="15"/>
        <v>0</v>
      </c>
      <c r="I733" s="12"/>
    </row>
    <row r="734" spans="1:9" ht="12.75" hidden="1" customHeight="1">
      <c r="A734" s="11"/>
      <c r="B734" s="1"/>
      <c r="C734" s="34"/>
      <c r="D734" s="192"/>
      <c r="E734" s="193"/>
      <c r="F734" s="39">
        <f>VLOOKUP(C734,'[2]Acha Air Sales Price List'!$B$1:$D$65536,3,FALSE)</f>
        <v>0</v>
      </c>
      <c r="G734" s="19">
        <f>ROUND(IF(ISBLANK(C734),0,VLOOKUP(C734,'[2]Acha Air Sales Price List'!$B$1:$X$65536,12,FALSE)*$L$14),2)</f>
        <v>0</v>
      </c>
      <c r="H734" s="20">
        <f t="shared" si="15"/>
        <v>0</v>
      </c>
      <c r="I734" s="12"/>
    </row>
    <row r="735" spans="1:9" ht="12.75" hidden="1" customHeight="1">
      <c r="A735" s="11"/>
      <c r="B735" s="1"/>
      <c r="C735" s="34"/>
      <c r="D735" s="192"/>
      <c r="E735" s="193"/>
      <c r="F735" s="39">
        <f>VLOOKUP(C735,'[2]Acha Air Sales Price List'!$B$1:$D$65536,3,FALSE)</f>
        <v>0</v>
      </c>
      <c r="G735" s="19">
        <f>ROUND(IF(ISBLANK(C735),0,VLOOKUP(C735,'[2]Acha Air Sales Price List'!$B$1:$X$65536,12,FALSE)*$L$14),2)</f>
        <v>0</v>
      </c>
      <c r="H735" s="20">
        <f t="shared" si="15"/>
        <v>0</v>
      </c>
      <c r="I735" s="12"/>
    </row>
    <row r="736" spans="1:9" ht="12.75" hidden="1" customHeight="1">
      <c r="A736" s="11"/>
      <c r="B736" s="1"/>
      <c r="C736" s="34"/>
      <c r="D736" s="192"/>
      <c r="E736" s="193"/>
      <c r="F736" s="39">
        <f>VLOOKUP(C736,'[2]Acha Air Sales Price List'!$B$1:$D$65536,3,FALSE)</f>
        <v>0</v>
      </c>
      <c r="G736" s="19">
        <f>ROUND(IF(ISBLANK(C736),0,VLOOKUP(C736,'[2]Acha Air Sales Price List'!$B$1:$X$65536,12,FALSE)*$L$14),2)</f>
        <v>0</v>
      </c>
      <c r="H736" s="20">
        <f t="shared" si="15"/>
        <v>0</v>
      </c>
      <c r="I736" s="12"/>
    </row>
    <row r="737" spans="1:9" ht="12.75" hidden="1" customHeight="1">
      <c r="A737" s="11"/>
      <c r="B737" s="1"/>
      <c r="C737" s="35"/>
      <c r="D737" s="192"/>
      <c r="E737" s="193"/>
      <c r="F737" s="39">
        <f>VLOOKUP(C737,'[2]Acha Air Sales Price List'!$B$1:$D$65536,3,FALSE)</f>
        <v>0</v>
      </c>
      <c r="G737" s="19">
        <f>ROUND(IF(ISBLANK(C737),0,VLOOKUP(C737,'[2]Acha Air Sales Price List'!$B$1:$X$65536,12,FALSE)*$L$14),2)</f>
        <v>0</v>
      </c>
      <c r="H737" s="20">
        <f t="shared" si="15"/>
        <v>0</v>
      </c>
      <c r="I737" s="12"/>
    </row>
    <row r="738" spans="1:9" ht="12.75" hidden="1" customHeight="1">
      <c r="A738" s="11"/>
      <c r="B738" s="1"/>
      <c r="C738" s="35"/>
      <c r="D738" s="192"/>
      <c r="E738" s="193"/>
      <c r="F738" s="39">
        <f>VLOOKUP(C738,'[2]Acha Air Sales Price List'!$B$1:$D$65536,3,FALSE)</f>
        <v>0</v>
      </c>
      <c r="G738" s="19">
        <f>ROUND(IF(ISBLANK(C738),0,VLOOKUP(C738,'[2]Acha Air Sales Price List'!$B$1:$X$65536,12,FALSE)*$L$14),2)</f>
        <v>0</v>
      </c>
      <c r="H738" s="20">
        <f t="shared" si="15"/>
        <v>0</v>
      </c>
      <c r="I738" s="12"/>
    </row>
    <row r="739" spans="1:9" ht="12.75" hidden="1" customHeight="1">
      <c r="A739" s="11"/>
      <c r="B739" s="1"/>
      <c r="C739" s="34"/>
      <c r="D739" s="192"/>
      <c r="E739" s="193"/>
      <c r="F739" s="39">
        <f>VLOOKUP(C739,'[2]Acha Air Sales Price List'!$B$1:$D$65536,3,FALSE)</f>
        <v>0</v>
      </c>
      <c r="G739" s="19">
        <f>ROUND(IF(ISBLANK(C739),0,VLOOKUP(C739,'[2]Acha Air Sales Price List'!$B$1:$X$65536,12,FALSE)*$L$14),2)</f>
        <v>0</v>
      </c>
      <c r="H739" s="20">
        <f>ROUND(IF(ISNUMBER(B739), G739*B739, 0),5)</f>
        <v>0</v>
      </c>
      <c r="I739" s="12"/>
    </row>
    <row r="740" spans="1:9" ht="12.75" hidden="1" customHeight="1">
      <c r="A740" s="11"/>
      <c r="B740" s="1"/>
      <c r="C740" s="34"/>
      <c r="D740" s="192"/>
      <c r="E740" s="193"/>
      <c r="F740" s="39">
        <f>VLOOKUP(C740,'[2]Acha Air Sales Price List'!$B$1:$D$65536,3,FALSE)</f>
        <v>0</v>
      </c>
      <c r="G740" s="19">
        <f>ROUND(IF(ISBLANK(C740),0,VLOOKUP(C740,'[2]Acha Air Sales Price List'!$B$1:$X$65536,12,FALSE)*$L$14),2)</f>
        <v>0</v>
      </c>
      <c r="H740" s="20">
        <f t="shared" ref="H740:H777" si="16">ROUND(IF(ISNUMBER(B740), G740*B740, 0),5)</f>
        <v>0</v>
      </c>
      <c r="I740" s="12"/>
    </row>
    <row r="741" spans="1:9" ht="12.75" hidden="1" customHeight="1">
      <c r="A741" s="11"/>
      <c r="B741" s="1"/>
      <c r="C741" s="34"/>
      <c r="D741" s="192"/>
      <c r="E741" s="193"/>
      <c r="F741" s="39">
        <f>VLOOKUP(C741,'[2]Acha Air Sales Price List'!$B$1:$D$65536,3,FALSE)</f>
        <v>0</v>
      </c>
      <c r="G741" s="19">
        <f>ROUND(IF(ISBLANK(C741),0,VLOOKUP(C741,'[2]Acha Air Sales Price List'!$B$1:$X$65536,12,FALSE)*$L$14),2)</f>
        <v>0</v>
      </c>
      <c r="H741" s="20">
        <f t="shared" si="16"/>
        <v>0</v>
      </c>
      <c r="I741" s="12"/>
    </row>
    <row r="742" spans="1:9" ht="12.75" hidden="1" customHeight="1">
      <c r="A742" s="11"/>
      <c r="B742" s="1"/>
      <c r="C742" s="34"/>
      <c r="D742" s="192"/>
      <c r="E742" s="193"/>
      <c r="F742" s="39">
        <f>VLOOKUP(C742,'[2]Acha Air Sales Price List'!$B$1:$D$65536,3,FALSE)</f>
        <v>0</v>
      </c>
      <c r="G742" s="19">
        <f>ROUND(IF(ISBLANK(C742),0,VLOOKUP(C742,'[2]Acha Air Sales Price List'!$B$1:$X$65536,12,FALSE)*$L$14),2)</f>
        <v>0</v>
      </c>
      <c r="H742" s="20">
        <f t="shared" si="16"/>
        <v>0</v>
      </c>
      <c r="I742" s="12"/>
    </row>
    <row r="743" spans="1:9" ht="12.75" hidden="1" customHeight="1">
      <c r="A743" s="11"/>
      <c r="B743" s="1"/>
      <c r="C743" s="34"/>
      <c r="D743" s="192"/>
      <c r="E743" s="193"/>
      <c r="F743" s="39">
        <f>VLOOKUP(C743,'[2]Acha Air Sales Price List'!$B$1:$D$65536,3,FALSE)</f>
        <v>0</v>
      </c>
      <c r="G743" s="19">
        <f>ROUND(IF(ISBLANK(C743),0,VLOOKUP(C743,'[2]Acha Air Sales Price List'!$B$1:$X$65536,12,FALSE)*$L$14),2)</f>
        <v>0</v>
      </c>
      <c r="H743" s="20">
        <f t="shared" si="16"/>
        <v>0</v>
      </c>
      <c r="I743" s="12"/>
    </row>
    <row r="744" spans="1:9" ht="12.75" hidden="1" customHeight="1">
      <c r="A744" s="11"/>
      <c r="B744" s="1"/>
      <c r="C744" s="34"/>
      <c r="D744" s="192"/>
      <c r="E744" s="193"/>
      <c r="F744" s="39">
        <f>VLOOKUP(C744,'[2]Acha Air Sales Price List'!$B$1:$D$65536,3,FALSE)</f>
        <v>0</v>
      </c>
      <c r="G744" s="19">
        <f>ROUND(IF(ISBLANK(C744),0,VLOOKUP(C744,'[2]Acha Air Sales Price List'!$B$1:$X$65536,12,FALSE)*$L$14),2)</f>
        <v>0</v>
      </c>
      <c r="H744" s="20">
        <f t="shared" si="16"/>
        <v>0</v>
      </c>
      <c r="I744" s="12"/>
    </row>
    <row r="745" spans="1:9" ht="12.75" hidden="1" customHeight="1">
      <c r="A745" s="11"/>
      <c r="B745" s="1"/>
      <c r="C745" s="34"/>
      <c r="D745" s="192"/>
      <c r="E745" s="193"/>
      <c r="F745" s="39">
        <f>VLOOKUP(C745,'[2]Acha Air Sales Price List'!$B$1:$D$65536,3,FALSE)</f>
        <v>0</v>
      </c>
      <c r="G745" s="19">
        <f>ROUND(IF(ISBLANK(C745),0,VLOOKUP(C745,'[2]Acha Air Sales Price List'!$B$1:$X$65536,12,FALSE)*$L$14),2)</f>
        <v>0</v>
      </c>
      <c r="H745" s="20">
        <f t="shared" si="16"/>
        <v>0</v>
      </c>
      <c r="I745" s="12"/>
    </row>
    <row r="746" spans="1:9" ht="12.75" hidden="1" customHeight="1">
      <c r="A746" s="11"/>
      <c r="B746" s="1"/>
      <c r="C746" s="34"/>
      <c r="D746" s="192"/>
      <c r="E746" s="193"/>
      <c r="F746" s="39">
        <f>VLOOKUP(C746,'[2]Acha Air Sales Price List'!$B$1:$D$65536,3,FALSE)</f>
        <v>0</v>
      </c>
      <c r="G746" s="19">
        <f>ROUND(IF(ISBLANK(C746),0,VLOOKUP(C746,'[2]Acha Air Sales Price List'!$B$1:$X$65536,12,FALSE)*$L$14),2)</f>
        <v>0</v>
      </c>
      <c r="H746" s="20">
        <f t="shared" si="16"/>
        <v>0</v>
      </c>
      <c r="I746" s="12"/>
    </row>
    <row r="747" spans="1:9" ht="12.75" hidden="1" customHeight="1">
      <c r="A747" s="11"/>
      <c r="B747" s="1"/>
      <c r="C747" s="34"/>
      <c r="D747" s="192"/>
      <c r="E747" s="193"/>
      <c r="F747" s="39">
        <f>VLOOKUP(C747,'[2]Acha Air Sales Price List'!$B$1:$D$65536,3,FALSE)</f>
        <v>0</v>
      </c>
      <c r="G747" s="19">
        <f>ROUND(IF(ISBLANK(C747),0,VLOOKUP(C747,'[2]Acha Air Sales Price List'!$B$1:$X$65536,12,FALSE)*$L$14),2)</f>
        <v>0</v>
      </c>
      <c r="H747" s="20">
        <f t="shared" si="16"/>
        <v>0</v>
      </c>
      <c r="I747" s="12"/>
    </row>
    <row r="748" spans="1:9" ht="12.75" hidden="1" customHeight="1">
      <c r="A748" s="11"/>
      <c r="B748" s="1"/>
      <c r="C748" s="34"/>
      <c r="D748" s="192"/>
      <c r="E748" s="193"/>
      <c r="F748" s="39">
        <f>VLOOKUP(C748,'[2]Acha Air Sales Price List'!$B$1:$D$65536,3,FALSE)</f>
        <v>0</v>
      </c>
      <c r="G748" s="19">
        <f>ROUND(IF(ISBLANK(C748),0,VLOOKUP(C748,'[2]Acha Air Sales Price List'!$B$1:$X$65536,12,FALSE)*$L$14),2)</f>
        <v>0</v>
      </c>
      <c r="H748" s="20">
        <f t="shared" si="16"/>
        <v>0</v>
      </c>
      <c r="I748" s="12"/>
    </row>
    <row r="749" spans="1:9" ht="12.75" hidden="1" customHeight="1">
      <c r="A749" s="11"/>
      <c r="B749" s="1"/>
      <c r="C749" s="34"/>
      <c r="D749" s="192"/>
      <c r="E749" s="193"/>
      <c r="F749" s="39">
        <f>VLOOKUP(C749,'[2]Acha Air Sales Price List'!$B$1:$D$65536,3,FALSE)</f>
        <v>0</v>
      </c>
      <c r="G749" s="19">
        <f>ROUND(IF(ISBLANK(C749),0,VLOOKUP(C749,'[2]Acha Air Sales Price List'!$B$1:$X$65536,12,FALSE)*$L$14),2)</f>
        <v>0</v>
      </c>
      <c r="H749" s="20">
        <f t="shared" si="16"/>
        <v>0</v>
      </c>
      <c r="I749" s="12"/>
    </row>
    <row r="750" spans="1:9" ht="12.75" hidden="1" customHeight="1">
      <c r="A750" s="11"/>
      <c r="B750" s="1"/>
      <c r="C750" s="35"/>
      <c r="D750" s="192"/>
      <c r="E750" s="193"/>
      <c r="F750" s="39">
        <f>VLOOKUP(C750,'[2]Acha Air Sales Price List'!$B$1:$D$65536,3,FALSE)</f>
        <v>0</v>
      </c>
      <c r="G750" s="19">
        <f>ROUND(IF(ISBLANK(C750),0,VLOOKUP(C750,'[2]Acha Air Sales Price List'!$B$1:$X$65536,12,FALSE)*$L$14),2)</f>
        <v>0</v>
      </c>
      <c r="H750" s="20">
        <f t="shared" si="16"/>
        <v>0</v>
      </c>
      <c r="I750" s="12"/>
    </row>
    <row r="751" spans="1:9" ht="12.75" hidden="1" customHeight="1">
      <c r="A751" s="11"/>
      <c r="B751" s="1"/>
      <c r="C751" s="34"/>
      <c r="D751" s="192"/>
      <c r="E751" s="193"/>
      <c r="F751" s="39">
        <f>VLOOKUP(C751,'[2]Acha Air Sales Price List'!$B$1:$D$65536,3,FALSE)</f>
        <v>0</v>
      </c>
      <c r="G751" s="19">
        <f>ROUND(IF(ISBLANK(C751),0,VLOOKUP(C751,'[2]Acha Air Sales Price List'!$B$1:$X$65536,12,FALSE)*$L$14),2)</f>
        <v>0</v>
      </c>
      <c r="H751" s="20">
        <f t="shared" si="16"/>
        <v>0</v>
      </c>
      <c r="I751" s="12"/>
    </row>
    <row r="752" spans="1:9" ht="12.75" hidden="1" customHeight="1">
      <c r="A752" s="11"/>
      <c r="B752" s="1"/>
      <c r="C752" s="34"/>
      <c r="D752" s="192"/>
      <c r="E752" s="193"/>
      <c r="F752" s="39">
        <f>VLOOKUP(C752,'[2]Acha Air Sales Price List'!$B$1:$D$65536,3,FALSE)</f>
        <v>0</v>
      </c>
      <c r="G752" s="19">
        <f>ROUND(IF(ISBLANK(C752),0,VLOOKUP(C752,'[2]Acha Air Sales Price List'!$B$1:$X$65536,12,FALSE)*$L$14),2)</f>
        <v>0</v>
      </c>
      <c r="H752" s="20">
        <f t="shared" si="16"/>
        <v>0</v>
      </c>
      <c r="I752" s="12"/>
    </row>
    <row r="753" spans="1:9" ht="12.75" hidden="1" customHeight="1">
      <c r="A753" s="11"/>
      <c r="B753" s="1"/>
      <c r="C753" s="34"/>
      <c r="D753" s="192"/>
      <c r="E753" s="193"/>
      <c r="F753" s="39">
        <f>VLOOKUP(C753,'[2]Acha Air Sales Price List'!$B$1:$D$65536,3,FALSE)</f>
        <v>0</v>
      </c>
      <c r="G753" s="19">
        <f>ROUND(IF(ISBLANK(C753),0,VLOOKUP(C753,'[2]Acha Air Sales Price List'!$B$1:$X$65536,12,FALSE)*$L$14),2)</f>
        <v>0</v>
      </c>
      <c r="H753" s="20">
        <f t="shared" si="16"/>
        <v>0</v>
      </c>
      <c r="I753" s="12"/>
    </row>
    <row r="754" spans="1:9" ht="12.75" hidden="1" customHeight="1">
      <c r="A754" s="11"/>
      <c r="B754" s="1"/>
      <c r="C754" s="34"/>
      <c r="D754" s="192"/>
      <c r="E754" s="193"/>
      <c r="F754" s="39">
        <f>VLOOKUP(C754,'[2]Acha Air Sales Price List'!$B$1:$D$65536,3,FALSE)</f>
        <v>0</v>
      </c>
      <c r="G754" s="19">
        <f>ROUND(IF(ISBLANK(C754),0,VLOOKUP(C754,'[2]Acha Air Sales Price List'!$B$1:$X$65536,12,FALSE)*$L$14),2)</f>
        <v>0</v>
      </c>
      <c r="H754" s="20">
        <f t="shared" si="16"/>
        <v>0</v>
      </c>
      <c r="I754" s="12"/>
    </row>
    <row r="755" spans="1:9" ht="12.75" hidden="1" customHeight="1">
      <c r="A755" s="11"/>
      <c r="B755" s="1"/>
      <c r="C755" s="34"/>
      <c r="D755" s="192"/>
      <c r="E755" s="193"/>
      <c r="F755" s="39">
        <f>VLOOKUP(C755,'[2]Acha Air Sales Price List'!$B$1:$D$65536,3,FALSE)</f>
        <v>0</v>
      </c>
      <c r="G755" s="19">
        <f>ROUND(IF(ISBLANK(C755),0,VLOOKUP(C755,'[2]Acha Air Sales Price List'!$B$1:$X$65536,12,FALSE)*$L$14),2)</f>
        <v>0</v>
      </c>
      <c r="H755" s="20">
        <f t="shared" si="16"/>
        <v>0</v>
      </c>
      <c r="I755" s="12"/>
    </row>
    <row r="756" spans="1:9" ht="12.75" hidden="1" customHeight="1">
      <c r="A756" s="11"/>
      <c r="B756" s="1"/>
      <c r="C756" s="34"/>
      <c r="D756" s="192"/>
      <c r="E756" s="193"/>
      <c r="F756" s="39">
        <f>VLOOKUP(C756,'[2]Acha Air Sales Price List'!$B$1:$D$65536,3,FALSE)</f>
        <v>0</v>
      </c>
      <c r="G756" s="19">
        <f>ROUND(IF(ISBLANK(C756),0,VLOOKUP(C756,'[2]Acha Air Sales Price List'!$B$1:$X$65536,12,FALSE)*$L$14),2)</f>
        <v>0</v>
      </c>
      <c r="H756" s="20">
        <f t="shared" si="16"/>
        <v>0</v>
      </c>
      <c r="I756" s="12"/>
    </row>
    <row r="757" spans="1:9" ht="12.75" hidden="1" customHeight="1">
      <c r="A757" s="11"/>
      <c r="B757" s="1"/>
      <c r="C757" s="34"/>
      <c r="D757" s="192"/>
      <c r="E757" s="193"/>
      <c r="F757" s="39">
        <f>VLOOKUP(C757,'[2]Acha Air Sales Price List'!$B$1:$D$65536,3,FALSE)</f>
        <v>0</v>
      </c>
      <c r="G757" s="19">
        <f>ROUND(IF(ISBLANK(C757),0,VLOOKUP(C757,'[2]Acha Air Sales Price List'!$B$1:$X$65536,12,FALSE)*$L$14),2)</f>
        <v>0</v>
      </c>
      <c r="H757" s="20">
        <f t="shared" si="16"/>
        <v>0</v>
      </c>
      <c r="I757" s="12"/>
    </row>
    <row r="758" spans="1:9" ht="12.75" hidden="1" customHeight="1">
      <c r="A758" s="11"/>
      <c r="B758" s="1"/>
      <c r="C758" s="34"/>
      <c r="D758" s="192"/>
      <c r="E758" s="193"/>
      <c r="F758" s="39">
        <f>VLOOKUP(C758,'[2]Acha Air Sales Price List'!$B$1:$D$65536,3,FALSE)</f>
        <v>0</v>
      </c>
      <c r="G758" s="19">
        <f>ROUND(IF(ISBLANK(C758),0,VLOOKUP(C758,'[2]Acha Air Sales Price List'!$B$1:$X$65536,12,FALSE)*$L$14),2)</f>
        <v>0</v>
      </c>
      <c r="H758" s="20">
        <f t="shared" si="16"/>
        <v>0</v>
      </c>
      <c r="I758" s="12"/>
    </row>
    <row r="759" spans="1:9" ht="12.75" hidden="1" customHeight="1">
      <c r="A759" s="11"/>
      <c r="B759" s="1"/>
      <c r="C759" s="34"/>
      <c r="D759" s="192"/>
      <c r="E759" s="193"/>
      <c r="F759" s="39">
        <f>VLOOKUP(C759,'[2]Acha Air Sales Price List'!$B$1:$D$65536,3,FALSE)</f>
        <v>0</v>
      </c>
      <c r="G759" s="19">
        <f>ROUND(IF(ISBLANK(C759),0,VLOOKUP(C759,'[2]Acha Air Sales Price List'!$B$1:$X$65536,12,FALSE)*$L$14),2)</f>
        <v>0</v>
      </c>
      <c r="H759" s="20">
        <f t="shared" si="16"/>
        <v>0</v>
      </c>
      <c r="I759" s="12"/>
    </row>
    <row r="760" spans="1:9" ht="12.75" hidden="1" customHeight="1">
      <c r="A760" s="11"/>
      <c r="B760" s="1"/>
      <c r="C760" s="34"/>
      <c r="D760" s="192"/>
      <c r="E760" s="193"/>
      <c r="F760" s="39">
        <f>VLOOKUP(C760,'[2]Acha Air Sales Price List'!$B$1:$D$65536,3,FALSE)</f>
        <v>0</v>
      </c>
      <c r="G760" s="19">
        <f>ROUND(IF(ISBLANK(C760),0,VLOOKUP(C760,'[2]Acha Air Sales Price List'!$B$1:$X$65536,12,FALSE)*$L$14),2)</f>
        <v>0</v>
      </c>
      <c r="H760" s="20">
        <f t="shared" si="16"/>
        <v>0</v>
      </c>
      <c r="I760" s="12"/>
    </row>
    <row r="761" spans="1:9" ht="12.75" hidden="1" customHeight="1">
      <c r="A761" s="11"/>
      <c r="B761" s="1"/>
      <c r="C761" s="34"/>
      <c r="D761" s="192"/>
      <c r="E761" s="193"/>
      <c r="F761" s="39">
        <f>VLOOKUP(C761,'[2]Acha Air Sales Price List'!$B$1:$D$65536,3,FALSE)</f>
        <v>0</v>
      </c>
      <c r="G761" s="19">
        <f>ROUND(IF(ISBLANK(C761),0,VLOOKUP(C761,'[2]Acha Air Sales Price List'!$B$1:$X$65536,12,FALSE)*$L$14),2)</f>
        <v>0</v>
      </c>
      <c r="H761" s="20">
        <f t="shared" si="16"/>
        <v>0</v>
      </c>
      <c r="I761" s="12"/>
    </row>
    <row r="762" spans="1:9" ht="12.75" hidden="1" customHeight="1">
      <c r="A762" s="11"/>
      <c r="B762" s="1"/>
      <c r="C762" s="34"/>
      <c r="D762" s="192"/>
      <c r="E762" s="193"/>
      <c r="F762" s="39">
        <f>VLOOKUP(C762,'[2]Acha Air Sales Price List'!$B$1:$D$65536,3,FALSE)</f>
        <v>0</v>
      </c>
      <c r="G762" s="19">
        <f>ROUND(IF(ISBLANK(C762),0,VLOOKUP(C762,'[2]Acha Air Sales Price List'!$B$1:$X$65536,12,FALSE)*$L$14),2)</f>
        <v>0</v>
      </c>
      <c r="H762" s="20">
        <f t="shared" si="16"/>
        <v>0</v>
      </c>
      <c r="I762" s="12"/>
    </row>
    <row r="763" spans="1:9" ht="12.75" hidden="1" customHeight="1">
      <c r="A763" s="11"/>
      <c r="B763" s="1"/>
      <c r="C763" s="34"/>
      <c r="D763" s="192"/>
      <c r="E763" s="193"/>
      <c r="F763" s="39">
        <f>VLOOKUP(C763,'[2]Acha Air Sales Price List'!$B$1:$D$65536,3,FALSE)</f>
        <v>0</v>
      </c>
      <c r="G763" s="19">
        <f>ROUND(IF(ISBLANK(C763),0,VLOOKUP(C763,'[2]Acha Air Sales Price List'!$B$1:$X$65536,12,FALSE)*$L$14),2)</f>
        <v>0</v>
      </c>
      <c r="H763" s="20">
        <f t="shared" si="16"/>
        <v>0</v>
      </c>
      <c r="I763" s="12"/>
    </row>
    <row r="764" spans="1:9" ht="12.75" hidden="1" customHeight="1">
      <c r="A764" s="11"/>
      <c r="B764" s="1"/>
      <c r="C764" s="34"/>
      <c r="D764" s="192"/>
      <c r="E764" s="193"/>
      <c r="F764" s="39">
        <f>VLOOKUP(C764,'[2]Acha Air Sales Price List'!$B$1:$D$65536,3,FALSE)</f>
        <v>0</v>
      </c>
      <c r="G764" s="19">
        <f>ROUND(IF(ISBLANK(C764),0,VLOOKUP(C764,'[2]Acha Air Sales Price List'!$B$1:$X$65536,12,FALSE)*$L$14),2)</f>
        <v>0</v>
      </c>
      <c r="H764" s="20">
        <f t="shared" si="16"/>
        <v>0</v>
      </c>
      <c r="I764" s="12"/>
    </row>
    <row r="765" spans="1:9" ht="12.75" hidden="1" customHeight="1">
      <c r="A765" s="11"/>
      <c r="B765" s="1"/>
      <c r="C765" s="34"/>
      <c r="D765" s="192"/>
      <c r="E765" s="193"/>
      <c r="F765" s="39">
        <f>VLOOKUP(C765,'[2]Acha Air Sales Price List'!$B$1:$D$65536,3,FALSE)</f>
        <v>0</v>
      </c>
      <c r="G765" s="19">
        <f>ROUND(IF(ISBLANK(C765),0,VLOOKUP(C765,'[2]Acha Air Sales Price List'!$B$1:$X$65536,12,FALSE)*$L$14),2)</f>
        <v>0</v>
      </c>
      <c r="H765" s="20">
        <f t="shared" si="16"/>
        <v>0</v>
      </c>
      <c r="I765" s="12"/>
    </row>
    <row r="766" spans="1:9" ht="12.75" hidden="1" customHeight="1">
      <c r="A766" s="11"/>
      <c r="B766" s="1"/>
      <c r="C766" s="34"/>
      <c r="D766" s="192"/>
      <c r="E766" s="193"/>
      <c r="F766" s="39">
        <f>VLOOKUP(C766,'[2]Acha Air Sales Price List'!$B$1:$D$65536,3,FALSE)</f>
        <v>0</v>
      </c>
      <c r="G766" s="19">
        <f>ROUND(IF(ISBLANK(C766),0,VLOOKUP(C766,'[2]Acha Air Sales Price List'!$B$1:$X$65536,12,FALSE)*$L$14),2)</f>
        <v>0</v>
      </c>
      <c r="H766" s="20">
        <f t="shared" si="16"/>
        <v>0</v>
      </c>
      <c r="I766" s="12"/>
    </row>
    <row r="767" spans="1:9" ht="12.75" hidden="1" customHeight="1">
      <c r="A767" s="11"/>
      <c r="B767" s="1"/>
      <c r="C767" s="34"/>
      <c r="D767" s="192"/>
      <c r="E767" s="193"/>
      <c r="F767" s="39">
        <f>VLOOKUP(C767,'[2]Acha Air Sales Price List'!$B$1:$D$65536,3,FALSE)</f>
        <v>0</v>
      </c>
      <c r="G767" s="19">
        <f>ROUND(IF(ISBLANK(C767),0,VLOOKUP(C767,'[2]Acha Air Sales Price List'!$B$1:$X$65536,12,FALSE)*$L$14),2)</f>
        <v>0</v>
      </c>
      <c r="H767" s="20">
        <f t="shared" si="16"/>
        <v>0</v>
      </c>
      <c r="I767" s="12"/>
    </row>
    <row r="768" spans="1:9" ht="12.75" hidden="1" customHeight="1">
      <c r="A768" s="11"/>
      <c r="B768" s="1"/>
      <c r="C768" s="34"/>
      <c r="D768" s="192"/>
      <c r="E768" s="193"/>
      <c r="F768" s="39">
        <f>VLOOKUP(C768,'[2]Acha Air Sales Price List'!$B$1:$D$65536,3,FALSE)</f>
        <v>0</v>
      </c>
      <c r="G768" s="19">
        <f>ROUND(IF(ISBLANK(C768),0,VLOOKUP(C768,'[2]Acha Air Sales Price List'!$B$1:$X$65536,12,FALSE)*$L$14),2)</f>
        <v>0</v>
      </c>
      <c r="H768" s="20">
        <f t="shared" si="16"/>
        <v>0</v>
      </c>
      <c r="I768" s="12"/>
    </row>
    <row r="769" spans="1:9" ht="12.75" hidden="1" customHeight="1">
      <c r="A769" s="11"/>
      <c r="B769" s="1"/>
      <c r="C769" s="34"/>
      <c r="D769" s="192"/>
      <c r="E769" s="193"/>
      <c r="F769" s="39">
        <f>VLOOKUP(C769,'[2]Acha Air Sales Price List'!$B$1:$D$65536,3,FALSE)</f>
        <v>0</v>
      </c>
      <c r="G769" s="19">
        <f>ROUND(IF(ISBLANK(C769),0,VLOOKUP(C769,'[2]Acha Air Sales Price List'!$B$1:$X$65536,12,FALSE)*$L$14),2)</f>
        <v>0</v>
      </c>
      <c r="H769" s="20">
        <f t="shared" si="16"/>
        <v>0</v>
      </c>
      <c r="I769" s="12"/>
    </row>
    <row r="770" spans="1:9" ht="12.75" hidden="1" customHeight="1">
      <c r="A770" s="11"/>
      <c r="B770" s="1"/>
      <c r="C770" s="34"/>
      <c r="D770" s="192"/>
      <c r="E770" s="193"/>
      <c r="F770" s="39">
        <f>VLOOKUP(C770,'[2]Acha Air Sales Price List'!$B$1:$D$65536,3,FALSE)</f>
        <v>0</v>
      </c>
      <c r="G770" s="19">
        <f>ROUND(IF(ISBLANK(C770),0,VLOOKUP(C770,'[2]Acha Air Sales Price List'!$B$1:$X$65536,12,FALSE)*$L$14),2)</f>
        <v>0</v>
      </c>
      <c r="H770" s="20">
        <f t="shared" si="16"/>
        <v>0</v>
      </c>
      <c r="I770" s="12"/>
    </row>
    <row r="771" spans="1:9" ht="12.75" hidden="1" customHeight="1">
      <c r="A771" s="11"/>
      <c r="B771" s="1"/>
      <c r="C771" s="34"/>
      <c r="D771" s="192"/>
      <c r="E771" s="193"/>
      <c r="F771" s="39">
        <f>VLOOKUP(C771,'[2]Acha Air Sales Price List'!$B$1:$D$65536,3,FALSE)</f>
        <v>0</v>
      </c>
      <c r="G771" s="19">
        <f>ROUND(IF(ISBLANK(C771),0,VLOOKUP(C771,'[2]Acha Air Sales Price List'!$B$1:$X$65536,12,FALSE)*$L$14),2)</f>
        <v>0</v>
      </c>
      <c r="H771" s="20">
        <f t="shared" si="16"/>
        <v>0</v>
      </c>
      <c r="I771" s="12"/>
    </row>
    <row r="772" spans="1:9" ht="12.75" hidden="1" customHeight="1">
      <c r="A772" s="11"/>
      <c r="B772" s="1"/>
      <c r="C772" s="34"/>
      <c r="D772" s="192"/>
      <c r="E772" s="193"/>
      <c r="F772" s="39">
        <f>VLOOKUP(C772,'[2]Acha Air Sales Price List'!$B$1:$D$65536,3,FALSE)</f>
        <v>0</v>
      </c>
      <c r="G772" s="19">
        <f>ROUND(IF(ISBLANK(C772),0,VLOOKUP(C772,'[2]Acha Air Sales Price List'!$B$1:$X$65536,12,FALSE)*$L$14),2)</f>
        <v>0</v>
      </c>
      <c r="H772" s="20">
        <f t="shared" si="16"/>
        <v>0</v>
      </c>
      <c r="I772" s="12"/>
    </row>
    <row r="773" spans="1:9" ht="12.75" hidden="1" customHeight="1">
      <c r="A773" s="11"/>
      <c r="B773" s="1"/>
      <c r="C773" s="34"/>
      <c r="D773" s="192"/>
      <c r="E773" s="193"/>
      <c r="F773" s="39">
        <f>VLOOKUP(C773,'[2]Acha Air Sales Price List'!$B$1:$D$65536,3,FALSE)</f>
        <v>0</v>
      </c>
      <c r="G773" s="19">
        <f>ROUND(IF(ISBLANK(C773),0,VLOOKUP(C773,'[2]Acha Air Sales Price List'!$B$1:$X$65536,12,FALSE)*$L$14),2)</f>
        <v>0</v>
      </c>
      <c r="H773" s="20">
        <f t="shared" si="16"/>
        <v>0</v>
      </c>
      <c r="I773" s="12"/>
    </row>
    <row r="774" spans="1:9" ht="12.75" hidden="1" customHeight="1">
      <c r="A774" s="11"/>
      <c r="B774" s="1"/>
      <c r="C774" s="34"/>
      <c r="D774" s="192"/>
      <c r="E774" s="193"/>
      <c r="F774" s="39">
        <f>VLOOKUP(C774,'[2]Acha Air Sales Price List'!$B$1:$D$65536,3,FALSE)</f>
        <v>0</v>
      </c>
      <c r="G774" s="19">
        <f>ROUND(IF(ISBLANK(C774),0,VLOOKUP(C774,'[2]Acha Air Sales Price List'!$B$1:$X$65536,12,FALSE)*$L$14),2)</f>
        <v>0</v>
      </c>
      <c r="H774" s="20">
        <f t="shared" si="16"/>
        <v>0</v>
      </c>
      <c r="I774" s="12"/>
    </row>
    <row r="775" spans="1:9" ht="12.75" hidden="1" customHeight="1">
      <c r="A775" s="11"/>
      <c r="B775" s="1"/>
      <c r="C775" s="34"/>
      <c r="D775" s="192"/>
      <c r="E775" s="193"/>
      <c r="F775" s="39">
        <f>VLOOKUP(C775,'[2]Acha Air Sales Price List'!$B$1:$D$65536,3,FALSE)</f>
        <v>0</v>
      </c>
      <c r="G775" s="19">
        <f>ROUND(IF(ISBLANK(C775),0,VLOOKUP(C775,'[2]Acha Air Sales Price List'!$B$1:$X$65536,12,FALSE)*$L$14),2)</f>
        <v>0</v>
      </c>
      <c r="H775" s="20">
        <f t="shared" si="16"/>
        <v>0</v>
      </c>
      <c r="I775" s="12"/>
    </row>
    <row r="776" spans="1:9" ht="12.75" hidden="1" customHeight="1">
      <c r="A776" s="11"/>
      <c r="B776" s="1"/>
      <c r="C776" s="34"/>
      <c r="D776" s="192"/>
      <c r="E776" s="193"/>
      <c r="F776" s="39">
        <f>VLOOKUP(C776,'[2]Acha Air Sales Price List'!$B$1:$D$65536,3,FALSE)</f>
        <v>0</v>
      </c>
      <c r="G776" s="19">
        <f>ROUND(IF(ISBLANK(C776),0,VLOOKUP(C776,'[2]Acha Air Sales Price List'!$B$1:$X$65536,12,FALSE)*$L$14),2)</f>
        <v>0</v>
      </c>
      <c r="H776" s="20">
        <f t="shared" si="16"/>
        <v>0</v>
      </c>
      <c r="I776" s="12"/>
    </row>
    <row r="777" spans="1:9" ht="12.75" hidden="1" customHeight="1">
      <c r="A777" s="11"/>
      <c r="B777" s="1"/>
      <c r="C777" s="34"/>
      <c r="D777" s="192"/>
      <c r="E777" s="193"/>
      <c r="F777" s="39">
        <f>VLOOKUP(C777,'[2]Acha Air Sales Price List'!$B$1:$D$65536,3,FALSE)</f>
        <v>0</v>
      </c>
      <c r="G777" s="19">
        <f>ROUND(IF(ISBLANK(C777),0,VLOOKUP(C777,'[2]Acha Air Sales Price List'!$B$1:$X$65536,12,FALSE)*$L$14),2)</f>
        <v>0</v>
      </c>
      <c r="H777" s="20">
        <f t="shared" si="16"/>
        <v>0</v>
      </c>
      <c r="I777" s="12"/>
    </row>
    <row r="778" spans="1:9" ht="12.75" hidden="1" customHeight="1">
      <c r="A778" s="11"/>
      <c r="B778" s="1"/>
      <c r="C778" s="35"/>
      <c r="D778" s="192"/>
      <c r="E778" s="193"/>
      <c r="F778" s="39">
        <f>VLOOKUP(C778,'[2]Acha Air Sales Price List'!$B$1:$D$65536,3,FALSE)</f>
        <v>0</v>
      </c>
      <c r="G778" s="19">
        <f>ROUND(IF(ISBLANK(C778),0,VLOOKUP(C778,'[2]Acha Air Sales Price List'!$B$1:$X$65536,12,FALSE)*$L$14),2)</f>
        <v>0</v>
      </c>
      <c r="H778" s="20">
        <f>ROUND(IF(ISNUMBER(B778), G778*B778, 0),5)</f>
        <v>0</v>
      </c>
      <c r="I778" s="12"/>
    </row>
    <row r="779" spans="1:9" ht="12.75" hidden="1" customHeight="1">
      <c r="A779" s="11"/>
      <c r="B779" s="1"/>
      <c r="C779" s="34"/>
      <c r="D779" s="192"/>
      <c r="E779" s="193"/>
      <c r="F779" s="39">
        <f>VLOOKUP(C779,'[2]Acha Air Sales Price List'!$B$1:$D$65536,3,FALSE)</f>
        <v>0</v>
      </c>
      <c r="G779" s="19">
        <f>ROUND(IF(ISBLANK(C779),0,VLOOKUP(C779,'[2]Acha Air Sales Price List'!$B$1:$X$65536,12,FALSE)*$L$14),2)</f>
        <v>0</v>
      </c>
      <c r="H779" s="20">
        <f t="shared" ref="H779:H842" si="17">ROUND(IF(ISNUMBER(B779), G779*B779, 0),5)</f>
        <v>0</v>
      </c>
      <c r="I779" s="12"/>
    </row>
    <row r="780" spans="1:9" ht="12.75" hidden="1" customHeight="1">
      <c r="A780" s="11"/>
      <c r="B780" s="1"/>
      <c r="C780" s="34"/>
      <c r="D780" s="192"/>
      <c r="E780" s="193"/>
      <c r="F780" s="39">
        <f>VLOOKUP(C780,'[2]Acha Air Sales Price List'!$B$1:$D$65536,3,FALSE)</f>
        <v>0</v>
      </c>
      <c r="G780" s="19">
        <f>ROUND(IF(ISBLANK(C780),0,VLOOKUP(C780,'[2]Acha Air Sales Price List'!$B$1:$X$65536,12,FALSE)*$L$14),2)</f>
        <v>0</v>
      </c>
      <c r="H780" s="20">
        <f t="shared" si="17"/>
        <v>0</v>
      </c>
      <c r="I780" s="12"/>
    </row>
    <row r="781" spans="1:9" ht="12.75" hidden="1" customHeight="1">
      <c r="A781" s="11"/>
      <c r="B781" s="1"/>
      <c r="C781" s="34"/>
      <c r="D781" s="192"/>
      <c r="E781" s="193"/>
      <c r="F781" s="39">
        <f>VLOOKUP(C781,'[2]Acha Air Sales Price List'!$B$1:$D$65536,3,FALSE)</f>
        <v>0</v>
      </c>
      <c r="G781" s="19">
        <f>ROUND(IF(ISBLANK(C781),0,VLOOKUP(C781,'[2]Acha Air Sales Price List'!$B$1:$X$65536,12,FALSE)*$L$14),2)</f>
        <v>0</v>
      </c>
      <c r="H781" s="20">
        <f t="shared" si="17"/>
        <v>0</v>
      </c>
      <c r="I781" s="12"/>
    </row>
    <row r="782" spans="1:9" ht="12.75" hidden="1" customHeight="1">
      <c r="A782" s="11"/>
      <c r="B782" s="1"/>
      <c r="C782" s="34"/>
      <c r="D782" s="192"/>
      <c r="E782" s="193"/>
      <c r="F782" s="39">
        <f>VLOOKUP(C782,'[2]Acha Air Sales Price List'!$B$1:$D$65536,3,FALSE)</f>
        <v>0</v>
      </c>
      <c r="G782" s="19">
        <f>ROUND(IF(ISBLANK(C782),0,VLOOKUP(C782,'[2]Acha Air Sales Price List'!$B$1:$X$65536,12,FALSE)*$L$14),2)</f>
        <v>0</v>
      </c>
      <c r="H782" s="20">
        <f t="shared" si="17"/>
        <v>0</v>
      </c>
      <c r="I782" s="12"/>
    </row>
    <row r="783" spans="1:9" ht="12.75" hidden="1" customHeight="1">
      <c r="A783" s="11"/>
      <c r="B783" s="1"/>
      <c r="C783" s="34"/>
      <c r="D783" s="192"/>
      <c r="E783" s="193"/>
      <c r="F783" s="39">
        <f>VLOOKUP(C783,'[2]Acha Air Sales Price List'!$B$1:$D$65536,3,FALSE)</f>
        <v>0</v>
      </c>
      <c r="G783" s="19">
        <f>ROUND(IF(ISBLANK(C783),0,VLOOKUP(C783,'[2]Acha Air Sales Price List'!$B$1:$X$65536,12,FALSE)*$L$14),2)</f>
        <v>0</v>
      </c>
      <c r="H783" s="20">
        <f t="shared" si="17"/>
        <v>0</v>
      </c>
      <c r="I783" s="12"/>
    </row>
    <row r="784" spans="1:9" ht="12.75" hidden="1" customHeight="1">
      <c r="A784" s="11"/>
      <c r="B784" s="1"/>
      <c r="C784" s="34"/>
      <c r="D784" s="192"/>
      <c r="E784" s="193"/>
      <c r="F784" s="39">
        <f>VLOOKUP(C784,'[2]Acha Air Sales Price List'!$B$1:$D$65536,3,FALSE)</f>
        <v>0</v>
      </c>
      <c r="G784" s="19">
        <f>ROUND(IF(ISBLANK(C784),0,VLOOKUP(C784,'[2]Acha Air Sales Price List'!$B$1:$X$65536,12,FALSE)*$L$14),2)</f>
        <v>0</v>
      </c>
      <c r="H784" s="20">
        <f t="shared" si="17"/>
        <v>0</v>
      </c>
      <c r="I784" s="12"/>
    </row>
    <row r="785" spans="1:9" ht="12.75" hidden="1" customHeight="1">
      <c r="A785" s="11"/>
      <c r="B785" s="1"/>
      <c r="C785" s="34"/>
      <c r="D785" s="192"/>
      <c r="E785" s="193"/>
      <c r="F785" s="39">
        <f>VLOOKUP(C785,'[2]Acha Air Sales Price List'!$B$1:$D$65536,3,FALSE)</f>
        <v>0</v>
      </c>
      <c r="G785" s="19">
        <f>ROUND(IF(ISBLANK(C785),0,VLOOKUP(C785,'[2]Acha Air Sales Price List'!$B$1:$X$65536,12,FALSE)*$L$14),2)</f>
        <v>0</v>
      </c>
      <c r="H785" s="20">
        <f t="shared" si="17"/>
        <v>0</v>
      </c>
      <c r="I785" s="12"/>
    </row>
    <row r="786" spans="1:9" ht="12.75" hidden="1" customHeight="1">
      <c r="A786" s="11"/>
      <c r="B786" s="1"/>
      <c r="C786" s="34"/>
      <c r="D786" s="192"/>
      <c r="E786" s="193"/>
      <c r="F786" s="39">
        <f>VLOOKUP(C786,'[2]Acha Air Sales Price List'!$B$1:$D$65536,3,FALSE)</f>
        <v>0</v>
      </c>
      <c r="G786" s="19">
        <f>ROUND(IF(ISBLANK(C786),0,VLOOKUP(C786,'[2]Acha Air Sales Price List'!$B$1:$X$65536,12,FALSE)*$L$14),2)</f>
        <v>0</v>
      </c>
      <c r="H786" s="20">
        <f t="shared" si="17"/>
        <v>0</v>
      </c>
      <c r="I786" s="12"/>
    </row>
    <row r="787" spans="1:9" ht="12.75" hidden="1" customHeight="1">
      <c r="A787" s="11"/>
      <c r="B787" s="1"/>
      <c r="C787" s="34"/>
      <c r="D787" s="192"/>
      <c r="E787" s="193"/>
      <c r="F787" s="39">
        <f>VLOOKUP(C787,'[2]Acha Air Sales Price List'!$B$1:$D$65536,3,FALSE)</f>
        <v>0</v>
      </c>
      <c r="G787" s="19">
        <f>ROUND(IF(ISBLANK(C787),0,VLOOKUP(C787,'[2]Acha Air Sales Price List'!$B$1:$X$65536,12,FALSE)*$L$14),2)</f>
        <v>0</v>
      </c>
      <c r="H787" s="20">
        <f t="shared" si="17"/>
        <v>0</v>
      </c>
      <c r="I787" s="12"/>
    </row>
    <row r="788" spans="1:9" ht="12.75" hidden="1" customHeight="1">
      <c r="A788" s="11"/>
      <c r="B788" s="1"/>
      <c r="C788" s="34"/>
      <c r="D788" s="192"/>
      <c r="E788" s="193"/>
      <c r="F788" s="39">
        <f>VLOOKUP(C788,'[2]Acha Air Sales Price List'!$B$1:$D$65536,3,FALSE)</f>
        <v>0</v>
      </c>
      <c r="G788" s="19">
        <f>ROUND(IF(ISBLANK(C788),0,VLOOKUP(C788,'[2]Acha Air Sales Price List'!$B$1:$X$65536,12,FALSE)*$L$14),2)</f>
        <v>0</v>
      </c>
      <c r="H788" s="20">
        <f t="shared" si="17"/>
        <v>0</v>
      </c>
      <c r="I788" s="12"/>
    </row>
    <row r="789" spans="1:9" ht="12.75" hidden="1" customHeight="1">
      <c r="A789" s="11"/>
      <c r="B789" s="1"/>
      <c r="C789" s="34"/>
      <c r="D789" s="192"/>
      <c r="E789" s="193"/>
      <c r="F789" s="39">
        <f>VLOOKUP(C789,'[2]Acha Air Sales Price List'!$B$1:$D$65536,3,FALSE)</f>
        <v>0</v>
      </c>
      <c r="G789" s="19">
        <f>ROUND(IF(ISBLANK(C789),0,VLOOKUP(C789,'[2]Acha Air Sales Price List'!$B$1:$X$65536,12,FALSE)*$L$14),2)</f>
        <v>0</v>
      </c>
      <c r="H789" s="20">
        <f t="shared" si="17"/>
        <v>0</v>
      </c>
      <c r="I789" s="12"/>
    </row>
    <row r="790" spans="1:9" ht="12.75" hidden="1" customHeight="1">
      <c r="A790" s="11"/>
      <c r="B790" s="1"/>
      <c r="C790" s="34"/>
      <c r="D790" s="192"/>
      <c r="E790" s="193"/>
      <c r="F790" s="39">
        <f>VLOOKUP(C790,'[2]Acha Air Sales Price List'!$B$1:$D$65536,3,FALSE)</f>
        <v>0</v>
      </c>
      <c r="G790" s="19">
        <f>ROUND(IF(ISBLANK(C790),0,VLOOKUP(C790,'[2]Acha Air Sales Price List'!$B$1:$X$65536,12,FALSE)*$L$14),2)</f>
        <v>0</v>
      </c>
      <c r="H790" s="20">
        <f t="shared" si="17"/>
        <v>0</v>
      </c>
      <c r="I790" s="12"/>
    </row>
    <row r="791" spans="1:9" ht="12.75" hidden="1" customHeight="1">
      <c r="A791" s="11"/>
      <c r="B791" s="1"/>
      <c r="C791" s="34"/>
      <c r="D791" s="192"/>
      <c r="E791" s="193"/>
      <c r="F791" s="39">
        <f>VLOOKUP(C791,'[2]Acha Air Sales Price List'!$B$1:$D$65536,3,FALSE)</f>
        <v>0</v>
      </c>
      <c r="G791" s="19">
        <f>ROUND(IF(ISBLANK(C791),0,VLOOKUP(C791,'[2]Acha Air Sales Price List'!$B$1:$X$65536,12,FALSE)*$L$14),2)</f>
        <v>0</v>
      </c>
      <c r="H791" s="20">
        <f t="shared" si="17"/>
        <v>0</v>
      </c>
      <c r="I791" s="12"/>
    </row>
    <row r="792" spans="1:9" ht="12.75" hidden="1" customHeight="1">
      <c r="A792" s="11"/>
      <c r="B792" s="1"/>
      <c r="C792" s="34"/>
      <c r="D792" s="192"/>
      <c r="E792" s="193"/>
      <c r="F792" s="39">
        <f>VLOOKUP(C792,'[2]Acha Air Sales Price List'!$B$1:$D$65536,3,FALSE)</f>
        <v>0</v>
      </c>
      <c r="G792" s="19">
        <f>ROUND(IF(ISBLANK(C792),0,VLOOKUP(C792,'[2]Acha Air Sales Price List'!$B$1:$X$65536,12,FALSE)*$L$14),2)</f>
        <v>0</v>
      </c>
      <c r="H792" s="20">
        <f t="shared" si="17"/>
        <v>0</v>
      </c>
      <c r="I792" s="12"/>
    </row>
    <row r="793" spans="1:9" ht="12.75" hidden="1" customHeight="1">
      <c r="A793" s="11"/>
      <c r="B793" s="1"/>
      <c r="C793" s="34"/>
      <c r="D793" s="192"/>
      <c r="E793" s="193"/>
      <c r="F793" s="39">
        <f>VLOOKUP(C793,'[2]Acha Air Sales Price List'!$B$1:$D$65536,3,FALSE)</f>
        <v>0</v>
      </c>
      <c r="G793" s="19">
        <f>ROUND(IF(ISBLANK(C793),0,VLOOKUP(C793,'[2]Acha Air Sales Price List'!$B$1:$X$65536,12,FALSE)*$L$14),2)</f>
        <v>0</v>
      </c>
      <c r="H793" s="20">
        <f t="shared" si="17"/>
        <v>0</v>
      </c>
      <c r="I793" s="12"/>
    </row>
    <row r="794" spans="1:9" ht="12.75" hidden="1" customHeight="1">
      <c r="A794" s="11"/>
      <c r="B794" s="1"/>
      <c r="C794" s="34"/>
      <c r="D794" s="192"/>
      <c r="E794" s="193"/>
      <c r="F794" s="39">
        <f>VLOOKUP(C794,'[2]Acha Air Sales Price List'!$B$1:$D$65536,3,FALSE)</f>
        <v>0</v>
      </c>
      <c r="G794" s="19">
        <f>ROUND(IF(ISBLANK(C794),0,VLOOKUP(C794,'[2]Acha Air Sales Price List'!$B$1:$X$65536,12,FALSE)*$L$14),2)</f>
        <v>0</v>
      </c>
      <c r="H794" s="20">
        <f t="shared" si="17"/>
        <v>0</v>
      </c>
      <c r="I794" s="12"/>
    </row>
    <row r="795" spans="1:9" ht="12.75" hidden="1" customHeight="1">
      <c r="A795" s="11"/>
      <c r="B795" s="1"/>
      <c r="C795" s="34"/>
      <c r="D795" s="192"/>
      <c r="E795" s="193"/>
      <c r="F795" s="39">
        <f>VLOOKUP(C795,'[2]Acha Air Sales Price List'!$B$1:$D$65536,3,FALSE)</f>
        <v>0</v>
      </c>
      <c r="G795" s="19">
        <f>ROUND(IF(ISBLANK(C795),0,VLOOKUP(C795,'[2]Acha Air Sales Price List'!$B$1:$X$65536,12,FALSE)*$L$14),2)</f>
        <v>0</v>
      </c>
      <c r="H795" s="20">
        <f t="shared" si="17"/>
        <v>0</v>
      </c>
      <c r="I795" s="12"/>
    </row>
    <row r="796" spans="1:9" ht="12.75" hidden="1" customHeight="1">
      <c r="A796" s="11"/>
      <c r="B796" s="1"/>
      <c r="C796" s="34"/>
      <c r="D796" s="192"/>
      <c r="E796" s="193"/>
      <c r="F796" s="39">
        <f>VLOOKUP(C796,'[2]Acha Air Sales Price List'!$B$1:$D$65536,3,FALSE)</f>
        <v>0</v>
      </c>
      <c r="G796" s="19">
        <f>ROUND(IF(ISBLANK(C796),0,VLOOKUP(C796,'[2]Acha Air Sales Price List'!$B$1:$X$65536,12,FALSE)*$L$14),2)</f>
        <v>0</v>
      </c>
      <c r="H796" s="20">
        <f t="shared" si="17"/>
        <v>0</v>
      </c>
      <c r="I796" s="12"/>
    </row>
    <row r="797" spans="1:9" ht="12.75" hidden="1" customHeight="1">
      <c r="A797" s="11"/>
      <c r="B797" s="1"/>
      <c r="C797" s="34"/>
      <c r="D797" s="192"/>
      <c r="E797" s="193"/>
      <c r="F797" s="39">
        <f>VLOOKUP(C797,'[2]Acha Air Sales Price List'!$B$1:$D$65536,3,FALSE)</f>
        <v>0</v>
      </c>
      <c r="G797" s="19">
        <f>ROUND(IF(ISBLANK(C797),0,VLOOKUP(C797,'[2]Acha Air Sales Price List'!$B$1:$X$65536,12,FALSE)*$L$14),2)</f>
        <v>0</v>
      </c>
      <c r="H797" s="20">
        <f t="shared" si="17"/>
        <v>0</v>
      </c>
      <c r="I797" s="12"/>
    </row>
    <row r="798" spans="1:9" ht="12.75" hidden="1" customHeight="1">
      <c r="A798" s="11"/>
      <c r="B798" s="1"/>
      <c r="C798" s="34"/>
      <c r="D798" s="192"/>
      <c r="E798" s="193"/>
      <c r="F798" s="39">
        <f>VLOOKUP(C798,'[2]Acha Air Sales Price List'!$B$1:$D$65536,3,FALSE)</f>
        <v>0</v>
      </c>
      <c r="G798" s="19">
        <f>ROUND(IF(ISBLANK(C798),0,VLOOKUP(C798,'[2]Acha Air Sales Price List'!$B$1:$X$65536,12,FALSE)*$L$14),2)</f>
        <v>0</v>
      </c>
      <c r="H798" s="20">
        <f t="shared" si="17"/>
        <v>0</v>
      </c>
      <c r="I798" s="12"/>
    </row>
    <row r="799" spans="1:9" ht="12.75" hidden="1" customHeight="1">
      <c r="A799" s="11"/>
      <c r="B799" s="1"/>
      <c r="C799" s="34"/>
      <c r="D799" s="192"/>
      <c r="E799" s="193"/>
      <c r="F799" s="39">
        <f>VLOOKUP(C799,'[2]Acha Air Sales Price List'!$B$1:$D$65536,3,FALSE)</f>
        <v>0</v>
      </c>
      <c r="G799" s="19">
        <f>ROUND(IF(ISBLANK(C799),0,VLOOKUP(C799,'[2]Acha Air Sales Price List'!$B$1:$X$65536,12,FALSE)*$L$14),2)</f>
        <v>0</v>
      </c>
      <c r="H799" s="20">
        <f t="shared" si="17"/>
        <v>0</v>
      </c>
      <c r="I799" s="12"/>
    </row>
    <row r="800" spans="1:9" ht="12.75" hidden="1" customHeight="1">
      <c r="A800" s="11"/>
      <c r="B800" s="1"/>
      <c r="C800" s="34"/>
      <c r="D800" s="192"/>
      <c r="E800" s="193"/>
      <c r="F800" s="39">
        <f>VLOOKUP(C800,'[2]Acha Air Sales Price List'!$B$1:$D$65536,3,FALSE)</f>
        <v>0</v>
      </c>
      <c r="G800" s="19">
        <f>ROUND(IF(ISBLANK(C800),0,VLOOKUP(C800,'[2]Acha Air Sales Price List'!$B$1:$X$65536,12,FALSE)*$L$14),2)</f>
        <v>0</v>
      </c>
      <c r="H800" s="20">
        <f t="shared" si="17"/>
        <v>0</v>
      </c>
      <c r="I800" s="12"/>
    </row>
    <row r="801" spans="1:9" ht="12.75" hidden="1" customHeight="1">
      <c r="A801" s="11"/>
      <c r="B801" s="1"/>
      <c r="C801" s="34"/>
      <c r="D801" s="192"/>
      <c r="E801" s="193"/>
      <c r="F801" s="39">
        <f>VLOOKUP(C801,'[2]Acha Air Sales Price List'!$B$1:$D$65536,3,FALSE)</f>
        <v>0</v>
      </c>
      <c r="G801" s="19">
        <f>ROUND(IF(ISBLANK(C801),0,VLOOKUP(C801,'[2]Acha Air Sales Price List'!$B$1:$X$65536,12,FALSE)*$L$14),2)</f>
        <v>0</v>
      </c>
      <c r="H801" s="20">
        <f t="shared" si="17"/>
        <v>0</v>
      </c>
      <c r="I801" s="12"/>
    </row>
    <row r="802" spans="1:9" ht="12.75" hidden="1" customHeight="1">
      <c r="A802" s="11"/>
      <c r="B802" s="1"/>
      <c r="C802" s="35"/>
      <c r="D802" s="192"/>
      <c r="E802" s="193"/>
      <c r="F802" s="39">
        <f>VLOOKUP(C802,'[2]Acha Air Sales Price List'!$B$1:$D$65536,3,FALSE)</f>
        <v>0</v>
      </c>
      <c r="G802" s="19">
        <f>ROUND(IF(ISBLANK(C802),0,VLOOKUP(C802,'[2]Acha Air Sales Price List'!$B$1:$X$65536,12,FALSE)*$L$14),2)</f>
        <v>0</v>
      </c>
      <c r="H802" s="20">
        <f t="shared" si="17"/>
        <v>0</v>
      </c>
      <c r="I802" s="12"/>
    </row>
    <row r="803" spans="1:9" ht="12.75" hidden="1" customHeight="1">
      <c r="A803" s="11"/>
      <c r="B803" s="1"/>
      <c r="C803" s="34"/>
      <c r="D803" s="192"/>
      <c r="E803" s="193"/>
      <c r="F803" s="39">
        <f>VLOOKUP(C803,'[2]Acha Air Sales Price List'!$B$1:$D$65536,3,FALSE)</f>
        <v>0</v>
      </c>
      <c r="G803" s="19">
        <f>ROUND(IF(ISBLANK(C803),0,VLOOKUP(C803,'[2]Acha Air Sales Price List'!$B$1:$X$65536,12,FALSE)*$L$14),2)</f>
        <v>0</v>
      </c>
      <c r="H803" s="20">
        <f t="shared" si="17"/>
        <v>0</v>
      </c>
      <c r="I803" s="12"/>
    </row>
    <row r="804" spans="1:9" ht="12.75" hidden="1" customHeight="1">
      <c r="A804" s="11"/>
      <c r="B804" s="1"/>
      <c r="C804" s="34"/>
      <c r="D804" s="192"/>
      <c r="E804" s="193"/>
      <c r="F804" s="39">
        <f>VLOOKUP(C804,'[2]Acha Air Sales Price List'!$B$1:$D$65536,3,FALSE)</f>
        <v>0</v>
      </c>
      <c r="G804" s="19">
        <f>ROUND(IF(ISBLANK(C804),0,VLOOKUP(C804,'[2]Acha Air Sales Price List'!$B$1:$X$65536,12,FALSE)*$L$14),2)</f>
        <v>0</v>
      </c>
      <c r="H804" s="20">
        <f t="shared" si="17"/>
        <v>0</v>
      </c>
      <c r="I804" s="12"/>
    </row>
    <row r="805" spans="1:9" ht="12.75" hidden="1" customHeight="1">
      <c r="A805" s="11"/>
      <c r="B805" s="1"/>
      <c r="C805" s="34"/>
      <c r="D805" s="192"/>
      <c r="E805" s="193"/>
      <c r="F805" s="39">
        <f>VLOOKUP(C805,'[2]Acha Air Sales Price List'!$B$1:$D$65536,3,FALSE)</f>
        <v>0</v>
      </c>
      <c r="G805" s="19">
        <f>ROUND(IF(ISBLANK(C805),0,VLOOKUP(C805,'[2]Acha Air Sales Price List'!$B$1:$X$65536,12,FALSE)*$L$14),2)</f>
        <v>0</v>
      </c>
      <c r="H805" s="20">
        <f t="shared" si="17"/>
        <v>0</v>
      </c>
      <c r="I805" s="12"/>
    </row>
    <row r="806" spans="1:9" ht="12.75" hidden="1" customHeight="1">
      <c r="A806" s="11"/>
      <c r="B806" s="1"/>
      <c r="C806" s="34"/>
      <c r="D806" s="192"/>
      <c r="E806" s="193"/>
      <c r="F806" s="39">
        <f>VLOOKUP(C806,'[2]Acha Air Sales Price List'!$B$1:$D$65536,3,FALSE)</f>
        <v>0</v>
      </c>
      <c r="G806" s="19">
        <f>ROUND(IF(ISBLANK(C806),0,VLOOKUP(C806,'[2]Acha Air Sales Price List'!$B$1:$X$65536,12,FALSE)*$L$14),2)</f>
        <v>0</v>
      </c>
      <c r="H806" s="20">
        <f t="shared" si="17"/>
        <v>0</v>
      </c>
      <c r="I806" s="12"/>
    </row>
    <row r="807" spans="1:9" ht="12.75" hidden="1" customHeight="1">
      <c r="A807" s="11"/>
      <c r="B807" s="1"/>
      <c r="C807" s="34"/>
      <c r="D807" s="192"/>
      <c r="E807" s="193"/>
      <c r="F807" s="39">
        <f>VLOOKUP(C807,'[2]Acha Air Sales Price List'!$B$1:$D$65536,3,FALSE)</f>
        <v>0</v>
      </c>
      <c r="G807" s="19">
        <f>ROUND(IF(ISBLANK(C807),0,VLOOKUP(C807,'[2]Acha Air Sales Price List'!$B$1:$X$65536,12,FALSE)*$L$14),2)</f>
        <v>0</v>
      </c>
      <c r="H807" s="20">
        <f t="shared" si="17"/>
        <v>0</v>
      </c>
      <c r="I807" s="12"/>
    </row>
    <row r="808" spans="1:9" ht="12.75" hidden="1" customHeight="1">
      <c r="A808" s="11"/>
      <c r="B808" s="1"/>
      <c r="C808" s="34"/>
      <c r="D808" s="192"/>
      <c r="E808" s="193"/>
      <c r="F808" s="39">
        <f>VLOOKUP(C808,'[2]Acha Air Sales Price List'!$B$1:$D$65536,3,FALSE)</f>
        <v>0</v>
      </c>
      <c r="G808" s="19">
        <f>ROUND(IF(ISBLANK(C808),0,VLOOKUP(C808,'[2]Acha Air Sales Price List'!$B$1:$X$65536,12,FALSE)*$L$14),2)</f>
        <v>0</v>
      </c>
      <c r="H808" s="20">
        <f t="shared" si="17"/>
        <v>0</v>
      </c>
      <c r="I808" s="12"/>
    </row>
    <row r="809" spans="1:9" ht="12.75" hidden="1" customHeight="1">
      <c r="A809" s="11"/>
      <c r="B809" s="1"/>
      <c r="C809" s="34"/>
      <c r="D809" s="192"/>
      <c r="E809" s="193"/>
      <c r="F809" s="39">
        <f>VLOOKUP(C809,'[2]Acha Air Sales Price List'!$B$1:$D$65536,3,FALSE)</f>
        <v>0</v>
      </c>
      <c r="G809" s="19">
        <f>ROUND(IF(ISBLANK(C809),0,VLOOKUP(C809,'[2]Acha Air Sales Price List'!$B$1:$X$65536,12,FALSE)*$L$14),2)</f>
        <v>0</v>
      </c>
      <c r="H809" s="20">
        <f t="shared" si="17"/>
        <v>0</v>
      </c>
      <c r="I809" s="12"/>
    </row>
    <row r="810" spans="1:9" ht="12.75" hidden="1" customHeight="1">
      <c r="A810" s="11"/>
      <c r="B810" s="1"/>
      <c r="C810" s="34"/>
      <c r="D810" s="192"/>
      <c r="E810" s="193"/>
      <c r="F810" s="39">
        <f>VLOOKUP(C810,'[2]Acha Air Sales Price List'!$B$1:$D$65536,3,FALSE)</f>
        <v>0</v>
      </c>
      <c r="G810" s="19">
        <f>ROUND(IF(ISBLANK(C810),0,VLOOKUP(C810,'[2]Acha Air Sales Price List'!$B$1:$X$65536,12,FALSE)*$L$14),2)</f>
        <v>0</v>
      </c>
      <c r="H810" s="20">
        <f t="shared" si="17"/>
        <v>0</v>
      </c>
      <c r="I810" s="12"/>
    </row>
    <row r="811" spans="1:9" ht="12.75" hidden="1" customHeight="1">
      <c r="A811" s="11"/>
      <c r="B811" s="1"/>
      <c r="C811" s="34"/>
      <c r="D811" s="192"/>
      <c r="E811" s="193"/>
      <c r="F811" s="39">
        <f>VLOOKUP(C811,'[2]Acha Air Sales Price List'!$B$1:$D$65536,3,FALSE)</f>
        <v>0</v>
      </c>
      <c r="G811" s="19">
        <f>ROUND(IF(ISBLANK(C811),0,VLOOKUP(C811,'[2]Acha Air Sales Price List'!$B$1:$X$65536,12,FALSE)*$L$14),2)</f>
        <v>0</v>
      </c>
      <c r="H811" s="20">
        <f t="shared" si="17"/>
        <v>0</v>
      </c>
      <c r="I811" s="12"/>
    </row>
    <row r="812" spans="1:9" ht="12.75" hidden="1" customHeight="1">
      <c r="A812" s="11"/>
      <c r="B812" s="1"/>
      <c r="C812" s="34"/>
      <c r="D812" s="192"/>
      <c r="E812" s="193"/>
      <c r="F812" s="39">
        <f>VLOOKUP(C812,'[2]Acha Air Sales Price List'!$B$1:$D$65536,3,FALSE)</f>
        <v>0</v>
      </c>
      <c r="G812" s="19">
        <f>ROUND(IF(ISBLANK(C812),0,VLOOKUP(C812,'[2]Acha Air Sales Price List'!$B$1:$X$65536,12,FALSE)*$L$14),2)</f>
        <v>0</v>
      </c>
      <c r="H812" s="20">
        <f t="shared" si="17"/>
        <v>0</v>
      </c>
      <c r="I812" s="12"/>
    </row>
    <row r="813" spans="1:9" ht="12.75" hidden="1" customHeight="1">
      <c r="A813" s="11"/>
      <c r="B813" s="1"/>
      <c r="C813" s="34"/>
      <c r="D813" s="192"/>
      <c r="E813" s="193"/>
      <c r="F813" s="39">
        <f>VLOOKUP(C813,'[2]Acha Air Sales Price List'!$B$1:$D$65536,3,FALSE)</f>
        <v>0</v>
      </c>
      <c r="G813" s="19">
        <f>ROUND(IF(ISBLANK(C813),0,VLOOKUP(C813,'[2]Acha Air Sales Price List'!$B$1:$X$65536,12,FALSE)*$L$14),2)</f>
        <v>0</v>
      </c>
      <c r="H813" s="20">
        <f t="shared" si="17"/>
        <v>0</v>
      </c>
      <c r="I813" s="12"/>
    </row>
    <row r="814" spans="1:9" ht="12.75" hidden="1" customHeight="1">
      <c r="A814" s="11"/>
      <c r="B814" s="1"/>
      <c r="C814" s="34"/>
      <c r="D814" s="192"/>
      <c r="E814" s="193"/>
      <c r="F814" s="39">
        <f>VLOOKUP(C814,'[2]Acha Air Sales Price List'!$B$1:$D$65536,3,FALSE)</f>
        <v>0</v>
      </c>
      <c r="G814" s="19">
        <f>ROUND(IF(ISBLANK(C814),0,VLOOKUP(C814,'[2]Acha Air Sales Price List'!$B$1:$X$65536,12,FALSE)*$L$14),2)</f>
        <v>0</v>
      </c>
      <c r="H814" s="20">
        <f t="shared" si="17"/>
        <v>0</v>
      </c>
      <c r="I814" s="12"/>
    </row>
    <row r="815" spans="1:9" ht="12.75" hidden="1" customHeight="1">
      <c r="A815" s="11"/>
      <c r="B815" s="1"/>
      <c r="C815" s="34"/>
      <c r="D815" s="192"/>
      <c r="E815" s="193"/>
      <c r="F815" s="39">
        <f>VLOOKUP(C815,'[2]Acha Air Sales Price List'!$B$1:$D$65536,3,FALSE)</f>
        <v>0</v>
      </c>
      <c r="G815" s="19">
        <f>ROUND(IF(ISBLANK(C815),0,VLOOKUP(C815,'[2]Acha Air Sales Price List'!$B$1:$X$65536,12,FALSE)*$L$14),2)</f>
        <v>0</v>
      </c>
      <c r="H815" s="20">
        <f t="shared" si="17"/>
        <v>0</v>
      </c>
      <c r="I815" s="12"/>
    </row>
    <row r="816" spans="1:9" ht="12.75" hidden="1" customHeight="1">
      <c r="A816" s="11"/>
      <c r="B816" s="1"/>
      <c r="C816" s="34"/>
      <c r="D816" s="192"/>
      <c r="E816" s="193"/>
      <c r="F816" s="39">
        <f>VLOOKUP(C816,'[2]Acha Air Sales Price List'!$B$1:$D$65536,3,FALSE)</f>
        <v>0</v>
      </c>
      <c r="G816" s="19">
        <f>ROUND(IF(ISBLANK(C816),0,VLOOKUP(C816,'[2]Acha Air Sales Price List'!$B$1:$X$65536,12,FALSE)*$L$14),2)</f>
        <v>0</v>
      </c>
      <c r="H816" s="20">
        <f t="shared" si="17"/>
        <v>0</v>
      </c>
      <c r="I816" s="12"/>
    </row>
    <row r="817" spans="1:9" ht="12.75" hidden="1" customHeight="1">
      <c r="A817" s="11"/>
      <c r="B817" s="1"/>
      <c r="C817" s="34"/>
      <c r="D817" s="192"/>
      <c r="E817" s="193"/>
      <c r="F817" s="39">
        <f>VLOOKUP(C817,'[2]Acha Air Sales Price List'!$B$1:$D$65536,3,FALSE)</f>
        <v>0</v>
      </c>
      <c r="G817" s="19">
        <f>ROUND(IF(ISBLANK(C817),0,VLOOKUP(C817,'[2]Acha Air Sales Price List'!$B$1:$X$65536,12,FALSE)*$L$14),2)</f>
        <v>0</v>
      </c>
      <c r="H817" s="20">
        <f t="shared" si="17"/>
        <v>0</v>
      </c>
      <c r="I817" s="12"/>
    </row>
    <row r="818" spans="1:9" ht="12.75" hidden="1" customHeight="1">
      <c r="A818" s="11"/>
      <c r="B818" s="1"/>
      <c r="C818" s="34"/>
      <c r="D818" s="192"/>
      <c r="E818" s="193"/>
      <c r="F818" s="39">
        <f>VLOOKUP(C818,'[2]Acha Air Sales Price List'!$B$1:$D$65536,3,FALSE)</f>
        <v>0</v>
      </c>
      <c r="G818" s="19">
        <f>ROUND(IF(ISBLANK(C818),0,VLOOKUP(C818,'[2]Acha Air Sales Price List'!$B$1:$X$65536,12,FALSE)*$L$14),2)</f>
        <v>0</v>
      </c>
      <c r="H818" s="20">
        <f t="shared" si="17"/>
        <v>0</v>
      </c>
      <c r="I818" s="12"/>
    </row>
    <row r="819" spans="1:9" ht="12.75" hidden="1" customHeight="1">
      <c r="A819" s="11"/>
      <c r="B819" s="1"/>
      <c r="C819" s="34"/>
      <c r="D819" s="192"/>
      <c r="E819" s="193"/>
      <c r="F819" s="39">
        <f>VLOOKUP(C819,'[2]Acha Air Sales Price List'!$B$1:$D$65536,3,FALSE)</f>
        <v>0</v>
      </c>
      <c r="G819" s="19">
        <f>ROUND(IF(ISBLANK(C819),0,VLOOKUP(C819,'[2]Acha Air Sales Price List'!$B$1:$X$65536,12,FALSE)*$L$14),2)</f>
        <v>0</v>
      </c>
      <c r="H819" s="20">
        <f t="shared" si="17"/>
        <v>0</v>
      </c>
      <c r="I819" s="12"/>
    </row>
    <row r="820" spans="1:9" ht="12.75" hidden="1" customHeight="1">
      <c r="A820" s="11"/>
      <c r="B820" s="1"/>
      <c r="C820" s="34"/>
      <c r="D820" s="192"/>
      <c r="E820" s="193"/>
      <c r="F820" s="39">
        <f>VLOOKUP(C820,'[2]Acha Air Sales Price List'!$B$1:$D$65536,3,FALSE)</f>
        <v>0</v>
      </c>
      <c r="G820" s="19">
        <f>ROUND(IF(ISBLANK(C820),0,VLOOKUP(C820,'[2]Acha Air Sales Price List'!$B$1:$X$65536,12,FALSE)*$L$14),2)</f>
        <v>0</v>
      </c>
      <c r="H820" s="20">
        <f t="shared" si="17"/>
        <v>0</v>
      </c>
      <c r="I820" s="12"/>
    </row>
    <row r="821" spans="1:9" ht="12.75" hidden="1" customHeight="1">
      <c r="A821" s="11"/>
      <c r="B821" s="1"/>
      <c r="C821" s="34"/>
      <c r="D821" s="192"/>
      <c r="E821" s="193"/>
      <c r="F821" s="39">
        <f>VLOOKUP(C821,'[2]Acha Air Sales Price List'!$B$1:$D$65536,3,FALSE)</f>
        <v>0</v>
      </c>
      <c r="G821" s="19">
        <f>ROUND(IF(ISBLANK(C821),0,VLOOKUP(C821,'[2]Acha Air Sales Price List'!$B$1:$X$65536,12,FALSE)*$L$14),2)</f>
        <v>0</v>
      </c>
      <c r="H821" s="20">
        <f t="shared" si="17"/>
        <v>0</v>
      </c>
      <c r="I821" s="12"/>
    </row>
    <row r="822" spans="1:9" ht="12.75" hidden="1" customHeight="1">
      <c r="A822" s="11"/>
      <c r="B822" s="1"/>
      <c r="C822" s="34"/>
      <c r="D822" s="192"/>
      <c r="E822" s="193"/>
      <c r="F822" s="39">
        <f>VLOOKUP(C822,'[2]Acha Air Sales Price List'!$B$1:$D$65536,3,FALSE)</f>
        <v>0</v>
      </c>
      <c r="G822" s="19">
        <f>ROUND(IF(ISBLANK(C822),0,VLOOKUP(C822,'[2]Acha Air Sales Price List'!$B$1:$X$65536,12,FALSE)*$L$14),2)</f>
        <v>0</v>
      </c>
      <c r="H822" s="20">
        <f t="shared" si="17"/>
        <v>0</v>
      </c>
      <c r="I822" s="12"/>
    </row>
    <row r="823" spans="1:9" ht="12.75" hidden="1" customHeight="1">
      <c r="A823" s="11"/>
      <c r="B823" s="1"/>
      <c r="C823" s="34"/>
      <c r="D823" s="192"/>
      <c r="E823" s="193"/>
      <c r="F823" s="39">
        <f>VLOOKUP(C823,'[2]Acha Air Sales Price List'!$B$1:$D$65536,3,FALSE)</f>
        <v>0</v>
      </c>
      <c r="G823" s="19">
        <f>ROUND(IF(ISBLANK(C823),0,VLOOKUP(C823,'[2]Acha Air Sales Price List'!$B$1:$X$65536,12,FALSE)*$L$14),2)</f>
        <v>0</v>
      </c>
      <c r="H823" s="20">
        <f t="shared" si="17"/>
        <v>0</v>
      </c>
      <c r="I823" s="12"/>
    </row>
    <row r="824" spans="1:9" ht="12.75" hidden="1" customHeight="1">
      <c r="A824" s="11"/>
      <c r="B824" s="1"/>
      <c r="C824" s="34"/>
      <c r="D824" s="192"/>
      <c r="E824" s="193"/>
      <c r="F824" s="39">
        <f>VLOOKUP(C824,'[2]Acha Air Sales Price List'!$B$1:$D$65536,3,FALSE)</f>
        <v>0</v>
      </c>
      <c r="G824" s="19">
        <f>ROUND(IF(ISBLANK(C824),0,VLOOKUP(C824,'[2]Acha Air Sales Price List'!$B$1:$X$65536,12,FALSE)*$L$14),2)</f>
        <v>0</v>
      </c>
      <c r="H824" s="20">
        <f t="shared" si="17"/>
        <v>0</v>
      </c>
      <c r="I824" s="12"/>
    </row>
    <row r="825" spans="1:9" ht="12.75" hidden="1" customHeight="1">
      <c r="A825" s="11"/>
      <c r="B825" s="1"/>
      <c r="C825" s="34"/>
      <c r="D825" s="192"/>
      <c r="E825" s="193"/>
      <c r="F825" s="39">
        <f>VLOOKUP(C825,'[2]Acha Air Sales Price List'!$B$1:$D$65536,3,FALSE)</f>
        <v>0</v>
      </c>
      <c r="G825" s="19">
        <f>ROUND(IF(ISBLANK(C825),0,VLOOKUP(C825,'[2]Acha Air Sales Price List'!$B$1:$X$65536,12,FALSE)*$L$14),2)</f>
        <v>0</v>
      </c>
      <c r="H825" s="20">
        <f t="shared" si="17"/>
        <v>0</v>
      </c>
      <c r="I825" s="12"/>
    </row>
    <row r="826" spans="1:9" ht="12.75" hidden="1" customHeight="1">
      <c r="A826" s="11"/>
      <c r="B826" s="1"/>
      <c r="C826" s="34"/>
      <c r="D826" s="192"/>
      <c r="E826" s="193"/>
      <c r="F826" s="39">
        <f>VLOOKUP(C826,'[2]Acha Air Sales Price List'!$B$1:$D$65536,3,FALSE)</f>
        <v>0</v>
      </c>
      <c r="G826" s="19">
        <f>ROUND(IF(ISBLANK(C826),0,VLOOKUP(C826,'[2]Acha Air Sales Price List'!$B$1:$X$65536,12,FALSE)*$L$14),2)</f>
        <v>0</v>
      </c>
      <c r="H826" s="20">
        <f t="shared" si="17"/>
        <v>0</v>
      </c>
      <c r="I826" s="12"/>
    </row>
    <row r="827" spans="1:9" ht="12.75" hidden="1" customHeight="1">
      <c r="A827" s="11"/>
      <c r="B827" s="1"/>
      <c r="C827" s="34"/>
      <c r="D827" s="192"/>
      <c r="E827" s="193"/>
      <c r="F827" s="39">
        <f>VLOOKUP(C827,'[2]Acha Air Sales Price List'!$B$1:$D$65536,3,FALSE)</f>
        <v>0</v>
      </c>
      <c r="G827" s="19">
        <f>ROUND(IF(ISBLANK(C827),0,VLOOKUP(C827,'[2]Acha Air Sales Price List'!$B$1:$X$65536,12,FALSE)*$L$14),2)</f>
        <v>0</v>
      </c>
      <c r="H827" s="20">
        <f t="shared" si="17"/>
        <v>0</v>
      </c>
      <c r="I827" s="12"/>
    </row>
    <row r="828" spans="1:9" ht="12.75" hidden="1" customHeight="1">
      <c r="A828" s="11"/>
      <c r="B828" s="1"/>
      <c r="C828" s="34"/>
      <c r="D828" s="192"/>
      <c r="E828" s="193"/>
      <c r="F828" s="39">
        <f>VLOOKUP(C828,'[2]Acha Air Sales Price List'!$B$1:$D$65536,3,FALSE)</f>
        <v>0</v>
      </c>
      <c r="G828" s="19">
        <f>ROUND(IF(ISBLANK(C828),0,VLOOKUP(C828,'[2]Acha Air Sales Price List'!$B$1:$X$65536,12,FALSE)*$L$14),2)</f>
        <v>0</v>
      </c>
      <c r="H828" s="20">
        <f t="shared" si="17"/>
        <v>0</v>
      </c>
      <c r="I828" s="12"/>
    </row>
    <row r="829" spans="1:9" ht="12.75" hidden="1" customHeight="1">
      <c r="A829" s="11"/>
      <c r="B829" s="1"/>
      <c r="C829" s="34"/>
      <c r="D829" s="192"/>
      <c r="E829" s="193"/>
      <c r="F829" s="39">
        <f>VLOOKUP(C829,'[2]Acha Air Sales Price List'!$B$1:$D$65536,3,FALSE)</f>
        <v>0</v>
      </c>
      <c r="G829" s="19">
        <f>ROUND(IF(ISBLANK(C829),0,VLOOKUP(C829,'[2]Acha Air Sales Price List'!$B$1:$X$65536,12,FALSE)*$L$14),2)</f>
        <v>0</v>
      </c>
      <c r="H829" s="20">
        <f t="shared" si="17"/>
        <v>0</v>
      </c>
      <c r="I829" s="12"/>
    </row>
    <row r="830" spans="1:9" ht="12.75" hidden="1" customHeight="1">
      <c r="A830" s="11"/>
      <c r="B830" s="1"/>
      <c r="C830" s="35"/>
      <c r="D830" s="192"/>
      <c r="E830" s="193"/>
      <c r="F830" s="39">
        <f>VLOOKUP(C830,'[2]Acha Air Sales Price List'!$B$1:$D$65536,3,FALSE)</f>
        <v>0</v>
      </c>
      <c r="G830" s="19">
        <f>ROUND(IF(ISBLANK(C830),0,VLOOKUP(C830,'[2]Acha Air Sales Price List'!$B$1:$X$65536,12,FALSE)*$L$14),2)</f>
        <v>0</v>
      </c>
      <c r="H830" s="20">
        <f t="shared" si="17"/>
        <v>0</v>
      </c>
      <c r="I830" s="12"/>
    </row>
    <row r="831" spans="1:9" ht="12.75" hidden="1" customHeight="1">
      <c r="A831" s="11"/>
      <c r="B831" s="1"/>
      <c r="C831" s="34"/>
      <c r="D831" s="192"/>
      <c r="E831" s="193"/>
      <c r="F831" s="39">
        <f>VLOOKUP(C831,'[2]Acha Air Sales Price List'!$B$1:$D$65536,3,FALSE)</f>
        <v>0</v>
      </c>
      <c r="G831" s="19">
        <f>ROUND(IF(ISBLANK(C831),0,VLOOKUP(C831,'[2]Acha Air Sales Price List'!$B$1:$X$65536,12,FALSE)*$L$14),2)</f>
        <v>0</v>
      </c>
      <c r="H831" s="20">
        <f t="shared" si="17"/>
        <v>0</v>
      </c>
      <c r="I831" s="12"/>
    </row>
    <row r="832" spans="1:9" ht="12.75" hidden="1" customHeight="1">
      <c r="A832" s="11"/>
      <c r="B832" s="1"/>
      <c r="C832" s="34"/>
      <c r="D832" s="192"/>
      <c r="E832" s="193"/>
      <c r="F832" s="39">
        <f>VLOOKUP(C832,'[2]Acha Air Sales Price List'!$B$1:$D$65536,3,FALSE)</f>
        <v>0</v>
      </c>
      <c r="G832" s="19">
        <f>ROUND(IF(ISBLANK(C832),0,VLOOKUP(C832,'[2]Acha Air Sales Price List'!$B$1:$X$65536,12,FALSE)*$L$14),2)</f>
        <v>0</v>
      </c>
      <c r="H832" s="20">
        <f t="shared" si="17"/>
        <v>0</v>
      </c>
      <c r="I832" s="12"/>
    </row>
    <row r="833" spans="1:9" ht="12.75" hidden="1" customHeight="1">
      <c r="A833" s="11"/>
      <c r="B833" s="1"/>
      <c r="C833" s="34"/>
      <c r="D833" s="192"/>
      <c r="E833" s="193"/>
      <c r="F833" s="39">
        <f>VLOOKUP(C833,'[2]Acha Air Sales Price List'!$B$1:$D$65536,3,FALSE)</f>
        <v>0</v>
      </c>
      <c r="G833" s="19">
        <f>ROUND(IF(ISBLANK(C833),0,VLOOKUP(C833,'[2]Acha Air Sales Price List'!$B$1:$X$65536,12,FALSE)*$L$14),2)</f>
        <v>0</v>
      </c>
      <c r="H833" s="20">
        <f t="shared" si="17"/>
        <v>0</v>
      </c>
      <c r="I833" s="12"/>
    </row>
    <row r="834" spans="1:9" ht="12.75" hidden="1" customHeight="1">
      <c r="A834" s="11"/>
      <c r="B834" s="1"/>
      <c r="C834" s="34"/>
      <c r="D834" s="192"/>
      <c r="E834" s="193"/>
      <c r="F834" s="39">
        <f>VLOOKUP(C834,'[2]Acha Air Sales Price List'!$B$1:$D$65536,3,FALSE)</f>
        <v>0</v>
      </c>
      <c r="G834" s="19">
        <f>ROUND(IF(ISBLANK(C834),0,VLOOKUP(C834,'[2]Acha Air Sales Price List'!$B$1:$X$65536,12,FALSE)*$L$14),2)</f>
        <v>0</v>
      </c>
      <c r="H834" s="20">
        <f t="shared" si="17"/>
        <v>0</v>
      </c>
      <c r="I834" s="12"/>
    </row>
    <row r="835" spans="1:9" ht="12.75" hidden="1" customHeight="1">
      <c r="A835" s="11"/>
      <c r="B835" s="1"/>
      <c r="C835" s="34"/>
      <c r="D835" s="192"/>
      <c r="E835" s="193"/>
      <c r="F835" s="39">
        <f>VLOOKUP(C835,'[2]Acha Air Sales Price List'!$B$1:$D$65536,3,FALSE)</f>
        <v>0</v>
      </c>
      <c r="G835" s="19">
        <f>ROUND(IF(ISBLANK(C835),0,VLOOKUP(C835,'[2]Acha Air Sales Price List'!$B$1:$X$65536,12,FALSE)*$L$14),2)</f>
        <v>0</v>
      </c>
      <c r="H835" s="20">
        <f t="shared" si="17"/>
        <v>0</v>
      </c>
      <c r="I835" s="12"/>
    </row>
    <row r="836" spans="1:9" ht="12.75" hidden="1" customHeight="1">
      <c r="A836" s="11"/>
      <c r="B836" s="1"/>
      <c r="C836" s="34"/>
      <c r="D836" s="192"/>
      <c r="E836" s="193"/>
      <c r="F836" s="39">
        <f>VLOOKUP(C836,'[2]Acha Air Sales Price List'!$B$1:$D$65536,3,FALSE)</f>
        <v>0</v>
      </c>
      <c r="G836" s="19">
        <f>ROUND(IF(ISBLANK(C836),0,VLOOKUP(C836,'[2]Acha Air Sales Price List'!$B$1:$X$65536,12,FALSE)*$L$14),2)</f>
        <v>0</v>
      </c>
      <c r="H836" s="20">
        <f t="shared" si="17"/>
        <v>0</v>
      </c>
      <c r="I836" s="12"/>
    </row>
    <row r="837" spans="1:9" ht="12.75" hidden="1" customHeight="1">
      <c r="A837" s="11"/>
      <c r="B837" s="1"/>
      <c r="C837" s="34"/>
      <c r="D837" s="192"/>
      <c r="E837" s="193"/>
      <c r="F837" s="39">
        <f>VLOOKUP(C837,'[2]Acha Air Sales Price List'!$B$1:$D$65536,3,FALSE)</f>
        <v>0</v>
      </c>
      <c r="G837" s="19">
        <f>ROUND(IF(ISBLANK(C837),0,VLOOKUP(C837,'[2]Acha Air Sales Price List'!$B$1:$X$65536,12,FALSE)*$L$14),2)</f>
        <v>0</v>
      </c>
      <c r="H837" s="20">
        <f t="shared" si="17"/>
        <v>0</v>
      </c>
      <c r="I837" s="12"/>
    </row>
    <row r="838" spans="1:9" ht="12.75" hidden="1" customHeight="1">
      <c r="A838" s="11"/>
      <c r="B838" s="1"/>
      <c r="C838" s="34"/>
      <c r="D838" s="192"/>
      <c r="E838" s="193"/>
      <c r="F838" s="39">
        <f>VLOOKUP(C838,'[2]Acha Air Sales Price List'!$B$1:$D$65536,3,FALSE)</f>
        <v>0</v>
      </c>
      <c r="G838" s="19">
        <f>ROUND(IF(ISBLANK(C838),0,VLOOKUP(C838,'[2]Acha Air Sales Price List'!$B$1:$X$65536,12,FALSE)*$L$14),2)</f>
        <v>0</v>
      </c>
      <c r="H838" s="20">
        <f t="shared" si="17"/>
        <v>0</v>
      </c>
      <c r="I838" s="12"/>
    </row>
    <row r="839" spans="1:9" ht="12.75" hidden="1" customHeight="1">
      <c r="A839" s="11"/>
      <c r="B839" s="1"/>
      <c r="C839" s="34"/>
      <c r="D839" s="192"/>
      <c r="E839" s="193"/>
      <c r="F839" s="39">
        <f>VLOOKUP(C839,'[2]Acha Air Sales Price List'!$B$1:$D$65536,3,FALSE)</f>
        <v>0</v>
      </c>
      <c r="G839" s="19">
        <f>ROUND(IF(ISBLANK(C839),0,VLOOKUP(C839,'[2]Acha Air Sales Price List'!$B$1:$X$65536,12,FALSE)*$L$14),2)</f>
        <v>0</v>
      </c>
      <c r="H839" s="20">
        <f t="shared" si="17"/>
        <v>0</v>
      </c>
      <c r="I839" s="12"/>
    </row>
    <row r="840" spans="1:9" ht="12.75" hidden="1" customHeight="1">
      <c r="A840" s="11"/>
      <c r="B840" s="1"/>
      <c r="C840" s="34"/>
      <c r="D840" s="192"/>
      <c r="E840" s="193"/>
      <c r="F840" s="39">
        <f>VLOOKUP(C840,'[2]Acha Air Sales Price List'!$B$1:$D$65536,3,FALSE)</f>
        <v>0</v>
      </c>
      <c r="G840" s="19">
        <f>ROUND(IF(ISBLANK(C840),0,VLOOKUP(C840,'[2]Acha Air Sales Price List'!$B$1:$X$65536,12,FALSE)*$L$14),2)</f>
        <v>0</v>
      </c>
      <c r="H840" s="20">
        <f t="shared" si="17"/>
        <v>0</v>
      </c>
      <c r="I840" s="12"/>
    </row>
    <row r="841" spans="1:9" ht="12.75" hidden="1" customHeight="1">
      <c r="A841" s="11"/>
      <c r="B841" s="1"/>
      <c r="C841" s="34"/>
      <c r="D841" s="192"/>
      <c r="E841" s="193"/>
      <c r="F841" s="39">
        <f>VLOOKUP(C841,'[2]Acha Air Sales Price List'!$B$1:$D$65536,3,FALSE)</f>
        <v>0</v>
      </c>
      <c r="G841" s="19">
        <f>ROUND(IF(ISBLANK(C841),0,VLOOKUP(C841,'[2]Acha Air Sales Price List'!$B$1:$X$65536,12,FALSE)*$L$14),2)</f>
        <v>0</v>
      </c>
      <c r="H841" s="20">
        <f t="shared" si="17"/>
        <v>0</v>
      </c>
      <c r="I841" s="12"/>
    </row>
    <row r="842" spans="1:9" ht="12.75" hidden="1" customHeight="1">
      <c r="A842" s="11"/>
      <c r="B842" s="1"/>
      <c r="C842" s="34"/>
      <c r="D842" s="192"/>
      <c r="E842" s="193"/>
      <c r="F842" s="39">
        <f>VLOOKUP(C842,'[2]Acha Air Sales Price List'!$B$1:$D$65536,3,FALSE)</f>
        <v>0</v>
      </c>
      <c r="G842" s="19">
        <f>ROUND(IF(ISBLANK(C842),0,VLOOKUP(C842,'[2]Acha Air Sales Price List'!$B$1:$X$65536,12,FALSE)*$L$14),2)</f>
        <v>0</v>
      </c>
      <c r="H842" s="20">
        <f t="shared" si="17"/>
        <v>0</v>
      </c>
      <c r="I842" s="12"/>
    </row>
    <row r="843" spans="1:9" ht="12.75" hidden="1" customHeight="1">
      <c r="A843" s="11"/>
      <c r="B843" s="1"/>
      <c r="C843" s="34"/>
      <c r="D843" s="192"/>
      <c r="E843" s="193"/>
      <c r="F843" s="39">
        <f>VLOOKUP(C843,'[2]Acha Air Sales Price List'!$B$1:$D$65536,3,FALSE)</f>
        <v>0</v>
      </c>
      <c r="G843" s="19">
        <f>ROUND(IF(ISBLANK(C843),0,VLOOKUP(C843,'[2]Acha Air Sales Price List'!$B$1:$X$65536,12,FALSE)*$L$14),2)</f>
        <v>0</v>
      </c>
      <c r="H843" s="20">
        <f t="shared" ref="H843:H906" si="18">ROUND(IF(ISNUMBER(B843), G843*B843, 0),5)</f>
        <v>0</v>
      </c>
      <c r="I843" s="12"/>
    </row>
    <row r="844" spans="1:9" ht="12.75" hidden="1" customHeight="1">
      <c r="A844" s="11"/>
      <c r="B844" s="1"/>
      <c r="C844" s="34"/>
      <c r="D844" s="192"/>
      <c r="E844" s="193"/>
      <c r="F844" s="39">
        <f>VLOOKUP(C844,'[2]Acha Air Sales Price List'!$B$1:$D$65536,3,FALSE)</f>
        <v>0</v>
      </c>
      <c r="G844" s="19">
        <f>ROUND(IF(ISBLANK(C844),0,VLOOKUP(C844,'[2]Acha Air Sales Price List'!$B$1:$X$65536,12,FALSE)*$L$14),2)</f>
        <v>0</v>
      </c>
      <c r="H844" s="20">
        <f t="shared" si="18"/>
        <v>0</v>
      </c>
      <c r="I844" s="12"/>
    </row>
    <row r="845" spans="1:9" ht="12.75" hidden="1" customHeight="1">
      <c r="A845" s="11"/>
      <c r="B845" s="1"/>
      <c r="C845" s="34"/>
      <c r="D845" s="192"/>
      <c r="E845" s="193"/>
      <c r="F845" s="39">
        <f>VLOOKUP(C845,'[2]Acha Air Sales Price List'!$B$1:$D$65536,3,FALSE)</f>
        <v>0</v>
      </c>
      <c r="G845" s="19">
        <f>ROUND(IF(ISBLANK(C845),0,VLOOKUP(C845,'[2]Acha Air Sales Price List'!$B$1:$X$65536,12,FALSE)*$L$14),2)</f>
        <v>0</v>
      </c>
      <c r="H845" s="20">
        <f t="shared" si="18"/>
        <v>0</v>
      </c>
      <c r="I845" s="12"/>
    </row>
    <row r="846" spans="1:9" ht="12.75" hidden="1" customHeight="1">
      <c r="A846" s="11"/>
      <c r="B846" s="1"/>
      <c r="C846" s="35"/>
      <c r="D846" s="192"/>
      <c r="E846" s="193"/>
      <c r="F846" s="39">
        <f>VLOOKUP(C846,'[2]Acha Air Sales Price List'!$B$1:$D$65536,3,FALSE)</f>
        <v>0</v>
      </c>
      <c r="G846" s="19">
        <f>ROUND(IF(ISBLANK(C846),0,VLOOKUP(C846,'[2]Acha Air Sales Price List'!$B$1:$X$65536,12,FALSE)*$L$14),2)</f>
        <v>0</v>
      </c>
      <c r="H846" s="20">
        <f t="shared" si="18"/>
        <v>0</v>
      </c>
      <c r="I846" s="12"/>
    </row>
    <row r="847" spans="1:9" ht="12.75" hidden="1" customHeight="1">
      <c r="A847" s="11"/>
      <c r="B847" s="1"/>
      <c r="C847" s="35"/>
      <c r="D847" s="192"/>
      <c r="E847" s="193"/>
      <c r="F847" s="39">
        <f>VLOOKUP(C847,'[2]Acha Air Sales Price List'!$B$1:$D$65536,3,FALSE)</f>
        <v>0</v>
      </c>
      <c r="G847" s="19">
        <f>ROUND(IF(ISBLANK(C847),0,VLOOKUP(C847,'[2]Acha Air Sales Price List'!$B$1:$X$65536,12,FALSE)*$L$14),2)</f>
        <v>0</v>
      </c>
      <c r="H847" s="20">
        <f t="shared" si="18"/>
        <v>0</v>
      </c>
      <c r="I847" s="12"/>
    </row>
    <row r="848" spans="1:9" ht="12.75" hidden="1" customHeight="1">
      <c r="A848" s="11"/>
      <c r="B848" s="1"/>
      <c r="C848" s="34"/>
      <c r="D848" s="192"/>
      <c r="E848" s="193"/>
      <c r="F848" s="39">
        <f>VLOOKUP(C848,'[2]Acha Air Sales Price List'!$B$1:$D$65536,3,FALSE)</f>
        <v>0</v>
      </c>
      <c r="G848" s="19">
        <f>ROUND(IF(ISBLANK(C848),0,VLOOKUP(C848,'[2]Acha Air Sales Price List'!$B$1:$X$65536,12,FALSE)*$L$14),2)</f>
        <v>0</v>
      </c>
      <c r="H848" s="20">
        <f t="shared" si="18"/>
        <v>0</v>
      </c>
      <c r="I848" s="12"/>
    </row>
    <row r="849" spans="1:9" ht="12.75" hidden="1" customHeight="1">
      <c r="A849" s="11"/>
      <c r="B849" s="1"/>
      <c r="C849" s="34"/>
      <c r="D849" s="192"/>
      <c r="E849" s="193"/>
      <c r="F849" s="39">
        <f>VLOOKUP(C849,'[2]Acha Air Sales Price List'!$B$1:$D$65536,3,FALSE)</f>
        <v>0</v>
      </c>
      <c r="G849" s="19">
        <f>ROUND(IF(ISBLANK(C849),0,VLOOKUP(C849,'[2]Acha Air Sales Price List'!$B$1:$X$65536,12,FALSE)*$L$14),2)</f>
        <v>0</v>
      </c>
      <c r="H849" s="20">
        <f t="shared" si="18"/>
        <v>0</v>
      </c>
      <c r="I849" s="12"/>
    </row>
    <row r="850" spans="1:9" ht="12.75" hidden="1" customHeight="1">
      <c r="A850" s="11"/>
      <c r="B850" s="1"/>
      <c r="C850" s="34"/>
      <c r="D850" s="192"/>
      <c r="E850" s="193"/>
      <c r="F850" s="39">
        <f>VLOOKUP(C850,'[2]Acha Air Sales Price List'!$B$1:$D$65536,3,FALSE)</f>
        <v>0</v>
      </c>
      <c r="G850" s="19">
        <f>ROUND(IF(ISBLANK(C850),0,VLOOKUP(C850,'[2]Acha Air Sales Price List'!$B$1:$X$65536,12,FALSE)*$L$14),2)</f>
        <v>0</v>
      </c>
      <c r="H850" s="20">
        <f t="shared" si="18"/>
        <v>0</v>
      </c>
      <c r="I850" s="12"/>
    </row>
    <row r="851" spans="1:9" ht="12.75" hidden="1" customHeight="1">
      <c r="A851" s="11"/>
      <c r="B851" s="1"/>
      <c r="C851" s="34"/>
      <c r="D851" s="192"/>
      <c r="E851" s="193"/>
      <c r="F851" s="39">
        <f>VLOOKUP(C851,'[2]Acha Air Sales Price List'!$B$1:$D$65536,3,FALSE)</f>
        <v>0</v>
      </c>
      <c r="G851" s="19">
        <f>ROUND(IF(ISBLANK(C851),0,VLOOKUP(C851,'[2]Acha Air Sales Price List'!$B$1:$X$65536,12,FALSE)*$L$14),2)</f>
        <v>0</v>
      </c>
      <c r="H851" s="20">
        <f t="shared" si="18"/>
        <v>0</v>
      </c>
      <c r="I851" s="12"/>
    </row>
    <row r="852" spans="1:9" ht="12.75" hidden="1" customHeight="1">
      <c r="A852" s="11"/>
      <c r="B852" s="1"/>
      <c r="C852" s="34"/>
      <c r="D852" s="192"/>
      <c r="E852" s="193"/>
      <c r="F852" s="39">
        <f>VLOOKUP(C852,'[2]Acha Air Sales Price List'!$B$1:$D$65536,3,FALSE)</f>
        <v>0</v>
      </c>
      <c r="G852" s="19">
        <f>ROUND(IF(ISBLANK(C852),0,VLOOKUP(C852,'[2]Acha Air Sales Price List'!$B$1:$X$65536,12,FALSE)*$L$14),2)</f>
        <v>0</v>
      </c>
      <c r="H852" s="20">
        <f t="shared" si="18"/>
        <v>0</v>
      </c>
      <c r="I852" s="12"/>
    </row>
    <row r="853" spans="1:9" ht="12.75" hidden="1" customHeight="1">
      <c r="A853" s="11"/>
      <c r="B853" s="1"/>
      <c r="C853" s="34"/>
      <c r="D853" s="192"/>
      <c r="E853" s="193"/>
      <c r="F853" s="39">
        <f>VLOOKUP(C853,'[2]Acha Air Sales Price List'!$B$1:$D$65536,3,FALSE)</f>
        <v>0</v>
      </c>
      <c r="G853" s="19">
        <f>ROUND(IF(ISBLANK(C853),0,VLOOKUP(C853,'[2]Acha Air Sales Price List'!$B$1:$X$65536,12,FALSE)*$L$14),2)</f>
        <v>0</v>
      </c>
      <c r="H853" s="20">
        <f t="shared" si="18"/>
        <v>0</v>
      </c>
      <c r="I853" s="12"/>
    </row>
    <row r="854" spans="1:9" ht="12.75" hidden="1" customHeight="1">
      <c r="A854" s="11"/>
      <c r="B854" s="1"/>
      <c r="C854" s="34"/>
      <c r="D854" s="192"/>
      <c r="E854" s="193"/>
      <c r="F854" s="39">
        <f>VLOOKUP(C854,'[2]Acha Air Sales Price List'!$B$1:$D$65536,3,FALSE)</f>
        <v>0</v>
      </c>
      <c r="G854" s="19">
        <f>ROUND(IF(ISBLANK(C854),0,VLOOKUP(C854,'[2]Acha Air Sales Price List'!$B$1:$X$65536,12,FALSE)*$L$14),2)</f>
        <v>0</v>
      </c>
      <c r="H854" s="20">
        <f t="shared" si="18"/>
        <v>0</v>
      </c>
      <c r="I854" s="12"/>
    </row>
    <row r="855" spans="1:9" ht="12.75" hidden="1" customHeight="1">
      <c r="A855" s="11"/>
      <c r="B855" s="1"/>
      <c r="C855" s="34"/>
      <c r="D855" s="192"/>
      <c r="E855" s="193"/>
      <c r="F855" s="39">
        <f>VLOOKUP(C855,'[2]Acha Air Sales Price List'!$B$1:$D$65536,3,FALSE)</f>
        <v>0</v>
      </c>
      <c r="G855" s="19">
        <f>ROUND(IF(ISBLANK(C855),0,VLOOKUP(C855,'[2]Acha Air Sales Price List'!$B$1:$X$65536,12,FALSE)*$L$14),2)</f>
        <v>0</v>
      </c>
      <c r="H855" s="20">
        <f t="shared" si="18"/>
        <v>0</v>
      </c>
      <c r="I855" s="12"/>
    </row>
    <row r="856" spans="1:9" ht="12.75" hidden="1" customHeight="1">
      <c r="A856" s="11"/>
      <c r="B856" s="1"/>
      <c r="C856" s="34"/>
      <c r="D856" s="192"/>
      <c r="E856" s="193"/>
      <c r="F856" s="39">
        <f>VLOOKUP(C856,'[2]Acha Air Sales Price List'!$B$1:$D$65536,3,FALSE)</f>
        <v>0</v>
      </c>
      <c r="G856" s="19">
        <f>ROUND(IF(ISBLANK(C856),0,VLOOKUP(C856,'[2]Acha Air Sales Price List'!$B$1:$X$65536,12,FALSE)*$L$14),2)</f>
        <v>0</v>
      </c>
      <c r="H856" s="20">
        <f t="shared" si="18"/>
        <v>0</v>
      </c>
      <c r="I856" s="12"/>
    </row>
    <row r="857" spans="1:9" ht="12.75" hidden="1" customHeight="1">
      <c r="A857" s="11"/>
      <c r="B857" s="1"/>
      <c r="C857" s="34"/>
      <c r="D857" s="192"/>
      <c r="E857" s="193"/>
      <c r="F857" s="39">
        <f>VLOOKUP(C857,'[2]Acha Air Sales Price List'!$B$1:$D$65536,3,FALSE)</f>
        <v>0</v>
      </c>
      <c r="G857" s="19">
        <f>ROUND(IF(ISBLANK(C857),0,VLOOKUP(C857,'[2]Acha Air Sales Price List'!$B$1:$X$65536,12,FALSE)*$L$14),2)</f>
        <v>0</v>
      </c>
      <c r="H857" s="20">
        <f t="shared" si="18"/>
        <v>0</v>
      </c>
      <c r="I857" s="12"/>
    </row>
    <row r="858" spans="1:9" ht="12.75" hidden="1" customHeight="1">
      <c r="A858" s="11"/>
      <c r="B858" s="1"/>
      <c r="C858" s="35"/>
      <c r="D858" s="192"/>
      <c r="E858" s="193"/>
      <c r="F858" s="39">
        <f>VLOOKUP(C858,'[2]Acha Air Sales Price List'!$B$1:$D$65536,3,FALSE)</f>
        <v>0</v>
      </c>
      <c r="G858" s="19">
        <f>ROUND(IF(ISBLANK(C858),0,VLOOKUP(C858,'[2]Acha Air Sales Price List'!$B$1:$X$65536,12,FALSE)*$L$14),2)</f>
        <v>0</v>
      </c>
      <c r="H858" s="20">
        <f t="shared" si="18"/>
        <v>0</v>
      </c>
      <c r="I858" s="12"/>
    </row>
    <row r="859" spans="1:9" ht="12.75" hidden="1" customHeight="1">
      <c r="A859" s="11"/>
      <c r="B859" s="1"/>
      <c r="C859" s="34"/>
      <c r="D859" s="192"/>
      <c r="E859" s="193"/>
      <c r="F859" s="39">
        <f>VLOOKUP(C859,'[2]Acha Air Sales Price List'!$B$1:$D$65536,3,FALSE)</f>
        <v>0</v>
      </c>
      <c r="G859" s="19">
        <f>ROUND(IF(ISBLANK(C859),0,VLOOKUP(C859,'[2]Acha Air Sales Price List'!$B$1:$X$65536,12,FALSE)*$L$14),2)</f>
        <v>0</v>
      </c>
      <c r="H859" s="20">
        <f t="shared" si="18"/>
        <v>0</v>
      </c>
      <c r="I859" s="12"/>
    </row>
    <row r="860" spans="1:9" ht="12.75" hidden="1" customHeight="1">
      <c r="A860" s="11"/>
      <c r="B860" s="1"/>
      <c r="C860" s="34"/>
      <c r="D860" s="192"/>
      <c r="E860" s="193"/>
      <c r="F860" s="39">
        <f>VLOOKUP(C860,'[2]Acha Air Sales Price List'!$B$1:$D$65536,3,FALSE)</f>
        <v>0</v>
      </c>
      <c r="G860" s="19">
        <f>ROUND(IF(ISBLANK(C860),0,VLOOKUP(C860,'[2]Acha Air Sales Price List'!$B$1:$X$65536,12,FALSE)*$L$14),2)</f>
        <v>0</v>
      </c>
      <c r="H860" s="20">
        <f t="shared" si="18"/>
        <v>0</v>
      </c>
      <c r="I860" s="12"/>
    </row>
    <row r="861" spans="1:9" ht="12.75" hidden="1" customHeight="1">
      <c r="A861" s="11"/>
      <c r="B861" s="1"/>
      <c r="C861" s="34"/>
      <c r="D861" s="192"/>
      <c r="E861" s="193"/>
      <c r="F861" s="39">
        <f>VLOOKUP(C861,'[2]Acha Air Sales Price List'!$B$1:$D$65536,3,FALSE)</f>
        <v>0</v>
      </c>
      <c r="G861" s="19">
        <f>ROUND(IF(ISBLANK(C861),0,VLOOKUP(C861,'[2]Acha Air Sales Price List'!$B$1:$X$65536,12,FALSE)*$L$14),2)</f>
        <v>0</v>
      </c>
      <c r="H861" s="20">
        <f t="shared" si="18"/>
        <v>0</v>
      </c>
      <c r="I861" s="12"/>
    </row>
    <row r="862" spans="1:9" ht="12.75" hidden="1" customHeight="1">
      <c r="A862" s="11"/>
      <c r="B862" s="1"/>
      <c r="C862" s="34"/>
      <c r="D862" s="192"/>
      <c r="E862" s="193"/>
      <c r="F862" s="39">
        <f>VLOOKUP(C862,'[2]Acha Air Sales Price List'!$B$1:$D$65536,3,FALSE)</f>
        <v>0</v>
      </c>
      <c r="G862" s="19">
        <f>ROUND(IF(ISBLANK(C862),0,VLOOKUP(C862,'[2]Acha Air Sales Price List'!$B$1:$X$65536,12,FALSE)*$L$14),2)</f>
        <v>0</v>
      </c>
      <c r="H862" s="20">
        <f t="shared" si="18"/>
        <v>0</v>
      </c>
      <c r="I862" s="12"/>
    </row>
    <row r="863" spans="1:9" ht="12.75" hidden="1" customHeight="1">
      <c r="A863" s="11"/>
      <c r="B863" s="1"/>
      <c r="C863" s="34"/>
      <c r="D863" s="192"/>
      <c r="E863" s="193"/>
      <c r="F863" s="39">
        <f>VLOOKUP(C863,'[2]Acha Air Sales Price List'!$B$1:$D$65536,3,FALSE)</f>
        <v>0</v>
      </c>
      <c r="G863" s="19">
        <f>ROUND(IF(ISBLANK(C863),0,VLOOKUP(C863,'[2]Acha Air Sales Price List'!$B$1:$X$65536,12,FALSE)*$L$14),2)</f>
        <v>0</v>
      </c>
      <c r="H863" s="20">
        <f t="shared" si="18"/>
        <v>0</v>
      </c>
      <c r="I863" s="12"/>
    </row>
    <row r="864" spans="1:9" ht="12.75" hidden="1" customHeight="1">
      <c r="A864" s="11"/>
      <c r="B864" s="1"/>
      <c r="C864" s="34"/>
      <c r="D864" s="192"/>
      <c r="E864" s="193"/>
      <c r="F864" s="39">
        <f>VLOOKUP(C864,'[2]Acha Air Sales Price List'!$B$1:$D$65536,3,FALSE)</f>
        <v>0</v>
      </c>
      <c r="G864" s="19">
        <f>ROUND(IF(ISBLANK(C864),0,VLOOKUP(C864,'[2]Acha Air Sales Price List'!$B$1:$X$65536,12,FALSE)*$L$14),2)</f>
        <v>0</v>
      </c>
      <c r="H864" s="20">
        <f t="shared" si="18"/>
        <v>0</v>
      </c>
      <c r="I864" s="12"/>
    </row>
    <row r="865" spans="1:9" ht="12.75" hidden="1" customHeight="1">
      <c r="A865" s="11"/>
      <c r="B865" s="1"/>
      <c r="C865" s="34"/>
      <c r="D865" s="192"/>
      <c r="E865" s="193"/>
      <c r="F865" s="39">
        <f>VLOOKUP(C865,'[2]Acha Air Sales Price List'!$B$1:$D$65536,3,FALSE)</f>
        <v>0</v>
      </c>
      <c r="G865" s="19">
        <f>ROUND(IF(ISBLANK(C865),0,VLOOKUP(C865,'[2]Acha Air Sales Price List'!$B$1:$X$65536,12,FALSE)*$L$14),2)</f>
        <v>0</v>
      </c>
      <c r="H865" s="20">
        <f t="shared" si="18"/>
        <v>0</v>
      </c>
      <c r="I865" s="12"/>
    </row>
    <row r="866" spans="1:9" ht="12.75" hidden="1" customHeight="1">
      <c r="A866" s="11"/>
      <c r="B866" s="1"/>
      <c r="C866" s="34"/>
      <c r="D866" s="192"/>
      <c r="E866" s="193"/>
      <c r="F866" s="39">
        <f>VLOOKUP(C866,'[2]Acha Air Sales Price List'!$B$1:$D$65536,3,FALSE)</f>
        <v>0</v>
      </c>
      <c r="G866" s="19">
        <f>ROUND(IF(ISBLANK(C866),0,VLOOKUP(C866,'[2]Acha Air Sales Price List'!$B$1:$X$65536,12,FALSE)*$L$14),2)</f>
        <v>0</v>
      </c>
      <c r="H866" s="20">
        <f t="shared" si="18"/>
        <v>0</v>
      </c>
      <c r="I866" s="12"/>
    </row>
    <row r="867" spans="1:9" ht="12.75" hidden="1" customHeight="1">
      <c r="A867" s="11"/>
      <c r="B867" s="1"/>
      <c r="C867" s="34"/>
      <c r="D867" s="192"/>
      <c r="E867" s="193"/>
      <c r="F867" s="39">
        <f>VLOOKUP(C867,'[2]Acha Air Sales Price List'!$B$1:$D$65536,3,FALSE)</f>
        <v>0</v>
      </c>
      <c r="G867" s="19">
        <f>ROUND(IF(ISBLANK(C867),0,VLOOKUP(C867,'[2]Acha Air Sales Price List'!$B$1:$X$65536,12,FALSE)*$L$14),2)</f>
        <v>0</v>
      </c>
      <c r="H867" s="20">
        <f t="shared" si="18"/>
        <v>0</v>
      </c>
      <c r="I867" s="12"/>
    </row>
    <row r="868" spans="1:9" ht="12.75" hidden="1" customHeight="1">
      <c r="A868" s="11"/>
      <c r="B868" s="1"/>
      <c r="C868" s="34"/>
      <c r="D868" s="192"/>
      <c r="E868" s="193"/>
      <c r="F868" s="39">
        <f>VLOOKUP(C868,'[2]Acha Air Sales Price List'!$B$1:$D$65536,3,FALSE)</f>
        <v>0</v>
      </c>
      <c r="G868" s="19">
        <f>ROUND(IF(ISBLANK(C868),0,VLOOKUP(C868,'[2]Acha Air Sales Price List'!$B$1:$X$65536,12,FALSE)*$L$14),2)</f>
        <v>0</v>
      </c>
      <c r="H868" s="20">
        <f t="shared" si="18"/>
        <v>0</v>
      </c>
      <c r="I868" s="12"/>
    </row>
    <row r="869" spans="1:9" ht="12.75" hidden="1" customHeight="1">
      <c r="A869" s="11"/>
      <c r="B869" s="1"/>
      <c r="C869" s="34"/>
      <c r="D869" s="192"/>
      <c r="E869" s="193"/>
      <c r="F869" s="39">
        <f>VLOOKUP(C869,'[2]Acha Air Sales Price List'!$B$1:$D$65536,3,FALSE)</f>
        <v>0</v>
      </c>
      <c r="G869" s="19">
        <f>ROUND(IF(ISBLANK(C869),0,VLOOKUP(C869,'[2]Acha Air Sales Price List'!$B$1:$X$65536,12,FALSE)*$L$14),2)</f>
        <v>0</v>
      </c>
      <c r="H869" s="20">
        <f t="shared" si="18"/>
        <v>0</v>
      </c>
      <c r="I869" s="12"/>
    </row>
    <row r="870" spans="1:9" ht="12.75" hidden="1" customHeight="1">
      <c r="A870" s="11"/>
      <c r="B870" s="1"/>
      <c r="C870" s="34"/>
      <c r="D870" s="192"/>
      <c r="E870" s="193"/>
      <c r="F870" s="39">
        <f>VLOOKUP(C870,'[2]Acha Air Sales Price List'!$B$1:$D$65536,3,FALSE)</f>
        <v>0</v>
      </c>
      <c r="G870" s="19">
        <f>ROUND(IF(ISBLANK(C870),0,VLOOKUP(C870,'[2]Acha Air Sales Price List'!$B$1:$X$65536,12,FALSE)*$L$14),2)</f>
        <v>0</v>
      </c>
      <c r="H870" s="20">
        <f t="shared" si="18"/>
        <v>0</v>
      </c>
      <c r="I870" s="12"/>
    </row>
    <row r="871" spans="1:9" ht="12.75" hidden="1" customHeight="1">
      <c r="A871" s="11"/>
      <c r="B871" s="1"/>
      <c r="C871" s="34"/>
      <c r="D871" s="192"/>
      <c r="E871" s="193"/>
      <c r="F871" s="39">
        <f>VLOOKUP(C871,'[2]Acha Air Sales Price List'!$B$1:$D$65536,3,FALSE)</f>
        <v>0</v>
      </c>
      <c r="G871" s="19">
        <f>ROUND(IF(ISBLANK(C871),0,VLOOKUP(C871,'[2]Acha Air Sales Price List'!$B$1:$X$65536,12,FALSE)*$L$14),2)</f>
        <v>0</v>
      </c>
      <c r="H871" s="20">
        <f t="shared" si="18"/>
        <v>0</v>
      </c>
      <c r="I871" s="12"/>
    </row>
    <row r="872" spans="1:9" ht="12.75" hidden="1" customHeight="1">
      <c r="A872" s="11"/>
      <c r="B872" s="1"/>
      <c r="C872" s="34"/>
      <c r="D872" s="192"/>
      <c r="E872" s="193"/>
      <c r="F872" s="39">
        <f>VLOOKUP(C872,'[2]Acha Air Sales Price List'!$B$1:$D$65536,3,FALSE)</f>
        <v>0</v>
      </c>
      <c r="G872" s="19">
        <f>ROUND(IF(ISBLANK(C872),0,VLOOKUP(C872,'[2]Acha Air Sales Price List'!$B$1:$X$65536,12,FALSE)*$L$14),2)</f>
        <v>0</v>
      </c>
      <c r="H872" s="20">
        <f t="shared" si="18"/>
        <v>0</v>
      </c>
      <c r="I872" s="12"/>
    </row>
    <row r="873" spans="1:9" ht="12.75" hidden="1" customHeight="1">
      <c r="A873" s="11"/>
      <c r="B873" s="1"/>
      <c r="C873" s="34"/>
      <c r="D873" s="192"/>
      <c r="E873" s="193"/>
      <c r="F873" s="39">
        <f>VLOOKUP(C873,'[2]Acha Air Sales Price List'!$B$1:$D$65536,3,FALSE)</f>
        <v>0</v>
      </c>
      <c r="G873" s="19">
        <f>ROUND(IF(ISBLANK(C873),0,VLOOKUP(C873,'[2]Acha Air Sales Price List'!$B$1:$X$65536,12,FALSE)*$L$14),2)</f>
        <v>0</v>
      </c>
      <c r="H873" s="20">
        <f t="shared" si="18"/>
        <v>0</v>
      </c>
      <c r="I873" s="12"/>
    </row>
    <row r="874" spans="1:9" ht="12.75" hidden="1" customHeight="1">
      <c r="A874" s="11"/>
      <c r="B874" s="1"/>
      <c r="C874" s="34"/>
      <c r="D874" s="192"/>
      <c r="E874" s="193"/>
      <c r="F874" s="39">
        <f>VLOOKUP(C874,'[2]Acha Air Sales Price List'!$B$1:$D$65536,3,FALSE)</f>
        <v>0</v>
      </c>
      <c r="G874" s="19">
        <f>ROUND(IF(ISBLANK(C874),0,VLOOKUP(C874,'[2]Acha Air Sales Price List'!$B$1:$X$65536,12,FALSE)*$L$14),2)</f>
        <v>0</v>
      </c>
      <c r="H874" s="20">
        <f t="shared" si="18"/>
        <v>0</v>
      </c>
      <c r="I874" s="12"/>
    </row>
    <row r="875" spans="1:9" ht="12.75" hidden="1" customHeight="1">
      <c r="A875" s="11"/>
      <c r="B875" s="1"/>
      <c r="C875" s="34"/>
      <c r="D875" s="192"/>
      <c r="E875" s="193"/>
      <c r="F875" s="39">
        <f>VLOOKUP(C875,'[2]Acha Air Sales Price List'!$B$1:$D$65536,3,FALSE)</f>
        <v>0</v>
      </c>
      <c r="G875" s="19">
        <f>ROUND(IF(ISBLANK(C875),0,VLOOKUP(C875,'[2]Acha Air Sales Price List'!$B$1:$X$65536,12,FALSE)*$L$14),2)</f>
        <v>0</v>
      </c>
      <c r="H875" s="20">
        <f t="shared" si="18"/>
        <v>0</v>
      </c>
      <c r="I875" s="12"/>
    </row>
    <row r="876" spans="1:9" ht="12.75" hidden="1" customHeight="1">
      <c r="A876" s="11"/>
      <c r="B876" s="1"/>
      <c r="C876" s="34"/>
      <c r="D876" s="192"/>
      <c r="E876" s="193"/>
      <c r="F876" s="39">
        <f>VLOOKUP(C876,'[2]Acha Air Sales Price List'!$B$1:$D$65536,3,FALSE)</f>
        <v>0</v>
      </c>
      <c r="G876" s="19">
        <f>ROUND(IF(ISBLANK(C876),0,VLOOKUP(C876,'[2]Acha Air Sales Price List'!$B$1:$X$65536,12,FALSE)*$L$14),2)</f>
        <v>0</v>
      </c>
      <c r="H876" s="20">
        <f t="shared" si="18"/>
        <v>0</v>
      </c>
      <c r="I876" s="12"/>
    </row>
    <row r="877" spans="1:9" ht="12.75" hidden="1" customHeight="1">
      <c r="A877" s="11"/>
      <c r="B877" s="1"/>
      <c r="C877" s="34"/>
      <c r="D877" s="192"/>
      <c r="E877" s="193"/>
      <c r="F877" s="39">
        <f>VLOOKUP(C877,'[2]Acha Air Sales Price List'!$B$1:$D$65536,3,FALSE)</f>
        <v>0</v>
      </c>
      <c r="G877" s="19">
        <f>ROUND(IF(ISBLANK(C877),0,VLOOKUP(C877,'[2]Acha Air Sales Price List'!$B$1:$X$65536,12,FALSE)*$L$14),2)</f>
        <v>0</v>
      </c>
      <c r="H877" s="20">
        <f t="shared" si="18"/>
        <v>0</v>
      </c>
      <c r="I877" s="12"/>
    </row>
    <row r="878" spans="1:9" ht="12.75" hidden="1" customHeight="1">
      <c r="A878" s="11"/>
      <c r="B878" s="1"/>
      <c r="C878" s="34"/>
      <c r="D878" s="192"/>
      <c r="E878" s="193"/>
      <c r="F878" s="39">
        <f>VLOOKUP(C878,'[2]Acha Air Sales Price List'!$B$1:$D$65536,3,FALSE)</f>
        <v>0</v>
      </c>
      <c r="G878" s="19">
        <f>ROUND(IF(ISBLANK(C878),0,VLOOKUP(C878,'[2]Acha Air Sales Price List'!$B$1:$X$65536,12,FALSE)*$L$14),2)</f>
        <v>0</v>
      </c>
      <c r="H878" s="20">
        <f t="shared" si="18"/>
        <v>0</v>
      </c>
      <c r="I878" s="12"/>
    </row>
    <row r="879" spans="1:9" ht="12.75" hidden="1" customHeight="1">
      <c r="A879" s="11"/>
      <c r="B879" s="1"/>
      <c r="C879" s="34"/>
      <c r="D879" s="192"/>
      <c r="E879" s="193"/>
      <c r="F879" s="39">
        <f>VLOOKUP(C879,'[2]Acha Air Sales Price List'!$B$1:$D$65536,3,FALSE)</f>
        <v>0</v>
      </c>
      <c r="G879" s="19">
        <f>ROUND(IF(ISBLANK(C879),0,VLOOKUP(C879,'[2]Acha Air Sales Price List'!$B$1:$X$65536,12,FALSE)*$L$14),2)</f>
        <v>0</v>
      </c>
      <c r="H879" s="20">
        <f t="shared" si="18"/>
        <v>0</v>
      </c>
      <c r="I879" s="12"/>
    </row>
    <row r="880" spans="1:9" ht="12.75" hidden="1" customHeight="1">
      <c r="A880" s="11"/>
      <c r="B880" s="1"/>
      <c r="C880" s="34"/>
      <c r="D880" s="192"/>
      <c r="E880" s="193"/>
      <c r="F880" s="39">
        <f>VLOOKUP(C880,'[2]Acha Air Sales Price List'!$B$1:$D$65536,3,FALSE)</f>
        <v>0</v>
      </c>
      <c r="G880" s="19">
        <f>ROUND(IF(ISBLANK(C880),0,VLOOKUP(C880,'[2]Acha Air Sales Price List'!$B$1:$X$65536,12,FALSE)*$L$14),2)</f>
        <v>0</v>
      </c>
      <c r="H880" s="20">
        <f t="shared" si="18"/>
        <v>0</v>
      </c>
      <c r="I880" s="12"/>
    </row>
    <row r="881" spans="1:9" ht="12.75" hidden="1" customHeight="1">
      <c r="A881" s="11"/>
      <c r="B881" s="1"/>
      <c r="C881" s="34"/>
      <c r="D881" s="192"/>
      <c r="E881" s="193"/>
      <c r="F881" s="39">
        <f>VLOOKUP(C881,'[2]Acha Air Sales Price List'!$B$1:$D$65536,3,FALSE)</f>
        <v>0</v>
      </c>
      <c r="G881" s="19">
        <f>ROUND(IF(ISBLANK(C881),0,VLOOKUP(C881,'[2]Acha Air Sales Price List'!$B$1:$X$65536,12,FALSE)*$L$14),2)</f>
        <v>0</v>
      </c>
      <c r="H881" s="20">
        <f t="shared" si="18"/>
        <v>0</v>
      </c>
      <c r="I881" s="12"/>
    </row>
    <row r="882" spans="1:9" ht="12.75" hidden="1" customHeight="1">
      <c r="A882" s="11"/>
      <c r="B882" s="1"/>
      <c r="C882" s="34"/>
      <c r="D882" s="192"/>
      <c r="E882" s="193"/>
      <c r="F882" s="39">
        <f>VLOOKUP(C882,'[2]Acha Air Sales Price List'!$B$1:$D$65536,3,FALSE)</f>
        <v>0</v>
      </c>
      <c r="G882" s="19">
        <f>ROUND(IF(ISBLANK(C882),0,VLOOKUP(C882,'[2]Acha Air Sales Price List'!$B$1:$X$65536,12,FALSE)*$L$14),2)</f>
        <v>0</v>
      </c>
      <c r="H882" s="20">
        <f t="shared" si="18"/>
        <v>0</v>
      </c>
      <c r="I882" s="12"/>
    </row>
    <row r="883" spans="1:9" ht="12.75" hidden="1" customHeight="1">
      <c r="A883" s="11"/>
      <c r="B883" s="1"/>
      <c r="C883" s="34"/>
      <c r="D883" s="192"/>
      <c r="E883" s="193"/>
      <c r="F883" s="39">
        <f>VLOOKUP(C883,'[2]Acha Air Sales Price List'!$B$1:$D$65536,3,FALSE)</f>
        <v>0</v>
      </c>
      <c r="G883" s="19">
        <f>ROUND(IF(ISBLANK(C883),0,VLOOKUP(C883,'[2]Acha Air Sales Price List'!$B$1:$X$65536,12,FALSE)*$L$14),2)</f>
        <v>0</v>
      </c>
      <c r="H883" s="20">
        <f t="shared" si="18"/>
        <v>0</v>
      </c>
      <c r="I883" s="12"/>
    </row>
    <row r="884" spans="1:9" ht="12.75" hidden="1" customHeight="1">
      <c r="A884" s="11"/>
      <c r="B884" s="1"/>
      <c r="C884" s="34"/>
      <c r="D884" s="192"/>
      <c r="E884" s="193"/>
      <c r="F884" s="39">
        <f>VLOOKUP(C884,'[2]Acha Air Sales Price List'!$B$1:$D$65536,3,FALSE)</f>
        <v>0</v>
      </c>
      <c r="G884" s="19">
        <f>ROUND(IF(ISBLANK(C884),0,VLOOKUP(C884,'[2]Acha Air Sales Price List'!$B$1:$X$65536,12,FALSE)*$L$14),2)</f>
        <v>0</v>
      </c>
      <c r="H884" s="20">
        <f t="shared" si="18"/>
        <v>0</v>
      </c>
      <c r="I884" s="12"/>
    </row>
    <row r="885" spans="1:9" ht="12.75" hidden="1" customHeight="1">
      <c r="A885" s="11"/>
      <c r="B885" s="1"/>
      <c r="C885" s="34"/>
      <c r="D885" s="192"/>
      <c r="E885" s="193"/>
      <c r="F885" s="39">
        <f>VLOOKUP(C885,'[2]Acha Air Sales Price List'!$B$1:$D$65536,3,FALSE)</f>
        <v>0</v>
      </c>
      <c r="G885" s="19">
        <f>ROUND(IF(ISBLANK(C885),0,VLOOKUP(C885,'[2]Acha Air Sales Price List'!$B$1:$X$65536,12,FALSE)*$L$14),2)</f>
        <v>0</v>
      </c>
      <c r="H885" s="20">
        <f t="shared" si="18"/>
        <v>0</v>
      </c>
      <c r="I885" s="12"/>
    </row>
    <row r="886" spans="1:9" ht="12.75" hidden="1" customHeight="1">
      <c r="A886" s="11"/>
      <c r="B886" s="1"/>
      <c r="C886" s="35"/>
      <c r="D886" s="192"/>
      <c r="E886" s="193"/>
      <c r="F886" s="39">
        <f>VLOOKUP(C886,'[2]Acha Air Sales Price List'!$B$1:$D$65536,3,FALSE)</f>
        <v>0</v>
      </c>
      <c r="G886" s="19">
        <f>ROUND(IF(ISBLANK(C886),0,VLOOKUP(C886,'[2]Acha Air Sales Price List'!$B$1:$X$65536,12,FALSE)*$L$14),2)</f>
        <v>0</v>
      </c>
      <c r="H886" s="20">
        <f t="shared" si="18"/>
        <v>0</v>
      </c>
      <c r="I886" s="12"/>
    </row>
    <row r="887" spans="1:9" ht="12.75" hidden="1" customHeight="1">
      <c r="A887" s="11"/>
      <c r="B887" s="1"/>
      <c r="C887" s="34"/>
      <c r="D887" s="192"/>
      <c r="E887" s="193"/>
      <c r="F887" s="39">
        <f>VLOOKUP(C887,'[2]Acha Air Sales Price List'!$B$1:$D$65536,3,FALSE)</f>
        <v>0</v>
      </c>
      <c r="G887" s="19">
        <f>ROUND(IF(ISBLANK(C887),0,VLOOKUP(C887,'[2]Acha Air Sales Price List'!$B$1:$X$65536,12,FALSE)*$L$14),2)</f>
        <v>0</v>
      </c>
      <c r="H887" s="20">
        <f t="shared" si="18"/>
        <v>0</v>
      </c>
      <c r="I887" s="12"/>
    </row>
    <row r="888" spans="1:9" ht="12.75" hidden="1" customHeight="1">
      <c r="A888" s="11"/>
      <c r="B888" s="1"/>
      <c r="C888" s="34"/>
      <c r="D888" s="192"/>
      <c r="E888" s="193"/>
      <c r="F888" s="39">
        <f>VLOOKUP(C888,'[2]Acha Air Sales Price List'!$B$1:$D$65536,3,FALSE)</f>
        <v>0</v>
      </c>
      <c r="G888" s="19">
        <f>ROUND(IF(ISBLANK(C888),0,VLOOKUP(C888,'[2]Acha Air Sales Price List'!$B$1:$X$65536,12,FALSE)*$L$14),2)</f>
        <v>0</v>
      </c>
      <c r="H888" s="20">
        <f t="shared" si="18"/>
        <v>0</v>
      </c>
      <c r="I888" s="12"/>
    </row>
    <row r="889" spans="1:9" ht="12.75" hidden="1" customHeight="1">
      <c r="A889" s="11"/>
      <c r="B889" s="1"/>
      <c r="C889" s="34"/>
      <c r="D889" s="192"/>
      <c r="E889" s="193"/>
      <c r="F889" s="39">
        <f>VLOOKUP(C889,'[2]Acha Air Sales Price List'!$B$1:$D$65536,3,FALSE)</f>
        <v>0</v>
      </c>
      <c r="G889" s="19">
        <f>ROUND(IF(ISBLANK(C889),0,VLOOKUP(C889,'[2]Acha Air Sales Price List'!$B$1:$X$65536,12,FALSE)*$L$14),2)</f>
        <v>0</v>
      </c>
      <c r="H889" s="20">
        <f t="shared" si="18"/>
        <v>0</v>
      </c>
      <c r="I889" s="12"/>
    </row>
    <row r="890" spans="1:9" ht="12.75" hidden="1" customHeight="1">
      <c r="A890" s="11"/>
      <c r="B890" s="1"/>
      <c r="C890" s="34"/>
      <c r="D890" s="192"/>
      <c r="E890" s="193"/>
      <c r="F890" s="39">
        <f>VLOOKUP(C890,'[2]Acha Air Sales Price List'!$B$1:$D$65536,3,FALSE)</f>
        <v>0</v>
      </c>
      <c r="G890" s="19">
        <f>ROUND(IF(ISBLANK(C890),0,VLOOKUP(C890,'[2]Acha Air Sales Price List'!$B$1:$X$65536,12,FALSE)*$L$14),2)</f>
        <v>0</v>
      </c>
      <c r="H890" s="20">
        <f t="shared" si="18"/>
        <v>0</v>
      </c>
      <c r="I890" s="12"/>
    </row>
    <row r="891" spans="1:9" ht="12.75" hidden="1" customHeight="1">
      <c r="A891" s="11"/>
      <c r="B891" s="1"/>
      <c r="C891" s="34"/>
      <c r="D891" s="192"/>
      <c r="E891" s="193"/>
      <c r="F891" s="39">
        <f>VLOOKUP(C891,'[2]Acha Air Sales Price List'!$B$1:$D$65536,3,FALSE)</f>
        <v>0</v>
      </c>
      <c r="G891" s="19">
        <f>ROUND(IF(ISBLANK(C891),0,VLOOKUP(C891,'[2]Acha Air Sales Price List'!$B$1:$X$65536,12,FALSE)*$L$14),2)</f>
        <v>0</v>
      </c>
      <c r="H891" s="20">
        <f t="shared" si="18"/>
        <v>0</v>
      </c>
      <c r="I891" s="12"/>
    </row>
    <row r="892" spans="1:9" ht="12.75" hidden="1" customHeight="1">
      <c r="A892" s="11"/>
      <c r="B892" s="1"/>
      <c r="C892" s="34"/>
      <c r="D892" s="192"/>
      <c r="E892" s="193"/>
      <c r="F892" s="39">
        <f>VLOOKUP(C892,'[2]Acha Air Sales Price List'!$B$1:$D$65536,3,FALSE)</f>
        <v>0</v>
      </c>
      <c r="G892" s="19">
        <f>ROUND(IF(ISBLANK(C892),0,VLOOKUP(C892,'[2]Acha Air Sales Price List'!$B$1:$X$65536,12,FALSE)*$L$14),2)</f>
        <v>0</v>
      </c>
      <c r="H892" s="20">
        <f t="shared" si="18"/>
        <v>0</v>
      </c>
      <c r="I892" s="12"/>
    </row>
    <row r="893" spans="1:9" ht="12.75" hidden="1" customHeight="1">
      <c r="A893" s="11"/>
      <c r="B893" s="1"/>
      <c r="C893" s="34"/>
      <c r="D893" s="192"/>
      <c r="E893" s="193"/>
      <c r="F893" s="39">
        <f>VLOOKUP(C893,'[2]Acha Air Sales Price List'!$B$1:$D$65536,3,FALSE)</f>
        <v>0</v>
      </c>
      <c r="G893" s="19">
        <f>ROUND(IF(ISBLANK(C893),0,VLOOKUP(C893,'[2]Acha Air Sales Price List'!$B$1:$X$65536,12,FALSE)*$L$14),2)</f>
        <v>0</v>
      </c>
      <c r="H893" s="20">
        <f t="shared" si="18"/>
        <v>0</v>
      </c>
      <c r="I893" s="12"/>
    </row>
    <row r="894" spans="1:9" ht="12.75" hidden="1" customHeight="1">
      <c r="A894" s="11"/>
      <c r="B894" s="1"/>
      <c r="C894" s="34"/>
      <c r="D894" s="192"/>
      <c r="E894" s="193"/>
      <c r="F894" s="39">
        <f>VLOOKUP(C894,'[2]Acha Air Sales Price List'!$B$1:$D$65536,3,FALSE)</f>
        <v>0</v>
      </c>
      <c r="G894" s="19">
        <f>ROUND(IF(ISBLANK(C894),0,VLOOKUP(C894,'[2]Acha Air Sales Price List'!$B$1:$X$65536,12,FALSE)*$L$14),2)</f>
        <v>0</v>
      </c>
      <c r="H894" s="20">
        <f t="shared" si="18"/>
        <v>0</v>
      </c>
      <c r="I894" s="12"/>
    </row>
    <row r="895" spans="1:9" ht="12.75" hidden="1" customHeight="1">
      <c r="A895" s="11"/>
      <c r="B895" s="1"/>
      <c r="C895" s="34"/>
      <c r="D895" s="192"/>
      <c r="E895" s="193"/>
      <c r="F895" s="39">
        <f>VLOOKUP(C895,'[2]Acha Air Sales Price List'!$B$1:$D$65536,3,FALSE)</f>
        <v>0</v>
      </c>
      <c r="G895" s="19">
        <f>ROUND(IF(ISBLANK(C895),0,VLOOKUP(C895,'[2]Acha Air Sales Price List'!$B$1:$X$65536,12,FALSE)*$L$14),2)</f>
        <v>0</v>
      </c>
      <c r="H895" s="20">
        <f t="shared" si="18"/>
        <v>0</v>
      </c>
      <c r="I895" s="12"/>
    </row>
    <row r="896" spans="1:9" ht="12.75" hidden="1" customHeight="1">
      <c r="A896" s="11"/>
      <c r="B896" s="1"/>
      <c r="C896" s="34"/>
      <c r="D896" s="192"/>
      <c r="E896" s="193"/>
      <c r="F896" s="39">
        <f>VLOOKUP(C896,'[2]Acha Air Sales Price List'!$B$1:$D$65536,3,FALSE)</f>
        <v>0</v>
      </c>
      <c r="G896" s="19">
        <f>ROUND(IF(ISBLANK(C896),0,VLOOKUP(C896,'[2]Acha Air Sales Price List'!$B$1:$X$65536,12,FALSE)*$L$14),2)</f>
        <v>0</v>
      </c>
      <c r="H896" s="20">
        <f t="shared" si="18"/>
        <v>0</v>
      </c>
      <c r="I896" s="12"/>
    </row>
    <row r="897" spans="1:9" ht="12.75" hidden="1" customHeight="1">
      <c r="A897" s="11"/>
      <c r="B897" s="1"/>
      <c r="C897" s="34"/>
      <c r="D897" s="192"/>
      <c r="E897" s="193"/>
      <c r="F897" s="39">
        <f>VLOOKUP(C897,'[2]Acha Air Sales Price List'!$B$1:$D$65536,3,FALSE)</f>
        <v>0</v>
      </c>
      <c r="G897" s="19">
        <f>ROUND(IF(ISBLANK(C897),0,VLOOKUP(C897,'[2]Acha Air Sales Price List'!$B$1:$X$65536,12,FALSE)*$L$14),2)</f>
        <v>0</v>
      </c>
      <c r="H897" s="20">
        <f t="shared" si="18"/>
        <v>0</v>
      </c>
      <c r="I897" s="12"/>
    </row>
    <row r="898" spans="1:9" ht="12.75" hidden="1" customHeight="1">
      <c r="A898" s="11"/>
      <c r="B898" s="1"/>
      <c r="C898" s="34"/>
      <c r="D898" s="192"/>
      <c r="E898" s="193"/>
      <c r="F898" s="39">
        <f>VLOOKUP(C898,'[2]Acha Air Sales Price List'!$B$1:$D$65536,3,FALSE)</f>
        <v>0</v>
      </c>
      <c r="G898" s="19">
        <f>ROUND(IF(ISBLANK(C898),0,VLOOKUP(C898,'[2]Acha Air Sales Price List'!$B$1:$X$65536,12,FALSE)*$L$14),2)</f>
        <v>0</v>
      </c>
      <c r="H898" s="20">
        <f t="shared" si="18"/>
        <v>0</v>
      </c>
      <c r="I898" s="12"/>
    </row>
    <row r="899" spans="1:9" ht="12.75" hidden="1" customHeight="1">
      <c r="A899" s="11"/>
      <c r="B899" s="1"/>
      <c r="C899" s="34"/>
      <c r="D899" s="192"/>
      <c r="E899" s="193"/>
      <c r="F899" s="39">
        <f>VLOOKUP(C899,'[2]Acha Air Sales Price List'!$B$1:$D$65536,3,FALSE)</f>
        <v>0</v>
      </c>
      <c r="G899" s="19">
        <f>ROUND(IF(ISBLANK(C899),0,VLOOKUP(C899,'[2]Acha Air Sales Price List'!$B$1:$X$65536,12,FALSE)*$L$14),2)</f>
        <v>0</v>
      </c>
      <c r="H899" s="20">
        <f t="shared" si="18"/>
        <v>0</v>
      </c>
      <c r="I899" s="12"/>
    </row>
    <row r="900" spans="1:9" ht="12.75" hidden="1" customHeight="1">
      <c r="A900" s="11"/>
      <c r="B900" s="1"/>
      <c r="C900" s="34"/>
      <c r="D900" s="192"/>
      <c r="E900" s="193"/>
      <c r="F900" s="39">
        <f>VLOOKUP(C900,'[2]Acha Air Sales Price List'!$B$1:$D$65536,3,FALSE)</f>
        <v>0</v>
      </c>
      <c r="G900" s="19">
        <f>ROUND(IF(ISBLANK(C900),0,VLOOKUP(C900,'[2]Acha Air Sales Price List'!$B$1:$X$65536,12,FALSE)*$L$14),2)</f>
        <v>0</v>
      </c>
      <c r="H900" s="20">
        <f t="shared" si="18"/>
        <v>0</v>
      </c>
      <c r="I900" s="12"/>
    </row>
    <row r="901" spans="1:9" ht="12.75" hidden="1" customHeight="1">
      <c r="A901" s="11"/>
      <c r="B901" s="1"/>
      <c r="C901" s="34"/>
      <c r="D901" s="192"/>
      <c r="E901" s="193"/>
      <c r="F901" s="39">
        <f>VLOOKUP(C901,'[2]Acha Air Sales Price List'!$B$1:$D$65536,3,FALSE)</f>
        <v>0</v>
      </c>
      <c r="G901" s="19">
        <f>ROUND(IF(ISBLANK(C901),0,VLOOKUP(C901,'[2]Acha Air Sales Price List'!$B$1:$X$65536,12,FALSE)*$L$14),2)</f>
        <v>0</v>
      </c>
      <c r="H901" s="20">
        <f t="shared" si="18"/>
        <v>0</v>
      </c>
      <c r="I901" s="12"/>
    </row>
    <row r="902" spans="1:9" ht="12.75" hidden="1" customHeight="1">
      <c r="A902" s="11"/>
      <c r="B902" s="1"/>
      <c r="C902" s="34"/>
      <c r="D902" s="192"/>
      <c r="E902" s="193"/>
      <c r="F902" s="39">
        <f>VLOOKUP(C902,'[2]Acha Air Sales Price List'!$B$1:$D$65536,3,FALSE)</f>
        <v>0</v>
      </c>
      <c r="G902" s="19">
        <f>ROUND(IF(ISBLANK(C902),0,VLOOKUP(C902,'[2]Acha Air Sales Price List'!$B$1:$X$65536,12,FALSE)*$L$14),2)</f>
        <v>0</v>
      </c>
      <c r="H902" s="20">
        <f t="shared" si="18"/>
        <v>0</v>
      </c>
      <c r="I902" s="12"/>
    </row>
    <row r="903" spans="1:9" ht="12.75" hidden="1" customHeight="1">
      <c r="A903" s="11"/>
      <c r="B903" s="1"/>
      <c r="C903" s="34"/>
      <c r="D903" s="192"/>
      <c r="E903" s="193"/>
      <c r="F903" s="39">
        <f>VLOOKUP(C903,'[2]Acha Air Sales Price List'!$B$1:$D$65536,3,FALSE)</f>
        <v>0</v>
      </c>
      <c r="G903" s="19">
        <f>ROUND(IF(ISBLANK(C903),0,VLOOKUP(C903,'[2]Acha Air Sales Price List'!$B$1:$X$65536,12,FALSE)*$L$14),2)</f>
        <v>0</v>
      </c>
      <c r="H903" s="20">
        <f t="shared" si="18"/>
        <v>0</v>
      </c>
      <c r="I903" s="12"/>
    </row>
    <row r="904" spans="1:9" ht="12.75" hidden="1" customHeight="1">
      <c r="A904" s="11"/>
      <c r="B904" s="1"/>
      <c r="C904" s="34"/>
      <c r="D904" s="192"/>
      <c r="E904" s="193"/>
      <c r="F904" s="39">
        <f>VLOOKUP(C904,'[2]Acha Air Sales Price List'!$B$1:$D$65536,3,FALSE)</f>
        <v>0</v>
      </c>
      <c r="G904" s="19">
        <f>ROUND(IF(ISBLANK(C904),0,VLOOKUP(C904,'[2]Acha Air Sales Price List'!$B$1:$X$65536,12,FALSE)*$L$14),2)</f>
        <v>0</v>
      </c>
      <c r="H904" s="20">
        <f t="shared" si="18"/>
        <v>0</v>
      </c>
      <c r="I904" s="12"/>
    </row>
    <row r="905" spans="1:9" ht="12.75" hidden="1" customHeight="1">
      <c r="A905" s="11"/>
      <c r="B905" s="1"/>
      <c r="C905" s="34"/>
      <c r="D905" s="192"/>
      <c r="E905" s="193"/>
      <c r="F905" s="39">
        <f>VLOOKUP(C905,'[2]Acha Air Sales Price List'!$B$1:$D$65536,3,FALSE)</f>
        <v>0</v>
      </c>
      <c r="G905" s="19">
        <f>ROUND(IF(ISBLANK(C905),0,VLOOKUP(C905,'[2]Acha Air Sales Price List'!$B$1:$X$65536,12,FALSE)*$L$14),2)</f>
        <v>0</v>
      </c>
      <c r="H905" s="20">
        <f t="shared" si="18"/>
        <v>0</v>
      </c>
      <c r="I905" s="12"/>
    </row>
    <row r="906" spans="1:9" ht="12.75" hidden="1" customHeight="1">
      <c r="A906" s="11"/>
      <c r="B906" s="1"/>
      <c r="C906" s="34"/>
      <c r="D906" s="192"/>
      <c r="E906" s="193"/>
      <c r="F906" s="39">
        <f>VLOOKUP(C906,'[2]Acha Air Sales Price List'!$B$1:$D$65536,3,FALSE)</f>
        <v>0</v>
      </c>
      <c r="G906" s="19">
        <f>ROUND(IF(ISBLANK(C906),0,VLOOKUP(C906,'[2]Acha Air Sales Price List'!$B$1:$X$65536,12,FALSE)*$L$14),2)</f>
        <v>0</v>
      </c>
      <c r="H906" s="20">
        <f t="shared" si="18"/>
        <v>0</v>
      </c>
      <c r="I906" s="12"/>
    </row>
    <row r="907" spans="1:9" ht="12.75" hidden="1" customHeight="1">
      <c r="A907" s="11"/>
      <c r="B907" s="1"/>
      <c r="C907" s="34"/>
      <c r="D907" s="192"/>
      <c r="E907" s="193"/>
      <c r="F907" s="39">
        <f>VLOOKUP(C907,'[2]Acha Air Sales Price List'!$B$1:$D$65536,3,FALSE)</f>
        <v>0</v>
      </c>
      <c r="G907" s="19">
        <f>ROUND(IF(ISBLANK(C907),0,VLOOKUP(C907,'[2]Acha Air Sales Price List'!$B$1:$X$65536,12,FALSE)*$L$14),2)</f>
        <v>0</v>
      </c>
      <c r="H907" s="20">
        <f t="shared" ref="H907:H937" si="19">ROUND(IF(ISNUMBER(B907), G907*B907, 0),5)</f>
        <v>0</v>
      </c>
      <c r="I907" s="12"/>
    </row>
    <row r="908" spans="1:9" ht="12.75" hidden="1" customHeight="1">
      <c r="A908" s="11"/>
      <c r="B908" s="1"/>
      <c r="C908" s="34"/>
      <c r="D908" s="192"/>
      <c r="E908" s="193"/>
      <c r="F908" s="39">
        <f>VLOOKUP(C908,'[2]Acha Air Sales Price List'!$B$1:$D$65536,3,FALSE)</f>
        <v>0</v>
      </c>
      <c r="G908" s="19">
        <f>ROUND(IF(ISBLANK(C908),0,VLOOKUP(C908,'[2]Acha Air Sales Price List'!$B$1:$X$65536,12,FALSE)*$L$14),2)</f>
        <v>0</v>
      </c>
      <c r="H908" s="20">
        <f t="shared" si="19"/>
        <v>0</v>
      </c>
      <c r="I908" s="12"/>
    </row>
    <row r="909" spans="1:9" ht="12.75" hidden="1" customHeight="1">
      <c r="A909" s="11"/>
      <c r="B909" s="1"/>
      <c r="C909" s="34"/>
      <c r="D909" s="192"/>
      <c r="E909" s="193"/>
      <c r="F909" s="39">
        <f>VLOOKUP(C909,'[2]Acha Air Sales Price List'!$B$1:$D$65536,3,FALSE)</f>
        <v>0</v>
      </c>
      <c r="G909" s="19">
        <f>ROUND(IF(ISBLANK(C909),0,VLOOKUP(C909,'[2]Acha Air Sales Price List'!$B$1:$X$65536,12,FALSE)*$L$14),2)</f>
        <v>0</v>
      </c>
      <c r="H909" s="20">
        <f t="shared" si="19"/>
        <v>0</v>
      </c>
      <c r="I909" s="12"/>
    </row>
    <row r="910" spans="1:9" ht="12.75" hidden="1" customHeight="1">
      <c r="A910" s="11"/>
      <c r="B910" s="1"/>
      <c r="C910" s="35"/>
      <c r="D910" s="192"/>
      <c r="E910" s="193"/>
      <c r="F910" s="39">
        <f>VLOOKUP(C910,'[2]Acha Air Sales Price List'!$B$1:$D$65536,3,FALSE)</f>
        <v>0</v>
      </c>
      <c r="G910" s="19">
        <f>ROUND(IF(ISBLANK(C910),0,VLOOKUP(C910,'[2]Acha Air Sales Price List'!$B$1:$X$65536,12,FALSE)*$L$14),2)</f>
        <v>0</v>
      </c>
      <c r="H910" s="20">
        <f t="shared" si="19"/>
        <v>0</v>
      </c>
      <c r="I910" s="12"/>
    </row>
    <row r="911" spans="1:9" ht="12.75" hidden="1" customHeight="1">
      <c r="A911" s="11"/>
      <c r="B911" s="1"/>
      <c r="C911" s="34"/>
      <c r="D911" s="192"/>
      <c r="E911" s="193"/>
      <c r="F911" s="39">
        <f>VLOOKUP(C911,'[2]Acha Air Sales Price List'!$B$1:$D$65536,3,FALSE)</f>
        <v>0</v>
      </c>
      <c r="G911" s="19">
        <f>ROUND(IF(ISBLANK(C911),0,VLOOKUP(C911,'[2]Acha Air Sales Price List'!$B$1:$X$65536,12,FALSE)*$L$14),2)</f>
        <v>0</v>
      </c>
      <c r="H911" s="20">
        <f t="shared" si="19"/>
        <v>0</v>
      </c>
      <c r="I911" s="12"/>
    </row>
    <row r="912" spans="1:9" ht="12.75" hidden="1" customHeight="1">
      <c r="A912" s="11"/>
      <c r="B912" s="1"/>
      <c r="C912" s="34"/>
      <c r="D912" s="192"/>
      <c r="E912" s="193"/>
      <c r="F912" s="39">
        <f>VLOOKUP(C912,'[2]Acha Air Sales Price List'!$B$1:$D$65536,3,FALSE)</f>
        <v>0</v>
      </c>
      <c r="G912" s="19">
        <f>ROUND(IF(ISBLANK(C912),0,VLOOKUP(C912,'[2]Acha Air Sales Price List'!$B$1:$X$65536,12,FALSE)*$L$14),2)</f>
        <v>0</v>
      </c>
      <c r="H912" s="20">
        <f t="shared" si="19"/>
        <v>0</v>
      </c>
      <c r="I912" s="12"/>
    </row>
    <row r="913" spans="1:9" ht="12.75" hidden="1" customHeight="1">
      <c r="A913" s="11"/>
      <c r="B913" s="1"/>
      <c r="C913" s="34"/>
      <c r="D913" s="192"/>
      <c r="E913" s="193"/>
      <c r="F913" s="39">
        <f>VLOOKUP(C913,'[2]Acha Air Sales Price List'!$B$1:$D$65536,3,FALSE)</f>
        <v>0</v>
      </c>
      <c r="G913" s="19">
        <f>ROUND(IF(ISBLANK(C913),0,VLOOKUP(C913,'[2]Acha Air Sales Price List'!$B$1:$X$65536,12,FALSE)*$L$14),2)</f>
        <v>0</v>
      </c>
      <c r="H913" s="20">
        <f t="shared" si="19"/>
        <v>0</v>
      </c>
      <c r="I913" s="12"/>
    </row>
    <row r="914" spans="1:9" ht="12.75" hidden="1" customHeight="1">
      <c r="A914" s="11"/>
      <c r="B914" s="1"/>
      <c r="C914" s="34"/>
      <c r="D914" s="192"/>
      <c r="E914" s="193"/>
      <c r="F914" s="39">
        <f>VLOOKUP(C914,'[2]Acha Air Sales Price List'!$B$1:$D$65536,3,FALSE)</f>
        <v>0</v>
      </c>
      <c r="G914" s="19">
        <f>ROUND(IF(ISBLANK(C914),0,VLOOKUP(C914,'[2]Acha Air Sales Price List'!$B$1:$X$65536,12,FALSE)*$L$14),2)</f>
        <v>0</v>
      </c>
      <c r="H914" s="20">
        <f t="shared" si="19"/>
        <v>0</v>
      </c>
      <c r="I914" s="12"/>
    </row>
    <row r="915" spans="1:9" ht="12.75" hidden="1" customHeight="1">
      <c r="A915" s="11"/>
      <c r="B915" s="1"/>
      <c r="C915" s="34"/>
      <c r="D915" s="192"/>
      <c r="E915" s="193"/>
      <c r="F915" s="39">
        <f>VLOOKUP(C915,'[2]Acha Air Sales Price List'!$B$1:$D$65536,3,FALSE)</f>
        <v>0</v>
      </c>
      <c r="G915" s="19">
        <f>ROUND(IF(ISBLANK(C915),0,VLOOKUP(C915,'[2]Acha Air Sales Price List'!$B$1:$X$65536,12,FALSE)*$L$14),2)</f>
        <v>0</v>
      </c>
      <c r="H915" s="20">
        <f t="shared" si="19"/>
        <v>0</v>
      </c>
      <c r="I915" s="12"/>
    </row>
    <row r="916" spans="1:9" ht="12.75" hidden="1" customHeight="1">
      <c r="A916" s="11"/>
      <c r="B916" s="1"/>
      <c r="C916" s="34"/>
      <c r="D916" s="192"/>
      <c r="E916" s="193"/>
      <c r="F916" s="39">
        <f>VLOOKUP(C916,'[2]Acha Air Sales Price List'!$B$1:$D$65536,3,FALSE)</f>
        <v>0</v>
      </c>
      <c r="G916" s="19">
        <f>ROUND(IF(ISBLANK(C916),0,VLOOKUP(C916,'[2]Acha Air Sales Price List'!$B$1:$X$65536,12,FALSE)*$L$14),2)</f>
        <v>0</v>
      </c>
      <c r="H916" s="20">
        <f t="shared" si="19"/>
        <v>0</v>
      </c>
      <c r="I916" s="12"/>
    </row>
    <row r="917" spans="1:9" ht="12.75" hidden="1" customHeight="1">
      <c r="A917" s="11"/>
      <c r="B917" s="1"/>
      <c r="C917" s="34"/>
      <c r="D917" s="192"/>
      <c r="E917" s="193"/>
      <c r="F917" s="39">
        <f>VLOOKUP(C917,'[2]Acha Air Sales Price List'!$B$1:$D$65536,3,FALSE)</f>
        <v>0</v>
      </c>
      <c r="G917" s="19">
        <f>ROUND(IF(ISBLANK(C917),0,VLOOKUP(C917,'[2]Acha Air Sales Price List'!$B$1:$X$65536,12,FALSE)*$L$14),2)</f>
        <v>0</v>
      </c>
      <c r="H917" s="20">
        <f t="shared" si="19"/>
        <v>0</v>
      </c>
      <c r="I917" s="12"/>
    </row>
    <row r="918" spans="1:9" ht="12.75" hidden="1" customHeight="1">
      <c r="A918" s="11"/>
      <c r="B918" s="1"/>
      <c r="C918" s="34"/>
      <c r="D918" s="192"/>
      <c r="E918" s="193"/>
      <c r="F918" s="39">
        <f>VLOOKUP(C918,'[2]Acha Air Sales Price List'!$B$1:$D$65536,3,FALSE)</f>
        <v>0</v>
      </c>
      <c r="G918" s="19">
        <f>ROUND(IF(ISBLANK(C918),0,VLOOKUP(C918,'[2]Acha Air Sales Price List'!$B$1:$X$65536,12,FALSE)*$L$14),2)</f>
        <v>0</v>
      </c>
      <c r="H918" s="20">
        <f t="shared" si="19"/>
        <v>0</v>
      </c>
      <c r="I918" s="12"/>
    </row>
    <row r="919" spans="1:9" ht="12.75" hidden="1" customHeight="1">
      <c r="A919" s="11"/>
      <c r="B919" s="1"/>
      <c r="C919" s="34"/>
      <c r="D919" s="192"/>
      <c r="E919" s="193"/>
      <c r="F919" s="39">
        <f>VLOOKUP(C919,'[2]Acha Air Sales Price List'!$B$1:$D$65536,3,FALSE)</f>
        <v>0</v>
      </c>
      <c r="G919" s="19">
        <f>ROUND(IF(ISBLANK(C919),0,VLOOKUP(C919,'[2]Acha Air Sales Price List'!$B$1:$X$65536,12,FALSE)*$L$14),2)</f>
        <v>0</v>
      </c>
      <c r="H919" s="20">
        <f t="shared" si="19"/>
        <v>0</v>
      </c>
      <c r="I919" s="12"/>
    </row>
    <row r="920" spans="1:9" ht="12.75" hidden="1" customHeight="1">
      <c r="A920" s="11"/>
      <c r="B920" s="1"/>
      <c r="C920" s="34"/>
      <c r="D920" s="192"/>
      <c r="E920" s="193"/>
      <c r="F920" s="39">
        <f>VLOOKUP(C920,'[2]Acha Air Sales Price List'!$B$1:$D$65536,3,FALSE)</f>
        <v>0</v>
      </c>
      <c r="G920" s="19">
        <f>ROUND(IF(ISBLANK(C920),0,VLOOKUP(C920,'[2]Acha Air Sales Price List'!$B$1:$X$65536,12,FALSE)*$L$14),2)</f>
        <v>0</v>
      </c>
      <c r="H920" s="20">
        <f t="shared" si="19"/>
        <v>0</v>
      </c>
      <c r="I920" s="12"/>
    </row>
    <row r="921" spans="1:9" ht="12.75" hidden="1" customHeight="1">
      <c r="A921" s="11"/>
      <c r="B921" s="1"/>
      <c r="C921" s="34"/>
      <c r="D921" s="192"/>
      <c r="E921" s="193"/>
      <c r="F921" s="39">
        <f>VLOOKUP(C921,'[2]Acha Air Sales Price List'!$B$1:$D$65536,3,FALSE)</f>
        <v>0</v>
      </c>
      <c r="G921" s="19">
        <f>ROUND(IF(ISBLANK(C921),0,VLOOKUP(C921,'[2]Acha Air Sales Price List'!$B$1:$X$65536,12,FALSE)*$L$14),2)</f>
        <v>0</v>
      </c>
      <c r="H921" s="20">
        <f t="shared" si="19"/>
        <v>0</v>
      </c>
      <c r="I921" s="12"/>
    </row>
    <row r="922" spans="1:9" ht="12.75" hidden="1" customHeight="1">
      <c r="A922" s="11"/>
      <c r="B922" s="1"/>
      <c r="C922" s="34"/>
      <c r="D922" s="192"/>
      <c r="E922" s="193"/>
      <c r="F922" s="39">
        <f>VLOOKUP(C922,'[2]Acha Air Sales Price List'!$B$1:$D$65536,3,FALSE)</f>
        <v>0</v>
      </c>
      <c r="G922" s="19">
        <f>ROUND(IF(ISBLANK(C922),0,VLOOKUP(C922,'[2]Acha Air Sales Price List'!$B$1:$X$65536,12,FALSE)*$L$14),2)</f>
        <v>0</v>
      </c>
      <c r="H922" s="20">
        <f t="shared" si="19"/>
        <v>0</v>
      </c>
      <c r="I922" s="12"/>
    </row>
    <row r="923" spans="1:9" ht="12.75" hidden="1" customHeight="1">
      <c r="A923" s="11"/>
      <c r="B923" s="1"/>
      <c r="C923" s="34"/>
      <c r="D923" s="192"/>
      <c r="E923" s="193"/>
      <c r="F923" s="39">
        <f>VLOOKUP(C923,'[2]Acha Air Sales Price List'!$B$1:$D$65536,3,FALSE)</f>
        <v>0</v>
      </c>
      <c r="G923" s="19">
        <f>ROUND(IF(ISBLANK(C923),0,VLOOKUP(C923,'[2]Acha Air Sales Price List'!$B$1:$X$65536,12,FALSE)*$L$14),2)</f>
        <v>0</v>
      </c>
      <c r="H923" s="20">
        <f t="shared" si="19"/>
        <v>0</v>
      </c>
      <c r="I923" s="12"/>
    </row>
    <row r="924" spans="1:9" ht="12.75" hidden="1" customHeight="1">
      <c r="A924" s="11"/>
      <c r="B924" s="1"/>
      <c r="C924" s="34"/>
      <c r="D924" s="192"/>
      <c r="E924" s="193"/>
      <c r="F924" s="39">
        <f>VLOOKUP(C924,'[2]Acha Air Sales Price List'!$B$1:$D$65536,3,FALSE)</f>
        <v>0</v>
      </c>
      <c r="G924" s="19">
        <f>ROUND(IF(ISBLANK(C924),0,VLOOKUP(C924,'[2]Acha Air Sales Price List'!$B$1:$X$65536,12,FALSE)*$L$14),2)</f>
        <v>0</v>
      </c>
      <c r="H924" s="20">
        <f t="shared" si="19"/>
        <v>0</v>
      </c>
      <c r="I924" s="12"/>
    </row>
    <row r="925" spans="1:9" ht="12.75" hidden="1" customHeight="1">
      <c r="A925" s="11"/>
      <c r="B925" s="1"/>
      <c r="C925" s="34"/>
      <c r="D925" s="192"/>
      <c r="E925" s="193"/>
      <c r="F925" s="39">
        <f>VLOOKUP(C925,'[2]Acha Air Sales Price List'!$B$1:$D$65536,3,FALSE)</f>
        <v>0</v>
      </c>
      <c r="G925" s="19">
        <f>ROUND(IF(ISBLANK(C925),0,VLOOKUP(C925,'[2]Acha Air Sales Price List'!$B$1:$X$65536,12,FALSE)*$L$14),2)</f>
        <v>0</v>
      </c>
      <c r="H925" s="20">
        <f t="shared" si="19"/>
        <v>0</v>
      </c>
      <c r="I925" s="12"/>
    </row>
    <row r="926" spans="1:9" ht="12.75" hidden="1" customHeight="1">
      <c r="A926" s="11"/>
      <c r="B926" s="1"/>
      <c r="C926" s="34"/>
      <c r="D926" s="192"/>
      <c r="E926" s="193"/>
      <c r="F926" s="39">
        <f>VLOOKUP(C926,'[2]Acha Air Sales Price List'!$B$1:$D$65536,3,FALSE)</f>
        <v>0</v>
      </c>
      <c r="G926" s="19">
        <f>ROUND(IF(ISBLANK(C926),0,VLOOKUP(C926,'[2]Acha Air Sales Price List'!$B$1:$X$65536,12,FALSE)*$L$14),2)</f>
        <v>0</v>
      </c>
      <c r="H926" s="20">
        <f t="shared" si="19"/>
        <v>0</v>
      </c>
      <c r="I926" s="12"/>
    </row>
    <row r="927" spans="1:9" ht="12.75" hidden="1" customHeight="1">
      <c r="A927" s="11"/>
      <c r="B927" s="1"/>
      <c r="C927" s="34"/>
      <c r="D927" s="192"/>
      <c r="E927" s="193"/>
      <c r="F927" s="39">
        <f>VLOOKUP(C927,'[2]Acha Air Sales Price List'!$B$1:$D$65536,3,FALSE)</f>
        <v>0</v>
      </c>
      <c r="G927" s="19">
        <f>ROUND(IF(ISBLANK(C927),0,VLOOKUP(C927,'[2]Acha Air Sales Price List'!$B$1:$X$65536,12,FALSE)*$L$14),2)</f>
        <v>0</v>
      </c>
      <c r="H927" s="20">
        <f t="shared" si="19"/>
        <v>0</v>
      </c>
      <c r="I927" s="12"/>
    </row>
    <row r="928" spans="1:9" ht="12.75" hidden="1" customHeight="1">
      <c r="A928" s="11"/>
      <c r="B928" s="1"/>
      <c r="C928" s="34"/>
      <c r="D928" s="192"/>
      <c r="E928" s="193"/>
      <c r="F928" s="39">
        <f>VLOOKUP(C928,'[2]Acha Air Sales Price List'!$B$1:$D$65536,3,FALSE)</f>
        <v>0</v>
      </c>
      <c r="G928" s="19">
        <f>ROUND(IF(ISBLANK(C928),0,VLOOKUP(C928,'[2]Acha Air Sales Price List'!$B$1:$X$65536,12,FALSE)*$L$14),2)</f>
        <v>0</v>
      </c>
      <c r="H928" s="20">
        <f t="shared" si="19"/>
        <v>0</v>
      </c>
      <c r="I928" s="12"/>
    </row>
    <row r="929" spans="1:9" ht="12.75" hidden="1" customHeight="1">
      <c r="A929" s="11"/>
      <c r="B929" s="1"/>
      <c r="C929" s="34"/>
      <c r="D929" s="192"/>
      <c r="E929" s="193"/>
      <c r="F929" s="39">
        <f>VLOOKUP(C929,'[2]Acha Air Sales Price List'!$B$1:$D$65536,3,FALSE)</f>
        <v>0</v>
      </c>
      <c r="G929" s="19">
        <f>ROUND(IF(ISBLANK(C929),0,VLOOKUP(C929,'[2]Acha Air Sales Price List'!$B$1:$X$65536,12,FALSE)*$L$14),2)</f>
        <v>0</v>
      </c>
      <c r="H929" s="20">
        <f t="shared" si="19"/>
        <v>0</v>
      </c>
      <c r="I929" s="12"/>
    </row>
    <row r="930" spans="1:9" ht="12.75" hidden="1" customHeight="1">
      <c r="A930" s="11"/>
      <c r="B930" s="1"/>
      <c r="C930" s="34"/>
      <c r="D930" s="192"/>
      <c r="E930" s="193"/>
      <c r="F930" s="39">
        <f>VLOOKUP(C930,'[2]Acha Air Sales Price List'!$B$1:$D$65536,3,FALSE)</f>
        <v>0</v>
      </c>
      <c r="G930" s="19">
        <f>ROUND(IF(ISBLANK(C930),0,VLOOKUP(C930,'[2]Acha Air Sales Price List'!$B$1:$X$65536,12,FALSE)*$L$14),2)</f>
        <v>0</v>
      </c>
      <c r="H930" s="20">
        <f t="shared" si="19"/>
        <v>0</v>
      </c>
      <c r="I930" s="12"/>
    </row>
    <row r="931" spans="1:9" ht="12.75" hidden="1" customHeight="1">
      <c r="A931" s="11"/>
      <c r="B931" s="1"/>
      <c r="C931" s="34"/>
      <c r="D931" s="192"/>
      <c r="E931" s="193"/>
      <c r="F931" s="39">
        <f>VLOOKUP(C931,'[2]Acha Air Sales Price List'!$B$1:$D$65536,3,FALSE)</f>
        <v>0</v>
      </c>
      <c r="G931" s="19">
        <f>ROUND(IF(ISBLANK(C931),0,VLOOKUP(C931,'[2]Acha Air Sales Price List'!$B$1:$X$65536,12,FALSE)*$L$14),2)</f>
        <v>0</v>
      </c>
      <c r="H931" s="20">
        <f t="shared" si="19"/>
        <v>0</v>
      </c>
      <c r="I931" s="12"/>
    </row>
    <row r="932" spans="1:9" ht="12.75" hidden="1" customHeight="1">
      <c r="A932" s="11"/>
      <c r="B932" s="1"/>
      <c r="C932" s="34"/>
      <c r="D932" s="192"/>
      <c r="E932" s="193"/>
      <c r="F932" s="39">
        <f>VLOOKUP(C932,'[2]Acha Air Sales Price List'!$B$1:$D$65536,3,FALSE)</f>
        <v>0</v>
      </c>
      <c r="G932" s="19">
        <f>ROUND(IF(ISBLANK(C932),0,VLOOKUP(C932,'[2]Acha Air Sales Price List'!$B$1:$X$65536,12,FALSE)*$L$14),2)</f>
        <v>0</v>
      </c>
      <c r="H932" s="20">
        <f t="shared" si="19"/>
        <v>0</v>
      </c>
      <c r="I932" s="12"/>
    </row>
    <row r="933" spans="1:9" ht="12.75" hidden="1" customHeight="1">
      <c r="A933" s="11"/>
      <c r="B933" s="1"/>
      <c r="C933" s="34"/>
      <c r="D933" s="192"/>
      <c r="E933" s="193"/>
      <c r="F933" s="39">
        <f>VLOOKUP(C933,'[2]Acha Air Sales Price List'!$B$1:$D$65536,3,FALSE)</f>
        <v>0</v>
      </c>
      <c r="G933" s="19">
        <f>ROUND(IF(ISBLANK(C933),0,VLOOKUP(C933,'[2]Acha Air Sales Price List'!$B$1:$X$65536,12,FALSE)*$L$14),2)</f>
        <v>0</v>
      </c>
      <c r="H933" s="20">
        <f t="shared" si="19"/>
        <v>0</v>
      </c>
      <c r="I933" s="12"/>
    </row>
    <row r="934" spans="1:9" ht="12.75" hidden="1" customHeight="1">
      <c r="A934" s="11"/>
      <c r="B934" s="1"/>
      <c r="C934" s="34"/>
      <c r="D934" s="192"/>
      <c r="E934" s="193"/>
      <c r="F934" s="39">
        <f>VLOOKUP(C934,'[2]Acha Air Sales Price List'!$B$1:$D$65536,3,FALSE)</f>
        <v>0</v>
      </c>
      <c r="G934" s="19">
        <f>ROUND(IF(ISBLANK(C934),0,VLOOKUP(C934,'[2]Acha Air Sales Price List'!$B$1:$X$65536,12,FALSE)*$L$14),2)</f>
        <v>0</v>
      </c>
      <c r="H934" s="20">
        <f t="shared" si="19"/>
        <v>0</v>
      </c>
      <c r="I934" s="12"/>
    </row>
    <row r="935" spans="1:9" ht="12.75" hidden="1" customHeight="1">
      <c r="A935" s="11"/>
      <c r="B935" s="1"/>
      <c r="C935" s="34"/>
      <c r="D935" s="192"/>
      <c r="E935" s="193"/>
      <c r="F935" s="39">
        <f>VLOOKUP(C935,'[2]Acha Air Sales Price List'!$B$1:$D$65536,3,FALSE)</f>
        <v>0</v>
      </c>
      <c r="G935" s="19">
        <f>ROUND(IF(ISBLANK(C935),0,VLOOKUP(C935,'[2]Acha Air Sales Price List'!$B$1:$X$65536,12,FALSE)*$L$14),2)</f>
        <v>0</v>
      </c>
      <c r="H935" s="20">
        <f t="shared" si="19"/>
        <v>0</v>
      </c>
      <c r="I935" s="12"/>
    </row>
    <row r="936" spans="1:9" ht="12.75" hidden="1" customHeight="1">
      <c r="A936" s="11"/>
      <c r="B936" s="1"/>
      <c r="C936" s="34"/>
      <c r="D936" s="192"/>
      <c r="E936" s="193"/>
      <c r="F936" s="39">
        <f>VLOOKUP(C936,'[2]Acha Air Sales Price List'!$B$1:$D$65536,3,FALSE)</f>
        <v>0</v>
      </c>
      <c r="G936" s="19">
        <f>ROUND(IF(ISBLANK(C936),0,VLOOKUP(C936,'[2]Acha Air Sales Price List'!$B$1:$X$65536,12,FALSE)*$L$14),2)</f>
        <v>0</v>
      </c>
      <c r="H936" s="20">
        <f t="shared" si="19"/>
        <v>0</v>
      </c>
      <c r="I936" s="12"/>
    </row>
    <row r="937" spans="1:9" ht="12.75" hidden="1" customHeight="1">
      <c r="A937" s="11"/>
      <c r="B937" s="1"/>
      <c r="C937" s="34"/>
      <c r="D937" s="192"/>
      <c r="E937" s="193"/>
      <c r="F937" s="39">
        <f>VLOOKUP(C937,'[2]Acha Air Sales Price List'!$B$1:$D$65536,3,FALSE)</f>
        <v>0</v>
      </c>
      <c r="G937" s="19">
        <f>ROUND(IF(ISBLANK(C937),0,VLOOKUP(C937,'[2]Acha Air Sales Price List'!$B$1:$X$65536,12,FALSE)*$L$14),2)</f>
        <v>0</v>
      </c>
      <c r="H937" s="20">
        <f t="shared" si="19"/>
        <v>0</v>
      </c>
      <c r="I937" s="12"/>
    </row>
    <row r="938" spans="1:9" ht="12.75" hidden="1" customHeight="1">
      <c r="A938" s="11"/>
      <c r="B938" s="1"/>
      <c r="C938" s="35"/>
      <c r="D938" s="192"/>
      <c r="E938" s="193"/>
      <c r="F938" s="39">
        <f>VLOOKUP(C938,'[2]Acha Air Sales Price List'!$B$1:$D$65536,3,FALSE)</f>
        <v>0</v>
      </c>
      <c r="G938" s="19">
        <f>ROUND(IF(ISBLANK(C938),0,VLOOKUP(C938,'[2]Acha Air Sales Price List'!$B$1:$X$65536,12,FALSE)*$L$14),2)</f>
        <v>0</v>
      </c>
      <c r="H938" s="20">
        <f>ROUND(IF(ISNUMBER(B938), G938*B938, 0),5)</f>
        <v>0</v>
      </c>
      <c r="I938" s="12"/>
    </row>
    <row r="939" spans="1:9" ht="12.75" hidden="1" customHeight="1">
      <c r="A939" s="11"/>
      <c r="B939" s="1"/>
      <c r="C939" s="34"/>
      <c r="D939" s="192"/>
      <c r="E939" s="193"/>
      <c r="F939" s="39">
        <f>VLOOKUP(C939,'[2]Acha Air Sales Price List'!$B$1:$D$65536,3,FALSE)</f>
        <v>0</v>
      </c>
      <c r="G939" s="19">
        <f>ROUND(IF(ISBLANK(C939),0,VLOOKUP(C939,'[2]Acha Air Sales Price List'!$B$1:$X$65536,12,FALSE)*$L$14),2)</f>
        <v>0</v>
      </c>
      <c r="H939" s="20">
        <f t="shared" ref="H939:H1002" si="20">ROUND(IF(ISNUMBER(B939), G939*B939, 0),5)</f>
        <v>0</v>
      </c>
      <c r="I939" s="12"/>
    </row>
    <row r="940" spans="1:9" ht="12.75" hidden="1" customHeight="1">
      <c r="A940" s="11"/>
      <c r="B940" s="1"/>
      <c r="C940" s="34"/>
      <c r="D940" s="192"/>
      <c r="E940" s="193"/>
      <c r="F940" s="39">
        <f>VLOOKUP(C940,'[2]Acha Air Sales Price List'!$B$1:$D$65536,3,FALSE)</f>
        <v>0</v>
      </c>
      <c r="G940" s="19">
        <f>ROUND(IF(ISBLANK(C940),0,VLOOKUP(C940,'[2]Acha Air Sales Price List'!$B$1:$X$65536,12,FALSE)*$L$14),2)</f>
        <v>0</v>
      </c>
      <c r="H940" s="20">
        <f t="shared" si="20"/>
        <v>0</v>
      </c>
      <c r="I940" s="12"/>
    </row>
    <row r="941" spans="1:9" ht="12.75" hidden="1" customHeight="1">
      <c r="A941" s="11"/>
      <c r="B941" s="1"/>
      <c r="C941" s="34"/>
      <c r="D941" s="192"/>
      <c r="E941" s="193"/>
      <c r="F941" s="39">
        <f>VLOOKUP(C941,'[2]Acha Air Sales Price List'!$B$1:$D$65536,3,FALSE)</f>
        <v>0</v>
      </c>
      <c r="G941" s="19">
        <f>ROUND(IF(ISBLANK(C941),0,VLOOKUP(C941,'[2]Acha Air Sales Price List'!$B$1:$X$65536,12,FALSE)*$L$14),2)</f>
        <v>0</v>
      </c>
      <c r="H941" s="20">
        <f t="shared" si="20"/>
        <v>0</v>
      </c>
      <c r="I941" s="12"/>
    </row>
    <row r="942" spans="1:9" ht="12.75" hidden="1" customHeight="1">
      <c r="A942" s="11"/>
      <c r="B942" s="1"/>
      <c r="C942" s="34"/>
      <c r="D942" s="192"/>
      <c r="E942" s="193"/>
      <c r="F942" s="39">
        <f>VLOOKUP(C942,'[2]Acha Air Sales Price List'!$B$1:$D$65536,3,FALSE)</f>
        <v>0</v>
      </c>
      <c r="G942" s="19">
        <f>ROUND(IF(ISBLANK(C942),0,VLOOKUP(C942,'[2]Acha Air Sales Price List'!$B$1:$X$65536,12,FALSE)*$L$14),2)</f>
        <v>0</v>
      </c>
      <c r="H942" s="20">
        <f t="shared" si="20"/>
        <v>0</v>
      </c>
      <c r="I942" s="12"/>
    </row>
    <row r="943" spans="1:9" ht="12.75" hidden="1" customHeight="1">
      <c r="A943" s="11"/>
      <c r="B943" s="1"/>
      <c r="C943" s="34"/>
      <c r="D943" s="192"/>
      <c r="E943" s="193"/>
      <c r="F943" s="39">
        <f>VLOOKUP(C943,'[2]Acha Air Sales Price List'!$B$1:$D$65536,3,FALSE)</f>
        <v>0</v>
      </c>
      <c r="G943" s="19">
        <f>ROUND(IF(ISBLANK(C943),0,VLOOKUP(C943,'[2]Acha Air Sales Price List'!$B$1:$X$65536,12,FALSE)*$L$14),2)</f>
        <v>0</v>
      </c>
      <c r="H943" s="20">
        <f t="shared" si="20"/>
        <v>0</v>
      </c>
      <c r="I943" s="12"/>
    </row>
    <row r="944" spans="1:9" ht="12.75" hidden="1" customHeight="1">
      <c r="A944" s="11"/>
      <c r="B944" s="1"/>
      <c r="C944" s="34"/>
      <c r="D944" s="192"/>
      <c r="E944" s="193"/>
      <c r="F944" s="39">
        <f>VLOOKUP(C944,'[2]Acha Air Sales Price List'!$B$1:$D$65536,3,FALSE)</f>
        <v>0</v>
      </c>
      <c r="G944" s="19">
        <f>ROUND(IF(ISBLANK(C944),0,VLOOKUP(C944,'[2]Acha Air Sales Price List'!$B$1:$X$65536,12,FALSE)*$L$14),2)</f>
        <v>0</v>
      </c>
      <c r="H944" s="20">
        <f t="shared" si="20"/>
        <v>0</v>
      </c>
      <c r="I944" s="12"/>
    </row>
    <row r="945" spans="1:9" ht="12.75" hidden="1" customHeight="1">
      <c r="A945" s="11"/>
      <c r="B945" s="1"/>
      <c r="C945" s="34"/>
      <c r="D945" s="192"/>
      <c r="E945" s="193"/>
      <c r="F945" s="39">
        <f>VLOOKUP(C945,'[2]Acha Air Sales Price List'!$B$1:$D$65536,3,FALSE)</f>
        <v>0</v>
      </c>
      <c r="G945" s="19">
        <f>ROUND(IF(ISBLANK(C945),0,VLOOKUP(C945,'[2]Acha Air Sales Price List'!$B$1:$X$65536,12,FALSE)*$L$14),2)</f>
        <v>0</v>
      </c>
      <c r="H945" s="20">
        <f t="shared" si="20"/>
        <v>0</v>
      </c>
      <c r="I945" s="12"/>
    </row>
    <row r="946" spans="1:9" ht="12.75" hidden="1" customHeight="1">
      <c r="A946" s="11"/>
      <c r="B946" s="1"/>
      <c r="C946" s="34"/>
      <c r="D946" s="192"/>
      <c r="E946" s="193"/>
      <c r="F946" s="39">
        <f>VLOOKUP(C946,'[2]Acha Air Sales Price List'!$B$1:$D$65536,3,FALSE)</f>
        <v>0</v>
      </c>
      <c r="G946" s="19">
        <f>ROUND(IF(ISBLANK(C946),0,VLOOKUP(C946,'[2]Acha Air Sales Price List'!$B$1:$X$65536,12,FALSE)*$L$14),2)</f>
        <v>0</v>
      </c>
      <c r="H946" s="20">
        <f t="shared" si="20"/>
        <v>0</v>
      </c>
      <c r="I946" s="12"/>
    </row>
    <row r="947" spans="1:9" ht="12.75" hidden="1" customHeight="1">
      <c r="A947" s="11"/>
      <c r="B947" s="1"/>
      <c r="C947" s="34"/>
      <c r="D947" s="192"/>
      <c r="E947" s="193"/>
      <c r="F947" s="39">
        <f>VLOOKUP(C947,'[2]Acha Air Sales Price List'!$B$1:$D$65536,3,FALSE)</f>
        <v>0</v>
      </c>
      <c r="G947" s="19">
        <f>ROUND(IF(ISBLANK(C947),0,VLOOKUP(C947,'[2]Acha Air Sales Price List'!$B$1:$X$65536,12,FALSE)*$L$14),2)</f>
        <v>0</v>
      </c>
      <c r="H947" s="20">
        <f t="shared" si="20"/>
        <v>0</v>
      </c>
      <c r="I947" s="12"/>
    </row>
    <row r="948" spans="1:9" ht="12.75" hidden="1" customHeight="1">
      <c r="A948" s="11"/>
      <c r="B948" s="1"/>
      <c r="C948" s="34"/>
      <c r="D948" s="192"/>
      <c r="E948" s="193"/>
      <c r="F948" s="39">
        <f>VLOOKUP(C948,'[2]Acha Air Sales Price List'!$B$1:$D$65536,3,FALSE)</f>
        <v>0</v>
      </c>
      <c r="G948" s="19">
        <f>ROUND(IF(ISBLANK(C948),0,VLOOKUP(C948,'[2]Acha Air Sales Price List'!$B$1:$X$65536,12,FALSE)*$L$14),2)</f>
        <v>0</v>
      </c>
      <c r="H948" s="20">
        <f t="shared" si="20"/>
        <v>0</v>
      </c>
      <c r="I948" s="12"/>
    </row>
    <row r="949" spans="1:9" ht="12.75" hidden="1" customHeight="1">
      <c r="A949" s="11"/>
      <c r="B949" s="1"/>
      <c r="C949" s="34"/>
      <c r="D949" s="192"/>
      <c r="E949" s="193"/>
      <c r="F949" s="39">
        <f>VLOOKUP(C949,'[2]Acha Air Sales Price List'!$B$1:$D$65536,3,FALSE)</f>
        <v>0</v>
      </c>
      <c r="G949" s="19">
        <f>ROUND(IF(ISBLANK(C949),0,VLOOKUP(C949,'[2]Acha Air Sales Price List'!$B$1:$X$65536,12,FALSE)*$L$14),2)</f>
        <v>0</v>
      </c>
      <c r="H949" s="20">
        <f t="shared" si="20"/>
        <v>0</v>
      </c>
      <c r="I949" s="12"/>
    </row>
    <row r="950" spans="1:9" ht="12.75" hidden="1" customHeight="1">
      <c r="A950" s="11"/>
      <c r="B950" s="1"/>
      <c r="C950" s="34"/>
      <c r="D950" s="192"/>
      <c r="E950" s="193"/>
      <c r="F950" s="39">
        <f>VLOOKUP(C950,'[2]Acha Air Sales Price List'!$B$1:$D$65536,3,FALSE)</f>
        <v>0</v>
      </c>
      <c r="G950" s="19">
        <f>ROUND(IF(ISBLANK(C950),0,VLOOKUP(C950,'[2]Acha Air Sales Price List'!$B$1:$X$65536,12,FALSE)*$L$14),2)</f>
        <v>0</v>
      </c>
      <c r="H950" s="20">
        <f t="shared" si="20"/>
        <v>0</v>
      </c>
      <c r="I950" s="12"/>
    </row>
    <row r="951" spans="1:9" ht="12.75" hidden="1" customHeight="1">
      <c r="A951" s="11"/>
      <c r="B951" s="1"/>
      <c r="C951" s="34"/>
      <c r="D951" s="192"/>
      <c r="E951" s="193"/>
      <c r="F951" s="39">
        <f>VLOOKUP(C951,'[2]Acha Air Sales Price List'!$B$1:$D$65536,3,FALSE)</f>
        <v>0</v>
      </c>
      <c r="G951" s="19">
        <f>ROUND(IF(ISBLANK(C951),0,VLOOKUP(C951,'[2]Acha Air Sales Price List'!$B$1:$X$65536,12,FALSE)*$L$14),2)</f>
        <v>0</v>
      </c>
      <c r="H951" s="20">
        <f t="shared" si="20"/>
        <v>0</v>
      </c>
      <c r="I951" s="12"/>
    </row>
    <row r="952" spans="1:9" ht="12.75" hidden="1" customHeight="1">
      <c r="A952" s="11"/>
      <c r="B952" s="1"/>
      <c r="C952" s="34"/>
      <c r="D952" s="192"/>
      <c r="E952" s="193"/>
      <c r="F952" s="39">
        <f>VLOOKUP(C952,'[2]Acha Air Sales Price List'!$B$1:$D$65536,3,FALSE)</f>
        <v>0</v>
      </c>
      <c r="G952" s="19">
        <f>ROUND(IF(ISBLANK(C952),0,VLOOKUP(C952,'[2]Acha Air Sales Price List'!$B$1:$X$65536,12,FALSE)*$L$14),2)</f>
        <v>0</v>
      </c>
      <c r="H952" s="20">
        <f t="shared" si="20"/>
        <v>0</v>
      </c>
      <c r="I952" s="12"/>
    </row>
    <row r="953" spans="1:9" ht="12.75" hidden="1" customHeight="1">
      <c r="A953" s="11"/>
      <c r="B953" s="1"/>
      <c r="C953" s="34"/>
      <c r="D953" s="192"/>
      <c r="E953" s="193"/>
      <c r="F953" s="39">
        <f>VLOOKUP(C953,'[2]Acha Air Sales Price List'!$B$1:$D$65536,3,FALSE)</f>
        <v>0</v>
      </c>
      <c r="G953" s="19">
        <f>ROUND(IF(ISBLANK(C953),0,VLOOKUP(C953,'[2]Acha Air Sales Price List'!$B$1:$X$65536,12,FALSE)*$L$14),2)</f>
        <v>0</v>
      </c>
      <c r="H953" s="20">
        <f t="shared" si="20"/>
        <v>0</v>
      </c>
      <c r="I953" s="12"/>
    </row>
    <row r="954" spans="1:9" ht="12.75" hidden="1" customHeight="1">
      <c r="A954" s="11"/>
      <c r="B954" s="1"/>
      <c r="C954" s="34"/>
      <c r="D954" s="192"/>
      <c r="E954" s="193"/>
      <c r="F954" s="39">
        <f>VLOOKUP(C954,'[2]Acha Air Sales Price List'!$B$1:$D$65536,3,FALSE)</f>
        <v>0</v>
      </c>
      <c r="G954" s="19">
        <f>ROUND(IF(ISBLANK(C954),0,VLOOKUP(C954,'[2]Acha Air Sales Price List'!$B$1:$X$65536,12,FALSE)*$L$14),2)</f>
        <v>0</v>
      </c>
      <c r="H954" s="20">
        <f t="shared" si="20"/>
        <v>0</v>
      </c>
      <c r="I954" s="12"/>
    </row>
    <row r="955" spans="1:9" ht="12.75" hidden="1" customHeight="1">
      <c r="A955" s="11"/>
      <c r="B955" s="1"/>
      <c r="C955" s="34"/>
      <c r="D955" s="192"/>
      <c r="E955" s="193"/>
      <c r="F955" s="39">
        <f>VLOOKUP(C955,'[2]Acha Air Sales Price List'!$B$1:$D$65536,3,FALSE)</f>
        <v>0</v>
      </c>
      <c r="G955" s="19">
        <f>ROUND(IF(ISBLANK(C955),0,VLOOKUP(C955,'[2]Acha Air Sales Price List'!$B$1:$X$65536,12,FALSE)*$L$14),2)</f>
        <v>0</v>
      </c>
      <c r="H955" s="20">
        <f t="shared" si="20"/>
        <v>0</v>
      </c>
      <c r="I955" s="12"/>
    </row>
    <row r="956" spans="1:9" ht="12.75" hidden="1" customHeight="1">
      <c r="A956" s="11"/>
      <c r="B956" s="1"/>
      <c r="C956" s="34"/>
      <c r="D956" s="192"/>
      <c r="E956" s="193"/>
      <c r="F956" s="39">
        <f>VLOOKUP(C956,'[2]Acha Air Sales Price List'!$B$1:$D$65536,3,FALSE)</f>
        <v>0</v>
      </c>
      <c r="G956" s="19">
        <f>ROUND(IF(ISBLANK(C956),0,VLOOKUP(C956,'[2]Acha Air Sales Price List'!$B$1:$X$65536,12,FALSE)*$L$14),2)</f>
        <v>0</v>
      </c>
      <c r="H956" s="20">
        <f t="shared" si="20"/>
        <v>0</v>
      </c>
      <c r="I956" s="12"/>
    </row>
    <row r="957" spans="1:9" ht="12.75" hidden="1" customHeight="1">
      <c r="A957" s="11"/>
      <c r="B957" s="1"/>
      <c r="C957" s="34"/>
      <c r="D957" s="192"/>
      <c r="E957" s="193"/>
      <c r="F957" s="39">
        <f>VLOOKUP(C957,'[2]Acha Air Sales Price List'!$B$1:$D$65536,3,FALSE)</f>
        <v>0</v>
      </c>
      <c r="G957" s="19">
        <f>ROUND(IF(ISBLANK(C957),0,VLOOKUP(C957,'[2]Acha Air Sales Price List'!$B$1:$X$65536,12,FALSE)*$L$14),2)</f>
        <v>0</v>
      </c>
      <c r="H957" s="20">
        <f t="shared" si="20"/>
        <v>0</v>
      </c>
      <c r="I957" s="12"/>
    </row>
    <row r="958" spans="1:9" ht="12.75" hidden="1" customHeight="1">
      <c r="A958" s="11"/>
      <c r="B958" s="1"/>
      <c r="C958" s="34"/>
      <c r="D958" s="192"/>
      <c r="E958" s="193"/>
      <c r="F958" s="39">
        <f>VLOOKUP(C958,'[2]Acha Air Sales Price List'!$B$1:$D$65536,3,FALSE)</f>
        <v>0</v>
      </c>
      <c r="G958" s="19">
        <f>ROUND(IF(ISBLANK(C958),0,VLOOKUP(C958,'[2]Acha Air Sales Price List'!$B$1:$X$65536,12,FALSE)*$L$14),2)</f>
        <v>0</v>
      </c>
      <c r="H958" s="20">
        <f t="shared" si="20"/>
        <v>0</v>
      </c>
      <c r="I958" s="12"/>
    </row>
    <row r="959" spans="1:9" ht="12.75" hidden="1" customHeight="1">
      <c r="A959" s="11"/>
      <c r="B959" s="1"/>
      <c r="C959" s="34"/>
      <c r="D959" s="192"/>
      <c r="E959" s="193"/>
      <c r="F959" s="39">
        <f>VLOOKUP(C959,'[2]Acha Air Sales Price List'!$B$1:$D$65536,3,FALSE)</f>
        <v>0</v>
      </c>
      <c r="G959" s="19">
        <f>ROUND(IF(ISBLANK(C959),0,VLOOKUP(C959,'[2]Acha Air Sales Price List'!$B$1:$X$65536,12,FALSE)*$L$14),2)</f>
        <v>0</v>
      </c>
      <c r="H959" s="20">
        <f t="shared" si="20"/>
        <v>0</v>
      </c>
      <c r="I959" s="12"/>
    </row>
    <row r="960" spans="1:9" ht="12.75" hidden="1" customHeight="1">
      <c r="A960" s="11"/>
      <c r="B960" s="1"/>
      <c r="C960" s="34"/>
      <c r="D960" s="192"/>
      <c r="E960" s="193"/>
      <c r="F960" s="39">
        <f>VLOOKUP(C960,'[2]Acha Air Sales Price List'!$B$1:$D$65536,3,FALSE)</f>
        <v>0</v>
      </c>
      <c r="G960" s="19">
        <f>ROUND(IF(ISBLANK(C960),0,VLOOKUP(C960,'[2]Acha Air Sales Price List'!$B$1:$X$65536,12,FALSE)*$L$14),2)</f>
        <v>0</v>
      </c>
      <c r="H960" s="20">
        <f t="shared" si="20"/>
        <v>0</v>
      </c>
      <c r="I960" s="12"/>
    </row>
    <row r="961" spans="1:9" ht="12.75" hidden="1" customHeight="1">
      <c r="A961" s="11"/>
      <c r="B961" s="1"/>
      <c r="C961" s="34"/>
      <c r="D961" s="192"/>
      <c r="E961" s="193"/>
      <c r="F961" s="39">
        <f>VLOOKUP(C961,'[2]Acha Air Sales Price List'!$B$1:$D$65536,3,FALSE)</f>
        <v>0</v>
      </c>
      <c r="G961" s="19">
        <f>ROUND(IF(ISBLANK(C961),0,VLOOKUP(C961,'[2]Acha Air Sales Price List'!$B$1:$X$65536,12,FALSE)*$L$14),2)</f>
        <v>0</v>
      </c>
      <c r="H961" s="20">
        <f t="shared" si="20"/>
        <v>0</v>
      </c>
      <c r="I961" s="12"/>
    </row>
    <row r="962" spans="1:9" ht="12.75" hidden="1" customHeight="1">
      <c r="A962" s="11"/>
      <c r="B962" s="1"/>
      <c r="C962" s="34"/>
      <c r="D962" s="192"/>
      <c r="E962" s="193"/>
      <c r="F962" s="39">
        <f>VLOOKUP(C962,'[2]Acha Air Sales Price List'!$B$1:$D$65536,3,FALSE)</f>
        <v>0</v>
      </c>
      <c r="G962" s="19">
        <f>ROUND(IF(ISBLANK(C962),0,VLOOKUP(C962,'[2]Acha Air Sales Price List'!$B$1:$X$65536,12,FALSE)*$L$14),2)</f>
        <v>0</v>
      </c>
      <c r="H962" s="20">
        <f t="shared" si="20"/>
        <v>0</v>
      </c>
      <c r="I962" s="12"/>
    </row>
    <row r="963" spans="1:9" ht="12.75" hidden="1" customHeight="1">
      <c r="A963" s="11"/>
      <c r="B963" s="1"/>
      <c r="C963" s="34"/>
      <c r="D963" s="192"/>
      <c r="E963" s="193"/>
      <c r="F963" s="39">
        <f>VLOOKUP(C963,'[2]Acha Air Sales Price List'!$B$1:$D$65536,3,FALSE)</f>
        <v>0</v>
      </c>
      <c r="G963" s="19">
        <f>ROUND(IF(ISBLANK(C963),0,VLOOKUP(C963,'[2]Acha Air Sales Price List'!$B$1:$X$65536,12,FALSE)*$L$14),2)</f>
        <v>0</v>
      </c>
      <c r="H963" s="20">
        <f t="shared" si="20"/>
        <v>0</v>
      </c>
      <c r="I963" s="12"/>
    </row>
    <row r="964" spans="1:9" ht="12.75" hidden="1" customHeight="1">
      <c r="A964" s="11"/>
      <c r="B964" s="1"/>
      <c r="C964" s="34"/>
      <c r="D964" s="192"/>
      <c r="E964" s="193"/>
      <c r="F964" s="39">
        <f>VLOOKUP(C964,'[2]Acha Air Sales Price List'!$B$1:$D$65536,3,FALSE)</f>
        <v>0</v>
      </c>
      <c r="G964" s="19">
        <f>ROUND(IF(ISBLANK(C964),0,VLOOKUP(C964,'[2]Acha Air Sales Price List'!$B$1:$X$65536,12,FALSE)*$L$14),2)</f>
        <v>0</v>
      </c>
      <c r="H964" s="20">
        <f t="shared" si="20"/>
        <v>0</v>
      </c>
      <c r="I964" s="12"/>
    </row>
    <row r="965" spans="1:9" ht="12.75" hidden="1" customHeight="1">
      <c r="A965" s="11"/>
      <c r="B965" s="1"/>
      <c r="C965" s="34"/>
      <c r="D965" s="192"/>
      <c r="E965" s="193"/>
      <c r="F965" s="39">
        <f>VLOOKUP(C965,'[2]Acha Air Sales Price List'!$B$1:$D$65536,3,FALSE)</f>
        <v>0</v>
      </c>
      <c r="G965" s="19">
        <f>ROUND(IF(ISBLANK(C965),0,VLOOKUP(C965,'[2]Acha Air Sales Price List'!$B$1:$X$65536,12,FALSE)*$L$14),2)</f>
        <v>0</v>
      </c>
      <c r="H965" s="20">
        <f t="shared" si="20"/>
        <v>0</v>
      </c>
      <c r="I965" s="12"/>
    </row>
    <row r="966" spans="1:9" ht="12.75" hidden="1" customHeight="1">
      <c r="A966" s="11"/>
      <c r="B966" s="1"/>
      <c r="C966" s="34"/>
      <c r="D966" s="192"/>
      <c r="E966" s="193"/>
      <c r="F966" s="39">
        <f>VLOOKUP(C966,'[2]Acha Air Sales Price List'!$B$1:$D$65536,3,FALSE)</f>
        <v>0</v>
      </c>
      <c r="G966" s="19">
        <f>ROUND(IF(ISBLANK(C966),0,VLOOKUP(C966,'[2]Acha Air Sales Price List'!$B$1:$X$65536,12,FALSE)*$L$14),2)</f>
        <v>0</v>
      </c>
      <c r="H966" s="20">
        <f t="shared" si="20"/>
        <v>0</v>
      </c>
      <c r="I966" s="12"/>
    </row>
    <row r="967" spans="1:9" ht="12.75" hidden="1" customHeight="1">
      <c r="A967" s="11"/>
      <c r="B967" s="1"/>
      <c r="C967" s="34"/>
      <c r="D967" s="192"/>
      <c r="E967" s="193"/>
      <c r="F967" s="39">
        <f>VLOOKUP(C967,'[2]Acha Air Sales Price List'!$B$1:$D$65536,3,FALSE)</f>
        <v>0</v>
      </c>
      <c r="G967" s="19">
        <f>ROUND(IF(ISBLANK(C967),0,VLOOKUP(C967,'[2]Acha Air Sales Price List'!$B$1:$X$65536,12,FALSE)*$L$14),2)</f>
        <v>0</v>
      </c>
      <c r="H967" s="20">
        <f t="shared" si="20"/>
        <v>0</v>
      </c>
      <c r="I967" s="12"/>
    </row>
    <row r="968" spans="1:9" ht="12.75" hidden="1" customHeight="1">
      <c r="A968" s="11"/>
      <c r="B968" s="1"/>
      <c r="C968" s="34"/>
      <c r="D968" s="192"/>
      <c r="E968" s="193"/>
      <c r="F968" s="39">
        <f>VLOOKUP(C968,'[2]Acha Air Sales Price List'!$B$1:$D$65536,3,FALSE)</f>
        <v>0</v>
      </c>
      <c r="G968" s="19">
        <f>ROUND(IF(ISBLANK(C968),0,VLOOKUP(C968,'[2]Acha Air Sales Price List'!$B$1:$X$65536,12,FALSE)*$L$14),2)</f>
        <v>0</v>
      </c>
      <c r="H968" s="20">
        <f t="shared" si="20"/>
        <v>0</v>
      </c>
      <c r="I968" s="12"/>
    </row>
    <row r="969" spans="1:9" ht="12.75" hidden="1" customHeight="1">
      <c r="A969" s="11"/>
      <c r="B969" s="1"/>
      <c r="C969" s="34"/>
      <c r="D969" s="192"/>
      <c r="E969" s="193"/>
      <c r="F969" s="39">
        <f>VLOOKUP(C969,'[2]Acha Air Sales Price List'!$B$1:$D$65536,3,FALSE)</f>
        <v>0</v>
      </c>
      <c r="G969" s="19">
        <f>ROUND(IF(ISBLANK(C969),0,VLOOKUP(C969,'[2]Acha Air Sales Price List'!$B$1:$X$65536,12,FALSE)*$L$14),2)</f>
        <v>0</v>
      </c>
      <c r="H969" s="20">
        <f t="shared" si="20"/>
        <v>0</v>
      </c>
      <c r="I969" s="12"/>
    </row>
    <row r="970" spans="1:9" ht="12.75" hidden="1" customHeight="1">
      <c r="A970" s="11"/>
      <c r="B970" s="1"/>
      <c r="C970" s="34"/>
      <c r="D970" s="192"/>
      <c r="E970" s="193"/>
      <c r="F970" s="39">
        <f>VLOOKUP(C970,'[2]Acha Air Sales Price List'!$B$1:$D$65536,3,FALSE)</f>
        <v>0</v>
      </c>
      <c r="G970" s="19">
        <f>ROUND(IF(ISBLANK(C970),0,VLOOKUP(C970,'[2]Acha Air Sales Price List'!$B$1:$X$65536,12,FALSE)*$L$14),2)</f>
        <v>0</v>
      </c>
      <c r="H970" s="20">
        <f t="shared" si="20"/>
        <v>0</v>
      </c>
      <c r="I970" s="12"/>
    </row>
    <row r="971" spans="1:9" ht="12.75" hidden="1" customHeight="1">
      <c r="A971" s="11"/>
      <c r="B971" s="1"/>
      <c r="C971" s="34"/>
      <c r="D971" s="192"/>
      <c r="E971" s="193"/>
      <c r="F971" s="39">
        <f>VLOOKUP(C971,'[2]Acha Air Sales Price List'!$B$1:$D$65536,3,FALSE)</f>
        <v>0</v>
      </c>
      <c r="G971" s="19">
        <f>ROUND(IF(ISBLANK(C971),0,VLOOKUP(C971,'[2]Acha Air Sales Price List'!$B$1:$X$65536,12,FALSE)*$L$14),2)</f>
        <v>0</v>
      </c>
      <c r="H971" s="20">
        <f t="shared" si="20"/>
        <v>0</v>
      </c>
      <c r="I971" s="12"/>
    </row>
    <row r="972" spans="1:9" ht="12.75" hidden="1" customHeight="1">
      <c r="A972" s="11"/>
      <c r="B972" s="1"/>
      <c r="C972" s="34"/>
      <c r="D972" s="192"/>
      <c r="E972" s="193"/>
      <c r="F972" s="39">
        <f>VLOOKUP(C972,'[2]Acha Air Sales Price List'!$B$1:$D$65536,3,FALSE)</f>
        <v>0</v>
      </c>
      <c r="G972" s="19">
        <f>ROUND(IF(ISBLANK(C972),0,VLOOKUP(C972,'[2]Acha Air Sales Price List'!$B$1:$X$65536,12,FALSE)*$L$14),2)</f>
        <v>0</v>
      </c>
      <c r="H972" s="20">
        <f t="shared" si="20"/>
        <v>0</v>
      </c>
      <c r="I972" s="12"/>
    </row>
    <row r="973" spans="1:9" ht="12.75" hidden="1" customHeight="1">
      <c r="A973" s="11"/>
      <c r="B973" s="1"/>
      <c r="C973" s="34"/>
      <c r="D973" s="192"/>
      <c r="E973" s="193"/>
      <c r="F973" s="39">
        <f>VLOOKUP(C973,'[2]Acha Air Sales Price List'!$B$1:$D$65536,3,FALSE)</f>
        <v>0</v>
      </c>
      <c r="G973" s="19">
        <f>ROUND(IF(ISBLANK(C973),0,VLOOKUP(C973,'[2]Acha Air Sales Price List'!$B$1:$X$65536,12,FALSE)*$L$14),2)</f>
        <v>0</v>
      </c>
      <c r="H973" s="20">
        <f t="shared" si="20"/>
        <v>0</v>
      </c>
      <c r="I973" s="12"/>
    </row>
    <row r="974" spans="1:9" ht="12.75" hidden="1" customHeight="1">
      <c r="A974" s="11"/>
      <c r="B974" s="1"/>
      <c r="C974" s="34"/>
      <c r="D974" s="192"/>
      <c r="E974" s="193"/>
      <c r="F974" s="39">
        <f>VLOOKUP(C974,'[2]Acha Air Sales Price List'!$B$1:$D$65536,3,FALSE)</f>
        <v>0</v>
      </c>
      <c r="G974" s="19">
        <f>ROUND(IF(ISBLANK(C974),0,VLOOKUP(C974,'[2]Acha Air Sales Price List'!$B$1:$X$65536,12,FALSE)*$L$14),2)</f>
        <v>0</v>
      </c>
      <c r="H974" s="20">
        <f t="shared" si="20"/>
        <v>0</v>
      </c>
      <c r="I974" s="12"/>
    </row>
    <row r="975" spans="1:9" ht="12.75" hidden="1" customHeight="1">
      <c r="A975" s="11"/>
      <c r="B975" s="1"/>
      <c r="C975" s="35"/>
      <c r="D975" s="192"/>
      <c r="E975" s="193"/>
      <c r="F975" s="39">
        <f>VLOOKUP(C975,'[2]Acha Air Sales Price List'!$B$1:$D$65536,3,FALSE)</f>
        <v>0</v>
      </c>
      <c r="G975" s="19">
        <f>ROUND(IF(ISBLANK(C975),0,VLOOKUP(C975,'[2]Acha Air Sales Price List'!$B$1:$X$65536,12,FALSE)*$L$14),2)</f>
        <v>0</v>
      </c>
      <c r="H975" s="20">
        <f t="shared" si="20"/>
        <v>0</v>
      </c>
      <c r="I975" s="12"/>
    </row>
    <row r="976" spans="1:9" ht="12.75" hidden="1" customHeight="1">
      <c r="A976" s="11"/>
      <c r="B976" s="1"/>
      <c r="C976" s="34"/>
      <c r="D976" s="192"/>
      <c r="E976" s="193"/>
      <c r="F976" s="39">
        <f>VLOOKUP(C976,'[2]Acha Air Sales Price List'!$B$1:$D$65536,3,FALSE)</f>
        <v>0</v>
      </c>
      <c r="G976" s="19">
        <f>ROUND(IF(ISBLANK(C976),0,VLOOKUP(C976,'[2]Acha Air Sales Price List'!$B$1:$X$65536,12,FALSE)*$L$14),2)</f>
        <v>0</v>
      </c>
      <c r="H976" s="20">
        <f t="shared" si="20"/>
        <v>0</v>
      </c>
      <c r="I976" s="12"/>
    </row>
    <row r="977" spans="1:9" ht="12.75" hidden="1" customHeight="1">
      <c r="A977" s="11"/>
      <c r="B977" s="1"/>
      <c r="C977" s="34"/>
      <c r="D977" s="192"/>
      <c r="E977" s="193"/>
      <c r="F977" s="39">
        <f>VLOOKUP(C977,'[2]Acha Air Sales Price List'!$B$1:$D$65536,3,FALSE)</f>
        <v>0</v>
      </c>
      <c r="G977" s="19">
        <f>ROUND(IF(ISBLANK(C977),0,VLOOKUP(C977,'[2]Acha Air Sales Price List'!$B$1:$X$65536,12,FALSE)*$L$14),2)</f>
        <v>0</v>
      </c>
      <c r="H977" s="20">
        <f t="shared" si="20"/>
        <v>0</v>
      </c>
      <c r="I977" s="12"/>
    </row>
    <row r="978" spans="1:9" ht="12.75" hidden="1" customHeight="1">
      <c r="A978" s="11"/>
      <c r="B978" s="1"/>
      <c r="C978" s="34"/>
      <c r="D978" s="192"/>
      <c r="E978" s="193"/>
      <c r="F978" s="39">
        <f>VLOOKUP(C978,'[2]Acha Air Sales Price List'!$B$1:$D$65536,3,FALSE)</f>
        <v>0</v>
      </c>
      <c r="G978" s="19">
        <f>ROUND(IF(ISBLANK(C978),0,VLOOKUP(C978,'[2]Acha Air Sales Price List'!$B$1:$X$65536,12,FALSE)*$L$14),2)</f>
        <v>0</v>
      </c>
      <c r="H978" s="20">
        <f t="shared" si="20"/>
        <v>0</v>
      </c>
      <c r="I978" s="12"/>
    </row>
    <row r="979" spans="1:9" ht="12.75" hidden="1" customHeight="1">
      <c r="A979" s="11"/>
      <c r="B979" s="1"/>
      <c r="C979" s="34"/>
      <c r="D979" s="192"/>
      <c r="E979" s="193"/>
      <c r="F979" s="39">
        <f>VLOOKUP(C979,'[2]Acha Air Sales Price List'!$B$1:$D$65536,3,FALSE)</f>
        <v>0</v>
      </c>
      <c r="G979" s="19">
        <f>ROUND(IF(ISBLANK(C979),0,VLOOKUP(C979,'[2]Acha Air Sales Price List'!$B$1:$X$65536,12,FALSE)*$L$14),2)</f>
        <v>0</v>
      </c>
      <c r="H979" s="20">
        <f t="shared" si="20"/>
        <v>0</v>
      </c>
      <c r="I979" s="12"/>
    </row>
    <row r="980" spans="1:9" ht="12.75" hidden="1" customHeight="1">
      <c r="A980" s="11"/>
      <c r="B980" s="1"/>
      <c r="C980" s="34"/>
      <c r="D980" s="192"/>
      <c r="E980" s="193"/>
      <c r="F980" s="39">
        <f>VLOOKUP(C980,'[2]Acha Air Sales Price List'!$B$1:$D$65536,3,FALSE)</f>
        <v>0</v>
      </c>
      <c r="G980" s="19">
        <f>ROUND(IF(ISBLANK(C980),0,VLOOKUP(C980,'[2]Acha Air Sales Price List'!$B$1:$X$65536,12,FALSE)*$L$14),2)</f>
        <v>0</v>
      </c>
      <c r="H980" s="20">
        <f t="shared" si="20"/>
        <v>0</v>
      </c>
      <c r="I980" s="12"/>
    </row>
    <row r="981" spans="1:9" ht="12.75" hidden="1" customHeight="1">
      <c r="A981" s="11"/>
      <c r="B981" s="1"/>
      <c r="C981" s="34"/>
      <c r="D981" s="192"/>
      <c r="E981" s="193"/>
      <c r="F981" s="39">
        <f>VLOOKUP(C981,'[2]Acha Air Sales Price List'!$B$1:$D$65536,3,FALSE)</f>
        <v>0</v>
      </c>
      <c r="G981" s="19">
        <f>ROUND(IF(ISBLANK(C981),0,VLOOKUP(C981,'[2]Acha Air Sales Price List'!$B$1:$X$65536,12,FALSE)*$L$14),2)</f>
        <v>0</v>
      </c>
      <c r="H981" s="20">
        <f t="shared" si="20"/>
        <v>0</v>
      </c>
      <c r="I981" s="12"/>
    </row>
    <row r="982" spans="1:9" ht="12.75" hidden="1" customHeight="1">
      <c r="A982" s="11"/>
      <c r="B982" s="1"/>
      <c r="C982" s="34"/>
      <c r="D982" s="192"/>
      <c r="E982" s="193"/>
      <c r="F982" s="39">
        <f>VLOOKUP(C982,'[2]Acha Air Sales Price List'!$B$1:$D$65536,3,FALSE)</f>
        <v>0</v>
      </c>
      <c r="G982" s="19">
        <f>ROUND(IF(ISBLANK(C982),0,VLOOKUP(C982,'[2]Acha Air Sales Price List'!$B$1:$X$65536,12,FALSE)*$L$14),2)</f>
        <v>0</v>
      </c>
      <c r="H982" s="20">
        <f t="shared" si="20"/>
        <v>0</v>
      </c>
      <c r="I982" s="12"/>
    </row>
    <row r="983" spans="1:9" ht="12.75" hidden="1" customHeight="1">
      <c r="A983" s="11"/>
      <c r="B983" s="1"/>
      <c r="C983" s="34"/>
      <c r="D983" s="192"/>
      <c r="E983" s="193"/>
      <c r="F983" s="39">
        <f>VLOOKUP(C983,'[2]Acha Air Sales Price List'!$B$1:$D$65536,3,FALSE)</f>
        <v>0</v>
      </c>
      <c r="G983" s="19">
        <f>ROUND(IF(ISBLANK(C983),0,VLOOKUP(C983,'[2]Acha Air Sales Price List'!$B$1:$X$65536,12,FALSE)*$L$14),2)</f>
        <v>0</v>
      </c>
      <c r="H983" s="20">
        <f t="shared" si="20"/>
        <v>0</v>
      </c>
      <c r="I983" s="12"/>
    </row>
    <row r="984" spans="1:9" ht="12.75" hidden="1" customHeight="1">
      <c r="A984" s="11"/>
      <c r="B984" s="1"/>
      <c r="C984" s="34"/>
      <c r="D984" s="192"/>
      <c r="E984" s="193"/>
      <c r="F984" s="39">
        <f>VLOOKUP(C984,'[2]Acha Air Sales Price List'!$B$1:$D$65536,3,FALSE)</f>
        <v>0</v>
      </c>
      <c r="G984" s="19">
        <f>ROUND(IF(ISBLANK(C984),0,VLOOKUP(C984,'[2]Acha Air Sales Price List'!$B$1:$X$65536,12,FALSE)*$L$14),2)</f>
        <v>0</v>
      </c>
      <c r="H984" s="20">
        <f t="shared" si="20"/>
        <v>0</v>
      </c>
      <c r="I984" s="12"/>
    </row>
    <row r="985" spans="1:9" ht="12.75" hidden="1" customHeight="1">
      <c r="A985" s="11"/>
      <c r="B985" s="1"/>
      <c r="C985" s="34"/>
      <c r="D985" s="192"/>
      <c r="E985" s="193"/>
      <c r="F985" s="39">
        <f>VLOOKUP(C985,'[2]Acha Air Sales Price List'!$B$1:$D$65536,3,FALSE)</f>
        <v>0</v>
      </c>
      <c r="G985" s="19">
        <f>ROUND(IF(ISBLANK(C985),0,VLOOKUP(C985,'[2]Acha Air Sales Price List'!$B$1:$X$65536,12,FALSE)*$L$14),2)</f>
        <v>0</v>
      </c>
      <c r="H985" s="20">
        <f t="shared" si="20"/>
        <v>0</v>
      </c>
      <c r="I985" s="12"/>
    </row>
    <row r="986" spans="1:9" ht="12.75" hidden="1" customHeight="1">
      <c r="A986" s="11"/>
      <c r="B986" s="1"/>
      <c r="C986" s="34"/>
      <c r="D986" s="192"/>
      <c r="E986" s="193"/>
      <c r="F986" s="39">
        <f>VLOOKUP(C986,'[2]Acha Air Sales Price List'!$B$1:$D$65536,3,FALSE)</f>
        <v>0</v>
      </c>
      <c r="G986" s="19">
        <f>ROUND(IF(ISBLANK(C986),0,VLOOKUP(C986,'[2]Acha Air Sales Price List'!$B$1:$X$65536,12,FALSE)*$L$14),2)</f>
        <v>0</v>
      </c>
      <c r="H986" s="20">
        <f t="shared" si="20"/>
        <v>0</v>
      </c>
      <c r="I986" s="12"/>
    </row>
    <row r="987" spans="1:9" ht="12.75" hidden="1" customHeight="1">
      <c r="A987" s="11"/>
      <c r="B987" s="1"/>
      <c r="C987" s="34"/>
      <c r="D987" s="192"/>
      <c r="E987" s="193"/>
      <c r="F987" s="39">
        <f>VLOOKUP(C987,'[2]Acha Air Sales Price List'!$B$1:$D$65536,3,FALSE)</f>
        <v>0</v>
      </c>
      <c r="G987" s="19">
        <f>ROUND(IF(ISBLANK(C987),0,VLOOKUP(C987,'[2]Acha Air Sales Price List'!$B$1:$X$65536,12,FALSE)*$L$14),2)</f>
        <v>0</v>
      </c>
      <c r="H987" s="20">
        <f t="shared" si="20"/>
        <v>0</v>
      </c>
      <c r="I987" s="12"/>
    </row>
    <row r="988" spans="1:9" ht="12.75" hidden="1" customHeight="1">
      <c r="A988" s="11"/>
      <c r="B988" s="1"/>
      <c r="C988" s="34"/>
      <c r="D988" s="192"/>
      <c r="E988" s="193"/>
      <c r="F988" s="39">
        <f>VLOOKUP(C988,'[2]Acha Air Sales Price List'!$B$1:$D$65536,3,FALSE)</f>
        <v>0</v>
      </c>
      <c r="G988" s="19">
        <f>ROUND(IF(ISBLANK(C988),0,VLOOKUP(C988,'[2]Acha Air Sales Price List'!$B$1:$X$65536,12,FALSE)*$L$14),2)</f>
        <v>0</v>
      </c>
      <c r="H988" s="20">
        <f t="shared" si="20"/>
        <v>0</v>
      </c>
      <c r="I988" s="12"/>
    </row>
    <row r="989" spans="1:9" ht="12.75" hidden="1" customHeight="1">
      <c r="A989" s="11"/>
      <c r="B989" s="1"/>
      <c r="C989" s="34"/>
      <c r="D989" s="192"/>
      <c r="E989" s="193"/>
      <c r="F989" s="39">
        <f>VLOOKUP(C989,'[2]Acha Air Sales Price List'!$B$1:$D$65536,3,FALSE)</f>
        <v>0</v>
      </c>
      <c r="G989" s="19">
        <f>ROUND(IF(ISBLANK(C989),0,VLOOKUP(C989,'[2]Acha Air Sales Price List'!$B$1:$X$65536,12,FALSE)*$L$14),2)</f>
        <v>0</v>
      </c>
      <c r="H989" s="20">
        <f t="shared" si="20"/>
        <v>0</v>
      </c>
      <c r="I989" s="12"/>
    </row>
    <row r="990" spans="1:9" ht="12.75" hidden="1" customHeight="1">
      <c r="A990" s="11"/>
      <c r="B990" s="1"/>
      <c r="C990" s="34"/>
      <c r="D990" s="192"/>
      <c r="E990" s="193"/>
      <c r="F990" s="39">
        <f>VLOOKUP(C990,'[2]Acha Air Sales Price List'!$B$1:$D$65536,3,FALSE)</f>
        <v>0</v>
      </c>
      <c r="G990" s="19">
        <f>ROUND(IF(ISBLANK(C990),0,VLOOKUP(C990,'[2]Acha Air Sales Price List'!$B$1:$X$65536,12,FALSE)*$L$14),2)</f>
        <v>0</v>
      </c>
      <c r="H990" s="20">
        <f t="shared" si="20"/>
        <v>0</v>
      </c>
      <c r="I990" s="12"/>
    </row>
    <row r="991" spans="1:9" ht="12.75" hidden="1" customHeight="1">
      <c r="A991" s="11"/>
      <c r="B991" s="1"/>
      <c r="C991" s="34"/>
      <c r="D991" s="192"/>
      <c r="E991" s="193"/>
      <c r="F991" s="39">
        <f>VLOOKUP(C991,'[2]Acha Air Sales Price List'!$B$1:$D$65536,3,FALSE)</f>
        <v>0</v>
      </c>
      <c r="G991" s="19">
        <f>ROUND(IF(ISBLANK(C991),0,VLOOKUP(C991,'[2]Acha Air Sales Price List'!$B$1:$X$65536,12,FALSE)*$L$14),2)</f>
        <v>0</v>
      </c>
      <c r="H991" s="20">
        <f t="shared" si="20"/>
        <v>0</v>
      </c>
      <c r="I991" s="12"/>
    </row>
    <row r="992" spans="1:9" ht="12.75" hidden="1" customHeight="1">
      <c r="A992" s="11"/>
      <c r="B992" s="1"/>
      <c r="C992" s="34"/>
      <c r="D992" s="192"/>
      <c r="E992" s="193"/>
      <c r="F992" s="39">
        <f>VLOOKUP(C992,'[2]Acha Air Sales Price List'!$B$1:$D$65536,3,FALSE)</f>
        <v>0</v>
      </c>
      <c r="G992" s="19">
        <f>ROUND(IF(ISBLANK(C992),0,VLOOKUP(C992,'[2]Acha Air Sales Price List'!$B$1:$X$65536,12,FALSE)*$L$14),2)</f>
        <v>0</v>
      </c>
      <c r="H992" s="20">
        <f t="shared" si="20"/>
        <v>0</v>
      </c>
      <c r="I992" s="12"/>
    </row>
    <row r="993" spans="1:9" ht="12.75" hidden="1" customHeight="1">
      <c r="A993" s="11"/>
      <c r="B993" s="1"/>
      <c r="C993" s="34"/>
      <c r="D993" s="192"/>
      <c r="E993" s="193"/>
      <c r="F993" s="39">
        <f>VLOOKUP(C993,'[2]Acha Air Sales Price List'!$B$1:$D$65536,3,FALSE)</f>
        <v>0</v>
      </c>
      <c r="G993" s="19">
        <f>ROUND(IF(ISBLANK(C993),0,VLOOKUP(C993,'[2]Acha Air Sales Price List'!$B$1:$X$65536,12,FALSE)*$L$14),2)</f>
        <v>0</v>
      </c>
      <c r="H993" s="20">
        <f t="shared" si="20"/>
        <v>0</v>
      </c>
      <c r="I993" s="12"/>
    </row>
    <row r="994" spans="1:9" ht="12.75" hidden="1" customHeight="1">
      <c r="A994" s="11"/>
      <c r="B994" s="1"/>
      <c r="C994" s="34"/>
      <c r="D994" s="192"/>
      <c r="E994" s="193"/>
      <c r="F994" s="39">
        <f>VLOOKUP(C994,'[2]Acha Air Sales Price List'!$B$1:$D$65536,3,FALSE)</f>
        <v>0</v>
      </c>
      <c r="G994" s="19">
        <f>ROUND(IF(ISBLANK(C994),0,VLOOKUP(C994,'[2]Acha Air Sales Price List'!$B$1:$X$65536,12,FALSE)*$L$14),2)</f>
        <v>0</v>
      </c>
      <c r="H994" s="20">
        <f t="shared" si="20"/>
        <v>0</v>
      </c>
      <c r="I994" s="12"/>
    </row>
    <row r="995" spans="1:9" ht="12.75" hidden="1" customHeight="1">
      <c r="A995" s="11"/>
      <c r="B995" s="1"/>
      <c r="C995" s="34"/>
      <c r="D995" s="192"/>
      <c r="E995" s="193"/>
      <c r="F995" s="39">
        <f>VLOOKUP(C995,'[2]Acha Air Sales Price List'!$B$1:$D$65536,3,FALSE)</f>
        <v>0</v>
      </c>
      <c r="G995" s="19">
        <f>ROUND(IF(ISBLANK(C995),0,VLOOKUP(C995,'[2]Acha Air Sales Price List'!$B$1:$X$65536,12,FALSE)*$L$14),2)</f>
        <v>0</v>
      </c>
      <c r="H995" s="20">
        <f t="shared" si="20"/>
        <v>0</v>
      </c>
      <c r="I995" s="12"/>
    </row>
    <row r="996" spans="1:9" ht="12.75" hidden="1" customHeight="1">
      <c r="A996" s="11"/>
      <c r="B996" s="1"/>
      <c r="C996" s="34"/>
      <c r="D996" s="192"/>
      <c r="E996" s="193"/>
      <c r="F996" s="39">
        <f>VLOOKUP(C996,'[2]Acha Air Sales Price List'!$B$1:$D$65536,3,FALSE)</f>
        <v>0</v>
      </c>
      <c r="G996" s="19">
        <f>ROUND(IF(ISBLANK(C996),0,VLOOKUP(C996,'[2]Acha Air Sales Price List'!$B$1:$X$65536,12,FALSE)*$L$14),2)</f>
        <v>0</v>
      </c>
      <c r="H996" s="20">
        <f t="shared" si="20"/>
        <v>0</v>
      </c>
      <c r="I996" s="12"/>
    </row>
    <row r="997" spans="1:9" ht="12.75" hidden="1" customHeight="1">
      <c r="A997" s="11"/>
      <c r="B997" s="1"/>
      <c r="C997" s="34"/>
      <c r="D997" s="192"/>
      <c r="E997" s="193"/>
      <c r="F997" s="39">
        <f>VLOOKUP(C997,'[2]Acha Air Sales Price List'!$B$1:$D$65536,3,FALSE)</f>
        <v>0</v>
      </c>
      <c r="G997" s="19">
        <f>ROUND(IF(ISBLANK(C997),0,VLOOKUP(C997,'[2]Acha Air Sales Price List'!$B$1:$X$65536,12,FALSE)*$L$14),2)</f>
        <v>0</v>
      </c>
      <c r="H997" s="20">
        <f t="shared" si="20"/>
        <v>0</v>
      </c>
      <c r="I997" s="12"/>
    </row>
    <row r="998" spans="1:9" ht="12.75" hidden="1" customHeight="1">
      <c r="A998" s="11"/>
      <c r="B998" s="1"/>
      <c r="C998" s="34"/>
      <c r="D998" s="192"/>
      <c r="E998" s="193"/>
      <c r="F998" s="39">
        <f>VLOOKUP(C998,'[2]Acha Air Sales Price List'!$B$1:$D$65536,3,FALSE)</f>
        <v>0</v>
      </c>
      <c r="G998" s="19">
        <f>ROUND(IF(ISBLANK(C998),0,VLOOKUP(C998,'[2]Acha Air Sales Price List'!$B$1:$X$65536,12,FALSE)*$L$14),2)</f>
        <v>0</v>
      </c>
      <c r="H998" s="20">
        <f t="shared" si="20"/>
        <v>0</v>
      </c>
      <c r="I998" s="12"/>
    </row>
    <row r="999" spans="1:9" ht="12.75" hidden="1" customHeight="1">
      <c r="A999" s="11"/>
      <c r="B999" s="1"/>
      <c r="C999" s="34"/>
      <c r="D999" s="192"/>
      <c r="E999" s="193"/>
      <c r="F999" s="39">
        <f>VLOOKUP(C999,'[2]Acha Air Sales Price List'!$B$1:$D$65536,3,FALSE)</f>
        <v>0</v>
      </c>
      <c r="G999" s="19">
        <f>ROUND(IF(ISBLANK(C999),0,VLOOKUP(C999,'[2]Acha Air Sales Price List'!$B$1:$X$65536,12,FALSE)*$L$14),2)</f>
        <v>0</v>
      </c>
      <c r="H999" s="20">
        <f t="shared" si="20"/>
        <v>0</v>
      </c>
      <c r="I999" s="12"/>
    </row>
    <row r="1000" spans="1:9" ht="12.75" hidden="1" customHeight="1">
      <c r="A1000" s="11"/>
      <c r="B1000" s="1"/>
      <c r="C1000" s="34"/>
      <c r="D1000" s="192"/>
      <c r="E1000" s="193"/>
      <c r="F1000" s="39">
        <f>VLOOKUP(C1000,'[2]Acha Air Sales Price List'!$B$1:$D$65536,3,FALSE)</f>
        <v>0</v>
      </c>
      <c r="G1000" s="19">
        <f>ROUND(IF(ISBLANK(C1000),0,VLOOKUP(C1000,'[2]Acha Air Sales Price List'!$B$1:$X$65536,12,FALSE)*$L$14),2)</f>
        <v>0</v>
      </c>
      <c r="H1000" s="20">
        <f t="shared" si="20"/>
        <v>0</v>
      </c>
      <c r="I1000" s="12"/>
    </row>
    <row r="1001" spans="1:9" ht="12.75" hidden="1" customHeight="1">
      <c r="A1001" s="11"/>
      <c r="B1001" s="1"/>
      <c r="C1001" s="34"/>
      <c r="D1001" s="192"/>
      <c r="E1001" s="193"/>
      <c r="F1001" s="39">
        <f>VLOOKUP(C1001,'[2]Acha Air Sales Price List'!$B$1:$D$65536,3,FALSE)</f>
        <v>0</v>
      </c>
      <c r="G1001" s="19">
        <f>ROUND(IF(ISBLANK(C1001),0,VLOOKUP(C1001,'[2]Acha Air Sales Price List'!$B$1:$X$65536,12,FALSE)*$L$14),2)</f>
        <v>0</v>
      </c>
      <c r="H1001" s="20">
        <f t="shared" si="20"/>
        <v>0</v>
      </c>
      <c r="I1001" s="12"/>
    </row>
    <row r="1002" spans="1:9" ht="12.75" hidden="1" customHeight="1">
      <c r="A1002" s="11"/>
      <c r="B1002" s="1"/>
      <c r="C1002" s="98"/>
      <c r="D1002" s="192"/>
      <c r="E1002" s="193"/>
      <c r="F1002" s="39"/>
      <c r="G1002" s="19">
        <f>ROUND(IF(ISBLANK(C1002),0,VLOOKUP(C1002,'[2]Acha Air Sales Price List'!$B$1:$X$65536,12,FALSE)*$L$14),2)</f>
        <v>0</v>
      </c>
      <c r="H1002" s="20">
        <f t="shared" si="20"/>
        <v>0</v>
      </c>
      <c r="I1002" s="12"/>
    </row>
    <row r="1003" spans="1:9" ht="12.75" hidden="1" customHeight="1">
      <c r="A1003" s="11"/>
      <c r="B1003" s="1"/>
      <c r="C1003" s="35"/>
      <c r="D1003" s="210"/>
      <c r="E1003" s="211"/>
      <c r="F1003" s="39" t="s">
        <v>26</v>
      </c>
      <c r="G1003" s="19"/>
      <c r="H1003" s="20">
        <f>G1003</f>
        <v>0</v>
      </c>
      <c r="I1003" s="12"/>
    </row>
    <row r="1004" spans="1:9" ht="13.5" thickBot="1">
      <c r="A1004" s="11"/>
      <c r="B1004" s="21"/>
      <c r="C1004" s="22"/>
      <c r="D1004" s="208"/>
      <c r="E1004" s="209"/>
      <c r="F1004" s="40"/>
      <c r="G1004" s="23">
        <f>ROUND(IF(ISBLANK(C1004),0,VLOOKUP(C1004,'[2]Acha Air Sales Price List'!$B$1:$X$65536,12,FALSE)*$W$14),2)</f>
        <v>0</v>
      </c>
      <c r="H1004" s="24">
        <f>ROUND(IF(ISNUMBER(B1004), G1004*B1004, 0),5)</f>
        <v>0</v>
      </c>
      <c r="I1004" s="12"/>
    </row>
    <row r="1005" spans="1:9" ht="10.5" customHeight="1" thickBot="1">
      <c r="A1005" s="11"/>
      <c r="B1005" s="2"/>
      <c r="C1005" s="2"/>
      <c r="D1005" s="2"/>
      <c r="E1005" s="2"/>
      <c r="F1005" s="2"/>
      <c r="G1005" s="29"/>
      <c r="H1005" s="30"/>
      <c r="I1005" s="12"/>
    </row>
    <row r="1006" spans="1:9" ht="16.5" thickBot="1">
      <c r="A1006" s="11"/>
      <c r="B1006" s="28" t="s">
        <v>17</v>
      </c>
      <c r="C1006" s="3"/>
      <c r="D1006" s="3"/>
      <c r="E1006" s="3"/>
      <c r="F1006" s="3"/>
      <c r="G1006" s="31" t="s">
        <v>18</v>
      </c>
      <c r="H1006" s="32">
        <f>SUM(H21:H1004)</f>
        <v>39482.75</v>
      </c>
      <c r="I1006" s="12"/>
    </row>
    <row r="1007" spans="1:9" ht="16.5" hidden="1" thickBot="1">
      <c r="A1007" s="11"/>
      <c r="B1007" s="28" t="s">
        <v>17</v>
      </c>
      <c r="C1007" s="3"/>
      <c r="D1007" s="3"/>
      <c r="E1007" s="3"/>
      <c r="F1007" s="3"/>
      <c r="G1007" s="31" t="s">
        <v>23</v>
      </c>
      <c r="H1007" s="32">
        <f>H1006/41.5</f>
        <v>951.39156626506019</v>
      </c>
      <c r="I1007" s="12"/>
    </row>
    <row r="1008" spans="1:9" ht="16.5" hidden="1" thickBot="1">
      <c r="A1008" s="11"/>
      <c r="B1008" s="28"/>
      <c r="C1008" s="3"/>
      <c r="D1008" s="3"/>
      <c r="E1008" s="3"/>
      <c r="F1008" s="3"/>
      <c r="G1008" s="31" t="s">
        <v>25</v>
      </c>
      <c r="H1008" s="32">
        <v>40</v>
      </c>
      <c r="I1008" s="12"/>
    </row>
    <row r="1009" spans="1:9" ht="16.5" hidden="1" thickBot="1">
      <c r="A1009" s="11"/>
      <c r="B1009" s="28"/>
      <c r="C1009" s="3"/>
      <c r="D1009" s="3"/>
      <c r="E1009" s="3"/>
      <c r="F1009" s="3"/>
      <c r="G1009" s="31" t="s">
        <v>24</v>
      </c>
      <c r="H1009" s="32">
        <f>(H1008-H1007)*41.5</f>
        <v>-37822.75</v>
      </c>
      <c r="I1009" s="12"/>
    </row>
    <row r="1010" spans="1:9" ht="18" customHeight="1">
      <c r="A1010" s="16"/>
      <c r="B1010" s="17"/>
      <c r="C1010" s="17"/>
      <c r="D1010" s="137" t="s">
        <v>89</v>
      </c>
      <c r="E1010" s="17"/>
      <c r="F1010" s="160"/>
      <c r="G1010" s="17"/>
      <c r="H1010" s="17"/>
      <c r="I1010" s="18"/>
    </row>
    <row r="1012" spans="1:9">
      <c r="F1012" s="140" t="s">
        <v>59</v>
      </c>
      <c r="G1012" s="141">
        <f>'Tax Invoice'!D14</f>
        <v>35.29</v>
      </c>
    </row>
    <row r="1013" spans="1:9">
      <c r="F1013" s="140" t="s">
        <v>60</v>
      </c>
      <c r="G1013" s="141">
        <f>G1015/G1012</f>
        <v>1118.8084443185039</v>
      </c>
    </row>
    <row r="1014" spans="1:9">
      <c r="F1014" s="140" t="s">
        <v>61</v>
      </c>
      <c r="G1014" s="141">
        <f>G1016/G1012</f>
        <v>1118.8084443185039</v>
      </c>
      <c r="H1014" s="41"/>
    </row>
    <row r="1015" spans="1:9">
      <c r="F1015" s="140" t="s">
        <v>62</v>
      </c>
      <c r="G1015" s="141">
        <f>H1006</f>
        <v>39482.75</v>
      </c>
    </row>
    <row r="1016" spans="1:9">
      <c r="F1016" s="140" t="s">
        <v>63</v>
      </c>
      <c r="G1016" s="141">
        <f>H1006</f>
        <v>39482.75</v>
      </c>
    </row>
  </sheetData>
  <mergeCells count="992">
    <mergeCell ref="D1004:E1004"/>
    <mergeCell ref="D998:E998"/>
    <mergeCell ref="D999:E999"/>
    <mergeCell ref="D1000:E1000"/>
    <mergeCell ref="D1001:E1001"/>
    <mergeCell ref="D1002:E1002"/>
    <mergeCell ref="D1003:E1003"/>
    <mergeCell ref="D992:E992"/>
    <mergeCell ref="D993:E993"/>
    <mergeCell ref="D994:E994"/>
    <mergeCell ref="D995:E995"/>
    <mergeCell ref="D996:E996"/>
    <mergeCell ref="D997:E997"/>
    <mergeCell ref="D986:E986"/>
    <mergeCell ref="D987:E987"/>
    <mergeCell ref="D988:E988"/>
    <mergeCell ref="D989:E989"/>
    <mergeCell ref="D990:E990"/>
    <mergeCell ref="D991:E991"/>
    <mergeCell ref="D980:E980"/>
    <mergeCell ref="D981:E981"/>
    <mergeCell ref="D982:E982"/>
    <mergeCell ref="D983:E983"/>
    <mergeCell ref="D984:E984"/>
    <mergeCell ref="D985:E985"/>
    <mergeCell ref="D974:E974"/>
    <mergeCell ref="D975:E975"/>
    <mergeCell ref="D976:E976"/>
    <mergeCell ref="D977:E977"/>
    <mergeCell ref="D978:E978"/>
    <mergeCell ref="D979:E979"/>
    <mergeCell ref="D968:E968"/>
    <mergeCell ref="D969:E969"/>
    <mergeCell ref="D970:E970"/>
    <mergeCell ref="D971:E971"/>
    <mergeCell ref="D972:E972"/>
    <mergeCell ref="D973:E973"/>
    <mergeCell ref="D962:E962"/>
    <mergeCell ref="D963:E963"/>
    <mergeCell ref="D964:E964"/>
    <mergeCell ref="D965:E965"/>
    <mergeCell ref="D966:E966"/>
    <mergeCell ref="D967:E967"/>
    <mergeCell ref="D956:E956"/>
    <mergeCell ref="D957:E957"/>
    <mergeCell ref="D958:E958"/>
    <mergeCell ref="D959:E959"/>
    <mergeCell ref="D960:E960"/>
    <mergeCell ref="D961:E961"/>
    <mergeCell ref="D950:E950"/>
    <mergeCell ref="D951:E951"/>
    <mergeCell ref="D952:E952"/>
    <mergeCell ref="D953:E953"/>
    <mergeCell ref="D954:E954"/>
    <mergeCell ref="D955:E955"/>
    <mergeCell ref="D944:E944"/>
    <mergeCell ref="D945:E945"/>
    <mergeCell ref="D946:E946"/>
    <mergeCell ref="D947:E947"/>
    <mergeCell ref="D948:E948"/>
    <mergeCell ref="D949:E949"/>
    <mergeCell ref="D938:E938"/>
    <mergeCell ref="D939:E939"/>
    <mergeCell ref="D940:E940"/>
    <mergeCell ref="D941:E941"/>
    <mergeCell ref="D942:E942"/>
    <mergeCell ref="D943:E943"/>
    <mergeCell ref="D932:E932"/>
    <mergeCell ref="D933:E933"/>
    <mergeCell ref="D934:E934"/>
    <mergeCell ref="D935:E935"/>
    <mergeCell ref="D936:E936"/>
    <mergeCell ref="D937:E937"/>
    <mergeCell ref="D926:E926"/>
    <mergeCell ref="D927:E927"/>
    <mergeCell ref="D928:E928"/>
    <mergeCell ref="D929:E929"/>
    <mergeCell ref="D930:E930"/>
    <mergeCell ref="D931:E931"/>
    <mergeCell ref="D920:E920"/>
    <mergeCell ref="D921:E921"/>
    <mergeCell ref="D922:E922"/>
    <mergeCell ref="D923:E923"/>
    <mergeCell ref="D924:E924"/>
    <mergeCell ref="D925:E925"/>
    <mergeCell ref="D914:E914"/>
    <mergeCell ref="D915:E915"/>
    <mergeCell ref="D916:E916"/>
    <mergeCell ref="D917:E917"/>
    <mergeCell ref="D918:E918"/>
    <mergeCell ref="D919:E919"/>
    <mergeCell ref="D908:E908"/>
    <mergeCell ref="D909:E909"/>
    <mergeCell ref="D910:E910"/>
    <mergeCell ref="D911:E911"/>
    <mergeCell ref="D912:E912"/>
    <mergeCell ref="D913:E913"/>
    <mergeCell ref="D902:E902"/>
    <mergeCell ref="D903:E903"/>
    <mergeCell ref="D904:E904"/>
    <mergeCell ref="D905:E905"/>
    <mergeCell ref="D906:E906"/>
    <mergeCell ref="D907:E907"/>
    <mergeCell ref="D896:E896"/>
    <mergeCell ref="D897:E897"/>
    <mergeCell ref="D898:E898"/>
    <mergeCell ref="D899:E899"/>
    <mergeCell ref="D900:E900"/>
    <mergeCell ref="D901:E901"/>
    <mergeCell ref="D890:E890"/>
    <mergeCell ref="D891:E891"/>
    <mergeCell ref="D892:E892"/>
    <mergeCell ref="D893:E893"/>
    <mergeCell ref="D894:E894"/>
    <mergeCell ref="D895:E895"/>
    <mergeCell ref="D884:E884"/>
    <mergeCell ref="D885:E885"/>
    <mergeCell ref="D886:E886"/>
    <mergeCell ref="D887:E887"/>
    <mergeCell ref="D888:E888"/>
    <mergeCell ref="D889:E889"/>
    <mergeCell ref="D878:E878"/>
    <mergeCell ref="D879:E879"/>
    <mergeCell ref="D880:E880"/>
    <mergeCell ref="D881:E881"/>
    <mergeCell ref="D882:E882"/>
    <mergeCell ref="D883:E883"/>
    <mergeCell ref="D872:E872"/>
    <mergeCell ref="D873:E873"/>
    <mergeCell ref="D874:E874"/>
    <mergeCell ref="D875:E875"/>
    <mergeCell ref="D876:E876"/>
    <mergeCell ref="D877:E877"/>
    <mergeCell ref="D866:E866"/>
    <mergeCell ref="D867:E867"/>
    <mergeCell ref="D868:E868"/>
    <mergeCell ref="D869:E869"/>
    <mergeCell ref="D870:E870"/>
    <mergeCell ref="D871:E871"/>
    <mergeCell ref="D860:E860"/>
    <mergeCell ref="D861:E861"/>
    <mergeCell ref="D862:E862"/>
    <mergeCell ref="D863:E863"/>
    <mergeCell ref="D864:E864"/>
    <mergeCell ref="D865:E865"/>
    <mergeCell ref="D854:E854"/>
    <mergeCell ref="D855:E855"/>
    <mergeCell ref="D856:E856"/>
    <mergeCell ref="D857:E857"/>
    <mergeCell ref="D858:E858"/>
    <mergeCell ref="D859:E859"/>
    <mergeCell ref="D848:E848"/>
    <mergeCell ref="D849:E849"/>
    <mergeCell ref="D850:E850"/>
    <mergeCell ref="D851:E851"/>
    <mergeCell ref="D852:E852"/>
    <mergeCell ref="D853:E853"/>
    <mergeCell ref="D842:E842"/>
    <mergeCell ref="D843:E843"/>
    <mergeCell ref="D844:E844"/>
    <mergeCell ref="D845:E845"/>
    <mergeCell ref="D846:E846"/>
    <mergeCell ref="D847:E847"/>
    <mergeCell ref="D836:E836"/>
    <mergeCell ref="D837:E837"/>
    <mergeCell ref="D838:E838"/>
    <mergeCell ref="D839:E839"/>
    <mergeCell ref="D840:E840"/>
    <mergeCell ref="D841:E841"/>
    <mergeCell ref="D830:E830"/>
    <mergeCell ref="D831:E831"/>
    <mergeCell ref="D832:E832"/>
    <mergeCell ref="D833:E833"/>
    <mergeCell ref="D834:E834"/>
    <mergeCell ref="D835:E835"/>
    <mergeCell ref="D824:E824"/>
    <mergeCell ref="D825:E825"/>
    <mergeCell ref="D826:E826"/>
    <mergeCell ref="D827:E827"/>
    <mergeCell ref="D828:E828"/>
    <mergeCell ref="D829:E829"/>
    <mergeCell ref="D818:E818"/>
    <mergeCell ref="D819:E819"/>
    <mergeCell ref="D820:E820"/>
    <mergeCell ref="D821:E821"/>
    <mergeCell ref="D822:E822"/>
    <mergeCell ref="D823:E823"/>
    <mergeCell ref="D812:E812"/>
    <mergeCell ref="D813:E813"/>
    <mergeCell ref="D814:E814"/>
    <mergeCell ref="D815:E815"/>
    <mergeCell ref="D816:E816"/>
    <mergeCell ref="D817:E817"/>
    <mergeCell ref="D806:E806"/>
    <mergeCell ref="D807:E807"/>
    <mergeCell ref="D808:E808"/>
    <mergeCell ref="D809:E809"/>
    <mergeCell ref="D810:E810"/>
    <mergeCell ref="D811:E811"/>
    <mergeCell ref="D800:E800"/>
    <mergeCell ref="D801:E801"/>
    <mergeCell ref="D802:E802"/>
    <mergeCell ref="D803:E803"/>
    <mergeCell ref="D804:E804"/>
    <mergeCell ref="D805:E805"/>
    <mergeCell ref="D794:E794"/>
    <mergeCell ref="D795:E795"/>
    <mergeCell ref="D796:E796"/>
    <mergeCell ref="D797:E797"/>
    <mergeCell ref="D798:E798"/>
    <mergeCell ref="D799:E799"/>
    <mergeCell ref="D788:E788"/>
    <mergeCell ref="D789:E789"/>
    <mergeCell ref="D790:E790"/>
    <mergeCell ref="D791:E791"/>
    <mergeCell ref="D792:E792"/>
    <mergeCell ref="D793:E793"/>
    <mergeCell ref="D782:E782"/>
    <mergeCell ref="D783:E783"/>
    <mergeCell ref="D784:E784"/>
    <mergeCell ref="D785:E785"/>
    <mergeCell ref="D786:E786"/>
    <mergeCell ref="D787:E787"/>
    <mergeCell ref="D776:E776"/>
    <mergeCell ref="D777:E777"/>
    <mergeCell ref="D778:E778"/>
    <mergeCell ref="D779:E779"/>
    <mergeCell ref="D780:E780"/>
    <mergeCell ref="D781:E781"/>
    <mergeCell ref="D770:E770"/>
    <mergeCell ref="D771:E771"/>
    <mergeCell ref="D772:E772"/>
    <mergeCell ref="D773:E773"/>
    <mergeCell ref="D774:E774"/>
    <mergeCell ref="D775:E775"/>
    <mergeCell ref="D764:E764"/>
    <mergeCell ref="D765:E765"/>
    <mergeCell ref="D766:E766"/>
    <mergeCell ref="D767:E767"/>
    <mergeCell ref="D768:E768"/>
    <mergeCell ref="D769:E769"/>
    <mergeCell ref="D758:E758"/>
    <mergeCell ref="D759:E759"/>
    <mergeCell ref="D760:E760"/>
    <mergeCell ref="D761:E761"/>
    <mergeCell ref="D762:E762"/>
    <mergeCell ref="D763:E763"/>
    <mergeCell ref="D752:E752"/>
    <mergeCell ref="D753:E753"/>
    <mergeCell ref="D754:E754"/>
    <mergeCell ref="D755:E755"/>
    <mergeCell ref="D756:E756"/>
    <mergeCell ref="D757:E757"/>
    <mergeCell ref="D746:E746"/>
    <mergeCell ref="D747:E747"/>
    <mergeCell ref="D748:E748"/>
    <mergeCell ref="D749:E749"/>
    <mergeCell ref="D750:E750"/>
    <mergeCell ref="D751:E751"/>
    <mergeCell ref="D740:E740"/>
    <mergeCell ref="D741:E741"/>
    <mergeCell ref="D742:E742"/>
    <mergeCell ref="D743:E743"/>
    <mergeCell ref="D744:E744"/>
    <mergeCell ref="D745:E745"/>
    <mergeCell ref="D734:E734"/>
    <mergeCell ref="D735:E735"/>
    <mergeCell ref="D736:E736"/>
    <mergeCell ref="D737:E737"/>
    <mergeCell ref="D738:E738"/>
    <mergeCell ref="D739:E739"/>
    <mergeCell ref="D728:E728"/>
    <mergeCell ref="D729:E729"/>
    <mergeCell ref="D730:E730"/>
    <mergeCell ref="D731:E731"/>
    <mergeCell ref="D732:E732"/>
    <mergeCell ref="D733:E733"/>
    <mergeCell ref="D722:E722"/>
    <mergeCell ref="D723:E723"/>
    <mergeCell ref="D724:E724"/>
    <mergeCell ref="D725:E725"/>
    <mergeCell ref="D726:E726"/>
    <mergeCell ref="D727:E727"/>
    <mergeCell ref="D716:E716"/>
    <mergeCell ref="D717:E717"/>
    <mergeCell ref="D718:E718"/>
    <mergeCell ref="D719:E719"/>
    <mergeCell ref="D720:E720"/>
    <mergeCell ref="D721:E721"/>
    <mergeCell ref="D710:E710"/>
    <mergeCell ref="D711:E711"/>
    <mergeCell ref="D712:E712"/>
    <mergeCell ref="D713:E713"/>
    <mergeCell ref="D714:E714"/>
    <mergeCell ref="D715:E715"/>
    <mergeCell ref="D704:E704"/>
    <mergeCell ref="D705:E705"/>
    <mergeCell ref="D706:E706"/>
    <mergeCell ref="D707:E707"/>
    <mergeCell ref="D708:E708"/>
    <mergeCell ref="D709:E709"/>
    <mergeCell ref="D698:E698"/>
    <mergeCell ref="D699:E699"/>
    <mergeCell ref="D700:E700"/>
    <mergeCell ref="D701:E701"/>
    <mergeCell ref="D702:E702"/>
    <mergeCell ref="D703:E703"/>
    <mergeCell ref="D692:E692"/>
    <mergeCell ref="D693:E693"/>
    <mergeCell ref="D694:E694"/>
    <mergeCell ref="D695:E695"/>
    <mergeCell ref="D696:E696"/>
    <mergeCell ref="D697:E697"/>
    <mergeCell ref="D686:E686"/>
    <mergeCell ref="D687:E687"/>
    <mergeCell ref="D688:E688"/>
    <mergeCell ref="D689:E689"/>
    <mergeCell ref="D690:E690"/>
    <mergeCell ref="D691:E691"/>
    <mergeCell ref="D680:E680"/>
    <mergeCell ref="D681:E681"/>
    <mergeCell ref="D682:E682"/>
    <mergeCell ref="D683:E683"/>
    <mergeCell ref="D684:E684"/>
    <mergeCell ref="D685:E685"/>
    <mergeCell ref="D674:E674"/>
    <mergeCell ref="D675:E675"/>
    <mergeCell ref="D676:E676"/>
    <mergeCell ref="D677:E677"/>
    <mergeCell ref="D678:E678"/>
    <mergeCell ref="D679:E679"/>
    <mergeCell ref="D668:E668"/>
    <mergeCell ref="D669:E669"/>
    <mergeCell ref="D670:E670"/>
    <mergeCell ref="D671:E671"/>
    <mergeCell ref="D672:E672"/>
    <mergeCell ref="D673:E673"/>
    <mergeCell ref="D662:E662"/>
    <mergeCell ref="D663:E663"/>
    <mergeCell ref="D664:E664"/>
    <mergeCell ref="D665:E665"/>
    <mergeCell ref="D666:E666"/>
    <mergeCell ref="D667:E667"/>
    <mergeCell ref="D656:E656"/>
    <mergeCell ref="D657:E657"/>
    <mergeCell ref="D658:E658"/>
    <mergeCell ref="D659:E659"/>
    <mergeCell ref="D660:E660"/>
    <mergeCell ref="D661:E661"/>
    <mergeCell ref="D650:E650"/>
    <mergeCell ref="D651:E651"/>
    <mergeCell ref="D652:E652"/>
    <mergeCell ref="D653:E653"/>
    <mergeCell ref="D654:E654"/>
    <mergeCell ref="D655:E655"/>
    <mergeCell ref="D644:E644"/>
    <mergeCell ref="D645:E645"/>
    <mergeCell ref="D646:E646"/>
    <mergeCell ref="D647:E647"/>
    <mergeCell ref="D648:E648"/>
    <mergeCell ref="D649:E649"/>
    <mergeCell ref="D638:E638"/>
    <mergeCell ref="D639:E639"/>
    <mergeCell ref="D640:E640"/>
    <mergeCell ref="D641:E641"/>
    <mergeCell ref="D642:E642"/>
    <mergeCell ref="D643:E643"/>
    <mergeCell ref="D632:E632"/>
    <mergeCell ref="D633:E633"/>
    <mergeCell ref="D634:E634"/>
    <mergeCell ref="D635:E635"/>
    <mergeCell ref="D636:E636"/>
    <mergeCell ref="D637:E637"/>
    <mergeCell ref="D626:E626"/>
    <mergeCell ref="D627:E627"/>
    <mergeCell ref="D628:E628"/>
    <mergeCell ref="D629:E629"/>
    <mergeCell ref="D630:E630"/>
    <mergeCell ref="D631:E631"/>
    <mergeCell ref="D620:E620"/>
    <mergeCell ref="D621:E621"/>
    <mergeCell ref="D622:E622"/>
    <mergeCell ref="D623:E623"/>
    <mergeCell ref="D624:E624"/>
    <mergeCell ref="D625:E625"/>
    <mergeCell ref="D614:E614"/>
    <mergeCell ref="D615:E615"/>
    <mergeCell ref="D616:E616"/>
    <mergeCell ref="D617:E617"/>
    <mergeCell ref="D618:E618"/>
    <mergeCell ref="D619:E619"/>
    <mergeCell ref="D608:E608"/>
    <mergeCell ref="D609:E609"/>
    <mergeCell ref="D610:E610"/>
    <mergeCell ref="D611:E611"/>
    <mergeCell ref="D612:E612"/>
    <mergeCell ref="D613:E613"/>
    <mergeCell ref="D602:E602"/>
    <mergeCell ref="D603:E603"/>
    <mergeCell ref="D604:E604"/>
    <mergeCell ref="D605:E605"/>
    <mergeCell ref="D606:E606"/>
    <mergeCell ref="D607:E607"/>
    <mergeCell ref="D596:E596"/>
    <mergeCell ref="D597:E597"/>
    <mergeCell ref="D598:E598"/>
    <mergeCell ref="D599:E599"/>
    <mergeCell ref="D600:E600"/>
    <mergeCell ref="D601:E601"/>
    <mergeCell ref="D590:E590"/>
    <mergeCell ref="D591:E591"/>
    <mergeCell ref="D592:E592"/>
    <mergeCell ref="D593:E593"/>
    <mergeCell ref="D594:E594"/>
    <mergeCell ref="D595:E595"/>
    <mergeCell ref="D584:E584"/>
    <mergeCell ref="D585:E585"/>
    <mergeCell ref="D586:E586"/>
    <mergeCell ref="D587:E587"/>
    <mergeCell ref="D588:E588"/>
    <mergeCell ref="D589:E589"/>
    <mergeCell ref="D578:E578"/>
    <mergeCell ref="D579:E579"/>
    <mergeCell ref="D580:E580"/>
    <mergeCell ref="D581:E581"/>
    <mergeCell ref="D582:E582"/>
    <mergeCell ref="D583:E583"/>
    <mergeCell ref="D572:E572"/>
    <mergeCell ref="D573:E573"/>
    <mergeCell ref="D574:E574"/>
    <mergeCell ref="D575:E575"/>
    <mergeCell ref="D576:E576"/>
    <mergeCell ref="D577:E577"/>
    <mergeCell ref="D566:E566"/>
    <mergeCell ref="D567:E567"/>
    <mergeCell ref="D568:E568"/>
    <mergeCell ref="D569:E569"/>
    <mergeCell ref="D570:E570"/>
    <mergeCell ref="D571:E571"/>
    <mergeCell ref="D560:E560"/>
    <mergeCell ref="D561:E561"/>
    <mergeCell ref="D562:E562"/>
    <mergeCell ref="D563:E563"/>
    <mergeCell ref="D564:E564"/>
    <mergeCell ref="D565:E565"/>
    <mergeCell ref="D554:E554"/>
    <mergeCell ref="D555:E555"/>
    <mergeCell ref="D556:E556"/>
    <mergeCell ref="D557:E557"/>
    <mergeCell ref="D558:E558"/>
    <mergeCell ref="D559:E559"/>
    <mergeCell ref="D548:E548"/>
    <mergeCell ref="D549:E549"/>
    <mergeCell ref="D550:E550"/>
    <mergeCell ref="D551:E551"/>
    <mergeCell ref="D552:E552"/>
    <mergeCell ref="D553:E553"/>
    <mergeCell ref="D542:E542"/>
    <mergeCell ref="D543:E543"/>
    <mergeCell ref="D544:E544"/>
    <mergeCell ref="D545:E545"/>
    <mergeCell ref="D546:E546"/>
    <mergeCell ref="D547:E547"/>
    <mergeCell ref="D536:E536"/>
    <mergeCell ref="D537:E537"/>
    <mergeCell ref="D538:E538"/>
    <mergeCell ref="D539:E539"/>
    <mergeCell ref="D540:E540"/>
    <mergeCell ref="D541:E541"/>
    <mergeCell ref="D530:E530"/>
    <mergeCell ref="D531:E531"/>
    <mergeCell ref="D532:E532"/>
    <mergeCell ref="D533:E533"/>
    <mergeCell ref="D534:E534"/>
    <mergeCell ref="D535:E535"/>
    <mergeCell ref="D524:E524"/>
    <mergeCell ref="D525:E525"/>
    <mergeCell ref="D526:E526"/>
    <mergeCell ref="D527:E527"/>
    <mergeCell ref="D528:E528"/>
    <mergeCell ref="D529:E529"/>
    <mergeCell ref="D518:E518"/>
    <mergeCell ref="D519:E519"/>
    <mergeCell ref="D520:E520"/>
    <mergeCell ref="D521:E521"/>
    <mergeCell ref="D522:E522"/>
    <mergeCell ref="D523:E523"/>
    <mergeCell ref="D512:E512"/>
    <mergeCell ref="D513:E513"/>
    <mergeCell ref="D514:E514"/>
    <mergeCell ref="D515:E515"/>
    <mergeCell ref="D516:E516"/>
    <mergeCell ref="D517:E517"/>
    <mergeCell ref="D506:E506"/>
    <mergeCell ref="D507:E507"/>
    <mergeCell ref="D508:E508"/>
    <mergeCell ref="D509:E509"/>
    <mergeCell ref="D510:E510"/>
    <mergeCell ref="D511:E511"/>
    <mergeCell ref="D500:E500"/>
    <mergeCell ref="D501:E501"/>
    <mergeCell ref="D502:E502"/>
    <mergeCell ref="D503:E503"/>
    <mergeCell ref="D504:E504"/>
    <mergeCell ref="D505:E505"/>
    <mergeCell ref="D494:E494"/>
    <mergeCell ref="D495:E495"/>
    <mergeCell ref="D496:E496"/>
    <mergeCell ref="D497:E497"/>
    <mergeCell ref="D498:E498"/>
    <mergeCell ref="D499:E499"/>
    <mergeCell ref="D488:E488"/>
    <mergeCell ref="D489:E489"/>
    <mergeCell ref="D490:E490"/>
    <mergeCell ref="D491:E491"/>
    <mergeCell ref="D492:E492"/>
    <mergeCell ref="D493:E493"/>
    <mergeCell ref="D482:E482"/>
    <mergeCell ref="D483:E483"/>
    <mergeCell ref="D484:E484"/>
    <mergeCell ref="D485:E485"/>
    <mergeCell ref="D486:E486"/>
    <mergeCell ref="D487:E487"/>
    <mergeCell ref="D476:E476"/>
    <mergeCell ref="D477:E477"/>
    <mergeCell ref="D478:E478"/>
    <mergeCell ref="D479:E479"/>
    <mergeCell ref="D480:E480"/>
    <mergeCell ref="D481:E481"/>
    <mergeCell ref="D470:E470"/>
    <mergeCell ref="D471:E471"/>
    <mergeCell ref="D472:E472"/>
    <mergeCell ref="D473:E473"/>
    <mergeCell ref="D474:E474"/>
    <mergeCell ref="D475:E475"/>
    <mergeCell ref="D464:E464"/>
    <mergeCell ref="D465:E465"/>
    <mergeCell ref="D466:E466"/>
    <mergeCell ref="D467:E467"/>
    <mergeCell ref="D468:E468"/>
    <mergeCell ref="D469:E469"/>
    <mergeCell ref="D458:E458"/>
    <mergeCell ref="D459:E459"/>
    <mergeCell ref="D460:E460"/>
    <mergeCell ref="D461:E461"/>
    <mergeCell ref="D462:E462"/>
    <mergeCell ref="D463:E463"/>
    <mergeCell ref="D452:E452"/>
    <mergeCell ref="D453:E453"/>
    <mergeCell ref="D454:E454"/>
    <mergeCell ref="D455:E455"/>
    <mergeCell ref="D456:E456"/>
    <mergeCell ref="D457:E457"/>
    <mergeCell ref="D446:E446"/>
    <mergeCell ref="D447:E447"/>
    <mergeCell ref="D448:E448"/>
    <mergeCell ref="D449:E449"/>
    <mergeCell ref="D450:E450"/>
    <mergeCell ref="D451:E451"/>
    <mergeCell ref="D440:E440"/>
    <mergeCell ref="D441:E441"/>
    <mergeCell ref="D442:E442"/>
    <mergeCell ref="D443:E443"/>
    <mergeCell ref="D444:E444"/>
    <mergeCell ref="D445:E445"/>
    <mergeCell ref="D434:E434"/>
    <mergeCell ref="D435:E435"/>
    <mergeCell ref="D436:E436"/>
    <mergeCell ref="D437:E437"/>
    <mergeCell ref="D438:E438"/>
    <mergeCell ref="D439:E439"/>
    <mergeCell ref="D428:E428"/>
    <mergeCell ref="D429:E429"/>
    <mergeCell ref="D430:E430"/>
    <mergeCell ref="D431:E431"/>
    <mergeCell ref="D432:E432"/>
    <mergeCell ref="D433:E433"/>
    <mergeCell ref="D422:E422"/>
    <mergeCell ref="D423:E423"/>
    <mergeCell ref="D424:E424"/>
    <mergeCell ref="D425:E425"/>
    <mergeCell ref="D426:E426"/>
    <mergeCell ref="D427:E427"/>
    <mergeCell ref="D416:E416"/>
    <mergeCell ref="D417:E417"/>
    <mergeCell ref="D418:E418"/>
    <mergeCell ref="D419:E419"/>
    <mergeCell ref="D420:E420"/>
    <mergeCell ref="D421:E421"/>
    <mergeCell ref="D410:E410"/>
    <mergeCell ref="D411:E411"/>
    <mergeCell ref="D412:E412"/>
    <mergeCell ref="D413:E413"/>
    <mergeCell ref="D414:E414"/>
    <mergeCell ref="D415:E415"/>
    <mergeCell ref="D404:E404"/>
    <mergeCell ref="D405:E405"/>
    <mergeCell ref="D406:E406"/>
    <mergeCell ref="D407:E407"/>
    <mergeCell ref="D408:E408"/>
    <mergeCell ref="D409:E409"/>
    <mergeCell ref="D398:E398"/>
    <mergeCell ref="D399:E399"/>
    <mergeCell ref="D400:E400"/>
    <mergeCell ref="D401:E401"/>
    <mergeCell ref="D402:E402"/>
    <mergeCell ref="D403:E403"/>
    <mergeCell ref="D392:E392"/>
    <mergeCell ref="D393:E393"/>
    <mergeCell ref="D394:E394"/>
    <mergeCell ref="D395:E395"/>
    <mergeCell ref="D396:E396"/>
    <mergeCell ref="D397:E397"/>
    <mergeCell ref="D386:E386"/>
    <mergeCell ref="D387:E387"/>
    <mergeCell ref="D388:E388"/>
    <mergeCell ref="D389:E389"/>
    <mergeCell ref="D390:E390"/>
    <mergeCell ref="D391:E391"/>
    <mergeCell ref="D380:E380"/>
    <mergeCell ref="D381:E381"/>
    <mergeCell ref="D382:E382"/>
    <mergeCell ref="D383:E383"/>
    <mergeCell ref="D384:E384"/>
    <mergeCell ref="D385:E385"/>
    <mergeCell ref="D374:E374"/>
    <mergeCell ref="D375:E375"/>
    <mergeCell ref="D376:E376"/>
    <mergeCell ref="D377:E377"/>
    <mergeCell ref="D378:E378"/>
    <mergeCell ref="D379:E379"/>
    <mergeCell ref="D368:E368"/>
    <mergeCell ref="D369:E369"/>
    <mergeCell ref="D370:E370"/>
    <mergeCell ref="D371:E371"/>
    <mergeCell ref="D372:E372"/>
    <mergeCell ref="D373:E373"/>
    <mergeCell ref="D362:E362"/>
    <mergeCell ref="D363:E363"/>
    <mergeCell ref="D364:E364"/>
    <mergeCell ref="D365:E365"/>
    <mergeCell ref="D366:E366"/>
    <mergeCell ref="D367:E367"/>
    <mergeCell ref="D356:E356"/>
    <mergeCell ref="D357:E357"/>
    <mergeCell ref="D358:E358"/>
    <mergeCell ref="D359:E359"/>
    <mergeCell ref="D360:E360"/>
    <mergeCell ref="D361:E361"/>
    <mergeCell ref="D350:E350"/>
    <mergeCell ref="D351:E351"/>
    <mergeCell ref="D352:E352"/>
    <mergeCell ref="D353:E353"/>
    <mergeCell ref="D354:E354"/>
    <mergeCell ref="D355:E355"/>
    <mergeCell ref="D344:E344"/>
    <mergeCell ref="D345:E345"/>
    <mergeCell ref="D346:E346"/>
    <mergeCell ref="D347:E347"/>
    <mergeCell ref="D348:E348"/>
    <mergeCell ref="D349:E349"/>
    <mergeCell ref="D338:E338"/>
    <mergeCell ref="D339:E339"/>
    <mergeCell ref="D340:E340"/>
    <mergeCell ref="D341:E341"/>
    <mergeCell ref="D342:E342"/>
    <mergeCell ref="D343:E343"/>
    <mergeCell ref="D332:E332"/>
    <mergeCell ref="D333:E333"/>
    <mergeCell ref="D334:E334"/>
    <mergeCell ref="D335:E335"/>
    <mergeCell ref="D336:E336"/>
    <mergeCell ref="D337:E337"/>
    <mergeCell ref="D326:E326"/>
    <mergeCell ref="D327:E327"/>
    <mergeCell ref="D328:E328"/>
    <mergeCell ref="D329:E329"/>
    <mergeCell ref="D330:E330"/>
    <mergeCell ref="D331:E331"/>
    <mergeCell ref="D320:E320"/>
    <mergeCell ref="D321:E321"/>
    <mergeCell ref="D322:E322"/>
    <mergeCell ref="D323:E323"/>
    <mergeCell ref="D324:E324"/>
    <mergeCell ref="D325:E325"/>
    <mergeCell ref="D314:E314"/>
    <mergeCell ref="D315:E315"/>
    <mergeCell ref="D316:E316"/>
    <mergeCell ref="D317:E317"/>
    <mergeCell ref="D318:E318"/>
    <mergeCell ref="D319:E319"/>
    <mergeCell ref="D308:E308"/>
    <mergeCell ref="D309:E309"/>
    <mergeCell ref="D310:E310"/>
    <mergeCell ref="D311:E311"/>
    <mergeCell ref="D312:E312"/>
    <mergeCell ref="D313:E313"/>
    <mergeCell ref="D302:E302"/>
    <mergeCell ref="D303:E303"/>
    <mergeCell ref="D304:E304"/>
    <mergeCell ref="D305:E305"/>
    <mergeCell ref="D306:E306"/>
    <mergeCell ref="D307:E307"/>
    <mergeCell ref="D296:E296"/>
    <mergeCell ref="D297:E297"/>
    <mergeCell ref="D298:E298"/>
    <mergeCell ref="D299:E299"/>
    <mergeCell ref="D300:E300"/>
    <mergeCell ref="D301:E301"/>
    <mergeCell ref="D290:E290"/>
    <mergeCell ref="D291:E291"/>
    <mergeCell ref="D292:E292"/>
    <mergeCell ref="D293:E293"/>
    <mergeCell ref="D294:E294"/>
    <mergeCell ref="D295:E295"/>
    <mergeCell ref="D284:E284"/>
    <mergeCell ref="D285:E285"/>
    <mergeCell ref="D286:E286"/>
    <mergeCell ref="D287:E287"/>
    <mergeCell ref="D288:E288"/>
    <mergeCell ref="D289:E289"/>
    <mergeCell ref="D278:E278"/>
    <mergeCell ref="D279:E279"/>
    <mergeCell ref="D280:E280"/>
    <mergeCell ref="D281:E281"/>
    <mergeCell ref="D282:E282"/>
    <mergeCell ref="D283:E283"/>
    <mergeCell ref="D272:E272"/>
    <mergeCell ref="D273:E273"/>
    <mergeCell ref="D274:E274"/>
    <mergeCell ref="D275:E275"/>
    <mergeCell ref="D276:E276"/>
    <mergeCell ref="D277:E277"/>
    <mergeCell ref="D266:E266"/>
    <mergeCell ref="D267:E267"/>
    <mergeCell ref="D268:E268"/>
    <mergeCell ref="D269:E269"/>
    <mergeCell ref="D270:E270"/>
    <mergeCell ref="D271:E271"/>
    <mergeCell ref="D260:E260"/>
    <mergeCell ref="D261:E261"/>
    <mergeCell ref="D262:E262"/>
    <mergeCell ref="D263:E263"/>
    <mergeCell ref="D264:E264"/>
    <mergeCell ref="D265:E265"/>
    <mergeCell ref="D254:E254"/>
    <mergeCell ref="D255:E255"/>
    <mergeCell ref="D256:E256"/>
    <mergeCell ref="D257:E257"/>
    <mergeCell ref="D258:E258"/>
    <mergeCell ref="D259:E259"/>
    <mergeCell ref="D248:E248"/>
    <mergeCell ref="D249:E249"/>
    <mergeCell ref="D250:E250"/>
    <mergeCell ref="D251:E251"/>
    <mergeCell ref="D252:E252"/>
    <mergeCell ref="D253:E253"/>
    <mergeCell ref="D242:E242"/>
    <mergeCell ref="D243:E243"/>
    <mergeCell ref="D244:E244"/>
    <mergeCell ref="D245:E245"/>
    <mergeCell ref="D246:E246"/>
    <mergeCell ref="D247:E247"/>
    <mergeCell ref="D236:E236"/>
    <mergeCell ref="D237:E237"/>
    <mergeCell ref="D238:E238"/>
    <mergeCell ref="D239:E239"/>
    <mergeCell ref="D240:E240"/>
    <mergeCell ref="D241:E241"/>
    <mergeCell ref="D230:E230"/>
    <mergeCell ref="D231:E231"/>
    <mergeCell ref="D232:E232"/>
    <mergeCell ref="D233:E233"/>
    <mergeCell ref="D234:E234"/>
    <mergeCell ref="D235:E235"/>
    <mergeCell ref="D224:E224"/>
    <mergeCell ref="D225:E225"/>
    <mergeCell ref="D226:E226"/>
    <mergeCell ref="D227:E227"/>
    <mergeCell ref="D228:E228"/>
    <mergeCell ref="D229:E229"/>
    <mergeCell ref="D218:E218"/>
    <mergeCell ref="D219:E219"/>
    <mergeCell ref="D220:E220"/>
    <mergeCell ref="D221:E221"/>
    <mergeCell ref="D222:E222"/>
    <mergeCell ref="D223:E223"/>
    <mergeCell ref="D212:E212"/>
    <mergeCell ref="D213:E213"/>
    <mergeCell ref="D214:E214"/>
    <mergeCell ref="D215:E215"/>
    <mergeCell ref="D216:E216"/>
    <mergeCell ref="D217:E217"/>
    <mergeCell ref="D206:E206"/>
    <mergeCell ref="D207:E207"/>
    <mergeCell ref="D208:E208"/>
    <mergeCell ref="D209:E209"/>
    <mergeCell ref="D210:E210"/>
    <mergeCell ref="D211:E211"/>
    <mergeCell ref="D200:E200"/>
    <mergeCell ref="D201:E201"/>
    <mergeCell ref="D202:E202"/>
    <mergeCell ref="D203:E203"/>
    <mergeCell ref="D204:E204"/>
    <mergeCell ref="D205:E205"/>
    <mergeCell ref="D194:E194"/>
    <mergeCell ref="D195:E195"/>
    <mergeCell ref="D196:E196"/>
    <mergeCell ref="D197:E197"/>
    <mergeCell ref="D198:E198"/>
    <mergeCell ref="D199:E199"/>
    <mergeCell ref="D188:E188"/>
    <mergeCell ref="D189:E189"/>
    <mergeCell ref="D190:E190"/>
    <mergeCell ref="D191:E191"/>
    <mergeCell ref="D192:E192"/>
    <mergeCell ref="D193:E193"/>
    <mergeCell ref="D182:E182"/>
    <mergeCell ref="D183:E183"/>
    <mergeCell ref="D184:E184"/>
    <mergeCell ref="D185:E185"/>
    <mergeCell ref="D186:E186"/>
    <mergeCell ref="D187:E187"/>
    <mergeCell ref="D176:E176"/>
    <mergeCell ref="D177:E177"/>
    <mergeCell ref="D178:E178"/>
    <mergeCell ref="D179:E179"/>
    <mergeCell ref="D180:E180"/>
    <mergeCell ref="D181:E181"/>
    <mergeCell ref="D170:E170"/>
    <mergeCell ref="D171:E171"/>
    <mergeCell ref="D172:E172"/>
    <mergeCell ref="D173:E173"/>
    <mergeCell ref="D174:E174"/>
    <mergeCell ref="D175:E175"/>
    <mergeCell ref="D164:E164"/>
    <mergeCell ref="D165:E165"/>
    <mergeCell ref="D166:E166"/>
    <mergeCell ref="D167:E167"/>
    <mergeCell ref="D168:E168"/>
    <mergeCell ref="D169:E169"/>
    <mergeCell ref="D158:E158"/>
    <mergeCell ref="D159:E159"/>
    <mergeCell ref="D160:E160"/>
    <mergeCell ref="D161:E161"/>
    <mergeCell ref="D162:E162"/>
    <mergeCell ref="D163:E163"/>
    <mergeCell ref="D152:E152"/>
    <mergeCell ref="D153:E153"/>
    <mergeCell ref="D154:E154"/>
    <mergeCell ref="D155:E155"/>
    <mergeCell ref="D156:E156"/>
    <mergeCell ref="D157:E157"/>
    <mergeCell ref="D146:E146"/>
    <mergeCell ref="D147:E147"/>
    <mergeCell ref="D148:E148"/>
    <mergeCell ref="D149:E149"/>
    <mergeCell ref="D150:E150"/>
    <mergeCell ref="D151:E151"/>
    <mergeCell ref="D140:E140"/>
    <mergeCell ref="D141:E141"/>
    <mergeCell ref="D142:E142"/>
    <mergeCell ref="D143:E143"/>
    <mergeCell ref="D144:E144"/>
    <mergeCell ref="D145:E145"/>
    <mergeCell ref="D134:E134"/>
    <mergeCell ref="D135:E135"/>
    <mergeCell ref="D136:E136"/>
    <mergeCell ref="D137:E137"/>
    <mergeCell ref="D138:E138"/>
    <mergeCell ref="D139:E139"/>
    <mergeCell ref="D128:E128"/>
    <mergeCell ref="D129:E129"/>
    <mergeCell ref="D130:E130"/>
    <mergeCell ref="D131:E131"/>
    <mergeCell ref="D132:E132"/>
    <mergeCell ref="D133:E133"/>
    <mergeCell ref="D122:E122"/>
    <mergeCell ref="D123:E123"/>
    <mergeCell ref="D124:E124"/>
    <mergeCell ref="D125:E125"/>
    <mergeCell ref="D126:E126"/>
    <mergeCell ref="D127:E127"/>
    <mergeCell ref="D116:E116"/>
    <mergeCell ref="D117:E117"/>
    <mergeCell ref="D118:E118"/>
    <mergeCell ref="D119:E119"/>
    <mergeCell ref="D120:E120"/>
    <mergeCell ref="D121:E121"/>
    <mergeCell ref="D110:E110"/>
    <mergeCell ref="D111:E111"/>
    <mergeCell ref="D112:E112"/>
    <mergeCell ref="D113:E113"/>
    <mergeCell ref="D114:E114"/>
    <mergeCell ref="D115:E115"/>
    <mergeCell ref="D104:E104"/>
    <mergeCell ref="D105:E105"/>
    <mergeCell ref="D106:E106"/>
    <mergeCell ref="D107:E107"/>
    <mergeCell ref="D108:E108"/>
    <mergeCell ref="D109:E109"/>
    <mergeCell ref="D98:E98"/>
    <mergeCell ref="D99:E99"/>
    <mergeCell ref="D100:E100"/>
    <mergeCell ref="D101:E101"/>
    <mergeCell ref="D102:E102"/>
    <mergeCell ref="D103:E103"/>
    <mergeCell ref="D92:E92"/>
    <mergeCell ref="D93:E93"/>
    <mergeCell ref="D94:E94"/>
    <mergeCell ref="D95:E95"/>
    <mergeCell ref="D96:E96"/>
    <mergeCell ref="D97:E97"/>
    <mergeCell ref="D86:E86"/>
    <mergeCell ref="D87:E87"/>
    <mergeCell ref="D88:E88"/>
    <mergeCell ref="D89:E89"/>
    <mergeCell ref="D90:E90"/>
    <mergeCell ref="D91:E91"/>
    <mergeCell ref="D80:E80"/>
    <mergeCell ref="D81:E81"/>
    <mergeCell ref="D82:E82"/>
    <mergeCell ref="D83:E83"/>
    <mergeCell ref="D84:E84"/>
    <mergeCell ref="D85:E85"/>
    <mergeCell ref="D74:E74"/>
    <mergeCell ref="D75:E75"/>
    <mergeCell ref="D76:E76"/>
    <mergeCell ref="D77:E77"/>
    <mergeCell ref="D78:E78"/>
    <mergeCell ref="D79:E79"/>
    <mergeCell ref="D68:E68"/>
    <mergeCell ref="D69:E69"/>
    <mergeCell ref="D70:E70"/>
    <mergeCell ref="D71:E71"/>
    <mergeCell ref="D72:E72"/>
    <mergeCell ref="D73:E73"/>
    <mergeCell ref="D62:E62"/>
    <mergeCell ref="D63:E63"/>
    <mergeCell ref="D64:E64"/>
    <mergeCell ref="D65:E65"/>
    <mergeCell ref="D66:E66"/>
    <mergeCell ref="D67:E67"/>
    <mergeCell ref="D56:E56"/>
    <mergeCell ref="D57:E57"/>
    <mergeCell ref="D58:E58"/>
    <mergeCell ref="D59:E59"/>
    <mergeCell ref="D60:E60"/>
    <mergeCell ref="D61:E61"/>
    <mergeCell ref="D50:E50"/>
    <mergeCell ref="D51:E51"/>
    <mergeCell ref="D52:E52"/>
    <mergeCell ref="D53:E53"/>
    <mergeCell ref="D54:E54"/>
    <mergeCell ref="D55:E55"/>
    <mergeCell ref="D44:E44"/>
    <mergeCell ref="D45:E45"/>
    <mergeCell ref="D46:E46"/>
    <mergeCell ref="D47:E47"/>
    <mergeCell ref="D48:E48"/>
    <mergeCell ref="D49:E49"/>
    <mergeCell ref="D38:E38"/>
    <mergeCell ref="D39:E39"/>
    <mergeCell ref="D40:E40"/>
    <mergeCell ref="D41:E41"/>
    <mergeCell ref="D42:E42"/>
    <mergeCell ref="D43:E43"/>
    <mergeCell ref="D32:E32"/>
    <mergeCell ref="D33:E33"/>
    <mergeCell ref="D34:E34"/>
    <mergeCell ref="D35:E35"/>
    <mergeCell ref="D36:E36"/>
    <mergeCell ref="D37:E37"/>
    <mergeCell ref="D28:E28"/>
    <mergeCell ref="D29:E29"/>
    <mergeCell ref="D30:E30"/>
    <mergeCell ref="D31:E31"/>
    <mergeCell ref="D19:E19"/>
    <mergeCell ref="D21:E21"/>
    <mergeCell ref="D22:E22"/>
    <mergeCell ref="D23:E23"/>
    <mergeCell ref="D24:E24"/>
    <mergeCell ref="D25:E25"/>
    <mergeCell ref="B8:D8"/>
    <mergeCell ref="G9:G10"/>
    <mergeCell ref="H9:H10"/>
    <mergeCell ref="G11:G12"/>
    <mergeCell ref="H11:H12"/>
    <mergeCell ref="G13:G14"/>
    <mergeCell ref="H13:H14"/>
    <mergeCell ref="D26:E26"/>
    <mergeCell ref="D27:E27"/>
  </mergeCells>
  <conditionalFormatting sqref="B21:B1004">
    <cfRule type="cellIs" dxfId="11" priority="15" stopIfTrue="1" operator="equal">
      <formula>"ALERT"</formula>
    </cfRule>
  </conditionalFormatting>
  <conditionalFormatting sqref="F9:F14">
    <cfRule type="cellIs" dxfId="10" priority="13" stopIfTrue="1" operator="equal">
      <formula>0</formula>
    </cfRule>
  </conditionalFormatting>
  <conditionalFormatting sqref="F10:F14">
    <cfRule type="containsBlanks" dxfId="9" priority="14" stopIfTrue="1">
      <formula>LEN(TRIM(F10))=0</formula>
    </cfRule>
  </conditionalFormatting>
  <conditionalFormatting sqref="F21:F1001">
    <cfRule type="containsText" dxfId="8" priority="9" stopIfTrue="1" operator="containsText" text="Exchange rate :">
      <formula>NOT(ISERROR(SEARCH("Exchange rate :",F21)))</formula>
    </cfRule>
  </conditionalFormatting>
  <conditionalFormatting sqref="F21:H1004 H1006:H1009">
    <cfRule type="containsErrors" dxfId="7" priority="10" stopIfTrue="1">
      <formula>ISERROR(F21)</formula>
    </cfRule>
    <cfRule type="cellIs" dxfId="6" priority="11" stopIfTrue="1" operator="equal">
      <formula>"NA"</formula>
    </cfRule>
    <cfRule type="cellIs" dxfId="5" priority="12" stopIfTrue="1" operator="equal">
      <formula>0</formula>
    </cfRule>
  </conditionalFormatting>
  <hyperlinks>
    <hyperlink ref="B6" r:id="rId1" display="http://www.achadirect.com/" xr:uid="{BBE896F3-2B80-468C-BAF2-30460D3A9E6B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1342"/>
  <sheetViews>
    <sheetView zoomScaleNormal="100" workbookViewId="0">
      <selection activeCell="F4" sqref="F4"/>
    </sheetView>
  </sheetViews>
  <sheetFormatPr defaultRowHeight="12.75"/>
  <cols>
    <col min="1" max="1" width="55.140625" style="95" customWidth="1"/>
    <col min="2" max="2" width="9.140625" style="95"/>
    <col min="3" max="3" width="7.28515625" style="95" customWidth="1"/>
    <col min="4" max="4" width="11.28515625" style="95" customWidth="1"/>
    <col min="5" max="5" width="10.28515625" style="95" customWidth="1"/>
    <col min="6" max="6" width="10" style="95" customWidth="1"/>
    <col min="7" max="7" width="12.140625" style="95" bestFit="1" customWidth="1"/>
    <col min="8" max="16384" width="9.140625" style="95"/>
  </cols>
  <sheetData>
    <row r="1" spans="1:8" s="48" customFormat="1" ht="21" customHeight="1" thickBot="1">
      <c r="A1" s="43" t="s">
        <v>1</v>
      </c>
      <c r="B1" s="44" t="s">
        <v>27</v>
      </c>
      <c r="C1" s="45"/>
      <c r="D1" s="45"/>
      <c r="E1" s="45"/>
      <c r="F1" s="45"/>
      <c r="G1" s="46"/>
      <c r="H1" s="47"/>
    </row>
    <row r="2" spans="1:8" s="48" customFormat="1" ht="13.5" thickBot="1">
      <c r="A2" s="49" t="s">
        <v>46</v>
      </c>
      <c r="B2" s="50" t="s">
        <v>43</v>
      </c>
      <c r="C2" s="51"/>
      <c r="D2" s="52"/>
      <c r="F2" s="53" t="s">
        <v>5</v>
      </c>
      <c r="G2" s="54" t="s">
        <v>28</v>
      </c>
    </row>
    <row r="3" spans="1:8" s="48" customFormat="1" ht="15" customHeight="1" thickBot="1">
      <c r="A3" s="49" t="s">
        <v>29</v>
      </c>
      <c r="F3" s="55">
        <v>45505</v>
      </c>
      <c r="G3" s="56" t="e">
        <f>VLOOKUP(Invoice!H5,'[3]Invoice Number'!$A$4:$I$27310,9,FALSE)</f>
        <v>#N/A</v>
      </c>
    </row>
    <row r="4" spans="1:8" s="48" customFormat="1">
      <c r="A4" s="49" t="s">
        <v>30</v>
      </c>
    </row>
    <row r="5" spans="1:8" s="48" customFormat="1">
      <c r="A5" s="49" t="s">
        <v>48</v>
      </c>
    </row>
    <row r="6" spans="1:8" s="48" customFormat="1">
      <c r="A6" s="49" t="s">
        <v>47</v>
      </c>
    </row>
    <row r="7" spans="1:8" s="48" customFormat="1">
      <c r="A7" s="57" t="s">
        <v>2</v>
      </c>
      <c r="E7" s="58"/>
    </row>
    <row r="8" spans="1:8" s="48" customFormat="1" ht="10.5" customHeight="1" thickBot="1">
      <c r="A8" s="57"/>
      <c r="E8" s="58"/>
    </row>
    <row r="9" spans="1:8" s="48" customFormat="1" ht="13.5" thickBot="1">
      <c r="A9" s="100" t="s">
        <v>3</v>
      </c>
      <c r="E9" s="101" t="s">
        <v>31</v>
      </c>
      <c r="F9" s="102"/>
      <c r="G9" s="103"/>
    </row>
    <row r="10" spans="1:8" s="48" customFormat="1">
      <c r="A10" s="59" t="str">
        <f>Invoice!B9</f>
        <v>ROQUE Co., Ltd.</v>
      </c>
      <c r="B10" s="60"/>
      <c r="C10" s="60"/>
      <c r="E10" s="61" t="str">
        <f>Invoice!F9</f>
        <v>ROQUE Co., Ltd.</v>
      </c>
      <c r="F10" s="62"/>
      <c r="G10" s="63"/>
    </row>
    <row r="11" spans="1:8" s="48" customFormat="1">
      <c r="A11" s="64" t="str">
        <f>Invoice!B10</f>
        <v>Mr. Nakajima</v>
      </c>
      <c r="B11" s="65"/>
      <c r="C11" s="65"/>
      <c r="E11" s="66" t="str">
        <f>Invoice!F10</f>
        <v>Mr. Nakajima</v>
      </c>
      <c r="F11" s="67"/>
      <c r="G11" s="68"/>
    </row>
    <row r="12" spans="1:8" s="48" customFormat="1">
      <c r="A12" s="64" t="str">
        <f>Invoice!B11</f>
        <v>2-11-1 Sannomiyacho,</v>
      </c>
      <c r="B12" s="65"/>
      <c r="C12" s="65"/>
      <c r="E12" s="66" t="str">
        <f>Invoice!F11</f>
        <v>2-11-1 Sannomiyacho,</v>
      </c>
      <c r="F12" s="67"/>
      <c r="G12" s="68"/>
    </row>
    <row r="13" spans="1:8" s="48" customFormat="1">
      <c r="A13" s="64" t="str">
        <f>Invoice!B12</f>
        <v>Center Plaza West Building 7F</v>
      </c>
      <c r="B13" s="65"/>
      <c r="C13" s="65"/>
      <c r="E13" s="66" t="str">
        <f>Invoice!F12</f>
        <v>Center Plaza West Building 7F</v>
      </c>
      <c r="F13" s="67"/>
      <c r="G13" s="68"/>
    </row>
    <row r="14" spans="1:8" s="48" customFormat="1">
      <c r="A14" s="64" t="str">
        <f>Invoice!B13</f>
        <v>Kobe Chuo-ku, Hyogo, 650-0021 Japan</v>
      </c>
      <c r="B14" s="65"/>
      <c r="C14" s="65"/>
      <c r="D14" s="99">
        <f>VLOOKUP(F3,[1]Sheet1!$A$9:$F$7290,2,FALSE)</f>
        <v>35.29</v>
      </c>
      <c r="E14" s="66" t="str">
        <f>Invoice!F13</f>
        <v>Kobe Chuo-ku, Hyogo, 650-0021 Japan</v>
      </c>
      <c r="F14" s="67"/>
      <c r="G14" s="68"/>
    </row>
    <row r="15" spans="1:8" s="48" customFormat="1" ht="13.5" thickBot="1">
      <c r="A15" s="69" t="str">
        <f>Invoice!B14</f>
        <v>JAPAN</v>
      </c>
      <c r="E15" s="70" t="str">
        <f>Invoice!F14</f>
        <v>JAPAN</v>
      </c>
      <c r="F15" s="71"/>
      <c r="G15" s="72"/>
    </row>
    <row r="16" spans="1:8" s="48" customFormat="1" ht="13.5" customHeight="1" thickBot="1">
      <c r="A16" s="73"/>
    </row>
    <row r="17" spans="1:7" s="48" customFormat="1" ht="13.5" thickBot="1">
      <c r="A17" s="74" t="s">
        <v>0</v>
      </c>
      <c r="B17" s="75" t="s">
        <v>32</v>
      </c>
      <c r="C17" s="75" t="s">
        <v>33</v>
      </c>
      <c r="D17" s="75" t="s">
        <v>34</v>
      </c>
      <c r="E17" s="75" t="s">
        <v>35</v>
      </c>
      <c r="F17" s="75" t="s">
        <v>36</v>
      </c>
      <c r="G17" s="75" t="s">
        <v>37</v>
      </c>
    </row>
    <row r="18" spans="1:7" s="81" customFormat="1" ht="24">
      <c r="A18" s="97" t="str">
        <f>Invoice!F20</f>
        <v>3mm multi-crystal ferido glued ball with resin cover and 16g (1.2mm) threading (sold per pcs)</v>
      </c>
      <c r="B18" s="76" t="str">
        <f>Invoice!C20</f>
        <v>MFR3</v>
      </c>
      <c r="C18" s="77">
        <f>Invoice!B20</f>
        <v>30</v>
      </c>
      <c r="D18" s="78">
        <f>F18/$D$14</f>
        <v>1.1969396429583452</v>
      </c>
      <c r="E18" s="78">
        <f>G18/$D$14</f>
        <v>35.908189288750357</v>
      </c>
      <c r="F18" s="79">
        <f>Invoice!G20</f>
        <v>42.24</v>
      </c>
      <c r="G18" s="80">
        <f>C18*F18</f>
        <v>1267.2</v>
      </c>
    </row>
    <row r="19" spans="1:7" s="81" customFormat="1" ht="24">
      <c r="A19" s="97" t="str">
        <f>Invoice!F21</f>
        <v>3mm multi-crystal ferido glued ball with resin cover and 16g (1.2mm) threading (sold per pcs)</v>
      </c>
      <c r="B19" s="76" t="str">
        <f>Invoice!C21</f>
        <v>MFR3</v>
      </c>
      <c r="C19" s="77">
        <f>Invoice!B21</f>
        <v>30</v>
      </c>
      <c r="D19" s="82">
        <f t="shared" ref="D19:E64" si="0">F19/$D$14</f>
        <v>1.1969396429583452</v>
      </c>
      <c r="E19" s="82">
        <f t="shared" si="0"/>
        <v>35.908189288750357</v>
      </c>
      <c r="F19" s="83">
        <f>Invoice!G21</f>
        <v>42.24</v>
      </c>
      <c r="G19" s="84">
        <f t="shared" ref="G19:G64" si="1">C19*F19</f>
        <v>1267.2</v>
      </c>
    </row>
    <row r="20" spans="1:7" s="81" customFormat="1" ht="24">
      <c r="A20" s="97" t="str">
        <f>Invoice!F22</f>
        <v>4mm multi-crystal ferido glued balls with resin cover and 16g (1.2mm) threading (sold per pcs)</v>
      </c>
      <c r="B20" s="76" t="str">
        <f>Invoice!C22</f>
        <v>MFR4S</v>
      </c>
      <c r="C20" s="77">
        <f>Invoice!B22</f>
        <v>10</v>
      </c>
      <c r="D20" s="82">
        <f t="shared" si="0"/>
        <v>1.1969396429583452</v>
      </c>
      <c r="E20" s="82">
        <f t="shared" si="0"/>
        <v>11.969396429583453</v>
      </c>
      <c r="F20" s="83">
        <f>Invoice!G22</f>
        <v>42.24</v>
      </c>
      <c r="G20" s="84">
        <f t="shared" si="1"/>
        <v>422.40000000000003</v>
      </c>
    </row>
    <row r="21" spans="1:7" s="81" customFormat="1" ht="24">
      <c r="A21" s="97" t="str">
        <f>Invoice!F23</f>
        <v>4mm multi-crystal ferido glued balls with resin cover and 16g (1.2mm) threading (sold per pcs)</v>
      </c>
      <c r="B21" s="76" t="str">
        <f>Invoice!C23</f>
        <v>MFR4S</v>
      </c>
      <c r="C21" s="77">
        <f>Invoice!B23</f>
        <v>10</v>
      </c>
      <c r="D21" s="82">
        <f t="shared" si="0"/>
        <v>1.1969396429583452</v>
      </c>
      <c r="E21" s="82">
        <f t="shared" si="0"/>
        <v>11.969396429583453</v>
      </c>
      <c r="F21" s="83">
        <f>Invoice!G23</f>
        <v>42.24</v>
      </c>
      <c r="G21" s="84">
        <f t="shared" si="1"/>
        <v>422.40000000000003</v>
      </c>
    </row>
    <row r="22" spans="1:7" s="81" customFormat="1" ht="24">
      <c r="A22" s="97" t="str">
        <f>Invoice!F24</f>
        <v>4mm multi-crystal ferido glued balls with resin cover and 16g (1.2mm) threading (sold per pcs)</v>
      </c>
      <c r="B22" s="76" t="str">
        <f>Invoice!C24</f>
        <v>MFR4S</v>
      </c>
      <c r="C22" s="77">
        <f>Invoice!B24</f>
        <v>20</v>
      </c>
      <c r="D22" s="82">
        <f t="shared" si="0"/>
        <v>1.1969396429583452</v>
      </c>
      <c r="E22" s="82">
        <f t="shared" si="0"/>
        <v>23.938792859166906</v>
      </c>
      <c r="F22" s="83">
        <f>Invoice!G24</f>
        <v>42.24</v>
      </c>
      <c r="G22" s="84">
        <f t="shared" si="1"/>
        <v>844.80000000000007</v>
      </c>
    </row>
    <row r="23" spans="1:7" s="81" customFormat="1" ht="24">
      <c r="A23" s="97" t="str">
        <f>Invoice!F25</f>
        <v>4mm multi-crystal ferido glued balls with resin cover and 16g (1.2mm) threading (sold per pcs)</v>
      </c>
      <c r="B23" s="76" t="str">
        <f>Invoice!C25</f>
        <v>MFR4S</v>
      </c>
      <c r="C23" s="77">
        <f>Invoice!B25</f>
        <v>10</v>
      </c>
      <c r="D23" s="82">
        <f t="shared" si="0"/>
        <v>1.1969396429583452</v>
      </c>
      <c r="E23" s="82">
        <f t="shared" si="0"/>
        <v>11.969396429583453</v>
      </c>
      <c r="F23" s="83">
        <f>Invoice!G25</f>
        <v>42.24</v>
      </c>
      <c r="G23" s="84">
        <f t="shared" si="1"/>
        <v>422.40000000000003</v>
      </c>
    </row>
    <row r="24" spans="1:7" s="81" customFormat="1" ht="24">
      <c r="A24" s="97" t="str">
        <f>Invoice!F26</f>
        <v>4mm multi-crystal ferido glued balls with resin cover and 16g (1.2mm) threading (sold per pcs)</v>
      </c>
      <c r="B24" s="76" t="str">
        <f>Invoice!C26</f>
        <v>MFR4S</v>
      </c>
      <c r="C24" s="77">
        <f>Invoice!B26</f>
        <v>40</v>
      </c>
      <c r="D24" s="82">
        <f t="shared" si="0"/>
        <v>1.1969396429583452</v>
      </c>
      <c r="E24" s="82">
        <f t="shared" si="0"/>
        <v>47.877585718333812</v>
      </c>
      <c r="F24" s="83">
        <f>Invoice!G26</f>
        <v>42.24</v>
      </c>
      <c r="G24" s="84">
        <f t="shared" si="1"/>
        <v>1689.6000000000001</v>
      </c>
    </row>
    <row r="25" spans="1:7" s="81" customFormat="1" ht="24">
      <c r="A25" s="97" t="str">
        <f>Invoice!F27</f>
        <v>4mm multi-crystal ferido glued balls with resin cover and 16g (1.2mm) threading (sold per pcs)</v>
      </c>
      <c r="B25" s="76" t="str">
        <f>Invoice!C27</f>
        <v>MFR4S</v>
      </c>
      <c r="C25" s="77">
        <f>Invoice!B27</f>
        <v>130</v>
      </c>
      <c r="D25" s="82">
        <f t="shared" si="0"/>
        <v>1.1969396429583452</v>
      </c>
      <c r="E25" s="82">
        <f t="shared" si="0"/>
        <v>155.60215358458487</v>
      </c>
      <c r="F25" s="83">
        <f>Invoice!G27</f>
        <v>42.24</v>
      </c>
      <c r="G25" s="84">
        <f t="shared" si="1"/>
        <v>5491.2</v>
      </c>
    </row>
    <row r="26" spans="1:7" s="81" customFormat="1" ht="24">
      <c r="A26" s="97" t="str">
        <f>Invoice!F28</f>
        <v>1 piece: 5mm ball with ferido-glued multi crystals, 1.2mm threading (16g), with resin cover</v>
      </c>
      <c r="B26" s="76" t="str">
        <f>Invoice!C28</f>
        <v>MFR5S</v>
      </c>
      <c r="C26" s="77">
        <f>Invoice!B28</f>
        <v>10</v>
      </c>
      <c r="D26" s="82">
        <f t="shared" si="0"/>
        <v>1.1969396429583452</v>
      </c>
      <c r="E26" s="82">
        <f t="shared" si="0"/>
        <v>11.969396429583453</v>
      </c>
      <c r="F26" s="83">
        <f>Invoice!G28</f>
        <v>42.24</v>
      </c>
      <c r="G26" s="84">
        <f t="shared" si="1"/>
        <v>422.40000000000003</v>
      </c>
    </row>
    <row r="27" spans="1:7" s="81" customFormat="1" ht="24">
      <c r="A27" s="97" t="str">
        <f>Invoice!F29</f>
        <v>1 piece: 5mm ball with ferido-glued multi crystals, 1.2mm threading (16g), with resin cover</v>
      </c>
      <c r="B27" s="76" t="str">
        <f>Invoice!C29</f>
        <v>MFR5S</v>
      </c>
      <c r="C27" s="77">
        <f>Invoice!B29</f>
        <v>20</v>
      </c>
      <c r="D27" s="82">
        <f t="shared" si="0"/>
        <v>1.1969396429583452</v>
      </c>
      <c r="E27" s="82">
        <f t="shared" si="0"/>
        <v>23.938792859166906</v>
      </c>
      <c r="F27" s="83">
        <f>Invoice!G29</f>
        <v>42.24</v>
      </c>
      <c r="G27" s="84">
        <f t="shared" si="1"/>
        <v>844.80000000000007</v>
      </c>
    </row>
    <row r="28" spans="1:7" s="81" customFormat="1" ht="24">
      <c r="A28" s="97" t="str">
        <f>Invoice!F30</f>
        <v>1 piece: 5mm ball with ferido-glued multi crystals, 1.2mm threading (16g), with resin cover</v>
      </c>
      <c r="B28" s="76" t="str">
        <f>Invoice!C30</f>
        <v>MFR5S</v>
      </c>
      <c r="C28" s="77">
        <f>Invoice!B30</f>
        <v>10</v>
      </c>
      <c r="D28" s="82">
        <f t="shared" si="0"/>
        <v>1.1969396429583452</v>
      </c>
      <c r="E28" s="82">
        <f t="shared" si="0"/>
        <v>11.969396429583453</v>
      </c>
      <c r="F28" s="83">
        <f>Invoice!G30</f>
        <v>42.24</v>
      </c>
      <c r="G28" s="84">
        <f t="shared" si="1"/>
        <v>422.40000000000003</v>
      </c>
    </row>
    <row r="29" spans="1:7" s="81" customFormat="1" ht="24">
      <c r="A29" s="97" t="str">
        <f>Invoice!F31</f>
        <v>1 piece: 5mm ball with ferido-glued multi crystals, 1.2mm threading (16g), with resin cover</v>
      </c>
      <c r="B29" s="76" t="str">
        <f>Invoice!C31</f>
        <v>MFR5S</v>
      </c>
      <c r="C29" s="77">
        <f>Invoice!B31</f>
        <v>60</v>
      </c>
      <c r="D29" s="82">
        <f t="shared" si="0"/>
        <v>1.1969396429583452</v>
      </c>
      <c r="E29" s="82">
        <f t="shared" si="0"/>
        <v>71.816378577500714</v>
      </c>
      <c r="F29" s="83">
        <f>Invoice!G31</f>
        <v>42.24</v>
      </c>
      <c r="G29" s="84">
        <f t="shared" si="1"/>
        <v>2534.4</v>
      </c>
    </row>
    <row r="30" spans="1:7" s="81" customFormat="1" ht="24">
      <c r="A30" s="97" t="str">
        <f>Invoice!F32</f>
        <v>1 piece: 5mm ball with ferido-glued multi crystals, 1.2mm threading (16g), with resin cover</v>
      </c>
      <c r="B30" s="76" t="str">
        <f>Invoice!C32</f>
        <v>MFR5S</v>
      </c>
      <c r="C30" s="77">
        <f>Invoice!B32</f>
        <v>130</v>
      </c>
      <c r="D30" s="82">
        <f t="shared" si="0"/>
        <v>1.1969396429583452</v>
      </c>
      <c r="E30" s="82">
        <f t="shared" si="0"/>
        <v>155.60215358458487</v>
      </c>
      <c r="F30" s="83">
        <f>Invoice!G32</f>
        <v>42.24</v>
      </c>
      <c r="G30" s="84">
        <f t="shared" si="1"/>
        <v>5491.2</v>
      </c>
    </row>
    <row r="31" spans="1:7" s="81" customFormat="1" ht="24">
      <c r="A31" s="97" t="str">
        <f>Invoice!F33</f>
        <v>1 piece: 6mm ball with ferido-glued multi crystals with resin cover 1.2mm threading (16g)</v>
      </c>
      <c r="B31" s="76" t="str">
        <f>Invoice!C33</f>
        <v>MFR6S</v>
      </c>
      <c r="C31" s="77">
        <f>Invoice!B33</f>
        <v>10</v>
      </c>
      <c r="D31" s="82">
        <f t="shared" si="0"/>
        <v>1.1969396429583452</v>
      </c>
      <c r="E31" s="82">
        <f t="shared" si="0"/>
        <v>11.969396429583453</v>
      </c>
      <c r="F31" s="83">
        <f>Invoice!G33</f>
        <v>42.24</v>
      </c>
      <c r="G31" s="84">
        <f t="shared" si="1"/>
        <v>422.40000000000003</v>
      </c>
    </row>
    <row r="32" spans="1:7" s="81" customFormat="1" ht="24">
      <c r="A32" s="97" t="str">
        <f>Invoice!F34</f>
        <v>1 piece: 6mm ball with ferido-glued multi crystals with resin cover 1.2mm threading (16g)</v>
      </c>
      <c r="B32" s="76" t="str">
        <f>Invoice!C34</f>
        <v>MFR6S</v>
      </c>
      <c r="C32" s="77">
        <f>Invoice!B34</f>
        <v>10</v>
      </c>
      <c r="D32" s="82">
        <f t="shared" si="0"/>
        <v>1.1969396429583452</v>
      </c>
      <c r="E32" s="82">
        <f t="shared" si="0"/>
        <v>11.969396429583453</v>
      </c>
      <c r="F32" s="83">
        <f>Invoice!G34</f>
        <v>42.24</v>
      </c>
      <c r="G32" s="84">
        <f t="shared" si="1"/>
        <v>422.40000000000003</v>
      </c>
    </row>
    <row r="33" spans="1:7" s="81" customFormat="1" ht="24">
      <c r="A33" s="97" t="str">
        <f>Invoice!F35</f>
        <v>1 piece: 6mm ball with ferido-glued multi crystals with resin cover 1.2mm threading (16g)</v>
      </c>
      <c r="B33" s="76" t="str">
        <f>Invoice!C35</f>
        <v>MFR6S</v>
      </c>
      <c r="C33" s="77">
        <f>Invoice!B35</f>
        <v>10</v>
      </c>
      <c r="D33" s="82">
        <f t="shared" si="0"/>
        <v>1.1969396429583452</v>
      </c>
      <c r="E33" s="82">
        <f t="shared" si="0"/>
        <v>11.969396429583453</v>
      </c>
      <c r="F33" s="83">
        <f>Invoice!G35</f>
        <v>42.24</v>
      </c>
      <c r="G33" s="84">
        <f t="shared" si="1"/>
        <v>422.40000000000003</v>
      </c>
    </row>
    <row r="34" spans="1:7" s="81" customFormat="1" ht="24">
      <c r="A34" s="97" t="str">
        <f>Invoice!F36</f>
        <v>1 piece: 8mm ball with ferido-glued multi crystals with resin cover 1.2mm threading (16g)</v>
      </c>
      <c r="B34" s="76" t="str">
        <f>Invoice!C36</f>
        <v>MFR8S</v>
      </c>
      <c r="C34" s="77">
        <f>Invoice!B36</f>
        <v>10</v>
      </c>
      <c r="D34" s="82">
        <f t="shared" si="0"/>
        <v>2.4020969113063191</v>
      </c>
      <c r="E34" s="82">
        <f t="shared" si="0"/>
        <v>24.020969113063188</v>
      </c>
      <c r="F34" s="83">
        <f>Invoice!G36</f>
        <v>84.77</v>
      </c>
      <c r="G34" s="84">
        <f t="shared" si="1"/>
        <v>847.69999999999993</v>
      </c>
    </row>
    <row r="35" spans="1:7" s="81" customFormat="1" ht="24">
      <c r="A35" s="97" t="str">
        <f>Invoice!F37</f>
        <v>1 piece: 8mm ball with ferido-glued multi crystals with resin cover 1.2mm threading (16g)</v>
      </c>
      <c r="B35" s="76" t="str">
        <f>Invoice!C37</f>
        <v>MFR8S</v>
      </c>
      <c r="C35" s="77">
        <f>Invoice!B37</f>
        <v>10</v>
      </c>
      <c r="D35" s="82">
        <f t="shared" si="0"/>
        <v>2.4020969113063191</v>
      </c>
      <c r="E35" s="82">
        <f t="shared" si="0"/>
        <v>24.020969113063188</v>
      </c>
      <c r="F35" s="83">
        <f>Invoice!G37</f>
        <v>84.77</v>
      </c>
      <c r="G35" s="84">
        <f t="shared" si="1"/>
        <v>847.69999999999993</v>
      </c>
    </row>
    <row r="36" spans="1:7" s="81" customFormat="1" ht="24">
      <c r="A36" s="97" t="str">
        <f>Invoice!F38</f>
        <v>1 piece: 8mm ball with ferido-glued multi crystals with resin cover 1.2mm threading (16g)</v>
      </c>
      <c r="B36" s="76" t="str">
        <f>Invoice!C38</f>
        <v>MFR8S</v>
      </c>
      <c r="C36" s="77">
        <f>Invoice!B38</f>
        <v>20</v>
      </c>
      <c r="D36" s="82">
        <f t="shared" si="0"/>
        <v>2.4020969113063191</v>
      </c>
      <c r="E36" s="82">
        <f t="shared" si="0"/>
        <v>48.041938226126376</v>
      </c>
      <c r="F36" s="83">
        <f>Invoice!G38</f>
        <v>84.77</v>
      </c>
      <c r="G36" s="84">
        <f t="shared" si="1"/>
        <v>1695.3999999999999</v>
      </c>
    </row>
    <row r="37" spans="1:7" s="81" customFormat="1" ht="24">
      <c r="A37" s="97" t="str">
        <f>Invoice!F39</f>
        <v>4mm multi-crystal ferido glued balls with resin cover and 14g (1.6mm) threading (sold per pcs)</v>
      </c>
      <c r="B37" s="76" t="str">
        <f>Invoice!C39</f>
        <v>MFR4</v>
      </c>
      <c r="C37" s="77">
        <f>Invoice!B39</f>
        <v>10</v>
      </c>
      <c r="D37" s="82">
        <f t="shared" si="0"/>
        <v>1.1969396429583452</v>
      </c>
      <c r="E37" s="82">
        <f t="shared" si="0"/>
        <v>11.969396429583453</v>
      </c>
      <c r="F37" s="83">
        <f>Invoice!G39</f>
        <v>42.24</v>
      </c>
      <c r="G37" s="84">
        <f t="shared" si="1"/>
        <v>422.40000000000003</v>
      </c>
    </row>
    <row r="38" spans="1:7" s="81" customFormat="1" ht="24">
      <c r="A38" s="97" t="str">
        <f>Invoice!F40</f>
        <v>4mm multi-crystal ferido glued balls with resin cover and 14g (1.6mm) threading (sold per pcs)</v>
      </c>
      <c r="B38" s="76" t="str">
        <f>Invoice!C40</f>
        <v>MFR4</v>
      </c>
      <c r="C38" s="77">
        <f>Invoice!B40</f>
        <v>10</v>
      </c>
      <c r="D38" s="82">
        <f t="shared" si="0"/>
        <v>1.1969396429583452</v>
      </c>
      <c r="E38" s="82">
        <f t="shared" si="0"/>
        <v>11.969396429583453</v>
      </c>
      <c r="F38" s="83">
        <f>Invoice!G40</f>
        <v>42.24</v>
      </c>
      <c r="G38" s="84">
        <f t="shared" si="1"/>
        <v>422.40000000000003</v>
      </c>
    </row>
    <row r="39" spans="1:7" s="81" customFormat="1" ht="24">
      <c r="A39" s="97" t="str">
        <f>Invoice!F41</f>
        <v>4mm multi-crystal ferido glued balls with resin cover and 14g (1.6mm) threading (sold per pcs)</v>
      </c>
      <c r="B39" s="76" t="str">
        <f>Invoice!C41</f>
        <v>MFR4</v>
      </c>
      <c r="C39" s="77">
        <f>Invoice!B41</f>
        <v>70</v>
      </c>
      <c r="D39" s="82">
        <f t="shared" si="0"/>
        <v>1.1969396429583452</v>
      </c>
      <c r="E39" s="82">
        <f t="shared" si="0"/>
        <v>83.785775007084169</v>
      </c>
      <c r="F39" s="83">
        <f>Invoice!G41</f>
        <v>42.24</v>
      </c>
      <c r="G39" s="84">
        <f t="shared" si="1"/>
        <v>2956.8</v>
      </c>
    </row>
    <row r="40" spans="1:7" s="81" customFormat="1" ht="24">
      <c r="A40" s="97" t="str">
        <f>Invoice!F42</f>
        <v>5mm multi-crystal ferido glued balls with resin cover and 14g (1.6mm) threading (sold per pcs)</v>
      </c>
      <c r="B40" s="76" t="str">
        <f>Invoice!C42</f>
        <v>MFR5</v>
      </c>
      <c r="C40" s="77">
        <f>Invoice!B42</f>
        <v>20</v>
      </c>
      <c r="D40" s="82">
        <f t="shared" si="0"/>
        <v>1.1969396429583452</v>
      </c>
      <c r="E40" s="82">
        <f t="shared" si="0"/>
        <v>23.938792859166906</v>
      </c>
      <c r="F40" s="83">
        <f>Invoice!G42</f>
        <v>42.24</v>
      </c>
      <c r="G40" s="84">
        <f t="shared" si="1"/>
        <v>844.80000000000007</v>
      </c>
    </row>
    <row r="41" spans="1:7" s="81" customFormat="1" ht="24">
      <c r="A41" s="97" t="str">
        <f>Invoice!F43</f>
        <v>5mm multi-crystal ferido glued balls with resin cover and 14g (1.6mm) threading (sold per pcs)</v>
      </c>
      <c r="B41" s="76" t="str">
        <f>Invoice!C43</f>
        <v>MFR5</v>
      </c>
      <c r="C41" s="77">
        <f>Invoice!B43</f>
        <v>20</v>
      </c>
      <c r="D41" s="82">
        <f t="shared" si="0"/>
        <v>1.1969396429583452</v>
      </c>
      <c r="E41" s="82">
        <f t="shared" si="0"/>
        <v>23.938792859166906</v>
      </c>
      <c r="F41" s="83">
        <f>Invoice!G43</f>
        <v>42.24</v>
      </c>
      <c r="G41" s="84">
        <f t="shared" si="1"/>
        <v>844.80000000000007</v>
      </c>
    </row>
    <row r="42" spans="1:7" s="81" customFormat="1" ht="24">
      <c r="A42" s="97" t="str">
        <f>Invoice!F44</f>
        <v>5mm multi-crystal ferido glued balls with resin cover and 14g (1.6mm) threading (sold per pcs)</v>
      </c>
      <c r="B42" s="76" t="str">
        <f>Invoice!C44</f>
        <v>MFR5</v>
      </c>
      <c r="C42" s="77">
        <f>Invoice!B44</f>
        <v>10</v>
      </c>
      <c r="D42" s="82">
        <f t="shared" si="0"/>
        <v>1.1969396429583452</v>
      </c>
      <c r="E42" s="82">
        <f t="shared" si="0"/>
        <v>11.969396429583453</v>
      </c>
      <c r="F42" s="83">
        <f>Invoice!G44</f>
        <v>42.24</v>
      </c>
      <c r="G42" s="84">
        <f t="shared" si="1"/>
        <v>422.40000000000003</v>
      </c>
    </row>
    <row r="43" spans="1:7" s="81" customFormat="1" ht="24">
      <c r="A43" s="97" t="str">
        <f>Invoice!F45</f>
        <v>5mm multi-crystal ferido glued balls with resin cover and 14g (1.6mm) threading (sold per pcs)</v>
      </c>
      <c r="B43" s="76" t="str">
        <f>Invoice!C45</f>
        <v>MFR5</v>
      </c>
      <c r="C43" s="77">
        <f>Invoice!B45</f>
        <v>70</v>
      </c>
      <c r="D43" s="82">
        <f t="shared" si="0"/>
        <v>1.1969396429583452</v>
      </c>
      <c r="E43" s="82">
        <f t="shared" si="0"/>
        <v>83.785775007084169</v>
      </c>
      <c r="F43" s="83">
        <f>Invoice!G45</f>
        <v>42.24</v>
      </c>
      <c r="G43" s="84">
        <f t="shared" si="1"/>
        <v>2956.8</v>
      </c>
    </row>
    <row r="44" spans="1:7" s="81" customFormat="1" ht="24">
      <c r="A44" s="97" t="str">
        <f>Invoice!F46</f>
        <v>8mm multi-crystal ferido glued balls with resin cover and 14g (1.6mm) threading (sold per pcs)</v>
      </c>
      <c r="B44" s="76" t="str">
        <f>Invoice!C46</f>
        <v>MFR8</v>
      </c>
      <c r="C44" s="77">
        <f>Invoice!B46</f>
        <v>10</v>
      </c>
      <c r="D44" s="82">
        <f t="shared" si="0"/>
        <v>2.4020969113063191</v>
      </c>
      <c r="E44" s="82">
        <f t="shared" si="0"/>
        <v>24.020969113063188</v>
      </c>
      <c r="F44" s="83">
        <f>Invoice!G46</f>
        <v>84.77</v>
      </c>
      <c r="G44" s="84">
        <f t="shared" si="1"/>
        <v>847.69999999999993</v>
      </c>
    </row>
    <row r="45" spans="1:7" s="81" customFormat="1" ht="24">
      <c r="A45" s="97" t="str">
        <f>Invoice!F47</f>
        <v>8mm multi-crystal ferido glued balls with resin cover and 14g (1.6mm) threading (sold per pcs)</v>
      </c>
      <c r="B45" s="76" t="str">
        <f>Invoice!C47</f>
        <v>MFR8</v>
      </c>
      <c r="C45" s="77">
        <f>Invoice!B47</f>
        <v>10</v>
      </c>
      <c r="D45" s="82">
        <f t="shared" si="0"/>
        <v>2.4020969113063191</v>
      </c>
      <c r="E45" s="82">
        <f t="shared" si="0"/>
        <v>24.020969113063188</v>
      </c>
      <c r="F45" s="83">
        <f>Invoice!G47</f>
        <v>84.77</v>
      </c>
      <c r="G45" s="84">
        <f t="shared" si="1"/>
        <v>847.69999999999993</v>
      </c>
    </row>
    <row r="46" spans="1:7" s="81" customFormat="1" ht="24">
      <c r="A46" s="97" t="str">
        <f>Invoice!F48</f>
        <v>8mm multi-crystal ferido glued balls with resin cover and 14g (1.6mm) threading (sold per pcs)</v>
      </c>
      <c r="B46" s="76" t="str">
        <f>Invoice!C48</f>
        <v>MFR8</v>
      </c>
      <c r="C46" s="77">
        <f>Invoice!B48</f>
        <v>10</v>
      </c>
      <c r="D46" s="82">
        <f t="shared" si="0"/>
        <v>2.4020969113063191</v>
      </c>
      <c r="E46" s="82">
        <f t="shared" si="0"/>
        <v>24.020969113063188</v>
      </c>
      <c r="F46" s="83">
        <f>Invoice!G48</f>
        <v>84.77</v>
      </c>
      <c r="G46" s="84">
        <f t="shared" si="1"/>
        <v>847.69999999999993</v>
      </c>
    </row>
    <row r="47" spans="1:7" s="81" customFormat="1" ht="24">
      <c r="A47" s="97" t="str">
        <f>Invoice!F49</f>
        <v>8mm multi-crystal ferido glued balls with resin cover and 14g (1.6mm) threading (sold per pcs)</v>
      </c>
      <c r="B47" s="76" t="str">
        <f>Invoice!C49</f>
        <v>MFR8</v>
      </c>
      <c r="C47" s="77">
        <f>Invoice!B49</f>
        <v>10</v>
      </c>
      <c r="D47" s="82">
        <f t="shared" si="0"/>
        <v>2.4020969113063191</v>
      </c>
      <c r="E47" s="82">
        <f t="shared" si="0"/>
        <v>24.020969113063188</v>
      </c>
      <c r="F47" s="83">
        <f>Invoice!G49</f>
        <v>84.77</v>
      </c>
      <c r="G47" s="84">
        <f t="shared" si="1"/>
        <v>847.69999999999993</v>
      </c>
    </row>
    <row r="48" spans="1:7" s="81" customFormat="1" ht="36">
      <c r="A48" s="97" t="str">
        <f>Invoice!F50</f>
        <v>Surgical steel belly banana, 14g (1.6mm) with 5mm &amp; 10mm multi-crystal ferido glued balls with resin cover - length 5/16 - 9/16" (8mm - 14mm)</v>
      </c>
      <c r="B48" s="76" t="str">
        <f>Invoice!C50</f>
        <v>BN2FR105</v>
      </c>
      <c r="C48" s="77">
        <f>Invoice!B50</f>
        <v>5</v>
      </c>
      <c r="D48" s="82">
        <f t="shared" si="0"/>
        <v>5.7871918390478889</v>
      </c>
      <c r="E48" s="82">
        <f t="shared" si="0"/>
        <v>28.935959195239445</v>
      </c>
      <c r="F48" s="83">
        <f>Invoice!G50</f>
        <v>204.23</v>
      </c>
      <c r="G48" s="84">
        <f t="shared" si="1"/>
        <v>1021.15</v>
      </c>
    </row>
    <row r="49" spans="1:7" s="81" customFormat="1">
      <c r="A49" s="97">
        <f>Invoice!F51</f>
        <v>0</v>
      </c>
      <c r="B49" s="76">
        <f>Invoice!C51</f>
        <v>0</v>
      </c>
      <c r="C49" s="77">
        <f>Invoice!B51</f>
        <v>0</v>
      </c>
      <c r="D49" s="82">
        <f t="shared" si="0"/>
        <v>0</v>
      </c>
      <c r="E49" s="82">
        <f t="shared" si="0"/>
        <v>0</v>
      </c>
      <c r="F49" s="83">
        <f>Invoice!G51</f>
        <v>0</v>
      </c>
      <c r="G49" s="84">
        <f t="shared" si="1"/>
        <v>0</v>
      </c>
    </row>
    <row r="50" spans="1:7" s="81" customFormat="1">
      <c r="A50" s="97">
        <f>Invoice!F52</f>
        <v>0</v>
      </c>
      <c r="B50" s="76">
        <f>Invoice!C52</f>
        <v>0</v>
      </c>
      <c r="C50" s="77">
        <f>Invoice!B52</f>
        <v>0</v>
      </c>
      <c r="D50" s="82">
        <f t="shared" si="0"/>
        <v>0</v>
      </c>
      <c r="E50" s="82">
        <f t="shared" si="0"/>
        <v>0</v>
      </c>
      <c r="F50" s="83">
        <f>Invoice!G52</f>
        <v>0</v>
      </c>
      <c r="G50" s="84">
        <f t="shared" si="1"/>
        <v>0</v>
      </c>
    </row>
    <row r="51" spans="1:7" s="81" customFormat="1">
      <c r="A51" s="97">
        <f>Invoice!F53</f>
        <v>0</v>
      </c>
      <c r="B51" s="76">
        <f>Invoice!C53</f>
        <v>0</v>
      </c>
      <c r="C51" s="77">
        <f>Invoice!B53</f>
        <v>0</v>
      </c>
      <c r="D51" s="82">
        <f t="shared" si="0"/>
        <v>0</v>
      </c>
      <c r="E51" s="82">
        <f t="shared" si="0"/>
        <v>0</v>
      </c>
      <c r="F51" s="83">
        <f>Invoice!G53</f>
        <v>0</v>
      </c>
      <c r="G51" s="84">
        <f t="shared" si="1"/>
        <v>0</v>
      </c>
    </row>
    <row r="52" spans="1:7" s="81" customFormat="1">
      <c r="A52" s="97">
        <f>Invoice!F54</f>
        <v>0</v>
      </c>
      <c r="B52" s="76">
        <f>Invoice!C54</f>
        <v>0</v>
      </c>
      <c r="C52" s="77">
        <f>Invoice!B54</f>
        <v>0</v>
      </c>
      <c r="D52" s="82">
        <f t="shared" si="0"/>
        <v>0</v>
      </c>
      <c r="E52" s="82">
        <f t="shared" si="0"/>
        <v>0</v>
      </c>
      <c r="F52" s="83">
        <f>Invoice!G54</f>
        <v>0</v>
      </c>
      <c r="G52" s="84">
        <f t="shared" si="1"/>
        <v>0</v>
      </c>
    </row>
    <row r="53" spans="1:7" s="81" customFormat="1">
      <c r="A53" s="97">
        <f>Invoice!F55</f>
        <v>0</v>
      </c>
      <c r="B53" s="76">
        <f>Invoice!C55</f>
        <v>0</v>
      </c>
      <c r="C53" s="77">
        <f>Invoice!B55</f>
        <v>0</v>
      </c>
      <c r="D53" s="82">
        <f t="shared" si="0"/>
        <v>0</v>
      </c>
      <c r="E53" s="82">
        <f t="shared" si="0"/>
        <v>0</v>
      </c>
      <c r="F53" s="83">
        <f>Invoice!G55</f>
        <v>0</v>
      </c>
      <c r="G53" s="84">
        <f t="shared" si="1"/>
        <v>0</v>
      </c>
    </row>
    <row r="54" spans="1:7" s="81" customFormat="1">
      <c r="A54" s="97">
        <f>Invoice!F56</f>
        <v>0</v>
      </c>
      <c r="B54" s="76">
        <f>Invoice!C56</f>
        <v>0</v>
      </c>
      <c r="C54" s="77">
        <f>Invoice!B56</f>
        <v>0</v>
      </c>
      <c r="D54" s="82">
        <f t="shared" si="0"/>
        <v>0</v>
      </c>
      <c r="E54" s="82">
        <f t="shared" si="0"/>
        <v>0</v>
      </c>
      <c r="F54" s="83">
        <f>Invoice!G56</f>
        <v>0</v>
      </c>
      <c r="G54" s="84">
        <f t="shared" si="1"/>
        <v>0</v>
      </c>
    </row>
    <row r="55" spans="1:7" s="81" customFormat="1">
      <c r="A55" s="97">
        <f>Invoice!F57</f>
        <v>0</v>
      </c>
      <c r="B55" s="76">
        <f>Invoice!C57</f>
        <v>0</v>
      </c>
      <c r="C55" s="77">
        <f>Invoice!B57</f>
        <v>0</v>
      </c>
      <c r="D55" s="82">
        <f t="shared" si="0"/>
        <v>0</v>
      </c>
      <c r="E55" s="82">
        <f t="shared" si="0"/>
        <v>0</v>
      </c>
      <c r="F55" s="83">
        <f>Invoice!G57</f>
        <v>0</v>
      </c>
      <c r="G55" s="84">
        <f t="shared" si="1"/>
        <v>0</v>
      </c>
    </row>
    <row r="56" spans="1:7" s="81" customFormat="1">
      <c r="A56" s="97">
        <f>Invoice!F58</f>
        <v>0</v>
      </c>
      <c r="B56" s="76">
        <f>Invoice!C58</f>
        <v>0</v>
      </c>
      <c r="C56" s="77">
        <f>Invoice!B58</f>
        <v>0</v>
      </c>
      <c r="D56" s="82">
        <f t="shared" si="0"/>
        <v>0</v>
      </c>
      <c r="E56" s="82">
        <f t="shared" si="0"/>
        <v>0</v>
      </c>
      <c r="F56" s="83">
        <f>Invoice!G58</f>
        <v>0</v>
      </c>
      <c r="G56" s="84">
        <f t="shared" si="1"/>
        <v>0</v>
      </c>
    </row>
    <row r="57" spans="1:7" s="81" customFormat="1">
      <c r="A57" s="97">
        <f>Invoice!F59</f>
        <v>0</v>
      </c>
      <c r="B57" s="76">
        <f>Invoice!C59</f>
        <v>0</v>
      </c>
      <c r="C57" s="77">
        <f>Invoice!B59</f>
        <v>0</v>
      </c>
      <c r="D57" s="82">
        <f t="shared" si="0"/>
        <v>0</v>
      </c>
      <c r="E57" s="82">
        <f t="shared" si="0"/>
        <v>0</v>
      </c>
      <c r="F57" s="83">
        <f>Invoice!G59</f>
        <v>0</v>
      </c>
      <c r="G57" s="84">
        <f t="shared" si="1"/>
        <v>0</v>
      </c>
    </row>
    <row r="58" spans="1:7" s="81" customFormat="1">
      <c r="A58" s="97">
        <f>Invoice!F60</f>
        <v>0</v>
      </c>
      <c r="B58" s="76">
        <f>Invoice!C60</f>
        <v>0</v>
      </c>
      <c r="C58" s="77">
        <f>Invoice!B60</f>
        <v>0</v>
      </c>
      <c r="D58" s="82">
        <f t="shared" si="0"/>
        <v>0</v>
      </c>
      <c r="E58" s="82">
        <f t="shared" si="0"/>
        <v>0</v>
      </c>
      <c r="F58" s="83">
        <f>Invoice!G60</f>
        <v>0</v>
      </c>
      <c r="G58" s="84">
        <f t="shared" si="1"/>
        <v>0</v>
      </c>
    </row>
    <row r="59" spans="1:7" s="81" customFormat="1">
      <c r="A59" s="97">
        <f>Invoice!F61</f>
        <v>0</v>
      </c>
      <c r="B59" s="76">
        <f>Invoice!C61</f>
        <v>0</v>
      </c>
      <c r="C59" s="77">
        <f>Invoice!B61</f>
        <v>0</v>
      </c>
      <c r="D59" s="82">
        <f t="shared" si="0"/>
        <v>0</v>
      </c>
      <c r="E59" s="82">
        <f t="shared" si="0"/>
        <v>0</v>
      </c>
      <c r="F59" s="83">
        <f>Invoice!G61</f>
        <v>0</v>
      </c>
      <c r="G59" s="84">
        <f t="shared" si="1"/>
        <v>0</v>
      </c>
    </row>
    <row r="60" spans="1:7" s="81" customFormat="1">
      <c r="A60" s="97">
        <f>Invoice!F62</f>
        <v>0</v>
      </c>
      <c r="B60" s="76">
        <f>Invoice!C62</f>
        <v>0</v>
      </c>
      <c r="C60" s="77">
        <f>Invoice!B62</f>
        <v>0</v>
      </c>
      <c r="D60" s="82">
        <f t="shared" si="0"/>
        <v>0</v>
      </c>
      <c r="E60" s="82">
        <f t="shared" si="0"/>
        <v>0</v>
      </c>
      <c r="F60" s="83">
        <f>Invoice!G62</f>
        <v>0</v>
      </c>
      <c r="G60" s="84">
        <f t="shared" si="1"/>
        <v>0</v>
      </c>
    </row>
    <row r="61" spans="1:7" s="81" customFormat="1">
      <c r="A61" s="97">
        <f>Invoice!F63</f>
        <v>0</v>
      </c>
      <c r="B61" s="76">
        <f>Invoice!C63</f>
        <v>0</v>
      </c>
      <c r="C61" s="77">
        <f>Invoice!B63</f>
        <v>0</v>
      </c>
      <c r="D61" s="82">
        <f t="shared" si="0"/>
        <v>0</v>
      </c>
      <c r="E61" s="82">
        <f t="shared" si="0"/>
        <v>0</v>
      </c>
      <c r="F61" s="83">
        <f>Invoice!G63</f>
        <v>0</v>
      </c>
      <c r="G61" s="84">
        <f t="shared" si="1"/>
        <v>0</v>
      </c>
    </row>
    <row r="62" spans="1:7" s="81" customFormat="1">
      <c r="A62" s="97">
        <f>Invoice!F64</f>
        <v>0</v>
      </c>
      <c r="B62" s="76">
        <f>Invoice!C64</f>
        <v>0</v>
      </c>
      <c r="C62" s="77">
        <f>Invoice!B64</f>
        <v>0</v>
      </c>
      <c r="D62" s="82">
        <f t="shared" si="0"/>
        <v>0</v>
      </c>
      <c r="E62" s="82">
        <f t="shared" si="0"/>
        <v>0</v>
      </c>
      <c r="F62" s="83">
        <f>Invoice!G64</f>
        <v>0</v>
      </c>
      <c r="G62" s="84">
        <f t="shared" si="1"/>
        <v>0</v>
      </c>
    </row>
    <row r="63" spans="1:7" s="81" customFormat="1">
      <c r="A63" s="97">
        <f>Invoice!F65</f>
        <v>0</v>
      </c>
      <c r="B63" s="76">
        <f>Invoice!C65</f>
        <v>0</v>
      </c>
      <c r="C63" s="77">
        <f>Invoice!B65</f>
        <v>0</v>
      </c>
      <c r="D63" s="82">
        <f t="shared" si="0"/>
        <v>0</v>
      </c>
      <c r="E63" s="82">
        <f t="shared" si="0"/>
        <v>0</v>
      </c>
      <c r="F63" s="83">
        <f>Invoice!G65</f>
        <v>0</v>
      </c>
      <c r="G63" s="84">
        <f t="shared" si="1"/>
        <v>0</v>
      </c>
    </row>
    <row r="64" spans="1:7" s="81" customFormat="1">
      <c r="A64" s="97">
        <f>Invoice!F66</f>
        <v>0</v>
      </c>
      <c r="B64" s="76">
        <f>Invoice!C66</f>
        <v>0</v>
      </c>
      <c r="C64" s="77">
        <f>Invoice!B66</f>
        <v>0</v>
      </c>
      <c r="D64" s="82">
        <f t="shared" si="0"/>
        <v>0</v>
      </c>
      <c r="E64" s="82">
        <f t="shared" si="0"/>
        <v>0</v>
      </c>
      <c r="F64" s="83">
        <f>Invoice!G66</f>
        <v>0</v>
      </c>
      <c r="G64" s="84">
        <f t="shared" si="1"/>
        <v>0</v>
      </c>
    </row>
    <row r="65" spans="1:7" s="81" customFormat="1">
      <c r="A65" s="97">
        <f>Invoice!F67</f>
        <v>0</v>
      </c>
      <c r="B65" s="76">
        <f>Invoice!C67</f>
        <v>0</v>
      </c>
      <c r="C65" s="77">
        <f>Invoice!B67</f>
        <v>0</v>
      </c>
      <c r="D65" s="82">
        <f t="shared" ref="D65:D128" si="2">F65/$D$14</f>
        <v>0</v>
      </c>
      <c r="E65" s="82">
        <f t="shared" ref="E65:E128" si="3">G65/$D$14</f>
        <v>0</v>
      </c>
      <c r="F65" s="83">
        <f>Invoice!G67</f>
        <v>0</v>
      </c>
      <c r="G65" s="84">
        <f t="shared" ref="G65:G128" si="4">C65*F65</f>
        <v>0</v>
      </c>
    </row>
    <row r="66" spans="1:7" s="81" customFormat="1">
      <c r="A66" s="97">
        <f>Invoice!F68</f>
        <v>0</v>
      </c>
      <c r="B66" s="76">
        <f>Invoice!C68</f>
        <v>0</v>
      </c>
      <c r="C66" s="77">
        <f>Invoice!B68</f>
        <v>0</v>
      </c>
      <c r="D66" s="82">
        <f t="shared" si="2"/>
        <v>0</v>
      </c>
      <c r="E66" s="82">
        <f t="shared" si="3"/>
        <v>0</v>
      </c>
      <c r="F66" s="83">
        <f>Invoice!G68</f>
        <v>0</v>
      </c>
      <c r="G66" s="84">
        <f t="shared" si="4"/>
        <v>0</v>
      </c>
    </row>
    <row r="67" spans="1:7" s="81" customFormat="1">
      <c r="A67" s="97">
        <f>Invoice!F69</f>
        <v>0</v>
      </c>
      <c r="B67" s="76">
        <f>Invoice!C69</f>
        <v>0</v>
      </c>
      <c r="C67" s="77">
        <f>Invoice!B69</f>
        <v>0</v>
      </c>
      <c r="D67" s="82">
        <f t="shared" si="2"/>
        <v>0</v>
      </c>
      <c r="E67" s="82">
        <f t="shared" si="3"/>
        <v>0</v>
      </c>
      <c r="F67" s="83">
        <f>Invoice!G69</f>
        <v>0</v>
      </c>
      <c r="G67" s="84">
        <f t="shared" si="4"/>
        <v>0</v>
      </c>
    </row>
    <row r="68" spans="1:7" s="81" customFormat="1">
      <c r="A68" s="97">
        <f>Invoice!F70</f>
        <v>0</v>
      </c>
      <c r="B68" s="76">
        <f>Invoice!C70</f>
        <v>0</v>
      </c>
      <c r="C68" s="77">
        <f>Invoice!B70</f>
        <v>0</v>
      </c>
      <c r="D68" s="82">
        <f t="shared" si="2"/>
        <v>0</v>
      </c>
      <c r="E68" s="82">
        <f t="shared" si="3"/>
        <v>0</v>
      </c>
      <c r="F68" s="83">
        <f>Invoice!G70</f>
        <v>0</v>
      </c>
      <c r="G68" s="84">
        <f t="shared" si="4"/>
        <v>0</v>
      </c>
    </row>
    <row r="69" spans="1:7" s="81" customFormat="1">
      <c r="A69" s="97">
        <f>Invoice!F71</f>
        <v>0</v>
      </c>
      <c r="B69" s="76">
        <f>Invoice!C71</f>
        <v>0</v>
      </c>
      <c r="C69" s="77">
        <f>Invoice!B71</f>
        <v>0</v>
      </c>
      <c r="D69" s="82">
        <f t="shared" si="2"/>
        <v>0</v>
      </c>
      <c r="E69" s="82">
        <f t="shared" si="3"/>
        <v>0</v>
      </c>
      <c r="F69" s="83">
        <f>Invoice!G71</f>
        <v>0</v>
      </c>
      <c r="G69" s="84">
        <f t="shared" si="4"/>
        <v>0</v>
      </c>
    </row>
    <row r="70" spans="1:7" s="81" customFormat="1">
      <c r="A70" s="97">
        <f>Invoice!F72</f>
        <v>0</v>
      </c>
      <c r="B70" s="76">
        <f>Invoice!C72</f>
        <v>0</v>
      </c>
      <c r="C70" s="77">
        <f>Invoice!B72</f>
        <v>0</v>
      </c>
      <c r="D70" s="82">
        <f t="shared" si="2"/>
        <v>0</v>
      </c>
      <c r="E70" s="82">
        <f t="shared" si="3"/>
        <v>0</v>
      </c>
      <c r="F70" s="83">
        <f>Invoice!G72</f>
        <v>0</v>
      </c>
      <c r="G70" s="84">
        <f t="shared" si="4"/>
        <v>0</v>
      </c>
    </row>
    <row r="71" spans="1:7" s="81" customFormat="1">
      <c r="A71" s="97">
        <f>Invoice!F73</f>
        <v>0</v>
      </c>
      <c r="B71" s="76">
        <f>Invoice!C73</f>
        <v>0</v>
      </c>
      <c r="C71" s="77">
        <f>Invoice!B73</f>
        <v>0</v>
      </c>
      <c r="D71" s="82">
        <f t="shared" si="2"/>
        <v>0</v>
      </c>
      <c r="E71" s="82">
        <f t="shared" si="3"/>
        <v>0</v>
      </c>
      <c r="F71" s="83">
        <f>Invoice!G73</f>
        <v>0</v>
      </c>
      <c r="G71" s="84">
        <f t="shared" si="4"/>
        <v>0</v>
      </c>
    </row>
    <row r="72" spans="1:7" s="81" customFormat="1">
      <c r="A72" s="97">
        <f>Invoice!F74</f>
        <v>0</v>
      </c>
      <c r="B72" s="76">
        <f>Invoice!C74</f>
        <v>0</v>
      </c>
      <c r="C72" s="77">
        <f>Invoice!B74</f>
        <v>0</v>
      </c>
      <c r="D72" s="82">
        <f t="shared" si="2"/>
        <v>0</v>
      </c>
      <c r="E72" s="82">
        <f t="shared" si="3"/>
        <v>0</v>
      </c>
      <c r="F72" s="83">
        <f>Invoice!G74</f>
        <v>0</v>
      </c>
      <c r="G72" s="84">
        <f t="shared" si="4"/>
        <v>0</v>
      </c>
    </row>
    <row r="73" spans="1:7" s="81" customFormat="1">
      <c r="A73" s="97">
        <f>Invoice!F75</f>
        <v>0</v>
      </c>
      <c r="B73" s="76">
        <f>Invoice!C75</f>
        <v>0</v>
      </c>
      <c r="C73" s="77">
        <f>Invoice!B75</f>
        <v>0</v>
      </c>
      <c r="D73" s="82">
        <f t="shared" si="2"/>
        <v>0</v>
      </c>
      <c r="E73" s="82">
        <f t="shared" si="3"/>
        <v>0</v>
      </c>
      <c r="F73" s="83">
        <f>Invoice!G75</f>
        <v>0</v>
      </c>
      <c r="G73" s="84">
        <f t="shared" si="4"/>
        <v>0</v>
      </c>
    </row>
    <row r="74" spans="1:7" s="81" customFormat="1">
      <c r="A74" s="97">
        <f>Invoice!F76</f>
        <v>0</v>
      </c>
      <c r="B74" s="76">
        <f>Invoice!C76</f>
        <v>0</v>
      </c>
      <c r="C74" s="77">
        <f>Invoice!B76</f>
        <v>0</v>
      </c>
      <c r="D74" s="82">
        <f t="shared" si="2"/>
        <v>0</v>
      </c>
      <c r="E74" s="82">
        <f t="shared" si="3"/>
        <v>0</v>
      </c>
      <c r="F74" s="83">
        <f>Invoice!G76</f>
        <v>0</v>
      </c>
      <c r="G74" s="84">
        <f t="shared" si="4"/>
        <v>0</v>
      </c>
    </row>
    <row r="75" spans="1:7" s="81" customFormat="1">
      <c r="A75" s="97">
        <f>Invoice!F77</f>
        <v>0</v>
      </c>
      <c r="B75" s="76">
        <f>Invoice!C77</f>
        <v>0</v>
      </c>
      <c r="C75" s="77">
        <f>Invoice!B77</f>
        <v>0</v>
      </c>
      <c r="D75" s="82">
        <f t="shared" si="2"/>
        <v>0</v>
      </c>
      <c r="E75" s="82">
        <f t="shared" si="3"/>
        <v>0</v>
      </c>
      <c r="F75" s="83">
        <f>Invoice!G77</f>
        <v>0</v>
      </c>
      <c r="G75" s="84">
        <f t="shared" si="4"/>
        <v>0</v>
      </c>
    </row>
    <row r="76" spans="1:7" s="81" customFormat="1">
      <c r="A76" s="97">
        <f>Invoice!F78</f>
        <v>0</v>
      </c>
      <c r="B76" s="76">
        <f>Invoice!C78</f>
        <v>0</v>
      </c>
      <c r="C76" s="77">
        <f>Invoice!B78</f>
        <v>0</v>
      </c>
      <c r="D76" s="82">
        <f t="shared" si="2"/>
        <v>0</v>
      </c>
      <c r="E76" s="82">
        <f t="shared" si="3"/>
        <v>0</v>
      </c>
      <c r="F76" s="83">
        <f>Invoice!G78</f>
        <v>0</v>
      </c>
      <c r="G76" s="84">
        <f t="shared" si="4"/>
        <v>0</v>
      </c>
    </row>
    <row r="77" spans="1:7" s="81" customFormat="1">
      <c r="A77" s="97">
        <f>Invoice!F79</f>
        <v>0</v>
      </c>
      <c r="B77" s="76">
        <f>Invoice!C79</f>
        <v>0</v>
      </c>
      <c r="C77" s="77">
        <f>Invoice!B79</f>
        <v>0</v>
      </c>
      <c r="D77" s="82">
        <f t="shared" si="2"/>
        <v>0</v>
      </c>
      <c r="E77" s="82">
        <f t="shared" si="3"/>
        <v>0</v>
      </c>
      <c r="F77" s="83">
        <f>Invoice!G79</f>
        <v>0</v>
      </c>
      <c r="G77" s="84">
        <f t="shared" si="4"/>
        <v>0</v>
      </c>
    </row>
    <row r="78" spans="1:7" s="81" customFormat="1">
      <c r="A78" s="97">
        <f>Invoice!F80</f>
        <v>0</v>
      </c>
      <c r="B78" s="76">
        <f>Invoice!C80</f>
        <v>0</v>
      </c>
      <c r="C78" s="77">
        <f>Invoice!B80</f>
        <v>0</v>
      </c>
      <c r="D78" s="82">
        <f t="shared" si="2"/>
        <v>0</v>
      </c>
      <c r="E78" s="82">
        <f t="shared" si="3"/>
        <v>0</v>
      </c>
      <c r="F78" s="83">
        <f>Invoice!G80</f>
        <v>0</v>
      </c>
      <c r="G78" s="84">
        <f t="shared" si="4"/>
        <v>0</v>
      </c>
    </row>
    <row r="79" spans="1:7" s="81" customFormat="1">
      <c r="A79" s="97">
        <f>Invoice!F81</f>
        <v>0</v>
      </c>
      <c r="B79" s="76">
        <f>Invoice!C81</f>
        <v>0</v>
      </c>
      <c r="C79" s="77">
        <f>Invoice!B81</f>
        <v>0</v>
      </c>
      <c r="D79" s="82">
        <f t="shared" si="2"/>
        <v>0</v>
      </c>
      <c r="E79" s="82">
        <f t="shared" si="3"/>
        <v>0</v>
      </c>
      <c r="F79" s="83">
        <f>Invoice!G81</f>
        <v>0</v>
      </c>
      <c r="G79" s="84">
        <f t="shared" si="4"/>
        <v>0</v>
      </c>
    </row>
    <row r="80" spans="1:7" s="81" customFormat="1">
      <c r="A80" s="97">
        <f>Invoice!F82</f>
        <v>0</v>
      </c>
      <c r="B80" s="76">
        <f>Invoice!C82</f>
        <v>0</v>
      </c>
      <c r="C80" s="77">
        <f>Invoice!B82</f>
        <v>0</v>
      </c>
      <c r="D80" s="82">
        <f t="shared" si="2"/>
        <v>0</v>
      </c>
      <c r="E80" s="82">
        <f t="shared" si="3"/>
        <v>0</v>
      </c>
      <c r="F80" s="83">
        <f>Invoice!G82</f>
        <v>0</v>
      </c>
      <c r="G80" s="84">
        <f t="shared" si="4"/>
        <v>0</v>
      </c>
    </row>
    <row r="81" spans="1:7" s="81" customFormat="1">
      <c r="A81" s="97">
        <f>Invoice!F83</f>
        <v>0</v>
      </c>
      <c r="B81" s="76">
        <f>Invoice!C83</f>
        <v>0</v>
      </c>
      <c r="C81" s="77">
        <f>Invoice!B83</f>
        <v>0</v>
      </c>
      <c r="D81" s="82">
        <f t="shared" si="2"/>
        <v>0</v>
      </c>
      <c r="E81" s="82">
        <f t="shared" si="3"/>
        <v>0</v>
      </c>
      <c r="F81" s="83">
        <f>Invoice!G83</f>
        <v>0</v>
      </c>
      <c r="G81" s="84">
        <f t="shared" si="4"/>
        <v>0</v>
      </c>
    </row>
    <row r="82" spans="1:7" s="81" customFormat="1">
      <c r="A82" s="97">
        <f>Invoice!F84</f>
        <v>0</v>
      </c>
      <c r="B82" s="76">
        <f>Invoice!C84</f>
        <v>0</v>
      </c>
      <c r="C82" s="77">
        <f>Invoice!B84</f>
        <v>0</v>
      </c>
      <c r="D82" s="82">
        <f t="shared" si="2"/>
        <v>0</v>
      </c>
      <c r="E82" s="82">
        <f t="shared" si="3"/>
        <v>0</v>
      </c>
      <c r="F82" s="83">
        <f>Invoice!G84</f>
        <v>0</v>
      </c>
      <c r="G82" s="84">
        <f t="shared" si="4"/>
        <v>0</v>
      </c>
    </row>
    <row r="83" spans="1:7" s="81" customFormat="1">
      <c r="A83" s="97">
        <f>Invoice!F85</f>
        <v>0</v>
      </c>
      <c r="B83" s="76">
        <f>Invoice!C85</f>
        <v>0</v>
      </c>
      <c r="C83" s="77">
        <f>Invoice!B85</f>
        <v>0</v>
      </c>
      <c r="D83" s="82">
        <f t="shared" si="2"/>
        <v>0</v>
      </c>
      <c r="E83" s="82">
        <f t="shared" si="3"/>
        <v>0</v>
      </c>
      <c r="F83" s="83">
        <f>Invoice!G85</f>
        <v>0</v>
      </c>
      <c r="G83" s="84">
        <f t="shared" si="4"/>
        <v>0</v>
      </c>
    </row>
    <row r="84" spans="1:7" s="81" customFormat="1">
      <c r="A84" s="97">
        <f>Invoice!F86</f>
        <v>0</v>
      </c>
      <c r="B84" s="76">
        <f>Invoice!C86</f>
        <v>0</v>
      </c>
      <c r="C84" s="77">
        <f>Invoice!B86</f>
        <v>0</v>
      </c>
      <c r="D84" s="82">
        <f t="shared" si="2"/>
        <v>0</v>
      </c>
      <c r="E84" s="82">
        <f t="shared" si="3"/>
        <v>0</v>
      </c>
      <c r="F84" s="83">
        <f>Invoice!G86</f>
        <v>0</v>
      </c>
      <c r="G84" s="84">
        <f t="shared" si="4"/>
        <v>0</v>
      </c>
    </row>
    <row r="85" spans="1:7" s="81" customFormat="1">
      <c r="A85" s="97">
        <f>Invoice!F87</f>
        <v>0</v>
      </c>
      <c r="B85" s="76">
        <f>Invoice!C87</f>
        <v>0</v>
      </c>
      <c r="C85" s="77">
        <f>Invoice!B87</f>
        <v>0</v>
      </c>
      <c r="D85" s="82">
        <f t="shared" si="2"/>
        <v>0</v>
      </c>
      <c r="E85" s="82">
        <f t="shared" si="3"/>
        <v>0</v>
      </c>
      <c r="F85" s="83">
        <f>Invoice!G87</f>
        <v>0</v>
      </c>
      <c r="G85" s="84">
        <f t="shared" si="4"/>
        <v>0</v>
      </c>
    </row>
    <row r="86" spans="1:7" s="81" customFormat="1">
      <c r="A86" s="97">
        <f>Invoice!F88</f>
        <v>0</v>
      </c>
      <c r="B86" s="76">
        <f>Invoice!C88</f>
        <v>0</v>
      </c>
      <c r="C86" s="77">
        <f>Invoice!B88</f>
        <v>0</v>
      </c>
      <c r="D86" s="82">
        <f t="shared" si="2"/>
        <v>0</v>
      </c>
      <c r="E86" s="82">
        <f t="shared" si="3"/>
        <v>0</v>
      </c>
      <c r="F86" s="83">
        <f>Invoice!G88</f>
        <v>0</v>
      </c>
      <c r="G86" s="84">
        <f t="shared" si="4"/>
        <v>0</v>
      </c>
    </row>
    <row r="87" spans="1:7" s="81" customFormat="1">
      <c r="A87" s="97">
        <f>Invoice!F89</f>
        <v>0</v>
      </c>
      <c r="B87" s="76">
        <f>Invoice!C89</f>
        <v>0</v>
      </c>
      <c r="C87" s="77">
        <f>Invoice!B89</f>
        <v>0</v>
      </c>
      <c r="D87" s="82">
        <f t="shared" si="2"/>
        <v>0</v>
      </c>
      <c r="E87" s="82">
        <f t="shared" si="3"/>
        <v>0</v>
      </c>
      <c r="F87" s="83">
        <f>Invoice!G89</f>
        <v>0</v>
      </c>
      <c r="G87" s="84">
        <f t="shared" si="4"/>
        <v>0</v>
      </c>
    </row>
    <row r="88" spans="1:7" s="81" customFormat="1">
      <c r="A88" s="97">
        <f>Invoice!F90</f>
        <v>0</v>
      </c>
      <c r="B88" s="76">
        <f>Invoice!C90</f>
        <v>0</v>
      </c>
      <c r="C88" s="77">
        <f>Invoice!B90</f>
        <v>0</v>
      </c>
      <c r="D88" s="82">
        <f t="shared" si="2"/>
        <v>0</v>
      </c>
      <c r="E88" s="82">
        <f t="shared" si="3"/>
        <v>0</v>
      </c>
      <c r="F88" s="83">
        <f>Invoice!G90</f>
        <v>0</v>
      </c>
      <c r="G88" s="84">
        <f t="shared" si="4"/>
        <v>0</v>
      </c>
    </row>
    <row r="89" spans="1:7" s="81" customFormat="1">
      <c r="A89" s="97">
        <f>Invoice!F91</f>
        <v>0</v>
      </c>
      <c r="B89" s="76">
        <f>Invoice!C91</f>
        <v>0</v>
      </c>
      <c r="C89" s="77">
        <f>Invoice!B91</f>
        <v>0</v>
      </c>
      <c r="D89" s="82">
        <f t="shared" si="2"/>
        <v>0</v>
      </c>
      <c r="E89" s="82">
        <f t="shared" si="3"/>
        <v>0</v>
      </c>
      <c r="F89" s="83">
        <f>Invoice!G91</f>
        <v>0</v>
      </c>
      <c r="G89" s="84">
        <f t="shared" si="4"/>
        <v>0</v>
      </c>
    </row>
    <row r="90" spans="1:7" s="81" customFormat="1">
      <c r="A90" s="97">
        <f>Invoice!F92</f>
        <v>0</v>
      </c>
      <c r="B90" s="76">
        <f>Invoice!C92</f>
        <v>0</v>
      </c>
      <c r="C90" s="77">
        <f>Invoice!B92</f>
        <v>0</v>
      </c>
      <c r="D90" s="82">
        <f t="shared" si="2"/>
        <v>0</v>
      </c>
      <c r="E90" s="82">
        <f t="shared" si="3"/>
        <v>0</v>
      </c>
      <c r="F90" s="83">
        <f>Invoice!G92</f>
        <v>0</v>
      </c>
      <c r="G90" s="84">
        <f t="shared" si="4"/>
        <v>0</v>
      </c>
    </row>
    <row r="91" spans="1:7" s="81" customFormat="1">
      <c r="A91" s="97">
        <f>Invoice!F93</f>
        <v>0</v>
      </c>
      <c r="B91" s="76">
        <f>Invoice!C93</f>
        <v>0</v>
      </c>
      <c r="C91" s="77">
        <f>Invoice!B93</f>
        <v>0</v>
      </c>
      <c r="D91" s="82">
        <f t="shared" si="2"/>
        <v>0</v>
      </c>
      <c r="E91" s="82">
        <f t="shared" si="3"/>
        <v>0</v>
      </c>
      <c r="F91" s="83">
        <f>Invoice!G93</f>
        <v>0</v>
      </c>
      <c r="G91" s="84">
        <f t="shared" si="4"/>
        <v>0</v>
      </c>
    </row>
    <row r="92" spans="1:7" s="81" customFormat="1">
      <c r="A92" s="97">
        <f>Invoice!F94</f>
        <v>0</v>
      </c>
      <c r="B92" s="76">
        <f>Invoice!C94</f>
        <v>0</v>
      </c>
      <c r="C92" s="77">
        <f>Invoice!B94</f>
        <v>0</v>
      </c>
      <c r="D92" s="82">
        <f t="shared" si="2"/>
        <v>0</v>
      </c>
      <c r="E92" s="82">
        <f t="shared" si="3"/>
        <v>0</v>
      </c>
      <c r="F92" s="83">
        <f>Invoice!G94</f>
        <v>0</v>
      </c>
      <c r="G92" s="84">
        <f t="shared" si="4"/>
        <v>0</v>
      </c>
    </row>
    <row r="93" spans="1:7" s="81" customFormat="1">
      <c r="A93" s="97">
        <f>Invoice!F95</f>
        <v>0</v>
      </c>
      <c r="B93" s="76">
        <f>Invoice!C95</f>
        <v>0</v>
      </c>
      <c r="C93" s="77">
        <f>Invoice!B95</f>
        <v>0</v>
      </c>
      <c r="D93" s="82">
        <f t="shared" si="2"/>
        <v>0</v>
      </c>
      <c r="E93" s="82">
        <f t="shared" si="3"/>
        <v>0</v>
      </c>
      <c r="F93" s="83">
        <f>Invoice!G95</f>
        <v>0</v>
      </c>
      <c r="G93" s="84">
        <f t="shared" si="4"/>
        <v>0</v>
      </c>
    </row>
    <row r="94" spans="1:7" s="81" customFormat="1">
      <c r="A94" s="97">
        <f>Invoice!F96</f>
        <v>0</v>
      </c>
      <c r="B94" s="76">
        <f>Invoice!C96</f>
        <v>0</v>
      </c>
      <c r="C94" s="77">
        <f>Invoice!B96</f>
        <v>0</v>
      </c>
      <c r="D94" s="82">
        <f t="shared" si="2"/>
        <v>0</v>
      </c>
      <c r="E94" s="82">
        <f t="shared" si="3"/>
        <v>0</v>
      </c>
      <c r="F94" s="83">
        <f>Invoice!G96</f>
        <v>0</v>
      </c>
      <c r="G94" s="84">
        <f t="shared" si="4"/>
        <v>0</v>
      </c>
    </row>
    <row r="95" spans="1:7" s="81" customFormat="1">
      <c r="A95" s="97">
        <f>Invoice!F97</f>
        <v>0</v>
      </c>
      <c r="B95" s="76">
        <f>Invoice!C97</f>
        <v>0</v>
      </c>
      <c r="C95" s="77">
        <f>Invoice!B97</f>
        <v>0</v>
      </c>
      <c r="D95" s="82">
        <f t="shared" si="2"/>
        <v>0</v>
      </c>
      <c r="E95" s="82">
        <f t="shared" si="3"/>
        <v>0</v>
      </c>
      <c r="F95" s="83">
        <f>Invoice!G97</f>
        <v>0</v>
      </c>
      <c r="G95" s="84">
        <f t="shared" si="4"/>
        <v>0</v>
      </c>
    </row>
    <row r="96" spans="1:7" s="81" customFormat="1">
      <c r="A96" s="97">
        <f>Invoice!F98</f>
        <v>0</v>
      </c>
      <c r="B96" s="76">
        <f>Invoice!C98</f>
        <v>0</v>
      </c>
      <c r="C96" s="77">
        <f>Invoice!B98</f>
        <v>0</v>
      </c>
      <c r="D96" s="82">
        <f t="shared" si="2"/>
        <v>0</v>
      </c>
      <c r="E96" s="82">
        <f t="shared" si="3"/>
        <v>0</v>
      </c>
      <c r="F96" s="83">
        <f>Invoice!G98</f>
        <v>0</v>
      </c>
      <c r="G96" s="84">
        <f t="shared" si="4"/>
        <v>0</v>
      </c>
    </row>
    <row r="97" spans="1:7" s="81" customFormat="1">
      <c r="A97" s="97">
        <f>Invoice!F99</f>
        <v>0</v>
      </c>
      <c r="B97" s="76">
        <f>Invoice!C99</f>
        <v>0</v>
      </c>
      <c r="C97" s="77">
        <f>Invoice!B99</f>
        <v>0</v>
      </c>
      <c r="D97" s="82">
        <f t="shared" si="2"/>
        <v>0</v>
      </c>
      <c r="E97" s="82">
        <f t="shared" si="3"/>
        <v>0</v>
      </c>
      <c r="F97" s="83">
        <f>Invoice!G99</f>
        <v>0</v>
      </c>
      <c r="G97" s="84">
        <f t="shared" si="4"/>
        <v>0</v>
      </c>
    </row>
    <row r="98" spans="1:7" s="81" customFormat="1">
      <c r="A98" s="97">
        <f>Invoice!F100</f>
        <v>0</v>
      </c>
      <c r="B98" s="76">
        <f>Invoice!C100</f>
        <v>0</v>
      </c>
      <c r="C98" s="77">
        <f>Invoice!B100</f>
        <v>0</v>
      </c>
      <c r="D98" s="82">
        <f t="shared" si="2"/>
        <v>0</v>
      </c>
      <c r="E98" s="82">
        <f t="shared" si="3"/>
        <v>0</v>
      </c>
      <c r="F98" s="83">
        <f>Invoice!G100</f>
        <v>0</v>
      </c>
      <c r="G98" s="84">
        <f t="shared" si="4"/>
        <v>0</v>
      </c>
    </row>
    <row r="99" spans="1:7" s="81" customFormat="1">
      <c r="A99" s="97">
        <f>Invoice!F101</f>
        <v>0</v>
      </c>
      <c r="B99" s="76">
        <f>Invoice!C101</f>
        <v>0</v>
      </c>
      <c r="C99" s="77">
        <f>Invoice!B101</f>
        <v>0</v>
      </c>
      <c r="D99" s="82">
        <f t="shared" si="2"/>
        <v>0</v>
      </c>
      <c r="E99" s="82">
        <f t="shared" si="3"/>
        <v>0</v>
      </c>
      <c r="F99" s="83">
        <f>Invoice!G101</f>
        <v>0</v>
      </c>
      <c r="G99" s="84">
        <f t="shared" si="4"/>
        <v>0</v>
      </c>
    </row>
    <row r="100" spans="1:7" s="81" customFormat="1">
      <c r="A100" s="97">
        <f>Invoice!F102</f>
        <v>0</v>
      </c>
      <c r="B100" s="76">
        <f>Invoice!C102</f>
        <v>0</v>
      </c>
      <c r="C100" s="77">
        <f>Invoice!B102</f>
        <v>0</v>
      </c>
      <c r="D100" s="82">
        <f t="shared" si="2"/>
        <v>0</v>
      </c>
      <c r="E100" s="82">
        <f t="shared" si="3"/>
        <v>0</v>
      </c>
      <c r="F100" s="83">
        <f>Invoice!G102</f>
        <v>0</v>
      </c>
      <c r="G100" s="84">
        <f t="shared" si="4"/>
        <v>0</v>
      </c>
    </row>
    <row r="101" spans="1:7" s="81" customFormat="1">
      <c r="A101" s="97">
        <f>Invoice!F103</f>
        <v>0</v>
      </c>
      <c r="B101" s="76">
        <f>Invoice!C103</f>
        <v>0</v>
      </c>
      <c r="C101" s="77">
        <f>Invoice!B103</f>
        <v>0</v>
      </c>
      <c r="D101" s="82">
        <f t="shared" si="2"/>
        <v>0</v>
      </c>
      <c r="E101" s="82">
        <f t="shared" si="3"/>
        <v>0</v>
      </c>
      <c r="F101" s="83">
        <f>Invoice!G103</f>
        <v>0</v>
      </c>
      <c r="G101" s="84">
        <f t="shared" si="4"/>
        <v>0</v>
      </c>
    </row>
    <row r="102" spans="1:7" s="81" customFormat="1">
      <c r="A102" s="97">
        <f>Invoice!F104</f>
        <v>0</v>
      </c>
      <c r="B102" s="76">
        <f>Invoice!C104</f>
        <v>0</v>
      </c>
      <c r="C102" s="77">
        <f>Invoice!B104</f>
        <v>0</v>
      </c>
      <c r="D102" s="82">
        <f t="shared" si="2"/>
        <v>0</v>
      </c>
      <c r="E102" s="82">
        <f t="shared" si="3"/>
        <v>0</v>
      </c>
      <c r="F102" s="83">
        <f>Invoice!G104</f>
        <v>0</v>
      </c>
      <c r="G102" s="84">
        <f t="shared" si="4"/>
        <v>0</v>
      </c>
    </row>
    <row r="103" spans="1:7" s="81" customFormat="1">
      <c r="A103" s="97">
        <f>Invoice!F105</f>
        <v>0</v>
      </c>
      <c r="B103" s="76">
        <f>Invoice!C105</f>
        <v>0</v>
      </c>
      <c r="C103" s="77">
        <f>Invoice!B105</f>
        <v>0</v>
      </c>
      <c r="D103" s="82">
        <f t="shared" si="2"/>
        <v>0</v>
      </c>
      <c r="E103" s="82">
        <f t="shared" si="3"/>
        <v>0</v>
      </c>
      <c r="F103" s="83">
        <f>Invoice!G105</f>
        <v>0</v>
      </c>
      <c r="G103" s="84">
        <f t="shared" si="4"/>
        <v>0</v>
      </c>
    </row>
    <row r="104" spans="1:7" s="81" customFormat="1">
      <c r="A104" s="97">
        <f>Invoice!F106</f>
        <v>0</v>
      </c>
      <c r="B104" s="76">
        <f>Invoice!C106</f>
        <v>0</v>
      </c>
      <c r="C104" s="77">
        <f>Invoice!B106</f>
        <v>0</v>
      </c>
      <c r="D104" s="82">
        <f t="shared" si="2"/>
        <v>0</v>
      </c>
      <c r="E104" s="82">
        <f t="shared" si="3"/>
        <v>0</v>
      </c>
      <c r="F104" s="83">
        <f>Invoice!G106</f>
        <v>0</v>
      </c>
      <c r="G104" s="84">
        <f t="shared" si="4"/>
        <v>0</v>
      </c>
    </row>
    <row r="105" spans="1:7" s="81" customFormat="1">
      <c r="A105" s="97">
        <f>Invoice!F107</f>
        <v>0</v>
      </c>
      <c r="B105" s="76">
        <f>Invoice!C107</f>
        <v>0</v>
      </c>
      <c r="C105" s="77">
        <f>Invoice!B107</f>
        <v>0</v>
      </c>
      <c r="D105" s="82">
        <f t="shared" si="2"/>
        <v>0</v>
      </c>
      <c r="E105" s="82">
        <f t="shared" si="3"/>
        <v>0</v>
      </c>
      <c r="F105" s="83">
        <f>Invoice!G107</f>
        <v>0</v>
      </c>
      <c r="G105" s="84">
        <f t="shared" si="4"/>
        <v>0</v>
      </c>
    </row>
    <row r="106" spans="1:7" s="81" customFormat="1">
      <c r="A106" s="97">
        <f>Invoice!F108</f>
        <v>0</v>
      </c>
      <c r="B106" s="76">
        <f>Invoice!C108</f>
        <v>0</v>
      </c>
      <c r="C106" s="77">
        <f>Invoice!B108</f>
        <v>0</v>
      </c>
      <c r="D106" s="82">
        <f t="shared" si="2"/>
        <v>0</v>
      </c>
      <c r="E106" s="82">
        <f t="shared" si="3"/>
        <v>0</v>
      </c>
      <c r="F106" s="83">
        <f>Invoice!G108</f>
        <v>0</v>
      </c>
      <c r="G106" s="84">
        <f t="shared" si="4"/>
        <v>0</v>
      </c>
    </row>
    <row r="107" spans="1:7" s="81" customFormat="1">
      <c r="A107" s="97">
        <f>Invoice!F109</f>
        <v>0</v>
      </c>
      <c r="B107" s="76">
        <f>Invoice!C109</f>
        <v>0</v>
      </c>
      <c r="C107" s="77">
        <f>Invoice!B109</f>
        <v>0</v>
      </c>
      <c r="D107" s="82">
        <f t="shared" si="2"/>
        <v>0</v>
      </c>
      <c r="E107" s="82">
        <f t="shared" si="3"/>
        <v>0</v>
      </c>
      <c r="F107" s="83">
        <f>Invoice!G109</f>
        <v>0</v>
      </c>
      <c r="G107" s="84">
        <f t="shared" si="4"/>
        <v>0</v>
      </c>
    </row>
    <row r="108" spans="1:7" s="81" customFormat="1">
      <c r="A108" s="97">
        <f>Invoice!F110</f>
        <v>0</v>
      </c>
      <c r="B108" s="76">
        <f>Invoice!C110</f>
        <v>0</v>
      </c>
      <c r="C108" s="77">
        <f>Invoice!B110</f>
        <v>0</v>
      </c>
      <c r="D108" s="82">
        <f t="shared" si="2"/>
        <v>0</v>
      </c>
      <c r="E108" s="82">
        <f t="shared" si="3"/>
        <v>0</v>
      </c>
      <c r="F108" s="83">
        <f>Invoice!G110</f>
        <v>0</v>
      </c>
      <c r="G108" s="84">
        <f t="shared" si="4"/>
        <v>0</v>
      </c>
    </row>
    <row r="109" spans="1:7" s="81" customFormat="1">
      <c r="A109" s="97">
        <f>Invoice!F111</f>
        <v>0</v>
      </c>
      <c r="B109" s="76">
        <f>Invoice!C111</f>
        <v>0</v>
      </c>
      <c r="C109" s="77">
        <f>Invoice!B111</f>
        <v>0</v>
      </c>
      <c r="D109" s="82">
        <f t="shared" si="2"/>
        <v>0</v>
      </c>
      <c r="E109" s="82">
        <f t="shared" si="3"/>
        <v>0</v>
      </c>
      <c r="F109" s="83">
        <f>Invoice!G111</f>
        <v>0</v>
      </c>
      <c r="G109" s="84">
        <f t="shared" si="4"/>
        <v>0</v>
      </c>
    </row>
    <row r="110" spans="1:7" s="81" customFormat="1">
      <c r="A110" s="97">
        <f>Invoice!F112</f>
        <v>0</v>
      </c>
      <c r="B110" s="76">
        <f>Invoice!C112</f>
        <v>0</v>
      </c>
      <c r="C110" s="77">
        <f>Invoice!B112</f>
        <v>0</v>
      </c>
      <c r="D110" s="82">
        <f t="shared" si="2"/>
        <v>0</v>
      </c>
      <c r="E110" s="82">
        <f t="shared" si="3"/>
        <v>0</v>
      </c>
      <c r="F110" s="83">
        <f>Invoice!G112</f>
        <v>0</v>
      </c>
      <c r="G110" s="84">
        <f t="shared" si="4"/>
        <v>0</v>
      </c>
    </row>
    <row r="111" spans="1:7" s="81" customFormat="1">
      <c r="A111" s="97">
        <f>Invoice!F113</f>
        <v>0</v>
      </c>
      <c r="B111" s="76">
        <f>Invoice!C113</f>
        <v>0</v>
      </c>
      <c r="C111" s="77">
        <f>Invoice!B113</f>
        <v>0</v>
      </c>
      <c r="D111" s="82">
        <f t="shared" si="2"/>
        <v>0</v>
      </c>
      <c r="E111" s="82">
        <f t="shared" si="3"/>
        <v>0</v>
      </c>
      <c r="F111" s="83">
        <f>Invoice!G113</f>
        <v>0</v>
      </c>
      <c r="G111" s="84">
        <f t="shared" si="4"/>
        <v>0</v>
      </c>
    </row>
    <row r="112" spans="1:7" s="81" customFormat="1">
      <c r="A112" s="97">
        <f>Invoice!F114</f>
        <v>0</v>
      </c>
      <c r="B112" s="76">
        <f>Invoice!C114</f>
        <v>0</v>
      </c>
      <c r="C112" s="77">
        <f>Invoice!B114</f>
        <v>0</v>
      </c>
      <c r="D112" s="82">
        <f t="shared" si="2"/>
        <v>0</v>
      </c>
      <c r="E112" s="82">
        <f t="shared" si="3"/>
        <v>0</v>
      </c>
      <c r="F112" s="83">
        <f>Invoice!G114</f>
        <v>0</v>
      </c>
      <c r="G112" s="84">
        <f t="shared" si="4"/>
        <v>0</v>
      </c>
    </row>
    <row r="113" spans="1:7" s="81" customFormat="1">
      <c r="A113" s="97">
        <f>Invoice!F115</f>
        <v>0</v>
      </c>
      <c r="B113" s="76">
        <f>Invoice!C115</f>
        <v>0</v>
      </c>
      <c r="C113" s="77">
        <f>Invoice!B115</f>
        <v>0</v>
      </c>
      <c r="D113" s="82">
        <f t="shared" si="2"/>
        <v>0</v>
      </c>
      <c r="E113" s="82">
        <f t="shared" si="3"/>
        <v>0</v>
      </c>
      <c r="F113" s="83">
        <f>Invoice!G115</f>
        <v>0</v>
      </c>
      <c r="G113" s="84">
        <f t="shared" si="4"/>
        <v>0</v>
      </c>
    </row>
    <row r="114" spans="1:7" s="81" customFormat="1">
      <c r="A114" s="97">
        <f>Invoice!F116</f>
        <v>0</v>
      </c>
      <c r="B114" s="76">
        <f>Invoice!C116</f>
        <v>0</v>
      </c>
      <c r="C114" s="77">
        <f>Invoice!B116</f>
        <v>0</v>
      </c>
      <c r="D114" s="82">
        <f t="shared" si="2"/>
        <v>0</v>
      </c>
      <c r="E114" s="82">
        <f t="shared" si="3"/>
        <v>0</v>
      </c>
      <c r="F114" s="83">
        <f>Invoice!G116</f>
        <v>0</v>
      </c>
      <c r="G114" s="84">
        <f t="shared" si="4"/>
        <v>0</v>
      </c>
    </row>
    <row r="115" spans="1:7" s="81" customFormat="1">
      <c r="A115" s="97">
        <f>Invoice!F117</f>
        <v>0</v>
      </c>
      <c r="B115" s="76">
        <f>Invoice!C117</f>
        <v>0</v>
      </c>
      <c r="C115" s="77">
        <f>Invoice!B117</f>
        <v>0</v>
      </c>
      <c r="D115" s="82">
        <f t="shared" si="2"/>
        <v>0</v>
      </c>
      <c r="E115" s="82">
        <f t="shared" si="3"/>
        <v>0</v>
      </c>
      <c r="F115" s="83">
        <f>Invoice!G117</f>
        <v>0</v>
      </c>
      <c r="G115" s="84">
        <f t="shared" si="4"/>
        <v>0</v>
      </c>
    </row>
    <row r="116" spans="1:7" s="81" customFormat="1">
      <c r="A116" s="97">
        <f>Invoice!F118</f>
        <v>0</v>
      </c>
      <c r="B116" s="76">
        <f>Invoice!C118</f>
        <v>0</v>
      </c>
      <c r="C116" s="77">
        <f>Invoice!B118</f>
        <v>0</v>
      </c>
      <c r="D116" s="82">
        <f t="shared" si="2"/>
        <v>0</v>
      </c>
      <c r="E116" s="82">
        <f t="shared" si="3"/>
        <v>0</v>
      </c>
      <c r="F116" s="83">
        <f>Invoice!G118</f>
        <v>0</v>
      </c>
      <c r="G116" s="84">
        <f t="shared" si="4"/>
        <v>0</v>
      </c>
    </row>
    <row r="117" spans="1:7" s="81" customFormat="1">
      <c r="A117" s="97">
        <f>Invoice!F119</f>
        <v>0</v>
      </c>
      <c r="B117" s="76">
        <f>Invoice!C119</f>
        <v>0</v>
      </c>
      <c r="C117" s="77">
        <f>Invoice!B119</f>
        <v>0</v>
      </c>
      <c r="D117" s="82">
        <f t="shared" si="2"/>
        <v>0</v>
      </c>
      <c r="E117" s="82">
        <f t="shared" si="3"/>
        <v>0</v>
      </c>
      <c r="F117" s="83">
        <f>Invoice!G119</f>
        <v>0</v>
      </c>
      <c r="G117" s="84">
        <f t="shared" si="4"/>
        <v>0</v>
      </c>
    </row>
    <row r="118" spans="1:7" s="81" customFormat="1">
      <c r="A118" s="97">
        <f>Invoice!F120</f>
        <v>0</v>
      </c>
      <c r="B118" s="76">
        <f>Invoice!C120</f>
        <v>0</v>
      </c>
      <c r="C118" s="77">
        <f>Invoice!B120</f>
        <v>0</v>
      </c>
      <c r="D118" s="82">
        <f t="shared" si="2"/>
        <v>0</v>
      </c>
      <c r="E118" s="82">
        <f t="shared" si="3"/>
        <v>0</v>
      </c>
      <c r="F118" s="83">
        <f>Invoice!G120</f>
        <v>0</v>
      </c>
      <c r="G118" s="84">
        <f t="shared" si="4"/>
        <v>0</v>
      </c>
    </row>
    <row r="119" spans="1:7" s="81" customFormat="1">
      <c r="A119" s="97">
        <f>Invoice!F121</f>
        <v>0</v>
      </c>
      <c r="B119" s="76">
        <f>Invoice!C121</f>
        <v>0</v>
      </c>
      <c r="C119" s="77">
        <f>Invoice!B121</f>
        <v>0</v>
      </c>
      <c r="D119" s="82">
        <f t="shared" si="2"/>
        <v>0</v>
      </c>
      <c r="E119" s="82">
        <f t="shared" si="3"/>
        <v>0</v>
      </c>
      <c r="F119" s="83">
        <f>Invoice!G121</f>
        <v>0</v>
      </c>
      <c r="G119" s="84">
        <f t="shared" si="4"/>
        <v>0</v>
      </c>
    </row>
    <row r="120" spans="1:7" s="81" customFormat="1">
      <c r="A120" s="97">
        <f>Invoice!F122</f>
        <v>0</v>
      </c>
      <c r="B120" s="76">
        <f>Invoice!C122</f>
        <v>0</v>
      </c>
      <c r="C120" s="77">
        <f>Invoice!B122</f>
        <v>0</v>
      </c>
      <c r="D120" s="82">
        <f t="shared" si="2"/>
        <v>0</v>
      </c>
      <c r="E120" s="82">
        <f t="shared" si="3"/>
        <v>0</v>
      </c>
      <c r="F120" s="83">
        <f>Invoice!G122</f>
        <v>0</v>
      </c>
      <c r="G120" s="84">
        <f t="shared" si="4"/>
        <v>0</v>
      </c>
    </row>
    <row r="121" spans="1:7" s="81" customFormat="1">
      <c r="A121" s="97">
        <f>Invoice!F123</f>
        <v>0</v>
      </c>
      <c r="B121" s="76">
        <f>Invoice!C123</f>
        <v>0</v>
      </c>
      <c r="C121" s="77">
        <f>Invoice!B123</f>
        <v>0</v>
      </c>
      <c r="D121" s="82">
        <f t="shared" si="2"/>
        <v>0</v>
      </c>
      <c r="E121" s="82">
        <f t="shared" si="3"/>
        <v>0</v>
      </c>
      <c r="F121" s="83">
        <f>Invoice!G123</f>
        <v>0</v>
      </c>
      <c r="G121" s="84">
        <f t="shared" si="4"/>
        <v>0</v>
      </c>
    </row>
    <row r="122" spans="1:7" s="81" customFormat="1">
      <c r="A122" s="97">
        <f>Invoice!F124</f>
        <v>0</v>
      </c>
      <c r="B122" s="76">
        <f>Invoice!C124</f>
        <v>0</v>
      </c>
      <c r="C122" s="77">
        <f>Invoice!B124</f>
        <v>0</v>
      </c>
      <c r="D122" s="82">
        <f t="shared" si="2"/>
        <v>0</v>
      </c>
      <c r="E122" s="82">
        <f t="shared" si="3"/>
        <v>0</v>
      </c>
      <c r="F122" s="83">
        <f>Invoice!G124</f>
        <v>0</v>
      </c>
      <c r="G122" s="84">
        <f t="shared" si="4"/>
        <v>0</v>
      </c>
    </row>
    <row r="123" spans="1:7" s="81" customFormat="1">
      <c r="A123" s="97">
        <f>Invoice!F125</f>
        <v>0</v>
      </c>
      <c r="B123" s="76">
        <f>Invoice!C125</f>
        <v>0</v>
      </c>
      <c r="C123" s="77">
        <f>Invoice!B125</f>
        <v>0</v>
      </c>
      <c r="D123" s="82">
        <f t="shared" si="2"/>
        <v>0</v>
      </c>
      <c r="E123" s="82">
        <f t="shared" si="3"/>
        <v>0</v>
      </c>
      <c r="F123" s="83">
        <f>Invoice!G125</f>
        <v>0</v>
      </c>
      <c r="G123" s="84">
        <f t="shared" si="4"/>
        <v>0</v>
      </c>
    </row>
    <row r="124" spans="1:7" s="81" customFormat="1">
      <c r="A124" s="97">
        <f>Invoice!F126</f>
        <v>0</v>
      </c>
      <c r="B124" s="76">
        <f>Invoice!C126</f>
        <v>0</v>
      </c>
      <c r="C124" s="77">
        <f>Invoice!B126</f>
        <v>0</v>
      </c>
      <c r="D124" s="82">
        <f t="shared" si="2"/>
        <v>0</v>
      </c>
      <c r="E124" s="82">
        <f t="shared" si="3"/>
        <v>0</v>
      </c>
      <c r="F124" s="83">
        <f>Invoice!G126</f>
        <v>0</v>
      </c>
      <c r="G124" s="84">
        <f t="shared" si="4"/>
        <v>0</v>
      </c>
    </row>
    <row r="125" spans="1:7" s="81" customFormat="1">
      <c r="A125" s="97">
        <f>Invoice!F127</f>
        <v>0</v>
      </c>
      <c r="B125" s="76">
        <f>Invoice!C127</f>
        <v>0</v>
      </c>
      <c r="C125" s="77">
        <f>Invoice!B127</f>
        <v>0</v>
      </c>
      <c r="D125" s="82">
        <f t="shared" si="2"/>
        <v>0</v>
      </c>
      <c r="E125" s="82">
        <f t="shared" si="3"/>
        <v>0</v>
      </c>
      <c r="F125" s="83">
        <f>Invoice!G127</f>
        <v>0</v>
      </c>
      <c r="G125" s="84">
        <f t="shared" si="4"/>
        <v>0</v>
      </c>
    </row>
    <row r="126" spans="1:7" s="81" customFormat="1">
      <c r="A126" s="97">
        <f>Invoice!F128</f>
        <v>0</v>
      </c>
      <c r="B126" s="76">
        <f>Invoice!C128</f>
        <v>0</v>
      </c>
      <c r="C126" s="77">
        <f>Invoice!B128</f>
        <v>0</v>
      </c>
      <c r="D126" s="82">
        <f t="shared" si="2"/>
        <v>0</v>
      </c>
      <c r="E126" s="82">
        <f t="shared" si="3"/>
        <v>0</v>
      </c>
      <c r="F126" s="83">
        <f>Invoice!G128</f>
        <v>0</v>
      </c>
      <c r="G126" s="84">
        <f t="shared" si="4"/>
        <v>0</v>
      </c>
    </row>
    <row r="127" spans="1:7" s="81" customFormat="1">
      <c r="A127" s="97">
        <f>Invoice!F129</f>
        <v>0</v>
      </c>
      <c r="B127" s="76">
        <f>Invoice!C129</f>
        <v>0</v>
      </c>
      <c r="C127" s="77">
        <f>Invoice!B129</f>
        <v>0</v>
      </c>
      <c r="D127" s="82">
        <f t="shared" si="2"/>
        <v>0</v>
      </c>
      <c r="E127" s="82">
        <f t="shared" si="3"/>
        <v>0</v>
      </c>
      <c r="F127" s="83">
        <f>Invoice!G129</f>
        <v>0</v>
      </c>
      <c r="G127" s="84">
        <f t="shared" si="4"/>
        <v>0</v>
      </c>
    </row>
    <row r="128" spans="1:7" s="81" customFormat="1">
      <c r="A128" s="97">
        <f>Invoice!F130</f>
        <v>0</v>
      </c>
      <c r="B128" s="76">
        <f>Invoice!C130</f>
        <v>0</v>
      </c>
      <c r="C128" s="77">
        <f>Invoice!B130</f>
        <v>0</v>
      </c>
      <c r="D128" s="82">
        <f t="shared" si="2"/>
        <v>0</v>
      </c>
      <c r="E128" s="82">
        <f t="shared" si="3"/>
        <v>0</v>
      </c>
      <c r="F128" s="83">
        <f>Invoice!G130</f>
        <v>0</v>
      </c>
      <c r="G128" s="84">
        <f t="shared" si="4"/>
        <v>0</v>
      </c>
    </row>
    <row r="129" spans="1:7" s="81" customFormat="1">
      <c r="A129" s="97">
        <f>Invoice!F131</f>
        <v>0</v>
      </c>
      <c r="B129" s="76">
        <f>Invoice!C131</f>
        <v>0</v>
      </c>
      <c r="C129" s="77">
        <f>Invoice!B131</f>
        <v>0</v>
      </c>
      <c r="D129" s="82">
        <f t="shared" ref="D129:D192" si="5">F129/$D$14</f>
        <v>0</v>
      </c>
      <c r="E129" s="82">
        <f t="shared" ref="E129:E192" si="6">G129/$D$14</f>
        <v>0</v>
      </c>
      <c r="F129" s="83">
        <f>Invoice!G131</f>
        <v>0</v>
      </c>
      <c r="G129" s="84">
        <f t="shared" ref="G129:G192" si="7">C129*F129</f>
        <v>0</v>
      </c>
    </row>
    <row r="130" spans="1:7" s="81" customFormat="1">
      <c r="A130" s="97">
        <f>Invoice!F132</f>
        <v>0</v>
      </c>
      <c r="B130" s="76">
        <f>Invoice!C132</f>
        <v>0</v>
      </c>
      <c r="C130" s="77">
        <f>Invoice!B132</f>
        <v>0</v>
      </c>
      <c r="D130" s="82">
        <f t="shared" si="5"/>
        <v>0</v>
      </c>
      <c r="E130" s="82">
        <f t="shared" si="6"/>
        <v>0</v>
      </c>
      <c r="F130" s="83">
        <f>Invoice!G132</f>
        <v>0</v>
      </c>
      <c r="G130" s="84">
        <f t="shared" si="7"/>
        <v>0</v>
      </c>
    </row>
    <row r="131" spans="1:7" s="81" customFormat="1">
      <c r="A131" s="97">
        <f>Invoice!F133</f>
        <v>0</v>
      </c>
      <c r="B131" s="76">
        <f>Invoice!C133</f>
        <v>0</v>
      </c>
      <c r="C131" s="77">
        <f>Invoice!B133</f>
        <v>0</v>
      </c>
      <c r="D131" s="82">
        <f t="shared" si="5"/>
        <v>0</v>
      </c>
      <c r="E131" s="82">
        <f t="shared" si="6"/>
        <v>0</v>
      </c>
      <c r="F131" s="83">
        <f>Invoice!G133</f>
        <v>0</v>
      </c>
      <c r="G131" s="84">
        <f t="shared" si="7"/>
        <v>0</v>
      </c>
    </row>
    <row r="132" spans="1:7" s="81" customFormat="1">
      <c r="A132" s="97">
        <f>Invoice!F134</f>
        <v>0</v>
      </c>
      <c r="B132" s="76">
        <f>Invoice!C134</f>
        <v>0</v>
      </c>
      <c r="C132" s="77">
        <f>Invoice!B134</f>
        <v>0</v>
      </c>
      <c r="D132" s="82">
        <f t="shared" si="5"/>
        <v>0</v>
      </c>
      <c r="E132" s="82">
        <f t="shared" si="6"/>
        <v>0</v>
      </c>
      <c r="F132" s="83">
        <f>Invoice!G134</f>
        <v>0</v>
      </c>
      <c r="G132" s="84">
        <f t="shared" si="7"/>
        <v>0</v>
      </c>
    </row>
    <row r="133" spans="1:7" s="81" customFormat="1">
      <c r="A133" s="97">
        <f>Invoice!F135</f>
        <v>0</v>
      </c>
      <c r="B133" s="76">
        <f>Invoice!C135</f>
        <v>0</v>
      </c>
      <c r="C133" s="77">
        <f>Invoice!B135</f>
        <v>0</v>
      </c>
      <c r="D133" s="82">
        <f t="shared" si="5"/>
        <v>0</v>
      </c>
      <c r="E133" s="82">
        <f t="shared" si="6"/>
        <v>0</v>
      </c>
      <c r="F133" s="83">
        <f>Invoice!G135</f>
        <v>0</v>
      </c>
      <c r="G133" s="84">
        <f t="shared" si="7"/>
        <v>0</v>
      </c>
    </row>
    <row r="134" spans="1:7" s="81" customFormat="1">
      <c r="A134" s="97">
        <f>Invoice!F136</f>
        <v>0</v>
      </c>
      <c r="B134" s="76">
        <f>Invoice!C136</f>
        <v>0</v>
      </c>
      <c r="C134" s="77">
        <f>Invoice!B136</f>
        <v>0</v>
      </c>
      <c r="D134" s="82">
        <f t="shared" si="5"/>
        <v>0</v>
      </c>
      <c r="E134" s="82">
        <f t="shared" si="6"/>
        <v>0</v>
      </c>
      <c r="F134" s="83">
        <f>Invoice!G136</f>
        <v>0</v>
      </c>
      <c r="G134" s="84">
        <f t="shared" si="7"/>
        <v>0</v>
      </c>
    </row>
    <row r="135" spans="1:7" s="81" customFormat="1">
      <c r="A135" s="97">
        <f>Invoice!F137</f>
        <v>0</v>
      </c>
      <c r="B135" s="76">
        <f>Invoice!C137</f>
        <v>0</v>
      </c>
      <c r="C135" s="77">
        <f>Invoice!B137</f>
        <v>0</v>
      </c>
      <c r="D135" s="82">
        <f t="shared" si="5"/>
        <v>0</v>
      </c>
      <c r="E135" s="82">
        <f t="shared" si="6"/>
        <v>0</v>
      </c>
      <c r="F135" s="83">
        <f>Invoice!G137</f>
        <v>0</v>
      </c>
      <c r="G135" s="84">
        <f t="shared" si="7"/>
        <v>0</v>
      </c>
    </row>
    <row r="136" spans="1:7" s="81" customFormat="1">
      <c r="A136" s="97">
        <f>Invoice!F138</f>
        <v>0</v>
      </c>
      <c r="B136" s="76">
        <f>Invoice!C138</f>
        <v>0</v>
      </c>
      <c r="C136" s="77">
        <f>Invoice!B138</f>
        <v>0</v>
      </c>
      <c r="D136" s="82">
        <f t="shared" si="5"/>
        <v>0</v>
      </c>
      <c r="E136" s="82">
        <f t="shared" si="6"/>
        <v>0</v>
      </c>
      <c r="F136" s="83">
        <f>Invoice!G138</f>
        <v>0</v>
      </c>
      <c r="G136" s="84">
        <f t="shared" si="7"/>
        <v>0</v>
      </c>
    </row>
    <row r="137" spans="1:7" s="81" customFormat="1">
      <c r="A137" s="97">
        <f>Invoice!F139</f>
        <v>0</v>
      </c>
      <c r="B137" s="76">
        <f>Invoice!C139</f>
        <v>0</v>
      </c>
      <c r="C137" s="77">
        <f>Invoice!B139</f>
        <v>0</v>
      </c>
      <c r="D137" s="82">
        <f t="shared" si="5"/>
        <v>0</v>
      </c>
      <c r="E137" s="82">
        <f t="shared" si="6"/>
        <v>0</v>
      </c>
      <c r="F137" s="83">
        <f>Invoice!G139</f>
        <v>0</v>
      </c>
      <c r="G137" s="84">
        <f t="shared" si="7"/>
        <v>0</v>
      </c>
    </row>
    <row r="138" spans="1:7" s="81" customFormat="1">
      <c r="A138" s="97">
        <f>Invoice!F140</f>
        <v>0</v>
      </c>
      <c r="B138" s="76">
        <f>Invoice!C140</f>
        <v>0</v>
      </c>
      <c r="C138" s="77">
        <f>Invoice!B140</f>
        <v>0</v>
      </c>
      <c r="D138" s="82">
        <f t="shared" si="5"/>
        <v>0</v>
      </c>
      <c r="E138" s="82">
        <f t="shared" si="6"/>
        <v>0</v>
      </c>
      <c r="F138" s="83">
        <f>Invoice!G140</f>
        <v>0</v>
      </c>
      <c r="G138" s="84">
        <f t="shared" si="7"/>
        <v>0</v>
      </c>
    </row>
    <row r="139" spans="1:7" s="81" customFormat="1">
      <c r="A139" s="97">
        <f>Invoice!F141</f>
        <v>0</v>
      </c>
      <c r="B139" s="76">
        <f>Invoice!C141</f>
        <v>0</v>
      </c>
      <c r="C139" s="77">
        <f>Invoice!B141</f>
        <v>0</v>
      </c>
      <c r="D139" s="82">
        <f t="shared" si="5"/>
        <v>0</v>
      </c>
      <c r="E139" s="82">
        <f t="shared" si="6"/>
        <v>0</v>
      </c>
      <c r="F139" s="83">
        <f>Invoice!G141</f>
        <v>0</v>
      </c>
      <c r="G139" s="84">
        <f t="shared" si="7"/>
        <v>0</v>
      </c>
    </row>
    <row r="140" spans="1:7" s="81" customFormat="1">
      <c r="A140" s="97">
        <f>Invoice!F142</f>
        <v>0</v>
      </c>
      <c r="B140" s="76">
        <f>Invoice!C142</f>
        <v>0</v>
      </c>
      <c r="C140" s="77">
        <f>Invoice!B142</f>
        <v>0</v>
      </c>
      <c r="D140" s="82">
        <f t="shared" si="5"/>
        <v>0</v>
      </c>
      <c r="E140" s="82">
        <f t="shared" si="6"/>
        <v>0</v>
      </c>
      <c r="F140" s="83">
        <f>Invoice!G142</f>
        <v>0</v>
      </c>
      <c r="G140" s="84">
        <f t="shared" si="7"/>
        <v>0</v>
      </c>
    </row>
    <row r="141" spans="1:7" s="81" customFormat="1">
      <c r="A141" s="97">
        <f>Invoice!F143</f>
        <v>0</v>
      </c>
      <c r="B141" s="76">
        <f>Invoice!C143</f>
        <v>0</v>
      </c>
      <c r="C141" s="77">
        <f>Invoice!B143</f>
        <v>0</v>
      </c>
      <c r="D141" s="82">
        <f t="shared" si="5"/>
        <v>0</v>
      </c>
      <c r="E141" s="82">
        <f t="shared" si="6"/>
        <v>0</v>
      </c>
      <c r="F141" s="83">
        <f>Invoice!G143</f>
        <v>0</v>
      </c>
      <c r="G141" s="84">
        <f t="shared" si="7"/>
        <v>0</v>
      </c>
    </row>
    <row r="142" spans="1:7" s="81" customFormat="1">
      <c r="A142" s="97">
        <f>Invoice!F144</f>
        <v>0</v>
      </c>
      <c r="B142" s="76">
        <f>Invoice!C144</f>
        <v>0</v>
      </c>
      <c r="C142" s="77">
        <f>Invoice!B144</f>
        <v>0</v>
      </c>
      <c r="D142" s="82">
        <f t="shared" si="5"/>
        <v>0</v>
      </c>
      <c r="E142" s="82">
        <f t="shared" si="6"/>
        <v>0</v>
      </c>
      <c r="F142" s="83">
        <f>Invoice!G144</f>
        <v>0</v>
      </c>
      <c r="G142" s="84">
        <f t="shared" si="7"/>
        <v>0</v>
      </c>
    </row>
    <row r="143" spans="1:7" s="81" customFormat="1">
      <c r="A143" s="97">
        <f>Invoice!F145</f>
        <v>0</v>
      </c>
      <c r="B143" s="76">
        <f>Invoice!C145</f>
        <v>0</v>
      </c>
      <c r="C143" s="77">
        <f>Invoice!B145</f>
        <v>0</v>
      </c>
      <c r="D143" s="82">
        <f t="shared" si="5"/>
        <v>0</v>
      </c>
      <c r="E143" s="82">
        <f t="shared" si="6"/>
        <v>0</v>
      </c>
      <c r="F143" s="83">
        <f>Invoice!G145</f>
        <v>0</v>
      </c>
      <c r="G143" s="84">
        <f t="shared" si="7"/>
        <v>0</v>
      </c>
    </row>
    <row r="144" spans="1:7" s="81" customFormat="1">
      <c r="A144" s="97">
        <f>Invoice!F146</f>
        <v>0</v>
      </c>
      <c r="B144" s="76">
        <f>Invoice!C146</f>
        <v>0</v>
      </c>
      <c r="C144" s="77">
        <f>Invoice!B146</f>
        <v>0</v>
      </c>
      <c r="D144" s="82">
        <f t="shared" si="5"/>
        <v>0</v>
      </c>
      <c r="E144" s="82">
        <f t="shared" si="6"/>
        <v>0</v>
      </c>
      <c r="F144" s="83">
        <f>Invoice!G146</f>
        <v>0</v>
      </c>
      <c r="G144" s="84">
        <f t="shared" si="7"/>
        <v>0</v>
      </c>
    </row>
    <row r="145" spans="1:7" s="81" customFormat="1">
      <c r="A145" s="97">
        <f>Invoice!F147</f>
        <v>0</v>
      </c>
      <c r="B145" s="76">
        <f>Invoice!C147</f>
        <v>0</v>
      </c>
      <c r="C145" s="77">
        <f>Invoice!B147</f>
        <v>0</v>
      </c>
      <c r="D145" s="82">
        <f t="shared" si="5"/>
        <v>0</v>
      </c>
      <c r="E145" s="82">
        <f t="shared" si="6"/>
        <v>0</v>
      </c>
      <c r="F145" s="83">
        <f>Invoice!G147</f>
        <v>0</v>
      </c>
      <c r="G145" s="84">
        <f t="shared" si="7"/>
        <v>0</v>
      </c>
    </row>
    <row r="146" spans="1:7" s="81" customFormat="1">
      <c r="A146" s="97">
        <f>Invoice!F148</f>
        <v>0</v>
      </c>
      <c r="B146" s="76">
        <f>Invoice!C148</f>
        <v>0</v>
      </c>
      <c r="C146" s="77">
        <f>Invoice!B148</f>
        <v>0</v>
      </c>
      <c r="D146" s="82">
        <f t="shared" si="5"/>
        <v>0</v>
      </c>
      <c r="E146" s="82">
        <f t="shared" si="6"/>
        <v>0</v>
      </c>
      <c r="F146" s="83">
        <f>Invoice!G148</f>
        <v>0</v>
      </c>
      <c r="G146" s="84">
        <f t="shared" si="7"/>
        <v>0</v>
      </c>
    </row>
    <row r="147" spans="1:7" s="81" customFormat="1">
      <c r="A147" s="97">
        <f>Invoice!F149</f>
        <v>0</v>
      </c>
      <c r="B147" s="76">
        <f>Invoice!C149</f>
        <v>0</v>
      </c>
      <c r="C147" s="77">
        <f>Invoice!B149</f>
        <v>0</v>
      </c>
      <c r="D147" s="82">
        <f t="shared" si="5"/>
        <v>0</v>
      </c>
      <c r="E147" s="82">
        <f t="shared" si="6"/>
        <v>0</v>
      </c>
      <c r="F147" s="83">
        <f>Invoice!G149</f>
        <v>0</v>
      </c>
      <c r="G147" s="84">
        <f t="shared" si="7"/>
        <v>0</v>
      </c>
    </row>
    <row r="148" spans="1:7" s="81" customFormat="1">
      <c r="A148" s="97">
        <f>Invoice!F150</f>
        <v>0</v>
      </c>
      <c r="B148" s="76">
        <f>Invoice!C150</f>
        <v>0</v>
      </c>
      <c r="C148" s="77">
        <f>Invoice!B150</f>
        <v>0</v>
      </c>
      <c r="D148" s="82">
        <f t="shared" si="5"/>
        <v>0</v>
      </c>
      <c r="E148" s="82">
        <f t="shared" si="6"/>
        <v>0</v>
      </c>
      <c r="F148" s="83">
        <f>Invoice!G150</f>
        <v>0</v>
      </c>
      <c r="G148" s="84">
        <f t="shared" si="7"/>
        <v>0</v>
      </c>
    </row>
    <row r="149" spans="1:7" s="81" customFormat="1">
      <c r="A149" s="97">
        <f>Invoice!F151</f>
        <v>0</v>
      </c>
      <c r="B149" s="76">
        <f>Invoice!C151</f>
        <v>0</v>
      </c>
      <c r="C149" s="77">
        <f>Invoice!B151</f>
        <v>0</v>
      </c>
      <c r="D149" s="82">
        <f t="shared" si="5"/>
        <v>0</v>
      </c>
      <c r="E149" s="82">
        <f t="shared" si="6"/>
        <v>0</v>
      </c>
      <c r="F149" s="83">
        <f>Invoice!G151</f>
        <v>0</v>
      </c>
      <c r="G149" s="84">
        <f t="shared" si="7"/>
        <v>0</v>
      </c>
    </row>
    <row r="150" spans="1:7" s="81" customFormat="1">
      <c r="A150" s="97">
        <f>Invoice!F152</f>
        <v>0</v>
      </c>
      <c r="B150" s="76">
        <f>Invoice!C152</f>
        <v>0</v>
      </c>
      <c r="C150" s="77">
        <f>Invoice!B152</f>
        <v>0</v>
      </c>
      <c r="D150" s="82">
        <f t="shared" si="5"/>
        <v>0</v>
      </c>
      <c r="E150" s="82">
        <f t="shared" si="6"/>
        <v>0</v>
      </c>
      <c r="F150" s="83">
        <f>Invoice!G152</f>
        <v>0</v>
      </c>
      <c r="G150" s="84">
        <f t="shared" si="7"/>
        <v>0</v>
      </c>
    </row>
    <row r="151" spans="1:7" s="81" customFormat="1">
      <c r="A151" s="97">
        <f>Invoice!F153</f>
        <v>0</v>
      </c>
      <c r="B151" s="76">
        <f>Invoice!C153</f>
        <v>0</v>
      </c>
      <c r="C151" s="77">
        <f>Invoice!B153</f>
        <v>0</v>
      </c>
      <c r="D151" s="82">
        <f t="shared" si="5"/>
        <v>0</v>
      </c>
      <c r="E151" s="82">
        <f t="shared" si="6"/>
        <v>0</v>
      </c>
      <c r="F151" s="83">
        <f>Invoice!G153</f>
        <v>0</v>
      </c>
      <c r="G151" s="84">
        <f t="shared" si="7"/>
        <v>0</v>
      </c>
    </row>
    <row r="152" spans="1:7" s="81" customFormat="1">
      <c r="A152" s="97">
        <f>Invoice!F154</f>
        <v>0</v>
      </c>
      <c r="B152" s="76">
        <f>Invoice!C154</f>
        <v>0</v>
      </c>
      <c r="C152" s="77">
        <f>Invoice!B154</f>
        <v>0</v>
      </c>
      <c r="D152" s="82">
        <f t="shared" si="5"/>
        <v>0</v>
      </c>
      <c r="E152" s="82">
        <f t="shared" si="6"/>
        <v>0</v>
      </c>
      <c r="F152" s="83">
        <f>Invoice!G154</f>
        <v>0</v>
      </c>
      <c r="G152" s="84">
        <f t="shared" si="7"/>
        <v>0</v>
      </c>
    </row>
    <row r="153" spans="1:7" s="81" customFormat="1">
      <c r="A153" s="97">
        <f>Invoice!F155</f>
        <v>0</v>
      </c>
      <c r="B153" s="76">
        <f>Invoice!C155</f>
        <v>0</v>
      </c>
      <c r="C153" s="77">
        <f>Invoice!B155</f>
        <v>0</v>
      </c>
      <c r="D153" s="82">
        <f t="shared" si="5"/>
        <v>0</v>
      </c>
      <c r="E153" s="82">
        <f t="shared" si="6"/>
        <v>0</v>
      </c>
      <c r="F153" s="83">
        <f>Invoice!G155</f>
        <v>0</v>
      </c>
      <c r="G153" s="84">
        <f t="shared" si="7"/>
        <v>0</v>
      </c>
    </row>
    <row r="154" spans="1:7" s="81" customFormat="1">
      <c r="A154" s="97">
        <f>Invoice!F156</f>
        <v>0</v>
      </c>
      <c r="B154" s="76">
        <f>Invoice!C156</f>
        <v>0</v>
      </c>
      <c r="C154" s="77">
        <f>Invoice!B156</f>
        <v>0</v>
      </c>
      <c r="D154" s="82">
        <f t="shared" si="5"/>
        <v>0</v>
      </c>
      <c r="E154" s="82">
        <f t="shared" si="6"/>
        <v>0</v>
      </c>
      <c r="F154" s="83">
        <f>Invoice!G156</f>
        <v>0</v>
      </c>
      <c r="G154" s="84">
        <f t="shared" si="7"/>
        <v>0</v>
      </c>
    </row>
    <row r="155" spans="1:7" s="81" customFormat="1">
      <c r="A155" s="97">
        <f>Invoice!F157</f>
        <v>0</v>
      </c>
      <c r="B155" s="76">
        <f>Invoice!C157</f>
        <v>0</v>
      </c>
      <c r="C155" s="77">
        <f>Invoice!B157</f>
        <v>0</v>
      </c>
      <c r="D155" s="82">
        <f t="shared" si="5"/>
        <v>0</v>
      </c>
      <c r="E155" s="82">
        <f t="shared" si="6"/>
        <v>0</v>
      </c>
      <c r="F155" s="83">
        <f>Invoice!G157</f>
        <v>0</v>
      </c>
      <c r="G155" s="84">
        <f t="shared" si="7"/>
        <v>0</v>
      </c>
    </row>
    <row r="156" spans="1:7" s="81" customFormat="1">
      <c r="A156" s="97">
        <f>Invoice!F158</f>
        <v>0</v>
      </c>
      <c r="B156" s="76">
        <f>Invoice!C158</f>
        <v>0</v>
      </c>
      <c r="C156" s="77">
        <f>Invoice!B158</f>
        <v>0</v>
      </c>
      <c r="D156" s="82">
        <f t="shared" si="5"/>
        <v>0</v>
      </c>
      <c r="E156" s="82">
        <f t="shared" si="6"/>
        <v>0</v>
      </c>
      <c r="F156" s="83">
        <f>Invoice!G158</f>
        <v>0</v>
      </c>
      <c r="G156" s="84">
        <f t="shared" si="7"/>
        <v>0</v>
      </c>
    </row>
    <row r="157" spans="1:7" s="81" customFormat="1">
      <c r="A157" s="97">
        <f>Invoice!F159</f>
        <v>0</v>
      </c>
      <c r="B157" s="76">
        <f>Invoice!C159</f>
        <v>0</v>
      </c>
      <c r="C157" s="77">
        <f>Invoice!B159</f>
        <v>0</v>
      </c>
      <c r="D157" s="82">
        <f t="shared" si="5"/>
        <v>0</v>
      </c>
      <c r="E157" s="82">
        <f t="shared" si="6"/>
        <v>0</v>
      </c>
      <c r="F157" s="83">
        <f>Invoice!G159</f>
        <v>0</v>
      </c>
      <c r="G157" s="84">
        <f t="shared" si="7"/>
        <v>0</v>
      </c>
    </row>
    <row r="158" spans="1:7" s="81" customFormat="1">
      <c r="A158" s="97">
        <f>Invoice!F160</f>
        <v>0</v>
      </c>
      <c r="B158" s="76">
        <f>Invoice!C160</f>
        <v>0</v>
      </c>
      <c r="C158" s="77">
        <f>Invoice!B160</f>
        <v>0</v>
      </c>
      <c r="D158" s="82">
        <f t="shared" si="5"/>
        <v>0</v>
      </c>
      <c r="E158" s="82">
        <f t="shared" si="6"/>
        <v>0</v>
      </c>
      <c r="F158" s="83">
        <f>Invoice!G160</f>
        <v>0</v>
      </c>
      <c r="G158" s="84">
        <f t="shared" si="7"/>
        <v>0</v>
      </c>
    </row>
    <row r="159" spans="1:7" s="81" customFormat="1">
      <c r="A159" s="97">
        <f>Invoice!F161</f>
        <v>0</v>
      </c>
      <c r="B159" s="76">
        <f>Invoice!C161</f>
        <v>0</v>
      </c>
      <c r="C159" s="77">
        <f>Invoice!B161</f>
        <v>0</v>
      </c>
      <c r="D159" s="82">
        <f t="shared" si="5"/>
        <v>0</v>
      </c>
      <c r="E159" s="82">
        <f t="shared" si="6"/>
        <v>0</v>
      </c>
      <c r="F159" s="83">
        <f>Invoice!G161</f>
        <v>0</v>
      </c>
      <c r="G159" s="84">
        <f t="shared" si="7"/>
        <v>0</v>
      </c>
    </row>
    <row r="160" spans="1:7" s="81" customFormat="1">
      <c r="A160" s="97">
        <f>Invoice!F162</f>
        <v>0</v>
      </c>
      <c r="B160" s="76">
        <f>Invoice!C162</f>
        <v>0</v>
      </c>
      <c r="C160" s="77">
        <f>Invoice!B162</f>
        <v>0</v>
      </c>
      <c r="D160" s="82">
        <f t="shared" si="5"/>
        <v>0</v>
      </c>
      <c r="E160" s="82">
        <f t="shared" si="6"/>
        <v>0</v>
      </c>
      <c r="F160" s="83">
        <f>Invoice!G162</f>
        <v>0</v>
      </c>
      <c r="G160" s="84">
        <f t="shared" si="7"/>
        <v>0</v>
      </c>
    </row>
    <row r="161" spans="1:7" s="81" customFormat="1">
      <c r="A161" s="97">
        <f>Invoice!F163</f>
        <v>0</v>
      </c>
      <c r="B161" s="76">
        <f>Invoice!C163</f>
        <v>0</v>
      </c>
      <c r="C161" s="77">
        <f>Invoice!B163</f>
        <v>0</v>
      </c>
      <c r="D161" s="82">
        <f t="shared" si="5"/>
        <v>0</v>
      </c>
      <c r="E161" s="82">
        <f t="shared" si="6"/>
        <v>0</v>
      </c>
      <c r="F161" s="83">
        <f>Invoice!G163</f>
        <v>0</v>
      </c>
      <c r="G161" s="84">
        <f t="shared" si="7"/>
        <v>0</v>
      </c>
    </row>
    <row r="162" spans="1:7" s="81" customFormat="1">
      <c r="A162" s="97">
        <f>Invoice!F164</f>
        <v>0</v>
      </c>
      <c r="B162" s="76">
        <f>Invoice!C164</f>
        <v>0</v>
      </c>
      <c r="C162" s="77">
        <f>Invoice!B164</f>
        <v>0</v>
      </c>
      <c r="D162" s="82">
        <f t="shared" si="5"/>
        <v>0</v>
      </c>
      <c r="E162" s="82">
        <f t="shared" si="6"/>
        <v>0</v>
      </c>
      <c r="F162" s="83">
        <f>Invoice!G164</f>
        <v>0</v>
      </c>
      <c r="G162" s="84">
        <f t="shared" si="7"/>
        <v>0</v>
      </c>
    </row>
    <row r="163" spans="1:7" s="81" customFormat="1">
      <c r="A163" s="97">
        <f>Invoice!F165</f>
        <v>0</v>
      </c>
      <c r="B163" s="76">
        <f>Invoice!C165</f>
        <v>0</v>
      </c>
      <c r="C163" s="77">
        <f>Invoice!B165</f>
        <v>0</v>
      </c>
      <c r="D163" s="82">
        <f t="shared" si="5"/>
        <v>0</v>
      </c>
      <c r="E163" s="82">
        <f t="shared" si="6"/>
        <v>0</v>
      </c>
      <c r="F163" s="83">
        <f>Invoice!G165</f>
        <v>0</v>
      </c>
      <c r="G163" s="84">
        <f t="shared" si="7"/>
        <v>0</v>
      </c>
    </row>
    <row r="164" spans="1:7" s="81" customFormat="1">
      <c r="A164" s="97">
        <f>Invoice!F166</f>
        <v>0</v>
      </c>
      <c r="B164" s="76">
        <f>Invoice!C166</f>
        <v>0</v>
      </c>
      <c r="C164" s="77">
        <f>Invoice!B166</f>
        <v>0</v>
      </c>
      <c r="D164" s="82">
        <f t="shared" si="5"/>
        <v>0</v>
      </c>
      <c r="E164" s="82">
        <f t="shared" si="6"/>
        <v>0</v>
      </c>
      <c r="F164" s="83">
        <f>Invoice!G166</f>
        <v>0</v>
      </c>
      <c r="G164" s="84">
        <f t="shared" si="7"/>
        <v>0</v>
      </c>
    </row>
    <row r="165" spans="1:7" s="81" customFormat="1">
      <c r="A165" s="97">
        <f>Invoice!F167</f>
        <v>0</v>
      </c>
      <c r="B165" s="76">
        <f>Invoice!C167</f>
        <v>0</v>
      </c>
      <c r="C165" s="77">
        <f>Invoice!B167</f>
        <v>0</v>
      </c>
      <c r="D165" s="82">
        <f t="shared" si="5"/>
        <v>0</v>
      </c>
      <c r="E165" s="82">
        <f t="shared" si="6"/>
        <v>0</v>
      </c>
      <c r="F165" s="83">
        <f>Invoice!G167</f>
        <v>0</v>
      </c>
      <c r="G165" s="84">
        <f t="shared" si="7"/>
        <v>0</v>
      </c>
    </row>
    <row r="166" spans="1:7" s="81" customFormat="1">
      <c r="A166" s="97">
        <f>Invoice!F168</f>
        <v>0</v>
      </c>
      <c r="B166" s="76">
        <f>Invoice!C168</f>
        <v>0</v>
      </c>
      <c r="C166" s="77">
        <f>Invoice!B168</f>
        <v>0</v>
      </c>
      <c r="D166" s="82">
        <f t="shared" si="5"/>
        <v>0</v>
      </c>
      <c r="E166" s="82">
        <f t="shared" si="6"/>
        <v>0</v>
      </c>
      <c r="F166" s="83">
        <f>Invoice!G168</f>
        <v>0</v>
      </c>
      <c r="G166" s="84">
        <f t="shared" si="7"/>
        <v>0</v>
      </c>
    </row>
    <row r="167" spans="1:7" s="81" customFormat="1">
      <c r="A167" s="97">
        <f>Invoice!F169</f>
        <v>0</v>
      </c>
      <c r="B167" s="76">
        <f>Invoice!C169</f>
        <v>0</v>
      </c>
      <c r="C167" s="77">
        <f>Invoice!B169</f>
        <v>0</v>
      </c>
      <c r="D167" s="82">
        <f t="shared" si="5"/>
        <v>0</v>
      </c>
      <c r="E167" s="82">
        <f t="shared" si="6"/>
        <v>0</v>
      </c>
      <c r="F167" s="83">
        <f>Invoice!G169</f>
        <v>0</v>
      </c>
      <c r="G167" s="84">
        <f t="shared" si="7"/>
        <v>0</v>
      </c>
    </row>
    <row r="168" spans="1:7" s="81" customFormat="1">
      <c r="A168" s="97">
        <f>Invoice!F170</f>
        <v>0</v>
      </c>
      <c r="B168" s="76">
        <f>Invoice!C170</f>
        <v>0</v>
      </c>
      <c r="C168" s="77">
        <f>Invoice!B170</f>
        <v>0</v>
      </c>
      <c r="D168" s="82">
        <f t="shared" si="5"/>
        <v>0</v>
      </c>
      <c r="E168" s="82">
        <f t="shared" si="6"/>
        <v>0</v>
      </c>
      <c r="F168" s="83">
        <f>Invoice!G170</f>
        <v>0</v>
      </c>
      <c r="G168" s="84">
        <f t="shared" si="7"/>
        <v>0</v>
      </c>
    </row>
    <row r="169" spans="1:7" s="81" customFormat="1">
      <c r="A169" s="97">
        <f>Invoice!F171</f>
        <v>0</v>
      </c>
      <c r="B169" s="76">
        <f>Invoice!C171</f>
        <v>0</v>
      </c>
      <c r="C169" s="77">
        <f>Invoice!B171</f>
        <v>0</v>
      </c>
      <c r="D169" s="82">
        <f t="shared" si="5"/>
        <v>0</v>
      </c>
      <c r="E169" s="82">
        <f t="shared" si="6"/>
        <v>0</v>
      </c>
      <c r="F169" s="83">
        <f>Invoice!G171</f>
        <v>0</v>
      </c>
      <c r="G169" s="84">
        <f t="shared" si="7"/>
        <v>0</v>
      </c>
    </row>
    <row r="170" spans="1:7" s="81" customFormat="1">
      <c r="A170" s="97">
        <f>Invoice!F172</f>
        <v>0</v>
      </c>
      <c r="B170" s="76">
        <f>Invoice!C172</f>
        <v>0</v>
      </c>
      <c r="C170" s="77">
        <f>Invoice!B172</f>
        <v>0</v>
      </c>
      <c r="D170" s="82">
        <f t="shared" si="5"/>
        <v>0</v>
      </c>
      <c r="E170" s="82">
        <f t="shared" si="6"/>
        <v>0</v>
      </c>
      <c r="F170" s="83">
        <f>Invoice!G172</f>
        <v>0</v>
      </c>
      <c r="G170" s="84">
        <f t="shared" si="7"/>
        <v>0</v>
      </c>
    </row>
    <row r="171" spans="1:7" s="81" customFormat="1">
      <c r="A171" s="97">
        <f>Invoice!F173</f>
        <v>0</v>
      </c>
      <c r="B171" s="76">
        <f>Invoice!C173</f>
        <v>0</v>
      </c>
      <c r="C171" s="77">
        <f>Invoice!B173</f>
        <v>0</v>
      </c>
      <c r="D171" s="82">
        <f t="shared" si="5"/>
        <v>0</v>
      </c>
      <c r="E171" s="82">
        <f t="shared" si="6"/>
        <v>0</v>
      </c>
      <c r="F171" s="83">
        <f>Invoice!G173</f>
        <v>0</v>
      </c>
      <c r="G171" s="84">
        <f t="shared" si="7"/>
        <v>0</v>
      </c>
    </row>
    <row r="172" spans="1:7" s="81" customFormat="1">
      <c r="A172" s="97">
        <f>Invoice!F174</f>
        <v>0</v>
      </c>
      <c r="B172" s="76">
        <f>Invoice!C174</f>
        <v>0</v>
      </c>
      <c r="C172" s="77">
        <f>Invoice!B174</f>
        <v>0</v>
      </c>
      <c r="D172" s="82">
        <f t="shared" si="5"/>
        <v>0</v>
      </c>
      <c r="E172" s="82">
        <f t="shared" si="6"/>
        <v>0</v>
      </c>
      <c r="F172" s="83">
        <f>Invoice!G174</f>
        <v>0</v>
      </c>
      <c r="G172" s="84">
        <f t="shared" si="7"/>
        <v>0</v>
      </c>
    </row>
    <row r="173" spans="1:7" s="81" customFormat="1">
      <c r="A173" s="97">
        <f>Invoice!F175</f>
        <v>0</v>
      </c>
      <c r="B173" s="76">
        <f>Invoice!C175</f>
        <v>0</v>
      </c>
      <c r="C173" s="77">
        <f>Invoice!B175</f>
        <v>0</v>
      </c>
      <c r="D173" s="82">
        <f t="shared" si="5"/>
        <v>0</v>
      </c>
      <c r="E173" s="82">
        <f t="shared" si="6"/>
        <v>0</v>
      </c>
      <c r="F173" s="83">
        <f>Invoice!G175</f>
        <v>0</v>
      </c>
      <c r="G173" s="84">
        <f t="shared" si="7"/>
        <v>0</v>
      </c>
    </row>
    <row r="174" spans="1:7" s="81" customFormat="1">
      <c r="A174" s="97">
        <f>Invoice!F176</f>
        <v>0</v>
      </c>
      <c r="B174" s="76">
        <f>Invoice!C176</f>
        <v>0</v>
      </c>
      <c r="C174" s="77">
        <f>Invoice!B176</f>
        <v>0</v>
      </c>
      <c r="D174" s="82">
        <f t="shared" si="5"/>
        <v>0</v>
      </c>
      <c r="E174" s="82">
        <f t="shared" si="6"/>
        <v>0</v>
      </c>
      <c r="F174" s="83">
        <f>Invoice!G176</f>
        <v>0</v>
      </c>
      <c r="G174" s="84">
        <f t="shared" si="7"/>
        <v>0</v>
      </c>
    </row>
    <row r="175" spans="1:7" s="81" customFormat="1">
      <c r="A175" s="97">
        <f>Invoice!F177</f>
        <v>0</v>
      </c>
      <c r="B175" s="76">
        <f>Invoice!C177</f>
        <v>0</v>
      </c>
      <c r="C175" s="77">
        <f>Invoice!B177</f>
        <v>0</v>
      </c>
      <c r="D175" s="82">
        <f t="shared" si="5"/>
        <v>0</v>
      </c>
      <c r="E175" s="82">
        <f t="shared" si="6"/>
        <v>0</v>
      </c>
      <c r="F175" s="83">
        <f>Invoice!G177</f>
        <v>0</v>
      </c>
      <c r="G175" s="84">
        <f t="shared" si="7"/>
        <v>0</v>
      </c>
    </row>
    <row r="176" spans="1:7" s="81" customFormat="1">
      <c r="A176" s="97">
        <f>Invoice!F178</f>
        <v>0</v>
      </c>
      <c r="B176" s="76">
        <f>Invoice!C178</f>
        <v>0</v>
      </c>
      <c r="C176" s="77">
        <f>Invoice!B178</f>
        <v>0</v>
      </c>
      <c r="D176" s="82">
        <f t="shared" si="5"/>
        <v>0</v>
      </c>
      <c r="E176" s="82">
        <f t="shared" si="6"/>
        <v>0</v>
      </c>
      <c r="F176" s="83">
        <f>Invoice!G178</f>
        <v>0</v>
      </c>
      <c r="G176" s="84">
        <f t="shared" si="7"/>
        <v>0</v>
      </c>
    </row>
    <row r="177" spans="1:7" s="81" customFormat="1">
      <c r="A177" s="97">
        <f>Invoice!F179</f>
        <v>0</v>
      </c>
      <c r="B177" s="76">
        <f>Invoice!C179</f>
        <v>0</v>
      </c>
      <c r="C177" s="77">
        <f>Invoice!B179</f>
        <v>0</v>
      </c>
      <c r="D177" s="82">
        <f t="shared" si="5"/>
        <v>0</v>
      </c>
      <c r="E177" s="82">
        <f t="shared" si="6"/>
        <v>0</v>
      </c>
      <c r="F177" s="83">
        <f>Invoice!G179</f>
        <v>0</v>
      </c>
      <c r="G177" s="84">
        <f t="shared" si="7"/>
        <v>0</v>
      </c>
    </row>
    <row r="178" spans="1:7" s="81" customFormat="1">
      <c r="A178" s="97">
        <f>Invoice!F180</f>
        <v>0</v>
      </c>
      <c r="B178" s="76">
        <f>Invoice!C180</f>
        <v>0</v>
      </c>
      <c r="C178" s="77">
        <f>Invoice!B180</f>
        <v>0</v>
      </c>
      <c r="D178" s="82">
        <f t="shared" si="5"/>
        <v>0</v>
      </c>
      <c r="E178" s="82">
        <f t="shared" si="6"/>
        <v>0</v>
      </c>
      <c r="F178" s="83">
        <f>Invoice!G180</f>
        <v>0</v>
      </c>
      <c r="G178" s="84">
        <f t="shared" si="7"/>
        <v>0</v>
      </c>
    </row>
    <row r="179" spans="1:7" s="81" customFormat="1">
      <c r="A179" s="97">
        <f>Invoice!F181</f>
        <v>0</v>
      </c>
      <c r="B179" s="76">
        <f>Invoice!C181</f>
        <v>0</v>
      </c>
      <c r="C179" s="77">
        <f>Invoice!B181</f>
        <v>0</v>
      </c>
      <c r="D179" s="82">
        <f t="shared" si="5"/>
        <v>0</v>
      </c>
      <c r="E179" s="82">
        <f t="shared" si="6"/>
        <v>0</v>
      </c>
      <c r="F179" s="83">
        <f>Invoice!G181</f>
        <v>0</v>
      </c>
      <c r="G179" s="84">
        <f t="shared" si="7"/>
        <v>0</v>
      </c>
    </row>
    <row r="180" spans="1:7" s="81" customFormat="1">
      <c r="A180" s="97">
        <f>Invoice!F182</f>
        <v>0</v>
      </c>
      <c r="B180" s="76">
        <f>Invoice!C182</f>
        <v>0</v>
      </c>
      <c r="C180" s="77">
        <f>Invoice!B182</f>
        <v>0</v>
      </c>
      <c r="D180" s="82">
        <f t="shared" si="5"/>
        <v>0</v>
      </c>
      <c r="E180" s="82">
        <f t="shared" si="6"/>
        <v>0</v>
      </c>
      <c r="F180" s="83">
        <f>Invoice!G182</f>
        <v>0</v>
      </c>
      <c r="G180" s="84">
        <f t="shared" si="7"/>
        <v>0</v>
      </c>
    </row>
    <row r="181" spans="1:7" s="81" customFormat="1">
      <c r="A181" s="97">
        <f>Invoice!F183</f>
        <v>0</v>
      </c>
      <c r="B181" s="76">
        <f>Invoice!C183</f>
        <v>0</v>
      </c>
      <c r="C181" s="77">
        <f>Invoice!B183</f>
        <v>0</v>
      </c>
      <c r="D181" s="82">
        <f t="shared" si="5"/>
        <v>0</v>
      </c>
      <c r="E181" s="82">
        <f t="shared" si="6"/>
        <v>0</v>
      </c>
      <c r="F181" s="83">
        <f>Invoice!G183</f>
        <v>0</v>
      </c>
      <c r="G181" s="84">
        <f t="shared" si="7"/>
        <v>0</v>
      </c>
    </row>
    <row r="182" spans="1:7" s="81" customFormat="1">
      <c r="A182" s="97">
        <f>Invoice!F184</f>
        <v>0</v>
      </c>
      <c r="B182" s="76">
        <f>Invoice!C184</f>
        <v>0</v>
      </c>
      <c r="C182" s="77">
        <f>Invoice!B184</f>
        <v>0</v>
      </c>
      <c r="D182" s="82">
        <f t="shared" si="5"/>
        <v>0</v>
      </c>
      <c r="E182" s="82">
        <f t="shared" si="6"/>
        <v>0</v>
      </c>
      <c r="F182" s="83">
        <f>Invoice!G184</f>
        <v>0</v>
      </c>
      <c r="G182" s="84">
        <f t="shared" si="7"/>
        <v>0</v>
      </c>
    </row>
    <row r="183" spans="1:7" s="81" customFormat="1">
      <c r="A183" s="97">
        <f>Invoice!F185</f>
        <v>0</v>
      </c>
      <c r="B183" s="76">
        <f>Invoice!C185</f>
        <v>0</v>
      </c>
      <c r="C183" s="77">
        <f>Invoice!B185</f>
        <v>0</v>
      </c>
      <c r="D183" s="82">
        <f t="shared" si="5"/>
        <v>0</v>
      </c>
      <c r="E183" s="82">
        <f t="shared" si="6"/>
        <v>0</v>
      </c>
      <c r="F183" s="83">
        <f>Invoice!G185</f>
        <v>0</v>
      </c>
      <c r="G183" s="84">
        <f t="shared" si="7"/>
        <v>0</v>
      </c>
    </row>
    <row r="184" spans="1:7" s="81" customFormat="1">
      <c r="A184" s="97">
        <f>Invoice!F186</f>
        <v>0</v>
      </c>
      <c r="B184" s="76">
        <f>Invoice!C186</f>
        <v>0</v>
      </c>
      <c r="C184" s="77">
        <f>Invoice!B186</f>
        <v>0</v>
      </c>
      <c r="D184" s="82">
        <f t="shared" si="5"/>
        <v>0</v>
      </c>
      <c r="E184" s="82">
        <f t="shared" si="6"/>
        <v>0</v>
      </c>
      <c r="F184" s="83">
        <f>Invoice!G186</f>
        <v>0</v>
      </c>
      <c r="G184" s="84">
        <f t="shared" si="7"/>
        <v>0</v>
      </c>
    </row>
    <row r="185" spans="1:7" s="81" customFormat="1">
      <c r="A185" s="97">
        <f>Invoice!F187</f>
        <v>0</v>
      </c>
      <c r="B185" s="76">
        <f>Invoice!C187</f>
        <v>0</v>
      </c>
      <c r="C185" s="77">
        <f>Invoice!B187</f>
        <v>0</v>
      </c>
      <c r="D185" s="82">
        <f t="shared" si="5"/>
        <v>0</v>
      </c>
      <c r="E185" s="82">
        <f t="shared" si="6"/>
        <v>0</v>
      </c>
      <c r="F185" s="83">
        <f>Invoice!G187</f>
        <v>0</v>
      </c>
      <c r="G185" s="84">
        <f t="shared" si="7"/>
        <v>0</v>
      </c>
    </row>
    <row r="186" spans="1:7" s="81" customFormat="1">
      <c r="A186" s="97">
        <f>Invoice!F188</f>
        <v>0</v>
      </c>
      <c r="B186" s="76">
        <f>Invoice!C188</f>
        <v>0</v>
      </c>
      <c r="C186" s="77">
        <f>Invoice!B188</f>
        <v>0</v>
      </c>
      <c r="D186" s="82">
        <f t="shared" si="5"/>
        <v>0</v>
      </c>
      <c r="E186" s="82">
        <f t="shared" si="6"/>
        <v>0</v>
      </c>
      <c r="F186" s="83">
        <f>Invoice!G188</f>
        <v>0</v>
      </c>
      <c r="G186" s="84">
        <f t="shared" si="7"/>
        <v>0</v>
      </c>
    </row>
    <row r="187" spans="1:7" s="81" customFormat="1">
      <c r="A187" s="97">
        <f>Invoice!F189</f>
        <v>0</v>
      </c>
      <c r="B187" s="76">
        <f>Invoice!C189</f>
        <v>0</v>
      </c>
      <c r="C187" s="77">
        <f>Invoice!B189</f>
        <v>0</v>
      </c>
      <c r="D187" s="82">
        <f t="shared" si="5"/>
        <v>0</v>
      </c>
      <c r="E187" s="82">
        <f t="shared" si="6"/>
        <v>0</v>
      </c>
      <c r="F187" s="83">
        <f>Invoice!G189</f>
        <v>0</v>
      </c>
      <c r="G187" s="84">
        <f t="shared" si="7"/>
        <v>0</v>
      </c>
    </row>
    <row r="188" spans="1:7" s="81" customFormat="1">
      <c r="A188" s="97">
        <f>Invoice!F190</f>
        <v>0</v>
      </c>
      <c r="B188" s="76">
        <f>Invoice!C190</f>
        <v>0</v>
      </c>
      <c r="C188" s="77">
        <f>Invoice!B190</f>
        <v>0</v>
      </c>
      <c r="D188" s="82">
        <f t="shared" si="5"/>
        <v>0</v>
      </c>
      <c r="E188" s="82">
        <f t="shared" si="6"/>
        <v>0</v>
      </c>
      <c r="F188" s="83">
        <f>Invoice!G190</f>
        <v>0</v>
      </c>
      <c r="G188" s="84">
        <f t="shared" si="7"/>
        <v>0</v>
      </c>
    </row>
    <row r="189" spans="1:7" s="81" customFormat="1">
      <c r="A189" s="97">
        <f>Invoice!F191</f>
        <v>0</v>
      </c>
      <c r="B189" s="76">
        <f>Invoice!C191</f>
        <v>0</v>
      </c>
      <c r="C189" s="77">
        <f>Invoice!B191</f>
        <v>0</v>
      </c>
      <c r="D189" s="82">
        <f t="shared" si="5"/>
        <v>0</v>
      </c>
      <c r="E189" s="82">
        <f t="shared" si="6"/>
        <v>0</v>
      </c>
      <c r="F189" s="83">
        <f>Invoice!G191</f>
        <v>0</v>
      </c>
      <c r="G189" s="84">
        <f t="shared" si="7"/>
        <v>0</v>
      </c>
    </row>
    <row r="190" spans="1:7" s="81" customFormat="1">
      <c r="A190" s="97">
        <f>Invoice!F192</f>
        <v>0</v>
      </c>
      <c r="B190" s="76">
        <f>Invoice!C192</f>
        <v>0</v>
      </c>
      <c r="C190" s="77">
        <f>Invoice!B192</f>
        <v>0</v>
      </c>
      <c r="D190" s="82">
        <f t="shared" si="5"/>
        <v>0</v>
      </c>
      <c r="E190" s="82">
        <f t="shared" si="6"/>
        <v>0</v>
      </c>
      <c r="F190" s="83">
        <f>Invoice!G192</f>
        <v>0</v>
      </c>
      <c r="G190" s="84">
        <f t="shared" si="7"/>
        <v>0</v>
      </c>
    </row>
    <row r="191" spans="1:7" s="81" customFormat="1">
      <c r="A191" s="97">
        <f>Invoice!F193</f>
        <v>0</v>
      </c>
      <c r="B191" s="76">
        <f>Invoice!C193</f>
        <v>0</v>
      </c>
      <c r="C191" s="77">
        <f>Invoice!B193</f>
        <v>0</v>
      </c>
      <c r="D191" s="82">
        <f t="shared" si="5"/>
        <v>0</v>
      </c>
      <c r="E191" s="82">
        <f t="shared" si="6"/>
        <v>0</v>
      </c>
      <c r="F191" s="83">
        <f>Invoice!G193</f>
        <v>0</v>
      </c>
      <c r="G191" s="84">
        <f t="shared" si="7"/>
        <v>0</v>
      </c>
    </row>
    <row r="192" spans="1:7" s="81" customFormat="1">
      <c r="A192" s="97">
        <f>Invoice!F194</f>
        <v>0</v>
      </c>
      <c r="B192" s="76">
        <f>Invoice!C194</f>
        <v>0</v>
      </c>
      <c r="C192" s="77">
        <f>Invoice!B194</f>
        <v>0</v>
      </c>
      <c r="D192" s="82">
        <f t="shared" si="5"/>
        <v>0</v>
      </c>
      <c r="E192" s="82">
        <f t="shared" si="6"/>
        <v>0</v>
      </c>
      <c r="F192" s="83">
        <f>Invoice!G194</f>
        <v>0</v>
      </c>
      <c r="G192" s="84">
        <f t="shared" si="7"/>
        <v>0</v>
      </c>
    </row>
    <row r="193" spans="1:7" s="81" customFormat="1">
      <c r="A193" s="97">
        <f>Invoice!F195</f>
        <v>0</v>
      </c>
      <c r="B193" s="76">
        <f>Invoice!C195</f>
        <v>0</v>
      </c>
      <c r="C193" s="77">
        <f>Invoice!B195</f>
        <v>0</v>
      </c>
      <c r="D193" s="82">
        <f t="shared" ref="D193:D256" si="8">F193/$D$14</f>
        <v>0</v>
      </c>
      <c r="E193" s="82">
        <f t="shared" ref="E193:E256" si="9">G193/$D$14</f>
        <v>0</v>
      </c>
      <c r="F193" s="83">
        <f>Invoice!G195</f>
        <v>0</v>
      </c>
      <c r="G193" s="84">
        <f t="shared" ref="G193:G256" si="10">C193*F193</f>
        <v>0</v>
      </c>
    </row>
    <row r="194" spans="1:7" s="81" customFormat="1">
      <c r="A194" s="97">
        <f>Invoice!F196</f>
        <v>0</v>
      </c>
      <c r="B194" s="76">
        <f>Invoice!C196</f>
        <v>0</v>
      </c>
      <c r="C194" s="77">
        <f>Invoice!B196</f>
        <v>0</v>
      </c>
      <c r="D194" s="82">
        <f t="shared" si="8"/>
        <v>0</v>
      </c>
      <c r="E194" s="82">
        <f t="shared" si="9"/>
        <v>0</v>
      </c>
      <c r="F194" s="83">
        <f>Invoice!G196</f>
        <v>0</v>
      </c>
      <c r="G194" s="84">
        <f t="shared" si="10"/>
        <v>0</v>
      </c>
    </row>
    <row r="195" spans="1:7" s="81" customFormat="1">
      <c r="A195" s="97">
        <f>Invoice!F197</f>
        <v>0</v>
      </c>
      <c r="B195" s="76">
        <f>Invoice!C197</f>
        <v>0</v>
      </c>
      <c r="C195" s="77">
        <f>Invoice!B197</f>
        <v>0</v>
      </c>
      <c r="D195" s="82">
        <f t="shared" si="8"/>
        <v>0</v>
      </c>
      <c r="E195" s="82">
        <f t="shared" si="9"/>
        <v>0</v>
      </c>
      <c r="F195" s="83">
        <f>Invoice!G197</f>
        <v>0</v>
      </c>
      <c r="G195" s="84">
        <f t="shared" si="10"/>
        <v>0</v>
      </c>
    </row>
    <row r="196" spans="1:7" s="81" customFormat="1">
      <c r="A196" s="97">
        <f>Invoice!F198</f>
        <v>0</v>
      </c>
      <c r="B196" s="76">
        <f>Invoice!C198</f>
        <v>0</v>
      </c>
      <c r="C196" s="77">
        <f>Invoice!B198</f>
        <v>0</v>
      </c>
      <c r="D196" s="82">
        <f t="shared" si="8"/>
        <v>0</v>
      </c>
      <c r="E196" s="82">
        <f t="shared" si="9"/>
        <v>0</v>
      </c>
      <c r="F196" s="83">
        <f>Invoice!G198</f>
        <v>0</v>
      </c>
      <c r="G196" s="84">
        <f t="shared" si="10"/>
        <v>0</v>
      </c>
    </row>
    <row r="197" spans="1:7" s="81" customFormat="1">
      <c r="A197" s="97">
        <f>Invoice!F199</f>
        <v>0</v>
      </c>
      <c r="B197" s="76">
        <f>Invoice!C199</f>
        <v>0</v>
      </c>
      <c r="C197" s="77">
        <f>Invoice!B199</f>
        <v>0</v>
      </c>
      <c r="D197" s="82">
        <f t="shared" si="8"/>
        <v>0</v>
      </c>
      <c r="E197" s="82">
        <f t="shared" si="9"/>
        <v>0</v>
      </c>
      <c r="F197" s="83">
        <f>Invoice!G199</f>
        <v>0</v>
      </c>
      <c r="G197" s="84">
        <f t="shared" si="10"/>
        <v>0</v>
      </c>
    </row>
    <row r="198" spans="1:7" s="81" customFormat="1">
      <c r="A198" s="97">
        <f>Invoice!F200</f>
        <v>0</v>
      </c>
      <c r="B198" s="76">
        <f>Invoice!C200</f>
        <v>0</v>
      </c>
      <c r="C198" s="77">
        <f>Invoice!B200</f>
        <v>0</v>
      </c>
      <c r="D198" s="82">
        <f t="shared" si="8"/>
        <v>0</v>
      </c>
      <c r="E198" s="82">
        <f t="shared" si="9"/>
        <v>0</v>
      </c>
      <c r="F198" s="83">
        <f>Invoice!G200</f>
        <v>0</v>
      </c>
      <c r="G198" s="84">
        <f t="shared" si="10"/>
        <v>0</v>
      </c>
    </row>
    <row r="199" spans="1:7" s="81" customFormat="1">
      <c r="A199" s="97">
        <f>Invoice!F201</f>
        <v>0</v>
      </c>
      <c r="B199" s="76">
        <f>Invoice!C201</f>
        <v>0</v>
      </c>
      <c r="C199" s="77">
        <f>Invoice!B201</f>
        <v>0</v>
      </c>
      <c r="D199" s="82">
        <f t="shared" si="8"/>
        <v>0</v>
      </c>
      <c r="E199" s="82">
        <f t="shared" si="9"/>
        <v>0</v>
      </c>
      <c r="F199" s="83">
        <f>Invoice!G201</f>
        <v>0</v>
      </c>
      <c r="G199" s="84">
        <f t="shared" si="10"/>
        <v>0</v>
      </c>
    </row>
    <row r="200" spans="1:7" s="81" customFormat="1">
      <c r="A200" s="97">
        <f>Invoice!F202</f>
        <v>0</v>
      </c>
      <c r="B200" s="76">
        <f>Invoice!C202</f>
        <v>0</v>
      </c>
      <c r="C200" s="77">
        <f>Invoice!B202</f>
        <v>0</v>
      </c>
      <c r="D200" s="82">
        <f t="shared" si="8"/>
        <v>0</v>
      </c>
      <c r="E200" s="82">
        <f t="shared" si="9"/>
        <v>0</v>
      </c>
      <c r="F200" s="83">
        <f>Invoice!G202</f>
        <v>0</v>
      </c>
      <c r="G200" s="84">
        <f t="shared" si="10"/>
        <v>0</v>
      </c>
    </row>
    <row r="201" spans="1:7" s="81" customFormat="1">
      <c r="A201" s="97">
        <f>Invoice!F203</f>
        <v>0</v>
      </c>
      <c r="B201" s="76">
        <f>Invoice!C203</f>
        <v>0</v>
      </c>
      <c r="C201" s="77">
        <f>Invoice!B203</f>
        <v>0</v>
      </c>
      <c r="D201" s="82">
        <f t="shared" si="8"/>
        <v>0</v>
      </c>
      <c r="E201" s="82">
        <f t="shared" si="9"/>
        <v>0</v>
      </c>
      <c r="F201" s="83">
        <f>Invoice!G203</f>
        <v>0</v>
      </c>
      <c r="G201" s="84">
        <f t="shared" si="10"/>
        <v>0</v>
      </c>
    </row>
    <row r="202" spans="1:7" s="81" customFormat="1">
      <c r="A202" s="97">
        <f>Invoice!F204</f>
        <v>0</v>
      </c>
      <c r="B202" s="76">
        <f>Invoice!C204</f>
        <v>0</v>
      </c>
      <c r="C202" s="77">
        <f>Invoice!B204</f>
        <v>0</v>
      </c>
      <c r="D202" s="82">
        <f t="shared" si="8"/>
        <v>0</v>
      </c>
      <c r="E202" s="82">
        <f t="shared" si="9"/>
        <v>0</v>
      </c>
      <c r="F202" s="83">
        <f>Invoice!G204</f>
        <v>0</v>
      </c>
      <c r="G202" s="84">
        <f t="shared" si="10"/>
        <v>0</v>
      </c>
    </row>
    <row r="203" spans="1:7" s="81" customFormat="1">
      <c r="A203" s="97">
        <f>Invoice!F205</f>
        <v>0</v>
      </c>
      <c r="B203" s="76">
        <f>Invoice!C205</f>
        <v>0</v>
      </c>
      <c r="C203" s="77">
        <f>Invoice!B205</f>
        <v>0</v>
      </c>
      <c r="D203" s="82">
        <f t="shared" si="8"/>
        <v>0</v>
      </c>
      <c r="E203" s="82">
        <f t="shared" si="9"/>
        <v>0</v>
      </c>
      <c r="F203" s="83">
        <f>Invoice!G205</f>
        <v>0</v>
      </c>
      <c r="G203" s="84">
        <f t="shared" si="10"/>
        <v>0</v>
      </c>
    </row>
    <row r="204" spans="1:7" s="81" customFormat="1">
      <c r="A204" s="97">
        <f>Invoice!F206</f>
        <v>0</v>
      </c>
      <c r="B204" s="76">
        <f>Invoice!C206</f>
        <v>0</v>
      </c>
      <c r="C204" s="77">
        <f>Invoice!B206</f>
        <v>0</v>
      </c>
      <c r="D204" s="82">
        <f t="shared" si="8"/>
        <v>0</v>
      </c>
      <c r="E204" s="82">
        <f t="shared" si="9"/>
        <v>0</v>
      </c>
      <c r="F204" s="83">
        <f>Invoice!G206</f>
        <v>0</v>
      </c>
      <c r="G204" s="84">
        <f t="shared" si="10"/>
        <v>0</v>
      </c>
    </row>
    <row r="205" spans="1:7" s="81" customFormat="1">
      <c r="A205" s="97">
        <f>Invoice!F207</f>
        <v>0</v>
      </c>
      <c r="B205" s="76">
        <f>Invoice!C207</f>
        <v>0</v>
      </c>
      <c r="C205" s="77">
        <f>Invoice!B207</f>
        <v>0</v>
      </c>
      <c r="D205" s="82">
        <f t="shared" si="8"/>
        <v>0</v>
      </c>
      <c r="E205" s="82">
        <f t="shared" si="9"/>
        <v>0</v>
      </c>
      <c r="F205" s="83">
        <f>Invoice!G207</f>
        <v>0</v>
      </c>
      <c r="G205" s="84">
        <f t="shared" si="10"/>
        <v>0</v>
      </c>
    </row>
    <row r="206" spans="1:7" s="81" customFormat="1">
      <c r="A206" s="97">
        <f>Invoice!F208</f>
        <v>0</v>
      </c>
      <c r="B206" s="76">
        <f>Invoice!C208</f>
        <v>0</v>
      </c>
      <c r="C206" s="77">
        <f>Invoice!B208</f>
        <v>0</v>
      </c>
      <c r="D206" s="82">
        <f t="shared" si="8"/>
        <v>0</v>
      </c>
      <c r="E206" s="82">
        <f t="shared" si="9"/>
        <v>0</v>
      </c>
      <c r="F206" s="83">
        <f>Invoice!G208</f>
        <v>0</v>
      </c>
      <c r="G206" s="84">
        <f t="shared" si="10"/>
        <v>0</v>
      </c>
    </row>
    <row r="207" spans="1:7" s="81" customFormat="1">
      <c r="A207" s="97">
        <f>Invoice!F209</f>
        <v>0</v>
      </c>
      <c r="B207" s="76">
        <f>Invoice!C209</f>
        <v>0</v>
      </c>
      <c r="C207" s="77">
        <f>Invoice!B209</f>
        <v>0</v>
      </c>
      <c r="D207" s="82">
        <f t="shared" si="8"/>
        <v>0</v>
      </c>
      <c r="E207" s="82">
        <f t="shared" si="9"/>
        <v>0</v>
      </c>
      <c r="F207" s="83">
        <f>Invoice!G209</f>
        <v>0</v>
      </c>
      <c r="G207" s="84">
        <f t="shared" si="10"/>
        <v>0</v>
      </c>
    </row>
    <row r="208" spans="1:7" s="81" customFormat="1">
      <c r="A208" s="97">
        <f>Invoice!F210</f>
        <v>0</v>
      </c>
      <c r="B208" s="76">
        <f>Invoice!C210</f>
        <v>0</v>
      </c>
      <c r="C208" s="77">
        <f>Invoice!B210</f>
        <v>0</v>
      </c>
      <c r="D208" s="82">
        <f t="shared" si="8"/>
        <v>0</v>
      </c>
      <c r="E208" s="82">
        <f t="shared" si="9"/>
        <v>0</v>
      </c>
      <c r="F208" s="83">
        <f>Invoice!G210</f>
        <v>0</v>
      </c>
      <c r="G208" s="84">
        <f t="shared" si="10"/>
        <v>0</v>
      </c>
    </row>
    <row r="209" spans="1:7" s="81" customFormat="1">
      <c r="A209" s="97">
        <f>Invoice!F211</f>
        <v>0</v>
      </c>
      <c r="B209" s="76">
        <f>Invoice!C211</f>
        <v>0</v>
      </c>
      <c r="C209" s="77">
        <f>Invoice!B211</f>
        <v>0</v>
      </c>
      <c r="D209" s="82">
        <f t="shared" si="8"/>
        <v>0</v>
      </c>
      <c r="E209" s="82">
        <f t="shared" si="9"/>
        <v>0</v>
      </c>
      <c r="F209" s="83">
        <f>Invoice!G211</f>
        <v>0</v>
      </c>
      <c r="G209" s="84">
        <f t="shared" si="10"/>
        <v>0</v>
      </c>
    </row>
    <row r="210" spans="1:7" s="81" customFormat="1">
      <c r="A210" s="97">
        <f>Invoice!F212</f>
        <v>0</v>
      </c>
      <c r="B210" s="76">
        <f>Invoice!C212</f>
        <v>0</v>
      </c>
      <c r="C210" s="77">
        <f>Invoice!B212</f>
        <v>0</v>
      </c>
      <c r="D210" s="82">
        <f t="shared" si="8"/>
        <v>0</v>
      </c>
      <c r="E210" s="82">
        <f t="shared" si="9"/>
        <v>0</v>
      </c>
      <c r="F210" s="83">
        <f>Invoice!G212</f>
        <v>0</v>
      </c>
      <c r="G210" s="84">
        <f t="shared" si="10"/>
        <v>0</v>
      </c>
    </row>
    <row r="211" spans="1:7" s="81" customFormat="1">
      <c r="A211" s="97">
        <f>Invoice!F213</f>
        <v>0</v>
      </c>
      <c r="B211" s="76">
        <f>Invoice!C213</f>
        <v>0</v>
      </c>
      <c r="C211" s="77">
        <f>Invoice!B213</f>
        <v>0</v>
      </c>
      <c r="D211" s="82">
        <f t="shared" si="8"/>
        <v>0</v>
      </c>
      <c r="E211" s="82">
        <f t="shared" si="9"/>
        <v>0</v>
      </c>
      <c r="F211" s="83">
        <f>Invoice!G213</f>
        <v>0</v>
      </c>
      <c r="G211" s="84">
        <f t="shared" si="10"/>
        <v>0</v>
      </c>
    </row>
    <row r="212" spans="1:7" s="81" customFormat="1">
      <c r="A212" s="97">
        <f>Invoice!F214</f>
        <v>0</v>
      </c>
      <c r="B212" s="76">
        <f>Invoice!C214</f>
        <v>0</v>
      </c>
      <c r="C212" s="77">
        <f>Invoice!B214</f>
        <v>0</v>
      </c>
      <c r="D212" s="82">
        <f t="shared" si="8"/>
        <v>0</v>
      </c>
      <c r="E212" s="82">
        <f t="shared" si="9"/>
        <v>0</v>
      </c>
      <c r="F212" s="83">
        <f>Invoice!G214</f>
        <v>0</v>
      </c>
      <c r="G212" s="84">
        <f t="shared" si="10"/>
        <v>0</v>
      </c>
    </row>
    <row r="213" spans="1:7" s="81" customFormat="1">
      <c r="A213" s="97">
        <f>Invoice!F215</f>
        <v>0</v>
      </c>
      <c r="B213" s="76">
        <f>Invoice!C215</f>
        <v>0</v>
      </c>
      <c r="C213" s="77">
        <f>Invoice!B215</f>
        <v>0</v>
      </c>
      <c r="D213" s="82">
        <f t="shared" si="8"/>
        <v>0</v>
      </c>
      <c r="E213" s="82">
        <f t="shared" si="9"/>
        <v>0</v>
      </c>
      <c r="F213" s="83">
        <f>Invoice!G215</f>
        <v>0</v>
      </c>
      <c r="G213" s="84">
        <f t="shared" si="10"/>
        <v>0</v>
      </c>
    </row>
    <row r="214" spans="1:7" s="81" customFormat="1">
      <c r="A214" s="97">
        <f>Invoice!F216</f>
        <v>0</v>
      </c>
      <c r="B214" s="76">
        <f>Invoice!C216</f>
        <v>0</v>
      </c>
      <c r="C214" s="77">
        <f>Invoice!B216</f>
        <v>0</v>
      </c>
      <c r="D214" s="82">
        <f t="shared" si="8"/>
        <v>0</v>
      </c>
      <c r="E214" s="82">
        <f t="shared" si="9"/>
        <v>0</v>
      </c>
      <c r="F214" s="83">
        <f>Invoice!G216</f>
        <v>0</v>
      </c>
      <c r="G214" s="84">
        <f t="shared" si="10"/>
        <v>0</v>
      </c>
    </row>
    <row r="215" spans="1:7" s="81" customFormat="1">
      <c r="A215" s="97">
        <f>Invoice!F217</f>
        <v>0</v>
      </c>
      <c r="B215" s="76">
        <f>Invoice!C217</f>
        <v>0</v>
      </c>
      <c r="C215" s="77">
        <f>Invoice!B217</f>
        <v>0</v>
      </c>
      <c r="D215" s="82">
        <f t="shared" si="8"/>
        <v>0</v>
      </c>
      <c r="E215" s="82">
        <f t="shared" si="9"/>
        <v>0</v>
      </c>
      <c r="F215" s="83">
        <f>Invoice!G217</f>
        <v>0</v>
      </c>
      <c r="G215" s="84">
        <f t="shared" si="10"/>
        <v>0</v>
      </c>
    </row>
    <row r="216" spans="1:7" s="81" customFormat="1">
      <c r="A216" s="97">
        <f>Invoice!F218</f>
        <v>0</v>
      </c>
      <c r="B216" s="76">
        <f>Invoice!C218</f>
        <v>0</v>
      </c>
      <c r="C216" s="77">
        <f>Invoice!B218</f>
        <v>0</v>
      </c>
      <c r="D216" s="82">
        <f t="shared" si="8"/>
        <v>0</v>
      </c>
      <c r="E216" s="82">
        <f t="shared" si="9"/>
        <v>0</v>
      </c>
      <c r="F216" s="83">
        <f>Invoice!G218</f>
        <v>0</v>
      </c>
      <c r="G216" s="84">
        <f t="shared" si="10"/>
        <v>0</v>
      </c>
    </row>
    <row r="217" spans="1:7" s="81" customFormat="1">
      <c r="A217" s="97">
        <f>Invoice!F219</f>
        <v>0</v>
      </c>
      <c r="B217" s="76">
        <f>Invoice!C219</f>
        <v>0</v>
      </c>
      <c r="C217" s="77">
        <f>Invoice!B219</f>
        <v>0</v>
      </c>
      <c r="D217" s="82">
        <f t="shared" si="8"/>
        <v>0</v>
      </c>
      <c r="E217" s="82">
        <f t="shared" si="9"/>
        <v>0</v>
      </c>
      <c r="F217" s="83">
        <f>Invoice!G219</f>
        <v>0</v>
      </c>
      <c r="G217" s="84">
        <f t="shared" si="10"/>
        <v>0</v>
      </c>
    </row>
    <row r="218" spans="1:7" s="81" customFormat="1">
      <c r="A218" s="97">
        <f>Invoice!F220</f>
        <v>0</v>
      </c>
      <c r="B218" s="76">
        <f>Invoice!C220</f>
        <v>0</v>
      </c>
      <c r="C218" s="77">
        <f>Invoice!B220</f>
        <v>0</v>
      </c>
      <c r="D218" s="82">
        <f t="shared" si="8"/>
        <v>0</v>
      </c>
      <c r="E218" s="82">
        <f t="shared" si="9"/>
        <v>0</v>
      </c>
      <c r="F218" s="83">
        <f>Invoice!G220</f>
        <v>0</v>
      </c>
      <c r="G218" s="84">
        <f t="shared" si="10"/>
        <v>0</v>
      </c>
    </row>
    <row r="219" spans="1:7" s="81" customFormat="1">
      <c r="A219" s="97">
        <f>Invoice!F221</f>
        <v>0</v>
      </c>
      <c r="B219" s="76">
        <f>Invoice!C221</f>
        <v>0</v>
      </c>
      <c r="C219" s="77">
        <f>Invoice!B221</f>
        <v>0</v>
      </c>
      <c r="D219" s="82">
        <f t="shared" si="8"/>
        <v>0</v>
      </c>
      <c r="E219" s="82">
        <f t="shared" si="9"/>
        <v>0</v>
      </c>
      <c r="F219" s="83">
        <f>Invoice!G221</f>
        <v>0</v>
      </c>
      <c r="G219" s="84">
        <f t="shared" si="10"/>
        <v>0</v>
      </c>
    </row>
    <row r="220" spans="1:7" s="81" customFormat="1">
      <c r="A220" s="97">
        <f>Invoice!F222</f>
        <v>0</v>
      </c>
      <c r="B220" s="76">
        <f>Invoice!C222</f>
        <v>0</v>
      </c>
      <c r="C220" s="77">
        <f>Invoice!B222</f>
        <v>0</v>
      </c>
      <c r="D220" s="82">
        <f t="shared" si="8"/>
        <v>0</v>
      </c>
      <c r="E220" s="82">
        <f t="shared" si="9"/>
        <v>0</v>
      </c>
      <c r="F220" s="83">
        <f>Invoice!G222</f>
        <v>0</v>
      </c>
      <c r="G220" s="84">
        <f t="shared" si="10"/>
        <v>0</v>
      </c>
    </row>
    <row r="221" spans="1:7" s="81" customFormat="1">
      <c r="A221" s="97">
        <f>Invoice!F223</f>
        <v>0</v>
      </c>
      <c r="B221" s="76">
        <f>Invoice!C223</f>
        <v>0</v>
      </c>
      <c r="C221" s="77">
        <f>Invoice!B223</f>
        <v>0</v>
      </c>
      <c r="D221" s="82">
        <f t="shared" si="8"/>
        <v>0</v>
      </c>
      <c r="E221" s="82">
        <f t="shared" si="9"/>
        <v>0</v>
      </c>
      <c r="F221" s="83">
        <f>Invoice!G223</f>
        <v>0</v>
      </c>
      <c r="G221" s="84">
        <f t="shared" si="10"/>
        <v>0</v>
      </c>
    </row>
    <row r="222" spans="1:7" s="81" customFormat="1">
      <c r="A222" s="97">
        <f>Invoice!F224</f>
        <v>0</v>
      </c>
      <c r="B222" s="76">
        <f>Invoice!C224</f>
        <v>0</v>
      </c>
      <c r="C222" s="77">
        <f>Invoice!B224</f>
        <v>0</v>
      </c>
      <c r="D222" s="82">
        <f t="shared" si="8"/>
        <v>0</v>
      </c>
      <c r="E222" s="82">
        <f t="shared" si="9"/>
        <v>0</v>
      </c>
      <c r="F222" s="83">
        <f>Invoice!G224</f>
        <v>0</v>
      </c>
      <c r="G222" s="84">
        <f t="shared" si="10"/>
        <v>0</v>
      </c>
    </row>
    <row r="223" spans="1:7" s="81" customFormat="1">
      <c r="A223" s="97">
        <f>Invoice!F225</f>
        <v>0</v>
      </c>
      <c r="B223" s="76">
        <f>Invoice!C225</f>
        <v>0</v>
      </c>
      <c r="C223" s="77">
        <f>Invoice!B225</f>
        <v>0</v>
      </c>
      <c r="D223" s="82">
        <f t="shared" si="8"/>
        <v>0</v>
      </c>
      <c r="E223" s="82">
        <f t="shared" si="9"/>
        <v>0</v>
      </c>
      <c r="F223" s="83">
        <f>Invoice!G225</f>
        <v>0</v>
      </c>
      <c r="G223" s="84">
        <f t="shared" si="10"/>
        <v>0</v>
      </c>
    </row>
    <row r="224" spans="1:7" s="81" customFormat="1">
      <c r="A224" s="97">
        <f>Invoice!F226</f>
        <v>0</v>
      </c>
      <c r="B224" s="76">
        <f>Invoice!C226</f>
        <v>0</v>
      </c>
      <c r="C224" s="77">
        <f>Invoice!B226</f>
        <v>0</v>
      </c>
      <c r="D224" s="82">
        <f t="shared" si="8"/>
        <v>0</v>
      </c>
      <c r="E224" s="82">
        <f t="shared" si="9"/>
        <v>0</v>
      </c>
      <c r="F224" s="83">
        <f>Invoice!G226</f>
        <v>0</v>
      </c>
      <c r="G224" s="84">
        <f t="shared" si="10"/>
        <v>0</v>
      </c>
    </row>
    <row r="225" spans="1:7" s="81" customFormat="1">
      <c r="A225" s="97">
        <f>Invoice!F227</f>
        <v>0</v>
      </c>
      <c r="B225" s="76">
        <f>Invoice!C227</f>
        <v>0</v>
      </c>
      <c r="C225" s="77">
        <f>Invoice!B227</f>
        <v>0</v>
      </c>
      <c r="D225" s="82">
        <f t="shared" si="8"/>
        <v>0</v>
      </c>
      <c r="E225" s="82">
        <f t="shared" si="9"/>
        <v>0</v>
      </c>
      <c r="F225" s="83">
        <f>Invoice!G227</f>
        <v>0</v>
      </c>
      <c r="G225" s="84">
        <f t="shared" si="10"/>
        <v>0</v>
      </c>
    </row>
    <row r="226" spans="1:7" s="81" customFormat="1">
      <c r="A226" s="97">
        <f>Invoice!F228</f>
        <v>0</v>
      </c>
      <c r="B226" s="76">
        <f>Invoice!C228</f>
        <v>0</v>
      </c>
      <c r="C226" s="77">
        <f>Invoice!B228</f>
        <v>0</v>
      </c>
      <c r="D226" s="82">
        <f t="shared" si="8"/>
        <v>0</v>
      </c>
      <c r="E226" s="82">
        <f t="shared" si="9"/>
        <v>0</v>
      </c>
      <c r="F226" s="83">
        <f>Invoice!G228</f>
        <v>0</v>
      </c>
      <c r="G226" s="84">
        <f t="shared" si="10"/>
        <v>0</v>
      </c>
    </row>
    <row r="227" spans="1:7" s="81" customFormat="1">
      <c r="A227" s="97">
        <f>Invoice!F229</f>
        <v>0</v>
      </c>
      <c r="B227" s="76">
        <f>Invoice!C229</f>
        <v>0</v>
      </c>
      <c r="C227" s="77">
        <f>Invoice!B229</f>
        <v>0</v>
      </c>
      <c r="D227" s="82">
        <f t="shared" si="8"/>
        <v>0</v>
      </c>
      <c r="E227" s="82">
        <f t="shared" si="9"/>
        <v>0</v>
      </c>
      <c r="F227" s="83">
        <f>Invoice!G229</f>
        <v>0</v>
      </c>
      <c r="G227" s="84">
        <f t="shared" si="10"/>
        <v>0</v>
      </c>
    </row>
    <row r="228" spans="1:7" s="81" customFormat="1">
      <c r="A228" s="97">
        <f>Invoice!F230</f>
        <v>0</v>
      </c>
      <c r="B228" s="76">
        <f>Invoice!C230</f>
        <v>0</v>
      </c>
      <c r="C228" s="77">
        <f>Invoice!B230</f>
        <v>0</v>
      </c>
      <c r="D228" s="82">
        <f t="shared" si="8"/>
        <v>0</v>
      </c>
      <c r="E228" s="82">
        <f t="shared" si="9"/>
        <v>0</v>
      </c>
      <c r="F228" s="83">
        <f>Invoice!G230</f>
        <v>0</v>
      </c>
      <c r="G228" s="84">
        <f t="shared" si="10"/>
        <v>0</v>
      </c>
    </row>
    <row r="229" spans="1:7" s="81" customFormat="1">
      <c r="A229" s="97">
        <f>Invoice!F231</f>
        <v>0</v>
      </c>
      <c r="B229" s="76">
        <f>Invoice!C231</f>
        <v>0</v>
      </c>
      <c r="C229" s="77">
        <f>Invoice!B231</f>
        <v>0</v>
      </c>
      <c r="D229" s="82">
        <f t="shared" si="8"/>
        <v>0</v>
      </c>
      <c r="E229" s="82">
        <f t="shared" si="9"/>
        <v>0</v>
      </c>
      <c r="F229" s="83">
        <f>Invoice!G231</f>
        <v>0</v>
      </c>
      <c r="G229" s="84">
        <f t="shared" si="10"/>
        <v>0</v>
      </c>
    </row>
    <row r="230" spans="1:7" s="81" customFormat="1">
      <c r="A230" s="97">
        <f>Invoice!F232</f>
        <v>0</v>
      </c>
      <c r="B230" s="76">
        <f>Invoice!C232</f>
        <v>0</v>
      </c>
      <c r="C230" s="77">
        <f>Invoice!B232</f>
        <v>0</v>
      </c>
      <c r="D230" s="82">
        <f t="shared" si="8"/>
        <v>0</v>
      </c>
      <c r="E230" s="82">
        <f t="shared" si="9"/>
        <v>0</v>
      </c>
      <c r="F230" s="83">
        <f>Invoice!G232</f>
        <v>0</v>
      </c>
      <c r="G230" s="84">
        <f t="shared" si="10"/>
        <v>0</v>
      </c>
    </row>
    <row r="231" spans="1:7" s="81" customFormat="1">
      <c r="A231" s="97">
        <f>Invoice!F233</f>
        <v>0</v>
      </c>
      <c r="B231" s="76">
        <f>Invoice!C233</f>
        <v>0</v>
      </c>
      <c r="C231" s="77">
        <f>Invoice!B233</f>
        <v>0</v>
      </c>
      <c r="D231" s="82">
        <f t="shared" si="8"/>
        <v>0</v>
      </c>
      <c r="E231" s="82">
        <f t="shared" si="9"/>
        <v>0</v>
      </c>
      <c r="F231" s="83">
        <f>Invoice!G233</f>
        <v>0</v>
      </c>
      <c r="G231" s="84">
        <f t="shared" si="10"/>
        <v>0</v>
      </c>
    </row>
    <row r="232" spans="1:7" s="81" customFormat="1">
      <c r="A232" s="97">
        <f>Invoice!F234</f>
        <v>0</v>
      </c>
      <c r="B232" s="76">
        <f>Invoice!C234</f>
        <v>0</v>
      </c>
      <c r="C232" s="77">
        <f>Invoice!B234</f>
        <v>0</v>
      </c>
      <c r="D232" s="82">
        <f t="shared" si="8"/>
        <v>0</v>
      </c>
      <c r="E232" s="82">
        <f t="shared" si="9"/>
        <v>0</v>
      </c>
      <c r="F232" s="83">
        <f>Invoice!G234</f>
        <v>0</v>
      </c>
      <c r="G232" s="84">
        <f t="shared" si="10"/>
        <v>0</v>
      </c>
    </row>
    <row r="233" spans="1:7" s="81" customFormat="1">
      <c r="A233" s="97">
        <f>Invoice!F235</f>
        <v>0</v>
      </c>
      <c r="B233" s="76">
        <f>Invoice!C235</f>
        <v>0</v>
      </c>
      <c r="C233" s="77">
        <f>Invoice!B235</f>
        <v>0</v>
      </c>
      <c r="D233" s="82">
        <f t="shared" si="8"/>
        <v>0</v>
      </c>
      <c r="E233" s="82">
        <f t="shared" si="9"/>
        <v>0</v>
      </c>
      <c r="F233" s="83">
        <f>Invoice!G235</f>
        <v>0</v>
      </c>
      <c r="G233" s="84">
        <f t="shared" si="10"/>
        <v>0</v>
      </c>
    </row>
    <row r="234" spans="1:7" s="81" customFormat="1">
      <c r="A234" s="97">
        <f>Invoice!F236</f>
        <v>0</v>
      </c>
      <c r="B234" s="76">
        <f>Invoice!C236</f>
        <v>0</v>
      </c>
      <c r="C234" s="77">
        <f>Invoice!B236</f>
        <v>0</v>
      </c>
      <c r="D234" s="82">
        <f t="shared" si="8"/>
        <v>0</v>
      </c>
      <c r="E234" s="82">
        <f t="shared" si="9"/>
        <v>0</v>
      </c>
      <c r="F234" s="83">
        <f>Invoice!G236</f>
        <v>0</v>
      </c>
      <c r="G234" s="84">
        <f t="shared" si="10"/>
        <v>0</v>
      </c>
    </row>
    <row r="235" spans="1:7" s="81" customFormat="1">
      <c r="A235" s="97">
        <f>Invoice!F237</f>
        <v>0</v>
      </c>
      <c r="B235" s="76">
        <f>Invoice!C237</f>
        <v>0</v>
      </c>
      <c r="C235" s="77">
        <f>Invoice!B237</f>
        <v>0</v>
      </c>
      <c r="D235" s="82">
        <f t="shared" si="8"/>
        <v>0</v>
      </c>
      <c r="E235" s="82">
        <f t="shared" si="9"/>
        <v>0</v>
      </c>
      <c r="F235" s="83">
        <f>Invoice!G237</f>
        <v>0</v>
      </c>
      <c r="G235" s="84">
        <f t="shared" si="10"/>
        <v>0</v>
      </c>
    </row>
    <row r="236" spans="1:7" s="81" customFormat="1">
      <c r="A236" s="97">
        <f>Invoice!F238</f>
        <v>0</v>
      </c>
      <c r="B236" s="76">
        <f>Invoice!C238</f>
        <v>0</v>
      </c>
      <c r="C236" s="77">
        <f>Invoice!B238</f>
        <v>0</v>
      </c>
      <c r="D236" s="82">
        <f t="shared" si="8"/>
        <v>0</v>
      </c>
      <c r="E236" s="82">
        <f t="shared" si="9"/>
        <v>0</v>
      </c>
      <c r="F236" s="83">
        <f>Invoice!G238</f>
        <v>0</v>
      </c>
      <c r="G236" s="84">
        <f t="shared" si="10"/>
        <v>0</v>
      </c>
    </row>
    <row r="237" spans="1:7" s="81" customFormat="1">
      <c r="A237" s="97">
        <f>Invoice!F239</f>
        <v>0</v>
      </c>
      <c r="B237" s="76">
        <f>Invoice!C239</f>
        <v>0</v>
      </c>
      <c r="C237" s="77">
        <f>Invoice!B239</f>
        <v>0</v>
      </c>
      <c r="D237" s="82">
        <f t="shared" si="8"/>
        <v>0</v>
      </c>
      <c r="E237" s="82">
        <f t="shared" si="9"/>
        <v>0</v>
      </c>
      <c r="F237" s="83">
        <f>Invoice!G239</f>
        <v>0</v>
      </c>
      <c r="G237" s="84">
        <f t="shared" si="10"/>
        <v>0</v>
      </c>
    </row>
    <row r="238" spans="1:7" s="81" customFormat="1">
      <c r="A238" s="97">
        <f>Invoice!F240</f>
        <v>0</v>
      </c>
      <c r="B238" s="76">
        <f>Invoice!C240</f>
        <v>0</v>
      </c>
      <c r="C238" s="77">
        <f>Invoice!B240</f>
        <v>0</v>
      </c>
      <c r="D238" s="82">
        <f t="shared" si="8"/>
        <v>0</v>
      </c>
      <c r="E238" s="82">
        <f t="shared" si="9"/>
        <v>0</v>
      </c>
      <c r="F238" s="83">
        <f>Invoice!G240</f>
        <v>0</v>
      </c>
      <c r="G238" s="84">
        <f t="shared" si="10"/>
        <v>0</v>
      </c>
    </row>
    <row r="239" spans="1:7" s="81" customFormat="1">
      <c r="A239" s="97">
        <f>Invoice!F241</f>
        <v>0</v>
      </c>
      <c r="B239" s="76">
        <f>Invoice!C241</f>
        <v>0</v>
      </c>
      <c r="C239" s="77">
        <f>Invoice!B241</f>
        <v>0</v>
      </c>
      <c r="D239" s="82">
        <f t="shared" si="8"/>
        <v>0</v>
      </c>
      <c r="E239" s="82">
        <f t="shared" si="9"/>
        <v>0</v>
      </c>
      <c r="F239" s="83">
        <f>Invoice!G241</f>
        <v>0</v>
      </c>
      <c r="G239" s="84">
        <f t="shared" si="10"/>
        <v>0</v>
      </c>
    </row>
    <row r="240" spans="1:7" s="81" customFormat="1">
      <c r="A240" s="97">
        <f>Invoice!F242</f>
        <v>0</v>
      </c>
      <c r="B240" s="76">
        <f>Invoice!C242</f>
        <v>0</v>
      </c>
      <c r="C240" s="77">
        <f>Invoice!B242</f>
        <v>0</v>
      </c>
      <c r="D240" s="82">
        <f t="shared" si="8"/>
        <v>0</v>
      </c>
      <c r="E240" s="82">
        <f t="shared" si="9"/>
        <v>0</v>
      </c>
      <c r="F240" s="83">
        <f>Invoice!G242</f>
        <v>0</v>
      </c>
      <c r="G240" s="84">
        <f t="shared" si="10"/>
        <v>0</v>
      </c>
    </row>
    <row r="241" spans="1:7" s="81" customFormat="1">
      <c r="A241" s="97">
        <f>Invoice!F243</f>
        <v>0</v>
      </c>
      <c r="B241" s="76">
        <f>Invoice!C243</f>
        <v>0</v>
      </c>
      <c r="C241" s="77">
        <f>Invoice!B243</f>
        <v>0</v>
      </c>
      <c r="D241" s="82">
        <f t="shared" si="8"/>
        <v>0</v>
      </c>
      <c r="E241" s="82">
        <f t="shared" si="9"/>
        <v>0</v>
      </c>
      <c r="F241" s="83">
        <f>Invoice!G243</f>
        <v>0</v>
      </c>
      <c r="G241" s="84">
        <f t="shared" si="10"/>
        <v>0</v>
      </c>
    </row>
    <row r="242" spans="1:7" s="81" customFormat="1">
      <c r="A242" s="97">
        <f>Invoice!F244</f>
        <v>0</v>
      </c>
      <c r="B242" s="76">
        <f>Invoice!C244</f>
        <v>0</v>
      </c>
      <c r="C242" s="77">
        <f>Invoice!B244</f>
        <v>0</v>
      </c>
      <c r="D242" s="82">
        <f t="shared" si="8"/>
        <v>0</v>
      </c>
      <c r="E242" s="82">
        <f t="shared" si="9"/>
        <v>0</v>
      </c>
      <c r="F242" s="83">
        <f>Invoice!G244</f>
        <v>0</v>
      </c>
      <c r="G242" s="84">
        <f t="shared" si="10"/>
        <v>0</v>
      </c>
    </row>
    <row r="243" spans="1:7" s="81" customFormat="1">
      <c r="A243" s="97">
        <f>Invoice!F245</f>
        <v>0</v>
      </c>
      <c r="B243" s="76">
        <f>Invoice!C245</f>
        <v>0</v>
      </c>
      <c r="C243" s="77">
        <f>Invoice!B245</f>
        <v>0</v>
      </c>
      <c r="D243" s="82">
        <f t="shared" si="8"/>
        <v>0</v>
      </c>
      <c r="E243" s="82">
        <f t="shared" si="9"/>
        <v>0</v>
      </c>
      <c r="F243" s="83">
        <f>Invoice!G245</f>
        <v>0</v>
      </c>
      <c r="G243" s="84">
        <f t="shared" si="10"/>
        <v>0</v>
      </c>
    </row>
    <row r="244" spans="1:7" s="81" customFormat="1">
      <c r="A244" s="97">
        <f>Invoice!F246</f>
        <v>0</v>
      </c>
      <c r="B244" s="76">
        <f>Invoice!C246</f>
        <v>0</v>
      </c>
      <c r="C244" s="77">
        <f>Invoice!B246</f>
        <v>0</v>
      </c>
      <c r="D244" s="82">
        <f t="shared" si="8"/>
        <v>0</v>
      </c>
      <c r="E244" s="82">
        <f t="shared" si="9"/>
        <v>0</v>
      </c>
      <c r="F244" s="83">
        <f>Invoice!G246</f>
        <v>0</v>
      </c>
      <c r="G244" s="84">
        <f t="shared" si="10"/>
        <v>0</v>
      </c>
    </row>
    <row r="245" spans="1:7" s="81" customFormat="1">
      <c r="A245" s="97">
        <f>Invoice!F247</f>
        <v>0</v>
      </c>
      <c r="B245" s="76">
        <f>Invoice!C247</f>
        <v>0</v>
      </c>
      <c r="C245" s="77">
        <f>Invoice!B247</f>
        <v>0</v>
      </c>
      <c r="D245" s="82">
        <f t="shared" si="8"/>
        <v>0</v>
      </c>
      <c r="E245" s="82">
        <f t="shared" si="9"/>
        <v>0</v>
      </c>
      <c r="F245" s="83">
        <f>Invoice!G247</f>
        <v>0</v>
      </c>
      <c r="G245" s="84">
        <f t="shared" si="10"/>
        <v>0</v>
      </c>
    </row>
    <row r="246" spans="1:7" s="81" customFormat="1">
      <c r="A246" s="97">
        <f>Invoice!F248</f>
        <v>0</v>
      </c>
      <c r="B246" s="76">
        <f>Invoice!C248</f>
        <v>0</v>
      </c>
      <c r="C246" s="77">
        <f>Invoice!B248</f>
        <v>0</v>
      </c>
      <c r="D246" s="82">
        <f t="shared" si="8"/>
        <v>0</v>
      </c>
      <c r="E246" s="82">
        <f t="shared" si="9"/>
        <v>0</v>
      </c>
      <c r="F246" s="83">
        <f>Invoice!G248</f>
        <v>0</v>
      </c>
      <c r="G246" s="84">
        <f t="shared" si="10"/>
        <v>0</v>
      </c>
    </row>
    <row r="247" spans="1:7" s="81" customFormat="1">
      <c r="A247" s="97">
        <f>Invoice!F249</f>
        <v>0</v>
      </c>
      <c r="B247" s="76">
        <f>Invoice!C249</f>
        <v>0</v>
      </c>
      <c r="C247" s="77">
        <f>Invoice!B249</f>
        <v>0</v>
      </c>
      <c r="D247" s="82">
        <f t="shared" si="8"/>
        <v>0</v>
      </c>
      <c r="E247" s="82">
        <f t="shared" si="9"/>
        <v>0</v>
      </c>
      <c r="F247" s="83">
        <f>Invoice!G249</f>
        <v>0</v>
      </c>
      <c r="G247" s="84">
        <f t="shared" si="10"/>
        <v>0</v>
      </c>
    </row>
    <row r="248" spans="1:7" s="81" customFormat="1">
      <c r="A248" s="97">
        <f>Invoice!F250</f>
        <v>0</v>
      </c>
      <c r="B248" s="76">
        <f>Invoice!C250</f>
        <v>0</v>
      </c>
      <c r="C248" s="77">
        <f>Invoice!B250</f>
        <v>0</v>
      </c>
      <c r="D248" s="82">
        <f t="shared" si="8"/>
        <v>0</v>
      </c>
      <c r="E248" s="82">
        <f t="shared" si="9"/>
        <v>0</v>
      </c>
      <c r="F248" s="83">
        <f>Invoice!G250</f>
        <v>0</v>
      </c>
      <c r="G248" s="84">
        <f t="shared" si="10"/>
        <v>0</v>
      </c>
    </row>
    <row r="249" spans="1:7" s="81" customFormat="1">
      <c r="A249" s="97">
        <f>Invoice!F251</f>
        <v>0</v>
      </c>
      <c r="B249" s="76">
        <f>Invoice!C251</f>
        <v>0</v>
      </c>
      <c r="C249" s="77">
        <f>Invoice!B251</f>
        <v>0</v>
      </c>
      <c r="D249" s="82">
        <f t="shared" si="8"/>
        <v>0</v>
      </c>
      <c r="E249" s="82">
        <f t="shared" si="9"/>
        <v>0</v>
      </c>
      <c r="F249" s="83">
        <f>Invoice!G251</f>
        <v>0</v>
      </c>
      <c r="G249" s="84">
        <f t="shared" si="10"/>
        <v>0</v>
      </c>
    </row>
    <row r="250" spans="1:7" s="81" customFormat="1">
      <c r="A250" s="97">
        <f>Invoice!F252</f>
        <v>0</v>
      </c>
      <c r="B250" s="76">
        <f>Invoice!C252</f>
        <v>0</v>
      </c>
      <c r="C250" s="77">
        <f>Invoice!B252</f>
        <v>0</v>
      </c>
      <c r="D250" s="82">
        <f t="shared" si="8"/>
        <v>0</v>
      </c>
      <c r="E250" s="82">
        <f t="shared" si="9"/>
        <v>0</v>
      </c>
      <c r="F250" s="83">
        <f>Invoice!G252</f>
        <v>0</v>
      </c>
      <c r="G250" s="84">
        <f t="shared" si="10"/>
        <v>0</v>
      </c>
    </row>
    <row r="251" spans="1:7" s="81" customFormat="1">
      <c r="A251" s="97">
        <f>Invoice!F253</f>
        <v>0</v>
      </c>
      <c r="B251" s="76">
        <f>Invoice!C253</f>
        <v>0</v>
      </c>
      <c r="C251" s="77">
        <f>Invoice!B253</f>
        <v>0</v>
      </c>
      <c r="D251" s="82">
        <f t="shared" si="8"/>
        <v>0</v>
      </c>
      <c r="E251" s="82">
        <f t="shared" si="9"/>
        <v>0</v>
      </c>
      <c r="F251" s="83">
        <f>Invoice!G253</f>
        <v>0</v>
      </c>
      <c r="G251" s="84">
        <f t="shared" si="10"/>
        <v>0</v>
      </c>
    </row>
    <row r="252" spans="1:7" s="81" customFormat="1">
      <c r="A252" s="97">
        <f>Invoice!F254</f>
        <v>0</v>
      </c>
      <c r="B252" s="76">
        <f>Invoice!C254</f>
        <v>0</v>
      </c>
      <c r="C252" s="77">
        <f>Invoice!B254</f>
        <v>0</v>
      </c>
      <c r="D252" s="82">
        <f t="shared" si="8"/>
        <v>0</v>
      </c>
      <c r="E252" s="82">
        <f t="shared" si="9"/>
        <v>0</v>
      </c>
      <c r="F252" s="83">
        <f>Invoice!G254</f>
        <v>0</v>
      </c>
      <c r="G252" s="84">
        <f t="shared" si="10"/>
        <v>0</v>
      </c>
    </row>
    <row r="253" spans="1:7" s="81" customFormat="1">
      <c r="A253" s="97">
        <f>Invoice!F255</f>
        <v>0</v>
      </c>
      <c r="B253" s="76">
        <f>Invoice!C255</f>
        <v>0</v>
      </c>
      <c r="C253" s="77">
        <f>Invoice!B255</f>
        <v>0</v>
      </c>
      <c r="D253" s="82">
        <f t="shared" si="8"/>
        <v>0</v>
      </c>
      <c r="E253" s="82">
        <f t="shared" si="9"/>
        <v>0</v>
      </c>
      <c r="F253" s="83">
        <f>Invoice!G255</f>
        <v>0</v>
      </c>
      <c r="G253" s="84">
        <f t="shared" si="10"/>
        <v>0</v>
      </c>
    </row>
    <row r="254" spans="1:7" s="81" customFormat="1">
      <c r="A254" s="97">
        <f>Invoice!F256</f>
        <v>0</v>
      </c>
      <c r="B254" s="76">
        <f>Invoice!C256</f>
        <v>0</v>
      </c>
      <c r="C254" s="77">
        <f>Invoice!B256</f>
        <v>0</v>
      </c>
      <c r="D254" s="82">
        <f t="shared" si="8"/>
        <v>0</v>
      </c>
      <c r="E254" s="82">
        <f t="shared" si="9"/>
        <v>0</v>
      </c>
      <c r="F254" s="83">
        <f>Invoice!G256</f>
        <v>0</v>
      </c>
      <c r="G254" s="84">
        <f t="shared" si="10"/>
        <v>0</v>
      </c>
    </row>
    <row r="255" spans="1:7" s="81" customFormat="1">
      <c r="A255" s="97">
        <f>Invoice!F257</f>
        <v>0</v>
      </c>
      <c r="B255" s="76">
        <f>Invoice!C257</f>
        <v>0</v>
      </c>
      <c r="C255" s="77">
        <f>Invoice!B257</f>
        <v>0</v>
      </c>
      <c r="D255" s="82">
        <f t="shared" si="8"/>
        <v>0</v>
      </c>
      <c r="E255" s="82">
        <f t="shared" si="9"/>
        <v>0</v>
      </c>
      <c r="F255" s="83">
        <f>Invoice!G257</f>
        <v>0</v>
      </c>
      <c r="G255" s="84">
        <f t="shared" si="10"/>
        <v>0</v>
      </c>
    </row>
    <row r="256" spans="1:7" s="81" customFormat="1">
      <c r="A256" s="97">
        <f>Invoice!F258</f>
        <v>0</v>
      </c>
      <c r="B256" s="76">
        <f>Invoice!C258</f>
        <v>0</v>
      </c>
      <c r="C256" s="77">
        <f>Invoice!B258</f>
        <v>0</v>
      </c>
      <c r="D256" s="82">
        <f t="shared" si="8"/>
        <v>0</v>
      </c>
      <c r="E256" s="82">
        <f t="shared" si="9"/>
        <v>0</v>
      </c>
      <c r="F256" s="83">
        <f>Invoice!G258</f>
        <v>0</v>
      </c>
      <c r="G256" s="84">
        <f t="shared" si="10"/>
        <v>0</v>
      </c>
    </row>
    <row r="257" spans="1:7" s="81" customFormat="1">
      <c r="A257" s="97">
        <f>Invoice!F259</f>
        <v>0</v>
      </c>
      <c r="B257" s="76">
        <f>Invoice!C259</f>
        <v>0</v>
      </c>
      <c r="C257" s="77">
        <f>Invoice!B259</f>
        <v>0</v>
      </c>
      <c r="D257" s="82">
        <f t="shared" ref="D257:D320" si="11">F257/$D$14</f>
        <v>0</v>
      </c>
      <c r="E257" s="82">
        <f t="shared" ref="E257:E320" si="12">G257/$D$14</f>
        <v>0</v>
      </c>
      <c r="F257" s="83">
        <f>Invoice!G259</f>
        <v>0</v>
      </c>
      <c r="G257" s="84">
        <f t="shared" ref="G257:G320" si="13">C257*F257</f>
        <v>0</v>
      </c>
    </row>
    <row r="258" spans="1:7" s="81" customFormat="1">
      <c r="A258" s="97">
        <f>Invoice!F260</f>
        <v>0</v>
      </c>
      <c r="B258" s="76">
        <f>Invoice!C260</f>
        <v>0</v>
      </c>
      <c r="C258" s="77">
        <f>Invoice!B260</f>
        <v>0</v>
      </c>
      <c r="D258" s="82">
        <f t="shared" si="11"/>
        <v>0</v>
      </c>
      <c r="E258" s="82">
        <f t="shared" si="12"/>
        <v>0</v>
      </c>
      <c r="F258" s="83">
        <f>Invoice!G260</f>
        <v>0</v>
      </c>
      <c r="G258" s="84">
        <f t="shared" si="13"/>
        <v>0</v>
      </c>
    </row>
    <row r="259" spans="1:7" s="81" customFormat="1">
      <c r="A259" s="97">
        <f>Invoice!F261</f>
        <v>0</v>
      </c>
      <c r="B259" s="76">
        <f>Invoice!C261</f>
        <v>0</v>
      </c>
      <c r="C259" s="77">
        <f>Invoice!B261</f>
        <v>0</v>
      </c>
      <c r="D259" s="82">
        <f t="shared" si="11"/>
        <v>0</v>
      </c>
      <c r="E259" s="82">
        <f t="shared" si="12"/>
        <v>0</v>
      </c>
      <c r="F259" s="83">
        <f>Invoice!G261</f>
        <v>0</v>
      </c>
      <c r="G259" s="84">
        <f t="shared" si="13"/>
        <v>0</v>
      </c>
    </row>
    <row r="260" spans="1:7" s="81" customFormat="1">
      <c r="A260" s="97">
        <f>Invoice!F262</f>
        <v>0</v>
      </c>
      <c r="B260" s="76">
        <f>Invoice!C262</f>
        <v>0</v>
      </c>
      <c r="C260" s="77">
        <f>Invoice!B262</f>
        <v>0</v>
      </c>
      <c r="D260" s="82">
        <f t="shared" si="11"/>
        <v>0</v>
      </c>
      <c r="E260" s="82">
        <f t="shared" si="12"/>
        <v>0</v>
      </c>
      <c r="F260" s="83">
        <f>Invoice!G262</f>
        <v>0</v>
      </c>
      <c r="G260" s="84">
        <f t="shared" si="13"/>
        <v>0</v>
      </c>
    </row>
    <row r="261" spans="1:7" s="81" customFormat="1">
      <c r="A261" s="97">
        <f>Invoice!F263</f>
        <v>0</v>
      </c>
      <c r="B261" s="76">
        <f>Invoice!C263</f>
        <v>0</v>
      </c>
      <c r="C261" s="77">
        <f>Invoice!B263</f>
        <v>0</v>
      </c>
      <c r="D261" s="82">
        <f t="shared" si="11"/>
        <v>0</v>
      </c>
      <c r="E261" s="82">
        <f t="shared" si="12"/>
        <v>0</v>
      </c>
      <c r="F261" s="83">
        <f>Invoice!G263</f>
        <v>0</v>
      </c>
      <c r="G261" s="84">
        <f t="shared" si="13"/>
        <v>0</v>
      </c>
    </row>
    <row r="262" spans="1:7" s="81" customFormat="1">
      <c r="A262" s="97">
        <f>Invoice!F264</f>
        <v>0</v>
      </c>
      <c r="B262" s="76">
        <f>Invoice!C264</f>
        <v>0</v>
      </c>
      <c r="C262" s="77">
        <f>Invoice!B264</f>
        <v>0</v>
      </c>
      <c r="D262" s="82">
        <f t="shared" si="11"/>
        <v>0</v>
      </c>
      <c r="E262" s="82">
        <f t="shared" si="12"/>
        <v>0</v>
      </c>
      <c r="F262" s="83">
        <f>Invoice!G264</f>
        <v>0</v>
      </c>
      <c r="G262" s="84">
        <f t="shared" si="13"/>
        <v>0</v>
      </c>
    </row>
    <row r="263" spans="1:7" s="81" customFormat="1">
      <c r="A263" s="97">
        <f>Invoice!F265</f>
        <v>0</v>
      </c>
      <c r="B263" s="76">
        <f>Invoice!C265</f>
        <v>0</v>
      </c>
      <c r="C263" s="77">
        <f>Invoice!B265</f>
        <v>0</v>
      </c>
      <c r="D263" s="82">
        <f t="shared" si="11"/>
        <v>0</v>
      </c>
      <c r="E263" s="82">
        <f t="shared" si="12"/>
        <v>0</v>
      </c>
      <c r="F263" s="83">
        <f>Invoice!G265</f>
        <v>0</v>
      </c>
      <c r="G263" s="84">
        <f t="shared" si="13"/>
        <v>0</v>
      </c>
    </row>
    <row r="264" spans="1:7" s="81" customFormat="1">
      <c r="A264" s="97">
        <f>Invoice!F266</f>
        <v>0</v>
      </c>
      <c r="B264" s="76">
        <f>Invoice!C266</f>
        <v>0</v>
      </c>
      <c r="C264" s="77">
        <f>Invoice!B266</f>
        <v>0</v>
      </c>
      <c r="D264" s="82">
        <f t="shared" si="11"/>
        <v>0</v>
      </c>
      <c r="E264" s="82">
        <f t="shared" si="12"/>
        <v>0</v>
      </c>
      <c r="F264" s="83">
        <f>Invoice!G266</f>
        <v>0</v>
      </c>
      <c r="G264" s="84">
        <f t="shared" si="13"/>
        <v>0</v>
      </c>
    </row>
    <row r="265" spans="1:7" s="81" customFormat="1">
      <c r="A265" s="97">
        <f>Invoice!F267</f>
        <v>0</v>
      </c>
      <c r="B265" s="76">
        <f>Invoice!C267</f>
        <v>0</v>
      </c>
      <c r="C265" s="77">
        <f>Invoice!B267</f>
        <v>0</v>
      </c>
      <c r="D265" s="82">
        <f t="shared" si="11"/>
        <v>0</v>
      </c>
      <c r="E265" s="82">
        <f t="shared" si="12"/>
        <v>0</v>
      </c>
      <c r="F265" s="83">
        <f>Invoice!G267</f>
        <v>0</v>
      </c>
      <c r="G265" s="84">
        <f t="shared" si="13"/>
        <v>0</v>
      </c>
    </row>
    <row r="266" spans="1:7" s="81" customFormat="1">
      <c r="A266" s="97">
        <f>Invoice!F268</f>
        <v>0</v>
      </c>
      <c r="B266" s="76">
        <f>Invoice!C268</f>
        <v>0</v>
      </c>
      <c r="C266" s="77">
        <f>Invoice!B268</f>
        <v>0</v>
      </c>
      <c r="D266" s="82">
        <f t="shared" si="11"/>
        <v>0</v>
      </c>
      <c r="E266" s="82">
        <f t="shared" si="12"/>
        <v>0</v>
      </c>
      <c r="F266" s="83">
        <f>Invoice!G268</f>
        <v>0</v>
      </c>
      <c r="G266" s="84">
        <f t="shared" si="13"/>
        <v>0</v>
      </c>
    </row>
    <row r="267" spans="1:7" s="81" customFormat="1">
      <c r="A267" s="97">
        <f>Invoice!F269</f>
        <v>0</v>
      </c>
      <c r="B267" s="76">
        <f>Invoice!C269</f>
        <v>0</v>
      </c>
      <c r="C267" s="77">
        <f>Invoice!B269</f>
        <v>0</v>
      </c>
      <c r="D267" s="82">
        <f t="shared" si="11"/>
        <v>0</v>
      </c>
      <c r="E267" s="82">
        <f t="shared" si="12"/>
        <v>0</v>
      </c>
      <c r="F267" s="83">
        <f>Invoice!G269</f>
        <v>0</v>
      </c>
      <c r="G267" s="84">
        <f t="shared" si="13"/>
        <v>0</v>
      </c>
    </row>
    <row r="268" spans="1:7" s="81" customFormat="1">
      <c r="A268" s="97">
        <f>Invoice!F270</f>
        <v>0</v>
      </c>
      <c r="B268" s="76">
        <f>Invoice!C270</f>
        <v>0</v>
      </c>
      <c r="C268" s="77">
        <f>Invoice!B270</f>
        <v>0</v>
      </c>
      <c r="D268" s="82">
        <f t="shared" si="11"/>
        <v>0</v>
      </c>
      <c r="E268" s="82">
        <f t="shared" si="12"/>
        <v>0</v>
      </c>
      <c r="F268" s="83">
        <f>Invoice!G270</f>
        <v>0</v>
      </c>
      <c r="G268" s="84">
        <f t="shared" si="13"/>
        <v>0</v>
      </c>
    </row>
    <row r="269" spans="1:7" s="81" customFormat="1">
      <c r="A269" s="97">
        <f>Invoice!F271</f>
        <v>0</v>
      </c>
      <c r="B269" s="76">
        <f>Invoice!C271</f>
        <v>0</v>
      </c>
      <c r="C269" s="77">
        <f>Invoice!B271</f>
        <v>0</v>
      </c>
      <c r="D269" s="82">
        <f t="shared" si="11"/>
        <v>0</v>
      </c>
      <c r="E269" s="82">
        <f t="shared" si="12"/>
        <v>0</v>
      </c>
      <c r="F269" s="83">
        <f>Invoice!G271</f>
        <v>0</v>
      </c>
      <c r="G269" s="84">
        <f t="shared" si="13"/>
        <v>0</v>
      </c>
    </row>
    <row r="270" spans="1:7" s="81" customFormat="1">
      <c r="A270" s="97">
        <f>Invoice!F272</f>
        <v>0</v>
      </c>
      <c r="B270" s="76">
        <f>Invoice!C272</f>
        <v>0</v>
      </c>
      <c r="C270" s="77">
        <f>Invoice!B272</f>
        <v>0</v>
      </c>
      <c r="D270" s="82">
        <f t="shared" si="11"/>
        <v>0</v>
      </c>
      <c r="E270" s="82">
        <f t="shared" si="12"/>
        <v>0</v>
      </c>
      <c r="F270" s="83">
        <f>Invoice!G272</f>
        <v>0</v>
      </c>
      <c r="G270" s="84">
        <f t="shared" si="13"/>
        <v>0</v>
      </c>
    </row>
    <row r="271" spans="1:7" s="81" customFormat="1">
      <c r="A271" s="97">
        <f>Invoice!F273</f>
        <v>0</v>
      </c>
      <c r="B271" s="76">
        <f>Invoice!C273</f>
        <v>0</v>
      </c>
      <c r="C271" s="77">
        <f>Invoice!B273</f>
        <v>0</v>
      </c>
      <c r="D271" s="82">
        <f t="shared" si="11"/>
        <v>0</v>
      </c>
      <c r="E271" s="82">
        <f t="shared" si="12"/>
        <v>0</v>
      </c>
      <c r="F271" s="83">
        <f>Invoice!G273</f>
        <v>0</v>
      </c>
      <c r="G271" s="84">
        <f t="shared" si="13"/>
        <v>0</v>
      </c>
    </row>
    <row r="272" spans="1:7" s="81" customFormat="1">
      <c r="A272" s="97">
        <f>Invoice!F274</f>
        <v>0</v>
      </c>
      <c r="B272" s="76">
        <f>Invoice!C274</f>
        <v>0</v>
      </c>
      <c r="C272" s="77">
        <f>Invoice!B274</f>
        <v>0</v>
      </c>
      <c r="D272" s="82">
        <f t="shared" si="11"/>
        <v>0</v>
      </c>
      <c r="E272" s="82">
        <f t="shared" si="12"/>
        <v>0</v>
      </c>
      <c r="F272" s="83">
        <f>Invoice!G274</f>
        <v>0</v>
      </c>
      <c r="G272" s="84">
        <f t="shared" si="13"/>
        <v>0</v>
      </c>
    </row>
    <row r="273" spans="1:7" s="81" customFormat="1">
      <c r="A273" s="97">
        <f>Invoice!F275</f>
        <v>0</v>
      </c>
      <c r="B273" s="76">
        <f>Invoice!C275</f>
        <v>0</v>
      </c>
      <c r="C273" s="77">
        <f>Invoice!B275</f>
        <v>0</v>
      </c>
      <c r="D273" s="82">
        <f t="shared" si="11"/>
        <v>0</v>
      </c>
      <c r="E273" s="82">
        <f t="shared" si="12"/>
        <v>0</v>
      </c>
      <c r="F273" s="83">
        <f>Invoice!G275</f>
        <v>0</v>
      </c>
      <c r="G273" s="84">
        <f t="shared" si="13"/>
        <v>0</v>
      </c>
    </row>
    <row r="274" spans="1:7" s="81" customFormat="1">
      <c r="A274" s="97">
        <f>Invoice!F276</f>
        <v>0</v>
      </c>
      <c r="B274" s="76">
        <f>Invoice!C276</f>
        <v>0</v>
      </c>
      <c r="C274" s="77">
        <f>Invoice!B276</f>
        <v>0</v>
      </c>
      <c r="D274" s="82">
        <f t="shared" si="11"/>
        <v>0</v>
      </c>
      <c r="E274" s="82">
        <f t="shared" si="12"/>
        <v>0</v>
      </c>
      <c r="F274" s="83">
        <f>Invoice!G276</f>
        <v>0</v>
      </c>
      <c r="G274" s="84">
        <f t="shared" si="13"/>
        <v>0</v>
      </c>
    </row>
    <row r="275" spans="1:7" s="81" customFormat="1">
      <c r="A275" s="97">
        <f>Invoice!F277</f>
        <v>0</v>
      </c>
      <c r="B275" s="76">
        <f>Invoice!C277</f>
        <v>0</v>
      </c>
      <c r="C275" s="77">
        <f>Invoice!B277</f>
        <v>0</v>
      </c>
      <c r="D275" s="82">
        <f t="shared" si="11"/>
        <v>0</v>
      </c>
      <c r="E275" s="82">
        <f t="shared" si="12"/>
        <v>0</v>
      </c>
      <c r="F275" s="83">
        <f>Invoice!G277</f>
        <v>0</v>
      </c>
      <c r="G275" s="84">
        <f t="shared" si="13"/>
        <v>0</v>
      </c>
    </row>
    <row r="276" spans="1:7" s="81" customFormat="1">
      <c r="A276" s="97">
        <f>Invoice!F278</f>
        <v>0</v>
      </c>
      <c r="B276" s="76">
        <f>Invoice!C278</f>
        <v>0</v>
      </c>
      <c r="C276" s="77">
        <f>Invoice!B278</f>
        <v>0</v>
      </c>
      <c r="D276" s="82">
        <f t="shared" si="11"/>
        <v>0</v>
      </c>
      <c r="E276" s="82">
        <f t="shared" si="12"/>
        <v>0</v>
      </c>
      <c r="F276" s="83">
        <f>Invoice!G278</f>
        <v>0</v>
      </c>
      <c r="G276" s="84">
        <f t="shared" si="13"/>
        <v>0</v>
      </c>
    </row>
    <row r="277" spans="1:7" s="81" customFormat="1">
      <c r="A277" s="97">
        <f>Invoice!F279</f>
        <v>0</v>
      </c>
      <c r="B277" s="76">
        <f>Invoice!C279</f>
        <v>0</v>
      </c>
      <c r="C277" s="77">
        <f>Invoice!B279</f>
        <v>0</v>
      </c>
      <c r="D277" s="82">
        <f t="shared" si="11"/>
        <v>0</v>
      </c>
      <c r="E277" s="82">
        <f t="shared" si="12"/>
        <v>0</v>
      </c>
      <c r="F277" s="83">
        <f>Invoice!G279</f>
        <v>0</v>
      </c>
      <c r="G277" s="84">
        <f t="shared" si="13"/>
        <v>0</v>
      </c>
    </row>
    <row r="278" spans="1:7" s="81" customFormat="1">
      <c r="A278" s="97">
        <f>Invoice!F280</f>
        <v>0</v>
      </c>
      <c r="B278" s="76">
        <f>Invoice!C280</f>
        <v>0</v>
      </c>
      <c r="C278" s="77">
        <f>Invoice!B280</f>
        <v>0</v>
      </c>
      <c r="D278" s="82">
        <f t="shared" si="11"/>
        <v>0</v>
      </c>
      <c r="E278" s="82">
        <f t="shared" si="12"/>
        <v>0</v>
      </c>
      <c r="F278" s="83">
        <f>Invoice!G280</f>
        <v>0</v>
      </c>
      <c r="G278" s="84">
        <f t="shared" si="13"/>
        <v>0</v>
      </c>
    </row>
    <row r="279" spans="1:7" s="81" customFormat="1">
      <c r="A279" s="97">
        <f>Invoice!F281</f>
        <v>0</v>
      </c>
      <c r="B279" s="76">
        <f>Invoice!C281</f>
        <v>0</v>
      </c>
      <c r="C279" s="77">
        <f>Invoice!B281</f>
        <v>0</v>
      </c>
      <c r="D279" s="82">
        <f t="shared" si="11"/>
        <v>0</v>
      </c>
      <c r="E279" s="82">
        <f t="shared" si="12"/>
        <v>0</v>
      </c>
      <c r="F279" s="83">
        <f>Invoice!G281</f>
        <v>0</v>
      </c>
      <c r="G279" s="84">
        <f t="shared" si="13"/>
        <v>0</v>
      </c>
    </row>
    <row r="280" spans="1:7" s="81" customFormat="1">
      <c r="A280" s="97">
        <f>Invoice!F282</f>
        <v>0</v>
      </c>
      <c r="B280" s="76">
        <f>Invoice!C282</f>
        <v>0</v>
      </c>
      <c r="C280" s="77">
        <f>Invoice!B282</f>
        <v>0</v>
      </c>
      <c r="D280" s="82">
        <f t="shared" si="11"/>
        <v>0</v>
      </c>
      <c r="E280" s="82">
        <f t="shared" si="12"/>
        <v>0</v>
      </c>
      <c r="F280" s="83">
        <f>Invoice!G282</f>
        <v>0</v>
      </c>
      <c r="G280" s="84">
        <f t="shared" si="13"/>
        <v>0</v>
      </c>
    </row>
    <row r="281" spans="1:7" s="81" customFormat="1">
      <c r="A281" s="97">
        <f>Invoice!F283</f>
        <v>0</v>
      </c>
      <c r="B281" s="76">
        <f>Invoice!C283</f>
        <v>0</v>
      </c>
      <c r="C281" s="77">
        <f>Invoice!B283</f>
        <v>0</v>
      </c>
      <c r="D281" s="82">
        <f t="shared" si="11"/>
        <v>0</v>
      </c>
      <c r="E281" s="82">
        <f t="shared" si="12"/>
        <v>0</v>
      </c>
      <c r="F281" s="83">
        <f>Invoice!G283</f>
        <v>0</v>
      </c>
      <c r="G281" s="84">
        <f t="shared" si="13"/>
        <v>0</v>
      </c>
    </row>
    <row r="282" spans="1:7" s="81" customFormat="1">
      <c r="A282" s="97">
        <f>Invoice!F284</f>
        <v>0</v>
      </c>
      <c r="B282" s="76">
        <f>Invoice!C284</f>
        <v>0</v>
      </c>
      <c r="C282" s="77">
        <f>Invoice!B284</f>
        <v>0</v>
      </c>
      <c r="D282" s="82">
        <f t="shared" si="11"/>
        <v>0</v>
      </c>
      <c r="E282" s="82">
        <f t="shared" si="12"/>
        <v>0</v>
      </c>
      <c r="F282" s="83">
        <f>Invoice!G284</f>
        <v>0</v>
      </c>
      <c r="G282" s="84">
        <f t="shared" si="13"/>
        <v>0</v>
      </c>
    </row>
    <row r="283" spans="1:7" s="81" customFormat="1">
      <c r="A283" s="97">
        <f>Invoice!F285</f>
        <v>0</v>
      </c>
      <c r="B283" s="76">
        <f>Invoice!C285</f>
        <v>0</v>
      </c>
      <c r="C283" s="77">
        <f>Invoice!B285</f>
        <v>0</v>
      </c>
      <c r="D283" s="82">
        <f t="shared" si="11"/>
        <v>0</v>
      </c>
      <c r="E283" s="82">
        <f t="shared" si="12"/>
        <v>0</v>
      </c>
      <c r="F283" s="83">
        <f>Invoice!G285</f>
        <v>0</v>
      </c>
      <c r="G283" s="84">
        <f t="shared" si="13"/>
        <v>0</v>
      </c>
    </row>
    <row r="284" spans="1:7" s="81" customFormat="1">
      <c r="A284" s="97">
        <f>Invoice!F286</f>
        <v>0</v>
      </c>
      <c r="B284" s="76">
        <f>Invoice!C286</f>
        <v>0</v>
      </c>
      <c r="C284" s="77">
        <f>Invoice!B286</f>
        <v>0</v>
      </c>
      <c r="D284" s="82">
        <f t="shared" si="11"/>
        <v>0</v>
      </c>
      <c r="E284" s="82">
        <f t="shared" si="12"/>
        <v>0</v>
      </c>
      <c r="F284" s="83">
        <f>Invoice!G286</f>
        <v>0</v>
      </c>
      <c r="G284" s="84">
        <f t="shared" si="13"/>
        <v>0</v>
      </c>
    </row>
    <row r="285" spans="1:7" s="81" customFormat="1">
      <c r="A285" s="97">
        <f>Invoice!F287</f>
        <v>0</v>
      </c>
      <c r="B285" s="76">
        <f>Invoice!C287</f>
        <v>0</v>
      </c>
      <c r="C285" s="77">
        <f>Invoice!B287</f>
        <v>0</v>
      </c>
      <c r="D285" s="82">
        <f t="shared" si="11"/>
        <v>0</v>
      </c>
      <c r="E285" s="82">
        <f t="shared" si="12"/>
        <v>0</v>
      </c>
      <c r="F285" s="83">
        <f>Invoice!G287</f>
        <v>0</v>
      </c>
      <c r="G285" s="84">
        <f t="shared" si="13"/>
        <v>0</v>
      </c>
    </row>
    <row r="286" spans="1:7" s="81" customFormat="1">
      <c r="A286" s="97">
        <f>Invoice!F288</f>
        <v>0</v>
      </c>
      <c r="B286" s="76">
        <f>Invoice!C288</f>
        <v>0</v>
      </c>
      <c r="C286" s="77">
        <f>Invoice!B288</f>
        <v>0</v>
      </c>
      <c r="D286" s="82">
        <f t="shared" si="11"/>
        <v>0</v>
      </c>
      <c r="E286" s="82">
        <f t="shared" si="12"/>
        <v>0</v>
      </c>
      <c r="F286" s="83">
        <f>Invoice!G288</f>
        <v>0</v>
      </c>
      <c r="G286" s="84">
        <f t="shared" si="13"/>
        <v>0</v>
      </c>
    </row>
    <row r="287" spans="1:7" s="81" customFormat="1">
      <c r="A287" s="97">
        <f>Invoice!F289</f>
        <v>0</v>
      </c>
      <c r="B287" s="76">
        <f>Invoice!C289</f>
        <v>0</v>
      </c>
      <c r="C287" s="77">
        <f>Invoice!B289</f>
        <v>0</v>
      </c>
      <c r="D287" s="82">
        <f t="shared" si="11"/>
        <v>0</v>
      </c>
      <c r="E287" s="82">
        <f t="shared" si="12"/>
        <v>0</v>
      </c>
      <c r="F287" s="83">
        <f>Invoice!G289</f>
        <v>0</v>
      </c>
      <c r="G287" s="84">
        <f t="shared" si="13"/>
        <v>0</v>
      </c>
    </row>
    <row r="288" spans="1:7" s="81" customFormat="1">
      <c r="A288" s="97">
        <f>Invoice!F290</f>
        <v>0</v>
      </c>
      <c r="B288" s="76">
        <f>Invoice!C290</f>
        <v>0</v>
      </c>
      <c r="C288" s="77">
        <f>Invoice!B290</f>
        <v>0</v>
      </c>
      <c r="D288" s="82">
        <f t="shared" si="11"/>
        <v>0</v>
      </c>
      <c r="E288" s="82">
        <f t="shared" si="12"/>
        <v>0</v>
      </c>
      <c r="F288" s="83">
        <f>Invoice!G290</f>
        <v>0</v>
      </c>
      <c r="G288" s="84">
        <f t="shared" si="13"/>
        <v>0</v>
      </c>
    </row>
    <row r="289" spans="1:7" s="81" customFormat="1">
      <c r="A289" s="97">
        <f>Invoice!F291</f>
        <v>0</v>
      </c>
      <c r="B289" s="76">
        <f>Invoice!C291</f>
        <v>0</v>
      </c>
      <c r="C289" s="77">
        <f>Invoice!B291</f>
        <v>0</v>
      </c>
      <c r="D289" s="82">
        <f t="shared" si="11"/>
        <v>0</v>
      </c>
      <c r="E289" s="82">
        <f t="shared" si="12"/>
        <v>0</v>
      </c>
      <c r="F289" s="83">
        <f>Invoice!G291</f>
        <v>0</v>
      </c>
      <c r="G289" s="84">
        <f t="shared" si="13"/>
        <v>0</v>
      </c>
    </row>
    <row r="290" spans="1:7" s="81" customFormat="1">
      <c r="A290" s="97">
        <f>Invoice!F292</f>
        <v>0</v>
      </c>
      <c r="B290" s="76">
        <f>Invoice!C292</f>
        <v>0</v>
      </c>
      <c r="C290" s="77">
        <f>Invoice!B292</f>
        <v>0</v>
      </c>
      <c r="D290" s="82">
        <f t="shared" si="11"/>
        <v>0</v>
      </c>
      <c r="E290" s="82">
        <f t="shared" si="12"/>
        <v>0</v>
      </c>
      <c r="F290" s="83">
        <f>Invoice!G292</f>
        <v>0</v>
      </c>
      <c r="G290" s="84">
        <f t="shared" si="13"/>
        <v>0</v>
      </c>
    </row>
    <row r="291" spans="1:7" s="81" customFormat="1">
      <c r="A291" s="97">
        <f>Invoice!F293</f>
        <v>0</v>
      </c>
      <c r="B291" s="76">
        <f>Invoice!C293</f>
        <v>0</v>
      </c>
      <c r="C291" s="77">
        <f>Invoice!B293</f>
        <v>0</v>
      </c>
      <c r="D291" s="82">
        <f t="shared" si="11"/>
        <v>0</v>
      </c>
      <c r="E291" s="82">
        <f t="shared" si="12"/>
        <v>0</v>
      </c>
      <c r="F291" s="83">
        <f>Invoice!G293</f>
        <v>0</v>
      </c>
      <c r="G291" s="84">
        <f t="shared" si="13"/>
        <v>0</v>
      </c>
    </row>
    <row r="292" spans="1:7" s="81" customFormat="1">
      <c r="A292" s="97">
        <f>Invoice!F294</f>
        <v>0</v>
      </c>
      <c r="B292" s="76">
        <f>Invoice!C294</f>
        <v>0</v>
      </c>
      <c r="C292" s="77">
        <f>Invoice!B294</f>
        <v>0</v>
      </c>
      <c r="D292" s="82">
        <f t="shared" si="11"/>
        <v>0</v>
      </c>
      <c r="E292" s="82">
        <f t="shared" si="12"/>
        <v>0</v>
      </c>
      <c r="F292" s="83">
        <f>Invoice!G294</f>
        <v>0</v>
      </c>
      <c r="G292" s="84">
        <f t="shared" si="13"/>
        <v>0</v>
      </c>
    </row>
    <row r="293" spans="1:7" s="81" customFormat="1">
      <c r="A293" s="97">
        <f>Invoice!F295</f>
        <v>0</v>
      </c>
      <c r="B293" s="76">
        <f>Invoice!C295</f>
        <v>0</v>
      </c>
      <c r="C293" s="77">
        <f>Invoice!B295</f>
        <v>0</v>
      </c>
      <c r="D293" s="82">
        <f t="shared" si="11"/>
        <v>0</v>
      </c>
      <c r="E293" s="82">
        <f t="shared" si="12"/>
        <v>0</v>
      </c>
      <c r="F293" s="83">
        <f>Invoice!G295</f>
        <v>0</v>
      </c>
      <c r="G293" s="84">
        <f t="shared" si="13"/>
        <v>0</v>
      </c>
    </row>
    <row r="294" spans="1:7" s="81" customFormat="1">
      <c r="A294" s="97">
        <f>Invoice!F296</f>
        <v>0</v>
      </c>
      <c r="B294" s="76">
        <f>Invoice!C296</f>
        <v>0</v>
      </c>
      <c r="C294" s="77">
        <f>Invoice!B296</f>
        <v>0</v>
      </c>
      <c r="D294" s="82">
        <f t="shared" si="11"/>
        <v>0</v>
      </c>
      <c r="E294" s="82">
        <f t="shared" si="12"/>
        <v>0</v>
      </c>
      <c r="F294" s="83">
        <f>Invoice!G296</f>
        <v>0</v>
      </c>
      <c r="G294" s="84">
        <f t="shared" si="13"/>
        <v>0</v>
      </c>
    </row>
    <row r="295" spans="1:7" s="81" customFormat="1">
      <c r="A295" s="97">
        <f>Invoice!F297</f>
        <v>0</v>
      </c>
      <c r="B295" s="76">
        <f>Invoice!C297</f>
        <v>0</v>
      </c>
      <c r="C295" s="77">
        <f>Invoice!B297</f>
        <v>0</v>
      </c>
      <c r="D295" s="82">
        <f t="shared" si="11"/>
        <v>0</v>
      </c>
      <c r="E295" s="82">
        <f t="shared" si="12"/>
        <v>0</v>
      </c>
      <c r="F295" s="83">
        <f>Invoice!G297</f>
        <v>0</v>
      </c>
      <c r="G295" s="84">
        <f t="shared" si="13"/>
        <v>0</v>
      </c>
    </row>
    <row r="296" spans="1:7" s="81" customFormat="1">
      <c r="A296" s="97">
        <f>Invoice!F298</f>
        <v>0</v>
      </c>
      <c r="B296" s="76">
        <f>Invoice!C298</f>
        <v>0</v>
      </c>
      <c r="C296" s="77">
        <f>Invoice!B298</f>
        <v>0</v>
      </c>
      <c r="D296" s="82">
        <f t="shared" si="11"/>
        <v>0</v>
      </c>
      <c r="E296" s="82">
        <f t="shared" si="12"/>
        <v>0</v>
      </c>
      <c r="F296" s="83">
        <f>Invoice!G298</f>
        <v>0</v>
      </c>
      <c r="G296" s="84">
        <f t="shared" si="13"/>
        <v>0</v>
      </c>
    </row>
    <row r="297" spans="1:7" s="81" customFormat="1">
      <c r="A297" s="97">
        <f>Invoice!F299</f>
        <v>0</v>
      </c>
      <c r="B297" s="76">
        <f>Invoice!C299</f>
        <v>0</v>
      </c>
      <c r="C297" s="77">
        <f>Invoice!B299</f>
        <v>0</v>
      </c>
      <c r="D297" s="82">
        <f t="shared" si="11"/>
        <v>0</v>
      </c>
      <c r="E297" s="82">
        <f t="shared" si="12"/>
        <v>0</v>
      </c>
      <c r="F297" s="83">
        <f>Invoice!G299</f>
        <v>0</v>
      </c>
      <c r="G297" s="84">
        <f t="shared" si="13"/>
        <v>0</v>
      </c>
    </row>
    <row r="298" spans="1:7" s="81" customFormat="1">
      <c r="A298" s="97">
        <f>Invoice!F300</f>
        <v>0</v>
      </c>
      <c r="B298" s="76">
        <f>Invoice!C300</f>
        <v>0</v>
      </c>
      <c r="C298" s="77">
        <f>Invoice!B300</f>
        <v>0</v>
      </c>
      <c r="D298" s="82">
        <f t="shared" si="11"/>
        <v>0</v>
      </c>
      <c r="E298" s="82">
        <f t="shared" si="12"/>
        <v>0</v>
      </c>
      <c r="F298" s="83">
        <f>Invoice!G300</f>
        <v>0</v>
      </c>
      <c r="G298" s="84">
        <f t="shared" si="13"/>
        <v>0</v>
      </c>
    </row>
    <row r="299" spans="1:7" s="81" customFormat="1">
      <c r="A299" s="97">
        <f>Invoice!F301</f>
        <v>0</v>
      </c>
      <c r="B299" s="76">
        <f>Invoice!C301</f>
        <v>0</v>
      </c>
      <c r="C299" s="77">
        <f>Invoice!B301</f>
        <v>0</v>
      </c>
      <c r="D299" s="82">
        <f t="shared" si="11"/>
        <v>0</v>
      </c>
      <c r="E299" s="82">
        <f t="shared" si="12"/>
        <v>0</v>
      </c>
      <c r="F299" s="83">
        <f>Invoice!G301</f>
        <v>0</v>
      </c>
      <c r="G299" s="84">
        <f t="shared" si="13"/>
        <v>0</v>
      </c>
    </row>
    <row r="300" spans="1:7" s="81" customFormat="1">
      <c r="A300" s="97">
        <f>Invoice!F302</f>
        <v>0</v>
      </c>
      <c r="B300" s="76">
        <f>Invoice!C302</f>
        <v>0</v>
      </c>
      <c r="C300" s="77">
        <f>Invoice!B302</f>
        <v>0</v>
      </c>
      <c r="D300" s="82">
        <f t="shared" si="11"/>
        <v>0</v>
      </c>
      <c r="E300" s="82">
        <f t="shared" si="12"/>
        <v>0</v>
      </c>
      <c r="F300" s="83">
        <f>Invoice!G302</f>
        <v>0</v>
      </c>
      <c r="G300" s="84">
        <f t="shared" si="13"/>
        <v>0</v>
      </c>
    </row>
    <row r="301" spans="1:7" s="81" customFormat="1">
      <c r="A301" s="97">
        <f>Invoice!F303</f>
        <v>0</v>
      </c>
      <c r="B301" s="76">
        <f>Invoice!C303</f>
        <v>0</v>
      </c>
      <c r="C301" s="77">
        <f>Invoice!B303</f>
        <v>0</v>
      </c>
      <c r="D301" s="82">
        <f t="shared" si="11"/>
        <v>0</v>
      </c>
      <c r="E301" s="82">
        <f t="shared" si="12"/>
        <v>0</v>
      </c>
      <c r="F301" s="83">
        <f>Invoice!G303</f>
        <v>0</v>
      </c>
      <c r="G301" s="84">
        <f t="shared" si="13"/>
        <v>0</v>
      </c>
    </row>
    <row r="302" spans="1:7" s="81" customFormat="1">
      <c r="A302" s="97">
        <f>Invoice!F304</f>
        <v>0</v>
      </c>
      <c r="B302" s="76">
        <f>Invoice!C304</f>
        <v>0</v>
      </c>
      <c r="C302" s="77">
        <f>Invoice!B304</f>
        <v>0</v>
      </c>
      <c r="D302" s="82">
        <f t="shared" si="11"/>
        <v>0</v>
      </c>
      <c r="E302" s="82">
        <f t="shared" si="12"/>
        <v>0</v>
      </c>
      <c r="F302" s="83">
        <f>Invoice!G304</f>
        <v>0</v>
      </c>
      <c r="G302" s="84">
        <f t="shared" si="13"/>
        <v>0</v>
      </c>
    </row>
    <row r="303" spans="1:7" s="81" customFormat="1">
      <c r="A303" s="97">
        <f>Invoice!F305</f>
        <v>0</v>
      </c>
      <c r="B303" s="76">
        <f>Invoice!C305</f>
        <v>0</v>
      </c>
      <c r="C303" s="77">
        <f>Invoice!B305</f>
        <v>0</v>
      </c>
      <c r="D303" s="82">
        <f t="shared" si="11"/>
        <v>0</v>
      </c>
      <c r="E303" s="82">
        <f t="shared" si="12"/>
        <v>0</v>
      </c>
      <c r="F303" s="83">
        <f>Invoice!G305</f>
        <v>0</v>
      </c>
      <c r="G303" s="84">
        <f t="shared" si="13"/>
        <v>0</v>
      </c>
    </row>
    <row r="304" spans="1:7" s="81" customFormat="1">
      <c r="A304" s="97">
        <f>Invoice!F306</f>
        <v>0</v>
      </c>
      <c r="B304" s="76">
        <f>Invoice!C306</f>
        <v>0</v>
      </c>
      <c r="C304" s="77">
        <f>Invoice!B306</f>
        <v>0</v>
      </c>
      <c r="D304" s="82">
        <f t="shared" si="11"/>
        <v>0</v>
      </c>
      <c r="E304" s="82">
        <f t="shared" si="12"/>
        <v>0</v>
      </c>
      <c r="F304" s="83">
        <f>Invoice!G306</f>
        <v>0</v>
      </c>
      <c r="G304" s="84">
        <f t="shared" si="13"/>
        <v>0</v>
      </c>
    </row>
    <row r="305" spans="1:7" s="81" customFormat="1">
      <c r="A305" s="97">
        <f>Invoice!F307</f>
        <v>0</v>
      </c>
      <c r="B305" s="76">
        <f>Invoice!C307</f>
        <v>0</v>
      </c>
      <c r="C305" s="77">
        <f>Invoice!B307</f>
        <v>0</v>
      </c>
      <c r="D305" s="82">
        <f t="shared" si="11"/>
        <v>0</v>
      </c>
      <c r="E305" s="82">
        <f t="shared" si="12"/>
        <v>0</v>
      </c>
      <c r="F305" s="83">
        <f>Invoice!G307</f>
        <v>0</v>
      </c>
      <c r="G305" s="84">
        <f t="shared" si="13"/>
        <v>0</v>
      </c>
    </row>
    <row r="306" spans="1:7" s="81" customFormat="1">
      <c r="A306" s="97">
        <f>Invoice!F308</f>
        <v>0</v>
      </c>
      <c r="B306" s="76">
        <f>Invoice!C308</f>
        <v>0</v>
      </c>
      <c r="C306" s="77">
        <f>Invoice!B308</f>
        <v>0</v>
      </c>
      <c r="D306" s="82">
        <f t="shared" si="11"/>
        <v>0</v>
      </c>
      <c r="E306" s="82">
        <f t="shared" si="12"/>
        <v>0</v>
      </c>
      <c r="F306" s="83">
        <f>Invoice!G308</f>
        <v>0</v>
      </c>
      <c r="G306" s="84">
        <f t="shared" si="13"/>
        <v>0</v>
      </c>
    </row>
    <row r="307" spans="1:7" s="81" customFormat="1">
      <c r="A307" s="97">
        <f>Invoice!F309</f>
        <v>0</v>
      </c>
      <c r="B307" s="76">
        <f>Invoice!C309</f>
        <v>0</v>
      </c>
      <c r="C307" s="77">
        <f>Invoice!B309</f>
        <v>0</v>
      </c>
      <c r="D307" s="82">
        <f t="shared" si="11"/>
        <v>0</v>
      </c>
      <c r="E307" s="82">
        <f t="shared" si="12"/>
        <v>0</v>
      </c>
      <c r="F307" s="83">
        <f>Invoice!G309</f>
        <v>0</v>
      </c>
      <c r="G307" s="84">
        <f t="shared" si="13"/>
        <v>0</v>
      </c>
    </row>
    <row r="308" spans="1:7" s="81" customFormat="1">
      <c r="A308" s="97">
        <f>Invoice!F310</f>
        <v>0</v>
      </c>
      <c r="B308" s="76">
        <f>Invoice!C310</f>
        <v>0</v>
      </c>
      <c r="C308" s="77">
        <f>Invoice!B310</f>
        <v>0</v>
      </c>
      <c r="D308" s="82">
        <f t="shared" si="11"/>
        <v>0</v>
      </c>
      <c r="E308" s="82">
        <f t="shared" si="12"/>
        <v>0</v>
      </c>
      <c r="F308" s="83">
        <f>Invoice!G310</f>
        <v>0</v>
      </c>
      <c r="G308" s="84">
        <f t="shared" si="13"/>
        <v>0</v>
      </c>
    </row>
    <row r="309" spans="1:7" s="81" customFormat="1">
      <c r="A309" s="97">
        <f>Invoice!F311</f>
        <v>0</v>
      </c>
      <c r="B309" s="76">
        <f>Invoice!C311</f>
        <v>0</v>
      </c>
      <c r="C309" s="77">
        <f>Invoice!B311</f>
        <v>0</v>
      </c>
      <c r="D309" s="82">
        <f t="shared" si="11"/>
        <v>0</v>
      </c>
      <c r="E309" s="82">
        <f t="shared" si="12"/>
        <v>0</v>
      </c>
      <c r="F309" s="83">
        <f>Invoice!G311</f>
        <v>0</v>
      </c>
      <c r="G309" s="84">
        <f t="shared" si="13"/>
        <v>0</v>
      </c>
    </row>
    <row r="310" spans="1:7" s="81" customFormat="1">
      <c r="A310" s="97">
        <f>Invoice!F312</f>
        <v>0</v>
      </c>
      <c r="B310" s="76">
        <f>Invoice!C312</f>
        <v>0</v>
      </c>
      <c r="C310" s="77">
        <f>Invoice!B312</f>
        <v>0</v>
      </c>
      <c r="D310" s="82">
        <f t="shared" si="11"/>
        <v>0</v>
      </c>
      <c r="E310" s="82">
        <f t="shared" si="12"/>
        <v>0</v>
      </c>
      <c r="F310" s="83">
        <f>Invoice!G312</f>
        <v>0</v>
      </c>
      <c r="G310" s="84">
        <f t="shared" si="13"/>
        <v>0</v>
      </c>
    </row>
    <row r="311" spans="1:7" s="81" customFormat="1">
      <c r="A311" s="97">
        <f>Invoice!F313</f>
        <v>0</v>
      </c>
      <c r="B311" s="76">
        <f>Invoice!C313</f>
        <v>0</v>
      </c>
      <c r="C311" s="77">
        <f>Invoice!B313</f>
        <v>0</v>
      </c>
      <c r="D311" s="82">
        <f t="shared" si="11"/>
        <v>0</v>
      </c>
      <c r="E311" s="82">
        <f t="shared" si="12"/>
        <v>0</v>
      </c>
      <c r="F311" s="83">
        <f>Invoice!G313</f>
        <v>0</v>
      </c>
      <c r="G311" s="84">
        <f t="shared" si="13"/>
        <v>0</v>
      </c>
    </row>
    <row r="312" spans="1:7" s="81" customFormat="1">
      <c r="A312" s="97">
        <f>Invoice!F314</f>
        <v>0</v>
      </c>
      <c r="B312" s="76">
        <f>Invoice!C314</f>
        <v>0</v>
      </c>
      <c r="C312" s="77">
        <f>Invoice!B314</f>
        <v>0</v>
      </c>
      <c r="D312" s="82">
        <f t="shared" si="11"/>
        <v>0</v>
      </c>
      <c r="E312" s="82">
        <f t="shared" si="12"/>
        <v>0</v>
      </c>
      <c r="F312" s="83">
        <f>Invoice!G314</f>
        <v>0</v>
      </c>
      <c r="G312" s="84">
        <f t="shared" si="13"/>
        <v>0</v>
      </c>
    </row>
    <row r="313" spans="1:7" s="81" customFormat="1">
      <c r="A313" s="97">
        <f>Invoice!F315</f>
        <v>0</v>
      </c>
      <c r="B313" s="76">
        <f>Invoice!C315</f>
        <v>0</v>
      </c>
      <c r="C313" s="77">
        <f>Invoice!B315</f>
        <v>0</v>
      </c>
      <c r="D313" s="82">
        <f t="shared" si="11"/>
        <v>0</v>
      </c>
      <c r="E313" s="82">
        <f t="shared" si="12"/>
        <v>0</v>
      </c>
      <c r="F313" s="83">
        <f>Invoice!G315</f>
        <v>0</v>
      </c>
      <c r="G313" s="84">
        <f t="shared" si="13"/>
        <v>0</v>
      </c>
    </row>
    <row r="314" spans="1:7" s="81" customFormat="1">
      <c r="A314" s="97">
        <f>Invoice!F316</f>
        <v>0</v>
      </c>
      <c r="B314" s="76">
        <f>Invoice!C316</f>
        <v>0</v>
      </c>
      <c r="C314" s="77">
        <f>Invoice!B316</f>
        <v>0</v>
      </c>
      <c r="D314" s="82">
        <f t="shared" si="11"/>
        <v>0</v>
      </c>
      <c r="E314" s="82">
        <f t="shared" si="12"/>
        <v>0</v>
      </c>
      <c r="F314" s="83">
        <f>Invoice!G316</f>
        <v>0</v>
      </c>
      <c r="G314" s="84">
        <f t="shared" si="13"/>
        <v>0</v>
      </c>
    </row>
    <row r="315" spans="1:7" s="81" customFormat="1">
      <c r="A315" s="97">
        <f>Invoice!F317</f>
        <v>0</v>
      </c>
      <c r="B315" s="76">
        <f>Invoice!C317</f>
        <v>0</v>
      </c>
      <c r="C315" s="77">
        <f>Invoice!B317</f>
        <v>0</v>
      </c>
      <c r="D315" s="82">
        <f t="shared" si="11"/>
        <v>0</v>
      </c>
      <c r="E315" s="82">
        <f t="shared" si="12"/>
        <v>0</v>
      </c>
      <c r="F315" s="83">
        <f>Invoice!G317</f>
        <v>0</v>
      </c>
      <c r="G315" s="84">
        <f t="shared" si="13"/>
        <v>0</v>
      </c>
    </row>
    <row r="316" spans="1:7" s="81" customFormat="1">
      <c r="A316" s="97">
        <f>Invoice!F318</f>
        <v>0</v>
      </c>
      <c r="B316" s="76">
        <f>Invoice!C318</f>
        <v>0</v>
      </c>
      <c r="C316" s="77">
        <f>Invoice!B318</f>
        <v>0</v>
      </c>
      <c r="D316" s="82">
        <f t="shared" si="11"/>
        <v>0</v>
      </c>
      <c r="E316" s="82">
        <f t="shared" si="12"/>
        <v>0</v>
      </c>
      <c r="F316" s="83">
        <f>Invoice!G318</f>
        <v>0</v>
      </c>
      <c r="G316" s="84">
        <f t="shared" si="13"/>
        <v>0</v>
      </c>
    </row>
    <row r="317" spans="1:7" s="81" customFormat="1">
      <c r="A317" s="97">
        <f>Invoice!F319</f>
        <v>0</v>
      </c>
      <c r="B317" s="76">
        <f>Invoice!C319</f>
        <v>0</v>
      </c>
      <c r="C317" s="77">
        <f>Invoice!B319</f>
        <v>0</v>
      </c>
      <c r="D317" s="82">
        <f t="shared" si="11"/>
        <v>0</v>
      </c>
      <c r="E317" s="82">
        <f t="shared" si="12"/>
        <v>0</v>
      </c>
      <c r="F317" s="83">
        <f>Invoice!G319</f>
        <v>0</v>
      </c>
      <c r="G317" s="84">
        <f t="shared" si="13"/>
        <v>0</v>
      </c>
    </row>
    <row r="318" spans="1:7" s="81" customFormat="1">
      <c r="A318" s="97">
        <f>Invoice!F320</f>
        <v>0</v>
      </c>
      <c r="B318" s="76">
        <f>Invoice!C320</f>
        <v>0</v>
      </c>
      <c r="C318" s="77">
        <f>Invoice!B320</f>
        <v>0</v>
      </c>
      <c r="D318" s="82">
        <f t="shared" si="11"/>
        <v>0</v>
      </c>
      <c r="E318" s="82">
        <f t="shared" si="12"/>
        <v>0</v>
      </c>
      <c r="F318" s="83">
        <f>Invoice!G320</f>
        <v>0</v>
      </c>
      <c r="G318" s="84">
        <f t="shared" si="13"/>
        <v>0</v>
      </c>
    </row>
    <row r="319" spans="1:7" s="81" customFormat="1">
      <c r="A319" s="97">
        <f>Invoice!F321</f>
        <v>0</v>
      </c>
      <c r="B319" s="76">
        <f>Invoice!C321</f>
        <v>0</v>
      </c>
      <c r="C319" s="77">
        <f>Invoice!B321</f>
        <v>0</v>
      </c>
      <c r="D319" s="82">
        <f t="shared" si="11"/>
        <v>0</v>
      </c>
      <c r="E319" s="82">
        <f t="shared" si="12"/>
        <v>0</v>
      </c>
      <c r="F319" s="83">
        <f>Invoice!G321</f>
        <v>0</v>
      </c>
      <c r="G319" s="84">
        <f t="shared" si="13"/>
        <v>0</v>
      </c>
    </row>
    <row r="320" spans="1:7" s="81" customFormat="1">
      <c r="A320" s="97">
        <f>Invoice!F322</f>
        <v>0</v>
      </c>
      <c r="B320" s="76">
        <f>Invoice!C322</f>
        <v>0</v>
      </c>
      <c r="C320" s="77">
        <f>Invoice!B322</f>
        <v>0</v>
      </c>
      <c r="D320" s="82">
        <f t="shared" si="11"/>
        <v>0</v>
      </c>
      <c r="E320" s="82">
        <f t="shared" si="12"/>
        <v>0</v>
      </c>
      <c r="F320" s="83">
        <f>Invoice!G322</f>
        <v>0</v>
      </c>
      <c r="G320" s="84">
        <f t="shared" si="13"/>
        <v>0</v>
      </c>
    </row>
    <row r="321" spans="1:7" s="81" customFormat="1">
      <c r="A321" s="97">
        <f>Invoice!F323</f>
        <v>0</v>
      </c>
      <c r="B321" s="76">
        <f>Invoice!C323</f>
        <v>0</v>
      </c>
      <c r="C321" s="77">
        <f>Invoice!B323</f>
        <v>0</v>
      </c>
      <c r="D321" s="82">
        <f t="shared" ref="D321:D384" si="14">F321/$D$14</f>
        <v>0</v>
      </c>
      <c r="E321" s="82">
        <f t="shared" ref="E321:E384" si="15">G321/$D$14</f>
        <v>0</v>
      </c>
      <c r="F321" s="83">
        <f>Invoice!G323</f>
        <v>0</v>
      </c>
      <c r="G321" s="84">
        <f t="shared" ref="G321:G384" si="16">C321*F321</f>
        <v>0</v>
      </c>
    </row>
    <row r="322" spans="1:7" s="81" customFormat="1">
      <c r="A322" s="97">
        <f>Invoice!F324</f>
        <v>0</v>
      </c>
      <c r="B322" s="76">
        <f>Invoice!C324</f>
        <v>0</v>
      </c>
      <c r="C322" s="77">
        <f>Invoice!B324</f>
        <v>0</v>
      </c>
      <c r="D322" s="82">
        <f t="shared" si="14"/>
        <v>0</v>
      </c>
      <c r="E322" s="82">
        <f t="shared" si="15"/>
        <v>0</v>
      </c>
      <c r="F322" s="83">
        <f>Invoice!G324</f>
        <v>0</v>
      </c>
      <c r="G322" s="84">
        <f t="shared" si="16"/>
        <v>0</v>
      </c>
    </row>
    <row r="323" spans="1:7" s="81" customFormat="1">
      <c r="A323" s="97">
        <f>Invoice!F325</f>
        <v>0</v>
      </c>
      <c r="B323" s="76">
        <f>Invoice!C325</f>
        <v>0</v>
      </c>
      <c r="C323" s="77">
        <f>Invoice!B325</f>
        <v>0</v>
      </c>
      <c r="D323" s="82">
        <f t="shared" si="14"/>
        <v>0</v>
      </c>
      <c r="E323" s="82">
        <f t="shared" si="15"/>
        <v>0</v>
      </c>
      <c r="F323" s="83">
        <f>Invoice!G325</f>
        <v>0</v>
      </c>
      <c r="G323" s="84">
        <f t="shared" si="16"/>
        <v>0</v>
      </c>
    </row>
    <row r="324" spans="1:7" s="81" customFormat="1">
      <c r="A324" s="97">
        <f>Invoice!F326</f>
        <v>0</v>
      </c>
      <c r="B324" s="76">
        <f>Invoice!C326</f>
        <v>0</v>
      </c>
      <c r="C324" s="77">
        <f>Invoice!B326</f>
        <v>0</v>
      </c>
      <c r="D324" s="82">
        <f t="shared" si="14"/>
        <v>0</v>
      </c>
      <c r="E324" s="82">
        <f t="shared" si="15"/>
        <v>0</v>
      </c>
      <c r="F324" s="83">
        <f>Invoice!G326</f>
        <v>0</v>
      </c>
      <c r="G324" s="84">
        <f t="shared" si="16"/>
        <v>0</v>
      </c>
    </row>
    <row r="325" spans="1:7" s="81" customFormat="1">
      <c r="A325" s="97">
        <f>Invoice!F327</f>
        <v>0</v>
      </c>
      <c r="B325" s="76">
        <f>Invoice!C327</f>
        <v>0</v>
      </c>
      <c r="C325" s="77">
        <f>Invoice!B327</f>
        <v>0</v>
      </c>
      <c r="D325" s="82">
        <f t="shared" si="14"/>
        <v>0</v>
      </c>
      <c r="E325" s="82">
        <f t="shared" si="15"/>
        <v>0</v>
      </c>
      <c r="F325" s="83">
        <f>Invoice!G327</f>
        <v>0</v>
      </c>
      <c r="G325" s="84">
        <f t="shared" si="16"/>
        <v>0</v>
      </c>
    </row>
    <row r="326" spans="1:7" s="81" customFormat="1">
      <c r="A326" s="97">
        <f>Invoice!F328</f>
        <v>0</v>
      </c>
      <c r="B326" s="76">
        <f>Invoice!C328</f>
        <v>0</v>
      </c>
      <c r="C326" s="77">
        <f>Invoice!B328</f>
        <v>0</v>
      </c>
      <c r="D326" s="82">
        <f t="shared" si="14"/>
        <v>0</v>
      </c>
      <c r="E326" s="82">
        <f t="shared" si="15"/>
        <v>0</v>
      </c>
      <c r="F326" s="83">
        <f>Invoice!G328</f>
        <v>0</v>
      </c>
      <c r="G326" s="84">
        <f t="shared" si="16"/>
        <v>0</v>
      </c>
    </row>
    <row r="327" spans="1:7" s="81" customFormat="1">
      <c r="A327" s="97">
        <f>Invoice!F329</f>
        <v>0</v>
      </c>
      <c r="B327" s="76">
        <f>Invoice!C329</f>
        <v>0</v>
      </c>
      <c r="C327" s="77">
        <f>Invoice!B329</f>
        <v>0</v>
      </c>
      <c r="D327" s="82">
        <f t="shared" si="14"/>
        <v>0</v>
      </c>
      <c r="E327" s="82">
        <f t="shared" si="15"/>
        <v>0</v>
      </c>
      <c r="F327" s="83">
        <f>Invoice!G329</f>
        <v>0</v>
      </c>
      <c r="G327" s="84">
        <f t="shared" si="16"/>
        <v>0</v>
      </c>
    </row>
    <row r="328" spans="1:7" s="81" customFormat="1">
      <c r="A328" s="97">
        <f>Invoice!F330</f>
        <v>0</v>
      </c>
      <c r="B328" s="76">
        <f>Invoice!C330</f>
        <v>0</v>
      </c>
      <c r="C328" s="77">
        <f>Invoice!B330</f>
        <v>0</v>
      </c>
      <c r="D328" s="82">
        <f t="shared" si="14"/>
        <v>0</v>
      </c>
      <c r="E328" s="82">
        <f t="shared" si="15"/>
        <v>0</v>
      </c>
      <c r="F328" s="83">
        <f>Invoice!G330</f>
        <v>0</v>
      </c>
      <c r="G328" s="84">
        <f t="shared" si="16"/>
        <v>0</v>
      </c>
    </row>
    <row r="329" spans="1:7" s="81" customFormat="1">
      <c r="A329" s="97">
        <f>Invoice!F331</f>
        <v>0</v>
      </c>
      <c r="B329" s="76">
        <f>Invoice!C331</f>
        <v>0</v>
      </c>
      <c r="C329" s="77">
        <f>Invoice!B331</f>
        <v>0</v>
      </c>
      <c r="D329" s="82">
        <f t="shared" si="14"/>
        <v>0</v>
      </c>
      <c r="E329" s="82">
        <f t="shared" si="15"/>
        <v>0</v>
      </c>
      <c r="F329" s="83">
        <f>Invoice!G331</f>
        <v>0</v>
      </c>
      <c r="G329" s="84">
        <f t="shared" si="16"/>
        <v>0</v>
      </c>
    </row>
    <row r="330" spans="1:7" s="81" customFormat="1">
      <c r="A330" s="97">
        <f>Invoice!F332</f>
        <v>0</v>
      </c>
      <c r="B330" s="76">
        <f>Invoice!C332</f>
        <v>0</v>
      </c>
      <c r="C330" s="77">
        <f>Invoice!B332</f>
        <v>0</v>
      </c>
      <c r="D330" s="82">
        <f t="shared" si="14"/>
        <v>0</v>
      </c>
      <c r="E330" s="82">
        <f t="shared" si="15"/>
        <v>0</v>
      </c>
      <c r="F330" s="83">
        <f>Invoice!G332</f>
        <v>0</v>
      </c>
      <c r="G330" s="84">
        <f t="shared" si="16"/>
        <v>0</v>
      </c>
    </row>
    <row r="331" spans="1:7" s="81" customFormat="1">
      <c r="A331" s="97">
        <f>Invoice!F333</f>
        <v>0</v>
      </c>
      <c r="B331" s="76">
        <f>Invoice!C333</f>
        <v>0</v>
      </c>
      <c r="C331" s="77">
        <f>Invoice!B333</f>
        <v>0</v>
      </c>
      <c r="D331" s="82">
        <f t="shared" si="14"/>
        <v>0</v>
      </c>
      <c r="E331" s="82">
        <f t="shared" si="15"/>
        <v>0</v>
      </c>
      <c r="F331" s="83">
        <f>Invoice!G333</f>
        <v>0</v>
      </c>
      <c r="G331" s="84">
        <f t="shared" si="16"/>
        <v>0</v>
      </c>
    </row>
    <row r="332" spans="1:7" s="81" customFormat="1">
      <c r="A332" s="97">
        <f>Invoice!F334</f>
        <v>0</v>
      </c>
      <c r="B332" s="76">
        <f>Invoice!C334</f>
        <v>0</v>
      </c>
      <c r="C332" s="77">
        <f>Invoice!B334</f>
        <v>0</v>
      </c>
      <c r="D332" s="82">
        <f t="shared" si="14"/>
        <v>0</v>
      </c>
      <c r="E332" s="82">
        <f t="shared" si="15"/>
        <v>0</v>
      </c>
      <c r="F332" s="83">
        <f>Invoice!G334</f>
        <v>0</v>
      </c>
      <c r="G332" s="84">
        <f t="shared" si="16"/>
        <v>0</v>
      </c>
    </row>
    <row r="333" spans="1:7" s="81" customFormat="1">
      <c r="A333" s="97">
        <f>Invoice!F335</f>
        <v>0</v>
      </c>
      <c r="B333" s="76">
        <f>Invoice!C335</f>
        <v>0</v>
      </c>
      <c r="C333" s="77">
        <f>Invoice!B335</f>
        <v>0</v>
      </c>
      <c r="D333" s="82">
        <f t="shared" si="14"/>
        <v>0</v>
      </c>
      <c r="E333" s="82">
        <f t="shared" si="15"/>
        <v>0</v>
      </c>
      <c r="F333" s="83">
        <f>Invoice!G335</f>
        <v>0</v>
      </c>
      <c r="G333" s="84">
        <f t="shared" si="16"/>
        <v>0</v>
      </c>
    </row>
    <row r="334" spans="1:7" s="81" customFormat="1">
      <c r="A334" s="97">
        <f>Invoice!F336</f>
        <v>0</v>
      </c>
      <c r="B334" s="76">
        <f>Invoice!C336</f>
        <v>0</v>
      </c>
      <c r="C334" s="77">
        <f>Invoice!B336</f>
        <v>0</v>
      </c>
      <c r="D334" s="82">
        <f t="shared" si="14"/>
        <v>0</v>
      </c>
      <c r="E334" s="82">
        <f t="shared" si="15"/>
        <v>0</v>
      </c>
      <c r="F334" s="83">
        <f>Invoice!G336</f>
        <v>0</v>
      </c>
      <c r="G334" s="84">
        <f t="shared" si="16"/>
        <v>0</v>
      </c>
    </row>
    <row r="335" spans="1:7" s="81" customFormat="1">
      <c r="A335" s="97">
        <f>Invoice!F337</f>
        <v>0</v>
      </c>
      <c r="B335" s="76">
        <f>Invoice!C337</f>
        <v>0</v>
      </c>
      <c r="C335" s="77">
        <f>Invoice!B337</f>
        <v>0</v>
      </c>
      <c r="D335" s="82">
        <f t="shared" si="14"/>
        <v>0</v>
      </c>
      <c r="E335" s="82">
        <f t="shared" si="15"/>
        <v>0</v>
      </c>
      <c r="F335" s="83">
        <f>Invoice!G337</f>
        <v>0</v>
      </c>
      <c r="G335" s="84">
        <f t="shared" si="16"/>
        <v>0</v>
      </c>
    </row>
    <row r="336" spans="1:7" s="81" customFormat="1">
      <c r="A336" s="97">
        <f>Invoice!F338</f>
        <v>0</v>
      </c>
      <c r="B336" s="76">
        <f>Invoice!C338</f>
        <v>0</v>
      </c>
      <c r="C336" s="77">
        <f>Invoice!B338</f>
        <v>0</v>
      </c>
      <c r="D336" s="82">
        <f t="shared" si="14"/>
        <v>0</v>
      </c>
      <c r="E336" s="82">
        <f t="shared" si="15"/>
        <v>0</v>
      </c>
      <c r="F336" s="83">
        <f>Invoice!G338</f>
        <v>0</v>
      </c>
      <c r="G336" s="84">
        <f t="shared" si="16"/>
        <v>0</v>
      </c>
    </row>
    <row r="337" spans="1:7" s="81" customFormat="1">
      <c r="A337" s="97">
        <f>Invoice!F339</f>
        <v>0</v>
      </c>
      <c r="B337" s="76">
        <f>Invoice!C339</f>
        <v>0</v>
      </c>
      <c r="C337" s="77">
        <f>Invoice!B339</f>
        <v>0</v>
      </c>
      <c r="D337" s="82">
        <f t="shared" si="14"/>
        <v>0</v>
      </c>
      <c r="E337" s="82">
        <f t="shared" si="15"/>
        <v>0</v>
      </c>
      <c r="F337" s="83">
        <f>Invoice!G339</f>
        <v>0</v>
      </c>
      <c r="G337" s="84">
        <f t="shared" si="16"/>
        <v>0</v>
      </c>
    </row>
    <row r="338" spans="1:7" s="81" customFormat="1">
      <c r="A338" s="97">
        <f>Invoice!F340</f>
        <v>0</v>
      </c>
      <c r="B338" s="76">
        <f>Invoice!C340</f>
        <v>0</v>
      </c>
      <c r="C338" s="77">
        <f>Invoice!B340</f>
        <v>0</v>
      </c>
      <c r="D338" s="82">
        <f t="shared" si="14"/>
        <v>0</v>
      </c>
      <c r="E338" s="82">
        <f t="shared" si="15"/>
        <v>0</v>
      </c>
      <c r="F338" s="83">
        <f>Invoice!G340</f>
        <v>0</v>
      </c>
      <c r="G338" s="84">
        <f t="shared" si="16"/>
        <v>0</v>
      </c>
    </row>
    <row r="339" spans="1:7" s="81" customFormat="1">
      <c r="A339" s="97">
        <f>Invoice!F341</f>
        <v>0</v>
      </c>
      <c r="B339" s="76">
        <f>Invoice!C341</f>
        <v>0</v>
      </c>
      <c r="C339" s="77">
        <f>Invoice!B341</f>
        <v>0</v>
      </c>
      <c r="D339" s="82">
        <f t="shared" si="14"/>
        <v>0</v>
      </c>
      <c r="E339" s="82">
        <f t="shared" si="15"/>
        <v>0</v>
      </c>
      <c r="F339" s="83">
        <f>Invoice!G341</f>
        <v>0</v>
      </c>
      <c r="G339" s="84">
        <f t="shared" si="16"/>
        <v>0</v>
      </c>
    </row>
    <row r="340" spans="1:7" s="81" customFormat="1">
      <c r="A340" s="97">
        <f>Invoice!F342</f>
        <v>0</v>
      </c>
      <c r="B340" s="76">
        <f>Invoice!C342</f>
        <v>0</v>
      </c>
      <c r="C340" s="77">
        <f>Invoice!B342</f>
        <v>0</v>
      </c>
      <c r="D340" s="82">
        <f t="shared" si="14"/>
        <v>0</v>
      </c>
      <c r="E340" s="82">
        <f t="shared" si="15"/>
        <v>0</v>
      </c>
      <c r="F340" s="83">
        <f>Invoice!G342</f>
        <v>0</v>
      </c>
      <c r="G340" s="84">
        <f t="shared" si="16"/>
        <v>0</v>
      </c>
    </row>
    <row r="341" spans="1:7" s="81" customFormat="1">
      <c r="A341" s="97">
        <f>Invoice!F343</f>
        <v>0</v>
      </c>
      <c r="B341" s="76">
        <f>Invoice!C343</f>
        <v>0</v>
      </c>
      <c r="C341" s="77">
        <f>Invoice!B343</f>
        <v>0</v>
      </c>
      <c r="D341" s="82">
        <f t="shared" si="14"/>
        <v>0</v>
      </c>
      <c r="E341" s="82">
        <f t="shared" si="15"/>
        <v>0</v>
      </c>
      <c r="F341" s="83">
        <f>Invoice!G343</f>
        <v>0</v>
      </c>
      <c r="G341" s="84">
        <f t="shared" si="16"/>
        <v>0</v>
      </c>
    </row>
    <row r="342" spans="1:7" s="81" customFormat="1">
      <c r="A342" s="97">
        <f>Invoice!F344</f>
        <v>0</v>
      </c>
      <c r="B342" s="76">
        <f>Invoice!C344</f>
        <v>0</v>
      </c>
      <c r="C342" s="77">
        <f>Invoice!B344</f>
        <v>0</v>
      </c>
      <c r="D342" s="82">
        <f t="shared" si="14"/>
        <v>0</v>
      </c>
      <c r="E342" s="82">
        <f t="shared" si="15"/>
        <v>0</v>
      </c>
      <c r="F342" s="83">
        <f>Invoice!G344</f>
        <v>0</v>
      </c>
      <c r="G342" s="84">
        <f t="shared" si="16"/>
        <v>0</v>
      </c>
    </row>
    <row r="343" spans="1:7" s="81" customFormat="1">
      <c r="A343" s="97">
        <f>Invoice!F345</f>
        <v>0</v>
      </c>
      <c r="B343" s="76">
        <f>Invoice!C345</f>
        <v>0</v>
      </c>
      <c r="C343" s="77">
        <f>Invoice!B345</f>
        <v>0</v>
      </c>
      <c r="D343" s="82">
        <f t="shared" si="14"/>
        <v>0</v>
      </c>
      <c r="E343" s="82">
        <f t="shared" si="15"/>
        <v>0</v>
      </c>
      <c r="F343" s="83">
        <f>Invoice!G345</f>
        <v>0</v>
      </c>
      <c r="G343" s="84">
        <f t="shared" si="16"/>
        <v>0</v>
      </c>
    </row>
    <row r="344" spans="1:7" s="81" customFormat="1">
      <c r="A344" s="97">
        <f>Invoice!F346</f>
        <v>0</v>
      </c>
      <c r="B344" s="76">
        <f>Invoice!C346</f>
        <v>0</v>
      </c>
      <c r="C344" s="77">
        <f>Invoice!B346</f>
        <v>0</v>
      </c>
      <c r="D344" s="82">
        <f t="shared" si="14"/>
        <v>0</v>
      </c>
      <c r="E344" s="82">
        <f t="shared" si="15"/>
        <v>0</v>
      </c>
      <c r="F344" s="83">
        <f>Invoice!G346</f>
        <v>0</v>
      </c>
      <c r="G344" s="84">
        <f t="shared" si="16"/>
        <v>0</v>
      </c>
    </row>
    <row r="345" spans="1:7" s="81" customFormat="1">
      <c r="A345" s="97">
        <f>Invoice!F347</f>
        <v>0</v>
      </c>
      <c r="B345" s="76">
        <f>Invoice!C347</f>
        <v>0</v>
      </c>
      <c r="C345" s="77">
        <f>Invoice!B347</f>
        <v>0</v>
      </c>
      <c r="D345" s="82">
        <f t="shared" si="14"/>
        <v>0</v>
      </c>
      <c r="E345" s="82">
        <f t="shared" si="15"/>
        <v>0</v>
      </c>
      <c r="F345" s="83">
        <f>Invoice!G347</f>
        <v>0</v>
      </c>
      <c r="G345" s="84">
        <f t="shared" si="16"/>
        <v>0</v>
      </c>
    </row>
    <row r="346" spans="1:7" s="81" customFormat="1">
      <c r="A346" s="97">
        <f>Invoice!F348</f>
        <v>0</v>
      </c>
      <c r="B346" s="76">
        <f>Invoice!C348</f>
        <v>0</v>
      </c>
      <c r="C346" s="77">
        <f>Invoice!B348</f>
        <v>0</v>
      </c>
      <c r="D346" s="82">
        <f t="shared" si="14"/>
        <v>0</v>
      </c>
      <c r="E346" s="82">
        <f t="shared" si="15"/>
        <v>0</v>
      </c>
      <c r="F346" s="83">
        <f>Invoice!G348</f>
        <v>0</v>
      </c>
      <c r="G346" s="84">
        <f t="shared" si="16"/>
        <v>0</v>
      </c>
    </row>
    <row r="347" spans="1:7" s="81" customFormat="1">
      <c r="A347" s="97">
        <f>Invoice!F349</f>
        <v>0</v>
      </c>
      <c r="B347" s="76">
        <f>Invoice!C349</f>
        <v>0</v>
      </c>
      <c r="C347" s="77">
        <f>Invoice!B349</f>
        <v>0</v>
      </c>
      <c r="D347" s="82">
        <f t="shared" si="14"/>
        <v>0</v>
      </c>
      <c r="E347" s="82">
        <f t="shared" si="15"/>
        <v>0</v>
      </c>
      <c r="F347" s="83">
        <f>Invoice!G349</f>
        <v>0</v>
      </c>
      <c r="G347" s="84">
        <f t="shared" si="16"/>
        <v>0</v>
      </c>
    </row>
    <row r="348" spans="1:7" s="81" customFormat="1">
      <c r="A348" s="97">
        <f>Invoice!F350</f>
        <v>0</v>
      </c>
      <c r="B348" s="76">
        <f>Invoice!C350</f>
        <v>0</v>
      </c>
      <c r="C348" s="77">
        <f>Invoice!B350</f>
        <v>0</v>
      </c>
      <c r="D348" s="82">
        <f t="shared" si="14"/>
        <v>0</v>
      </c>
      <c r="E348" s="82">
        <f t="shared" si="15"/>
        <v>0</v>
      </c>
      <c r="F348" s="83">
        <f>Invoice!G350</f>
        <v>0</v>
      </c>
      <c r="G348" s="84">
        <f t="shared" si="16"/>
        <v>0</v>
      </c>
    </row>
    <row r="349" spans="1:7" s="81" customFormat="1">
      <c r="A349" s="97">
        <f>Invoice!F351</f>
        <v>0</v>
      </c>
      <c r="B349" s="76">
        <f>Invoice!C351</f>
        <v>0</v>
      </c>
      <c r="C349" s="77">
        <f>Invoice!B351</f>
        <v>0</v>
      </c>
      <c r="D349" s="82">
        <f t="shared" si="14"/>
        <v>0</v>
      </c>
      <c r="E349" s="82">
        <f t="shared" si="15"/>
        <v>0</v>
      </c>
      <c r="F349" s="83">
        <f>Invoice!G351</f>
        <v>0</v>
      </c>
      <c r="G349" s="84">
        <f t="shared" si="16"/>
        <v>0</v>
      </c>
    </row>
    <row r="350" spans="1:7" s="81" customFormat="1">
      <c r="A350" s="97">
        <f>Invoice!F352</f>
        <v>0</v>
      </c>
      <c r="B350" s="76">
        <f>Invoice!C352</f>
        <v>0</v>
      </c>
      <c r="C350" s="77">
        <f>Invoice!B352</f>
        <v>0</v>
      </c>
      <c r="D350" s="82">
        <f t="shared" si="14"/>
        <v>0</v>
      </c>
      <c r="E350" s="82">
        <f t="shared" si="15"/>
        <v>0</v>
      </c>
      <c r="F350" s="83">
        <f>Invoice!G352</f>
        <v>0</v>
      </c>
      <c r="G350" s="84">
        <f t="shared" si="16"/>
        <v>0</v>
      </c>
    </row>
    <row r="351" spans="1:7" s="81" customFormat="1">
      <c r="A351" s="97">
        <f>Invoice!F353</f>
        <v>0</v>
      </c>
      <c r="B351" s="76">
        <f>Invoice!C353</f>
        <v>0</v>
      </c>
      <c r="C351" s="77">
        <f>Invoice!B353</f>
        <v>0</v>
      </c>
      <c r="D351" s="82">
        <f t="shared" si="14"/>
        <v>0</v>
      </c>
      <c r="E351" s="82">
        <f t="shared" si="15"/>
        <v>0</v>
      </c>
      <c r="F351" s="83">
        <f>Invoice!G353</f>
        <v>0</v>
      </c>
      <c r="G351" s="84">
        <f t="shared" si="16"/>
        <v>0</v>
      </c>
    </row>
    <row r="352" spans="1:7" s="81" customFormat="1">
      <c r="A352" s="97">
        <f>Invoice!F354</f>
        <v>0</v>
      </c>
      <c r="B352" s="76">
        <f>Invoice!C354</f>
        <v>0</v>
      </c>
      <c r="C352" s="77">
        <f>Invoice!B354</f>
        <v>0</v>
      </c>
      <c r="D352" s="82">
        <f t="shared" si="14"/>
        <v>0</v>
      </c>
      <c r="E352" s="82">
        <f t="shared" si="15"/>
        <v>0</v>
      </c>
      <c r="F352" s="83">
        <f>Invoice!G354</f>
        <v>0</v>
      </c>
      <c r="G352" s="84">
        <f t="shared" si="16"/>
        <v>0</v>
      </c>
    </row>
    <row r="353" spans="1:7" s="81" customFormat="1">
      <c r="A353" s="97">
        <f>Invoice!F355</f>
        <v>0</v>
      </c>
      <c r="B353" s="76">
        <f>Invoice!C355</f>
        <v>0</v>
      </c>
      <c r="C353" s="77">
        <f>Invoice!B355</f>
        <v>0</v>
      </c>
      <c r="D353" s="82">
        <f t="shared" si="14"/>
        <v>0</v>
      </c>
      <c r="E353" s="82">
        <f t="shared" si="15"/>
        <v>0</v>
      </c>
      <c r="F353" s="83">
        <f>Invoice!G355</f>
        <v>0</v>
      </c>
      <c r="G353" s="84">
        <f t="shared" si="16"/>
        <v>0</v>
      </c>
    </row>
    <row r="354" spans="1:7" s="81" customFormat="1">
      <c r="A354" s="97">
        <f>Invoice!F356</f>
        <v>0</v>
      </c>
      <c r="B354" s="76">
        <f>Invoice!C356</f>
        <v>0</v>
      </c>
      <c r="C354" s="77">
        <f>Invoice!B356</f>
        <v>0</v>
      </c>
      <c r="D354" s="82">
        <f t="shared" si="14"/>
        <v>0</v>
      </c>
      <c r="E354" s="82">
        <f t="shared" si="15"/>
        <v>0</v>
      </c>
      <c r="F354" s="83">
        <f>Invoice!G356</f>
        <v>0</v>
      </c>
      <c r="G354" s="84">
        <f t="shared" si="16"/>
        <v>0</v>
      </c>
    </row>
    <row r="355" spans="1:7" s="81" customFormat="1">
      <c r="A355" s="97">
        <f>Invoice!F357</f>
        <v>0</v>
      </c>
      <c r="B355" s="76">
        <f>Invoice!C357</f>
        <v>0</v>
      </c>
      <c r="C355" s="77">
        <f>Invoice!B357</f>
        <v>0</v>
      </c>
      <c r="D355" s="82">
        <f t="shared" si="14"/>
        <v>0</v>
      </c>
      <c r="E355" s="82">
        <f t="shared" si="15"/>
        <v>0</v>
      </c>
      <c r="F355" s="83">
        <f>Invoice!G357</f>
        <v>0</v>
      </c>
      <c r="G355" s="84">
        <f t="shared" si="16"/>
        <v>0</v>
      </c>
    </row>
    <row r="356" spans="1:7" s="81" customFormat="1">
      <c r="A356" s="97">
        <f>Invoice!F358</f>
        <v>0</v>
      </c>
      <c r="B356" s="76">
        <f>Invoice!C358</f>
        <v>0</v>
      </c>
      <c r="C356" s="77">
        <f>Invoice!B358</f>
        <v>0</v>
      </c>
      <c r="D356" s="82">
        <f t="shared" si="14"/>
        <v>0</v>
      </c>
      <c r="E356" s="82">
        <f t="shared" si="15"/>
        <v>0</v>
      </c>
      <c r="F356" s="83">
        <f>Invoice!G358</f>
        <v>0</v>
      </c>
      <c r="G356" s="84">
        <f t="shared" si="16"/>
        <v>0</v>
      </c>
    </row>
    <row r="357" spans="1:7" s="81" customFormat="1">
      <c r="A357" s="97">
        <f>Invoice!F359</f>
        <v>0</v>
      </c>
      <c r="B357" s="76">
        <f>Invoice!C359</f>
        <v>0</v>
      </c>
      <c r="C357" s="77">
        <f>Invoice!B359</f>
        <v>0</v>
      </c>
      <c r="D357" s="82">
        <f t="shared" si="14"/>
        <v>0</v>
      </c>
      <c r="E357" s="82">
        <f t="shared" si="15"/>
        <v>0</v>
      </c>
      <c r="F357" s="83">
        <f>Invoice!G359</f>
        <v>0</v>
      </c>
      <c r="G357" s="84">
        <f t="shared" si="16"/>
        <v>0</v>
      </c>
    </row>
    <row r="358" spans="1:7" s="81" customFormat="1">
      <c r="A358" s="97">
        <f>Invoice!F360</f>
        <v>0</v>
      </c>
      <c r="B358" s="76">
        <f>Invoice!C360</f>
        <v>0</v>
      </c>
      <c r="C358" s="77">
        <f>Invoice!B360</f>
        <v>0</v>
      </c>
      <c r="D358" s="82">
        <f t="shared" si="14"/>
        <v>0</v>
      </c>
      <c r="E358" s="82">
        <f t="shared" si="15"/>
        <v>0</v>
      </c>
      <c r="F358" s="83">
        <f>Invoice!G360</f>
        <v>0</v>
      </c>
      <c r="G358" s="84">
        <f t="shared" si="16"/>
        <v>0</v>
      </c>
    </row>
    <row r="359" spans="1:7" s="81" customFormat="1">
      <c r="A359" s="97">
        <f>Invoice!F361</f>
        <v>0</v>
      </c>
      <c r="B359" s="76">
        <f>Invoice!C361</f>
        <v>0</v>
      </c>
      <c r="C359" s="77">
        <f>Invoice!B361</f>
        <v>0</v>
      </c>
      <c r="D359" s="82">
        <f t="shared" si="14"/>
        <v>0</v>
      </c>
      <c r="E359" s="82">
        <f t="shared" si="15"/>
        <v>0</v>
      </c>
      <c r="F359" s="83">
        <f>Invoice!G361</f>
        <v>0</v>
      </c>
      <c r="G359" s="84">
        <f t="shared" si="16"/>
        <v>0</v>
      </c>
    </row>
    <row r="360" spans="1:7" s="81" customFormat="1">
      <c r="A360" s="97">
        <f>Invoice!F362</f>
        <v>0</v>
      </c>
      <c r="B360" s="76">
        <f>Invoice!C362</f>
        <v>0</v>
      </c>
      <c r="C360" s="77">
        <f>Invoice!B362</f>
        <v>0</v>
      </c>
      <c r="D360" s="82">
        <f t="shared" si="14"/>
        <v>0</v>
      </c>
      <c r="E360" s="82">
        <f t="shared" si="15"/>
        <v>0</v>
      </c>
      <c r="F360" s="83">
        <f>Invoice!G362</f>
        <v>0</v>
      </c>
      <c r="G360" s="84">
        <f t="shared" si="16"/>
        <v>0</v>
      </c>
    </row>
    <row r="361" spans="1:7" s="81" customFormat="1">
      <c r="A361" s="97">
        <f>Invoice!F363</f>
        <v>0</v>
      </c>
      <c r="B361" s="76">
        <f>Invoice!C363</f>
        <v>0</v>
      </c>
      <c r="C361" s="77">
        <f>Invoice!B363</f>
        <v>0</v>
      </c>
      <c r="D361" s="82">
        <f t="shared" si="14"/>
        <v>0</v>
      </c>
      <c r="E361" s="82">
        <f t="shared" si="15"/>
        <v>0</v>
      </c>
      <c r="F361" s="83">
        <f>Invoice!G363</f>
        <v>0</v>
      </c>
      <c r="G361" s="84">
        <f t="shared" si="16"/>
        <v>0</v>
      </c>
    </row>
    <row r="362" spans="1:7" s="81" customFormat="1">
      <c r="A362" s="97">
        <f>Invoice!F364</f>
        <v>0</v>
      </c>
      <c r="B362" s="76">
        <f>Invoice!C364</f>
        <v>0</v>
      </c>
      <c r="C362" s="77">
        <f>Invoice!B364</f>
        <v>0</v>
      </c>
      <c r="D362" s="82">
        <f t="shared" si="14"/>
        <v>0</v>
      </c>
      <c r="E362" s="82">
        <f t="shared" si="15"/>
        <v>0</v>
      </c>
      <c r="F362" s="83">
        <f>Invoice!G364</f>
        <v>0</v>
      </c>
      <c r="G362" s="84">
        <f t="shared" si="16"/>
        <v>0</v>
      </c>
    </row>
    <row r="363" spans="1:7" s="81" customFormat="1">
      <c r="A363" s="97">
        <f>Invoice!F365</f>
        <v>0</v>
      </c>
      <c r="B363" s="76">
        <f>Invoice!C365</f>
        <v>0</v>
      </c>
      <c r="C363" s="77">
        <f>Invoice!B365</f>
        <v>0</v>
      </c>
      <c r="D363" s="82">
        <f t="shared" si="14"/>
        <v>0</v>
      </c>
      <c r="E363" s="82">
        <f t="shared" si="15"/>
        <v>0</v>
      </c>
      <c r="F363" s="83">
        <f>Invoice!G365</f>
        <v>0</v>
      </c>
      <c r="G363" s="84">
        <f t="shared" si="16"/>
        <v>0</v>
      </c>
    </row>
    <row r="364" spans="1:7" s="81" customFormat="1">
      <c r="A364" s="97">
        <f>Invoice!F366</f>
        <v>0</v>
      </c>
      <c r="B364" s="76">
        <f>Invoice!C366</f>
        <v>0</v>
      </c>
      <c r="C364" s="77">
        <f>Invoice!B366</f>
        <v>0</v>
      </c>
      <c r="D364" s="82">
        <f t="shared" si="14"/>
        <v>0</v>
      </c>
      <c r="E364" s="82">
        <f t="shared" si="15"/>
        <v>0</v>
      </c>
      <c r="F364" s="83">
        <f>Invoice!G366</f>
        <v>0</v>
      </c>
      <c r="G364" s="84">
        <f t="shared" si="16"/>
        <v>0</v>
      </c>
    </row>
    <row r="365" spans="1:7" s="81" customFormat="1">
      <c r="A365" s="97">
        <f>Invoice!F367</f>
        <v>0</v>
      </c>
      <c r="B365" s="76">
        <f>Invoice!C367</f>
        <v>0</v>
      </c>
      <c r="C365" s="77">
        <f>Invoice!B367</f>
        <v>0</v>
      </c>
      <c r="D365" s="82">
        <f t="shared" si="14"/>
        <v>0</v>
      </c>
      <c r="E365" s="82">
        <f t="shared" si="15"/>
        <v>0</v>
      </c>
      <c r="F365" s="83">
        <f>Invoice!G367</f>
        <v>0</v>
      </c>
      <c r="G365" s="84">
        <f t="shared" si="16"/>
        <v>0</v>
      </c>
    </row>
    <row r="366" spans="1:7" s="81" customFormat="1">
      <c r="A366" s="97">
        <f>Invoice!F368</f>
        <v>0</v>
      </c>
      <c r="B366" s="76">
        <f>Invoice!C368</f>
        <v>0</v>
      </c>
      <c r="C366" s="77">
        <f>Invoice!B368</f>
        <v>0</v>
      </c>
      <c r="D366" s="82">
        <f t="shared" si="14"/>
        <v>0</v>
      </c>
      <c r="E366" s="82">
        <f t="shared" si="15"/>
        <v>0</v>
      </c>
      <c r="F366" s="83">
        <f>Invoice!G368</f>
        <v>0</v>
      </c>
      <c r="G366" s="84">
        <f t="shared" si="16"/>
        <v>0</v>
      </c>
    </row>
    <row r="367" spans="1:7" s="81" customFormat="1">
      <c r="A367" s="97">
        <f>Invoice!F369</f>
        <v>0</v>
      </c>
      <c r="B367" s="76">
        <f>Invoice!C369</f>
        <v>0</v>
      </c>
      <c r="C367" s="77">
        <f>Invoice!B369</f>
        <v>0</v>
      </c>
      <c r="D367" s="82">
        <f t="shared" si="14"/>
        <v>0</v>
      </c>
      <c r="E367" s="82">
        <f t="shared" si="15"/>
        <v>0</v>
      </c>
      <c r="F367" s="83">
        <f>Invoice!G369</f>
        <v>0</v>
      </c>
      <c r="G367" s="84">
        <f t="shared" si="16"/>
        <v>0</v>
      </c>
    </row>
    <row r="368" spans="1:7" s="81" customFormat="1">
      <c r="A368" s="97">
        <f>Invoice!F370</f>
        <v>0</v>
      </c>
      <c r="B368" s="76">
        <f>Invoice!C370</f>
        <v>0</v>
      </c>
      <c r="C368" s="77">
        <f>Invoice!B370</f>
        <v>0</v>
      </c>
      <c r="D368" s="82">
        <f t="shared" si="14"/>
        <v>0</v>
      </c>
      <c r="E368" s="82">
        <f t="shared" si="15"/>
        <v>0</v>
      </c>
      <c r="F368" s="83">
        <f>Invoice!G370</f>
        <v>0</v>
      </c>
      <c r="G368" s="84">
        <f t="shared" si="16"/>
        <v>0</v>
      </c>
    </row>
    <row r="369" spans="1:7" s="81" customFormat="1">
      <c r="A369" s="97">
        <f>Invoice!F371</f>
        <v>0</v>
      </c>
      <c r="B369" s="76">
        <f>Invoice!C371</f>
        <v>0</v>
      </c>
      <c r="C369" s="77">
        <f>Invoice!B371</f>
        <v>0</v>
      </c>
      <c r="D369" s="82">
        <f t="shared" si="14"/>
        <v>0</v>
      </c>
      <c r="E369" s="82">
        <f t="shared" si="15"/>
        <v>0</v>
      </c>
      <c r="F369" s="83">
        <f>Invoice!G371</f>
        <v>0</v>
      </c>
      <c r="G369" s="84">
        <f t="shared" si="16"/>
        <v>0</v>
      </c>
    </row>
    <row r="370" spans="1:7" s="81" customFormat="1">
      <c r="A370" s="97">
        <f>Invoice!F372</f>
        <v>0</v>
      </c>
      <c r="B370" s="76">
        <f>Invoice!C372</f>
        <v>0</v>
      </c>
      <c r="C370" s="77">
        <f>Invoice!B372</f>
        <v>0</v>
      </c>
      <c r="D370" s="82">
        <f t="shared" si="14"/>
        <v>0</v>
      </c>
      <c r="E370" s="82">
        <f t="shared" si="15"/>
        <v>0</v>
      </c>
      <c r="F370" s="83">
        <f>Invoice!G372</f>
        <v>0</v>
      </c>
      <c r="G370" s="84">
        <f t="shared" si="16"/>
        <v>0</v>
      </c>
    </row>
    <row r="371" spans="1:7" s="81" customFormat="1">
      <c r="A371" s="97">
        <f>Invoice!F373</f>
        <v>0</v>
      </c>
      <c r="B371" s="76">
        <f>Invoice!C373</f>
        <v>0</v>
      </c>
      <c r="C371" s="77">
        <f>Invoice!B373</f>
        <v>0</v>
      </c>
      <c r="D371" s="82">
        <f t="shared" si="14"/>
        <v>0</v>
      </c>
      <c r="E371" s="82">
        <f t="shared" si="15"/>
        <v>0</v>
      </c>
      <c r="F371" s="83">
        <f>Invoice!G373</f>
        <v>0</v>
      </c>
      <c r="G371" s="84">
        <f t="shared" si="16"/>
        <v>0</v>
      </c>
    </row>
    <row r="372" spans="1:7" s="81" customFormat="1">
      <c r="A372" s="97">
        <f>Invoice!F374</f>
        <v>0</v>
      </c>
      <c r="B372" s="76">
        <f>Invoice!C374</f>
        <v>0</v>
      </c>
      <c r="C372" s="77">
        <f>Invoice!B374</f>
        <v>0</v>
      </c>
      <c r="D372" s="82">
        <f t="shared" si="14"/>
        <v>0</v>
      </c>
      <c r="E372" s="82">
        <f t="shared" si="15"/>
        <v>0</v>
      </c>
      <c r="F372" s="83">
        <f>Invoice!G374</f>
        <v>0</v>
      </c>
      <c r="G372" s="84">
        <f t="shared" si="16"/>
        <v>0</v>
      </c>
    </row>
    <row r="373" spans="1:7" s="81" customFormat="1">
      <c r="A373" s="97">
        <f>Invoice!F375</f>
        <v>0</v>
      </c>
      <c r="B373" s="76">
        <f>Invoice!C375</f>
        <v>0</v>
      </c>
      <c r="C373" s="77">
        <f>Invoice!B375</f>
        <v>0</v>
      </c>
      <c r="D373" s="82">
        <f t="shared" si="14"/>
        <v>0</v>
      </c>
      <c r="E373" s="82">
        <f t="shared" si="15"/>
        <v>0</v>
      </c>
      <c r="F373" s="83">
        <f>Invoice!G375</f>
        <v>0</v>
      </c>
      <c r="G373" s="84">
        <f t="shared" si="16"/>
        <v>0</v>
      </c>
    </row>
    <row r="374" spans="1:7" s="81" customFormat="1">
      <c r="A374" s="97">
        <f>Invoice!F376</f>
        <v>0</v>
      </c>
      <c r="B374" s="76">
        <f>Invoice!C376</f>
        <v>0</v>
      </c>
      <c r="C374" s="77">
        <f>Invoice!B376</f>
        <v>0</v>
      </c>
      <c r="D374" s="82">
        <f t="shared" si="14"/>
        <v>0</v>
      </c>
      <c r="E374" s="82">
        <f t="shared" si="15"/>
        <v>0</v>
      </c>
      <c r="F374" s="83">
        <f>Invoice!G376</f>
        <v>0</v>
      </c>
      <c r="G374" s="84">
        <f t="shared" si="16"/>
        <v>0</v>
      </c>
    </row>
    <row r="375" spans="1:7" s="81" customFormat="1">
      <c r="A375" s="97">
        <f>Invoice!F377</f>
        <v>0</v>
      </c>
      <c r="B375" s="76">
        <f>Invoice!C377</f>
        <v>0</v>
      </c>
      <c r="C375" s="77">
        <f>Invoice!B377</f>
        <v>0</v>
      </c>
      <c r="D375" s="82">
        <f t="shared" si="14"/>
        <v>0</v>
      </c>
      <c r="E375" s="82">
        <f t="shared" si="15"/>
        <v>0</v>
      </c>
      <c r="F375" s="83">
        <f>Invoice!G377</f>
        <v>0</v>
      </c>
      <c r="G375" s="84">
        <f t="shared" si="16"/>
        <v>0</v>
      </c>
    </row>
    <row r="376" spans="1:7" s="81" customFormat="1">
      <c r="A376" s="97">
        <f>Invoice!F378</f>
        <v>0</v>
      </c>
      <c r="B376" s="76">
        <f>Invoice!C378</f>
        <v>0</v>
      </c>
      <c r="C376" s="77">
        <f>Invoice!B378</f>
        <v>0</v>
      </c>
      <c r="D376" s="82">
        <f t="shared" si="14"/>
        <v>0</v>
      </c>
      <c r="E376" s="82">
        <f t="shared" si="15"/>
        <v>0</v>
      </c>
      <c r="F376" s="83">
        <f>Invoice!G378</f>
        <v>0</v>
      </c>
      <c r="G376" s="84">
        <f t="shared" si="16"/>
        <v>0</v>
      </c>
    </row>
    <row r="377" spans="1:7" s="81" customFormat="1">
      <c r="A377" s="97">
        <f>Invoice!F379</f>
        <v>0</v>
      </c>
      <c r="B377" s="76">
        <f>Invoice!C379</f>
        <v>0</v>
      </c>
      <c r="C377" s="77">
        <f>Invoice!B379</f>
        <v>0</v>
      </c>
      <c r="D377" s="82">
        <f t="shared" si="14"/>
        <v>0</v>
      </c>
      <c r="E377" s="82">
        <f t="shared" si="15"/>
        <v>0</v>
      </c>
      <c r="F377" s="83">
        <f>Invoice!G379</f>
        <v>0</v>
      </c>
      <c r="G377" s="84">
        <f t="shared" si="16"/>
        <v>0</v>
      </c>
    </row>
    <row r="378" spans="1:7" s="81" customFormat="1">
      <c r="A378" s="97">
        <f>Invoice!F380</f>
        <v>0</v>
      </c>
      <c r="B378" s="76">
        <f>Invoice!C380</f>
        <v>0</v>
      </c>
      <c r="C378" s="77">
        <f>Invoice!B380</f>
        <v>0</v>
      </c>
      <c r="D378" s="82">
        <f t="shared" si="14"/>
        <v>0</v>
      </c>
      <c r="E378" s="82">
        <f t="shared" si="15"/>
        <v>0</v>
      </c>
      <c r="F378" s="83">
        <f>Invoice!G380</f>
        <v>0</v>
      </c>
      <c r="G378" s="84">
        <f t="shared" si="16"/>
        <v>0</v>
      </c>
    </row>
    <row r="379" spans="1:7" s="81" customFormat="1">
      <c r="A379" s="97">
        <f>Invoice!F381</f>
        <v>0</v>
      </c>
      <c r="B379" s="76">
        <f>Invoice!C381</f>
        <v>0</v>
      </c>
      <c r="C379" s="77">
        <f>Invoice!B381</f>
        <v>0</v>
      </c>
      <c r="D379" s="82">
        <f t="shared" si="14"/>
        <v>0</v>
      </c>
      <c r="E379" s="82">
        <f t="shared" si="15"/>
        <v>0</v>
      </c>
      <c r="F379" s="83">
        <f>Invoice!G381</f>
        <v>0</v>
      </c>
      <c r="G379" s="84">
        <f t="shared" si="16"/>
        <v>0</v>
      </c>
    </row>
    <row r="380" spans="1:7" s="81" customFormat="1">
      <c r="A380" s="97">
        <f>Invoice!F382</f>
        <v>0</v>
      </c>
      <c r="B380" s="76">
        <f>Invoice!C382</f>
        <v>0</v>
      </c>
      <c r="C380" s="77">
        <f>Invoice!B382</f>
        <v>0</v>
      </c>
      <c r="D380" s="82">
        <f t="shared" si="14"/>
        <v>0</v>
      </c>
      <c r="E380" s="82">
        <f t="shared" si="15"/>
        <v>0</v>
      </c>
      <c r="F380" s="83">
        <f>Invoice!G382</f>
        <v>0</v>
      </c>
      <c r="G380" s="84">
        <f t="shared" si="16"/>
        <v>0</v>
      </c>
    </row>
    <row r="381" spans="1:7" s="81" customFormat="1">
      <c r="A381" s="97">
        <f>Invoice!F383</f>
        <v>0</v>
      </c>
      <c r="B381" s="76">
        <f>Invoice!C383</f>
        <v>0</v>
      </c>
      <c r="C381" s="77">
        <f>Invoice!B383</f>
        <v>0</v>
      </c>
      <c r="D381" s="82">
        <f t="shared" si="14"/>
        <v>0</v>
      </c>
      <c r="E381" s="82">
        <f t="shared" si="15"/>
        <v>0</v>
      </c>
      <c r="F381" s="83">
        <f>Invoice!G383</f>
        <v>0</v>
      </c>
      <c r="G381" s="84">
        <f t="shared" si="16"/>
        <v>0</v>
      </c>
    </row>
    <row r="382" spans="1:7" s="81" customFormat="1">
      <c r="A382" s="97">
        <f>Invoice!F384</f>
        <v>0</v>
      </c>
      <c r="B382" s="76">
        <f>Invoice!C384</f>
        <v>0</v>
      </c>
      <c r="C382" s="77">
        <f>Invoice!B384</f>
        <v>0</v>
      </c>
      <c r="D382" s="82">
        <f t="shared" si="14"/>
        <v>0</v>
      </c>
      <c r="E382" s="82">
        <f t="shared" si="15"/>
        <v>0</v>
      </c>
      <c r="F382" s="83">
        <f>Invoice!G384</f>
        <v>0</v>
      </c>
      <c r="G382" s="84">
        <f t="shared" si="16"/>
        <v>0</v>
      </c>
    </row>
    <row r="383" spans="1:7" s="81" customFormat="1">
      <c r="A383" s="97">
        <f>Invoice!F385</f>
        <v>0</v>
      </c>
      <c r="B383" s="76">
        <f>Invoice!C385</f>
        <v>0</v>
      </c>
      <c r="C383" s="77">
        <f>Invoice!B385</f>
        <v>0</v>
      </c>
      <c r="D383" s="82">
        <f t="shared" si="14"/>
        <v>0</v>
      </c>
      <c r="E383" s="82">
        <f t="shared" si="15"/>
        <v>0</v>
      </c>
      <c r="F383" s="83">
        <f>Invoice!G385</f>
        <v>0</v>
      </c>
      <c r="G383" s="84">
        <f t="shared" si="16"/>
        <v>0</v>
      </c>
    </row>
    <row r="384" spans="1:7" s="81" customFormat="1">
      <c r="A384" s="97">
        <f>Invoice!F386</f>
        <v>0</v>
      </c>
      <c r="B384" s="76">
        <f>Invoice!C386</f>
        <v>0</v>
      </c>
      <c r="C384" s="77">
        <f>Invoice!B386</f>
        <v>0</v>
      </c>
      <c r="D384" s="82">
        <f t="shared" si="14"/>
        <v>0</v>
      </c>
      <c r="E384" s="82">
        <f t="shared" si="15"/>
        <v>0</v>
      </c>
      <c r="F384" s="83">
        <f>Invoice!G386</f>
        <v>0</v>
      </c>
      <c r="G384" s="84">
        <f t="shared" si="16"/>
        <v>0</v>
      </c>
    </row>
    <row r="385" spans="1:7" s="81" customFormat="1">
      <c r="A385" s="97">
        <f>Invoice!F387</f>
        <v>0</v>
      </c>
      <c r="B385" s="76">
        <f>Invoice!C387</f>
        <v>0</v>
      </c>
      <c r="C385" s="77">
        <f>Invoice!B387</f>
        <v>0</v>
      </c>
      <c r="D385" s="82">
        <f t="shared" ref="D385:D448" si="17">F385/$D$14</f>
        <v>0</v>
      </c>
      <c r="E385" s="82">
        <f t="shared" ref="E385:E448" si="18">G385/$D$14</f>
        <v>0</v>
      </c>
      <c r="F385" s="83">
        <f>Invoice!G387</f>
        <v>0</v>
      </c>
      <c r="G385" s="84">
        <f t="shared" ref="G385:G448" si="19">C385*F385</f>
        <v>0</v>
      </c>
    </row>
    <row r="386" spans="1:7" s="81" customFormat="1">
      <c r="A386" s="97">
        <f>Invoice!F388</f>
        <v>0</v>
      </c>
      <c r="B386" s="76">
        <f>Invoice!C388</f>
        <v>0</v>
      </c>
      <c r="C386" s="77">
        <f>Invoice!B388</f>
        <v>0</v>
      </c>
      <c r="D386" s="82">
        <f t="shared" si="17"/>
        <v>0</v>
      </c>
      <c r="E386" s="82">
        <f t="shared" si="18"/>
        <v>0</v>
      </c>
      <c r="F386" s="83">
        <f>Invoice!G388</f>
        <v>0</v>
      </c>
      <c r="G386" s="84">
        <f t="shared" si="19"/>
        <v>0</v>
      </c>
    </row>
    <row r="387" spans="1:7" s="81" customFormat="1">
      <c r="A387" s="97">
        <f>Invoice!F389</f>
        <v>0</v>
      </c>
      <c r="B387" s="76">
        <f>Invoice!C389</f>
        <v>0</v>
      </c>
      <c r="C387" s="77">
        <f>Invoice!B389</f>
        <v>0</v>
      </c>
      <c r="D387" s="82">
        <f t="shared" si="17"/>
        <v>0</v>
      </c>
      <c r="E387" s="82">
        <f t="shared" si="18"/>
        <v>0</v>
      </c>
      <c r="F387" s="83">
        <f>Invoice!G389</f>
        <v>0</v>
      </c>
      <c r="G387" s="84">
        <f t="shared" si="19"/>
        <v>0</v>
      </c>
    </row>
    <row r="388" spans="1:7" s="81" customFormat="1">
      <c r="A388" s="97">
        <f>Invoice!F390</f>
        <v>0</v>
      </c>
      <c r="B388" s="76">
        <f>Invoice!C390</f>
        <v>0</v>
      </c>
      <c r="C388" s="77">
        <f>Invoice!B390</f>
        <v>0</v>
      </c>
      <c r="D388" s="82">
        <f t="shared" si="17"/>
        <v>0</v>
      </c>
      <c r="E388" s="82">
        <f t="shared" si="18"/>
        <v>0</v>
      </c>
      <c r="F388" s="83">
        <f>Invoice!G390</f>
        <v>0</v>
      </c>
      <c r="G388" s="84">
        <f t="shared" si="19"/>
        <v>0</v>
      </c>
    </row>
    <row r="389" spans="1:7" s="81" customFormat="1">
      <c r="A389" s="97">
        <f>Invoice!F391</f>
        <v>0</v>
      </c>
      <c r="B389" s="76">
        <f>Invoice!C391</f>
        <v>0</v>
      </c>
      <c r="C389" s="77">
        <f>Invoice!B391</f>
        <v>0</v>
      </c>
      <c r="D389" s="82">
        <f t="shared" si="17"/>
        <v>0</v>
      </c>
      <c r="E389" s="82">
        <f t="shared" si="18"/>
        <v>0</v>
      </c>
      <c r="F389" s="83">
        <f>Invoice!G391</f>
        <v>0</v>
      </c>
      <c r="G389" s="84">
        <f t="shared" si="19"/>
        <v>0</v>
      </c>
    </row>
    <row r="390" spans="1:7" s="81" customFormat="1">
      <c r="A390" s="97">
        <f>Invoice!F392</f>
        <v>0</v>
      </c>
      <c r="B390" s="76">
        <f>Invoice!C392</f>
        <v>0</v>
      </c>
      <c r="C390" s="77">
        <f>Invoice!B392</f>
        <v>0</v>
      </c>
      <c r="D390" s="82">
        <f t="shared" si="17"/>
        <v>0</v>
      </c>
      <c r="E390" s="82">
        <f t="shared" si="18"/>
        <v>0</v>
      </c>
      <c r="F390" s="83">
        <f>Invoice!G392</f>
        <v>0</v>
      </c>
      <c r="G390" s="84">
        <f t="shared" si="19"/>
        <v>0</v>
      </c>
    </row>
    <row r="391" spans="1:7" s="81" customFormat="1">
      <c r="A391" s="97">
        <f>Invoice!F393</f>
        <v>0</v>
      </c>
      <c r="B391" s="76">
        <f>Invoice!C393</f>
        <v>0</v>
      </c>
      <c r="C391" s="77">
        <f>Invoice!B393</f>
        <v>0</v>
      </c>
      <c r="D391" s="82">
        <f t="shared" si="17"/>
        <v>0</v>
      </c>
      <c r="E391" s="82">
        <f t="shared" si="18"/>
        <v>0</v>
      </c>
      <c r="F391" s="83">
        <f>Invoice!G393</f>
        <v>0</v>
      </c>
      <c r="G391" s="84">
        <f t="shared" si="19"/>
        <v>0</v>
      </c>
    </row>
    <row r="392" spans="1:7" s="81" customFormat="1">
      <c r="A392" s="97">
        <f>Invoice!F394</f>
        <v>0</v>
      </c>
      <c r="B392" s="76">
        <f>Invoice!C394</f>
        <v>0</v>
      </c>
      <c r="C392" s="77">
        <f>Invoice!B394</f>
        <v>0</v>
      </c>
      <c r="D392" s="82">
        <f t="shared" si="17"/>
        <v>0</v>
      </c>
      <c r="E392" s="82">
        <f t="shared" si="18"/>
        <v>0</v>
      </c>
      <c r="F392" s="83">
        <f>Invoice!G394</f>
        <v>0</v>
      </c>
      <c r="G392" s="84">
        <f t="shared" si="19"/>
        <v>0</v>
      </c>
    </row>
    <row r="393" spans="1:7" s="81" customFormat="1">
      <c r="A393" s="97">
        <f>Invoice!F395</f>
        <v>0</v>
      </c>
      <c r="B393" s="76">
        <f>Invoice!C395</f>
        <v>0</v>
      </c>
      <c r="C393" s="77">
        <f>Invoice!B395</f>
        <v>0</v>
      </c>
      <c r="D393" s="82">
        <f t="shared" si="17"/>
        <v>0</v>
      </c>
      <c r="E393" s="82">
        <f t="shared" si="18"/>
        <v>0</v>
      </c>
      <c r="F393" s="83">
        <f>Invoice!G395</f>
        <v>0</v>
      </c>
      <c r="G393" s="84">
        <f t="shared" si="19"/>
        <v>0</v>
      </c>
    </row>
    <row r="394" spans="1:7" s="81" customFormat="1">
      <c r="A394" s="97">
        <f>Invoice!F396</f>
        <v>0</v>
      </c>
      <c r="B394" s="76">
        <f>Invoice!C396</f>
        <v>0</v>
      </c>
      <c r="C394" s="77">
        <f>Invoice!B396</f>
        <v>0</v>
      </c>
      <c r="D394" s="82">
        <f t="shared" si="17"/>
        <v>0</v>
      </c>
      <c r="E394" s="82">
        <f t="shared" si="18"/>
        <v>0</v>
      </c>
      <c r="F394" s="83">
        <f>Invoice!G396</f>
        <v>0</v>
      </c>
      <c r="G394" s="84">
        <f t="shared" si="19"/>
        <v>0</v>
      </c>
    </row>
    <row r="395" spans="1:7" s="81" customFormat="1">
      <c r="A395" s="97">
        <f>Invoice!F397</f>
        <v>0</v>
      </c>
      <c r="B395" s="76">
        <f>Invoice!C397</f>
        <v>0</v>
      </c>
      <c r="C395" s="77">
        <f>Invoice!B397</f>
        <v>0</v>
      </c>
      <c r="D395" s="82">
        <f t="shared" si="17"/>
        <v>0</v>
      </c>
      <c r="E395" s="82">
        <f t="shared" si="18"/>
        <v>0</v>
      </c>
      <c r="F395" s="83">
        <f>Invoice!G397</f>
        <v>0</v>
      </c>
      <c r="G395" s="84">
        <f t="shared" si="19"/>
        <v>0</v>
      </c>
    </row>
    <row r="396" spans="1:7" s="81" customFormat="1">
      <c r="A396" s="97">
        <f>Invoice!F398</f>
        <v>0</v>
      </c>
      <c r="B396" s="76">
        <f>Invoice!C398</f>
        <v>0</v>
      </c>
      <c r="C396" s="77">
        <f>Invoice!B398</f>
        <v>0</v>
      </c>
      <c r="D396" s="82">
        <f t="shared" si="17"/>
        <v>0</v>
      </c>
      <c r="E396" s="82">
        <f t="shared" si="18"/>
        <v>0</v>
      </c>
      <c r="F396" s="83">
        <f>Invoice!G398</f>
        <v>0</v>
      </c>
      <c r="G396" s="84">
        <f t="shared" si="19"/>
        <v>0</v>
      </c>
    </row>
    <row r="397" spans="1:7" s="81" customFormat="1">
      <c r="A397" s="97">
        <f>Invoice!F399</f>
        <v>0</v>
      </c>
      <c r="B397" s="76">
        <f>Invoice!C399</f>
        <v>0</v>
      </c>
      <c r="C397" s="77">
        <f>Invoice!B399</f>
        <v>0</v>
      </c>
      <c r="D397" s="82">
        <f t="shared" si="17"/>
        <v>0</v>
      </c>
      <c r="E397" s="82">
        <f t="shared" si="18"/>
        <v>0</v>
      </c>
      <c r="F397" s="83">
        <f>Invoice!G399</f>
        <v>0</v>
      </c>
      <c r="G397" s="84">
        <f t="shared" si="19"/>
        <v>0</v>
      </c>
    </row>
    <row r="398" spans="1:7" s="81" customFormat="1">
      <c r="A398" s="97">
        <f>Invoice!F400</f>
        <v>0</v>
      </c>
      <c r="B398" s="76">
        <f>Invoice!C400</f>
        <v>0</v>
      </c>
      <c r="C398" s="77">
        <f>Invoice!B400</f>
        <v>0</v>
      </c>
      <c r="D398" s="82">
        <f t="shared" si="17"/>
        <v>0</v>
      </c>
      <c r="E398" s="82">
        <f t="shared" si="18"/>
        <v>0</v>
      </c>
      <c r="F398" s="83">
        <f>Invoice!G400</f>
        <v>0</v>
      </c>
      <c r="G398" s="84">
        <f t="shared" si="19"/>
        <v>0</v>
      </c>
    </row>
    <row r="399" spans="1:7" s="81" customFormat="1">
      <c r="A399" s="97">
        <f>Invoice!F401</f>
        <v>0</v>
      </c>
      <c r="B399" s="76">
        <f>Invoice!C401</f>
        <v>0</v>
      </c>
      <c r="C399" s="77">
        <f>Invoice!B401</f>
        <v>0</v>
      </c>
      <c r="D399" s="82">
        <f t="shared" si="17"/>
        <v>0</v>
      </c>
      <c r="E399" s="82">
        <f t="shared" si="18"/>
        <v>0</v>
      </c>
      <c r="F399" s="83">
        <f>Invoice!G401</f>
        <v>0</v>
      </c>
      <c r="G399" s="84">
        <f t="shared" si="19"/>
        <v>0</v>
      </c>
    </row>
    <row r="400" spans="1:7" s="81" customFormat="1">
      <c r="A400" s="97">
        <f>Invoice!F402</f>
        <v>0</v>
      </c>
      <c r="B400" s="76">
        <f>Invoice!C402</f>
        <v>0</v>
      </c>
      <c r="C400" s="77">
        <f>Invoice!B402</f>
        <v>0</v>
      </c>
      <c r="D400" s="82">
        <f t="shared" si="17"/>
        <v>0</v>
      </c>
      <c r="E400" s="82">
        <f t="shared" si="18"/>
        <v>0</v>
      </c>
      <c r="F400" s="83">
        <f>Invoice!G402</f>
        <v>0</v>
      </c>
      <c r="G400" s="84">
        <f t="shared" si="19"/>
        <v>0</v>
      </c>
    </row>
    <row r="401" spans="1:7" s="81" customFormat="1">
      <c r="A401" s="97">
        <f>Invoice!F403</f>
        <v>0</v>
      </c>
      <c r="B401" s="76">
        <f>Invoice!C403</f>
        <v>0</v>
      </c>
      <c r="C401" s="77">
        <f>Invoice!B403</f>
        <v>0</v>
      </c>
      <c r="D401" s="82">
        <f t="shared" si="17"/>
        <v>0</v>
      </c>
      <c r="E401" s="82">
        <f t="shared" si="18"/>
        <v>0</v>
      </c>
      <c r="F401" s="83">
        <f>Invoice!G403</f>
        <v>0</v>
      </c>
      <c r="G401" s="84">
        <f t="shared" si="19"/>
        <v>0</v>
      </c>
    </row>
    <row r="402" spans="1:7" s="81" customFormat="1">
      <c r="A402" s="97">
        <f>Invoice!F404</f>
        <v>0</v>
      </c>
      <c r="B402" s="76">
        <f>Invoice!C404</f>
        <v>0</v>
      </c>
      <c r="C402" s="77">
        <f>Invoice!B404</f>
        <v>0</v>
      </c>
      <c r="D402" s="82">
        <f t="shared" si="17"/>
        <v>0</v>
      </c>
      <c r="E402" s="82">
        <f t="shared" si="18"/>
        <v>0</v>
      </c>
      <c r="F402" s="83">
        <f>Invoice!G404</f>
        <v>0</v>
      </c>
      <c r="G402" s="84">
        <f t="shared" si="19"/>
        <v>0</v>
      </c>
    </row>
    <row r="403" spans="1:7" s="81" customFormat="1">
      <c r="A403" s="97">
        <f>Invoice!F405</f>
        <v>0</v>
      </c>
      <c r="B403" s="76">
        <f>Invoice!C405</f>
        <v>0</v>
      </c>
      <c r="C403" s="77">
        <f>Invoice!B405</f>
        <v>0</v>
      </c>
      <c r="D403" s="82">
        <f t="shared" si="17"/>
        <v>0</v>
      </c>
      <c r="E403" s="82">
        <f t="shared" si="18"/>
        <v>0</v>
      </c>
      <c r="F403" s="83">
        <f>Invoice!G405</f>
        <v>0</v>
      </c>
      <c r="G403" s="84">
        <f t="shared" si="19"/>
        <v>0</v>
      </c>
    </row>
    <row r="404" spans="1:7" s="81" customFormat="1">
      <c r="A404" s="97">
        <f>Invoice!F406</f>
        <v>0</v>
      </c>
      <c r="B404" s="76">
        <f>Invoice!C406</f>
        <v>0</v>
      </c>
      <c r="C404" s="77">
        <f>Invoice!B406</f>
        <v>0</v>
      </c>
      <c r="D404" s="82">
        <f t="shared" si="17"/>
        <v>0</v>
      </c>
      <c r="E404" s="82">
        <f t="shared" si="18"/>
        <v>0</v>
      </c>
      <c r="F404" s="83">
        <f>Invoice!G406</f>
        <v>0</v>
      </c>
      <c r="G404" s="84">
        <f t="shared" si="19"/>
        <v>0</v>
      </c>
    </row>
    <row r="405" spans="1:7" s="81" customFormat="1">
      <c r="A405" s="97">
        <f>Invoice!F407</f>
        <v>0</v>
      </c>
      <c r="B405" s="76">
        <f>Invoice!C407</f>
        <v>0</v>
      </c>
      <c r="C405" s="77">
        <f>Invoice!B407</f>
        <v>0</v>
      </c>
      <c r="D405" s="82">
        <f t="shared" si="17"/>
        <v>0</v>
      </c>
      <c r="E405" s="82">
        <f t="shared" si="18"/>
        <v>0</v>
      </c>
      <c r="F405" s="83">
        <f>Invoice!G407</f>
        <v>0</v>
      </c>
      <c r="G405" s="84">
        <f t="shared" si="19"/>
        <v>0</v>
      </c>
    </row>
    <row r="406" spans="1:7" s="81" customFormat="1">
      <c r="A406" s="97">
        <f>Invoice!F408</f>
        <v>0</v>
      </c>
      <c r="B406" s="76">
        <f>Invoice!C408</f>
        <v>0</v>
      </c>
      <c r="C406" s="77">
        <f>Invoice!B408</f>
        <v>0</v>
      </c>
      <c r="D406" s="82">
        <f t="shared" si="17"/>
        <v>0</v>
      </c>
      <c r="E406" s="82">
        <f t="shared" si="18"/>
        <v>0</v>
      </c>
      <c r="F406" s="83">
        <f>Invoice!G408</f>
        <v>0</v>
      </c>
      <c r="G406" s="84">
        <f t="shared" si="19"/>
        <v>0</v>
      </c>
    </row>
    <row r="407" spans="1:7" s="81" customFormat="1">
      <c r="A407" s="97">
        <f>Invoice!F409</f>
        <v>0</v>
      </c>
      <c r="B407" s="76">
        <f>Invoice!C409</f>
        <v>0</v>
      </c>
      <c r="C407" s="77">
        <f>Invoice!B409</f>
        <v>0</v>
      </c>
      <c r="D407" s="82">
        <f t="shared" si="17"/>
        <v>0</v>
      </c>
      <c r="E407" s="82">
        <f t="shared" si="18"/>
        <v>0</v>
      </c>
      <c r="F407" s="83">
        <f>Invoice!G409</f>
        <v>0</v>
      </c>
      <c r="G407" s="84">
        <f t="shared" si="19"/>
        <v>0</v>
      </c>
    </row>
    <row r="408" spans="1:7" s="81" customFormat="1">
      <c r="A408" s="97">
        <f>Invoice!F410</f>
        <v>0</v>
      </c>
      <c r="B408" s="76">
        <f>Invoice!C410</f>
        <v>0</v>
      </c>
      <c r="C408" s="77">
        <f>Invoice!B410</f>
        <v>0</v>
      </c>
      <c r="D408" s="82">
        <f t="shared" si="17"/>
        <v>0</v>
      </c>
      <c r="E408" s="82">
        <f t="shared" si="18"/>
        <v>0</v>
      </c>
      <c r="F408" s="83">
        <f>Invoice!G410</f>
        <v>0</v>
      </c>
      <c r="G408" s="84">
        <f t="shared" si="19"/>
        <v>0</v>
      </c>
    </row>
    <row r="409" spans="1:7" s="81" customFormat="1">
      <c r="A409" s="97">
        <f>Invoice!F411</f>
        <v>0</v>
      </c>
      <c r="B409" s="76">
        <f>Invoice!C411</f>
        <v>0</v>
      </c>
      <c r="C409" s="77">
        <f>Invoice!B411</f>
        <v>0</v>
      </c>
      <c r="D409" s="82">
        <f t="shared" si="17"/>
        <v>0</v>
      </c>
      <c r="E409" s="82">
        <f t="shared" si="18"/>
        <v>0</v>
      </c>
      <c r="F409" s="83">
        <f>Invoice!G411</f>
        <v>0</v>
      </c>
      <c r="G409" s="84">
        <f t="shared" si="19"/>
        <v>0</v>
      </c>
    </row>
    <row r="410" spans="1:7" s="81" customFormat="1">
      <c r="A410" s="97">
        <f>Invoice!F412</f>
        <v>0</v>
      </c>
      <c r="B410" s="76">
        <f>Invoice!C412</f>
        <v>0</v>
      </c>
      <c r="C410" s="77">
        <f>Invoice!B412</f>
        <v>0</v>
      </c>
      <c r="D410" s="82">
        <f t="shared" si="17"/>
        <v>0</v>
      </c>
      <c r="E410" s="82">
        <f t="shared" si="18"/>
        <v>0</v>
      </c>
      <c r="F410" s="83">
        <f>Invoice!G412</f>
        <v>0</v>
      </c>
      <c r="G410" s="84">
        <f t="shared" si="19"/>
        <v>0</v>
      </c>
    </row>
    <row r="411" spans="1:7" s="81" customFormat="1">
      <c r="A411" s="97">
        <f>Invoice!F413</f>
        <v>0</v>
      </c>
      <c r="B411" s="76">
        <f>Invoice!C413</f>
        <v>0</v>
      </c>
      <c r="C411" s="77">
        <f>Invoice!B413</f>
        <v>0</v>
      </c>
      <c r="D411" s="82">
        <f t="shared" si="17"/>
        <v>0</v>
      </c>
      <c r="E411" s="82">
        <f t="shared" si="18"/>
        <v>0</v>
      </c>
      <c r="F411" s="83">
        <f>Invoice!G413</f>
        <v>0</v>
      </c>
      <c r="G411" s="84">
        <f t="shared" si="19"/>
        <v>0</v>
      </c>
    </row>
    <row r="412" spans="1:7" s="81" customFormat="1">
      <c r="A412" s="97">
        <f>Invoice!F414</f>
        <v>0</v>
      </c>
      <c r="B412" s="76">
        <f>Invoice!C414</f>
        <v>0</v>
      </c>
      <c r="C412" s="77">
        <f>Invoice!B414</f>
        <v>0</v>
      </c>
      <c r="D412" s="82">
        <f t="shared" si="17"/>
        <v>0</v>
      </c>
      <c r="E412" s="82">
        <f t="shared" si="18"/>
        <v>0</v>
      </c>
      <c r="F412" s="83">
        <f>Invoice!G414</f>
        <v>0</v>
      </c>
      <c r="G412" s="84">
        <f t="shared" si="19"/>
        <v>0</v>
      </c>
    </row>
    <row r="413" spans="1:7" s="81" customFormat="1">
      <c r="A413" s="97">
        <f>Invoice!F415</f>
        <v>0</v>
      </c>
      <c r="B413" s="76">
        <f>Invoice!C415</f>
        <v>0</v>
      </c>
      <c r="C413" s="77">
        <f>Invoice!B415</f>
        <v>0</v>
      </c>
      <c r="D413" s="82">
        <f t="shared" si="17"/>
        <v>0</v>
      </c>
      <c r="E413" s="82">
        <f t="shared" si="18"/>
        <v>0</v>
      </c>
      <c r="F413" s="83">
        <f>Invoice!G415</f>
        <v>0</v>
      </c>
      <c r="G413" s="84">
        <f t="shared" si="19"/>
        <v>0</v>
      </c>
    </row>
    <row r="414" spans="1:7" s="81" customFormat="1">
      <c r="A414" s="97">
        <f>Invoice!F416</f>
        <v>0</v>
      </c>
      <c r="B414" s="76">
        <f>Invoice!C416</f>
        <v>0</v>
      </c>
      <c r="C414" s="77">
        <f>Invoice!B416</f>
        <v>0</v>
      </c>
      <c r="D414" s="82">
        <f t="shared" si="17"/>
        <v>0</v>
      </c>
      <c r="E414" s="82">
        <f t="shared" si="18"/>
        <v>0</v>
      </c>
      <c r="F414" s="83">
        <f>Invoice!G416</f>
        <v>0</v>
      </c>
      <c r="G414" s="84">
        <f t="shared" si="19"/>
        <v>0</v>
      </c>
    </row>
    <row r="415" spans="1:7" s="81" customFormat="1">
      <c r="A415" s="97">
        <f>Invoice!F417</f>
        <v>0</v>
      </c>
      <c r="B415" s="76">
        <f>Invoice!C417</f>
        <v>0</v>
      </c>
      <c r="C415" s="77">
        <f>Invoice!B417</f>
        <v>0</v>
      </c>
      <c r="D415" s="82">
        <f t="shared" si="17"/>
        <v>0</v>
      </c>
      <c r="E415" s="82">
        <f t="shared" si="18"/>
        <v>0</v>
      </c>
      <c r="F415" s="83">
        <f>Invoice!G417</f>
        <v>0</v>
      </c>
      <c r="G415" s="84">
        <f t="shared" si="19"/>
        <v>0</v>
      </c>
    </row>
    <row r="416" spans="1:7" s="81" customFormat="1">
      <c r="A416" s="97">
        <f>Invoice!F418</f>
        <v>0</v>
      </c>
      <c r="B416" s="76">
        <f>Invoice!C418</f>
        <v>0</v>
      </c>
      <c r="C416" s="77">
        <f>Invoice!B418</f>
        <v>0</v>
      </c>
      <c r="D416" s="82">
        <f t="shared" si="17"/>
        <v>0</v>
      </c>
      <c r="E416" s="82">
        <f t="shared" si="18"/>
        <v>0</v>
      </c>
      <c r="F416" s="83">
        <f>Invoice!G418</f>
        <v>0</v>
      </c>
      <c r="G416" s="84">
        <f t="shared" si="19"/>
        <v>0</v>
      </c>
    </row>
    <row r="417" spans="1:7" s="81" customFormat="1">
      <c r="A417" s="97">
        <f>Invoice!F419</f>
        <v>0</v>
      </c>
      <c r="B417" s="76">
        <f>Invoice!C419</f>
        <v>0</v>
      </c>
      <c r="C417" s="77">
        <f>Invoice!B419</f>
        <v>0</v>
      </c>
      <c r="D417" s="82">
        <f t="shared" si="17"/>
        <v>0</v>
      </c>
      <c r="E417" s="82">
        <f t="shared" si="18"/>
        <v>0</v>
      </c>
      <c r="F417" s="83">
        <f>Invoice!G419</f>
        <v>0</v>
      </c>
      <c r="G417" s="84">
        <f t="shared" si="19"/>
        <v>0</v>
      </c>
    </row>
    <row r="418" spans="1:7" s="81" customFormat="1">
      <c r="A418" s="97">
        <f>Invoice!F420</f>
        <v>0</v>
      </c>
      <c r="B418" s="76">
        <f>Invoice!C420</f>
        <v>0</v>
      </c>
      <c r="C418" s="77">
        <f>Invoice!B420</f>
        <v>0</v>
      </c>
      <c r="D418" s="82">
        <f t="shared" si="17"/>
        <v>0</v>
      </c>
      <c r="E418" s="82">
        <f t="shared" si="18"/>
        <v>0</v>
      </c>
      <c r="F418" s="83">
        <f>Invoice!G420</f>
        <v>0</v>
      </c>
      <c r="G418" s="84">
        <f t="shared" si="19"/>
        <v>0</v>
      </c>
    </row>
    <row r="419" spans="1:7" s="81" customFormat="1">
      <c r="A419" s="97">
        <f>Invoice!F421</f>
        <v>0</v>
      </c>
      <c r="B419" s="76">
        <f>Invoice!C421</f>
        <v>0</v>
      </c>
      <c r="C419" s="77">
        <f>Invoice!B421</f>
        <v>0</v>
      </c>
      <c r="D419" s="82">
        <f t="shared" si="17"/>
        <v>0</v>
      </c>
      <c r="E419" s="82">
        <f t="shared" si="18"/>
        <v>0</v>
      </c>
      <c r="F419" s="83">
        <f>Invoice!G421</f>
        <v>0</v>
      </c>
      <c r="G419" s="84">
        <f t="shared" si="19"/>
        <v>0</v>
      </c>
    </row>
    <row r="420" spans="1:7" s="81" customFormat="1">
      <c r="A420" s="97">
        <f>Invoice!F422</f>
        <v>0</v>
      </c>
      <c r="B420" s="76">
        <f>Invoice!C422</f>
        <v>0</v>
      </c>
      <c r="C420" s="77">
        <f>Invoice!B422</f>
        <v>0</v>
      </c>
      <c r="D420" s="82">
        <f t="shared" si="17"/>
        <v>0</v>
      </c>
      <c r="E420" s="82">
        <f t="shared" si="18"/>
        <v>0</v>
      </c>
      <c r="F420" s="83">
        <f>Invoice!G422</f>
        <v>0</v>
      </c>
      <c r="G420" s="84">
        <f t="shared" si="19"/>
        <v>0</v>
      </c>
    </row>
    <row r="421" spans="1:7" s="81" customFormat="1">
      <c r="A421" s="97">
        <f>Invoice!F423</f>
        <v>0</v>
      </c>
      <c r="B421" s="76">
        <f>Invoice!C423</f>
        <v>0</v>
      </c>
      <c r="C421" s="77">
        <f>Invoice!B423</f>
        <v>0</v>
      </c>
      <c r="D421" s="82">
        <f t="shared" si="17"/>
        <v>0</v>
      </c>
      <c r="E421" s="82">
        <f t="shared" si="18"/>
        <v>0</v>
      </c>
      <c r="F421" s="83">
        <f>Invoice!G423</f>
        <v>0</v>
      </c>
      <c r="G421" s="84">
        <f t="shared" si="19"/>
        <v>0</v>
      </c>
    </row>
    <row r="422" spans="1:7" s="81" customFormat="1">
      <c r="A422" s="97">
        <f>Invoice!F424</f>
        <v>0</v>
      </c>
      <c r="B422" s="76">
        <f>Invoice!C424</f>
        <v>0</v>
      </c>
      <c r="C422" s="77">
        <f>Invoice!B424</f>
        <v>0</v>
      </c>
      <c r="D422" s="82">
        <f t="shared" si="17"/>
        <v>0</v>
      </c>
      <c r="E422" s="82">
        <f t="shared" si="18"/>
        <v>0</v>
      </c>
      <c r="F422" s="83">
        <f>Invoice!G424</f>
        <v>0</v>
      </c>
      <c r="G422" s="84">
        <f t="shared" si="19"/>
        <v>0</v>
      </c>
    </row>
    <row r="423" spans="1:7" s="81" customFormat="1">
      <c r="A423" s="97">
        <f>Invoice!F425</f>
        <v>0</v>
      </c>
      <c r="B423" s="76">
        <f>Invoice!C425</f>
        <v>0</v>
      </c>
      <c r="C423" s="77">
        <f>Invoice!B425</f>
        <v>0</v>
      </c>
      <c r="D423" s="82">
        <f t="shared" si="17"/>
        <v>0</v>
      </c>
      <c r="E423" s="82">
        <f t="shared" si="18"/>
        <v>0</v>
      </c>
      <c r="F423" s="83">
        <f>Invoice!G425</f>
        <v>0</v>
      </c>
      <c r="G423" s="84">
        <f t="shared" si="19"/>
        <v>0</v>
      </c>
    </row>
    <row r="424" spans="1:7" s="81" customFormat="1">
      <c r="A424" s="97">
        <f>Invoice!F426</f>
        <v>0</v>
      </c>
      <c r="B424" s="76">
        <f>Invoice!C426</f>
        <v>0</v>
      </c>
      <c r="C424" s="77">
        <f>Invoice!B426</f>
        <v>0</v>
      </c>
      <c r="D424" s="82">
        <f t="shared" si="17"/>
        <v>0</v>
      </c>
      <c r="E424" s="82">
        <f t="shared" si="18"/>
        <v>0</v>
      </c>
      <c r="F424" s="83">
        <f>Invoice!G426</f>
        <v>0</v>
      </c>
      <c r="G424" s="84">
        <f t="shared" si="19"/>
        <v>0</v>
      </c>
    </row>
    <row r="425" spans="1:7" s="81" customFormat="1">
      <c r="A425" s="97">
        <f>Invoice!F427</f>
        <v>0</v>
      </c>
      <c r="B425" s="76">
        <f>Invoice!C427</f>
        <v>0</v>
      </c>
      <c r="C425" s="77">
        <f>Invoice!B427</f>
        <v>0</v>
      </c>
      <c r="D425" s="82">
        <f t="shared" si="17"/>
        <v>0</v>
      </c>
      <c r="E425" s="82">
        <f t="shared" si="18"/>
        <v>0</v>
      </c>
      <c r="F425" s="83">
        <f>Invoice!G427</f>
        <v>0</v>
      </c>
      <c r="G425" s="84">
        <f t="shared" si="19"/>
        <v>0</v>
      </c>
    </row>
    <row r="426" spans="1:7" s="81" customFormat="1">
      <c r="A426" s="97">
        <f>Invoice!F428</f>
        <v>0</v>
      </c>
      <c r="B426" s="76">
        <f>Invoice!C428</f>
        <v>0</v>
      </c>
      <c r="C426" s="77">
        <f>Invoice!B428</f>
        <v>0</v>
      </c>
      <c r="D426" s="82">
        <f t="shared" si="17"/>
        <v>0</v>
      </c>
      <c r="E426" s="82">
        <f t="shared" si="18"/>
        <v>0</v>
      </c>
      <c r="F426" s="83">
        <f>Invoice!G428</f>
        <v>0</v>
      </c>
      <c r="G426" s="84">
        <f t="shared" si="19"/>
        <v>0</v>
      </c>
    </row>
    <row r="427" spans="1:7" s="81" customFormat="1">
      <c r="A427" s="97">
        <f>Invoice!F429</f>
        <v>0</v>
      </c>
      <c r="B427" s="76">
        <f>Invoice!C429</f>
        <v>0</v>
      </c>
      <c r="C427" s="77">
        <f>Invoice!B429</f>
        <v>0</v>
      </c>
      <c r="D427" s="82">
        <f t="shared" si="17"/>
        <v>0</v>
      </c>
      <c r="E427" s="82">
        <f t="shared" si="18"/>
        <v>0</v>
      </c>
      <c r="F427" s="83">
        <f>Invoice!G429</f>
        <v>0</v>
      </c>
      <c r="G427" s="84">
        <f t="shared" si="19"/>
        <v>0</v>
      </c>
    </row>
    <row r="428" spans="1:7" s="81" customFormat="1">
      <c r="A428" s="97">
        <f>Invoice!F430</f>
        <v>0</v>
      </c>
      <c r="B428" s="76">
        <f>Invoice!C430</f>
        <v>0</v>
      </c>
      <c r="C428" s="77">
        <f>Invoice!B430</f>
        <v>0</v>
      </c>
      <c r="D428" s="82">
        <f t="shared" si="17"/>
        <v>0</v>
      </c>
      <c r="E428" s="82">
        <f t="shared" si="18"/>
        <v>0</v>
      </c>
      <c r="F428" s="83">
        <f>Invoice!G430</f>
        <v>0</v>
      </c>
      <c r="G428" s="84">
        <f t="shared" si="19"/>
        <v>0</v>
      </c>
    </row>
    <row r="429" spans="1:7" s="81" customFormat="1">
      <c r="A429" s="97">
        <f>Invoice!F431</f>
        <v>0</v>
      </c>
      <c r="B429" s="76">
        <f>Invoice!C431</f>
        <v>0</v>
      </c>
      <c r="C429" s="77">
        <f>Invoice!B431</f>
        <v>0</v>
      </c>
      <c r="D429" s="82">
        <f t="shared" si="17"/>
        <v>0</v>
      </c>
      <c r="E429" s="82">
        <f t="shared" si="18"/>
        <v>0</v>
      </c>
      <c r="F429" s="83">
        <f>Invoice!G431</f>
        <v>0</v>
      </c>
      <c r="G429" s="84">
        <f t="shared" si="19"/>
        <v>0</v>
      </c>
    </row>
    <row r="430" spans="1:7" s="81" customFormat="1">
      <c r="A430" s="97">
        <f>Invoice!F432</f>
        <v>0</v>
      </c>
      <c r="B430" s="76">
        <f>Invoice!C432</f>
        <v>0</v>
      </c>
      <c r="C430" s="77">
        <f>Invoice!B432</f>
        <v>0</v>
      </c>
      <c r="D430" s="82">
        <f t="shared" si="17"/>
        <v>0</v>
      </c>
      <c r="E430" s="82">
        <f t="shared" si="18"/>
        <v>0</v>
      </c>
      <c r="F430" s="83">
        <f>Invoice!G432</f>
        <v>0</v>
      </c>
      <c r="G430" s="84">
        <f t="shared" si="19"/>
        <v>0</v>
      </c>
    </row>
    <row r="431" spans="1:7" s="81" customFormat="1">
      <c r="A431" s="97">
        <f>Invoice!F433</f>
        <v>0</v>
      </c>
      <c r="B431" s="76">
        <f>Invoice!C433</f>
        <v>0</v>
      </c>
      <c r="C431" s="77">
        <f>Invoice!B433</f>
        <v>0</v>
      </c>
      <c r="D431" s="82">
        <f t="shared" si="17"/>
        <v>0</v>
      </c>
      <c r="E431" s="82">
        <f t="shared" si="18"/>
        <v>0</v>
      </c>
      <c r="F431" s="83">
        <f>Invoice!G433</f>
        <v>0</v>
      </c>
      <c r="G431" s="84">
        <f t="shared" si="19"/>
        <v>0</v>
      </c>
    </row>
    <row r="432" spans="1:7" s="81" customFormat="1">
      <c r="A432" s="97">
        <f>Invoice!F434</f>
        <v>0</v>
      </c>
      <c r="B432" s="76">
        <f>Invoice!C434</f>
        <v>0</v>
      </c>
      <c r="C432" s="77">
        <f>Invoice!B434</f>
        <v>0</v>
      </c>
      <c r="D432" s="82">
        <f t="shared" si="17"/>
        <v>0</v>
      </c>
      <c r="E432" s="82">
        <f t="shared" si="18"/>
        <v>0</v>
      </c>
      <c r="F432" s="83">
        <f>Invoice!G434</f>
        <v>0</v>
      </c>
      <c r="G432" s="84">
        <f t="shared" si="19"/>
        <v>0</v>
      </c>
    </row>
    <row r="433" spans="1:7" s="81" customFormat="1">
      <c r="A433" s="97">
        <f>Invoice!F435</f>
        <v>0</v>
      </c>
      <c r="B433" s="76">
        <f>Invoice!C435</f>
        <v>0</v>
      </c>
      <c r="C433" s="77">
        <f>Invoice!B435</f>
        <v>0</v>
      </c>
      <c r="D433" s="82">
        <f t="shared" si="17"/>
        <v>0</v>
      </c>
      <c r="E433" s="82">
        <f t="shared" si="18"/>
        <v>0</v>
      </c>
      <c r="F433" s="83">
        <f>Invoice!G435</f>
        <v>0</v>
      </c>
      <c r="G433" s="84">
        <f t="shared" si="19"/>
        <v>0</v>
      </c>
    </row>
    <row r="434" spans="1:7" s="81" customFormat="1">
      <c r="A434" s="97">
        <f>Invoice!F436</f>
        <v>0</v>
      </c>
      <c r="B434" s="76">
        <f>Invoice!C436</f>
        <v>0</v>
      </c>
      <c r="C434" s="77">
        <f>Invoice!B436</f>
        <v>0</v>
      </c>
      <c r="D434" s="82">
        <f t="shared" si="17"/>
        <v>0</v>
      </c>
      <c r="E434" s="82">
        <f t="shared" si="18"/>
        <v>0</v>
      </c>
      <c r="F434" s="83">
        <f>Invoice!G436</f>
        <v>0</v>
      </c>
      <c r="G434" s="84">
        <f t="shared" si="19"/>
        <v>0</v>
      </c>
    </row>
    <row r="435" spans="1:7" s="81" customFormat="1">
      <c r="A435" s="97">
        <f>Invoice!F437</f>
        <v>0</v>
      </c>
      <c r="B435" s="76">
        <f>Invoice!C437</f>
        <v>0</v>
      </c>
      <c r="C435" s="77">
        <f>Invoice!B437</f>
        <v>0</v>
      </c>
      <c r="D435" s="82">
        <f t="shared" si="17"/>
        <v>0</v>
      </c>
      <c r="E435" s="82">
        <f t="shared" si="18"/>
        <v>0</v>
      </c>
      <c r="F435" s="83">
        <f>Invoice!G437</f>
        <v>0</v>
      </c>
      <c r="G435" s="84">
        <f t="shared" si="19"/>
        <v>0</v>
      </c>
    </row>
    <row r="436" spans="1:7" s="81" customFormat="1">
      <c r="A436" s="97">
        <f>Invoice!F438</f>
        <v>0</v>
      </c>
      <c r="B436" s="76">
        <f>Invoice!C438</f>
        <v>0</v>
      </c>
      <c r="C436" s="77">
        <f>Invoice!B438</f>
        <v>0</v>
      </c>
      <c r="D436" s="82">
        <f t="shared" si="17"/>
        <v>0</v>
      </c>
      <c r="E436" s="82">
        <f t="shared" si="18"/>
        <v>0</v>
      </c>
      <c r="F436" s="83">
        <f>Invoice!G438</f>
        <v>0</v>
      </c>
      <c r="G436" s="84">
        <f t="shared" si="19"/>
        <v>0</v>
      </c>
    </row>
    <row r="437" spans="1:7" s="81" customFormat="1">
      <c r="A437" s="97">
        <f>Invoice!F439</f>
        <v>0</v>
      </c>
      <c r="B437" s="76">
        <f>Invoice!C439</f>
        <v>0</v>
      </c>
      <c r="C437" s="77">
        <f>Invoice!B439</f>
        <v>0</v>
      </c>
      <c r="D437" s="82">
        <f t="shared" si="17"/>
        <v>0</v>
      </c>
      <c r="E437" s="82">
        <f t="shared" si="18"/>
        <v>0</v>
      </c>
      <c r="F437" s="83">
        <f>Invoice!G439</f>
        <v>0</v>
      </c>
      <c r="G437" s="84">
        <f t="shared" si="19"/>
        <v>0</v>
      </c>
    </row>
    <row r="438" spans="1:7" s="81" customFormat="1">
      <c r="A438" s="97">
        <f>Invoice!F440</f>
        <v>0</v>
      </c>
      <c r="B438" s="76">
        <f>Invoice!C440</f>
        <v>0</v>
      </c>
      <c r="C438" s="77">
        <f>Invoice!B440</f>
        <v>0</v>
      </c>
      <c r="D438" s="82">
        <f t="shared" si="17"/>
        <v>0</v>
      </c>
      <c r="E438" s="82">
        <f t="shared" si="18"/>
        <v>0</v>
      </c>
      <c r="F438" s="83">
        <f>Invoice!G440</f>
        <v>0</v>
      </c>
      <c r="G438" s="84">
        <f t="shared" si="19"/>
        <v>0</v>
      </c>
    </row>
    <row r="439" spans="1:7" s="81" customFormat="1">
      <c r="A439" s="97">
        <f>Invoice!F441</f>
        <v>0</v>
      </c>
      <c r="B439" s="76">
        <f>Invoice!C441</f>
        <v>0</v>
      </c>
      <c r="C439" s="77">
        <f>Invoice!B441</f>
        <v>0</v>
      </c>
      <c r="D439" s="82">
        <f t="shared" si="17"/>
        <v>0</v>
      </c>
      <c r="E439" s="82">
        <f t="shared" si="18"/>
        <v>0</v>
      </c>
      <c r="F439" s="83">
        <f>Invoice!G441</f>
        <v>0</v>
      </c>
      <c r="G439" s="84">
        <f t="shared" si="19"/>
        <v>0</v>
      </c>
    </row>
    <row r="440" spans="1:7" s="81" customFormat="1">
      <c r="A440" s="97">
        <f>Invoice!F442</f>
        <v>0</v>
      </c>
      <c r="B440" s="76">
        <f>Invoice!C442</f>
        <v>0</v>
      </c>
      <c r="C440" s="77">
        <f>Invoice!B442</f>
        <v>0</v>
      </c>
      <c r="D440" s="82">
        <f t="shared" si="17"/>
        <v>0</v>
      </c>
      <c r="E440" s="82">
        <f t="shared" si="18"/>
        <v>0</v>
      </c>
      <c r="F440" s="83">
        <f>Invoice!G442</f>
        <v>0</v>
      </c>
      <c r="G440" s="84">
        <f t="shared" si="19"/>
        <v>0</v>
      </c>
    </row>
    <row r="441" spans="1:7" s="81" customFormat="1">
      <c r="A441" s="97">
        <f>Invoice!F443</f>
        <v>0</v>
      </c>
      <c r="B441" s="76">
        <f>Invoice!C443</f>
        <v>0</v>
      </c>
      <c r="C441" s="77">
        <f>Invoice!B443</f>
        <v>0</v>
      </c>
      <c r="D441" s="82">
        <f t="shared" si="17"/>
        <v>0</v>
      </c>
      <c r="E441" s="82">
        <f t="shared" si="18"/>
        <v>0</v>
      </c>
      <c r="F441" s="83">
        <f>Invoice!G443</f>
        <v>0</v>
      </c>
      <c r="G441" s="84">
        <f t="shared" si="19"/>
        <v>0</v>
      </c>
    </row>
    <row r="442" spans="1:7" s="81" customFormat="1">
      <c r="A442" s="97">
        <f>Invoice!F444</f>
        <v>0</v>
      </c>
      <c r="B442" s="76">
        <f>Invoice!C444</f>
        <v>0</v>
      </c>
      <c r="C442" s="77">
        <f>Invoice!B444</f>
        <v>0</v>
      </c>
      <c r="D442" s="82">
        <f t="shared" si="17"/>
        <v>0</v>
      </c>
      <c r="E442" s="82">
        <f t="shared" si="18"/>
        <v>0</v>
      </c>
      <c r="F442" s="83">
        <f>Invoice!G444</f>
        <v>0</v>
      </c>
      <c r="G442" s="84">
        <f t="shared" si="19"/>
        <v>0</v>
      </c>
    </row>
    <row r="443" spans="1:7" s="81" customFormat="1">
      <c r="A443" s="97">
        <f>Invoice!F445</f>
        <v>0</v>
      </c>
      <c r="B443" s="76">
        <f>Invoice!C445</f>
        <v>0</v>
      </c>
      <c r="C443" s="77">
        <f>Invoice!B445</f>
        <v>0</v>
      </c>
      <c r="D443" s="82">
        <f t="shared" si="17"/>
        <v>0</v>
      </c>
      <c r="E443" s="82">
        <f t="shared" si="18"/>
        <v>0</v>
      </c>
      <c r="F443" s="83">
        <f>Invoice!G445</f>
        <v>0</v>
      </c>
      <c r="G443" s="84">
        <f t="shared" si="19"/>
        <v>0</v>
      </c>
    </row>
    <row r="444" spans="1:7" s="81" customFormat="1">
      <c r="A444" s="97">
        <f>Invoice!F446</f>
        <v>0</v>
      </c>
      <c r="B444" s="76">
        <f>Invoice!C446</f>
        <v>0</v>
      </c>
      <c r="C444" s="77">
        <f>Invoice!B446</f>
        <v>0</v>
      </c>
      <c r="D444" s="82">
        <f t="shared" si="17"/>
        <v>0</v>
      </c>
      <c r="E444" s="82">
        <f t="shared" si="18"/>
        <v>0</v>
      </c>
      <c r="F444" s="83">
        <f>Invoice!G446</f>
        <v>0</v>
      </c>
      <c r="G444" s="84">
        <f t="shared" si="19"/>
        <v>0</v>
      </c>
    </row>
    <row r="445" spans="1:7" s="81" customFormat="1">
      <c r="A445" s="97">
        <f>Invoice!F447</f>
        <v>0</v>
      </c>
      <c r="B445" s="76">
        <f>Invoice!C447</f>
        <v>0</v>
      </c>
      <c r="C445" s="77">
        <f>Invoice!B447</f>
        <v>0</v>
      </c>
      <c r="D445" s="82">
        <f t="shared" si="17"/>
        <v>0</v>
      </c>
      <c r="E445" s="82">
        <f t="shared" si="18"/>
        <v>0</v>
      </c>
      <c r="F445" s="83">
        <f>Invoice!G447</f>
        <v>0</v>
      </c>
      <c r="G445" s="84">
        <f t="shared" si="19"/>
        <v>0</v>
      </c>
    </row>
    <row r="446" spans="1:7" s="81" customFormat="1">
      <c r="A446" s="97">
        <f>Invoice!F448</f>
        <v>0</v>
      </c>
      <c r="B446" s="76">
        <f>Invoice!C448</f>
        <v>0</v>
      </c>
      <c r="C446" s="77">
        <f>Invoice!B448</f>
        <v>0</v>
      </c>
      <c r="D446" s="82">
        <f t="shared" si="17"/>
        <v>0</v>
      </c>
      <c r="E446" s="82">
        <f t="shared" si="18"/>
        <v>0</v>
      </c>
      <c r="F446" s="83">
        <f>Invoice!G448</f>
        <v>0</v>
      </c>
      <c r="G446" s="84">
        <f t="shared" si="19"/>
        <v>0</v>
      </c>
    </row>
    <row r="447" spans="1:7" s="81" customFormat="1">
      <c r="A447" s="97">
        <f>Invoice!F449</f>
        <v>0</v>
      </c>
      <c r="B447" s="76">
        <f>Invoice!C449</f>
        <v>0</v>
      </c>
      <c r="C447" s="77">
        <f>Invoice!B449</f>
        <v>0</v>
      </c>
      <c r="D447" s="82">
        <f t="shared" si="17"/>
        <v>0</v>
      </c>
      <c r="E447" s="82">
        <f t="shared" si="18"/>
        <v>0</v>
      </c>
      <c r="F447" s="83">
        <f>Invoice!G449</f>
        <v>0</v>
      </c>
      <c r="G447" s="84">
        <f t="shared" si="19"/>
        <v>0</v>
      </c>
    </row>
    <row r="448" spans="1:7" s="81" customFormat="1">
      <c r="A448" s="97">
        <f>Invoice!F450</f>
        <v>0</v>
      </c>
      <c r="B448" s="76">
        <f>Invoice!C450</f>
        <v>0</v>
      </c>
      <c r="C448" s="77">
        <f>Invoice!B450</f>
        <v>0</v>
      </c>
      <c r="D448" s="82">
        <f t="shared" si="17"/>
        <v>0</v>
      </c>
      <c r="E448" s="82">
        <f t="shared" si="18"/>
        <v>0</v>
      </c>
      <c r="F448" s="83">
        <f>Invoice!G450</f>
        <v>0</v>
      </c>
      <c r="G448" s="84">
        <f t="shared" si="19"/>
        <v>0</v>
      </c>
    </row>
    <row r="449" spans="1:7" s="81" customFormat="1">
      <c r="A449" s="97">
        <f>Invoice!F451</f>
        <v>0</v>
      </c>
      <c r="B449" s="76">
        <f>Invoice!C451</f>
        <v>0</v>
      </c>
      <c r="C449" s="77">
        <f>Invoice!B451</f>
        <v>0</v>
      </c>
      <c r="D449" s="82">
        <f t="shared" ref="D449:D512" si="20">F449/$D$14</f>
        <v>0</v>
      </c>
      <c r="E449" s="82">
        <f t="shared" ref="E449:E512" si="21">G449/$D$14</f>
        <v>0</v>
      </c>
      <c r="F449" s="83">
        <f>Invoice!G451</f>
        <v>0</v>
      </c>
      <c r="G449" s="84">
        <f t="shared" ref="G449:G512" si="22">C449*F449</f>
        <v>0</v>
      </c>
    </row>
    <row r="450" spans="1:7" s="81" customFormat="1">
      <c r="A450" s="97">
        <f>Invoice!F452</f>
        <v>0</v>
      </c>
      <c r="B450" s="76">
        <f>Invoice!C452</f>
        <v>0</v>
      </c>
      <c r="C450" s="77">
        <f>Invoice!B452</f>
        <v>0</v>
      </c>
      <c r="D450" s="82">
        <f t="shared" si="20"/>
        <v>0</v>
      </c>
      <c r="E450" s="82">
        <f t="shared" si="21"/>
        <v>0</v>
      </c>
      <c r="F450" s="83">
        <f>Invoice!G452</f>
        <v>0</v>
      </c>
      <c r="G450" s="84">
        <f t="shared" si="22"/>
        <v>0</v>
      </c>
    </row>
    <row r="451" spans="1:7" s="81" customFormat="1">
      <c r="A451" s="97">
        <f>Invoice!F453</f>
        <v>0</v>
      </c>
      <c r="B451" s="76">
        <f>Invoice!C453</f>
        <v>0</v>
      </c>
      <c r="C451" s="77">
        <f>Invoice!B453</f>
        <v>0</v>
      </c>
      <c r="D451" s="82">
        <f t="shared" si="20"/>
        <v>0</v>
      </c>
      <c r="E451" s="82">
        <f t="shared" si="21"/>
        <v>0</v>
      </c>
      <c r="F451" s="83">
        <f>Invoice!G453</f>
        <v>0</v>
      </c>
      <c r="G451" s="84">
        <f t="shared" si="22"/>
        <v>0</v>
      </c>
    </row>
    <row r="452" spans="1:7" s="81" customFormat="1">
      <c r="A452" s="97">
        <f>Invoice!F454</f>
        <v>0</v>
      </c>
      <c r="B452" s="76">
        <f>Invoice!C454</f>
        <v>0</v>
      </c>
      <c r="C452" s="77">
        <f>Invoice!B454</f>
        <v>0</v>
      </c>
      <c r="D452" s="82">
        <f t="shared" si="20"/>
        <v>0</v>
      </c>
      <c r="E452" s="82">
        <f t="shared" si="21"/>
        <v>0</v>
      </c>
      <c r="F452" s="83">
        <f>Invoice!G454</f>
        <v>0</v>
      </c>
      <c r="G452" s="84">
        <f t="shared" si="22"/>
        <v>0</v>
      </c>
    </row>
    <row r="453" spans="1:7" s="81" customFormat="1">
      <c r="A453" s="97">
        <f>Invoice!F455</f>
        <v>0</v>
      </c>
      <c r="B453" s="76">
        <f>Invoice!C455</f>
        <v>0</v>
      </c>
      <c r="C453" s="77">
        <f>Invoice!B455</f>
        <v>0</v>
      </c>
      <c r="D453" s="82">
        <f t="shared" si="20"/>
        <v>0</v>
      </c>
      <c r="E453" s="82">
        <f t="shared" si="21"/>
        <v>0</v>
      </c>
      <c r="F453" s="83">
        <f>Invoice!G455</f>
        <v>0</v>
      </c>
      <c r="G453" s="84">
        <f t="shared" si="22"/>
        <v>0</v>
      </c>
    </row>
    <row r="454" spans="1:7" s="81" customFormat="1">
      <c r="A454" s="97">
        <f>Invoice!F456</f>
        <v>0</v>
      </c>
      <c r="B454" s="76">
        <f>Invoice!C456</f>
        <v>0</v>
      </c>
      <c r="C454" s="77">
        <f>Invoice!B456</f>
        <v>0</v>
      </c>
      <c r="D454" s="82">
        <f t="shared" si="20"/>
        <v>0</v>
      </c>
      <c r="E454" s="82">
        <f t="shared" si="21"/>
        <v>0</v>
      </c>
      <c r="F454" s="83">
        <f>Invoice!G456</f>
        <v>0</v>
      </c>
      <c r="G454" s="84">
        <f t="shared" si="22"/>
        <v>0</v>
      </c>
    </row>
    <row r="455" spans="1:7" s="81" customFormat="1">
      <c r="A455" s="97">
        <f>Invoice!F457</f>
        <v>0</v>
      </c>
      <c r="B455" s="76">
        <f>Invoice!C457</f>
        <v>0</v>
      </c>
      <c r="C455" s="77">
        <f>Invoice!B457</f>
        <v>0</v>
      </c>
      <c r="D455" s="82">
        <f t="shared" si="20"/>
        <v>0</v>
      </c>
      <c r="E455" s="82">
        <f t="shared" si="21"/>
        <v>0</v>
      </c>
      <c r="F455" s="83">
        <f>Invoice!G457</f>
        <v>0</v>
      </c>
      <c r="G455" s="84">
        <f t="shared" si="22"/>
        <v>0</v>
      </c>
    </row>
    <row r="456" spans="1:7" s="81" customFormat="1">
      <c r="A456" s="97">
        <f>Invoice!F458</f>
        <v>0</v>
      </c>
      <c r="B456" s="76">
        <f>Invoice!C458</f>
        <v>0</v>
      </c>
      <c r="C456" s="77">
        <f>Invoice!B458</f>
        <v>0</v>
      </c>
      <c r="D456" s="82">
        <f t="shared" si="20"/>
        <v>0</v>
      </c>
      <c r="E456" s="82">
        <f t="shared" si="21"/>
        <v>0</v>
      </c>
      <c r="F456" s="83">
        <f>Invoice!G458</f>
        <v>0</v>
      </c>
      <c r="G456" s="84">
        <f t="shared" si="22"/>
        <v>0</v>
      </c>
    </row>
    <row r="457" spans="1:7" s="81" customFormat="1">
      <c r="A457" s="97">
        <f>Invoice!F459</f>
        <v>0</v>
      </c>
      <c r="B457" s="76">
        <f>Invoice!C459</f>
        <v>0</v>
      </c>
      <c r="C457" s="77">
        <f>Invoice!B459</f>
        <v>0</v>
      </c>
      <c r="D457" s="82">
        <f t="shared" si="20"/>
        <v>0</v>
      </c>
      <c r="E457" s="82">
        <f t="shared" si="21"/>
        <v>0</v>
      </c>
      <c r="F457" s="83">
        <f>Invoice!G459</f>
        <v>0</v>
      </c>
      <c r="G457" s="84">
        <f t="shared" si="22"/>
        <v>0</v>
      </c>
    </row>
    <row r="458" spans="1:7" s="81" customFormat="1">
      <c r="A458" s="97">
        <f>Invoice!F460</f>
        <v>0</v>
      </c>
      <c r="B458" s="76">
        <f>Invoice!C460</f>
        <v>0</v>
      </c>
      <c r="C458" s="77">
        <f>Invoice!B460</f>
        <v>0</v>
      </c>
      <c r="D458" s="82">
        <f t="shared" si="20"/>
        <v>0</v>
      </c>
      <c r="E458" s="82">
        <f t="shared" si="21"/>
        <v>0</v>
      </c>
      <c r="F458" s="83">
        <f>Invoice!G460</f>
        <v>0</v>
      </c>
      <c r="G458" s="84">
        <f t="shared" si="22"/>
        <v>0</v>
      </c>
    </row>
    <row r="459" spans="1:7" s="81" customFormat="1">
      <c r="A459" s="97">
        <f>Invoice!F461</f>
        <v>0</v>
      </c>
      <c r="B459" s="76">
        <f>Invoice!C461</f>
        <v>0</v>
      </c>
      <c r="C459" s="77">
        <f>Invoice!B461</f>
        <v>0</v>
      </c>
      <c r="D459" s="82">
        <f t="shared" si="20"/>
        <v>0</v>
      </c>
      <c r="E459" s="82">
        <f t="shared" si="21"/>
        <v>0</v>
      </c>
      <c r="F459" s="83">
        <f>Invoice!G461</f>
        <v>0</v>
      </c>
      <c r="G459" s="84">
        <f t="shared" si="22"/>
        <v>0</v>
      </c>
    </row>
    <row r="460" spans="1:7" s="81" customFormat="1">
      <c r="A460" s="97">
        <f>Invoice!F462</f>
        <v>0</v>
      </c>
      <c r="B460" s="76">
        <f>Invoice!C462</f>
        <v>0</v>
      </c>
      <c r="C460" s="77">
        <f>Invoice!B462</f>
        <v>0</v>
      </c>
      <c r="D460" s="82">
        <f t="shared" si="20"/>
        <v>0</v>
      </c>
      <c r="E460" s="82">
        <f t="shared" si="21"/>
        <v>0</v>
      </c>
      <c r="F460" s="83">
        <f>Invoice!G462</f>
        <v>0</v>
      </c>
      <c r="G460" s="84">
        <f t="shared" si="22"/>
        <v>0</v>
      </c>
    </row>
    <row r="461" spans="1:7" s="81" customFormat="1">
      <c r="A461" s="97">
        <f>Invoice!F463</f>
        <v>0</v>
      </c>
      <c r="B461" s="76">
        <f>Invoice!C463</f>
        <v>0</v>
      </c>
      <c r="C461" s="77">
        <f>Invoice!B463</f>
        <v>0</v>
      </c>
      <c r="D461" s="82">
        <f t="shared" si="20"/>
        <v>0</v>
      </c>
      <c r="E461" s="82">
        <f t="shared" si="21"/>
        <v>0</v>
      </c>
      <c r="F461" s="83">
        <f>Invoice!G463</f>
        <v>0</v>
      </c>
      <c r="G461" s="84">
        <f t="shared" si="22"/>
        <v>0</v>
      </c>
    </row>
    <row r="462" spans="1:7" s="81" customFormat="1">
      <c r="A462" s="97">
        <f>Invoice!F464</f>
        <v>0</v>
      </c>
      <c r="B462" s="76">
        <f>Invoice!C464</f>
        <v>0</v>
      </c>
      <c r="C462" s="77">
        <f>Invoice!B464</f>
        <v>0</v>
      </c>
      <c r="D462" s="82">
        <f t="shared" si="20"/>
        <v>0</v>
      </c>
      <c r="E462" s="82">
        <f t="shared" si="21"/>
        <v>0</v>
      </c>
      <c r="F462" s="83">
        <f>Invoice!G464</f>
        <v>0</v>
      </c>
      <c r="G462" s="84">
        <f t="shared" si="22"/>
        <v>0</v>
      </c>
    </row>
    <row r="463" spans="1:7" s="81" customFormat="1">
      <c r="A463" s="97">
        <f>Invoice!F465</f>
        <v>0</v>
      </c>
      <c r="B463" s="76">
        <f>Invoice!C465</f>
        <v>0</v>
      </c>
      <c r="C463" s="77">
        <f>Invoice!B465</f>
        <v>0</v>
      </c>
      <c r="D463" s="82">
        <f t="shared" si="20"/>
        <v>0</v>
      </c>
      <c r="E463" s="82">
        <f t="shared" si="21"/>
        <v>0</v>
      </c>
      <c r="F463" s="83">
        <f>Invoice!G465</f>
        <v>0</v>
      </c>
      <c r="G463" s="84">
        <f t="shared" si="22"/>
        <v>0</v>
      </c>
    </row>
    <row r="464" spans="1:7" s="81" customFormat="1">
      <c r="A464" s="97">
        <f>Invoice!F466</f>
        <v>0</v>
      </c>
      <c r="B464" s="76">
        <f>Invoice!C466</f>
        <v>0</v>
      </c>
      <c r="C464" s="77">
        <f>Invoice!B466</f>
        <v>0</v>
      </c>
      <c r="D464" s="82">
        <f t="shared" si="20"/>
        <v>0</v>
      </c>
      <c r="E464" s="82">
        <f t="shared" si="21"/>
        <v>0</v>
      </c>
      <c r="F464" s="83">
        <f>Invoice!G466</f>
        <v>0</v>
      </c>
      <c r="G464" s="84">
        <f t="shared" si="22"/>
        <v>0</v>
      </c>
    </row>
    <row r="465" spans="1:7" s="81" customFormat="1">
      <c r="A465" s="97">
        <f>Invoice!F467</f>
        <v>0</v>
      </c>
      <c r="B465" s="76">
        <f>Invoice!C467</f>
        <v>0</v>
      </c>
      <c r="C465" s="77">
        <f>Invoice!B467</f>
        <v>0</v>
      </c>
      <c r="D465" s="82">
        <f t="shared" si="20"/>
        <v>0</v>
      </c>
      <c r="E465" s="82">
        <f t="shared" si="21"/>
        <v>0</v>
      </c>
      <c r="F465" s="83">
        <f>Invoice!G467</f>
        <v>0</v>
      </c>
      <c r="G465" s="84">
        <f t="shared" si="22"/>
        <v>0</v>
      </c>
    </row>
    <row r="466" spans="1:7" s="81" customFormat="1">
      <c r="A466" s="97">
        <f>Invoice!F468</f>
        <v>0</v>
      </c>
      <c r="B466" s="76">
        <f>Invoice!C468</f>
        <v>0</v>
      </c>
      <c r="C466" s="77">
        <f>Invoice!B468</f>
        <v>0</v>
      </c>
      <c r="D466" s="82">
        <f t="shared" si="20"/>
        <v>0</v>
      </c>
      <c r="E466" s="82">
        <f t="shared" si="21"/>
        <v>0</v>
      </c>
      <c r="F466" s="83">
        <f>Invoice!G468</f>
        <v>0</v>
      </c>
      <c r="G466" s="84">
        <f t="shared" si="22"/>
        <v>0</v>
      </c>
    </row>
    <row r="467" spans="1:7" s="81" customFormat="1">
      <c r="A467" s="97">
        <f>Invoice!F469</f>
        <v>0</v>
      </c>
      <c r="B467" s="76">
        <f>Invoice!C469</f>
        <v>0</v>
      </c>
      <c r="C467" s="77">
        <f>Invoice!B469</f>
        <v>0</v>
      </c>
      <c r="D467" s="82">
        <f t="shared" si="20"/>
        <v>0</v>
      </c>
      <c r="E467" s="82">
        <f t="shared" si="21"/>
        <v>0</v>
      </c>
      <c r="F467" s="83">
        <f>Invoice!G469</f>
        <v>0</v>
      </c>
      <c r="G467" s="84">
        <f t="shared" si="22"/>
        <v>0</v>
      </c>
    </row>
    <row r="468" spans="1:7" s="81" customFormat="1">
      <c r="A468" s="97">
        <f>Invoice!F470</f>
        <v>0</v>
      </c>
      <c r="B468" s="76">
        <f>Invoice!C470</f>
        <v>0</v>
      </c>
      <c r="C468" s="77">
        <f>Invoice!B470</f>
        <v>0</v>
      </c>
      <c r="D468" s="82">
        <f t="shared" si="20"/>
        <v>0</v>
      </c>
      <c r="E468" s="82">
        <f t="shared" si="21"/>
        <v>0</v>
      </c>
      <c r="F468" s="83">
        <f>Invoice!G470</f>
        <v>0</v>
      </c>
      <c r="G468" s="84">
        <f t="shared" si="22"/>
        <v>0</v>
      </c>
    </row>
    <row r="469" spans="1:7" s="81" customFormat="1">
      <c r="A469" s="97">
        <f>Invoice!F471</f>
        <v>0</v>
      </c>
      <c r="B469" s="76">
        <f>Invoice!C471</f>
        <v>0</v>
      </c>
      <c r="C469" s="77">
        <f>Invoice!B471</f>
        <v>0</v>
      </c>
      <c r="D469" s="82">
        <f t="shared" si="20"/>
        <v>0</v>
      </c>
      <c r="E469" s="82">
        <f t="shared" si="21"/>
        <v>0</v>
      </c>
      <c r="F469" s="83">
        <f>Invoice!G471</f>
        <v>0</v>
      </c>
      <c r="G469" s="84">
        <f t="shared" si="22"/>
        <v>0</v>
      </c>
    </row>
    <row r="470" spans="1:7" s="81" customFormat="1">
      <c r="A470" s="97">
        <f>Invoice!F472</f>
        <v>0</v>
      </c>
      <c r="B470" s="76">
        <f>Invoice!C472</f>
        <v>0</v>
      </c>
      <c r="C470" s="77">
        <f>Invoice!B472</f>
        <v>0</v>
      </c>
      <c r="D470" s="82">
        <f t="shared" si="20"/>
        <v>0</v>
      </c>
      <c r="E470" s="82">
        <f t="shared" si="21"/>
        <v>0</v>
      </c>
      <c r="F470" s="83">
        <f>Invoice!G472</f>
        <v>0</v>
      </c>
      <c r="G470" s="84">
        <f t="shared" si="22"/>
        <v>0</v>
      </c>
    </row>
    <row r="471" spans="1:7" s="81" customFormat="1">
      <c r="A471" s="97">
        <f>Invoice!F473</f>
        <v>0</v>
      </c>
      <c r="B471" s="76">
        <f>Invoice!C473</f>
        <v>0</v>
      </c>
      <c r="C471" s="77">
        <f>Invoice!B473</f>
        <v>0</v>
      </c>
      <c r="D471" s="82">
        <f t="shared" si="20"/>
        <v>0</v>
      </c>
      <c r="E471" s="82">
        <f t="shared" si="21"/>
        <v>0</v>
      </c>
      <c r="F471" s="83">
        <f>Invoice!G473</f>
        <v>0</v>
      </c>
      <c r="G471" s="84">
        <f t="shared" si="22"/>
        <v>0</v>
      </c>
    </row>
    <row r="472" spans="1:7" s="81" customFormat="1">
      <c r="A472" s="97">
        <f>Invoice!F474</f>
        <v>0</v>
      </c>
      <c r="B472" s="76">
        <f>Invoice!C474</f>
        <v>0</v>
      </c>
      <c r="C472" s="77">
        <f>Invoice!B474</f>
        <v>0</v>
      </c>
      <c r="D472" s="82">
        <f t="shared" si="20"/>
        <v>0</v>
      </c>
      <c r="E472" s="82">
        <f t="shared" si="21"/>
        <v>0</v>
      </c>
      <c r="F472" s="83">
        <f>Invoice!G474</f>
        <v>0</v>
      </c>
      <c r="G472" s="84">
        <f t="shared" si="22"/>
        <v>0</v>
      </c>
    </row>
    <row r="473" spans="1:7" s="81" customFormat="1">
      <c r="A473" s="97">
        <f>Invoice!F475</f>
        <v>0</v>
      </c>
      <c r="B473" s="76">
        <f>Invoice!C475</f>
        <v>0</v>
      </c>
      <c r="C473" s="77">
        <f>Invoice!B475</f>
        <v>0</v>
      </c>
      <c r="D473" s="82">
        <f t="shared" si="20"/>
        <v>0</v>
      </c>
      <c r="E473" s="82">
        <f t="shared" si="21"/>
        <v>0</v>
      </c>
      <c r="F473" s="83">
        <f>Invoice!G475</f>
        <v>0</v>
      </c>
      <c r="G473" s="84">
        <f t="shared" si="22"/>
        <v>0</v>
      </c>
    </row>
    <row r="474" spans="1:7" s="81" customFormat="1">
      <c r="A474" s="97">
        <f>Invoice!F476</f>
        <v>0</v>
      </c>
      <c r="B474" s="76">
        <f>Invoice!C476</f>
        <v>0</v>
      </c>
      <c r="C474" s="77">
        <f>Invoice!B476</f>
        <v>0</v>
      </c>
      <c r="D474" s="82">
        <f t="shared" si="20"/>
        <v>0</v>
      </c>
      <c r="E474" s="82">
        <f t="shared" si="21"/>
        <v>0</v>
      </c>
      <c r="F474" s="83">
        <f>Invoice!G476</f>
        <v>0</v>
      </c>
      <c r="G474" s="84">
        <f t="shared" si="22"/>
        <v>0</v>
      </c>
    </row>
    <row r="475" spans="1:7" s="81" customFormat="1">
      <c r="A475" s="97">
        <f>Invoice!F477</f>
        <v>0</v>
      </c>
      <c r="B475" s="76">
        <f>Invoice!C477</f>
        <v>0</v>
      </c>
      <c r="C475" s="77">
        <f>Invoice!B477</f>
        <v>0</v>
      </c>
      <c r="D475" s="82">
        <f t="shared" si="20"/>
        <v>0</v>
      </c>
      <c r="E475" s="82">
        <f t="shared" si="21"/>
        <v>0</v>
      </c>
      <c r="F475" s="83">
        <f>Invoice!G477</f>
        <v>0</v>
      </c>
      <c r="G475" s="84">
        <f t="shared" si="22"/>
        <v>0</v>
      </c>
    </row>
    <row r="476" spans="1:7" s="81" customFormat="1">
      <c r="A476" s="97">
        <f>Invoice!F478</f>
        <v>0</v>
      </c>
      <c r="B476" s="76">
        <f>Invoice!C478</f>
        <v>0</v>
      </c>
      <c r="C476" s="77">
        <f>Invoice!B478</f>
        <v>0</v>
      </c>
      <c r="D476" s="82">
        <f t="shared" si="20"/>
        <v>0</v>
      </c>
      <c r="E476" s="82">
        <f t="shared" si="21"/>
        <v>0</v>
      </c>
      <c r="F476" s="83">
        <f>Invoice!G478</f>
        <v>0</v>
      </c>
      <c r="G476" s="84">
        <f t="shared" si="22"/>
        <v>0</v>
      </c>
    </row>
    <row r="477" spans="1:7" s="81" customFormat="1">
      <c r="A477" s="97">
        <f>Invoice!F479</f>
        <v>0</v>
      </c>
      <c r="B477" s="76">
        <f>Invoice!C479</f>
        <v>0</v>
      </c>
      <c r="C477" s="77">
        <f>Invoice!B479</f>
        <v>0</v>
      </c>
      <c r="D477" s="82">
        <f t="shared" si="20"/>
        <v>0</v>
      </c>
      <c r="E477" s="82">
        <f t="shared" si="21"/>
        <v>0</v>
      </c>
      <c r="F477" s="83">
        <f>Invoice!G479</f>
        <v>0</v>
      </c>
      <c r="G477" s="84">
        <f t="shared" si="22"/>
        <v>0</v>
      </c>
    </row>
    <row r="478" spans="1:7" s="81" customFormat="1">
      <c r="A478" s="97">
        <f>Invoice!F480</f>
        <v>0</v>
      </c>
      <c r="B478" s="76">
        <f>Invoice!C480</f>
        <v>0</v>
      </c>
      <c r="C478" s="77">
        <f>Invoice!B480</f>
        <v>0</v>
      </c>
      <c r="D478" s="82">
        <f t="shared" si="20"/>
        <v>0</v>
      </c>
      <c r="E478" s="82">
        <f t="shared" si="21"/>
        <v>0</v>
      </c>
      <c r="F478" s="83">
        <f>Invoice!G480</f>
        <v>0</v>
      </c>
      <c r="G478" s="84">
        <f t="shared" si="22"/>
        <v>0</v>
      </c>
    </row>
    <row r="479" spans="1:7" s="81" customFormat="1">
      <c r="A479" s="97">
        <f>Invoice!F481</f>
        <v>0</v>
      </c>
      <c r="B479" s="76">
        <f>Invoice!C481</f>
        <v>0</v>
      </c>
      <c r="C479" s="77">
        <f>Invoice!B481</f>
        <v>0</v>
      </c>
      <c r="D479" s="82">
        <f t="shared" si="20"/>
        <v>0</v>
      </c>
      <c r="E479" s="82">
        <f t="shared" si="21"/>
        <v>0</v>
      </c>
      <c r="F479" s="83">
        <f>Invoice!G481</f>
        <v>0</v>
      </c>
      <c r="G479" s="84">
        <f t="shared" si="22"/>
        <v>0</v>
      </c>
    </row>
    <row r="480" spans="1:7" s="81" customFormat="1">
      <c r="A480" s="97">
        <f>Invoice!F482</f>
        <v>0</v>
      </c>
      <c r="B480" s="76">
        <f>Invoice!C482</f>
        <v>0</v>
      </c>
      <c r="C480" s="77">
        <f>Invoice!B482</f>
        <v>0</v>
      </c>
      <c r="D480" s="82">
        <f t="shared" si="20"/>
        <v>0</v>
      </c>
      <c r="E480" s="82">
        <f t="shared" si="21"/>
        <v>0</v>
      </c>
      <c r="F480" s="83">
        <f>Invoice!G482</f>
        <v>0</v>
      </c>
      <c r="G480" s="84">
        <f t="shared" si="22"/>
        <v>0</v>
      </c>
    </row>
    <row r="481" spans="1:7" s="81" customFormat="1">
      <c r="A481" s="97">
        <f>Invoice!F483</f>
        <v>0</v>
      </c>
      <c r="B481" s="76">
        <f>Invoice!C483</f>
        <v>0</v>
      </c>
      <c r="C481" s="77">
        <f>Invoice!B483</f>
        <v>0</v>
      </c>
      <c r="D481" s="82">
        <f t="shared" si="20"/>
        <v>0</v>
      </c>
      <c r="E481" s="82">
        <f t="shared" si="21"/>
        <v>0</v>
      </c>
      <c r="F481" s="83">
        <f>Invoice!G483</f>
        <v>0</v>
      </c>
      <c r="G481" s="84">
        <f t="shared" si="22"/>
        <v>0</v>
      </c>
    </row>
    <row r="482" spans="1:7" s="81" customFormat="1">
      <c r="A482" s="97">
        <f>Invoice!F484</f>
        <v>0</v>
      </c>
      <c r="B482" s="76">
        <f>Invoice!C484</f>
        <v>0</v>
      </c>
      <c r="C482" s="77">
        <f>Invoice!B484</f>
        <v>0</v>
      </c>
      <c r="D482" s="82">
        <f t="shared" si="20"/>
        <v>0</v>
      </c>
      <c r="E482" s="82">
        <f t="shared" si="21"/>
        <v>0</v>
      </c>
      <c r="F482" s="83">
        <f>Invoice!G484</f>
        <v>0</v>
      </c>
      <c r="G482" s="84">
        <f t="shared" si="22"/>
        <v>0</v>
      </c>
    </row>
    <row r="483" spans="1:7" s="81" customFormat="1">
      <c r="A483" s="97">
        <f>Invoice!F485</f>
        <v>0</v>
      </c>
      <c r="B483" s="76">
        <f>Invoice!C485</f>
        <v>0</v>
      </c>
      <c r="C483" s="77">
        <f>Invoice!B485</f>
        <v>0</v>
      </c>
      <c r="D483" s="82">
        <f t="shared" si="20"/>
        <v>0</v>
      </c>
      <c r="E483" s="82">
        <f t="shared" si="21"/>
        <v>0</v>
      </c>
      <c r="F483" s="83">
        <f>Invoice!G485</f>
        <v>0</v>
      </c>
      <c r="G483" s="84">
        <f t="shared" si="22"/>
        <v>0</v>
      </c>
    </row>
    <row r="484" spans="1:7" s="81" customFormat="1">
      <c r="A484" s="97">
        <f>Invoice!F486</f>
        <v>0</v>
      </c>
      <c r="B484" s="76">
        <f>Invoice!C486</f>
        <v>0</v>
      </c>
      <c r="C484" s="77">
        <f>Invoice!B486</f>
        <v>0</v>
      </c>
      <c r="D484" s="82">
        <f t="shared" si="20"/>
        <v>0</v>
      </c>
      <c r="E484" s="82">
        <f t="shared" si="21"/>
        <v>0</v>
      </c>
      <c r="F484" s="83">
        <f>Invoice!G486</f>
        <v>0</v>
      </c>
      <c r="G484" s="84">
        <f t="shared" si="22"/>
        <v>0</v>
      </c>
    </row>
    <row r="485" spans="1:7" s="81" customFormat="1">
      <c r="A485" s="97">
        <f>Invoice!F487</f>
        <v>0</v>
      </c>
      <c r="B485" s="76">
        <f>Invoice!C487</f>
        <v>0</v>
      </c>
      <c r="C485" s="77">
        <f>Invoice!B487</f>
        <v>0</v>
      </c>
      <c r="D485" s="82">
        <f t="shared" si="20"/>
        <v>0</v>
      </c>
      <c r="E485" s="82">
        <f t="shared" si="21"/>
        <v>0</v>
      </c>
      <c r="F485" s="83">
        <f>Invoice!G487</f>
        <v>0</v>
      </c>
      <c r="G485" s="84">
        <f t="shared" si="22"/>
        <v>0</v>
      </c>
    </row>
    <row r="486" spans="1:7" s="81" customFormat="1">
      <c r="A486" s="97">
        <f>Invoice!F488</f>
        <v>0</v>
      </c>
      <c r="B486" s="76">
        <f>Invoice!C488</f>
        <v>0</v>
      </c>
      <c r="C486" s="77">
        <f>Invoice!B488</f>
        <v>0</v>
      </c>
      <c r="D486" s="82">
        <f t="shared" si="20"/>
        <v>0</v>
      </c>
      <c r="E486" s="82">
        <f t="shared" si="21"/>
        <v>0</v>
      </c>
      <c r="F486" s="83">
        <f>Invoice!G488</f>
        <v>0</v>
      </c>
      <c r="G486" s="84">
        <f t="shared" si="22"/>
        <v>0</v>
      </c>
    </row>
    <row r="487" spans="1:7" s="81" customFormat="1">
      <c r="A487" s="97">
        <f>Invoice!F489</f>
        <v>0</v>
      </c>
      <c r="B487" s="76">
        <f>Invoice!C489</f>
        <v>0</v>
      </c>
      <c r="C487" s="77">
        <f>Invoice!B489</f>
        <v>0</v>
      </c>
      <c r="D487" s="82">
        <f t="shared" si="20"/>
        <v>0</v>
      </c>
      <c r="E487" s="82">
        <f t="shared" si="21"/>
        <v>0</v>
      </c>
      <c r="F487" s="83">
        <f>Invoice!G489</f>
        <v>0</v>
      </c>
      <c r="G487" s="84">
        <f t="shared" si="22"/>
        <v>0</v>
      </c>
    </row>
    <row r="488" spans="1:7" s="81" customFormat="1">
      <c r="A488" s="97">
        <f>Invoice!F490</f>
        <v>0</v>
      </c>
      <c r="B488" s="76">
        <f>Invoice!C490</f>
        <v>0</v>
      </c>
      <c r="C488" s="77">
        <f>Invoice!B490</f>
        <v>0</v>
      </c>
      <c r="D488" s="82">
        <f t="shared" si="20"/>
        <v>0</v>
      </c>
      <c r="E488" s="82">
        <f t="shared" si="21"/>
        <v>0</v>
      </c>
      <c r="F488" s="83">
        <f>Invoice!G490</f>
        <v>0</v>
      </c>
      <c r="G488" s="84">
        <f t="shared" si="22"/>
        <v>0</v>
      </c>
    </row>
    <row r="489" spans="1:7" s="81" customFormat="1">
      <c r="A489" s="97">
        <f>Invoice!F491</f>
        <v>0</v>
      </c>
      <c r="B489" s="76">
        <f>Invoice!C491</f>
        <v>0</v>
      </c>
      <c r="C489" s="77">
        <f>Invoice!B491</f>
        <v>0</v>
      </c>
      <c r="D489" s="82">
        <f t="shared" si="20"/>
        <v>0</v>
      </c>
      <c r="E489" s="82">
        <f t="shared" si="21"/>
        <v>0</v>
      </c>
      <c r="F489" s="83">
        <f>Invoice!G491</f>
        <v>0</v>
      </c>
      <c r="G489" s="84">
        <f t="shared" si="22"/>
        <v>0</v>
      </c>
    </row>
    <row r="490" spans="1:7" s="81" customFormat="1">
      <c r="A490" s="97">
        <f>Invoice!F492</f>
        <v>0</v>
      </c>
      <c r="B490" s="76">
        <f>Invoice!C492</f>
        <v>0</v>
      </c>
      <c r="C490" s="77">
        <f>Invoice!B492</f>
        <v>0</v>
      </c>
      <c r="D490" s="82">
        <f t="shared" si="20"/>
        <v>0</v>
      </c>
      <c r="E490" s="82">
        <f t="shared" si="21"/>
        <v>0</v>
      </c>
      <c r="F490" s="83">
        <f>Invoice!G492</f>
        <v>0</v>
      </c>
      <c r="G490" s="84">
        <f t="shared" si="22"/>
        <v>0</v>
      </c>
    </row>
    <row r="491" spans="1:7" s="81" customFormat="1">
      <c r="A491" s="97">
        <f>Invoice!F493</f>
        <v>0</v>
      </c>
      <c r="B491" s="76">
        <f>Invoice!C493</f>
        <v>0</v>
      </c>
      <c r="C491" s="77">
        <f>Invoice!B493</f>
        <v>0</v>
      </c>
      <c r="D491" s="82">
        <f t="shared" si="20"/>
        <v>0</v>
      </c>
      <c r="E491" s="82">
        <f t="shared" si="21"/>
        <v>0</v>
      </c>
      <c r="F491" s="83">
        <f>Invoice!G493</f>
        <v>0</v>
      </c>
      <c r="G491" s="84">
        <f t="shared" si="22"/>
        <v>0</v>
      </c>
    </row>
    <row r="492" spans="1:7" s="81" customFormat="1">
      <c r="A492" s="97">
        <f>Invoice!F494</f>
        <v>0</v>
      </c>
      <c r="B492" s="76">
        <f>Invoice!C494</f>
        <v>0</v>
      </c>
      <c r="C492" s="77">
        <f>Invoice!B494</f>
        <v>0</v>
      </c>
      <c r="D492" s="82">
        <f t="shared" si="20"/>
        <v>0</v>
      </c>
      <c r="E492" s="82">
        <f t="shared" si="21"/>
        <v>0</v>
      </c>
      <c r="F492" s="83">
        <f>Invoice!G494</f>
        <v>0</v>
      </c>
      <c r="G492" s="84">
        <f t="shared" si="22"/>
        <v>0</v>
      </c>
    </row>
    <row r="493" spans="1:7" s="81" customFormat="1">
      <c r="A493" s="97">
        <f>Invoice!F495</f>
        <v>0</v>
      </c>
      <c r="B493" s="76">
        <f>Invoice!C495</f>
        <v>0</v>
      </c>
      <c r="C493" s="77">
        <f>Invoice!B495</f>
        <v>0</v>
      </c>
      <c r="D493" s="82">
        <f t="shared" si="20"/>
        <v>0</v>
      </c>
      <c r="E493" s="82">
        <f t="shared" si="21"/>
        <v>0</v>
      </c>
      <c r="F493" s="83">
        <f>Invoice!G495</f>
        <v>0</v>
      </c>
      <c r="G493" s="84">
        <f t="shared" si="22"/>
        <v>0</v>
      </c>
    </row>
    <row r="494" spans="1:7" s="81" customFormat="1">
      <c r="A494" s="97">
        <f>Invoice!F496</f>
        <v>0</v>
      </c>
      <c r="B494" s="76">
        <f>Invoice!C496</f>
        <v>0</v>
      </c>
      <c r="C494" s="77">
        <f>Invoice!B496</f>
        <v>0</v>
      </c>
      <c r="D494" s="82">
        <f t="shared" si="20"/>
        <v>0</v>
      </c>
      <c r="E494" s="82">
        <f t="shared" si="21"/>
        <v>0</v>
      </c>
      <c r="F494" s="83">
        <f>Invoice!G496</f>
        <v>0</v>
      </c>
      <c r="G494" s="84">
        <f t="shared" si="22"/>
        <v>0</v>
      </c>
    </row>
    <row r="495" spans="1:7" s="81" customFormat="1">
      <c r="A495" s="97">
        <f>Invoice!F497</f>
        <v>0</v>
      </c>
      <c r="B495" s="76">
        <f>Invoice!C497</f>
        <v>0</v>
      </c>
      <c r="C495" s="77">
        <f>Invoice!B497</f>
        <v>0</v>
      </c>
      <c r="D495" s="82">
        <f t="shared" si="20"/>
        <v>0</v>
      </c>
      <c r="E495" s="82">
        <f t="shared" si="21"/>
        <v>0</v>
      </c>
      <c r="F495" s="83">
        <f>Invoice!G497</f>
        <v>0</v>
      </c>
      <c r="G495" s="84">
        <f t="shared" si="22"/>
        <v>0</v>
      </c>
    </row>
    <row r="496" spans="1:7" s="81" customFormat="1">
      <c r="A496" s="97">
        <f>Invoice!F498</f>
        <v>0</v>
      </c>
      <c r="B496" s="76">
        <f>Invoice!C498</f>
        <v>0</v>
      </c>
      <c r="C496" s="77">
        <f>Invoice!B498</f>
        <v>0</v>
      </c>
      <c r="D496" s="82">
        <f t="shared" si="20"/>
        <v>0</v>
      </c>
      <c r="E496" s="82">
        <f t="shared" si="21"/>
        <v>0</v>
      </c>
      <c r="F496" s="83">
        <f>Invoice!G498</f>
        <v>0</v>
      </c>
      <c r="G496" s="84">
        <f t="shared" si="22"/>
        <v>0</v>
      </c>
    </row>
    <row r="497" spans="1:7" s="81" customFormat="1">
      <c r="A497" s="97">
        <f>Invoice!F499</f>
        <v>0</v>
      </c>
      <c r="B497" s="76">
        <f>Invoice!C499</f>
        <v>0</v>
      </c>
      <c r="C497" s="77">
        <f>Invoice!B499</f>
        <v>0</v>
      </c>
      <c r="D497" s="82">
        <f t="shared" si="20"/>
        <v>0</v>
      </c>
      <c r="E497" s="82">
        <f t="shared" si="21"/>
        <v>0</v>
      </c>
      <c r="F497" s="83">
        <f>Invoice!G499</f>
        <v>0</v>
      </c>
      <c r="G497" s="84">
        <f t="shared" si="22"/>
        <v>0</v>
      </c>
    </row>
    <row r="498" spans="1:7" s="81" customFormat="1">
      <c r="A498" s="97">
        <f>Invoice!F500</f>
        <v>0</v>
      </c>
      <c r="B498" s="76">
        <f>Invoice!C500</f>
        <v>0</v>
      </c>
      <c r="C498" s="77">
        <f>Invoice!B500</f>
        <v>0</v>
      </c>
      <c r="D498" s="82">
        <f t="shared" si="20"/>
        <v>0</v>
      </c>
      <c r="E498" s="82">
        <f t="shared" si="21"/>
        <v>0</v>
      </c>
      <c r="F498" s="83">
        <f>Invoice!G500</f>
        <v>0</v>
      </c>
      <c r="G498" s="84">
        <f t="shared" si="22"/>
        <v>0</v>
      </c>
    </row>
    <row r="499" spans="1:7" s="81" customFormat="1">
      <c r="A499" s="97">
        <f>Invoice!F501</f>
        <v>0</v>
      </c>
      <c r="B499" s="76">
        <f>Invoice!C501</f>
        <v>0</v>
      </c>
      <c r="C499" s="77">
        <f>Invoice!B501</f>
        <v>0</v>
      </c>
      <c r="D499" s="82">
        <f t="shared" si="20"/>
        <v>0</v>
      </c>
      <c r="E499" s="82">
        <f t="shared" si="21"/>
        <v>0</v>
      </c>
      <c r="F499" s="83">
        <f>Invoice!G501</f>
        <v>0</v>
      </c>
      <c r="G499" s="84">
        <f t="shared" si="22"/>
        <v>0</v>
      </c>
    </row>
    <row r="500" spans="1:7" s="81" customFormat="1">
      <c r="A500" s="97">
        <f>Invoice!F502</f>
        <v>0</v>
      </c>
      <c r="B500" s="76">
        <f>Invoice!C502</f>
        <v>0</v>
      </c>
      <c r="C500" s="77">
        <f>Invoice!B502</f>
        <v>0</v>
      </c>
      <c r="D500" s="82">
        <f t="shared" si="20"/>
        <v>0</v>
      </c>
      <c r="E500" s="82">
        <f t="shared" si="21"/>
        <v>0</v>
      </c>
      <c r="F500" s="83">
        <f>Invoice!G502</f>
        <v>0</v>
      </c>
      <c r="G500" s="84">
        <f t="shared" si="22"/>
        <v>0</v>
      </c>
    </row>
    <row r="501" spans="1:7" s="81" customFormat="1">
      <c r="A501" s="97">
        <f>Invoice!F503</f>
        <v>0</v>
      </c>
      <c r="B501" s="76">
        <f>Invoice!C503</f>
        <v>0</v>
      </c>
      <c r="C501" s="77">
        <f>Invoice!B503</f>
        <v>0</v>
      </c>
      <c r="D501" s="82">
        <f t="shared" si="20"/>
        <v>0</v>
      </c>
      <c r="E501" s="82">
        <f t="shared" si="21"/>
        <v>0</v>
      </c>
      <c r="F501" s="83">
        <f>Invoice!G503</f>
        <v>0</v>
      </c>
      <c r="G501" s="84">
        <f t="shared" si="22"/>
        <v>0</v>
      </c>
    </row>
    <row r="502" spans="1:7" s="81" customFormat="1">
      <c r="A502" s="97">
        <f>Invoice!F504</f>
        <v>0</v>
      </c>
      <c r="B502" s="76">
        <f>Invoice!C504</f>
        <v>0</v>
      </c>
      <c r="C502" s="77">
        <f>Invoice!B504</f>
        <v>0</v>
      </c>
      <c r="D502" s="82">
        <f t="shared" si="20"/>
        <v>0</v>
      </c>
      <c r="E502" s="82">
        <f t="shared" si="21"/>
        <v>0</v>
      </c>
      <c r="F502" s="83">
        <f>Invoice!G504</f>
        <v>0</v>
      </c>
      <c r="G502" s="84">
        <f t="shared" si="22"/>
        <v>0</v>
      </c>
    </row>
    <row r="503" spans="1:7" s="81" customFormat="1">
      <c r="A503" s="97">
        <f>Invoice!F505</f>
        <v>0</v>
      </c>
      <c r="B503" s="76">
        <f>Invoice!C505</f>
        <v>0</v>
      </c>
      <c r="C503" s="77">
        <f>Invoice!B505</f>
        <v>0</v>
      </c>
      <c r="D503" s="82">
        <f t="shared" si="20"/>
        <v>0</v>
      </c>
      <c r="E503" s="82">
        <f t="shared" si="21"/>
        <v>0</v>
      </c>
      <c r="F503" s="83">
        <f>Invoice!G505</f>
        <v>0</v>
      </c>
      <c r="G503" s="84">
        <f t="shared" si="22"/>
        <v>0</v>
      </c>
    </row>
    <row r="504" spans="1:7" s="81" customFormat="1">
      <c r="A504" s="97">
        <f>Invoice!F506</f>
        <v>0</v>
      </c>
      <c r="B504" s="76">
        <f>Invoice!C506</f>
        <v>0</v>
      </c>
      <c r="C504" s="77">
        <f>Invoice!B506</f>
        <v>0</v>
      </c>
      <c r="D504" s="82">
        <f t="shared" si="20"/>
        <v>0</v>
      </c>
      <c r="E504" s="82">
        <f t="shared" si="21"/>
        <v>0</v>
      </c>
      <c r="F504" s="83">
        <f>Invoice!G506</f>
        <v>0</v>
      </c>
      <c r="G504" s="84">
        <f t="shared" si="22"/>
        <v>0</v>
      </c>
    </row>
    <row r="505" spans="1:7" s="81" customFormat="1">
      <c r="A505" s="97">
        <f>Invoice!F507</f>
        <v>0</v>
      </c>
      <c r="B505" s="76">
        <f>Invoice!C507</f>
        <v>0</v>
      </c>
      <c r="C505" s="77">
        <f>Invoice!B507</f>
        <v>0</v>
      </c>
      <c r="D505" s="82">
        <f t="shared" si="20"/>
        <v>0</v>
      </c>
      <c r="E505" s="82">
        <f t="shared" si="21"/>
        <v>0</v>
      </c>
      <c r="F505" s="83">
        <f>Invoice!G507</f>
        <v>0</v>
      </c>
      <c r="G505" s="84">
        <f t="shared" si="22"/>
        <v>0</v>
      </c>
    </row>
    <row r="506" spans="1:7" s="81" customFormat="1">
      <c r="A506" s="97">
        <f>Invoice!F508</f>
        <v>0</v>
      </c>
      <c r="B506" s="76">
        <f>Invoice!C508</f>
        <v>0</v>
      </c>
      <c r="C506" s="77">
        <f>Invoice!B508</f>
        <v>0</v>
      </c>
      <c r="D506" s="82">
        <f t="shared" si="20"/>
        <v>0</v>
      </c>
      <c r="E506" s="82">
        <f t="shared" si="21"/>
        <v>0</v>
      </c>
      <c r="F506" s="83">
        <f>Invoice!G508</f>
        <v>0</v>
      </c>
      <c r="G506" s="84">
        <f t="shared" si="22"/>
        <v>0</v>
      </c>
    </row>
    <row r="507" spans="1:7" s="81" customFormat="1">
      <c r="A507" s="97">
        <f>Invoice!F509</f>
        <v>0</v>
      </c>
      <c r="B507" s="76">
        <f>Invoice!C509</f>
        <v>0</v>
      </c>
      <c r="C507" s="77">
        <f>Invoice!B509</f>
        <v>0</v>
      </c>
      <c r="D507" s="82">
        <f t="shared" si="20"/>
        <v>0</v>
      </c>
      <c r="E507" s="82">
        <f t="shared" si="21"/>
        <v>0</v>
      </c>
      <c r="F507" s="83">
        <f>Invoice!G509</f>
        <v>0</v>
      </c>
      <c r="G507" s="84">
        <f t="shared" si="22"/>
        <v>0</v>
      </c>
    </row>
    <row r="508" spans="1:7" s="81" customFormat="1">
      <c r="A508" s="97">
        <f>Invoice!F510</f>
        <v>0</v>
      </c>
      <c r="B508" s="76">
        <f>Invoice!C510</f>
        <v>0</v>
      </c>
      <c r="C508" s="77">
        <f>Invoice!B510</f>
        <v>0</v>
      </c>
      <c r="D508" s="82">
        <f t="shared" si="20"/>
        <v>0</v>
      </c>
      <c r="E508" s="82">
        <f t="shared" si="21"/>
        <v>0</v>
      </c>
      <c r="F508" s="83">
        <f>Invoice!G510</f>
        <v>0</v>
      </c>
      <c r="G508" s="84">
        <f t="shared" si="22"/>
        <v>0</v>
      </c>
    </row>
    <row r="509" spans="1:7" s="81" customFormat="1">
      <c r="A509" s="97">
        <f>Invoice!F511</f>
        <v>0</v>
      </c>
      <c r="B509" s="76">
        <f>Invoice!C511</f>
        <v>0</v>
      </c>
      <c r="C509" s="77">
        <f>Invoice!B511</f>
        <v>0</v>
      </c>
      <c r="D509" s="82">
        <f t="shared" si="20"/>
        <v>0</v>
      </c>
      <c r="E509" s="82">
        <f t="shared" si="21"/>
        <v>0</v>
      </c>
      <c r="F509" s="83">
        <f>Invoice!G511</f>
        <v>0</v>
      </c>
      <c r="G509" s="84">
        <f t="shared" si="22"/>
        <v>0</v>
      </c>
    </row>
    <row r="510" spans="1:7" s="81" customFormat="1">
      <c r="A510" s="97">
        <f>Invoice!F512</f>
        <v>0</v>
      </c>
      <c r="B510" s="76">
        <f>Invoice!C512</f>
        <v>0</v>
      </c>
      <c r="C510" s="77">
        <f>Invoice!B512</f>
        <v>0</v>
      </c>
      <c r="D510" s="82">
        <f t="shared" si="20"/>
        <v>0</v>
      </c>
      <c r="E510" s="82">
        <f t="shared" si="21"/>
        <v>0</v>
      </c>
      <c r="F510" s="83">
        <f>Invoice!G512</f>
        <v>0</v>
      </c>
      <c r="G510" s="84">
        <f t="shared" si="22"/>
        <v>0</v>
      </c>
    </row>
    <row r="511" spans="1:7" s="81" customFormat="1">
      <c r="A511" s="97">
        <f>Invoice!F513</f>
        <v>0</v>
      </c>
      <c r="B511" s="76">
        <f>Invoice!C513</f>
        <v>0</v>
      </c>
      <c r="C511" s="77">
        <f>Invoice!B513</f>
        <v>0</v>
      </c>
      <c r="D511" s="82">
        <f t="shared" si="20"/>
        <v>0</v>
      </c>
      <c r="E511" s="82">
        <f t="shared" si="21"/>
        <v>0</v>
      </c>
      <c r="F511" s="83">
        <f>Invoice!G513</f>
        <v>0</v>
      </c>
      <c r="G511" s="84">
        <f t="shared" si="22"/>
        <v>0</v>
      </c>
    </row>
    <row r="512" spans="1:7" s="81" customFormat="1">
      <c r="A512" s="97">
        <f>Invoice!F514</f>
        <v>0</v>
      </c>
      <c r="B512" s="76">
        <f>Invoice!C514</f>
        <v>0</v>
      </c>
      <c r="C512" s="77">
        <f>Invoice!B514</f>
        <v>0</v>
      </c>
      <c r="D512" s="82">
        <f t="shared" si="20"/>
        <v>0</v>
      </c>
      <c r="E512" s="82">
        <f t="shared" si="21"/>
        <v>0</v>
      </c>
      <c r="F512" s="83">
        <f>Invoice!G514</f>
        <v>0</v>
      </c>
      <c r="G512" s="84">
        <f t="shared" si="22"/>
        <v>0</v>
      </c>
    </row>
    <row r="513" spans="1:7" s="81" customFormat="1">
      <c r="A513" s="97">
        <f>Invoice!F515</f>
        <v>0</v>
      </c>
      <c r="B513" s="76">
        <f>Invoice!C515</f>
        <v>0</v>
      </c>
      <c r="C513" s="77">
        <f>Invoice!B515</f>
        <v>0</v>
      </c>
      <c r="D513" s="82">
        <f t="shared" ref="D513:D576" si="23">F513/$D$14</f>
        <v>0</v>
      </c>
      <c r="E513" s="82">
        <f t="shared" ref="E513:E576" si="24">G513/$D$14</f>
        <v>0</v>
      </c>
      <c r="F513" s="83">
        <f>Invoice!G515</f>
        <v>0</v>
      </c>
      <c r="G513" s="84">
        <f t="shared" ref="G513:G576" si="25">C513*F513</f>
        <v>0</v>
      </c>
    </row>
    <row r="514" spans="1:7" s="81" customFormat="1">
      <c r="A514" s="97">
        <f>Invoice!F516</f>
        <v>0</v>
      </c>
      <c r="B514" s="76">
        <f>Invoice!C516</f>
        <v>0</v>
      </c>
      <c r="C514" s="77">
        <f>Invoice!B516</f>
        <v>0</v>
      </c>
      <c r="D514" s="82">
        <f t="shared" si="23"/>
        <v>0</v>
      </c>
      <c r="E514" s="82">
        <f t="shared" si="24"/>
        <v>0</v>
      </c>
      <c r="F514" s="83">
        <f>Invoice!G516</f>
        <v>0</v>
      </c>
      <c r="G514" s="84">
        <f t="shared" si="25"/>
        <v>0</v>
      </c>
    </row>
    <row r="515" spans="1:7" s="81" customFormat="1">
      <c r="A515" s="97">
        <f>Invoice!F517</f>
        <v>0</v>
      </c>
      <c r="B515" s="76">
        <f>Invoice!C517</f>
        <v>0</v>
      </c>
      <c r="C515" s="77">
        <f>Invoice!B517</f>
        <v>0</v>
      </c>
      <c r="D515" s="82">
        <f t="shared" si="23"/>
        <v>0</v>
      </c>
      <c r="E515" s="82">
        <f t="shared" si="24"/>
        <v>0</v>
      </c>
      <c r="F515" s="83">
        <f>Invoice!G517</f>
        <v>0</v>
      </c>
      <c r="G515" s="84">
        <f t="shared" si="25"/>
        <v>0</v>
      </c>
    </row>
    <row r="516" spans="1:7" s="81" customFormat="1">
      <c r="A516" s="97">
        <f>Invoice!F518</f>
        <v>0</v>
      </c>
      <c r="B516" s="76">
        <f>Invoice!C518</f>
        <v>0</v>
      </c>
      <c r="C516" s="77">
        <f>Invoice!B518</f>
        <v>0</v>
      </c>
      <c r="D516" s="82">
        <f t="shared" si="23"/>
        <v>0</v>
      </c>
      <c r="E516" s="82">
        <f t="shared" si="24"/>
        <v>0</v>
      </c>
      <c r="F516" s="83">
        <f>Invoice!G518</f>
        <v>0</v>
      </c>
      <c r="G516" s="84">
        <f t="shared" si="25"/>
        <v>0</v>
      </c>
    </row>
    <row r="517" spans="1:7" s="81" customFormat="1">
      <c r="A517" s="97">
        <f>Invoice!F519</f>
        <v>0</v>
      </c>
      <c r="B517" s="76">
        <f>Invoice!C519</f>
        <v>0</v>
      </c>
      <c r="C517" s="77">
        <f>Invoice!B519</f>
        <v>0</v>
      </c>
      <c r="D517" s="82">
        <f t="shared" si="23"/>
        <v>0</v>
      </c>
      <c r="E517" s="82">
        <f t="shared" si="24"/>
        <v>0</v>
      </c>
      <c r="F517" s="83">
        <f>Invoice!G519</f>
        <v>0</v>
      </c>
      <c r="G517" s="84">
        <f t="shared" si="25"/>
        <v>0</v>
      </c>
    </row>
    <row r="518" spans="1:7" s="81" customFormat="1">
      <c r="A518" s="97">
        <f>Invoice!F520</f>
        <v>0</v>
      </c>
      <c r="B518" s="76">
        <f>Invoice!C520</f>
        <v>0</v>
      </c>
      <c r="C518" s="77">
        <f>Invoice!B520</f>
        <v>0</v>
      </c>
      <c r="D518" s="82">
        <f t="shared" si="23"/>
        <v>0</v>
      </c>
      <c r="E518" s="82">
        <f t="shared" si="24"/>
        <v>0</v>
      </c>
      <c r="F518" s="83">
        <f>Invoice!G520</f>
        <v>0</v>
      </c>
      <c r="G518" s="84">
        <f t="shared" si="25"/>
        <v>0</v>
      </c>
    </row>
    <row r="519" spans="1:7" s="81" customFormat="1">
      <c r="A519" s="97">
        <f>Invoice!F521</f>
        <v>0</v>
      </c>
      <c r="B519" s="76">
        <f>Invoice!C521</f>
        <v>0</v>
      </c>
      <c r="C519" s="77">
        <f>Invoice!B521</f>
        <v>0</v>
      </c>
      <c r="D519" s="82">
        <f t="shared" si="23"/>
        <v>0</v>
      </c>
      <c r="E519" s="82">
        <f t="shared" si="24"/>
        <v>0</v>
      </c>
      <c r="F519" s="83">
        <f>Invoice!G521</f>
        <v>0</v>
      </c>
      <c r="G519" s="84">
        <f t="shared" si="25"/>
        <v>0</v>
      </c>
    </row>
    <row r="520" spans="1:7" s="81" customFormat="1">
      <c r="A520" s="97">
        <f>Invoice!F522</f>
        <v>0</v>
      </c>
      <c r="B520" s="76">
        <f>Invoice!C522</f>
        <v>0</v>
      </c>
      <c r="C520" s="77">
        <f>Invoice!B522</f>
        <v>0</v>
      </c>
      <c r="D520" s="82">
        <f t="shared" si="23"/>
        <v>0</v>
      </c>
      <c r="E520" s="82">
        <f t="shared" si="24"/>
        <v>0</v>
      </c>
      <c r="F520" s="83">
        <f>Invoice!G522</f>
        <v>0</v>
      </c>
      <c r="G520" s="84">
        <f t="shared" si="25"/>
        <v>0</v>
      </c>
    </row>
    <row r="521" spans="1:7" s="81" customFormat="1">
      <c r="A521" s="97">
        <f>Invoice!F523</f>
        <v>0</v>
      </c>
      <c r="B521" s="76">
        <f>Invoice!C523</f>
        <v>0</v>
      </c>
      <c r="C521" s="77">
        <f>Invoice!B523</f>
        <v>0</v>
      </c>
      <c r="D521" s="82">
        <f t="shared" si="23"/>
        <v>0</v>
      </c>
      <c r="E521" s="82">
        <f t="shared" si="24"/>
        <v>0</v>
      </c>
      <c r="F521" s="83">
        <f>Invoice!G523</f>
        <v>0</v>
      </c>
      <c r="G521" s="84">
        <f t="shared" si="25"/>
        <v>0</v>
      </c>
    </row>
    <row r="522" spans="1:7" s="81" customFormat="1">
      <c r="A522" s="97">
        <f>Invoice!F524</f>
        <v>0</v>
      </c>
      <c r="B522" s="76">
        <f>Invoice!C524</f>
        <v>0</v>
      </c>
      <c r="C522" s="77">
        <f>Invoice!B524</f>
        <v>0</v>
      </c>
      <c r="D522" s="82">
        <f t="shared" si="23"/>
        <v>0</v>
      </c>
      <c r="E522" s="82">
        <f t="shared" si="24"/>
        <v>0</v>
      </c>
      <c r="F522" s="83">
        <f>Invoice!G524</f>
        <v>0</v>
      </c>
      <c r="G522" s="84">
        <f t="shared" si="25"/>
        <v>0</v>
      </c>
    </row>
    <row r="523" spans="1:7" s="81" customFormat="1">
      <c r="A523" s="97">
        <f>Invoice!F525</f>
        <v>0</v>
      </c>
      <c r="B523" s="76">
        <f>Invoice!C525</f>
        <v>0</v>
      </c>
      <c r="C523" s="77">
        <f>Invoice!B525</f>
        <v>0</v>
      </c>
      <c r="D523" s="82">
        <f t="shared" si="23"/>
        <v>0</v>
      </c>
      <c r="E523" s="82">
        <f t="shared" si="24"/>
        <v>0</v>
      </c>
      <c r="F523" s="83">
        <f>Invoice!G525</f>
        <v>0</v>
      </c>
      <c r="G523" s="84">
        <f t="shared" si="25"/>
        <v>0</v>
      </c>
    </row>
    <row r="524" spans="1:7" s="81" customFormat="1">
      <c r="A524" s="97">
        <f>Invoice!F526</f>
        <v>0</v>
      </c>
      <c r="B524" s="76">
        <f>Invoice!C526</f>
        <v>0</v>
      </c>
      <c r="C524" s="77">
        <f>Invoice!B526</f>
        <v>0</v>
      </c>
      <c r="D524" s="82">
        <f t="shared" si="23"/>
        <v>0</v>
      </c>
      <c r="E524" s="82">
        <f t="shared" si="24"/>
        <v>0</v>
      </c>
      <c r="F524" s="83">
        <f>Invoice!G526</f>
        <v>0</v>
      </c>
      <c r="G524" s="84">
        <f t="shared" si="25"/>
        <v>0</v>
      </c>
    </row>
    <row r="525" spans="1:7" s="81" customFormat="1">
      <c r="A525" s="97">
        <f>Invoice!F527</f>
        <v>0</v>
      </c>
      <c r="B525" s="76">
        <f>Invoice!C527</f>
        <v>0</v>
      </c>
      <c r="C525" s="77">
        <f>Invoice!B527</f>
        <v>0</v>
      </c>
      <c r="D525" s="82">
        <f t="shared" si="23"/>
        <v>0</v>
      </c>
      <c r="E525" s="82">
        <f t="shared" si="24"/>
        <v>0</v>
      </c>
      <c r="F525" s="83">
        <f>Invoice!G527</f>
        <v>0</v>
      </c>
      <c r="G525" s="84">
        <f t="shared" si="25"/>
        <v>0</v>
      </c>
    </row>
    <row r="526" spans="1:7" s="81" customFormat="1">
      <c r="A526" s="97">
        <f>Invoice!F528</f>
        <v>0</v>
      </c>
      <c r="B526" s="76">
        <f>Invoice!C528</f>
        <v>0</v>
      </c>
      <c r="C526" s="77">
        <f>Invoice!B528</f>
        <v>0</v>
      </c>
      <c r="D526" s="82">
        <f t="shared" si="23"/>
        <v>0</v>
      </c>
      <c r="E526" s="82">
        <f t="shared" si="24"/>
        <v>0</v>
      </c>
      <c r="F526" s="83">
        <f>Invoice!G528</f>
        <v>0</v>
      </c>
      <c r="G526" s="84">
        <f t="shared" si="25"/>
        <v>0</v>
      </c>
    </row>
    <row r="527" spans="1:7" s="81" customFormat="1">
      <c r="A527" s="97">
        <f>Invoice!F529</f>
        <v>0</v>
      </c>
      <c r="B527" s="76">
        <f>Invoice!C529</f>
        <v>0</v>
      </c>
      <c r="C527" s="77">
        <f>Invoice!B529</f>
        <v>0</v>
      </c>
      <c r="D527" s="82">
        <f t="shared" si="23"/>
        <v>0</v>
      </c>
      <c r="E527" s="82">
        <f t="shared" si="24"/>
        <v>0</v>
      </c>
      <c r="F527" s="83">
        <f>Invoice!G529</f>
        <v>0</v>
      </c>
      <c r="G527" s="84">
        <f t="shared" si="25"/>
        <v>0</v>
      </c>
    </row>
    <row r="528" spans="1:7" s="81" customFormat="1">
      <c r="A528" s="97">
        <f>Invoice!F530</f>
        <v>0</v>
      </c>
      <c r="B528" s="76">
        <f>Invoice!C530</f>
        <v>0</v>
      </c>
      <c r="C528" s="77">
        <f>Invoice!B530</f>
        <v>0</v>
      </c>
      <c r="D528" s="82">
        <f t="shared" si="23"/>
        <v>0</v>
      </c>
      <c r="E528" s="82">
        <f t="shared" si="24"/>
        <v>0</v>
      </c>
      <c r="F528" s="83">
        <f>Invoice!G530</f>
        <v>0</v>
      </c>
      <c r="G528" s="84">
        <f t="shared" si="25"/>
        <v>0</v>
      </c>
    </row>
    <row r="529" spans="1:7" s="81" customFormat="1">
      <c r="A529" s="97">
        <f>Invoice!F531</f>
        <v>0</v>
      </c>
      <c r="B529" s="76">
        <f>Invoice!C531</f>
        <v>0</v>
      </c>
      <c r="C529" s="77">
        <f>Invoice!B531</f>
        <v>0</v>
      </c>
      <c r="D529" s="82">
        <f t="shared" si="23"/>
        <v>0</v>
      </c>
      <c r="E529" s="82">
        <f t="shared" si="24"/>
        <v>0</v>
      </c>
      <c r="F529" s="83">
        <f>Invoice!G531</f>
        <v>0</v>
      </c>
      <c r="G529" s="84">
        <f t="shared" si="25"/>
        <v>0</v>
      </c>
    </row>
    <row r="530" spans="1:7" s="81" customFormat="1">
      <c r="A530" s="97">
        <f>Invoice!F532</f>
        <v>0</v>
      </c>
      <c r="B530" s="76">
        <f>Invoice!C532</f>
        <v>0</v>
      </c>
      <c r="C530" s="77">
        <f>Invoice!B532</f>
        <v>0</v>
      </c>
      <c r="D530" s="82">
        <f t="shared" si="23"/>
        <v>0</v>
      </c>
      <c r="E530" s="82">
        <f t="shared" si="24"/>
        <v>0</v>
      </c>
      <c r="F530" s="83">
        <f>Invoice!G532</f>
        <v>0</v>
      </c>
      <c r="G530" s="84">
        <f t="shared" si="25"/>
        <v>0</v>
      </c>
    </row>
    <row r="531" spans="1:7" s="81" customFormat="1">
      <c r="A531" s="97">
        <f>Invoice!F533</f>
        <v>0</v>
      </c>
      <c r="B531" s="76">
        <f>Invoice!C533</f>
        <v>0</v>
      </c>
      <c r="C531" s="77">
        <f>Invoice!B533</f>
        <v>0</v>
      </c>
      <c r="D531" s="82">
        <f t="shared" si="23"/>
        <v>0</v>
      </c>
      <c r="E531" s="82">
        <f t="shared" si="24"/>
        <v>0</v>
      </c>
      <c r="F531" s="83">
        <f>Invoice!G533</f>
        <v>0</v>
      </c>
      <c r="G531" s="84">
        <f t="shared" si="25"/>
        <v>0</v>
      </c>
    </row>
    <row r="532" spans="1:7" s="81" customFormat="1">
      <c r="A532" s="97">
        <f>Invoice!F534</f>
        <v>0</v>
      </c>
      <c r="B532" s="76">
        <f>Invoice!C534</f>
        <v>0</v>
      </c>
      <c r="C532" s="77">
        <f>Invoice!B534</f>
        <v>0</v>
      </c>
      <c r="D532" s="82">
        <f t="shared" si="23"/>
        <v>0</v>
      </c>
      <c r="E532" s="82">
        <f t="shared" si="24"/>
        <v>0</v>
      </c>
      <c r="F532" s="83">
        <f>Invoice!G534</f>
        <v>0</v>
      </c>
      <c r="G532" s="84">
        <f t="shared" si="25"/>
        <v>0</v>
      </c>
    </row>
    <row r="533" spans="1:7" s="81" customFormat="1">
      <c r="A533" s="97">
        <f>Invoice!F535</f>
        <v>0</v>
      </c>
      <c r="B533" s="76">
        <f>Invoice!C535</f>
        <v>0</v>
      </c>
      <c r="C533" s="77">
        <f>Invoice!B535</f>
        <v>0</v>
      </c>
      <c r="D533" s="82">
        <f t="shared" si="23"/>
        <v>0</v>
      </c>
      <c r="E533" s="82">
        <f t="shared" si="24"/>
        <v>0</v>
      </c>
      <c r="F533" s="83">
        <f>Invoice!G535</f>
        <v>0</v>
      </c>
      <c r="G533" s="84">
        <f t="shared" si="25"/>
        <v>0</v>
      </c>
    </row>
    <row r="534" spans="1:7" s="81" customFormat="1">
      <c r="A534" s="97">
        <f>Invoice!F536</f>
        <v>0</v>
      </c>
      <c r="B534" s="76">
        <f>Invoice!C536</f>
        <v>0</v>
      </c>
      <c r="C534" s="77">
        <f>Invoice!B536</f>
        <v>0</v>
      </c>
      <c r="D534" s="82">
        <f t="shared" si="23"/>
        <v>0</v>
      </c>
      <c r="E534" s="82">
        <f t="shared" si="24"/>
        <v>0</v>
      </c>
      <c r="F534" s="83">
        <f>Invoice!G536</f>
        <v>0</v>
      </c>
      <c r="G534" s="84">
        <f t="shared" si="25"/>
        <v>0</v>
      </c>
    </row>
    <row r="535" spans="1:7" s="81" customFormat="1">
      <c r="A535" s="97">
        <f>Invoice!F537</f>
        <v>0</v>
      </c>
      <c r="B535" s="76">
        <f>Invoice!C537</f>
        <v>0</v>
      </c>
      <c r="C535" s="77">
        <f>Invoice!B537</f>
        <v>0</v>
      </c>
      <c r="D535" s="82">
        <f t="shared" si="23"/>
        <v>0</v>
      </c>
      <c r="E535" s="82">
        <f t="shared" si="24"/>
        <v>0</v>
      </c>
      <c r="F535" s="83">
        <f>Invoice!G537</f>
        <v>0</v>
      </c>
      <c r="G535" s="84">
        <f t="shared" si="25"/>
        <v>0</v>
      </c>
    </row>
    <row r="536" spans="1:7" s="81" customFormat="1">
      <c r="A536" s="97">
        <f>Invoice!F538</f>
        <v>0</v>
      </c>
      <c r="B536" s="76">
        <f>Invoice!C538</f>
        <v>0</v>
      </c>
      <c r="C536" s="77">
        <f>Invoice!B538</f>
        <v>0</v>
      </c>
      <c r="D536" s="82">
        <f t="shared" si="23"/>
        <v>0</v>
      </c>
      <c r="E536" s="82">
        <f t="shared" si="24"/>
        <v>0</v>
      </c>
      <c r="F536" s="83">
        <f>Invoice!G538</f>
        <v>0</v>
      </c>
      <c r="G536" s="84">
        <f t="shared" si="25"/>
        <v>0</v>
      </c>
    </row>
    <row r="537" spans="1:7" s="81" customFormat="1">
      <c r="A537" s="97">
        <f>Invoice!F539</f>
        <v>0</v>
      </c>
      <c r="B537" s="76">
        <f>Invoice!C539</f>
        <v>0</v>
      </c>
      <c r="C537" s="77">
        <f>Invoice!B539</f>
        <v>0</v>
      </c>
      <c r="D537" s="82">
        <f t="shared" si="23"/>
        <v>0</v>
      </c>
      <c r="E537" s="82">
        <f t="shared" si="24"/>
        <v>0</v>
      </c>
      <c r="F537" s="83">
        <f>Invoice!G539</f>
        <v>0</v>
      </c>
      <c r="G537" s="84">
        <f t="shared" si="25"/>
        <v>0</v>
      </c>
    </row>
    <row r="538" spans="1:7" s="81" customFormat="1">
      <c r="A538" s="97">
        <f>Invoice!F540</f>
        <v>0</v>
      </c>
      <c r="B538" s="76">
        <f>Invoice!C540</f>
        <v>0</v>
      </c>
      <c r="C538" s="77">
        <f>Invoice!B540</f>
        <v>0</v>
      </c>
      <c r="D538" s="82">
        <f t="shared" si="23"/>
        <v>0</v>
      </c>
      <c r="E538" s="82">
        <f t="shared" si="24"/>
        <v>0</v>
      </c>
      <c r="F538" s="83">
        <f>Invoice!G540</f>
        <v>0</v>
      </c>
      <c r="G538" s="84">
        <f t="shared" si="25"/>
        <v>0</v>
      </c>
    </row>
    <row r="539" spans="1:7" s="81" customFormat="1">
      <c r="A539" s="97">
        <f>Invoice!F541</f>
        <v>0</v>
      </c>
      <c r="B539" s="76">
        <f>Invoice!C541</f>
        <v>0</v>
      </c>
      <c r="C539" s="77">
        <f>Invoice!B541</f>
        <v>0</v>
      </c>
      <c r="D539" s="82">
        <f t="shared" si="23"/>
        <v>0</v>
      </c>
      <c r="E539" s="82">
        <f t="shared" si="24"/>
        <v>0</v>
      </c>
      <c r="F539" s="83">
        <f>Invoice!G541</f>
        <v>0</v>
      </c>
      <c r="G539" s="84">
        <f t="shared" si="25"/>
        <v>0</v>
      </c>
    </row>
    <row r="540" spans="1:7" s="81" customFormat="1">
      <c r="A540" s="97">
        <f>Invoice!F542</f>
        <v>0</v>
      </c>
      <c r="B540" s="76">
        <f>Invoice!C542</f>
        <v>0</v>
      </c>
      <c r="C540" s="77">
        <f>Invoice!B542</f>
        <v>0</v>
      </c>
      <c r="D540" s="82">
        <f t="shared" si="23"/>
        <v>0</v>
      </c>
      <c r="E540" s="82">
        <f t="shared" si="24"/>
        <v>0</v>
      </c>
      <c r="F540" s="83">
        <f>Invoice!G542</f>
        <v>0</v>
      </c>
      <c r="G540" s="84">
        <f t="shared" si="25"/>
        <v>0</v>
      </c>
    </row>
    <row r="541" spans="1:7" s="81" customFormat="1">
      <c r="A541" s="97">
        <f>Invoice!F543</f>
        <v>0</v>
      </c>
      <c r="B541" s="76">
        <f>Invoice!C543</f>
        <v>0</v>
      </c>
      <c r="C541" s="77">
        <f>Invoice!B543</f>
        <v>0</v>
      </c>
      <c r="D541" s="82">
        <f t="shared" si="23"/>
        <v>0</v>
      </c>
      <c r="E541" s="82">
        <f t="shared" si="24"/>
        <v>0</v>
      </c>
      <c r="F541" s="83">
        <f>Invoice!G543</f>
        <v>0</v>
      </c>
      <c r="G541" s="84">
        <f t="shared" si="25"/>
        <v>0</v>
      </c>
    </row>
    <row r="542" spans="1:7" s="81" customFormat="1">
      <c r="A542" s="97">
        <f>Invoice!F544</f>
        <v>0</v>
      </c>
      <c r="B542" s="76">
        <f>Invoice!C544</f>
        <v>0</v>
      </c>
      <c r="C542" s="77">
        <f>Invoice!B544</f>
        <v>0</v>
      </c>
      <c r="D542" s="82">
        <f t="shared" si="23"/>
        <v>0</v>
      </c>
      <c r="E542" s="82">
        <f t="shared" si="24"/>
        <v>0</v>
      </c>
      <c r="F542" s="83">
        <f>Invoice!G544</f>
        <v>0</v>
      </c>
      <c r="G542" s="84">
        <f t="shared" si="25"/>
        <v>0</v>
      </c>
    </row>
    <row r="543" spans="1:7" s="81" customFormat="1">
      <c r="A543" s="97">
        <f>Invoice!F545</f>
        <v>0</v>
      </c>
      <c r="B543" s="76">
        <f>Invoice!C545</f>
        <v>0</v>
      </c>
      <c r="C543" s="77">
        <f>Invoice!B545</f>
        <v>0</v>
      </c>
      <c r="D543" s="82">
        <f t="shared" si="23"/>
        <v>0</v>
      </c>
      <c r="E543" s="82">
        <f t="shared" si="24"/>
        <v>0</v>
      </c>
      <c r="F543" s="83">
        <f>Invoice!G545</f>
        <v>0</v>
      </c>
      <c r="G543" s="84">
        <f t="shared" si="25"/>
        <v>0</v>
      </c>
    </row>
    <row r="544" spans="1:7" s="81" customFormat="1">
      <c r="A544" s="97">
        <f>Invoice!F546</f>
        <v>0</v>
      </c>
      <c r="B544" s="76">
        <f>Invoice!C546</f>
        <v>0</v>
      </c>
      <c r="C544" s="77">
        <f>Invoice!B546</f>
        <v>0</v>
      </c>
      <c r="D544" s="82">
        <f t="shared" si="23"/>
        <v>0</v>
      </c>
      <c r="E544" s="82">
        <f t="shared" si="24"/>
        <v>0</v>
      </c>
      <c r="F544" s="83">
        <f>Invoice!G546</f>
        <v>0</v>
      </c>
      <c r="G544" s="84">
        <f t="shared" si="25"/>
        <v>0</v>
      </c>
    </row>
    <row r="545" spans="1:7" s="81" customFormat="1">
      <c r="A545" s="97">
        <f>Invoice!F547</f>
        <v>0</v>
      </c>
      <c r="B545" s="76">
        <f>Invoice!C547</f>
        <v>0</v>
      </c>
      <c r="C545" s="77">
        <f>Invoice!B547</f>
        <v>0</v>
      </c>
      <c r="D545" s="82">
        <f t="shared" si="23"/>
        <v>0</v>
      </c>
      <c r="E545" s="82">
        <f t="shared" si="24"/>
        <v>0</v>
      </c>
      <c r="F545" s="83">
        <f>Invoice!G547</f>
        <v>0</v>
      </c>
      <c r="G545" s="84">
        <f t="shared" si="25"/>
        <v>0</v>
      </c>
    </row>
    <row r="546" spans="1:7" s="81" customFormat="1">
      <c r="A546" s="97">
        <f>Invoice!F548</f>
        <v>0</v>
      </c>
      <c r="B546" s="76">
        <f>Invoice!C548</f>
        <v>0</v>
      </c>
      <c r="C546" s="77">
        <f>Invoice!B548</f>
        <v>0</v>
      </c>
      <c r="D546" s="82">
        <f t="shared" si="23"/>
        <v>0</v>
      </c>
      <c r="E546" s="82">
        <f t="shared" si="24"/>
        <v>0</v>
      </c>
      <c r="F546" s="83">
        <f>Invoice!G548</f>
        <v>0</v>
      </c>
      <c r="G546" s="84">
        <f t="shared" si="25"/>
        <v>0</v>
      </c>
    </row>
    <row r="547" spans="1:7" s="81" customFormat="1">
      <c r="A547" s="97">
        <f>Invoice!F549</f>
        <v>0</v>
      </c>
      <c r="B547" s="76">
        <f>Invoice!C549</f>
        <v>0</v>
      </c>
      <c r="C547" s="77">
        <f>Invoice!B549</f>
        <v>0</v>
      </c>
      <c r="D547" s="82">
        <f t="shared" si="23"/>
        <v>0</v>
      </c>
      <c r="E547" s="82">
        <f t="shared" si="24"/>
        <v>0</v>
      </c>
      <c r="F547" s="83">
        <f>Invoice!G549</f>
        <v>0</v>
      </c>
      <c r="G547" s="84">
        <f t="shared" si="25"/>
        <v>0</v>
      </c>
    </row>
    <row r="548" spans="1:7" s="81" customFormat="1">
      <c r="A548" s="97">
        <f>Invoice!F550</f>
        <v>0</v>
      </c>
      <c r="B548" s="76">
        <f>Invoice!C550</f>
        <v>0</v>
      </c>
      <c r="C548" s="77">
        <f>Invoice!B550</f>
        <v>0</v>
      </c>
      <c r="D548" s="82">
        <f t="shared" si="23"/>
        <v>0</v>
      </c>
      <c r="E548" s="82">
        <f t="shared" si="24"/>
        <v>0</v>
      </c>
      <c r="F548" s="83">
        <f>Invoice!G550</f>
        <v>0</v>
      </c>
      <c r="G548" s="84">
        <f t="shared" si="25"/>
        <v>0</v>
      </c>
    </row>
    <row r="549" spans="1:7" s="81" customFormat="1">
      <c r="A549" s="97">
        <f>Invoice!F551</f>
        <v>0</v>
      </c>
      <c r="B549" s="76">
        <f>Invoice!C551</f>
        <v>0</v>
      </c>
      <c r="C549" s="77">
        <f>Invoice!B551</f>
        <v>0</v>
      </c>
      <c r="D549" s="82">
        <f t="shared" si="23"/>
        <v>0</v>
      </c>
      <c r="E549" s="82">
        <f t="shared" si="24"/>
        <v>0</v>
      </c>
      <c r="F549" s="83">
        <f>Invoice!G551</f>
        <v>0</v>
      </c>
      <c r="G549" s="84">
        <f t="shared" si="25"/>
        <v>0</v>
      </c>
    </row>
    <row r="550" spans="1:7" s="81" customFormat="1">
      <c r="A550" s="97">
        <f>Invoice!F552</f>
        <v>0</v>
      </c>
      <c r="B550" s="76">
        <f>Invoice!C552</f>
        <v>0</v>
      </c>
      <c r="C550" s="77">
        <f>Invoice!B552</f>
        <v>0</v>
      </c>
      <c r="D550" s="82">
        <f t="shared" si="23"/>
        <v>0</v>
      </c>
      <c r="E550" s="82">
        <f t="shared" si="24"/>
        <v>0</v>
      </c>
      <c r="F550" s="83">
        <f>Invoice!G552</f>
        <v>0</v>
      </c>
      <c r="G550" s="84">
        <f t="shared" si="25"/>
        <v>0</v>
      </c>
    </row>
    <row r="551" spans="1:7" s="81" customFormat="1">
      <c r="A551" s="97">
        <f>Invoice!F553</f>
        <v>0</v>
      </c>
      <c r="B551" s="76">
        <f>Invoice!C553</f>
        <v>0</v>
      </c>
      <c r="C551" s="77">
        <f>Invoice!B553</f>
        <v>0</v>
      </c>
      <c r="D551" s="82">
        <f t="shared" si="23"/>
        <v>0</v>
      </c>
      <c r="E551" s="82">
        <f t="shared" si="24"/>
        <v>0</v>
      </c>
      <c r="F551" s="83">
        <f>Invoice!G553</f>
        <v>0</v>
      </c>
      <c r="G551" s="84">
        <f t="shared" si="25"/>
        <v>0</v>
      </c>
    </row>
    <row r="552" spans="1:7" s="81" customFormat="1">
      <c r="A552" s="97">
        <f>Invoice!F554</f>
        <v>0</v>
      </c>
      <c r="B552" s="76">
        <f>Invoice!C554</f>
        <v>0</v>
      </c>
      <c r="C552" s="77">
        <f>Invoice!B554</f>
        <v>0</v>
      </c>
      <c r="D552" s="82">
        <f t="shared" si="23"/>
        <v>0</v>
      </c>
      <c r="E552" s="82">
        <f t="shared" si="24"/>
        <v>0</v>
      </c>
      <c r="F552" s="83">
        <f>Invoice!G554</f>
        <v>0</v>
      </c>
      <c r="G552" s="84">
        <f t="shared" si="25"/>
        <v>0</v>
      </c>
    </row>
    <row r="553" spans="1:7" s="81" customFormat="1">
      <c r="A553" s="97">
        <f>Invoice!F555</f>
        <v>0</v>
      </c>
      <c r="B553" s="76">
        <f>Invoice!C555</f>
        <v>0</v>
      </c>
      <c r="C553" s="77">
        <f>Invoice!B555</f>
        <v>0</v>
      </c>
      <c r="D553" s="82">
        <f t="shared" si="23"/>
        <v>0</v>
      </c>
      <c r="E553" s="82">
        <f t="shared" si="24"/>
        <v>0</v>
      </c>
      <c r="F553" s="83">
        <f>Invoice!G555</f>
        <v>0</v>
      </c>
      <c r="G553" s="84">
        <f t="shared" si="25"/>
        <v>0</v>
      </c>
    </row>
    <row r="554" spans="1:7" s="81" customFormat="1">
      <c r="A554" s="97">
        <f>Invoice!F556</f>
        <v>0</v>
      </c>
      <c r="B554" s="76">
        <f>Invoice!C556</f>
        <v>0</v>
      </c>
      <c r="C554" s="77">
        <f>Invoice!B556</f>
        <v>0</v>
      </c>
      <c r="D554" s="82">
        <f t="shared" si="23"/>
        <v>0</v>
      </c>
      <c r="E554" s="82">
        <f t="shared" si="24"/>
        <v>0</v>
      </c>
      <c r="F554" s="83">
        <f>Invoice!G556</f>
        <v>0</v>
      </c>
      <c r="G554" s="84">
        <f t="shared" si="25"/>
        <v>0</v>
      </c>
    </row>
    <row r="555" spans="1:7" s="81" customFormat="1">
      <c r="A555" s="97">
        <f>Invoice!F557</f>
        <v>0</v>
      </c>
      <c r="B555" s="76">
        <f>Invoice!C557</f>
        <v>0</v>
      </c>
      <c r="C555" s="77">
        <f>Invoice!B557</f>
        <v>0</v>
      </c>
      <c r="D555" s="82">
        <f t="shared" si="23"/>
        <v>0</v>
      </c>
      <c r="E555" s="82">
        <f t="shared" si="24"/>
        <v>0</v>
      </c>
      <c r="F555" s="83">
        <f>Invoice!G557</f>
        <v>0</v>
      </c>
      <c r="G555" s="84">
        <f t="shared" si="25"/>
        <v>0</v>
      </c>
    </row>
    <row r="556" spans="1:7" s="81" customFormat="1">
      <c r="A556" s="97">
        <f>Invoice!F558</f>
        <v>0</v>
      </c>
      <c r="B556" s="76">
        <f>Invoice!C558</f>
        <v>0</v>
      </c>
      <c r="C556" s="77">
        <f>Invoice!B558</f>
        <v>0</v>
      </c>
      <c r="D556" s="82">
        <f t="shared" si="23"/>
        <v>0</v>
      </c>
      <c r="E556" s="82">
        <f t="shared" si="24"/>
        <v>0</v>
      </c>
      <c r="F556" s="83">
        <f>Invoice!G558</f>
        <v>0</v>
      </c>
      <c r="G556" s="84">
        <f t="shared" si="25"/>
        <v>0</v>
      </c>
    </row>
    <row r="557" spans="1:7" s="81" customFormat="1">
      <c r="A557" s="97">
        <f>Invoice!F559</f>
        <v>0</v>
      </c>
      <c r="B557" s="76">
        <f>Invoice!C559</f>
        <v>0</v>
      </c>
      <c r="C557" s="77">
        <f>Invoice!B559</f>
        <v>0</v>
      </c>
      <c r="D557" s="82">
        <f t="shared" si="23"/>
        <v>0</v>
      </c>
      <c r="E557" s="82">
        <f t="shared" si="24"/>
        <v>0</v>
      </c>
      <c r="F557" s="83">
        <f>Invoice!G559</f>
        <v>0</v>
      </c>
      <c r="G557" s="84">
        <f t="shared" si="25"/>
        <v>0</v>
      </c>
    </row>
    <row r="558" spans="1:7" s="81" customFormat="1">
      <c r="A558" s="97">
        <f>Invoice!F560</f>
        <v>0</v>
      </c>
      <c r="B558" s="76">
        <f>Invoice!C560</f>
        <v>0</v>
      </c>
      <c r="C558" s="77">
        <f>Invoice!B560</f>
        <v>0</v>
      </c>
      <c r="D558" s="82">
        <f t="shared" si="23"/>
        <v>0</v>
      </c>
      <c r="E558" s="82">
        <f t="shared" si="24"/>
        <v>0</v>
      </c>
      <c r="F558" s="83">
        <f>Invoice!G560</f>
        <v>0</v>
      </c>
      <c r="G558" s="84">
        <f t="shared" si="25"/>
        <v>0</v>
      </c>
    </row>
    <row r="559" spans="1:7" s="81" customFormat="1">
      <c r="A559" s="97">
        <f>Invoice!F561</f>
        <v>0</v>
      </c>
      <c r="B559" s="76">
        <f>Invoice!C561</f>
        <v>0</v>
      </c>
      <c r="C559" s="77">
        <f>Invoice!B561</f>
        <v>0</v>
      </c>
      <c r="D559" s="82">
        <f t="shared" si="23"/>
        <v>0</v>
      </c>
      <c r="E559" s="82">
        <f t="shared" si="24"/>
        <v>0</v>
      </c>
      <c r="F559" s="83">
        <f>Invoice!G561</f>
        <v>0</v>
      </c>
      <c r="G559" s="84">
        <f t="shared" si="25"/>
        <v>0</v>
      </c>
    </row>
    <row r="560" spans="1:7" s="81" customFormat="1">
      <c r="A560" s="97">
        <f>Invoice!F562</f>
        <v>0</v>
      </c>
      <c r="B560" s="76">
        <f>Invoice!C562</f>
        <v>0</v>
      </c>
      <c r="C560" s="77">
        <f>Invoice!B562</f>
        <v>0</v>
      </c>
      <c r="D560" s="82">
        <f t="shared" si="23"/>
        <v>0</v>
      </c>
      <c r="E560" s="82">
        <f t="shared" si="24"/>
        <v>0</v>
      </c>
      <c r="F560" s="83">
        <f>Invoice!G562</f>
        <v>0</v>
      </c>
      <c r="G560" s="84">
        <f t="shared" si="25"/>
        <v>0</v>
      </c>
    </row>
    <row r="561" spans="1:7" s="81" customFormat="1">
      <c r="A561" s="97">
        <f>Invoice!F563</f>
        <v>0</v>
      </c>
      <c r="B561" s="76">
        <f>Invoice!C563</f>
        <v>0</v>
      </c>
      <c r="C561" s="77">
        <f>Invoice!B563</f>
        <v>0</v>
      </c>
      <c r="D561" s="82">
        <f t="shared" si="23"/>
        <v>0</v>
      </c>
      <c r="E561" s="82">
        <f t="shared" si="24"/>
        <v>0</v>
      </c>
      <c r="F561" s="83">
        <f>Invoice!G563</f>
        <v>0</v>
      </c>
      <c r="G561" s="84">
        <f t="shared" si="25"/>
        <v>0</v>
      </c>
    </row>
    <row r="562" spans="1:7" s="81" customFormat="1">
      <c r="A562" s="97">
        <f>Invoice!F564</f>
        <v>0</v>
      </c>
      <c r="B562" s="76">
        <f>Invoice!C564</f>
        <v>0</v>
      </c>
      <c r="C562" s="77">
        <f>Invoice!B564</f>
        <v>0</v>
      </c>
      <c r="D562" s="82">
        <f t="shared" si="23"/>
        <v>0</v>
      </c>
      <c r="E562" s="82">
        <f t="shared" si="24"/>
        <v>0</v>
      </c>
      <c r="F562" s="83">
        <f>Invoice!G564</f>
        <v>0</v>
      </c>
      <c r="G562" s="84">
        <f t="shared" si="25"/>
        <v>0</v>
      </c>
    </row>
    <row r="563" spans="1:7" s="81" customFormat="1">
      <c r="A563" s="97">
        <f>Invoice!F565</f>
        <v>0</v>
      </c>
      <c r="B563" s="76">
        <f>Invoice!C565</f>
        <v>0</v>
      </c>
      <c r="C563" s="77">
        <f>Invoice!B565</f>
        <v>0</v>
      </c>
      <c r="D563" s="82">
        <f t="shared" si="23"/>
        <v>0</v>
      </c>
      <c r="E563" s="82">
        <f t="shared" si="24"/>
        <v>0</v>
      </c>
      <c r="F563" s="83">
        <f>Invoice!G565</f>
        <v>0</v>
      </c>
      <c r="G563" s="84">
        <f t="shared" si="25"/>
        <v>0</v>
      </c>
    </row>
    <row r="564" spans="1:7" s="81" customFormat="1">
      <c r="A564" s="97">
        <f>Invoice!F566</f>
        <v>0</v>
      </c>
      <c r="B564" s="76">
        <f>Invoice!C566</f>
        <v>0</v>
      </c>
      <c r="C564" s="77">
        <f>Invoice!B566</f>
        <v>0</v>
      </c>
      <c r="D564" s="82">
        <f t="shared" si="23"/>
        <v>0</v>
      </c>
      <c r="E564" s="82">
        <f t="shared" si="24"/>
        <v>0</v>
      </c>
      <c r="F564" s="83">
        <f>Invoice!G566</f>
        <v>0</v>
      </c>
      <c r="G564" s="84">
        <f t="shared" si="25"/>
        <v>0</v>
      </c>
    </row>
    <row r="565" spans="1:7" s="81" customFormat="1">
      <c r="A565" s="97">
        <f>Invoice!F567</f>
        <v>0</v>
      </c>
      <c r="B565" s="76">
        <f>Invoice!C567</f>
        <v>0</v>
      </c>
      <c r="C565" s="77">
        <f>Invoice!B567</f>
        <v>0</v>
      </c>
      <c r="D565" s="82">
        <f t="shared" si="23"/>
        <v>0</v>
      </c>
      <c r="E565" s="82">
        <f t="shared" si="24"/>
        <v>0</v>
      </c>
      <c r="F565" s="83">
        <f>Invoice!G567</f>
        <v>0</v>
      </c>
      <c r="G565" s="84">
        <f t="shared" si="25"/>
        <v>0</v>
      </c>
    </row>
    <row r="566" spans="1:7" s="81" customFormat="1">
      <c r="A566" s="97">
        <f>Invoice!F568</f>
        <v>0</v>
      </c>
      <c r="B566" s="76">
        <f>Invoice!C568</f>
        <v>0</v>
      </c>
      <c r="C566" s="77">
        <f>Invoice!B568</f>
        <v>0</v>
      </c>
      <c r="D566" s="82">
        <f t="shared" si="23"/>
        <v>0</v>
      </c>
      <c r="E566" s="82">
        <f t="shared" si="24"/>
        <v>0</v>
      </c>
      <c r="F566" s="83">
        <f>Invoice!G568</f>
        <v>0</v>
      </c>
      <c r="G566" s="84">
        <f t="shared" si="25"/>
        <v>0</v>
      </c>
    </row>
    <row r="567" spans="1:7" s="81" customFormat="1">
      <c r="A567" s="97">
        <f>Invoice!F569</f>
        <v>0</v>
      </c>
      <c r="B567" s="76">
        <f>Invoice!C569</f>
        <v>0</v>
      </c>
      <c r="C567" s="77">
        <f>Invoice!B569</f>
        <v>0</v>
      </c>
      <c r="D567" s="82">
        <f t="shared" si="23"/>
        <v>0</v>
      </c>
      <c r="E567" s="82">
        <f t="shared" si="24"/>
        <v>0</v>
      </c>
      <c r="F567" s="83">
        <f>Invoice!G569</f>
        <v>0</v>
      </c>
      <c r="G567" s="84">
        <f t="shared" si="25"/>
        <v>0</v>
      </c>
    </row>
    <row r="568" spans="1:7" s="81" customFormat="1">
      <c r="A568" s="97">
        <f>Invoice!F570</f>
        <v>0</v>
      </c>
      <c r="B568" s="76">
        <f>Invoice!C570</f>
        <v>0</v>
      </c>
      <c r="C568" s="77">
        <f>Invoice!B570</f>
        <v>0</v>
      </c>
      <c r="D568" s="82">
        <f t="shared" si="23"/>
        <v>0</v>
      </c>
      <c r="E568" s="82">
        <f t="shared" si="24"/>
        <v>0</v>
      </c>
      <c r="F568" s="83">
        <f>Invoice!G570</f>
        <v>0</v>
      </c>
      <c r="G568" s="84">
        <f t="shared" si="25"/>
        <v>0</v>
      </c>
    </row>
    <row r="569" spans="1:7" s="81" customFormat="1">
      <c r="A569" s="97">
        <f>Invoice!F571</f>
        <v>0</v>
      </c>
      <c r="B569" s="76">
        <f>Invoice!C571</f>
        <v>0</v>
      </c>
      <c r="C569" s="77">
        <f>Invoice!B571</f>
        <v>0</v>
      </c>
      <c r="D569" s="82">
        <f t="shared" si="23"/>
        <v>0</v>
      </c>
      <c r="E569" s="82">
        <f t="shared" si="24"/>
        <v>0</v>
      </c>
      <c r="F569" s="83">
        <f>Invoice!G571</f>
        <v>0</v>
      </c>
      <c r="G569" s="84">
        <f t="shared" si="25"/>
        <v>0</v>
      </c>
    </row>
    <row r="570" spans="1:7" s="81" customFormat="1">
      <c r="A570" s="97">
        <f>Invoice!F572</f>
        <v>0</v>
      </c>
      <c r="B570" s="76">
        <f>Invoice!C572</f>
        <v>0</v>
      </c>
      <c r="C570" s="77">
        <f>Invoice!B572</f>
        <v>0</v>
      </c>
      <c r="D570" s="82">
        <f t="shared" si="23"/>
        <v>0</v>
      </c>
      <c r="E570" s="82">
        <f t="shared" si="24"/>
        <v>0</v>
      </c>
      <c r="F570" s="83">
        <f>Invoice!G572</f>
        <v>0</v>
      </c>
      <c r="G570" s="84">
        <f t="shared" si="25"/>
        <v>0</v>
      </c>
    </row>
    <row r="571" spans="1:7" s="81" customFormat="1">
      <c r="A571" s="97">
        <f>Invoice!F573</f>
        <v>0</v>
      </c>
      <c r="B571" s="76">
        <f>Invoice!C573</f>
        <v>0</v>
      </c>
      <c r="C571" s="77">
        <f>Invoice!B573</f>
        <v>0</v>
      </c>
      <c r="D571" s="82">
        <f t="shared" si="23"/>
        <v>0</v>
      </c>
      <c r="E571" s="82">
        <f t="shared" si="24"/>
        <v>0</v>
      </c>
      <c r="F571" s="83">
        <f>Invoice!G573</f>
        <v>0</v>
      </c>
      <c r="G571" s="84">
        <f t="shared" si="25"/>
        <v>0</v>
      </c>
    </row>
    <row r="572" spans="1:7" s="81" customFormat="1">
      <c r="A572" s="97">
        <f>Invoice!F574</f>
        <v>0</v>
      </c>
      <c r="B572" s="76">
        <f>Invoice!C574</f>
        <v>0</v>
      </c>
      <c r="C572" s="77">
        <f>Invoice!B574</f>
        <v>0</v>
      </c>
      <c r="D572" s="82">
        <f t="shared" si="23"/>
        <v>0</v>
      </c>
      <c r="E572" s="82">
        <f t="shared" si="24"/>
        <v>0</v>
      </c>
      <c r="F572" s="83">
        <f>Invoice!G574</f>
        <v>0</v>
      </c>
      <c r="G572" s="84">
        <f t="shared" si="25"/>
        <v>0</v>
      </c>
    </row>
    <row r="573" spans="1:7" s="81" customFormat="1">
      <c r="A573" s="97">
        <f>Invoice!F575</f>
        <v>0</v>
      </c>
      <c r="B573" s="76">
        <f>Invoice!C575</f>
        <v>0</v>
      </c>
      <c r="C573" s="77">
        <f>Invoice!B575</f>
        <v>0</v>
      </c>
      <c r="D573" s="82">
        <f t="shared" si="23"/>
        <v>0</v>
      </c>
      <c r="E573" s="82">
        <f t="shared" si="24"/>
        <v>0</v>
      </c>
      <c r="F573" s="83">
        <f>Invoice!G575</f>
        <v>0</v>
      </c>
      <c r="G573" s="84">
        <f t="shared" si="25"/>
        <v>0</v>
      </c>
    </row>
    <row r="574" spans="1:7" s="81" customFormat="1">
      <c r="A574" s="97">
        <f>Invoice!F576</f>
        <v>0</v>
      </c>
      <c r="B574" s="76">
        <f>Invoice!C576</f>
        <v>0</v>
      </c>
      <c r="C574" s="77">
        <f>Invoice!B576</f>
        <v>0</v>
      </c>
      <c r="D574" s="82">
        <f t="shared" si="23"/>
        <v>0</v>
      </c>
      <c r="E574" s="82">
        <f t="shared" si="24"/>
        <v>0</v>
      </c>
      <c r="F574" s="83">
        <f>Invoice!G576</f>
        <v>0</v>
      </c>
      <c r="G574" s="84">
        <f t="shared" si="25"/>
        <v>0</v>
      </c>
    </row>
    <row r="575" spans="1:7" s="81" customFormat="1">
      <c r="A575" s="97">
        <f>Invoice!F577</f>
        <v>0</v>
      </c>
      <c r="B575" s="76">
        <f>Invoice!C577</f>
        <v>0</v>
      </c>
      <c r="C575" s="77">
        <f>Invoice!B577</f>
        <v>0</v>
      </c>
      <c r="D575" s="82">
        <f t="shared" si="23"/>
        <v>0</v>
      </c>
      <c r="E575" s="82">
        <f t="shared" si="24"/>
        <v>0</v>
      </c>
      <c r="F575" s="83">
        <f>Invoice!G577</f>
        <v>0</v>
      </c>
      <c r="G575" s="84">
        <f t="shared" si="25"/>
        <v>0</v>
      </c>
    </row>
    <row r="576" spans="1:7" s="81" customFormat="1">
      <c r="A576" s="97">
        <f>Invoice!F578</f>
        <v>0</v>
      </c>
      <c r="B576" s="76">
        <f>Invoice!C578</f>
        <v>0</v>
      </c>
      <c r="C576" s="77">
        <f>Invoice!B578</f>
        <v>0</v>
      </c>
      <c r="D576" s="82">
        <f t="shared" si="23"/>
        <v>0</v>
      </c>
      <c r="E576" s="82">
        <f t="shared" si="24"/>
        <v>0</v>
      </c>
      <c r="F576" s="83">
        <f>Invoice!G578</f>
        <v>0</v>
      </c>
      <c r="G576" s="84">
        <f t="shared" si="25"/>
        <v>0</v>
      </c>
    </row>
    <row r="577" spans="1:7" s="81" customFormat="1">
      <c r="A577" s="97">
        <f>Invoice!F579</f>
        <v>0</v>
      </c>
      <c r="B577" s="76">
        <f>Invoice!C579</f>
        <v>0</v>
      </c>
      <c r="C577" s="77">
        <f>Invoice!B579</f>
        <v>0</v>
      </c>
      <c r="D577" s="82">
        <f t="shared" ref="D577:D640" si="26">F577/$D$14</f>
        <v>0</v>
      </c>
      <c r="E577" s="82">
        <f t="shared" ref="E577:E640" si="27">G577/$D$14</f>
        <v>0</v>
      </c>
      <c r="F577" s="83">
        <f>Invoice!G579</f>
        <v>0</v>
      </c>
      <c r="G577" s="84">
        <f t="shared" ref="G577:G640" si="28">C577*F577</f>
        <v>0</v>
      </c>
    </row>
    <row r="578" spans="1:7" s="81" customFormat="1">
      <c r="A578" s="97">
        <f>Invoice!F580</f>
        <v>0</v>
      </c>
      <c r="B578" s="76">
        <f>Invoice!C580</f>
        <v>0</v>
      </c>
      <c r="C578" s="77">
        <f>Invoice!B580</f>
        <v>0</v>
      </c>
      <c r="D578" s="82">
        <f t="shared" si="26"/>
        <v>0</v>
      </c>
      <c r="E578" s="82">
        <f t="shared" si="27"/>
        <v>0</v>
      </c>
      <c r="F578" s="83">
        <f>Invoice!G580</f>
        <v>0</v>
      </c>
      <c r="G578" s="84">
        <f t="shared" si="28"/>
        <v>0</v>
      </c>
    </row>
    <row r="579" spans="1:7" s="81" customFormat="1">
      <c r="A579" s="97">
        <f>Invoice!F581</f>
        <v>0</v>
      </c>
      <c r="B579" s="76">
        <f>Invoice!C581</f>
        <v>0</v>
      </c>
      <c r="C579" s="77">
        <f>Invoice!B581</f>
        <v>0</v>
      </c>
      <c r="D579" s="82">
        <f t="shared" si="26"/>
        <v>0</v>
      </c>
      <c r="E579" s="82">
        <f t="shared" si="27"/>
        <v>0</v>
      </c>
      <c r="F579" s="83">
        <f>Invoice!G581</f>
        <v>0</v>
      </c>
      <c r="G579" s="84">
        <f t="shared" si="28"/>
        <v>0</v>
      </c>
    </row>
    <row r="580" spans="1:7" s="81" customFormat="1">
      <c r="A580" s="97">
        <f>Invoice!F582</f>
        <v>0</v>
      </c>
      <c r="B580" s="76">
        <f>Invoice!C582</f>
        <v>0</v>
      </c>
      <c r="C580" s="77">
        <f>Invoice!B582</f>
        <v>0</v>
      </c>
      <c r="D580" s="82">
        <f t="shared" si="26"/>
        <v>0</v>
      </c>
      <c r="E580" s="82">
        <f t="shared" si="27"/>
        <v>0</v>
      </c>
      <c r="F580" s="83">
        <f>Invoice!G582</f>
        <v>0</v>
      </c>
      <c r="G580" s="84">
        <f t="shared" si="28"/>
        <v>0</v>
      </c>
    </row>
    <row r="581" spans="1:7" s="81" customFormat="1">
      <c r="A581" s="97">
        <f>Invoice!F583</f>
        <v>0</v>
      </c>
      <c r="B581" s="76">
        <f>Invoice!C583</f>
        <v>0</v>
      </c>
      <c r="C581" s="77">
        <f>Invoice!B583</f>
        <v>0</v>
      </c>
      <c r="D581" s="82">
        <f t="shared" si="26"/>
        <v>0</v>
      </c>
      <c r="E581" s="82">
        <f t="shared" si="27"/>
        <v>0</v>
      </c>
      <c r="F581" s="83">
        <f>Invoice!G583</f>
        <v>0</v>
      </c>
      <c r="G581" s="84">
        <f t="shared" si="28"/>
        <v>0</v>
      </c>
    </row>
    <row r="582" spans="1:7" s="81" customFormat="1">
      <c r="A582" s="97">
        <f>Invoice!F584</f>
        <v>0</v>
      </c>
      <c r="B582" s="76">
        <f>Invoice!C584</f>
        <v>0</v>
      </c>
      <c r="C582" s="77">
        <f>Invoice!B584</f>
        <v>0</v>
      </c>
      <c r="D582" s="82">
        <f t="shared" si="26"/>
        <v>0</v>
      </c>
      <c r="E582" s="82">
        <f t="shared" si="27"/>
        <v>0</v>
      </c>
      <c r="F582" s="83">
        <f>Invoice!G584</f>
        <v>0</v>
      </c>
      <c r="G582" s="84">
        <f t="shared" si="28"/>
        <v>0</v>
      </c>
    </row>
    <row r="583" spans="1:7" s="81" customFormat="1">
      <c r="A583" s="97">
        <f>Invoice!F585</f>
        <v>0</v>
      </c>
      <c r="B583" s="76">
        <f>Invoice!C585</f>
        <v>0</v>
      </c>
      <c r="C583" s="77">
        <f>Invoice!B585</f>
        <v>0</v>
      </c>
      <c r="D583" s="82">
        <f t="shared" si="26"/>
        <v>0</v>
      </c>
      <c r="E583" s="82">
        <f t="shared" si="27"/>
        <v>0</v>
      </c>
      <c r="F583" s="83">
        <f>Invoice!G585</f>
        <v>0</v>
      </c>
      <c r="G583" s="84">
        <f t="shared" si="28"/>
        <v>0</v>
      </c>
    </row>
    <row r="584" spans="1:7" s="81" customFormat="1">
      <c r="A584" s="97">
        <f>Invoice!F586</f>
        <v>0</v>
      </c>
      <c r="B584" s="76">
        <f>Invoice!C586</f>
        <v>0</v>
      </c>
      <c r="C584" s="77">
        <f>Invoice!B586</f>
        <v>0</v>
      </c>
      <c r="D584" s="82">
        <f t="shared" si="26"/>
        <v>0</v>
      </c>
      <c r="E584" s="82">
        <f t="shared" si="27"/>
        <v>0</v>
      </c>
      <c r="F584" s="83">
        <f>Invoice!G586</f>
        <v>0</v>
      </c>
      <c r="G584" s="84">
        <f t="shared" si="28"/>
        <v>0</v>
      </c>
    </row>
    <row r="585" spans="1:7" s="81" customFormat="1">
      <c r="A585" s="97">
        <f>Invoice!F587</f>
        <v>0</v>
      </c>
      <c r="B585" s="76">
        <f>Invoice!C587</f>
        <v>0</v>
      </c>
      <c r="C585" s="77">
        <f>Invoice!B587</f>
        <v>0</v>
      </c>
      <c r="D585" s="82">
        <f t="shared" si="26"/>
        <v>0</v>
      </c>
      <c r="E585" s="82">
        <f t="shared" si="27"/>
        <v>0</v>
      </c>
      <c r="F585" s="83">
        <f>Invoice!G587</f>
        <v>0</v>
      </c>
      <c r="G585" s="84">
        <f t="shared" si="28"/>
        <v>0</v>
      </c>
    </row>
    <row r="586" spans="1:7" s="81" customFormat="1">
      <c r="A586" s="97">
        <f>Invoice!F588</f>
        <v>0</v>
      </c>
      <c r="B586" s="76">
        <f>Invoice!C588</f>
        <v>0</v>
      </c>
      <c r="C586" s="77">
        <f>Invoice!B588</f>
        <v>0</v>
      </c>
      <c r="D586" s="82">
        <f t="shared" si="26"/>
        <v>0</v>
      </c>
      <c r="E586" s="82">
        <f t="shared" si="27"/>
        <v>0</v>
      </c>
      <c r="F586" s="83">
        <f>Invoice!G588</f>
        <v>0</v>
      </c>
      <c r="G586" s="84">
        <f t="shared" si="28"/>
        <v>0</v>
      </c>
    </row>
    <row r="587" spans="1:7" s="81" customFormat="1">
      <c r="A587" s="97">
        <f>Invoice!F589</f>
        <v>0</v>
      </c>
      <c r="B587" s="76">
        <f>Invoice!C589</f>
        <v>0</v>
      </c>
      <c r="C587" s="77">
        <f>Invoice!B589</f>
        <v>0</v>
      </c>
      <c r="D587" s="82">
        <f t="shared" si="26"/>
        <v>0</v>
      </c>
      <c r="E587" s="82">
        <f t="shared" si="27"/>
        <v>0</v>
      </c>
      <c r="F587" s="83">
        <f>Invoice!G589</f>
        <v>0</v>
      </c>
      <c r="G587" s="84">
        <f t="shared" si="28"/>
        <v>0</v>
      </c>
    </row>
    <row r="588" spans="1:7" s="81" customFormat="1">
      <c r="A588" s="97">
        <f>Invoice!F590</f>
        <v>0</v>
      </c>
      <c r="B588" s="76">
        <f>Invoice!C590</f>
        <v>0</v>
      </c>
      <c r="C588" s="77">
        <f>Invoice!B590</f>
        <v>0</v>
      </c>
      <c r="D588" s="82">
        <f t="shared" si="26"/>
        <v>0</v>
      </c>
      <c r="E588" s="82">
        <f t="shared" si="27"/>
        <v>0</v>
      </c>
      <c r="F588" s="83">
        <f>Invoice!G590</f>
        <v>0</v>
      </c>
      <c r="G588" s="84">
        <f t="shared" si="28"/>
        <v>0</v>
      </c>
    </row>
    <row r="589" spans="1:7" s="81" customFormat="1">
      <c r="A589" s="97">
        <f>Invoice!F591</f>
        <v>0</v>
      </c>
      <c r="B589" s="76">
        <f>Invoice!C591</f>
        <v>0</v>
      </c>
      <c r="C589" s="77">
        <f>Invoice!B591</f>
        <v>0</v>
      </c>
      <c r="D589" s="82">
        <f t="shared" si="26"/>
        <v>0</v>
      </c>
      <c r="E589" s="82">
        <f t="shared" si="27"/>
        <v>0</v>
      </c>
      <c r="F589" s="83">
        <f>Invoice!G591</f>
        <v>0</v>
      </c>
      <c r="G589" s="84">
        <f t="shared" si="28"/>
        <v>0</v>
      </c>
    </row>
    <row r="590" spans="1:7" s="81" customFormat="1">
      <c r="A590" s="97">
        <f>Invoice!F592</f>
        <v>0</v>
      </c>
      <c r="B590" s="76">
        <f>Invoice!C592</f>
        <v>0</v>
      </c>
      <c r="C590" s="77">
        <f>Invoice!B592</f>
        <v>0</v>
      </c>
      <c r="D590" s="82">
        <f t="shared" si="26"/>
        <v>0</v>
      </c>
      <c r="E590" s="82">
        <f t="shared" si="27"/>
        <v>0</v>
      </c>
      <c r="F590" s="83">
        <f>Invoice!G592</f>
        <v>0</v>
      </c>
      <c r="G590" s="84">
        <f t="shared" si="28"/>
        <v>0</v>
      </c>
    </row>
    <row r="591" spans="1:7" s="81" customFormat="1">
      <c r="A591" s="97">
        <f>Invoice!F593</f>
        <v>0</v>
      </c>
      <c r="B591" s="76">
        <f>Invoice!C593</f>
        <v>0</v>
      </c>
      <c r="C591" s="77">
        <f>Invoice!B593</f>
        <v>0</v>
      </c>
      <c r="D591" s="82">
        <f t="shared" si="26"/>
        <v>0</v>
      </c>
      <c r="E591" s="82">
        <f t="shared" si="27"/>
        <v>0</v>
      </c>
      <c r="F591" s="83">
        <f>Invoice!G593</f>
        <v>0</v>
      </c>
      <c r="G591" s="84">
        <f t="shared" si="28"/>
        <v>0</v>
      </c>
    </row>
    <row r="592" spans="1:7" s="81" customFormat="1">
      <c r="A592" s="97">
        <f>Invoice!F594</f>
        <v>0</v>
      </c>
      <c r="B592" s="76">
        <f>Invoice!C594</f>
        <v>0</v>
      </c>
      <c r="C592" s="77">
        <f>Invoice!B594</f>
        <v>0</v>
      </c>
      <c r="D592" s="82">
        <f t="shared" si="26"/>
        <v>0</v>
      </c>
      <c r="E592" s="82">
        <f t="shared" si="27"/>
        <v>0</v>
      </c>
      <c r="F592" s="83">
        <f>Invoice!G594</f>
        <v>0</v>
      </c>
      <c r="G592" s="84">
        <f t="shared" si="28"/>
        <v>0</v>
      </c>
    </row>
    <row r="593" spans="1:7" s="81" customFormat="1">
      <c r="A593" s="97">
        <f>Invoice!F595</f>
        <v>0</v>
      </c>
      <c r="B593" s="76">
        <f>Invoice!C595</f>
        <v>0</v>
      </c>
      <c r="C593" s="77">
        <f>Invoice!B595</f>
        <v>0</v>
      </c>
      <c r="D593" s="82">
        <f t="shared" si="26"/>
        <v>0</v>
      </c>
      <c r="E593" s="82">
        <f t="shared" si="27"/>
        <v>0</v>
      </c>
      <c r="F593" s="83">
        <f>Invoice!G595</f>
        <v>0</v>
      </c>
      <c r="G593" s="84">
        <f t="shared" si="28"/>
        <v>0</v>
      </c>
    </row>
    <row r="594" spans="1:7" s="81" customFormat="1">
      <c r="A594" s="97">
        <f>Invoice!F596</f>
        <v>0</v>
      </c>
      <c r="B594" s="76">
        <f>Invoice!C596</f>
        <v>0</v>
      </c>
      <c r="C594" s="77">
        <f>Invoice!B596</f>
        <v>0</v>
      </c>
      <c r="D594" s="82">
        <f t="shared" si="26"/>
        <v>0</v>
      </c>
      <c r="E594" s="82">
        <f t="shared" si="27"/>
        <v>0</v>
      </c>
      <c r="F594" s="83">
        <f>Invoice!G596</f>
        <v>0</v>
      </c>
      <c r="G594" s="84">
        <f t="shared" si="28"/>
        <v>0</v>
      </c>
    </row>
    <row r="595" spans="1:7" s="81" customFormat="1">
      <c r="A595" s="97">
        <f>Invoice!F597</f>
        <v>0</v>
      </c>
      <c r="B595" s="76">
        <f>Invoice!C597</f>
        <v>0</v>
      </c>
      <c r="C595" s="77">
        <f>Invoice!B597</f>
        <v>0</v>
      </c>
      <c r="D595" s="82">
        <f t="shared" si="26"/>
        <v>0</v>
      </c>
      <c r="E595" s="82">
        <f t="shared" si="27"/>
        <v>0</v>
      </c>
      <c r="F595" s="83">
        <f>Invoice!G597</f>
        <v>0</v>
      </c>
      <c r="G595" s="84">
        <f t="shared" si="28"/>
        <v>0</v>
      </c>
    </row>
    <row r="596" spans="1:7" s="81" customFormat="1">
      <c r="A596" s="97">
        <f>Invoice!F598</f>
        <v>0</v>
      </c>
      <c r="B596" s="76">
        <f>Invoice!C598</f>
        <v>0</v>
      </c>
      <c r="C596" s="77">
        <f>Invoice!B598</f>
        <v>0</v>
      </c>
      <c r="D596" s="82">
        <f t="shared" si="26"/>
        <v>0</v>
      </c>
      <c r="E596" s="82">
        <f t="shared" si="27"/>
        <v>0</v>
      </c>
      <c r="F596" s="83">
        <f>Invoice!G598</f>
        <v>0</v>
      </c>
      <c r="G596" s="84">
        <f t="shared" si="28"/>
        <v>0</v>
      </c>
    </row>
    <row r="597" spans="1:7" s="81" customFormat="1">
      <c r="A597" s="97">
        <f>Invoice!F599</f>
        <v>0</v>
      </c>
      <c r="B597" s="76">
        <f>Invoice!C599</f>
        <v>0</v>
      </c>
      <c r="C597" s="77">
        <f>Invoice!B599</f>
        <v>0</v>
      </c>
      <c r="D597" s="82">
        <f t="shared" si="26"/>
        <v>0</v>
      </c>
      <c r="E597" s="82">
        <f t="shared" si="27"/>
        <v>0</v>
      </c>
      <c r="F597" s="83">
        <f>Invoice!G599</f>
        <v>0</v>
      </c>
      <c r="G597" s="84">
        <f t="shared" si="28"/>
        <v>0</v>
      </c>
    </row>
    <row r="598" spans="1:7" s="81" customFormat="1">
      <c r="A598" s="97">
        <f>Invoice!F600</f>
        <v>0</v>
      </c>
      <c r="B598" s="76">
        <f>Invoice!C600</f>
        <v>0</v>
      </c>
      <c r="C598" s="77">
        <f>Invoice!B600</f>
        <v>0</v>
      </c>
      <c r="D598" s="82">
        <f t="shared" si="26"/>
        <v>0</v>
      </c>
      <c r="E598" s="82">
        <f t="shared" si="27"/>
        <v>0</v>
      </c>
      <c r="F598" s="83">
        <f>Invoice!G600</f>
        <v>0</v>
      </c>
      <c r="G598" s="84">
        <f t="shared" si="28"/>
        <v>0</v>
      </c>
    </row>
    <row r="599" spans="1:7" s="81" customFormat="1">
      <c r="A599" s="97">
        <f>Invoice!F601</f>
        <v>0</v>
      </c>
      <c r="B599" s="76">
        <f>Invoice!C601</f>
        <v>0</v>
      </c>
      <c r="C599" s="77">
        <f>Invoice!B601</f>
        <v>0</v>
      </c>
      <c r="D599" s="82">
        <f t="shared" si="26"/>
        <v>0</v>
      </c>
      <c r="E599" s="82">
        <f t="shared" si="27"/>
        <v>0</v>
      </c>
      <c r="F599" s="83">
        <f>Invoice!G601</f>
        <v>0</v>
      </c>
      <c r="G599" s="84">
        <f t="shared" si="28"/>
        <v>0</v>
      </c>
    </row>
    <row r="600" spans="1:7" s="81" customFormat="1">
      <c r="A600" s="97">
        <f>Invoice!F602</f>
        <v>0</v>
      </c>
      <c r="B600" s="76">
        <f>Invoice!C602</f>
        <v>0</v>
      </c>
      <c r="C600" s="77">
        <f>Invoice!B602</f>
        <v>0</v>
      </c>
      <c r="D600" s="82">
        <f t="shared" si="26"/>
        <v>0</v>
      </c>
      <c r="E600" s="82">
        <f t="shared" si="27"/>
        <v>0</v>
      </c>
      <c r="F600" s="83">
        <f>Invoice!G602</f>
        <v>0</v>
      </c>
      <c r="G600" s="84">
        <f t="shared" si="28"/>
        <v>0</v>
      </c>
    </row>
    <row r="601" spans="1:7" s="81" customFormat="1">
      <c r="A601" s="97">
        <f>Invoice!F603</f>
        <v>0</v>
      </c>
      <c r="B601" s="76">
        <f>Invoice!C603</f>
        <v>0</v>
      </c>
      <c r="C601" s="77">
        <f>Invoice!B603</f>
        <v>0</v>
      </c>
      <c r="D601" s="82">
        <f t="shared" si="26"/>
        <v>0</v>
      </c>
      <c r="E601" s="82">
        <f t="shared" si="27"/>
        <v>0</v>
      </c>
      <c r="F601" s="83">
        <f>Invoice!G603</f>
        <v>0</v>
      </c>
      <c r="G601" s="84">
        <f t="shared" si="28"/>
        <v>0</v>
      </c>
    </row>
    <row r="602" spans="1:7" s="81" customFormat="1">
      <c r="A602" s="97">
        <f>Invoice!F604</f>
        <v>0</v>
      </c>
      <c r="B602" s="76">
        <f>Invoice!C604</f>
        <v>0</v>
      </c>
      <c r="C602" s="77">
        <f>Invoice!B604</f>
        <v>0</v>
      </c>
      <c r="D602" s="82">
        <f t="shared" si="26"/>
        <v>0</v>
      </c>
      <c r="E602" s="82">
        <f t="shared" si="27"/>
        <v>0</v>
      </c>
      <c r="F602" s="83">
        <f>Invoice!G604</f>
        <v>0</v>
      </c>
      <c r="G602" s="84">
        <f t="shared" si="28"/>
        <v>0</v>
      </c>
    </row>
    <row r="603" spans="1:7" s="81" customFormat="1">
      <c r="A603" s="97">
        <f>Invoice!F605</f>
        <v>0</v>
      </c>
      <c r="B603" s="76">
        <f>Invoice!C605</f>
        <v>0</v>
      </c>
      <c r="C603" s="77">
        <f>Invoice!B605</f>
        <v>0</v>
      </c>
      <c r="D603" s="82">
        <f t="shared" si="26"/>
        <v>0</v>
      </c>
      <c r="E603" s="82">
        <f t="shared" si="27"/>
        <v>0</v>
      </c>
      <c r="F603" s="83">
        <f>Invoice!G605</f>
        <v>0</v>
      </c>
      <c r="G603" s="84">
        <f t="shared" si="28"/>
        <v>0</v>
      </c>
    </row>
    <row r="604" spans="1:7" s="81" customFormat="1">
      <c r="A604" s="97">
        <f>Invoice!F606</f>
        <v>0</v>
      </c>
      <c r="B604" s="76">
        <f>Invoice!C606</f>
        <v>0</v>
      </c>
      <c r="C604" s="77">
        <f>Invoice!B606</f>
        <v>0</v>
      </c>
      <c r="D604" s="82">
        <f t="shared" si="26"/>
        <v>0</v>
      </c>
      <c r="E604" s="82">
        <f t="shared" si="27"/>
        <v>0</v>
      </c>
      <c r="F604" s="83">
        <f>Invoice!G606</f>
        <v>0</v>
      </c>
      <c r="G604" s="84">
        <f t="shared" si="28"/>
        <v>0</v>
      </c>
    </row>
    <row r="605" spans="1:7" s="81" customFormat="1">
      <c r="A605" s="97">
        <f>Invoice!F607</f>
        <v>0</v>
      </c>
      <c r="B605" s="76">
        <f>Invoice!C607</f>
        <v>0</v>
      </c>
      <c r="C605" s="77">
        <f>Invoice!B607</f>
        <v>0</v>
      </c>
      <c r="D605" s="82">
        <f t="shared" si="26"/>
        <v>0</v>
      </c>
      <c r="E605" s="82">
        <f t="shared" si="27"/>
        <v>0</v>
      </c>
      <c r="F605" s="83">
        <f>Invoice!G607</f>
        <v>0</v>
      </c>
      <c r="G605" s="84">
        <f t="shared" si="28"/>
        <v>0</v>
      </c>
    </row>
    <row r="606" spans="1:7" s="81" customFormat="1">
      <c r="A606" s="97">
        <f>Invoice!F608</f>
        <v>0</v>
      </c>
      <c r="B606" s="76">
        <f>Invoice!C608</f>
        <v>0</v>
      </c>
      <c r="C606" s="77">
        <f>Invoice!B608</f>
        <v>0</v>
      </c>
      <c r="D606" s="82">
        <f t="shared" si="26"/>
        <v>0</v>
      </c>
      <c r="E606" s="82">
        <f t="shared" si="27"/>
        <v>0</v>
      </c>
      <c r="F606" s="83">
        <f>Invoice!G608</f>
        <v>0</v>
      </c>
      <c r="G606" s="84">
        <f t="shared" si="28"/>
        <v>0</v>
      </c>
    </row>
    <row r="607" spans="1:7" s="81" customFormat="1">
      <c r="A607" s="97">
        <f>Invoice!F609</f>
        <v>0</v>
      </c>
      <c r="B607" s="76">
        <f>Invoice!C609</f>
        <v>0</v>
      </c>
      <c r="C607" s="77">
        <f>Invoice!B609</f>
        <v>0</v>
      </c>
      <c r="D607" s="82">
        <f t="shared" si="26"/>
        <v>0</v>
      </c>
      <c r="E607" s="82">
        <f t="shared" si="27"/>
        <v>0</v>
      </c>
      <c r="F607" s="83">
        <f>Invoice!G609</f>
        <v>0</v>
      </c>
      <c r="G607" s="84">
        <f t="shared" si="28"/>
        <v>0</v>
      </c>
    </row>
    <row r="608" spans="1:7" s="81" customFormat="1">
      <c r="A608" s="97">
        <f>Invoice!F610</f>
        <v>0</v>
      </c>
      <c r="B608" s="76">
        <f>Invoice!C610</f>
        <v>0</v>
      </c>
      <c r="C608" s="77">
        <f>Invoice!B610</f>
        <v>0</v>
      </c>
      <c r="D608" s="82">
        <f t="shared" si="26"/>
        <v>0</v>
      </c>
      <c r="E608" s="82">
        <f t="shared" si="27"/>
        <v>0</v>
      </c>
      <c r="F608" s="83">
        <f>Invoice!G610</f>
        <v>0</v>
      </c>
      <c r="G608" s="84">
        <f t="shared" si="28"/>
        <v>0</v>
      </c>
    </row>
    <row r="609" spans="1:7" s="81" customFormat="1">
      <c r="A609" s="97">
        <f>Invoice!F611</f>
        <v>0</v>
      </c>
      <c r="B609" s="76">
        <f>Invoice!C611</f>
        <v>0</v>
      </c>
      <c r="C609" s="77">
        <f>Invoice!B611</f>
        <v>0</v>
      </c>
      <c r="D609" s="82">
        <f t="shared" si="26"/>
        <v>0</v>
      </c>
      <c r="E609" s="82">
        <f t="shared" si="27"/>
        <v>0</v>
      </c>
      <c r="F609" s="83">
        <f>Invoice!G611</f>
        <v>0</v>
      </c>
      <c r="G609" s="84">
        <f t="shared" si="28"/>
        <v>0</v>
      </c>
    </row>
    <row r="610" spans="1:7" s="81" customFormat="1">
      <c r="A610" s="97">
        <f>Invoice!F612</f>
        <v>0</v>
      </c>
      <c r="B610" s="76">
        <f>Invoice!C612</f>
        <v>0</v>
      </c>
      <c r="C610" s="77">
        <f>Invoice!B612</f>
        <v>0</v>
      </c>
      <c r="D610" s="82">
        <f t="shared" si="26"/>
        <v>0</v>
      </c>
      <c r="E610" s="82">
        <f t="shared" si="27"/>
        <v>0</v>
      </c>
      <c r="F610" s="83">
        <f>Invoice!G612</f>
        <v>0</v>
      </c>
      <c r="G610" s="84">
        <f t="shared" si="28"/>
        <v>0</v>
      </c>
    </row>
    <row r="611" spans="1:7" s="81" customFormat="1">
      <c r="A611" s="97">
        <f>Invoice!F613</f>
        <v>0</v>
      </c>
      <c r="B611" s="76">
        <f>Invoice!C613</f>
        <v>0</v>
      </c>
      <c r="C611" s="77">
        <f>Invoice!B613</f>
        <v>0</v>
      </c>
      <c r="D611" s="82">
        <f t="shared" si="26"/>
        <v>0</v>
      </c>
      <c r="E611" s="82">
        <f t="shared" si="27"/>
        <v>0</v>
      </c>
      <c r="F611" s="83">
        <f>Invoice!G613</f>
        <v>0</v>
      </c>
      <c r="G611" s="84">
        <f t="shared" si="28"/>
        <v>0</v>
      </c>
    </row>
    <row r="612" spans="1:7" s="81" customFormat="1">
      <c r="A612" s="97">
        <f>Invoice!F614</f>
        <v>0</v>
      </c>
      <c r="B612" s="76">
        <f>Invoice!C614</f>
        <v>0</v>
      </c>
      <c r="C612" s="77">
        <f>Invoice!B614</f>
        <v>0</v>
      </c>
      <c r="D612" s="82">
        <f t="shared" si="26"/>
        <v>0</v>
      </c>
      <c r="E612" s="82">
        <f t="shared" si="27"/>
        <v>0</v>
      </c>
      <c r="F612" s="83">
        <f>Invoice!G614</f>
        <v>0</v>
      </c>
      <c r="G612" s="84">
        <f t="shared" si="28"/>
        <v>0</v>
      </c>
    </row>
    <row r="613" spans="1:7" s="81" customFormat="1">
      <c r="A613" s="97">
        <f>Invoice!F615</f>
        <v>0</v>
      </c>
      <c r="B613" s="76">
        <f>Invoice!C615</f>
        <v>0</v>
      </c>
      <c r="C613" s="77">
        <f>Invoice!B615</f>
        <v>0</v>
      </c>
      <c r="D613" s="82">
        <f t="shared" si="26"/>
        <v>0</v>
      </c>
      <c r="E613" s="82">
        <f t="shared" si="27"/>
        <v>0</v>
      </c>
      <c r="F613" s="83">
        <f>Invoice!G615</f>
        <v>0</v>
      </c>
      <c r="G613" s="84">
        <f t="shared" si="28"/>
        <v>0</v>
      </c>
    </row>
    <row r="614" spans="1:7" s="81" customFormat="1">
      <c r="A614" s="97">
        <f>Invoice!F616</f>
        <v>0</v>
      </c>
      <c r="B614" s="76">
        <f>Invoice!C616</f>
        <v>0</v>
      </c>
      <c r="C614" s="77">
        <f>Invoice!B616</f>
        <v>0</v>
      </c>
      <c r="D614" s="82">
        <f t="shared" si="26"/>
        <v>0</v>
      </c>
      <c r="E614" s="82">
        <f t="shared" si="27"/>
        <v>0</v>
      </c>
      <c r="F614" s="83">
        <f>Invoice!G616</f>
        <v>0</v>
      </c>
      <c r="G614" s="84">
        <f t="shared" si="28"/>
        <v>0</v>
      </c>
    </row>
    <row r="615" spans="1:7" s="81" customFormat="1">
      <c r="A615" s="97">
        <f>Invoice!F617</f>
        <v>0</v>
      </c>
      <c r="B615" s="76">
        <f>Invoice!C617</f>
        <v>0</v>
      </c>
      <c r="C615" s="77">
        <f>Invoice!B617</f>
        <v>0</v>
      </c>
      <c r="D615" s="82">
        <f t="shared" si="26"/>
        <v>0</v>
      </c>
      <c r="E615" s="82">
        <f t="shared" si="27"/>
        <v>0</v>
      </c>
      <c r="F615" s="83">
        <f>Invoice!G617</f>
        <v>0</v>
      </c>
      <c r="G615" s="84">
        <f t="shared" si="28"/>
        <v>0</v>
      </c>
    </row>
    <row r="616" spans="1:7" s="81" customFormat="1">
      <c r="A616" s="97">
        <f>Invoice!F618</f>
        <v>0</v>
      </c>
      <c r="B616" s="76">
        <f>Invoice!C618</f>
        <v>0</v>
      </c>
      <c r="C616" s="77">
        <f>Invoice!B618</f>
        <v>0</v>
      </c>
      <c r="D616" s="82">
        <f t="shared" si="26"/>
        <v>0</v>
      </c>
      <c r="E616" s="82">
        <f t="shared" si="27"/>
        <v>0</v>
      </c>
      <c r="F616" s="83">
        <f>Invoice!G618</f>
        <v>0</v>
      </c>
      <c r="G616" s="84">
        <f t="shared" si="28"/>
        <v>0</v>
      </c>
    </row>
    <row r="617" spans="1:7" s="81" customFormat="1">
      <c r="A617" s="97">
        <f>Invoice!F619</f>
        <v>0</v>
      </c>
      <c r="B617" s="76">
        <f>Invoice!C619</f>
        <v>0</v>
      </c>
      <c r="C617" s="77">
        <f>Invoice!B619</f>
        <v>0</v>
      </c>
      <c r="D617" s="82">
        <f t="shared" si="26"/>
        <v>0</v>
      </c>
      <c r="E617" s="82">
        <f t="shared" si="27"/>
        <v>0</v>
      </c>
      <c r="F617" s="83">
        <f>Invoice!G619</f>
        <v>0</v>
      </c>
      <c r="G617" s="84">
        <f t="shared" si="28"/>
        <v>0</v>
      </c>
    </row>
    <row r="618" spans="1:7" s="81" customFormat="1">
      <c r="A618" s="97">
        <f>Invoice!F620</f>
        <v>0</v>
      </c>
      <c r="B618" s="76">
        <f>Invoice!C620</f>
        <v>0</v>
      </c>
      <c r="C618" s="77">
        <f>Invoice!B620</f>
        <v>0</v>
      </c>
      <c r="D618" s="82">
        <f t="shared" si="26"/>
        <v>0</v>
      </c>
      <c r="E618" s="82">
        <f t="shared" si="27"/>
        <v>0</v>
      </c>
      <c r="F618" s="83">
        <f>Invoice!G620</f>
        <v>0</v>
      </c>
      <c r="G618" s="84">
        <f t="shared" si="28"/>
        <v>0</v>
      </c>
    </row>
    <row r="619" spans="1:7" s="81" customFormat="1">
      <c r="A619" s="97">
        <f>Invoice!F621</f>
        <v>0</v>
      </c>
      <c r="B619" s="76">
        <f>Invoice!C621</f>
        <v>0</v>
      </c>
      <c r="C619" s="77">
        <f>Invoice!B621</f>
        <v>0</v>
      </c>
      <c r="D619" s="82">
        <f t="shared" si="26"/>
        <v>0</v>
      </c>
      <c r="E619" s="82">
        <f t="shared" si="27"/>
        <v>0</v>
      </c>
      <c r="F619" s="83">
        <f>Invoice!G621</f>
        <v>0</v>
      </c>
      <c r="G619" s="84">
        <f t="shared" si="28"/>
        <v>0</v>
      </c>
    </row>
    <row r="620" spans="1:7" s="81" customFormat="1">
      <c r="A620" s="97">
        <f>Invoice!F622</f>
        <v>0</v>
      </c>
      <c r="B620" s="76">
        <f>Invoice!C622</f>
        <v>0</v>
      </c>
      <c r="C620" s="77">
        <f>Invoice!B622</f>
        <v>0</v>
      </c>
      <c r="D620" s="82">
        <f t="shared" si="26"/>
        <v>0</v>
      </c>
      <c r="E620" s="82">
        <f t="shared" si="27"/>
        <v>0</v>
      </c>
      <c r="F620" s="83">
        <f>Invoice!G622</f>
        <v>0</v>
      </c>
      <c r="G620" s="84">
        <f t="shared" si="28"/>
        <v>0</v>
      </c>
    </row>
    <row r="621" spans="1:7" s="81" customFormat="1">
      <c r="A621" s="97">
        <f>Invoice!F623</f>
        <v>0</v>
      </c>
      <c r="B621" s="76">
        <f>Invoice!C623</f>
        <v>0</v>
      </c>
      <c r="C621" s="77">
        <f>Invoice!B623</f>
        <v>0</v>
      </c>
      <c r="D621" s="82">
        <f t="shared" si="26"/>
        <v>0</v>
      </c>
      <c r="E621" s="82">
        <f t="shared" si="27"/>
        <v>0</v>
      </c>
      <c r="F621" s="83">
        <f>Invoice!G623</f>
        <v>0</v>
      </c>
      <c r="G621" s="84">
        <f t="shared" si="28"/>
        <v>0</v>
      </c>
    </row>
    <row r="622" spans="1:7" s="81" customFormat="1">
      <c r="A622" s="97">
        <f>Invoice!F624</f>
        <v>0</v>
      </c>
      <c r="B622" s="76">
        <f>Invoice!C624</f>
        <v>0</v>
      </c>
      <c r="C622" s="77">
        <f>Invoice!B624</f>
        <v>0</v>
      </c>
      <c r="D622" s="82">
        <f t="shared" si="26"/>
        <v>0</v>
      </c>
      <c r="E622" s="82">
        <f t="shared" si="27"/>
        <v>0</v>
      </c>
      <c r="F622" s="83">
        <f>Invoice!G624</f>
        <v>0</v>
      </c>
      <c r="G622" s="84">
        <f t="shared" si="28"/>
        <v>0</v>
      </c>
    </row>
    <row r="623" spans="1:7" s="81" customFormat="1">
      <c r="A623" s="97">
        <f>Invoice!F625</f>
        <v>0</v>
      </c>
      <c r="B623" s="76">
        <f>Invoice!C625</f>
        <v>0</v>
      </c>
      <c r="C623" s="77">
        <f>Invoice!B625</f>
        <v>0</v>
      </c>
      <c r="D623" s="82">
        <f t="shared" si="26"/>
        <v>0</v>
      </c>
      <c r="E623" s="82">
        <f t="shared" si="27"/>
        <v>0</v>
      </c>
      <c r="F623" s="83">
        <f>Invoice!G625</f>
        <v>0</v>
      </c>
      <c r="G623" s="84">
        <f t="shared" si="28"/>
        <v>0</v>
      </c>
    </row>
    <row r="624" spans="1:7" s="81" customFormat="1">
      <c r="A624" s="97">
        <f>Invoice!F626</f>
        <v>0</v>
      </c>
      <c r="B624" s="76">
        <f>Invoice!C626</f>
        <v>0</v>
      </c>
      <c r="C624" s="77">
        <f>Invoice!B626</f>
        <v>0</v>
      </c>
      <c r="D624" s="82">
        <f t="shared" si="26"/>
        <v>0</v>
      </c>
      <c r="E624" s="82">
        <f t="shared" si="27"/>
        <v>0</v>
      </c>
      <c r="F624" s="83">
        <f>Invoice!G626</f>
        <v>0</v>
      </c>
      <c r="G624" s="84">
        <f t="shared" si="28"/>
        <v>0</v>
      </c>
    </row>
    <row r="625" spans="1:7" s="81" customFormat="1">
      <c r="A625" s="97">
        <f>Invoice!F627</f>
        <v>0</v>
      </c>
      <c r="B625" s="76">
        <f>Invoice!C627</f>
        <v>0</v>
      </c>
      <c r="C625" s="77">
        <f>Invoice!B627</f>
        <v>0</v>
      </c>
      <c r="D625" s="82">
        <f t="shared" si="26"/>
        <v>0</v>
      </c>
      <c r="E625" s="82">
        <f t="shared" si="27"/>
        <v>0</v>
      </c>
      <c r="F625" s="83">
        <f>Invoice!G627</f>
        <v>0</v>
      </c>
      <c r="G625" s="84">
        <f t="shared" si="28"/>
        <v>0</v>
      </c>
    </row>
    <row r="626" spans="1:7" s="81" customFormat="1">
      <c r="A626" s="97">
        <f>Invoice!F628</f>
        <v>0</v>
      </c>
      <c r="B626" s="76">
        <f>Invoice!C628</f>
        <v>0</v>
      </c>
      <c r="C626" s="77">
        <f>Invoice!B628</f>
        <v>0</v>
      </c>
      <c r="D626" s="82">
        <f t="shared" si="26"/>
        <v>0</v>
      </c>
      <c r="E626" s="82">
        <f t="shared" si="27"/>
        <v>0</v>
      </c>
      <c r="F626" s="83">
        <f>Invoice!G628</f>
        <v>0</v>
      </c>
      <c r="G626" s="84">
        <f t="shared" si="28"/>
        <v>0</v>
      </c>
    </row>
    <row r="627" spans="1:7" s="81" customFormat="1">
      <c r="A627" s="97">
        <f>Invoice!F629</f>
        <v>0</v>
      </c>
      <c r="B627" s="76">
        <f>Invoice!C629</f>
        <v>0</v>
      </c>
      <c r="C627" s="77">
        <f>Invoice!B629</f>
        <v>0</v>
      </c>
      <c r="D627" s="82">
        <f t="shared" si="26"/>
        <v>0</v>
      </c>
      <c r="E627" s="82">
        <f t="shared" si="27"/>
        <v>0</v>
      </c>
      <c r="F627" s="83">
        <f>Invoice!G629</f>
        <v>0</v>
      </c>
      <c r="G627" s="84">
        <f t="shared" si="28"/>
        <v>0</v>
      </c>
    </row>
    <row r="628" spans="1:7" s="81" customFormat="1">
      <c r="A628" s="97">
        <f>Invoice!F630</f>
        <v>0</v>
      </c>
      <c r="B628" s="76">
        <f>Invoice!C630</f>
        <v>0</v>
      </c>
      <c r="C628" s="77">
        <f>Invoice!B630</f>
        <v>0</v>
      </c>
      <c r="D628" s="82">
        <f t="shared" si="26"/>
        <v>0</v>
      </c>
      <c r="E628" s="82">
        <f t="shared" si="27"/>
        <v>0</v>
      </c>
      <c r="F628" s="83">
        <f>Invoice!G630</f>
        <v>0</v>
      </c>
      <c r="G628" s="84">
        <f t="shared" si="28"/>
        <v>0</v>
      </c>
    </row>
    <row r="629" spans="1:7" s="81" customFormat="1">
      <c r="A629" s="97">
        <f>Invoice!F631</f>
        <v>0</v>
      </c>
      <c r="B629" s="76">
        <f>Invoice!C631</f>
        <v>0</v>
      </c>
      <c r="C629" s="77">
        <f>Invoice!B631</f>
        <v>0</v>
      </c>
      <c r="D629" s="82">
        <f t="shared" si="26"/>
        <v>0</v>
      </c>
      <c r="E629" s="82">
        <f t="shared" si="27"/>
        <v>0</v>
      </c>
      <c r="F629" s="83">
        <f>Invoice!G631</f>
        <v>0</v>
      </c>
      <c r="G629" s="84">
        <f t="shared" si="28"/>
        <v>0</v>
      </c>
    </row>
    <row r="630" spans="1:7" s="81" customFormat="1">
      <c r="A630" s="97">
        <f>Invoice!F632</f>
        <v>0</v>
      </c>
      <c r="B630" s="76">
        <f>Invoice!C632</f>
        <v>0</v>
      </c>
      <c r="C630" s="77">
        <f>Invoice!B632</f>
        <v>0</v>
      </c>
      <c r="D630" s="82">
        <f t="shared" si="26"/>
        <v>0</v>
      </c>
      <c r="E630" s="82">
        <f t="shared" si="27"/>
        <v>0</v>
      </c>
      <c r="F630" s="83">
        <f>Invoice!G632</f>
        <v>0</v>
      </c>
      <c r="G630" s="84">
        <f t="shared" si="28"/>
        <v>0</v>
      </c>
    </row>
    <row r="631" spans="1:7" s="81" customFormat="1">
      <c r="A631" s="97">
        <f>Invoice!F633</f>
        <v>0</v>
      </c>
      <c r="B631" s="76">
        <f>Invoice!C633</f>
        <v>0</v>
      </c>
      <c r="C631" s="77">
        <f>Invoice!B633</f>
        <v>0</v>
      </c>
      <c r="D631" s="82">
        <f t="shared" si="26"/>
        <v>0</v>
      </c>
      <c r="E631" s="82">
        <f t="shared" si="27"/>
        <v>0</v>
      </c>
      <c r="F631" s="83">
        <f>Invoice!G633</f>
        <v>0</v>
      </c>
      <c r="G631" s="84">
        <f t="shared" si="28"/>
        <v>0</v>
      </c>
    </row>
    <row r="632" spans="1:7" s="81" customFormat="1">
      <c r="A632" s="97">
        <f>Invoice!F634</f>
        <v>0</v>
      </c>
      <c r="B632" s="76">
        <f>Invoice!C634</f>
        <v>0</v>
      </c>
      <c r="C632" s="77">
        <f>Invoice!B634</f>
        <v>0</v>
      </c>
      <c r="D632" s="82">
        <f t="shared" si="26"/>
        <v>0</v>
      </c>
      <c r="E632" s="82">
        <f t="shared" si="27"/>
        <v>0</v>
      </c>
      <c r="F632" s="83">
        <f>Invoice!G634</f>
        <v>0</v>
      </c>
      <c r="G632" s="84">
        <f t="shared" si="28"/>
        <v>0</v>
      </c>
    </row>
    <row r="633" spans="1:7" s="81" customFormat="1">
      <c r="A633" s="97">
        <f>Invoice!F635</f>
        <v>0</v>
      </c>
      <c r="B633" s="76">
        <f>Invoice!C635</f>
        <v>0</v>
      </c>
      <c r="C633" s="77">
        <f>Invoice!B635</f>
        <v>0</v>
      </c>
      <c r="D633" s="82">
        <f t="shared" si="26"/>
        <v>0</v>
      </c>
      <c r="E633" s="82">
        <f t="shared" si="27"/>
        <v>0</v>
      </c>
      <c r="F633" s="83">
        <f>Invoice!G635</f>
        <v>0</v>
      </c>
      <c r="G633" s="84">
        <f t="shared" si="28"/>
        <v>0</v>
      </c>
    </row>
    <row r="634" spans="1:7" s="81" customFormat="1">
      <c r="A634" s="97">
        <f>Invoice!F636</f>
        <v>0</v>
      </c>
      <c r="B634" s="76">
        <f>Invoice!C636</f>
        <v>0</v>
      </c>
      <c r="C634" s="77">
        <f>Invoice!B636</f>
        <v>0</v>
      </c>
      <c r="D634" s="82">
        <f t="shared" si="26"/>
        <v>0</v>
      </c>
      <c r="E634" s="82">
        <f t="shared" si="27"/>
        <v>0</v>
      </c>
      <c r="F634" s="83">
        <f>Invoice!G636</f>
        <v>0</v>
      </c>
      <c r="G634" s="84">
        <f t="shared" si="28"/>
        <v>0</v>
      </c>
    </row>
    <row r="635" spans="1:7" s="81" customFormat="1">
      <c r="A635" s="97">
        <f>Invoice!F637</f>
        <v>0</v>
      </c>
      <c r="B635" s="76">
        <f>Invoice!C637</f>
        <v>0</v>
      </c>
      <c r="C635" s="77">
        <f>Invoice!B637</f>
        <v>0</v>
      </c>
      <c r="D635" s="82">
        <f t="shared" si="26"/>
        <v>0</v>
      </c>
      <c r="E635" s="82">
        <f t="shared" si="27"/>
        <v>0</v>
      </c>
      <c r="F635" s="83">
        <f>Invoice!G637</f>
        <v>0</v>
      </c>
      <c r="G635" s="84">
        <f t="shared" si="28"/>
        <v>0</v>
      </c>
    </row>
    <row r="636" spans="1:7" s="81" customFormat="1">
      <c r="A636" s="97">
        <f>Invoice!F638</f>
        <v>0</v>
      </c>
      <c r="B636" s="76">
        <f>Invoice!C638</f>
        <v>0</v>
      </c>
      <c r="C636" s="77">
        <f>Invoice!B638</f>
        <v>0</v>
      </c>
      <c r="D636" s="82">
        <f t="shared" si="26"/>
        <v>0</v>
      </c>
      <c r="E636" s="82">
        <f t="shared" si="27"/>
        <v>0</v>
      </c>
      <c r="F636" s="83">
        <f>Invoice!G638</f>
        <v>0</v>
      </c>
      <c r="G636" s="84">
        <f t="shared" si="28"/>
        <v>0</v>
      </c>
    </row>
    <row r="637" spans="1:7" s="81" customFormat="1">
      <c r="A637" s="97">
        <f>Invoice!F639</f>
        <v>0</v>
      </c>
      <c r="B637" s="76">
        <f>Invoice!C639</f>
        <v>0</v>
      </c>
      <c r="C637" s="77">
        <f>Invoice!B639</f>
        <v>0</v>
      </c>
      <c r="D637" s="82">
        <f t="shared" si="26"/>
        <v>0</v>
      </c>
      <c r="E637" s="82">
        <f t="shared" si="27"/>
        <v>0</v>
      </c>
      <c r="F637" s="83">
        <f>Invoice!G639</f>
        <v>0</v>
      </c>
      <c r="G637" s="84">
        <f t="shared" si="28"/>
        <v>0</v>
      </c>
    </row>
    <row r="638" spans="1:7" s="81" customFormat="1">
      <c r="A638" s="97">
        <f>Invoice!F640</f>
        <v>0</v>
      </c>
      <c r="B638" s="76">
        <f>Invoice!C640</f>
        <v>0</v>
      </c>
      <c r="C638" s="77">
        <f>Invoice!B640</f>
        <v>0</v>
      </c>
      <c r="D638" s="82">
        <f t="shared" si="26"/>
        <v>0</v>
      </c>
      <c r="E638" s="82">
        <f t="shared" si="27"/>
        <v>0</v>
      </c>
      <c r="F638" s="83">
        <f>Invoice!G640</f>
        <v>0</v>
      </c>
      <c r="G638" s="84">
        <f t="shared" si="28"/>
        <v>0</v>
      </c>
    </row>
    <row r="639" spans="1:7" s="81" customFormat="1">
      <c r="A639" s="97">
        <f>Invoice!F641</f>
        <v>0</v>
      </c>
      <c r="B639" s="76">
        <f>Invoice!C641</f>
        <v>0</v>
      </c>
      <c r="C639" s="77">
        <f>Invoice!B641</f>
        <v>0</v>
      </c>
      <c r="D639" s="82">
        <f t="shared" si="26"/>
        <v>0</v>
      </c>
      <c r="E639" s="82">
        <f t="shared" si="27"/>
        <v>0</v>
      </c>
      <c r="F639" s="83">
        <f>Invoice!G641</f>
        <v>0</v>
      </c>
      <c r="G639" s="84">
        <f t="shared" si="28"/>
        <v>0</v>
      </c>
    </row>
    <row r="640" spans="1:7" s="81" customFormat="1">
      <c r="A640" s="97">
        <f>Invoice!F642</f>
        <v>0</v>
      </c>
      <c r="B640" s="76">
        <f>Invoice!C642</f>
        <v>0</v>
      </c>
      <c r="C640" s="77">
        <f>Invoice!B642</f>
        <v>0</v>
      </c>
      <c r="D640" s="82">
        <f t="shared" si="26"/>
        <v>0</v>
      </c>
      <c r="E640" s="82">
        <f t="shared" si="27"/>
        <v>0</v>
      </c>
      <c r="F640" s="83">
        <f>Invoice!G642</f>
        <v>0</v>
      </c>
      <c r="G640" s="84">
        <f t="shared" si="28"/>
        <v>0</v>
      </c>
    </row>
    <row r="641" spans="1:7" s="81" customFormat="1">
      <c r="A641" s="97">
        <f>Invoice!F643</f>
        <v>0</v>
      </c>
      <c r="B641" s="76">
        <f>Invoice!C643</f>
        <v>0</v>
      </c>
      <c r="C641" s="77">
        <f>Invoice!B643</f>
        <v>0</v>
      </c>
      <c r="D641" s="82">
        <f t="shared" ref="D641:D704" si="29">F641/$D$14</f>
        <v>0</v>
      </c>
      <c r="E641" s="82">
        <f t="shared" ref="E641:E704" si="30">G641/$D$14</f>
        <v>0</v>
      </c>
      <c r="F641" s="83">
        <f>Invoice!G643</f>
        <v>0</v>
      </c>
      <c r="G641" s="84">
        <f t="shared" ref="G641:G704" si="31">C641*F641</f>
        <v>0</v>
      </c>
    </row>
    <row r="642" spans="1:7" s="81" customFormat="1">
      <c r="A642" s="97">
        <f>Invoice!F644</f>
        <v>0</v>
      </c>
      <c r="B642" s="76">
        <f>Invoice!C644</f>
        <v>0</v>
      </c>
      <c r="C642" s="77">
        <f>Invoice!B644</f>
        <v>0</v>
      </c>
      <c r="D642" s="82">
        <f t="shared" si="29"/>
        <v>0</v>
      </c>
      <c r="E642" s="82">
        <f t="shared" si="30"/>
        <v>0</v>
      </c>
      <c r="F642" s="83">
        <f>Invoice!G644</f>
        <v>0</v>
      </c>
      <c r="G642" s="84">
        <f t="shared" si="31"/>
        <v>0</v>
      </c>
    </row>
    <row r="643" spans="1:7" s="81" customFormat="1">
      <c r="A643" s="97">
        <f>Invoice!F645</f>
        <v>0</v>
      </c>
      <c r="B643" s="76">
        <f>Invoice!C645</f>
        <v>0</v>
      </c>
      <c r="C643" s="77">
        <f>Invoice!B645</f>
        <v>0</v>
      </c>
      <c r="D643" s="82">
        <f t="shared" si="29"/>
        <v>0</v>
      </c>
      <c r="E643" s="82">
        <f t="shared" si="30"/>
        <v>0</v>
      </c>
      <c r="F643" s="83">
        <f>Invoice!G645</f>
        <v>0</v>
      </c>
      <c r="G643" s="84">
        <f t="shared" si="31"/>
        <v>0</v>
      </c>
    </row>
    <row r="644" spans="1:7" s="81" customFormat="1">
      <c r="A644" s="97">
        <f>Invoice!F646</f>
        <v>0</v>
      </c>
      <c r="B644" s="76">
        <f>Invoice!C646</f>
        <v>0</v>
      </c>
      <c r="C644" s="77">
        <f>Invoice!B646</f>
        <v>0</v>
      </c>
      <c r="D644" s="82">
        <f t="shared" si="29"/>
        <v>0</v>
      </c>
      <c r="E644" s="82">
        <f t="shared" si="30"/>
        <v>0</v>
      </c>
      <c r="F644" s="83">
        <f>Invoice!G646</f>
        <v>0</v>
      </c>
      <c r="G644" s="84">
        <f t="shared" si="31"/>
        <v>0</v>
      </c>
    </row>
    <row r="645" spans="1:7" s="81" customFormat="1">
      <c r="A645" s="97">
        <f>Invoice!F647</f>
        <v>0</v>
      </c>
      <c r="B645" s="76">
        <f>Invoice!C647</f>
        <v>0</v>
      </c>
      <c r="C645" s="77">
        <f>Invoice!B647</f>
        <v>0</v>
      </c>
      <c r="D645" s="82">
        <f t="shared" si="29"/>
        <v>0</v>
      </c>
      <c r="E645" s="82">
        <f t="shared" si="30"/>
        <v>0</v>
      </c>
      <c r="F645" s="83">
        <f>Invoice!G647</f>
        <v>0</v>
      </c>
      <c r="G645" s="84">
        <f t="shared" si="31"/>
        <v>0</v>
      </c>
    </row>
    <row r="646" spans="1:7" s="81" customFormat="1">
      <c r="A646" s="97">
        <f>Invoice!F648</f>
        <v>0</v>
      </c>
      <c r="B646" s="76">
        <f>Invoice!C648</f>
        <v>0</v>
      </c>
      <c r="C646" s="77">
        <f>Invoice!B648</f>
        <v>0</v>
      </c>
      <c r="D646" s="82">
        <f t="shared" si="29"/>
        <v>0</v>
      </c>
      <c r="E646" s="82">
        <f t="shared" si="30"/>
        <v>0</v>
      </c>
      <c r="F646" s="83">
        <f>Invoice!G648</f>
        <v>0</v>
      </c>
      <c r="G646" s="84">
        <f t="shared" si="31"/>
        <v>0</v>
      </c>
    </row>
    <row r="647" spans="1:7" s="81" customFormat="1">
      <c r="A647" s="97">
        <f>Invoice!F649</f>
        <v>0</v>
      </c>
      <c r="B647" s="76">
        <f>Invoice!C649</f>
        <v>0</v>
      </c>
      <c r="C647" s="77">
        <f>Invoice!B649</f>
        <v>0</v>
      </c>
      <c r="D647" s="82">
        <f t="shared" si="29"/>
        <v>0</v>
      </c>
      <c r="E647" s="82">
        <f t="shared" si="30"/>
        <v>0</v>
      </c>
      <c r="F647" s="83">
        <f>Invoice!G649</f>
        <v>0</v>
      </c>
      <c r="G647" s="84">
        <f t="shared" si="31"/>
        <v>0</v>
      </c>
    </row>
    <row r="648" spans="1:7" s="81" customFormat="1">
      <c r="A648" s="97">
        <f>Invoice!F650</f>
        <v>0</v>
      </c>
      <c r="B648" s="76">
        <f>Invoice!C650</f>
        <v>0</v>
      </c>
      <c r="C648" s="77">
        <f>Invoice!B650</f>
        <v>0</v>
      </c>
      <c r="D648" s="82">
        <f t="shared" si="29"/>
        <v>0</v>
      </c>
      <c r="E648" s="82">
        <f t="shared" si="30"/>
        <v>0</v>
      </c>
      <c r="F648" s="83">
        <f>Invoice!G650</f>
        <v>0</v>
      </c>
      <c r="G648" s="84">
        <f t="shared" si="31"/>
        <v>0</v>
      </c>
    </row>
    <row r="649" spans="1:7" s="81" customFormat="1">
      <c r="A649" s="97">
        <f>Invoice!F651</f>
        <v>0</v>
      </c>
      <c r="B649" s="76">
        <f>Invoice!C651</f>
        <v>0</v>
      </c>
      <c r="C649" s="77">
        <f>Invoice!B651</f>
        <v>0</v>
      </c>
      <c r="D649" s="82">
        <f t="shared" si="29"/>
        <v>0</v>
      </c>
      <c r="E649" s="82">
        <f t="shared" si="30"/>
        <v>0</v>
      </c>
      <c r="F649" s="83">
        <f>Invoice!G651</f>
        <v>0</v>
      </c>
      <c r="G649" s="84">
        <f t="shared" si="31"/>
        <v>0</v>
      </c>
    </row>
    <row r="650" spans="1:7" s="81" customFormat="1">
      <c r="A650" s="97">
        <f>Invoice!F652</f>
        <v>0</v>
      </c>
      <c r="B650" s="76">
        <f>Invoice!C652</f>
        <v>0</v>
      </c>
      <c r="C650" s="77">
        <f>Invoice!B652</f>
        <v>0</v>
      </c>
      <c r="D650" s="82">
        <f t="shared" si="29"/>
        <v>0</v>
      </c>
      <c r="E650" s="82">
        <f t="shared" si="30"/>
        <v>0</v>
      </c>
      <c r="F650" s="83">
        <f>Invoice!G652</f>
        <v>0</v>
      </c>
      <c r="G650" s="84">
        <f t="shared" si="31"/>
        <v>0</v>
      </c>
    </row>
    <row r="651" spans="1:7" s="81" customFormat="1">
      <c r="A651" s="97">
        <f>Invoice!F653</f>
        <v>0</v>
      </c>
      <c r="B651" s="76">
        <f>Invoice!C653</f>
        <v>0</v>
      </c>
      <c r="C651" s="77">
        <f>Invoice!B653</f>
        <v>0</v>
      </c>
      <c r="D651" s="82">
        <f t="shared" si="29"/>
        <v>0</v>
      </c>
      <c r="E651" s="82">
        <f t="shared" si="30"/>
        <v>0</v>
      </c>
      <c r="F651" s="83">
        <f>Invoice!G653</f>
        <v>0</v>
      </c>
      <c r="G651" s="84">
        <f t="shared" si="31"/>
        <v>0</v>
      </c>
    </row>
    <row r="652" spans="1:7" s="81" customFormat="1">
      <c r="A652" s="97">
        <f>Invoice!F654</f>
        <v>0</v>
      </c>
      <c r="B652" s="76">
        <f>Invoice!C654</f>
        <v>0</v>
      </c>
      <c r="C652" s="77">
        <f>Invoice!B654</f>
        <v>0</v>
      </c>
      <c r="D652" s="82">
        <f t="shared" si="29"/>
        <v>0</v>
      </c>
      <c r="E652" s="82">
        <f t="shared" si="30"/>
        <v>0</v>
      </c>
      <c r="F652" s="83">
        <f>Invoice!G654</f>
        <v>0</v>
      </c>
      <c r="G652" s="84">
        <f t="shared" si="31"/>
        <v>0</v>
      </c>
    </row>
    <row r="653" spans="1:7" s="81" customFormat="1">
      <c r="A653" s="97">
        <f>Invoice!F655</f>
        <v>0</v>
      </c>
      <c r="B653" s="76">
        <f>Invoice!C655</f>
        <v>0</v>
      </c>
      <c r="C653" s="77">
        <f>Invoice!B655</f>
        <v>0</v>
      </c>
      <c r="D653" s="82">
        <f t="shared" si="29"/>
        <v>0</v>
      </c>
      <c r="E653" s="82">
        <f t="shared" si="30"/>
        <v>0</v>
      </c>
      <c r="F653" s="83">
        <f>Invoice!G655</f>
        <v>0</v>
      </c>
      <c r="G653" s="84">
        <f t="shared" si="31"/>
        <v>0</v>
      </c>
    </row>
    <row r="654" spans="1:7" s="81" customFormat="1">
      <c r="A654" s="97">
        <f>Invoice!F656</f>
        <v>0</v>
      </c>
      <c r="B654" s="76">
        <f>Invoice!C656</f>
        <v>0</v>
      </c>
      <c r="C654" s="77">
        <f>Invoice!B656</f>
        <v>0</v>
      </c>
      <c r="D654" s="82">
        <f t="shared" si="29"/>
        <v>0</v>
      </c>
      <c r="E654" s="82">
        <f t="shared" si="30"/>
        <v>0</v>
      </c>
      <c r="F654" s="83">
        <f>Invoice!G656</f>
        <v>0</v>
      </c>
      <c r="G654" s="84">
        <f t="shared" si="31"/>
        <v>0</v>
      </c>
    </row>
    <row r="655" spans="1:7" s="81" customFormat="1">
      <c r="A655" s="97">
        <f>Invoice!F657</f>
        <v>0</v>
      </c>
      <c r="B655" s="76">
        <f>Invoice!C657</f>
        <v>0</v>
      </c>
      <c r="C655" s="77">
        <f>Invoice!B657</f>
        <v>0</v>
      </c>
      <c r="D655" s="82">
        <f t="shared" si="29"/>
        <v>0</v>
      </c>
      <c r="E655" s="82">
        <f t="shared" si="30"/>
        <v>0</v>
      </c>
      <c r="F655" s="83">
        <f>Invoice!G657</f>
        <v>0</v>
      </c>
      <c r="G655" s="84">
        <f t="shared" si="31"/>
        <v>0</v>
      </c>
    </row>
    <row r="656" spans="1:7" s="81" customFormat="1">
      <c r="A656" s="97">
        <f>Invoice!F658</f>
        <v>0</v>
      </c>
      <c r="B656" s="76">
        <f>Invoice!C658</f>
        <v>0</v>
      </c>
      <c r="C656" s="77">
        <f>Invoice!B658</f>
        <v>0</v>
      </c>
      <c r="D656" s="82">
        <f t="shared" si="29"/>
        <v>0</v>
      </c>
      <c r="E656" s="82">
        <f t="shared" si="30"/>
        <v>0</v>
      </c>
      <c r="F656" s="83">
        <f>Invoice!G658</f>
        <v>0</v>
      </c>
      <c r="G656" s="84">
        <f t="shared" si="31"/>
        <v>0</v>
      </c>
    </row>
    <row r="657" spans="1:7" s="81" customFormat="1">
      <c r="A657" s="97">
        <f>Invoice!F659</f>
        <v>0</v>
      </c>
      <c r="B657" s="76">
        <f>Invoice!C659</f>
        <v>0</v>
      </c>
      <c r="C657" s="77">
        <f>Invoice!B659</f>
        <v>0</v>
      </c>
      <c r="D657" s="82">
        <f t="shared" si="29"/>
        <v>0</v>
      </c>
      <c r="E657" s="82">
        <f t="shared" si="30"/>
        <v>0</v>
      </c>
      <c r="F657" s="83">
        <f>Invoice!G659</f>
        <v>0</v>
      </c>
      <c r="G657" s="84">
        <f t="shared" si="31"/>
        <v>0</v>
      </c>
    </row>
    <row r="658" spans="1:7" s="81" customFormat="1">
      <c r="A658" s="97">
        <f>Invoice!F660</f>
        <v>0</v>
      </c>
      <c r="B658" s="76">
        <f>Invoice!C660</f>
        <v>0</v>
      </c>
      <c r="C658" s="77">
        <f>Invoice!B660</f>
        <v>0</v>
      </c>
      <c r="D658" s="82">
        <f t="shared" si="29"/>
        <v>0</v>
      </c>
      <c r="E658" s="82">
        <f t="shared" si="30"/>
        <v>0</v>
      </c>
      <c r="F658" s="83">
        <f>Invoice!G660</f>
        <v>0</v>
      </c>
      <c r="G658" s="84">
        <f t="shared" si="31"/>
        <v>0</v>
      </c>
    </row>
    <row r="659" spans="1:7" s="81" customFormat="1">
      <c r="A659" s="97">
        <f>Invoice!F661</f>
        <v>0</v>
      </c>
      <c r="B659" s="76">
        <f>Invoice!C661</f>
        <v>0</v>
      </c>
      <c r="C659" s="77">
        <f>Invoice!B661</f>
        <v>0</v>
      </c>
      <c r="D659" s="82">
        <f t="shared" si="29"/>
        <v>0</v>
      </c>
      <c r="E659" s="82">
        <f t="shared" si="30"/>
        <v>0</v>
      </c>
      <c r="F659" s="83">
        <f>Invoice!G661</f>
        <v>0</v>
      </c>
      <c r="G659" s="84">
        <f t="shared" si="31"/>
        <v>0</v>
      </c>
    </row>
    <row r="660" spans="1:7" s="81" customFormat="1">
      <c r="A660" s="97">
        <f>Invoice!F662</f>
        <v>0</v>
      </c>
      <c r="B660" s="76">
        <f>Invoice!C662</f>
        <v>0</v>
      </c>
      <c r="C660" s="77">
        <f>Invoice!B662</f>
        <v>0</v>
      </c>
      <c r="D660" s="82">
        <f t="shared" si="29"/>
        <v>0</v>
      </c>
      <c r="E660" s="82">
        <f t="shared" si="30"/>
        <v>0</v>
      </c>
      <c r="F660" s="83">
        <f>Invoice!G662</f>
        <v>0</v>
      </c>
      <c r="G660" s="84">
        <f t="shared" si="31"/>
        <v>0</v>
      </c>
    </row>
    <row r="661" spans="1:7" s="81" customFormat="1">
      <c r="A661" s="97">
        <f>Invoice!F663</f>
        <v>0</v>
      </c>
      <c r="B661" s="76">
        <f>Invoice!C663</f>
        <v>0</v>
      </c>
      <c r="C661" s="77">
        <f>Invoice!B663</f>
        <v>0</v>
      </c>
      <c r="D661" s="82">
        <f t="shared" si="29"/>
        <v>0</v>
      </c>
      <c r="E661" s="82">
        <f t="shared" si="30"/>
        <v>0</v>
      </c>
      <c r="F661" s="83">
        <f>Invoice!G663</f>
        <v>0</v>
      </c>
      <c r="G661" s="84">
        <f t="shared" si="31"/>
        <v>0</v>
      </c>
    </row>
    <row r="662" spans="1:7" s="81" customFormat="1">
      <c r="A662" s="97">
        <f>Invoice!F664</f>
        <v>0</v>
      </c>
      <c r="B662" s="76">
        <f>Invoice!C664</f>
        <v>0</v>
      </c>
      <c r="C662" s="77">
        <f>Invoice!B664</f>
        <v>0</v>
      </c>
      <c r="D662" s="82">
        <f t="shared" si="29"/>
        <v>0</v>
      </c>
      <c r="E662" s="82">
        <f t="shared" si="30"/>
        <v>0</v>
      </c>
      <c r="F662" s="83">
        <f>Invoice!G664</f>
        <v>0</v>
      </c>
      <c r="G662" s="84">
        <f t="shared" si="31"/>
        <v>0</v>
      </c>
    </row>
    <row r="663" spans="1:7" s="81" customFormat="1">
      <c r="A663" s="97">
        <f>Invoice!F665</f>
        <v>0</v>
      </c>
      <c r="B663" s="76">
        <f>Invoice!C665</f>
        <v>0</v>
      </c>
      <c r="C663" s="77">
        <f>Invoice!B665</f>
        <v>0</v>
      </c>
      <c r="D663" s="82">
        <f t="shared" si="29"/>
        <v>0</v>
      </c>
      <c r="E663" s="82">
        <f t="shared" si="30"/>
        <v>0</v>
      </c>
      <c r="F663" s="83">
        <f>Invoice!G665</f>
        <v>0</v>
      </c>
      <c r="G663" s="84">
        <f t="shared" si="31"/>
        <v>0</v>
      </c>
    </row>
    <row r="664" spans="1:7" s="81" customFormat="1">
      <c r="A664" s="97">
        <f>Invoice!F666</f>
        <v>0</v>
      </c>
      <c r="B664" s="76">
        <f>Invoice!C666</f>
        <v>0</v>
      </c>
      <c r="C664" s="77">
        <f>Invoice!B666</f>
        <v>0</v>
      </c>
      <c r="D664" s="82">
        <f t="shared" si="29"/>
        <v>0</v>
      </c>
      <c r="E664" s="82">
        <f t="shared" si="30"/>
        <v>0</v>
      </c>
      <c r="F664" s="83">
        <f>Invoice!G666</f>
        <v>0</v>
      </c>
      <c r="G664" s="84">
        <f t="shared" si="31"/>
        <v>0</v>
      </c>
    </row>
    <row r="665" spans="1:7" s="81" customFormat="1">
      <c r="A665" s="97">
        <f>Invoice!F667</f>
        <v>0</v>
      </c>
      <c r="B665" s="76">
        <f>Invoice!C667</f>
        <v>0</v>
      </c>
      <c r="C665" s="77">
        <f>Invoice!B667</f>
        <v>0</v>
      </c>
      <c r="D665" s="82">
        <f t="shared" si="29"/>
        <v>0</v>
      </c>
      <c r="E665" s="82">
        <f t="shared" si="30"/>
        <v>0</v>
      </c>
      <c r="F665" s="83">
        <f>Invoice!G667</f>
        <v>0</v>
      </c>
      <c r="G665" s="84">
        <f t="shared" si="31"/>
        <v>0</v>
      </c>
    </row>
    <row r="666" spans="1:7" s="81" customFormat="1">
      <c r="A666" s="97">
        <f>Invoice!F668</f>
        <v>0</v>
      </c>
      <c r="B666" s="76">
        <f>Invoice!C668</f>
        <v>0</v>
      </c>
      <c r="C666" s="77">
        <f>Invoice!B668</f>
        <v>0</v>
      </c>
      <c r="D666" s="82">
        <f t="shared" si="29"/>
        <v>0</v>
      </c>
      <c r="E666" s="82">
        <f t="shared" si="30"/>
        <v>0</v>
      </c>
      <c r="F666" s="83">
        <f>Invoice!G668</f>
        <v>0</v>
      </c>
      <c r="G666" s="84">
        <f t="shared" si="31"/>
        <v>0</v>
      </c>
    </row>
    <row r="667" spans="1:7" s="81" customFormat="1">
      <c r="A667" s="97">
        <f>Invoice!F669</f>
        <v>0</v>
      </c>
      <c r="B667" s="76">
        <f>Invoice!C669</f>
        <v>0</v>
      </c>
      <c r="C667" s="77">
        <f>Invoice!B669</f>
        <v>0</v>
      </c>
      <c r="D667" s="82">
        <f t="shared" si="29"/>
        <v>0</v>
      </c>
      <c r="E667" s="82">
        <f t="shared" si="30"/>
        <v>0</v>
      </c>
      <c r="F667" s="83">
        <f>Invoice!G669</f>
        <v>0</v>
      </c>
      <c r="G667" s="84">
        <f t="shared" si="31"/>
        <v>0</v>
      </c>
    </row>
    <row r="668" spans="1:7" s="81" customFormat="1">
      <c r="A668" s="97">
        <f>Invoice!F670</f>
        <v>0</v>
      </c>
      <c r="B668" s="76">
        <f>Invoice!C670</f>
        <v>0</v>
      </c>
      <c r="C668" s="77">
        <f>Invoice!B670</f>
        <v>0</v>
      </c>
      <c r="D668" s="82">
        <f t="shared" si="29"/>
        <v>0</v>
      </c>
      <c r="E668" s="82">
        <f t="shared" si="30"/>
        <v>0</v>
      </c>
      <c r="F668" s="83">
        <f>Invoice!G670</f>
        <v>0</v>
      </c>
      <c r="G668" s="84">
        <f t="shared" si="31"/>
        <v>0</v>
      </c>
    </row>
    <row r="669" spans="1:7" s="81" customFormat="1">
      <c r="A669" s="97">
        <f>Invoice!F671</f>
        <v>0</v>
      </c>
      <c r="B669" s="76">
        <f>Invoice!C671</f>
        <v>0</v>
      </c>
      <c r="C669" s="77">
        <f>Invoice!B671</f>
        <v>0</v>
      </c>
      <c r="D669" s="82">
        <f t="shared" si="29"/>
        <v>0</v>
      </c>
      <c r="E669" s="82">
        <f t="shared" si="30"/>
        <v>0</v>
      </c>
      <c r="F669" s="83">
        <f>Invoice!G671</f>
        <v>0</v>
      </c>
      <c r="G669" s="84">
        <f t="shared" si="31"/>
        <v>0</v>
      </c>
    </row>
    <row r="670" spans="1:7" s="81" customFormat="1">
      <c r="A670" s="97">
        <f>Invoice!F672</f>
        <v>0</v>
      </c>
      <c r="B670" s="76">
        <f>Invoice!C672</f>
        <v>0</v>
      </c>
      <c r="C670" s="77">
        <f>Invoice!B672</f>
        <v>0</v>
      </c>
      <c r="D670" s="82">
        <f t="shared" si="29"/>
        <v>0</v>
      </c>
      <c r="E670" s="82">
        <f t="shared" si="30"/>
        <v>0</v>
      </c>
      <c r="F670" s="83">
        <f>Invoice!G672</f>
        <v>0</v>
      </c>
      <c r="G670" s="84">
        <f t="shared" si="31"/>
        <v>0</v>
      </c>
    </row>
    <row r="671" spans="1:7" s="81" customFormat="1">
      <c r="A671" s="97">
        <f>Invoice!F673</f>
        <v>0</v>
      </c>
      <c r="B671" s="76">
        <f>Invoice!C673</f>
        <v>0</v>
      </c>
      <c r="C671" s="77">
        <f>Invoice!B673</f>
        <v>0</v>
      </c>
      <c r="D671" s="82">
        <f t="shared" si="29"/>
        <v>0</v>
      </c>
      <c r="E671" s="82">
        <f t="shared" si="30"/>
        <v>0</v>
      </c>
      <c r="F671" s="83">
        <f>Invoice!G673</f>
        <v>0</v>
      </c>
      <c r="G671" s="84">
        <f t="shared" si="31"/>
        <v>0</v>
      </c>
    </row>
    <row r="672" spans="1:7" s="81" customFormat="1">
      <c r="A672" s="97">
        <f>Invoice!F674</f>
        <v>0</v>
      </c>
      <c r="B672" s="76">
        <f>Invoice!C674</f>
        <v>0</v>
      </c>
      <c r="C672" s="77">
        <f>Invoice!B674</f>
        <v>0</v>
      </c>
      <c r="D672" s="82">
        <f t="shared" si="29"/>
        <v>0</v>
      </c>
      <c r="E672" s="82">
        <f t="shared" si="30"/>
        <v>0</v>
      </c>
      <c r="F672" s="83">
        <f>Invoice!G674</f>
        <v>0</v>
      </c>
      <c r="G672" s="84">
        <f t="shared" si="31"/>
        <v>0</v>
      </c>
    </row>
    <row r="673" spans="1:7" s="81" customFormat="1">
      <c r="A673" s="97">
        <f>Invoice!F675</f>
        <v>0</v>
      </c>
      <c r="B673" s="76">
        <f>Invoice!C675</f>
        <v>0</v>
      </c>
      <c r="C673" s="77">
        <f>Invoice!B675</f>
        <v>0</v>
      </c>
      <c r="D673" s="82">
        <f t="shared" si="29"/>
        <v>0</v>
      </c>
      <c r="E673" s="82">
        <f t="shared" si="30"/>
        <v>0</v>
      </c>
      <c r="F673" s="83">
        <f>Invoice!G675</f>
        <v>0</v>
      </c>
      <c r="G673" s="84">
        <f t="shared" si="31"/>
        <v>0</v>
      </c>
    </row>
    <row r="674" spans="1:7" s="81" customFormat="1">
      <c r="A674" s="97">
        <f>Invoice!F676</f>
        <v>0</v>
      </c>
      <c r="B674" s="76">
        <f>Invoice!C676</f>
        <v>0</v>
      </c>
      <c r="C674" s="77">
        <f>Invoice!B676</f>
        <v>0</v>
      </c>
      <c r="D674" s="82">
        <f t="shared" si="29"/>
        <v>0</v>
      </c>
      <c r="E674" s="82">
        <f t="shared" si="30"/>
        <v>0</v>
      </c>
      <c r="F674" s="83">
        <f>Invoice!G676</f>
        <v>0</v>
      </c>
      <c r="G674" s="84">
        <f t="shared" si="31"/>
        <v>0</v>
      </c>
    </row>
    <row r="675" spans="1:7" s="81" customFormat="1">
      <c r="A675" s="97">
        <f>Invoice!F677</f>
        <v>0</v>
      </c>
      <c r="B675" s="76">
        <f>Invoice!C677</f>
        <v>0</v>
      </c>
      <c r="C675" s="77">
        <f>Invoice!B677</f>
        <v>0</v>
      </c>
      <c r="D675" s="82">
        <f t="shared" si="29"/>
        <v>0</v>
      </c>
      <c r="E675" s="82">
        <f t="shared" si="30"/>
        <v>0</v>
      </c>
      <c r="F675" s="83">
        <f>Invoice!G677</f>
        <v>0</v>
      </c>
      <c r="G675" s="84">
        <f t="shared" si="31"/>
        <v>0</v>
      </c>
    </row>
    <row r="676" spans="1:7" s="81" customFormat="1">
      <c r="A676" s="97">
        <f>Invoice!F678</f>
        <v>0</v>
      </c>
      <c r="B676" s="76">
        <f>Invoice!C678</f>
        <v>0</v>
      </c>
      <c r="C676" s="77">
        <f>Invoice!B678</f>
        <v>0</v>
      </c>
      <c r="D676" s="82">
        <f t="shared" si="29"/>
        <v>0</v>
      </c>
      <c r="E676" s="82">
        <f t="shared" si="30"/>
        <v>0</v>
      </c>
      <c r="F676" s="83">
        <f>Invoice!G678</f>
        <v>0</v>
      </c>
      <c r="G676" s="84">
        <f t="shared" si="31"/>
        <v>0</v>
      </c>
    </row>
    <row r="677" spans="1:7" s="81" customFormat="1">
      <c r="A677" s="97">
        <f>Invoice!F679</f>
        <v>0</v>
      </c>
      <c r="B677" s="76">
        <f>Invoice!C679</f>
        <v>0</v>
      </c>
      <c r="C677" s="77">
        <f>Invoice!B679</f>
        <v>0</v>
      </c>
      <c r="D677" s="82">
        <f t="shared" si="29"/>
        <v>0</v>
      </c>
      <c r="E677" s="82">
        <f t="shared" si="30"/>
        <v>0</v>
      </c>
      <c r="F677" s="83">
        <f>Invoice!G679</f>
        <v>0</v>
      </c>
      <c r="G677" s="84">
        <f t="shared" si="31"/>
        <v>0</v>
      </c>
    </row>
    <row r="678" spans="1:7" s="81" customFormat="1">
      <c r="A678" s="97">
        <f>Invoice!F680</f>
        <v>0</v>
      </c>
      <c r="B678" s="76">
        <f>Invoice!C680</f>
        <v>0</v>
      </c>
      <c r="C678" s="77">
        <f>Invoice!B680</f>
        <v>0</v>
      </c>
      <c r="D678" s="82">
        <f t="shared" si="29"/>
        <v>0</v>
      </c>
      <c r="E678" s="82">
        <f t="shared" si="30"/>
        <v>0</v>
      </c>
      <c r="F678" s="83">
        <f>Invoice!G680</f>
        <v>0</v>
      </c>
      <c r="G678" s="84">
        <f t="shared" si="31"/>
        <v>0</v>
      </c>
    </row>
    <row r="679" spans="1:7" s="81" customFormat="1">
      <c r="A679" s="97">
        <f>Invoice!F681</f>
        <v>0</v>
      </c>
      <c r="B679" s="76">
        <f>Invoice!C681</f>
        <v>0</v>
      </c>
      <c r="C679" s="77">
        <f>Invoice!B681</f>
        <v>0</v>
      </c>
      <c r="D679" s="82">
        <f t="shared" si="29"/>
        <v>0</v>
      </c>
      <c r="E679" s="82">
        <f t="shared" si="30"/>
        <v>0</v>
      </c>
      <c r="F679" s="83">
        <f>Invoice!G681</f>
        <v>0</v>
      </c>
      <c r="G679" s="84">
        <f t="shared" si="31"/>
        <v>0</v>
      </c>
    </row>
    <row r="680" spans="1:7" s="81" customFormat="1">
      <c r="A680" s="97">
        <f>Invoice!F682</f>
        <v>0</v>
      </c>
      <c r="B680" s="76">
        <f>Invoice!C682</f>
        <v>0</v>
      </c>
      <c r="C680" s="77">
        <f>Invoice!B682</f>
        <v>0</v>
      </c>
      <c r="D680" s="82">
        <f t="shared" si="29"/>
        <v>0</v>
      </c>
      <c r="E680" s="82">
        <f t="shared" si="30"/>
        <v>0</v>
      </c>
      <c r="F680" s="83">
        <f>Invoice!G682</f>
        <v>0</v>
      </c>
      <c r="G680" s="84">
        <f t="shared" si="31"/>
        <v>0</v>
      </c>
    </row>
    <row r="681" spans="1:7" s="81" customFormat="1">
      <c r="A681" s="97">
        <f>Invoice!F683</f>
        <v>0</v>
      </c>
      <c r="B681" s="76">
        <f>Invoice!C683</f>
        <v>0</v>
      </c>
      <c r="C681" s="77">
        <f>Invoice!B683</f>
        <v>0</v>
      </c>
      <c r="D681" s="82">
        <f t="shared" si="29"/>
        <v>0</v>
      </c>
      <c r="E681" s="82">
        <f t="shared" si="30"/>
        <v>0</v>
      </c>
      <c r="F681" s="83">
        <f>Invoice!G683</f>
        <v>0</v>
      </c>
      <c r="G681" s="84">
        <f t="shared" si="31"/>
        <v>0</v>
      </c>
    </row>
    <row r="682" spans="1:7" s="81" customFormat="1">
      <c r="A682" s="97">
        <f>Invoice!F684</f>
        <v>0</v>
      </c>
      <c r="B682" s="76">
        <f>Invoice!C684</f>
        <v>0</v>
      </c>
      <c r="C682" s="77">
        <f>Invoice!B684</f>
        <v>0</v>
      </c>
      <c r="D682" s="82">
        <f t="shared" si="29"/>
        <v>0</v>
      </c>
      <c r="E682" s="82">
        <f t="shared" si="30"/>
        <v>0</v>
      </c>
      <c r="F682" s="83">
        <f>Invoice!G684</f>
        <v>0</v>
      </c>
      <c r="G682" s="84">
        <f t="shared" si="31"/>
        <v>0</v>
      </c>
    </row>
    <row r="683" spans="1:7" s="81" customFormat="1">
      <c r="A683" s="97">
        <f>Invoice!F685</f>
        <v>0</v>
      </c>
      <c r="B683" s="76">
        <f>Invoice!C685</f>
        <v>0</v>
      </c>
      <c r="C683" s="77">
        <f>Invoice!B685</f>
        <v>0</v>
      </c>
      <c r="D683" s="82">
        <f t="shared" si="29"/>
        <v>0</v>
      </c>
      <c r="E683" s="82">
        <f t="shared" si="30"/>
        <v>0</v>
      </c>
      <c r="F683" s="83">
        <f>Invoice!G685</f>
        <v>0</v>
      </c>
      <c r="G683" s="84">
        <f t="shared" si="31"/>
        <v>0</v>
      </c>
    </row>
    <row r="684" spans="1:7" s="81" customFormat="1">
      <c r="A684" s="97">
        <f>Invoice!F686</f>
        <v>0</v>
      </c>
      <c r="B684" s="76">
        <f>Invoice!C686</f>
        <v>0</v>
      </c>
      <c r="C684" s="77">
        <f>Invoice!B686</f>
        <v>0</v>
      </c>
      <c r="D684" s="82">
        <f t="shared" si="29"/>
        <v>0</v>
      </c>
      <c r="E684" s="82">
        <f t="shared" si="30"/>
        <v>0</v>
      </c>
      <c r="F684" s="83">
        <f>Invoice!G686</f>
        <v>0</v>
      </c>
      <c r="G684" s="84">
        <f t="shared" si="31"/>
        <v>0</v>
      </c>
    </row>
    <row r="685" spans="1:7" s="81" customFormat="1">
      <c r="A685" s="97">
        <f>Invoice!F687</f>
        <v>0</v>
      </c>
      <c r="B685" s="76">
        <f>Invoice!C687</f>
        <v>0</v>
      </c>
      <c r="C685" s="77">
        <f>Invoice!B687</f>
        <v>0</v>
      </c>
      <c r="D685" s="82">
        <f t="shared" si="29"/>
        <v>0</v>
      </c>
      <c r="E685" s="82">
        <f t="shared" si="30"/>
        <v>0</v>
      </c>
      <c r="F685" s="83">
        <f>Invoice!G687</f>
        <v>0</v>
      </c>
      <c r="G685" s="84">
        <f t="shared" si="31"/>
        <v>0</v>
      </c>
    </row>
    <row r="686" spans="1:7" s="81" customFormat="1">
      <c r="A686" s="97">
        <f>Invoice!F688</f>
        <v>0</v>
      </c>
      <c r="B686" s="76">
        <f>Invoice!C688</f>
        <v>0</v>
      </c>
      <c r="C686" s="77">
        <f>Invoice!B688</f>
        <v>0</v>
      </c>
      <c r="D686" s="82">
        <f t="shared" si="29"/>
        <v>0</v>
      </c>
      <c r="E686" s="82">
        <f t="shared" si="30"/>
        <v>0</v>
      </c>
      <c r="F686" s="83">
        <f>Invoice!G688</f>
        <v>0</v>
      </c>
      <c r="G686" s="84">
        <f t="shared" si="31"/>
        <v>0</v>
      </c>
    </row>
    <row r="687" spans="1:7" s="81" customFormat="1">
      <c r="A687" s="97">
        <f>Invoice!F689</f>
        <v>0</v>
      </c>
      <c r="B687" s="76">
        <f>Invoice!C689</f>
        <v>0</v>
      </c>
      <c r="C687" s="77">
        <f>Invoice!B689</f>
        <v>0</v>
      </c>
      <c r="D687" s="82">
        <f t="shared" si="29"/>
        <v>0</v>
      </c>
      <c r="E687" s="82">
        <f t="shared" si="30"/>
        <v>0</v>
      </c>
      <c r="F687" s="83">
        <f>Invoice!G689</f>
        <v>0</v>
      </c>
      <c r="G687" s="84">
        <f t="shared" si="31"/>
        <v>0</v>
      </c>
    </row>
    <row r="688" spans="1:7" s="81" customFormat="1">
      <c r="A688" s="97">
        <f>Invoice!F690</f>
        <v>0</v>
      </c>
      <c r="B688" s="76">
        <f>Invoice!C690</f>
        <v>0</v>
      </c>
      <c r="C688" s="77">
        <f>Invoice!B690</f>
        <v>0</v>
      </c>
      <c r="D688" s="82">
        <f t="shared" si="29"/>
        <v>0</v>
      </c>
      <c r="E688" s="82">
        <f t="shared" si="30"/>
        <v>0</v>
      </c>
      <c r="F688" s="83">
        <f>Invoice!G690</f>
        <v>0</v>
      </c>
      <c r="G688" s="84">
        <f t="shared" si="31"/>
        <v>0</v>
      </c>
    </row>
    <row r="689" spans="1:7" s="81" customFormat="1">
      <c r="A689" s="97">
        <f>Invoice!F691</f>
        <v>0</v>
      </c>
      <c r="B689" s="76">
        <f>Invoice!C691</f>
        <v>0</v>
      </c>
      <c r="C689" s="77">
        <f>Invoice!B691</f>
        <v>0</v>
      </c>
      <c r="D689" s="82">
        <f t="shared" si="29"/>
        <v>0</v>
      </c>
      <c r="E689" s="82">
        <f t="shared" si="30"/>
        <v>0</v>
      </c>
      <c r="F689" s="83">
        <f>Invoice!G691</f>
        <v>0</v>
      </c>
      <c r="G689" s="84">
        <f t="shared" si="31"/>
        <v>0</v>
      </c>
    </row>
    <row r="690" spans="1:7" s="81" customFormat="1">
      <c r="A690" s="97">
        <f>Invoice!F692</f>
        <v>0</v>
      </c>
      <c r="B690" s="76">
        <f>Invoice!C692</f>
        <v>0</v>
      </c>
      <c r="C690" s="77">
        <f>Invoice!B692</f>
        <v>0</v>
      </c>
      <c r="D690" s="82">
        <f t="shared" si="29"/>
        <v>0</v>
      </c>
      <c r="E690" s="82">
        <f t="shared" si="30"/>
        <v>0</v>
      </c>
      <c r="F690" s="83">
        <f>Invoice!G692</f>
        <v>0</v>
      </c>
      <c r="G690" s="84">
        <f t="shared" si="31"/>
        <v>0</v>
      </c>
    </row>
    <row r="691" spans="1:7" s="81" customFormat="1">
      <c r="A691" s="97">
        <f>Invoice!F693</f>
        <v>0</v>
      </c>
      <c r="B691" s="76">
        <f>Invoice!C693</f>
        <v>0</v>
      </c>
      <c r="C691" s="77">
        <f>Invoice!B693</f>
        <v>0</v>
      </c>
      <c r="D691" s="82">
        <f t="shared" si="29"/>
        <v>0</v>
      </c>
      <c r="E691" s="82">
        <f t="shared" si="30"/>
        <v>0</v>
      </c>
      <c r="F691" s="83">
        <f>Invoice!G693</f>
        <v>0</v>
      </c>
      <c r="G691" s="84">
        <f t="shared" si="31"/>
        <v>0</v>
      </c>
    </row>
    <row r="692" spans="1:7" s="81" customFormat="1">
      <c r="A692" s="97">
        <f>Invoice!F694</f>
        <v>0</v>
      </c>
      <c r="B692" s="76">
        <f>Invoice!C694</f>
        <v>0</v>
      </c>
      <c r="C692" s="77">
        <f>Invoice!B694</f>
        <v>0</v>
      </c>
      <c r="D692" s="82">
        <f t="shared" si="29"/>
        <v>0</v>
      </c>
      <c r="E692" s="82">
        <f t="shared" si="30"/>
        <v>0</v>
      </c>
      <c r="F692" s="83">
        <f>Invoice!G694</f>
        <v>0</v>
      </c>
      <c r="G692" s="84">
        <f t="shared" si="31"/>
        <v>0</v>
      </c>
    </row>
    <row r="693" spans="1:7" s="81" customFormat="1">
      <c r="A693" s="97">
        <f>Invoice!F695</f>
        <v>0</v>
      </c>
      <c r="B693" s="76">
        <f>Invoice!C695</f>
        <v>0</v>
      </c>
      <c r="C693" s="77">
        <f>Invoice!B695</f>
        <v>0</v>
      </c>
      <c r="D693" s="82">
        <f t="shared" si="29"/>
        <v>0</v>
      </c>
      <c r="E693" s="82">
        <f t="shared" si="30"/>
        <v>0</v>
      </c>
      <c r="F693" s="83">
        <f>Invoice!G695</f>
        <v>0</v>
      </c>
      <c r="G693" s="84">
        <f t="shared" si="31"/>
        <v>0</v>
      </c>
    </row>
    <row r="694" spans="1:7" s="81" customFormat="1">
      <c r="A694" s="97">
        <f>Invoice!F696</f>
        <v>0</v>
      </c>
      <c r="B694" s="76">
        <f>Invoice!C696</f>
        <v>0</v>
      </c>
      <c r="C694" s="77">
        <f>Invoice!B696</f>
        <v>0</v>
      </c>
      <c r="D694" s="82">
        <f t="shared" si="29"/>
        <v>0</v>
      </c>
      <c r="E694" s="82">
        <f t="shared" si="30"/>
        <v>0</v>
      </c>
      <c r="F694" s="83">
        <f>Invoice!G696</f>
        <v>0</v>
      </c>
      <c r="G694" s="84">
        <f t="shared" si="31"/>
        <v>0</v>
      </c>
    </row>
    <row r="695" spans="1:7" s="81" customFormat="1">
      <c r="A695" s="97">
        <f>Invoice!F697</f>
        <v>0</v>
      </c>
      <c r="B695" s="76">
        <f>Invoice!C697</f>
        <v>0</v>
      </c>
      <c r="C695" s="77">
        <f>Invoice!B697</f>
        <v>0</v>
      </c>
      <c r="D695" s="82">
        <f t="shared" si="29"/>
        <v>0</v>
      </c>
      <c r="E695" s="82">
        <f t="shared" si="30"/>
        <v>0</v>
      </c>
      <c r="F695" s="83">
        <f>Invoice!G697</f>
        <v>0</v>
      </c>
      <c r="G695" s="84">
        <f t="shared" si="31"/>
        <v>0</v>
      </c>
    </row>
    <row r="696" spans="1:7" s="81" customFormat="1">
      <c r="A696" s="97">
        <f>Invoice!F698</f>
        <v>0</v>
      </c>
      <c r="B696" s="76">
        <f>Invoice!C698</f>
        <v>0</v>
      </c>
      <c r="C696" s="77">
        <f>Invoice!B698</f>
        <v>0</v>
      </c>
      <c r="D696" s="82">
        <f t="shared" si="29"/>
        <v>0</v>
      </c>
      <c r="E696" s="82">
        <f t="shared" si="30"/>
        <v>0</v>
      </c>
      <c r="F696" s="83">
        <f>Invoice!G698</f>
        <v>0</v>
      </c>
      <c r="G696" s="84">
        <f t="shared" si="31"/>
        <v>0</v>
      </c>
    </row>
    <row r="697" spans="1:7" s="81" customFormat="1">
      <c r="A697" s="97">
        <f>Invoice!F699</f>
        <v>0</v>
      </c>
      <c r="B697" s="76">
        <f>Invoice!C699</f>
        <v>0</v>
      </c>
      <c r="C697" s="77">
        <f>Invoice!B699</f>
        <v>0</v>
      </c>
      <c r="D697" s="82">
        <f t="shared" si="29"/>
        <v>0</v>
      </c>
      <c r="E697" s="82">
        <f t="shared" si="30"/>
        <v>0</v>
      </c>
      <c r="F697" s="83">
        <f>Invoice!G699</f>
        <v>0</v>
      </c>
      <c r="G697" s="84">
        <f t="shared" si="31"/>
        <v>0</v>
      </c>
    </row>
    <row r="698" spans="1:7" s="81" customFormat="1">
      <c r="A698" s="97">
        <f>Invoice!F700</f>
        <v>0</v>
      </c>
      <c r="B698" s="76">
        <f>Invoice!C700</f>
        <v>0</v>
      </c>
      <c r="C698" s="77">
        <f>Invoice!B700</f>
        <v>0</v>
      </c>
      <c r="D698" s="82">
        <f t="shared" si="29"/>
        <v>0</v>
      </c>
      <c r="E698" s="82">
        <f t="shared" si="30"/>
        <v>0</v>
      </c>
      <c r="F698" s="83">
        <f>Invoice!G700</f>
        <v>0</v>
      </c>
      <c r="G698" s="84">
        <f t="shared" si="31"/>
        <v>0</v>
      </c>
    </row>
    <row r="699" spans="1:7" s="81" customFormat="1">
      <c r="A699" s="97">
        <f>Invoice!F701</f>
        <v>0</v>
      </c>
      <c r="B699" s="76">
        <f>Invoice!C701</f>
        <v>0</v>
      </c>
      <c r="C699" s="77">
        <f>Invoice!B701</f>
        <v>0</v>
      </c>
      <c r="D699" s="82">
        <f t="shared" si="29"/>
        <v>0</v>
      </c>
      <c r="E699" s="82">
        <f t="shared" si="30"/>
        <v>0</v>
      </c>
      <c r="F699" s="83">
        <f>Invoice!G701</f>
        <v>0</v>
      </c>
      <c r="G699" s="84">
        <f t="shared" si="31"/>
        <v>0</v>
      </c>
    </row>
    <row r="700" spans="1:7" s="81" customFormat="1">
      <c r="A700" s="97">
        <f>Invoice!F702</f>
        <v>0</v>
      </c>
      <c r="B700" s="76">
        <f>Invoice!C702</f>
        <v>0</v>
      </c>
      <c r="C700" s="77">
        <f>Invoice!B702</f>
        <v>0</v>
      </c>
      <c r="D700" s="82">
        <f t="shared" si="29"/>
        <v>0</v>
      </c>
      <c r="E700" s="82">
        <f t="shared" si="30"/>
        <v>0</v>
      </c>
      <c r="F700" s="83">
        <f>Invoice!G702</f>
        <v>0</v>
      </c>
      <c r="G700" s="84">
        <f t="shared" si="31"/>
        <v>0</v>
      </c>
    </row>
    <row r="701" spans="1:7" s="81" customFormat="1">
      <c r="A701" s="97">
        <f>Invoice!F703</f>
        <v>0</v>
      </c>
      <c r="B701" s="76">
        <f>Invoice!C703</f>
        <v>0</v>
      </c>
      <c r="C701" s="77">
        <f>Invoice!B703</f>
        <v>0</v>
      </c>
      <c r="D701" s="82">
        <f t="shared" si="29"/>
        <v>0</v>
      </c>
      <c r="E701" s="82">
        <f t="shared" si="30"/>
        <v>0</v>
      </c>
      <c r="F701" s="83">
        <f>Invoice!G703</f>
        <v>0</v>
      </c>
      <c r="G701" s="84">
        <f t="shared" si="31"/>
        <v>0</v>
      </c>
    </row>
    <row r="702" spans="1:7" s="81" customFormat="1">
      <c r="A702" s="97">
        <f>Invoice!F704</f>
        <v>0</v>
      </c>
      <c r="B702" s="76">
        <f>Invoice!C704</f>
        <v>0</v>
      </c>
      <c r="C702" s="77">
        <f>Invoice!B704</f>
        <v>0</v>
      </c>
      <c r="D702" s="82">
        <f t="shared" si="29"/>
        <v>0</v>
      </c>
      <c r="E702" s="82">
        <f t="shared" si="30"/>
        <v>0</v>
      </c>
      <c r="F702" s="83">
        <f>Invoice!G704</f>
        <v>0</v>
      </c>
      <c r="G702" s="84">
        <f t="shared" si="31"/>
        <v>0</v>
      </c>
    </row>
    <row r="703" spans="1:7" s="81" customFormat="1">
      <c r="A703" s="97">
        <f>Invoice!F705</f>
        <v>0</v>
      </c>
      <c r="B703" s="76">
        <f>Invoice!C705</f>
        <v>0</v>
      </c>
      <c r="C703" s="77">
        <f>Invoice!B705</f>
        <v>0</v>
      </c>
      <c r="D703" s="82">
        <f t="shared" si="29"/>
        <v>0</v>
      </c>
      <c r="E703" s="82">
        <f t="shared" si="30"/>
        <v>0</v>
      </c>
      <c r="F703" s="83">
        <f>Invoice!G705</f>
        <v>0</v>
      </c>
      <c r="G703" s="84">
        <f t="shared" si="31"/>
        <v>0</v>
      </c>
    </row>
    <row r="704" spans="1:7" s="81" customFormat="1">
      <c r="A704" s="97">
        <f>Invoice!F706</f>
        <v>0</v>
      </c>
      <c r="B704" s="76">
        <f>Invoice!C706</f>
        <v>0</v>
      </c>
      <c r="C704" s="77">
        <f>Invoice!B706</f>
        <v>0</v>
      </c>
      <c r="D704" s="82">
        <f t="shared" si="29"/>
        <v>0</v>
      </c>
      <c r="E704" s="82">
        <f t="shared" si="30"/>
        <v>0</v>
      </c>
      <c r="F704" s="83">
        <f>Invoice!G706</f>
        <v>0</v>
      </c>
      <c r="G704" s="84">
        <f t="shared" si="31"/>
        <v>0</v>
      </c>
    </row>
    <row r="705" spans="1:7" s="81" customFormat="1">
      <c r="A705" s="97">
        <f>Invoice!F707</f>
        <v>0</v>
      </c>
      <c r="B705" s="76">
        <f>Invoice!C707</f>
        <v>0</v>
      </c>
      <c r="C705" s="77">
        <f>Invoice!B707</f>
        <v>0</v>
      </c>
      <c r="D705" s="82">
        <f t="shared" ref="D705:D768" si="32">F705/$D$14</f>
        <v>0</v>
      </c>
      <c r="E705" s="82">
        <f t="shared" ref="E705:E768" si="33">G705/$D$14</f>
        <v>0</v>
      </c>
      <c r="F705" s="83">
        <f>Invoice!G707</f>
        <v>0</v>
      </c>
      <c r="G705" s="84">
        <f t="shared" ref="G705:G768" si="34">C705*F705</f>
        <v>0</v>
      </c>
    </row>
    <row r="706" spans="1:7" s="81" customFormat="1">
      <c r="A706" s="97">
        <f>Invoice!F708</f>
        <v>0</v>
      </c>
      <c r="B706" s="76">
        <f>Invoice!C708</f>
        <v>0</v>
      </c>
      <c r="C706" s="77">
        <f>Invoice!B708</f>
        <v>0</v>
      </c>
      <c r="D706" s="82">
        <f t="shared" si="32"/>
        <v>0</v>
      </c>
      <c r="E706" s="82">
        <f t="shared" si="33"/>
        <v>0</v>
      </c>
      <c r="F706" s="83">
        <f>Invoice!G708</f>
        <v>0</v>
      </c>
      <c r="G706" s="84">
        <f t="shared" si="34"/>
        <v>0</v>
      </c>
    </row>
    <row r="707" spans="1:7" s="81" customFormat="1">
      <c r="A707" s="97">
        <f>Invoice!F709</f>
        <v>0</v>
      </c>
      <c r="B707" s="76">
        <f>Invoice!C709</f>
        <v>0</v>
      </c>
      <c r="C707" s="77">
        <f>Invoice!B709</f>
        <v>0</v>
      </c>
      <c r="D707" s="82">
        <f t="shared" si="32"/>
        <v>0</v>
      </c>
      <c r="E707" s="82">
        <f t="shared" si="33"/>
        <v>0</v>
      </c>
      <c r="F707" s="83">
        <f>Invoice!G709</f>
        <v>0</v>
      </c>
      <c r="G707" s="84">
        <f t="shared" si="34"/>
        <v>0</v>
      </c>
    </row>
    <row r="708" spans="1:7" s="81" customFormat="1">
      <c r="A708" s="97">
        <f>Invoice!F710</f>
        <v>0</v>
      </c>
      <c r="B708" s="76">
        <f>Invoice!C710</f>
        <v>0</v>
      </c>
      <c r="C708" s="77">
        <f>Invoice!B710</f>
        <v>0</v>
      </c>
      <c r="D708" s="82">
        <f t="shared" si="32"/>
        <v>0</v>
      </c>
      <c r="E708" s="82">
        <f t="shared" si="33"/>
        <v>0</v>
      </c>
      <c r="F708" s="83">
        <f>Invoice!G710</f>
        <v>0</v>
      </c>
      <c r="G708" s="84">
        <f t="shared" si="34"/>
        <v>0</v>
      </c>
    </row>
    <row r="709" spans="1:7" s="81" customFormat="1">
      <c r="A709" s="97">
        <f>Invoice!F711</f>
        <v>0</v>
      </c>
      <c r="B709" s="76">
        <f>Invoice!C711</f>
        <v>0</v>
      </c>
      <c r="C709" s="77">
        <f>Invoice!B711</f>
        <v>0</v>
      </c>
      <c r="D709" s="82">
        <f t="shared" si="32"/>
        <v>0</v>
      </c>
      <c r="E709" s="82">
        <f t="shared" si="33"/>
        <v>0</v>
      </c>
      <c r="F709" s="83">
        <f>Invoice!G711</f>
        <v>0</v>
      </c>
      <c r="G709" s="84">
        <f t="shared" si="34"/>
        <v>0</v>
      </c>
    </row>
    <row r="710" spans="1:7" s="81" customFormat="1">
      <c r="A710" s="97">
        <f>Invoice!F712</f>
        <v>0</v>
      </c>
      <c r="B710" s="76">
        <f>Invoice!C712</f>
        <v>0</v>
      </c>
      <c r="C710" s="77">
        <f>Invoice!B712</f>
        <v>0</v>
      </c>
      <c r="D710" s="82">
        <f t="shared" si="32"/>
        <v>0</v>
      </c>
      <c r="E710" s="82">
        <f t="shared" si="33"/>
        <v>0</v>
      </c>
      <c r="F710" s="83">
        <f>Invoice!G712</f>
        <v>0</v>
      </c>
      <c r="G710" s="84">
        <f t="shared" si="34"/>
        <v>0</v>
      </c>
    </row>
    <row r="711" spans="1:7" s="81" customFormat="1">
      <c r="A711" s="97">
        <f>Invoice!F713</f>
        <v>0</v>
      </c>
      <c r="B711" s="76">
        <f>Invoice!C713</f>
        <v>0</v>
      </c>
      <c r="C711" s="77">
        <f>Invoice!B713</f>
        <v>0</v>
      </c>
      <c r="D711" s="82">
        <f t="shared" si="32"/>
        <v>0</v>
      </c>
      <c r="E711" s="82">
        <f t="shared" si="33"/>
        <v>0</v>
      </c>
      <c r="F711" s="83">
        <f>Invoice!G713</f>
        <v>0</v>
      </c>
      <c r="G711" s="84">
        <f t="shared" si="34"/>
        <v>0</v>
      </c>
    </row>
    <row r="712" spans="1:7" s="81" customFormat="1">
      <c r="A712" s="97">
        <f>Invoice!F714</f>
        <v>0</v>
      </c>
      <c r="B712" s="76">
        <f>Invoice!C714</f>
        <v>0</v>
      </c>
      <c r="C712" s="77">
        <f>Invoice!B714</f>
        <v>0</v>
      </c>
      <c r="D712" s="82">
        <f t="shared" si="32"/>
        <v>0</v>
      </c>
      <c r="E712" s="82">
        <f t="shared" si="33"/>
        <v>0</v>
      </c>
      <c r="F712" s="83">
        <f>Invoice!G714</f>
        <v>0</v>
      </c>
      <c r="G712" s="84">
        <f t="shared" si="34"/>
        <v>0</v>
      </c>
    </row>
    <row r="713" spans="1:7" s="81" customFormat="1">
      <c r="A713" s="97">
        <f>Invoice!F715</f>
        <v>0</v>
      </c>
      <c r="B713" s="76">
        <f>Invoice!C715</f>
        <v>0</v>
      </c>
      <c r="C713" s="77">
        <f>Invoice!B715</f>
        <v>0</v>
      </c>
      <c r="D713" s="82">
        <f t="shared" si="32"/>
        <v>0</v>
      </c>
      <c r="E713" s="82">
        <f t="shared" si="33"/>
        <v>0</v>
      </c>
      <c r="F713" s="83">
        <f>Invoice!G715</f>
        <v>0</v>
      </c>
      <c r="G713" s="84">
        <f t="shared" si="34"/>
        <v>0</v>
      </c>
    </row>
    <row r="714" spans="1:7" s="81" customFormat="1">
      <c r="A714" s="97">
        <f>Invoice!F716</f>
        <v>0</v>
      </c>
      <c r="B714" s="76">
        <f>Invoice!C716</f>
        <v>0</v>
      </c>
      <c r="C714" s="77">
        <f>Invoice!B716</f>
        <v>0</v>
      </c>
      <c r="D714" s="82">
        <f t="shared" si="32"/>
        <v>0</v>
      </c>
      <c r="E714" s="82">
        <f t="shared" si="33"/>
        <v>0</v>
      </c>
      <c r="F714" s="83">
        <f>Invoice!G716</f>
        <v>0</v>
      </c>
      <c r="G714" s="84">
        <f t="shared" si="34"/>
        <v>0</v>
      </c>
    </row>
    <row r="715" spans="1:7" s="81" customFormat="1">
      <c r="A715" s="97">
        <f>Invoice!F717</f>
        <v>0</v>
      </c>
      <c r="B715" s="76">
        <f>Invoice!C717</f>
        <v>0</v>
      </c>
      <c r="C715" s="77">
        <f>Invoice!B717</f>
        <v>0</v>
      </c>
      <c r="D715" s="82">
        <f t="shared" si="32"/>
        <v>0</v>
      </c>
      <c r="E715" s="82">
        <f t="shared" si="33"/>
        <v>0</v>
      </c>
      <c r="F715" s="83">
        <f>Invoice!G717</f>
        <v>0</v>
      </c>
      <c r="G715" s="84">
        <f t="shared" si="34"/>
        <v>0</v>
      </c>
    </row>
    <row r="716" spans="1:7" s="81" customFormat="1">
      <c r="A716" s="97">
        <f>Invoice!F718</f>
        <v>0</v>
      </c>
      <c r="B716" s="76">
        <f>Invoice!C718</f>
        <v>0</v>
      </c>
      <c r="C716" s="77">
        <f>Invoice!B718</f>
        <v>0</v>
      </c>
      <c r="D716" s="82">
        <f t="shared" si="32"/>
        <v>0</v>
      </c>
      <c r="E716" s="82">
        <f t="shared" si="33"/>
        <v>0</v>
      </c>
      <c r="F716" s="83">
        <f>Invoice!G718</f>
        <v>0</v>
      </c>
      <c r="G716" s="84">
        <f t="shared" si="34"/>
        <v>0</v>
      </c>
    </row>
    <row r="717" spans="1:7" s="81" customFormat="1">
      <c r="A717" s="97">
        <f>Invoice!F719</f>
        <v>0</v>
      </c>
      <c r="B717" s="76">
        <f>Invoice!C719</f>
        <v>0</v>
      </c>
      <c r="C717" s="77">
        <f>Invoice!B719</f>
        <v>0</v>
      </c>
      <c r="D717" s="82">
        <f t="shared" si="32"/>
        <v>0</v>
      </c>
      <c r="E717" s="82">
        <f t="shared" si="33"/>
        <v>0</v>
      </c>
      <c r="F717" s="83">
        <f>Invoice!G719</f>
        <v>0</v>
      </c>
      <c r="G717" s="84">
        <f t="shared" si="34"/>
        <v>0</v>
      </c>
    </row>
    <row r="718" spans="1:7" s="81" customFormat="1">
      <c r="A718" s="97">
        <f>Invoice!F720</f>
        <v>0</v>
      </c>
      <c r="B718" s="76">
        <f>Invoice!C720</f>
        <v>0</v>
      </c>
      <c r="C718" s="77">
        <f>Invoice!B720</f>
        <v>0</v>
      </c>
      <c r="D718" s="82">
        <f t="shared" si="32"/>
        <v>0</v>
      </c>
      <c r="E718" s="82">
        <f t="shared" si="33"/>
        <v>0</v>
      </c>
      <c r="F718" s="83">
        <f>Invoice!G720</f>
        <v>0</v>
      </c>
      <c r="G718" s="84">
        <f t="shared" si="34"/>
        <v>0</v>
      </c>
    </row>
    <row r="719" spans="1:7" s="81" customFormat="1">
      <c r="A719" s="97">
        <f>Invoice!F721</f>
        <v>0</v>
      </c>
      <c r="B719" s="76">
        <f>Invoice!C721</f>
        <v>0</v>
      </c>
      <c r="C719" s="77">
        <f>Invoice!B721</f>
        <v>0</v>
      </c>
      <c r="D719" s="82">
        <f t="shared" si="32"/>
        <v>0</v>
      </c>
      <c r="E719" s="82">
        <f t="shared" si="33"/>
        <v>0</v>
      </c>
      <c r="F719" s="83">
        <f>Invoice!G721</f>
        <v>0</v>
      </c>
      <c r="G719" s="84">
        <f t="shared" si="34"/>
        <v>0</v>
      </c>
    </row>
    <row r="720" spans="1:7" s="81" customFormat="1">
      <c r="A720" s="97">
        <f>Invoice!F722</f>
        <v>0</v>
      </c>
      <c r="B720" s="76">
        <f>Invoice!C722</f>
        <v>0</v>
      </c>
      <c r="C720" s="77">
        <f>Invoice!B722</f>
        <v>0</v>
      </c>
      <c r="D720" s="82">
        <f t="shared" si="32"/>
        <v>0</v>
      </c>
      <c r="E720" s="82">
        <f t="shared" si="33"/>
        <v>0</v>
      </c>
      <c r="F720" s="83">
        <f>Invoice!G722</f>
        <v>0</v>
      </c>
      <c r="G720" s="84">
        <f t="shared" si="34"/>
        <v>0</v>
      </c>
    </row>
    <row r="721" spans="1:7" s="81" customFormat="1">
      <c r="A721" s="97">
        <f>Invoice!F723</f>
        <v>0</v>
      </c>
      <c r="B721" s="76">
        <f>Invoice!C723</f>
        <v>0</v>
      </c>
      <c r="C721" s="77">
        <f>Invoice!B723</f>
        <v>0</v>
      </c>
      <c r="D721" s="82">
        <f t="shared" si="32"/>
        <v>0</v>
      </c>
      <c r="E721" s="82">
        <f t="shared" si="33"/>
        <v>0</v>
      </c>
      <c r="F721" s="83">
        <f>Invoice!G723</f>
        <v>0</v>
      </c>
      <c r="G721" s="84">
        <f t="shared" si="34"/>
        <v>0</v>
      </c>
    </row>
    <row r="722" spans="1:7" s="81" customFormat="1">
      <c r="A722" s="97">
        <f>Invoice!F724</f>
        <v>0</v>
      </c>
      <c r="B722" s="76">
        <f>Invoice!C724</f>
        <v>0</v>
      </c>
      <c r="C722" s="77">
        <f>Invoice!B724</f>
        <v>0</v>
      </c>
      <c r="D722" s="82">
        <f t="shared" si="32"/>
        <v>0</v>
      </c>
      <c r="E722" s="82">
        <f t="shared" si="33"/>
        <v>0</v>
      </c>
      <c r="F722" s="83">
        <f>Invoice!G724</f>
        <v>0</v>
      </c>
      <c r="G722" s="84">
        <f t="shared" si="34"/>
        <v>0</v>
      </c>
    </row>
    <row r="723" spans="1:7" s="81" customFormat="1">
      <c r="A723" s="97">
        <f>Invoice!F725</f>
        <v>0</v>
      </c>
      <c r="B723" s="76">
        <f>Invoice!C725</f>
        <v>0</v>
      </c>
      <c r="C723" s="77">
        <f>Invoice!B725</f>
        <v>0</v>
      </c>
      <c r="D723" s="82">
        <f t="shared" si="32"/>
        <v>0</v>
      </c>
      <c r="E723" s="82">
        <f t="shared" si="33"/>
        <v>0</v>
      </c>
      <c r="F723" s="83">
        <f>Invoice!G725</f>
        <v>0</v>
      </c>
      <c r="G723" s="84">
        <f t="shared" si="34"/>
        <v>0</v>
      </c>
    </row>
    <row r="724" spans="1:7" s="81" customFormat="1">
      <c r="A724" s="97">
        <f>Invoice!F726</f>
        <v>0</v>
      </c>
      <c r="B724" s="76">
        <f>Invoice!C726</f>
        <v>0</v>
      </c>
      <c r="C724" s="77">
        <f>Invoice!B726</f>
        <v>0</v>
      </c>
      <c r="D724" s="82">
        <f t="shared" si="32"/>
        <v>0</v>
      </c>
      <c r="E724" s="82">
        <f t="shared" si="33"/>
        <v>0</v>
      </c>
      <c r="F724" s="83">
        <f>Invoice!G726</f>
        <v>0</v>
      </c>
      <c r="G724" s="84">
        <f t="shared" si="34"/>
        <v>0</v>
      </c>
    </row>
    <row r="725" spans="1:7" s="81" customFormat="1">
      <c r="A725" s="97">
        <f>Invoice!F727</f>
        <v>0</v>
      </c>
      <c r="B725" s="76">
        <f>Invoice!C727</f>
        <v>0</v>
      </c>
      <c r="C725" s="77">
        <f>Invoice!B727</f>
        <v>0</v>
      </c>
      <c r="D725" s="82">
        <f t="shared" si="32"/>
        <v>0</v>
      </c>
      <c r="E725" s="82">
        <f t="shared" si="33"/>
        <v>0</v>
      </c>
      <c r="F725" s="83">
        <f>Invoice!G727</f>
        <v>0</v>
      </c>
      <c r="G725" s="84">
        <f t="shared" si="34"/>
        <v>0</v>
      </c>
    </row>
    <row r="726" spans="1:7" s="81" customFormat="1">
      <c r="A726" s="97">
        <f>Invoice!F728</f>
        <v>0</v>
      </c>
      <c r="B726" s="76">
        <f>Invoice!C728</f>
        <v>0</v>
      </c>
      <c r="C726" s="77">
        <f>Invoice!B728</f>
        <v>0</v>
      </c>
      <c r="D726" s="82">
        <f t="shared" si="32"/>
        <v>0</v>
      </c>
      <c r="E726" s="82">
        <f t="shared" si="33"/>
        <v>0</v>
      </c>
      <c r="F726" s="83">
        <f>Invoice!G728</f>
        <v>0</v>
      </c>
      <c r="G726" s="84">
        <f t="shared" si="34"/>
        <v>0</v>
      </c>
    </row>
    <row r="727" spans="1:7" s="81" customFormat="1">
      <c r="A727" s="97">
        <f>Invoice!F729</f>
        <v>0</v>
      </c>
      <c r="B727" s="76">
        <f>Invoice!C729</f>
        <v>0</v>
      </c>
      <c r="C727" s="77">
        <f>Invoice!B729</f>
        <v>0</v>
      </c>
      <c r="D727" s="82">
        <f t="shared" si="32"/>
        <v>0</v>
      </c>
      <c r="E727" s="82">
        <f t="shared" si="33"/>
        <v>0</v>
      </c>
      <c r="F727" s="83">
        <f>Invoice!G729</f>
        <v>0</v>
      </c>
      <c r="G727" s="84">
        <f t="shared" si="34"/>
        <v>0</v>
      </c>
    </row>
    <row r="728" spans="1:7" s="81" customFormat="1">
      <c r="A728" s="97">
        <f>Invoice!F730</f>
        <v>0</v>
      </c>
      <c r="B728" s="76">
        <f>Invoice!C730</f>
        <v>0</v>
      </c>
      <c r="C728" s="77">
        <f>Invoice!B730</f>
        <v>0</v>
      </c>
      <c r="D728" s="82">
        <f t="shared" si="32"/>
        <v>0</v>
      </c>
      <c r="E728" s="82">
        <f t="shared" si="33"/>
        <v>0</v>
      </c>
      <c r="F728" s="83">
        <f>Invoice!G730</f>
        <v>0</v>
      </c>
      <c r="G728" s="84">
        <f t="shared" si="34"/>
        <v>0</v>
      </c>
    </row>
    <row r="729" spans="1:7" s="81" customFormat="1">
      <c r="A729" s="97">
        <f>Invoice!F731</f>
        <v>0</v>
      </c>
      <c r="B729" s="76">
        <f>Invoice!C731</f>
        <v>0</v>
      </c>
      <c r="C729" s="77">
        <f>Invoice!B731</f>
        <v>0</v>
      </c>
      <c r="D729" s="82">
        <f t="shared" si="32"/>
        <v>0</v>
      </c>
      <c r="E729" s="82">
        <f t="shared" si="33"/>
        <v>0</v>
      </c>
      <c r="F729" s="83">
        <f>Invoice!G731</f>
        <v>0</v>
      </c>
      <c r="G729" s="84">
        <f t="shared" si="34"/>
        <v>0</v>
      </c>
    </row>
    <row r="730" spans="1:7" s="81" customFormat="1">
      <c r="A730" s="97">
        <f>Invoice!F732</f>
        <v>0</v>
      </c>
      <c r="B730" s="76">
        <f>Invoice!C732</f>
        <v>0</v>
      </c>
      <c r="C730" s="77">
        <f>Invoice!B732</f>
        <v>0</v>
      </c>
      <c r="D730" s="82">
        <f t="shared" si="32"/>
        <v>0</v>
      </c>
      <c r="E730" s="82">
        <f t="shared" si="33"/>
        <v>0</v>
      </c>
      <c r="F730" s="83">
        <f>Invoice!G732</f>
        <v>0</v>
      </c>
      <c r="G730" s="84">
        <f t="shared" si="34"/>
        <v>0</v>
      </c>
    </row>
    <row r="731" spans="1:7" s="81" customFormat="1">
      <c r="A731" s="97">
        <f>Invoice!F733</f>
        <v>0</v>
      </c>
      <c r="B731" s="76">
        <f>Invoice!C733</f>
        <v>0</v>
      </c>
      <c r="C731" s="77">
        <f>Invoice!B733</f>
        <v>0</v>
      </c>
      <c r="D731" s="82">
        <f t="shared" si="32"/>
        <v>0</v>
      </c>
      <c r="E731" s="82">
        <f t="shared" si="33"/>
        <v>0</v>
      </c>
      <c r="F731" s="83">
        <f>Invoice!G733</f>
        <v>0</v>
      </c>
      <c r="G731" s="84">
        <f t="shared" si="34"/>
        <v>0</v>
      </c>
    </row>
    <row r="732" spans="1:7" s="81" customFormat="1">
      <c r="A732" s="97">
        <f>Invoice!F734</f>
        <v>0</v>
      </c>
      <c r="B732" s="76">
        <f>Invoice!C734</f>
        <v>0</v>
      </c>
      <c r="C732" s="77">
        <f>Invoice!B734</f>
        <v>0</v>
      </c>
      <c r="D732" s="82">
        <f t="shared" si="32"/>
        <v>0</v>
      </c>
      <c r="E732" s="82">
        <f t="shared" si="33"/>
        <v>0</v>
      </c>
      <c r="F732" s="83">
        <f>Invoice!G734</f>
        <v>0</v>
      </c>
      <c r="G732" s="84">
        <f t="shared" si="34"/>
        <v>0</v>
      </c>
    </row>
    <row r="733" spans="1:7" s="81" customFormat="1">
      <c r="A733" s="97">
        <f>Invoice!F735</f>
        <v>0</v>
      </c>
      <c r="B733" s="76">
        <f>Invoice!C735</f>
        <v>0</v>
      </c>
      <c r="C733" s="77">
        <f>Invoice!B735</f>
        <v>0</v>
      </c>
      <c r="D733" s="82">
        <f t="shared" si="32"/>
        <v>0</v>
      </c>
      <c r="E733" s="82">
        <f t="shared" si="33"/>
        <v>0</v>
      </c>
      <c r="F733" s="83">
        <f>Invoice!G735</f>
        <v>0</v>
      </c>
      <c r="G733" s="84">
        <f t="shared" si="34"/>
        <v>0</v>
      </c>
    </row>
    <row r="734" spans="1:7" s="81" customFormat="1">
      <c r="A734" s="97">
        <f>Invoice!F736</f>
        <v>0</v>
      </c>
      <c r="B734" s="76">
        <f>Invoice!C736</f>
        <v>0</v>
      </c>
      <c r="C734" s="77">
        <f>Invoice!B736</f>
        <v>0</v>
      </c>
      <c r="D734" s="82">
        <f t="shared" si="32"/>
        <v>0</v>
      </c>
      <c r="E734" s="82">
        <f t="shared" si="33"/>
        <v>0</v>
      </c>
      <c r="F734" s="83">
        <f>Invoice!G736</f>
        <v>0</v>
      </c>
      <c r="G734" s="84">
        <f t="shared" si="34"/>
        <v>0</v>
      </c>
    </row>
    <row r="735" spans="1:7" s="81" customFormat="1">
      <c r="A735" s="97">
        <f>Invoice!F737</f>
        <v>0</v>
      </c>
      <c r="B735" s="76">
        <f>Invoice!C737</f>
        <v>0</v>
      </c>
      <c r="C735" s="77">
        <f>Invoice!B737</f>
        <v>0</v>
      </c>
      <c r="D735" s="82">
        <f t="shared" si="32"/>
        <v>0</v>
      </c>
      <c r="E735" s="82">
        <f t="shared" si="33"/>
        <v>0</v>
      </c>
      <c r="F735" s="83">
        <f>Invoice!G737</f>
        <v>0</v>
      </c>
      <c r="G735" s="84">
        <f t="shared" si="34"/>
        <v>0</v>
      </c>
    </row>
    <row r="736" spans="1:7" s="81" customFormat="1">
      <c r="A736" s="97">
        <f>Invoice!F738</f>
        <v>0</v>
      </c>
      <c r="B736" s="76">
        <f>Invoice!C738</f>
        <v>0</v>
      </c>
      <c r="C736" s="77">
        <f>Invoice!B738</f>
        <v>0</v>
      </c>
      <c r="D736" s="82">
        <f t="shared" si="32"/>
        <v>0</v>
      </c>
      <c r="E736" s="82">
        <f t="shared" si="33"/>
        <v>0</v>
      </c>
      <c r="F736" s="83">
        <f>Invoice!G738</f>
        <v>0</v>
      </c>
      <c r="G736" s="84">
        <f t="shared" si="34"/>
        <v>0</v>
      </c>
    </row>
    <row r="737" spans="1:7" s="81" customFormat="1">
      <c r="A737" s="97">
        <f>Invoice!F739</f>
        <v>0</v>
      </c>
      <c r="B737" s="76">
        <f>Invoice!C739</f>
        <v>0</v>
      </c>
      <c r="C737" s="77">
        <f>Invoice!B739</f>
        <v>0</v>
      </c>
      <c r="D737" s="82">
        <f t="shared" si="32"/>
        <v>0</v>
      </c>
      <c r="E737" s="82">
        <f t="shared" si="33"/>
        <v>0</v>
      </c>
      <c r="F737" s="83">
        <f>Invoice!G739</f>
        <v>0</v>
      </c>
      <c r="G737" s="84">
        <f t="shared" si="34"/>
        <v>0</v>
      </c>
    </row>
    <row r="738" spans="1:7" s="81" customFormat="1">
      <c r="A738" s="97">
        <f>Invoice!F740</f>
        <v>0</v>
      </c>
      <c r="B738" s="76">
        <f>Invoice!C740</f>
        <v>0</v>
      </c>
      <c r="C738" s="77">
        <f>Invoice!B740</f>
        <v>0</v>
      </c>
      <c r="D738" s="82">
        <f t="shared" si="32"/>
        <v>0</v>
      </c>
      <c r="E738" s="82">
        <f t="shared" si="33"/>
        <v>0</v>
      </c>
      <c r="F738" s="83">
        <f>Invoice!G740</f>
        <v>0</v>
      </c>
      <c r="G738" s="84">
        <f t="shared" si="34"/>
        <v>0</v>
      </c>
    </row>
    <row r="739" spans="1:7" s="81" customFormat="1">
      <c r="A739" s="97">
        <f>Invoice!F741</f>
        <v>0</v>
      </c>
      <c r="B739" s="76">
        <f>Invoice!C741</f>
        <v>0</v>
      </c>
      <c r="C739" s="77">
        <f>Invoice!B741</f>
        <v>0</v>
      </c>
      <c r="D739" s="82">
        <f t="shared" si="32"/>
        <v>0</v>
      </c>
      <c r="E739" s="82">
        <f t="shared" si="33"/>
        <v>0</v>
      </c>
      <c r="F739" s="83">
        <f>Invoice!G741</f>
        <v>0</v>
      </c>
      <c r="G739" s="84">
        <f t="shared" si="34"/>
        <v>0</v>
      </c>
    </row>
    <row r="740" spans="1:7" s="81" customFormat="1">
      <c r="A740" s="97">
        <f>Invoice!F742</f>
        <v>0</v>
      </c>
      <c r="B740" s="76">
        <f>Invoice!C742</f>
        <v>0</v>
      </c>
      <c r="C740" s="77">
        <f>Invoice!B742</f>
        <v>0</v>
      </c>
      <c r="D740" s="82">
        <f t="shared" si="32"/>
        <v>0</v>
      </c>
      <c r="E740" s="82">
        <f t="shared" si="33"/>
        <v>0</v>
      </c>
      <c r="F740" s="83">
        <f>Invoice!G742</f>
        <v>0</v>
      </c>
      <c r="G740" s="84">
        <f t="shared" si="34"/>
        <v>0</v>
      </c>
    </row>
    <row r="741" spans="1:7" s="81" customFormat="1">
      <c r="A741" s="97">
        <f>Invoice!F743</f>
        <v>0</v>
      </c>
      <c r="B741" s="76">
        <f>Invoice!C743</f>
        <v>0</v>
      </c>
      <c r="C741" s="77">
        <f>Invoice!B743</f>
        <v>0</v>
      </c>
      <c r="D741" s="82">
        <f t="shared" si="32"/>
        <v>0</v>
      </c>
      <c r="E741" s="82">
        <f t="shared" si="33"/>
        <v>0</v>
      </c>
      <c r="F741" s="83">
        <f>Invoice!G743</f>
        <v>0</v>
      </c>
      <c r="G741" s="84">
        <f t="shared" si="34"/>
        <v>0</v>
      </c>
    </row>
    <row r="742" spans="1:7" s="81" customFormat="1">
      <c r="A742" s="97">
        <f>Invoice!F744</f>
        <v>0</v>
      </c>
      <c r="B742" s="76">
        <f>Invoice!C744</f>
        <v>0</v>
      </c>
      <c r="C742" s="77">
        <f>Invoice!B744</f>
        <v>0</v>
      </c>
      <c r="D742" s="82">
        <f t="shared" si="32"/>
        <v>0</v>
      </c>
      <c r="E742" s="82">
        <f t="shared" si="33"/>
        <v>0</v>
      </c>
      <c r="F742" s="83">
        <f>Invoice!G744</f>
        <v>0</v>
      </c>
      <c r="G742" s="84">
        <f t="shared" si="34"/>
        <v>0</v>
      </c>
    </row>
    <row r="743" spans="1:7" s="81" customFormat="1">
      <c r="A743" s="97">
        <f>Invoice!F745</f>
        <v>0</v>
      </c>
      <c r="B743" s="76">
        <f>Invoice!C745</f>
        <v>0</v>
      </c>
      <c r="C743" s="77">
        <f>Invoice!B745</f>
        <v>0</v>
      </c>
      <c r="D743" s="82">
        <f t="shared" si="32"/>
        <v>0</v>
      </c>
      <c r="E743" s="82">
        <f t="shared" si="33"/>
        <v>0</v>
      </c>
      <c r="F743" s="83">
        <f>Invoice!G745</f>
        <v>0</v>
      </c>
      <c r="G743" s="84">
        <f t="shared" si="34"/>
        <v>0</v>
      </c>
    </row>
    <row r="744" spans="1:7" s="81" customFormat="1">
      <c r="A744" s="97">
        <f>Invoice!F746</f>
        <v>0</v>
      </c>
      <c r="B744" s="76">
        <f>Invoice!C746</f>
        <v>0</v>
      </c>
      <c r="C744" s="77">
        <f>Invoice!B746</f>
        <v>0</v>
      </c>
      <c r="D744" s="82">
        <f t="shared" si="32"/>
        <v>0</v>
      </c>
      <c r="E744" s="82">
        <f t="shared" si="33"/>
        <v>0</v>
      </c>
      <c r="F744" s="83">
        <f>Invoice!G746</f>
        <v>0</v>
      </c>
      <c r="G744" s="84">
        <f t="shared" si="34"/>
        <v>0</v>
      </c>
    </row>
    <row r="745" spans="1:7" s="81" customFormat="1">
      <c r="A745" s="97">
        <f>Invoice!F747</f>
        <v>0</v>
      </c>
      <c r="B745" s="76">
        <f>Invoice!C747</f>
        <v>0</v>
      </c>
      <c r="C745" s="77">
        <f>Invoice!B747</f>
        <v>0</v>
      </c>
      <c r="D745" s="82">
        <f t="shared" si="32"/>
        <v>0</v>
      </c>
      <c r="E745" s="82">
        <f t="shared" si="33"/>
        <v>0</v>
      </c>
      <c r="F745" s="83">
        <f>Invoice!G747</f>
        <v>0</v>
      </c>
      <c r="G745" s="84">
        <f t="shared" si="34"/>
        <v>0</v>
      </c>
    </row>
    <row r="746" spans="1:7" s="81" customFormat="1">
      <c r="A746" s="97">
        <f>Invoice!F748</f>
        <v>0</v>
      </c>
      <c r="B746" s="76">
        <f>Invoice!C748</f>
        <v>0</v>
      </c>
      <c r="C746" s="77">
        <f>Invoice!B748</f>
        <v>0</v>
      </c>
      <c r="D746" s="82">
        <f t="shared" si="32"/>
        <v>0</v>
      </c>
      <c r="E746" s="82">
        <f t="shared" si="33"/>
        <v>0</v>
      </c>
      <c r="F746" s="83">
        <f>Invoice!G748</f>
        <v>0</v>
      </c>
      <c r="G746" s="84">
        <f t="shared" si="34"/>
        <v>0</v>
      </c>
    </row>
    <row r="747" spans="1:7" s="81" customFormat="1">
      <c r="A747" s="97">
        <f>Invoice!F749</f>
        <v>0</v>
      </c>
      <c r="B747" s="76">
        <f>Invoice!C749</f>
        <v>0</v>
      </c>
      <c r="C747" s="77">
        <f>Invoice!B749</f>
        <v>0</v>
      </c>
      <c r="D747" s="82">
        <f t="shared" si="32"/>
        <v>0</v>
      </c>
      <c r="E747" s="82">
        <f t="shared" si="33"/>
        <v>0</v>
      </c>
      <c r="F747" s="83">
        <f>Invoice!G749</f>
        <v>0</v>
      </c>
      <c r="G747" s="84">
        <f t="shared" si="34"/>
        <v>0</v>
      </c>
    </row>
    <row r="748" spans="1:7" s="81" customFormat="1">
      <c r="A748" s="97">
        <f>Invoice!F750</f>
        <v>0</v>
      </c>
      <c r="B748" s="76">
        <f>Invoice!C750</f>
        <v>0</v>
      </c>
      <c r="C748" s="77">
        <f>Invoice!B750</f>
        <v>0</v>
      </c>
      <c r="D748" s="82">
        <f t="shared" si="32"/>
        <v>0</v>
      </c>
      <c r="E748" s="82">
        <f t="shared" si="33"/>
        <v>0</v>
      </c>
      <c r="F748" s="83">
        <f>Invoice!G750</f>
        <v>0</v>
      </c>
      <c r="G748" s="84">
        <f t="shared" si="34"/>
        <v>0</v>
      </c>
    </row>
    <row r="749" spans="1:7" s="81" customFormat="1">
      <c r="A749" s="97">
        <f>Invoice!F751</f>
        <v>0</v>
      </c>
      <c r="B749" s="76">
        <f>Invoice!C751</f>
        <v>0</v>
      </c>
      <c r="C749" s="77">
        <f>Invoice!B751</f>
        <v>0</v>
      </c>
      <c r="D749" s="82">
        <f t="shared" si="32"/>
        <v>0</v>
      </c>
      <c r="E749" s="82">
        <f t="shared" si="33"/>
        <v>0</v>
      </c>
      <c r="F749" s="83">
        <f>Invoice!G751</f>
        <v>0</v>
      </c>
      <c r="G749" s="84">
        <f t="shared" si="34"/>
        <v>0</v>
      </c>
    </row>
    <row r="750" spans="1:7" s="81" customFormat="1">
      <c r="A750" s="97">
        <f>Invoice!F752</f>
        <v>0</v>
      </c>
      <c r="B750" s="76">
        <f>Invoice!C752</f>
        <v>0</v>
      </c>
      <c r="C750" s="77">
        <f>Invoice!B752</f>
        <v>0</v>
      </c>
      <c r="D750" s="82">
        <f t="shared" si="32"/>
        <v>0</v>
      </c>
      <c r="E750" s="82">
        <f t="shared" si="33"/>
        <v>0</v>
      </c>
      <c r="F750" s="83">
        <f>Invoice!G752</f>
        <v>0</v>
      </c>
      <c r="G750" s="84">
        <f t="shared" si="34"/>
        <v>0</v>
      </c>
    </row>
    <row r="751" spans="1:7" s="81" customFormat="1">
      <c r="A751" s="97">
        <f>Invoice!F753</f>
        <v>0</v>
      </c>
      <c r="B751" s="76">
        <f>Invoice!C753</f>
        <v>0</v>
      </c>
      <c r="C751" s="77">
        <f>Invoice!B753</f>
        <v>0</v>
      </c>
      <c r="D751" s="82">
        <f t="shared" si="32"/>
        <v>0</v>
      </c>
      <c r="E751" s="82">
        <f t="shared" si="33"/>
        <v>0</v>
      </c>
      <c r="F751" s="83">
        <f>Invoice!G753</f>
        <v>0</v>
      </c>
      <c r="G751" s="84">
        <f t="shared" si="34"/>
        <v>0</v>
      </c>
    </row>
    <row r="752" spans="1:7" s="81" customFormat="1">
      <c r="A752" s="97">
        <f>Invoice!F754</f>
        <v>0</v>
      </c>
      <c r="B752" s="76">
        <f>Invoice!C754</f>
        <v>0</v>
      </c>
      <c r="C752" s="77">
        <f>Invoice!B754</f>
        <v>0</v>
      </c>
      <c r="D752" s="82">
        <f t="shared" si="32"/>
        <v>0</v>
      </c>
      <c r="E752" s="82">
        <f t="shared" si="33"/>
        <v>0</v>
      </c>
      <c r="F752" s="83">
        <f>Invoice!G754</f>
        <v>0</v>
      </c>
      <c r="G752" s="84">
        <f t="shared" si="34"/>
        <v>0</v>
      </c>
    </row>
    <row r="753" spans="1:7" s="81" customFormat="1">
      <c r="A753" s="97">
        <f>Invoice!F755</f>
        <v>0</v>
      </c>
      <c r="B753" s="76">
        <f>Invoice!C755</f>
        <v>0</v>
      </c>
      <c r="C753" s="77">
        <f>Invoice!B755</f>
        <v>0</v>
      </c>
      <c r="D753" s="82">
        <f t="shared" si="32"/>
        <v>0</v>
      </c>
      <c r="E753" s="82">
        <f t="shared" si="33"/>
        <v>0</v>
      </c>
      <c r="F753" s="83">
        <f>Invoice!G755</f>
        <v>0</v>
      </c>
      <c r="G753" s="84">
        <f t="shared" si="34"/>
        <v>0</v>
      </c>
    </row>
    <row r="754" spans="1:7" s="81" customFormat="1">
      <c r="A754" s="97">
        <f>Invoice!F756</f>
        <v>0</v>
      </c>
      <c r="B754" s="76">
        <f>Invoice!C756</f>
        <v>0</v>
      </c>
      <c r="C754" s="77">
        <f>Invoice!B756</f>
        <v>0</v>
      </c>
      <c r="D754" s="82">
        <f t="shared" si="32"/>
        <v>0</v>
      </c>
      <c r="E754" s="82">
        <f t="shared" si="33"/>
        <v>0</v>
      </c>
      <c r="F754" s="83">
        <f>Invoice!G756</f>
        <v>0</v>
      </c>
      <c r="G754" s="84">
        <f t="shared" si="34"/>
        <v>0</v>
      </c>
    </row>
    <row r="755" spans="1:7" s="81" customFormat="1">
      <c r="A755" s="97">
        <f>Invoice!F757</f>
        <v>0</v>
      </c>
      <c r="B755" s="76">
        <f>Invoice!C757</f>
        <v>0</v>
      </c>
      <c r="C755" s="77">
        <f>Invoice!B757</f>
        <v>0</v>
      </c>
      <c r="D755" s="82">
        <f t="shared" si="32"/>
        <v>0</v>
      </c>
      <c r="E755" s="82">
        <f t="shared" si="33"/>
        <v>0</v>
      </c>
      <c r="F755" s="83">
        <f>Invoice!G757</f>
        <v>0</v>
      </c>
      <c r="G755" s="84">
        <f t="shared" si="34"/>
        <v>0</v>
      </c>
    </row>
    <row r="756" spans="1:7" s="81" customFormat="1">
      <c r="A756" s="97">
        <f>Invoice!F758</f>
        <v>0</v>
      </c>
      <c r="B756" s="76">
        <f>Invoice!C758</f>
        <v>0</v>
      </c>
      <c r="C756" s="77">
        <f>Invoice!B758</f>
        <v>0</v>
      </c>
      <c r="D756" s="82">
        <f t="shared" si="32"/>
        <v>0</v>
      </c>
      <c r="E756" s="82">
        <f t="shared" si="33"/>
        <v>0</v>
      </c>
      <c r="F756" s="83">
        <f>Invoice!G758</f>
        <v>0</v>
      </c>
      <c r="G756" s="84">
        <f t="shared" si="34"/>
        <v>0</v>
      </c>
    </row>
    <row r="757" spans="1:7" s="81" customFormat="1">
      <c r="A757" s="97">
        <f>Invoice!F759</f>
        <v>0</v>
      </c>
      <c r="B757" s="76">
        <f>Invoice!C759</f>
        <v>0</v>
      </c>
      <c r="C757" s="77">
        <f>Invoice!B759</f>
        <v>0</v>
      </c>
      <c r="D757" s="82">
        <f t="shared" si="32"/>
        <v>0</v>
      </c>
      <c r="E757" s="82">
        <f t="shared" si="33"/>
        <v>0</v>
      </c>
      <c r="F757" s="83">
        <f>Invoice!G759</f>
        <v>0</v>
      </c>
      <c r="G757" s="84">
        <f t="shared" si="34"/>
        <v>0</v>
      </c>
    </row>
    <row r="758" spans="1:7" s="81" customFormat="1">
      <c r="A758" s="97">
        <f>Invoice!F760</f>
        <v>0</v>
      </c>
      <c r="B758" s="76">
        <f>Invoice!C760</f>
        <v>0</v>
      </c>
      <c r="C758" s="77">
        <f>Invoice!B760</f>
        <v>0</v>
      </c>
      <c r="D758" s="82">
        <f t="shared" si="32"/>
        <v>0</v>
      </c>
      <c r="E758" s="82">
        <f t="shared" si="33"/>
        <v>0</v>
      </c>
      <c r="F758" s="83">
        <f>Invoice!G760</f>
        <v>0</v>
      </c>
      <c r="G758" s="84">
        <f t="shared" si="34"/>
        <v>0</v>
      </c>
    </row>
    <row r="759" spans="1:7" s="81" customFormat="1">
      <c r="A759" s="97">
        <f>Invoice!F761</f>
        <v>0</v>
      </c>
      <c r="B759" s="76">
        <f>Invoice!C761</f>
        <v>0</v>
      </c>
      <c r="C759" s="77">
        <f>Invoice!B761</f>
        <v>0</v>
      </c>
      <c r="D759" s="82">
        <f t="shared" si="32"/>
        <v>0</v>
      </c>
      <c r="E759" s="82">
        <f t="shared" si="33"/>
        <v>0</v>
      </c>
      <c r="F759" s="83">
        <f>Invoice!G761</f>
        <v>0</v>
      </c>
      <c r="G759" s="84">
        <f t="shared" si="34"/>
        <v>0</v>
      </c>
    </row>
    <row r="760" spans="1:7" s="81" customFormat="1">
      <c r="A760" s="97">
        <f>Invoice!F762</f>
        <v>0</v>
      </c>
      <c r="B760" s="76">
        <f>Invoice!C762</f>
        <v>0</v>
      </c>
      <c r="C760" s="77">
        <f>Invoice!B762</f>
        <v>0</v>
      </c>
      <c r="D760" s="82">
        <f t="shared" si="32"/>
        <v>0</v>
      </c>
      <c r="E760" s="82">
        <f t="shared" si="33"/>
        <v>0</v>
      </c>
      <c r="F760" s="83">
        <f>Invoice!G762</f>
        <v>0</v>
      </c>
      <c r="G760" s="84">
        <f t="shared" si="34"/>
        <v>0</v>
      </c>
    </row>
    <row r="761" spans="1:7" s="81" customFormat="1">
      <c r="A761" s="97">
        <f>Invoice!F763</f>
        <v>0</v>
      </c>
      <c r="B761" s="76">
        <f>Invoice!C763</f>
        <v>0</v>
      </c>
      <c r="C761" s="77">
        <f>Invoice!B763</f>
        <v>0</v>
      </c>
      <c r="D761" s="82">
        <f t="shared" si="32"/>
        <v>0</v>
      </c>
      <c r="E761" s="82">
        <f t="shared" si="33"/>
        <v>0</v>
      </c>
      <c r="F761" s="83">
        <f>Invoice!G763</f>
        <v>0</v>
      </c>
      <c r="G761" s="84">
        <f t="shared" si="34"/>
        <v>0</v>
      </c>
    </row>
    <row r="762" spans="1:7" s="81" customFormat="1">
      <c r="A762" s="97">
        <f>Invoice!F764</f>
        <v>0</v>
      </c>
      <c r="B762" s="76">
        <f>Invoice!C764</f>
        <v>0</v>
      </c>
      <c r="C762" s="77">
        <f>Invoice!B764</f>
        <v>0</v>
      </c>
      <c r="D762" s="82">
        <f t="shared" si="32"/>
        <v>0</v>
      </c>
      <c r="E762" s="82">
        <f t="shared" si="33"/>
        <v>0</v>
      </c>
      <c r="F762" s="83">
        <f>Invoice!G764</f>
        <v>0</v>
      </c>
      <c r="G762" s="84">
        <f t="shared" si="34"/>
        <v>0</v>
      </c>
    </row>
    <row r="763" spans="1:7" s="81" customFormat="1">
      <c r="A763" s="97">
        <f>Invoice!F765</f>
        <v>0</v>
      </c>
      <c r="B763" s="76">
        <f>Invoice!C765</f>
        <v>0</v>
      </c>
      <c r="C763" s="77">
        <f>Invoice!B765</f>
        <v>0</v>
      </c>
      <c r="D763" s="82">
        <f t="shared" si="32"/>
        <v>0</v>
      </c>
      <c r="E763" s="82">
        <f t="shared" si="33"/>
        <v>0</v>
      </c>
      <c r="F763" s="83">
        <f>Invoice!G765</f>
        <v>0</v>
      </c>
      <c r="G763" s="84">
        <f t="shared" si="34"/>
        <v>0</v>
      </c>
    </row>
    <row r="764" spans="1:7" s="81" customFormat="1">
      <c r="A764" s="97">
        <f>Invoice!F766</f>
        <v>0</v>
      </c>
      <c r="B764" s="76">
        <f>Invoice!C766</f>
        <v>0</v>
      </c>
      <c r="C764" s="77">
        <f>Invoice!B766</f>
        <v>0</v>
      </c>
      <c r="D764" s="82">
        <f t="shared" si="32"/>
        <v>0</v>
      </c>
      <c r="E764" s="82">
        <f t="shared" si="33"/>
        <v>0</v>
      </c>
      <c r="F764" s="83">
        <f>Invoice!G766</f>
        <v>0</v>
      </c>
      <c r="G764" s="84">
        <f t="shared" si="34"/>
        <v>0</v>
      </c>
    </row>
    <row r="765" spans="1:7" s="81" customFormat="1">
      <c r="A765" s="97">
        <f>Invoice!F767</f>
        <v>0</v>
      </c>
      <c r="B765" s="76">
        <f>Invoice!C767</f>
        <v>0</v>
      </c>
      <c r="C765" s="77">
        <f>Invoice!B767</f>
        <v>0</v>
      </c>
      <c r="D765" s="82">
        <f t="shared" si="32"/>
        <v>0</v>
      </c>
      <c r="E765" s="82">
        <f t="shared" si="33"/>
        <v>0</v>
      </c>
      <c r="F765" s="83">
        <f>Invoice!G767</f>
        <v>0</v>
      </c>
      <c r="G765" s="84">
        <f t="shared" si="34"/>
        <v>0</v>
      </c>
    </row>
    <row r="766" spans="1:7" s="81" customFormat="1">
      <c r="A766" s="97">
        <f>Invoice!F768</f>
        <v>0</v>
      </c>
      <c r="B766" s="76">
        <f>Invoice!C768</f>
        <v>0</v>
      </c>
      <c r="C766" s="77">
        <f>Invoice!B768</f>
        <v>0</v>
      </c>
      <c r="D766" s="82">
        <f t="shared" si="32"/>
        <v>0</v>
      </c>
      <c r="E766" s="82">
        <f t="shared" si="33"/>
        <v>0</v>
      </c>
      <c r="F766" s="83">
        <f>Invoice!G768</f>
        <v>0</v>
      </c>
      <c r="G766" s="84">
        <f t="shared" si="34"/>
        <v>0</v>
      </c>
    </row>
    <row r="767" spans="1:7" s="81" customFormat="1">
      <c r="A767" s="97">
        <f>Invoice!F769</f>
        <v>0</v>
      </c>
      <c r="B767" s="76">
        <f>Invoice!C769</f>
        <v>0</v>
      </c>
      <c r="C767" s="77">
        <f>Invoice!B769</f>
        <v>0</v>
      </c>
      <c r="D767" s="82">
        <f t="shared" si="32"/>
        <v>0</v>
      </c>
      <c r="E767" s="82">
        <f t="shared" si="33"/>
        <v>0</v>
      </c>
      <c r="F767" s="83">
        <f>Invoice!G769</f>
        <v>0</v>
      </c>
      <c r="G767" s="84">
        <f t="shared" si="34"/>
        <v>0</v>
      </c>
    </row>
    <row r="768" spans="1:7" s="81" customFormat="1">
      <c r="A768" s="97">
        <f>Invoice!F770</f>
        <v>0</v>
      </c>
      <c r="B768" s="76">
        <f>Invoice!C770</f>
        <v>0</v>
      </c>
      <c r="C768" s="77">
        <f>Invoice!B770</f>
        <v>0</v>
      </c>
      <c r="D768" s="82">
        <f t="shared" si="32"/>
        <v>0</v>
      </c>
      <c r="E768" s="82">
        <f t="shared" si="33"/>
        <v>0</v>
      </c>
      <c r="F768" s="83">
        <f>Invoice!G770</f>
        <v>0</v>
      </c>
      <c r="G768" s="84">
        <f t="shared" si="34"/>
        <v>0</v>
      </c>
    </row>
    <row r="769" spans="1:7" s="81" customFormat="1">
      <c r="A769" s="97">
        <f>Invoice!F771</f>
        <v>0</v>
      </c>
      <c r="B769" s="76">
        <f>Invoice!C771</f>
        <v>0</v>
      </c>
      <c r="C769" s="77">
        <f>Invoice!B771</f>
        <v>0</v>
      </c>
      <c r="D769" s="82">
        <f t="shared" ref="D769:D832" si="35">F769/$D$14</f>
        <v>0</v>
      </c>
      <c r="E769" s="82">
        <f t="shared" ref="E769:E832" si="36">G769/$D$14</f>
        <v>0</v>
      </c>
      <c r="F769" s="83">
        <f>Invoice!G771</f>
        <v>0</v>
      </c>
      <c r="G769" s="84">
        <f t="shared" ref="G769:G832" si="37">C769*F769</f>
        <v>0</v>
      </c>
    </row>
    <row r="770" spans="1:7" s="81" customFormat="1">
      <c r="A770" s="97">
        <f>Invoice!F772</f>
        <v>0</v>
      </c>
      <c r="B770" s="76">
        <f>Invoice!C772</f>
        <v>0</v>
      </c>
      <c r="C770" s="77">
        <f>Invoice!B772</f>
        <v>0</v>
      </c>
      <c r="D770" s="82">
        <f t="shared" si="35"/>
        <v>0</v>
      </c>
      <c r="E770" s="82">
        <f t="shared" si="36"/>
        <v>0</v>
      </c>
      <c r="F770" s="83">
        <f>Invoice!G772</f>
        <v>0</v>
      </c>
      <c r="G770" s="84">
        <f t="shared" si="37"/>
        <v>0</v>
      </c>
    </row>
    <row r="771" spans="1:7" s="81" customFormat="1">
      <c r="A771" s="97">
        <f>Invoice!F773</f>
        <v>0</v>
      </c>
      <c r="B771" s="76">
        <f>Invoice!C773</f>
        <v>0</v>
      </c>
      <c r="C771" s="77">
        <f>Invoice!B773</f>
        <v>0</v>
      </c>
      <c r="D771" s="82">
        <f t="shared" si="35"/>
        <v>0</v>
      </c>
      <c r="E771" s="82">
        <f t="shared" si="36"/>
        <v>0</v>
      </c>
      <c r="F771" s="83">
        <f>Invoice!G773</f>
        <v>0</v>
      </c>
      <c r="G771" s="84">
        <f t="shared" si="37"/>
        <v>0</v>
      </c>
    </row>
    <row r="772" spans="1:7" s="81" customFormat="1">
      <c r="A772" s="97">
        <f>Invoice!F774</f>
        <v>0</v>
      </c>
      <c r="B772" s="76">
        <f>Invoice!C774</f>
        <v>0</v>
      </c>
      <c r="C772" s="77">
        <f>Invoice!B774</f>
        <v>0</v>
      </c>
      <c r="D772" s="82">
        <f t="shared" si="35"/>
        <v>0</v>
      </c>
      <c r="E772" s="82">
        <f t="shared" si="36"/>
        <v>0</v>
      </c>
      <c r="F772" s="83">
        <f>Invoice!G774</f>
        <v>0</v>
      </c>
      <c r="G772" s="84">
        <f t="shared" si="37"/>
        <v>0</v>
      </c>
    </row>
    <row r="773" spans="1:7" s="81" customFormat="1">
      <c r="A773" s="97">
        <f>Invoice!F775</f>
        <v>0</v>
      </c>
      <c r="B773" s="76">
        <f>Invoice!C775</f>
        <v>0</v>
      </c>
      <c r="C773" s="77">
        <f>Invoice!B775</f>
        <v>0</v>
      </c>
      <c r="D773" s="82">
        <f t="shared" si="35"/>
        <v>0</v>
      </c>
      <c r="E773" s="82">
        <f t="shared" si="36"/>
        <v>0</v>
      </c>
      <c r="F773" s="83">
        <f>Invoice!G775</f>
        <v>0</v>
      </c>
      <c r="G773" s="84">
        <f t="shared" si="37"/>
        <v>0</v>
      </c>
    </row>
    <row r="774" spans="1:7" s="81" customFormat="1">
      <c r="A774" s="97">
        <f>Invoice!F776</f>
        <v>0</v>
      </c>
      <c r="B774" s="76">
        <f>Invoice!C776</f>
        <v>0</v>
      </c>
      <c r="C774" s="77">
        <f>Invoice!B776</f>
        <v>0</v>
      </c>
      <c r="D774" s="82">
        <f t="shared" si="35"/>
        <v>0</v>
      </c>
      <c r="E774" s="82">
        <f t="shared" si="36"/>
        <v>0</v>
      </c>
      <c r="F774" s="83">
        <f>Invoice!G776</f>
        <v>0</v>
      </c>
      <c r="G774" s="84">
        <f t="shared" si="37"/>
        <v>0</v>
      </c>
    </row>
    <row r="775" spans="1:7" s="81" customFormat="1">
      <c r="A775" s="97">
        <f>Invoice!F777</f>
        <v>0</v>
      </c>
      <c r="B775" s="76">
        <f>Invoice!C777</f>
        <v>0</v>
      </c>
      <c r="C775" s="77">
        <f>Invoice!B777</f>
        <v>0</v>
      </c>
      <c r="D775" s="82">
        <f t="shared" si="35"/>
        <v>0</v>
      </c>
      <c r="E775" s="82">
        <f t="shared" si="36"/>
        <v>0</v>
      </c>
      <c r="F775" s="83">
        <f>Invoice!G777</f>
        <v>0</v>
      </c>
      <c r="G775" s="84">
        <f t="shared" si="37"/>
        <v>0</v>
      </c>
    </row>
    <row r="776" spans="1:7" s="81" customFormat="1">
      <c r="A776" s="97">
        <f>Invoice!F778</f>
        <v>0</v>
      </c>
      <c r="B776" s="76">
        <f>Invoice!C778</f>
        <v>0</v>
      </c>
      <c r="C776" s="77">
        <f>Invoice!B778</f>
        <v>0</v>
      </c>
      <c r="D776" s="82">
        <f t="shared" si="35"/>
        <v>0</v>
      </c>
      <c r="E776" s="82">
        <f t="shared" si="36"/>
        <v>0</v>
      </c>
      <c r="F776" s="83">
        <f>Invoice!G778</f>
        <v>0</v>
      </c>
      <c r="G776" s="84">
        <f t="shared" si="37"/>
        <v>0</v>
      </c>
    </row>
    <row r="777" spans="1:7" s="81" customFormat="1">
      <c r="A777" s="97">
        <f>Invoice!F779</f>
        <v>0</v>
      </c>
      <c r="B777" s="76">
        <f>Invoice!C779</f>
        <v>0</v>
      </c>
      <c r="C777" s="77">
        <f>Invoice!B779</f>
        <v>0</v>
      </c>
      <c r="D777" s="82">
        <f t="shared" si="35"/>
        <v>0</v>
      </c>
      <c r="E777" s="82">
        <f t="shared" si="36"/>
        <v>0</v>
      </c>
      <c r="F777" s="83">
        <f>Invoice!G779</f>
        <v>0</v>
      </c>
      <c r="G777" s="84">
        <f t="shared" si="37"/>
        <v>0</v>
      </c>
    </row>
    <row r="778" spans="1:7" s="81" customFormat="1">
      <c r="A778" s="97">
        <f>Invoice!F780</f>
        <v>0</v>
      </c>
      <c r="B778" s="76">
        <f>Invoice!C780</f>
        <v>0</v>
      </c>
      <c r="C778" s="77">
        <f>Invoice!B780</f>
        <v>0</v>
      </c>
      <c r="D778" s="82">
        <f t="shared" si="35"/>
        <v>0</v>
      </c>
      <c r="E778" s="82">
        <f t="shared" si="36"/>
        <v>0</v>
      </c>
      <c r="F778" s="83">
        <f>Invoice!G780</f>
        <v>0</v>
      </c>
      <c r="G778" s="84">
        <f t="shared" si="37"/>
        <v>0</v>
      </c>
    </row>
    <row r="779" spans="1:7" s="81" customFormat="1">
      <c r="A779" s="97">
        <f>Invoice!F781</f>
        <v>0</v>
      </c>
      <c r="B779" s="76">
        <f>Invoice!C781</f>
        <v>0</v>
      </c>
      <c r="C779" s="77">
        <f>Invoice!B781</f>
        <v>0</v>
      </c>
      <c r="D779" s="82">
        <f t="shared" si="35"/>
        <v>0</v>
      </c>
      <c r="E779" s="82">
        <f t="shared" si="36"/>
        <v>0</v>
      </c>
      <c r="F779" s="83">
        <f>Invoice!G781</f>
        <v>0</v>
      </c>
      <c r="G779" s="84">
        <f t="shared" si="37"/>
        <v>0</v>
      </c>
    </row>
    <row r="780" spans="1:7" s="81" customFormat="1">
      <c r="A780" s="97">
        <f>Invoice!F782</f>
        <v>0</v>
      </c>
      <c r="B780" s="76">
        <f>Invoice!C782</f>
        <v>0</v>
      </c>
      <c r="C780" s="77">
        <f>Invoice!B782</f>
        <v>0</v>
      </c>
      <c r="D780" s="82">
        <f t="shared" si="35"/>
        <v>0</v>
      </c>
      <c r="E780" s="82">
        <f t="shared" si="36"/>
        <v>0</v>
      </c>
      <c r="F780" s="83">
        <f>Invoice!G782</f>
        <v>0</v>
      </c>
      <c r="G780" s="84">
        <f t="shared" si="37"/>
        <v>0</v>
      </c>
    </row>
    <row r="781" spans="1:7" s="81" customFormat="1">
      <c r="A781" s="97">
        <f>Invoice!F783</f>
        <v>0</v>
      </c>
      <c r="B781" s="76">
        <f>Invoice!C783</f>
        <v>0</v>
      </c>
      <c r="C781" s="77">
        <f>Invoice!B783</f>
        <v>0</v>
      </c>
      <c r="D781" s="82">
        <f t="shared" si="35"/>
        <v>0</v>
      </c>
      <c r="E781" s="82">
        <f t="shared" si="36"/>
        <v>0</v>
      </c>
      <c r="F781" s="83">
        <f>Invoice!G783</f>
        <v>0</v>
      </c>
      <c r="G781" s="84">
        <f t="shared" si="37"/>
        <v>0</v>
      </c>
    </row>
    <row r="782" spans="1:7" s="81" customFormat="1">
      <c r="A782" s="97">
        <f>Invoice!F784</f>
        <v>0</v>
      </c>
      <c r="B782" s="76">
        <f>Invoice!C784</f>
        <v>0</v>
      </c>
      <c r="C782" s="77">
        <f>Invoice!B784</f>
        <v>0</v>
      </c>
      <c r="D782" s="82">
        <f t="shared" si="35"/>
        <v>0</v>
      </c>
      <c r="E782" s="82">
        <f t="shared" si="36"/>
        <v>0</v>
      </c>
      <c r="F782" s="83">
        <f>Invoice!G784</f>
        <v>0</v>
      </c>
      <c r="G782" s="84">
        <f t="shared" si="37"/>
        <v>0</v>
      </c>
    </row>
    <row r="783" spans="1:7" s="81" customFormat="1">
      <c r="A783" s="97">
        <f>Invoice!F785</f>
        <v>0</v>
      </c>
      <c r="B783" s="76">
        <f>Invoice!C785</f>
        <v>0</v>
      </c>
      <c r="C783" s="77">
        <f>Invoice!B785</f>
        <v>0</v>
      </c>
      <c r="D783" s="82">
        <f t="shared" si="35"/>
        <v>0</v>
      </c>
      <c r="E783" s="82">
        <f t="shared" si="36"/>
        <v>0</v>
      </c>
      <c r="F783" s="83">
        <f>Invoice!G785</f>
        <v>0</v>
      </c>
      <c r="G783" s="84">
        <f t="shared" si="37"/>
        <v>0</v>
      </c>
    </row>
    <row r="784" spans="1:7" s="81" customFormat="1">
      <c r="A784" s="97">
        <f>Invoice!F786</f>
        <v>0</v>
      </c>
      <c r="B784" s="76">
        <f>Invoice!C786</f>
        <v>0</v>
      </c>
      <c r="C784" s="77">
        <f>Invoice!B786</f>
        <v>0</v>
      </c>
      <c r="D784" s="82">
        <f t="shared" si="35"/>
        <v>0</v>
      </c>
      <c r="E784" s="82">
        <f t="shared" si="36"/>
        <v>0</v>
      </c>
      <c r="F784" s="83">
        <f>Invoice!G786</f>
        <v>0</v>
      </c>
      <c r="G784" s="84">
        <f t="shared" si="37"/>
        <v>0</v>
      </c>
    </row>
    <row r="785" spans="1:7" s="81" customFormat="1">
      <c r="A785" s="97">
        <f>Invoice!F787</f>
        <v>0</v>
      </c>
      <c r="B785" s="76">
        <f>Invoice!C787</f>
        <v>0</v>
      </c>
      <c r="C785" s="77">
        <f>Invoice!B787</f>
        <v>0</v>
      </c>
      <c r="D785" s="82">
        <f t="shared" si="35"/>
        <v>0</v>
      </c>
      <c r="E785" s="82">
        <f t="shared" si="36"/>
        <v>0</v>
      </c>
      <c r="F785" s="83">
        <f>Invoice!G787</f>
        <v>0</v>
      </c>
      <c r="G785" s="84">
        <f t="shared" si="37"/>
        <v>0</v>
      </c>
    </row>
    <row r="786" spans="1:7" s="81" customFormat="1">
      <c r="A786" s="97">
        <f>Invoice!F788</f>
        <v>0</v>
      </c>
      <c r="B786" s="76">
        <f>Invoice!C788</f>
        <v>0</v>
      </c>
      <c r="C786" s="77">
        <f>Invoice!B788</f>
        <v>0</v>
      </c>
      <c r="D786" s="82">
        <f t="shared" si="35"/>
        <v>0</v>
      </c>
      <c r="E786" s="82">
        <f t="shared" si="36"/>
        <v>0</v>
      </c>
      <c r="F786" s="83">
        <f>Invoice!G788</f>
        <v>0</v>
      </c>
      <c r="G786" s="84">
        <f t="shared" si="37"/>
        <v>0</v>
      </c>
    </row>
    <row r="787" spans="1:7" s="81" customFormat="1">
      <c r="A787" s="97">
        <f>Invoice!F789</f>
        <v>0</v>
      </c>
      <c r="B787" s="76">
        <f>Invoice!C789</f>
        <v>0</v>
      </c>
      <c r="C787" s="77">
        <f>Invoice!B789</f>
        <v>0</v>
      </c>
      <c r="D787" s="82">
        <f t="shared" si="35"/>
        <v>0</v>
      </c>
      <c r="E787" s="82">
        <f t="shared" si="36"/>
        <v>0</v>
      </c>
      <c r="F787" s="83">
        <f>Invoice!G789</f>
        <v>0</v>
      </c>
      <c r="G787" s="84">
        <f t="shared" si="37"/>
        <v>0</v>
      </c>
    </row>
    <row r="788" spans="1:7" s="81" customFormat="1">
      <c r="A788" s="97">
        <f>Invoice!F790</f>
        <v>0</v>
      </c>
      <c r="B788" s="76">
        <f>Invoice!C790</f>
        <v>0</v>
      </c>
      <c r="C788" s="77">
        <f>Invoice!B790</f>
        <v>0</v>
      </c>
      <c r="D788" s="82">
        <f t="shared" si="35"/>
        <v>0</v>
      </c>
      <c r="E788" s="82">
        <f t="shared" si="36"/>
        <v>0</v>
      </c>
      <c r="F788" s="83">
        <f>Invoice!G790</f>
        <v>0</v>
      </c>
      <c r="G788" s="84">
        <f t="shared" si="37"/>
        <v>0</v>
      </c>
    </row>
    <row r="789" spans="1:7" s="81" customFormat="1">
      <c r="A789" s="97">
        <f>Invoice!F791</f>
        <v>0</v>
      </c>
      <c r="B789" s="76">
        <f>Invoice!C791</f>
        <v>0</v>
      </c>
      <c r="C789" s="77">
        <f>Invoice!B791</f>
        <v>0</v>
      </c>
      <c r="D789" s="82">
        <f t="shared" si="35"/>
        <v>0</v>
      </c>
      <c r="E789" s="82">
        <f t="shared" si="36"/>
        <v>0</v>
      </c>
      <c r="F789" s="83">
        <f>Invoice!G791</f>
        <v>0</v>
      </c>
      <c r="G789" s="84">
        <f t="shared" si="37"/>
        <v>0</v>
      </c>
    </row>
    <row r="790" spans="1:7" s="81" customFormat="1">
      <c r="A790" s="97">
        <f>Invoice!F792</f>
        <v>0</v>
      </c>
      <c r="B790" s="76">
        <f>Invoice!C792</f>
        <v>0</v>
      </c>
      <c r="C790" s="77">
        <f>Invoice!B792</f>
        <v>0</v>
      </c>
      <c r="D790" s="82">
        <f t="shared" si="35"/>
        <v>0</v>
      </c>
      <c r="E790" s="82">
        <f t="shared" si="36"/>
        <v>0</v>
      </c>
      <c r="F790" s="83">
        <f>Invoice!G792</f>
        <v>0</v>
      </c>
      <c r="G790" s="84">
        <f t="shared" si="37"/>
        <v>0</v>
      </c>
    </row>
    <row r="791" spans="1:7" s="81" customFormat="1">
      <c r="A791" s="97">
        <f>Invoice!F793</f>
        <v>0</v>
      </c>
      <c r="B791" s="76">
        <f>Invoice!C793</f>
        <v>0</v>
      </c>
      <c r="C791" s="77">
        <f>Invoice!B793</f>
        <v>0</v>
      </c>
      <c r="D791" s="82">
        <f t="shared" si="35"/>
        <v>0</v>
      </c>
      <c r="E791" s="82">
        <f t="shared" si="36"/>
        <v>0</v>
      </c>
      <c r="F791" s="83">
        <f>Invoice!G793</f>
        <v>0</v>
      </c>
      <c r="G791" s="84">
        <f t="shared" si="37"/>
        <v>0</v>
      </c>
    </row>
    <row r="792" spans="1:7" s="81" customFormat="1">
      <c r="A792" s="97">
        <f>Invoice!F794</f>
        <v>0</v>
      </c>
      <c r="B792" s="76">
        <f>Invoice!C794</f>
        <v>0</v>
      </c>
      <c r="C792" s="77">
        <f>Invoice!B794</f>
        <v>0</v>
      </c>
      <c r="D792" s="82">
        <f t="shared" si="35"/>
        <v>0</v>
      </c>
      <c r="E792" s="82">
        <f t="shared" si="36"/>
        <v>0</v>
      </c>
      <c r="F792" s="83">
        <f>Invoice!G794</f>
        <v>0</v>
      </c>
      <c r="G792" s="84">
        <f t="shared" si="37"/>
        <v>0</v>
      </c>
    </row>
    <row r="793" spans="1:7" s="81" customFormat="1">
      <c r="A793" s="97">
        <f>Invoice!F795</f>
        <v>0</v>
      </c>
      <c r="B793" s="76">
        <f>Invoice!C795</f>
        <v>0</v>
      </c>
      <c r="C793" s="77">
        <f>Invoice!B795</f>
        <v>0</v>
      </c>
      <c r="D793" s="82">
        <f t="shared" si="35"/>
        <v>0</v>
      </c>
      <c r="E793" s="82">
        <f t="shared" si="36"/>
        <v>0</v>
      </c>
      <c r="F793" s="83">
        <f>Invoice!G795</f>
        <v>0</v>
      </c>
      <c r="G793" s="84">
        <f t="shared" si="37"/>
        <v>0</v>
      </c>
    </row>
    <row r="794" spans="1:7" s="81" customFormat="1">
      <c r="A794" s="97">
        <f>Invoice!F796</f>
        <v>0</v>
      </c>
      <c r="B794" s="76">
        <f>Invoice!C796</f>
        <v>0</v>
      </c>
      <c r="C794" s="77">
        <f>Invoice!B796</f>
        <v>0</v>
      </c>
      <c r="D794" s="82">
        <f t="shared" si="35"/>
        <v>0</v>
      </c>
      <c r="E794" s="82">
        <f t="shared" si="36"/>
        <v>0</v>
      </c>
      <c r="F794" s="83">
        <f>Invoice!G796</f>
        <v>0</v>
      </c>
      <c r="G794" s="84">
        <f t="shared" si="37"/>
        <v>0</v>
      </c>
    </row>
    <row r="795" spans="1:7" s="81" customFormat="1">
      <c r="A795" s="97">
        <f>Invoice!F797</f>
        <v>0</v>
      </c>
      <c r="B795" s="76">
        <f>Invoice!C797</f>
        <v>0</v>
      </c>
      <c r="C795" s="77">
        <f>Invoice!B797</f>
        <v>0</v>
      </c>
      <c r="D795" s="82">
        <f t="shared" si="35"/>
        <v>0</v>
      </c>
      <c r="E795" s="82">
        <f t="shared" si="36"/>
        <v>0</v>
      </c>
      <c r="F795" s="83">
        <f>Invoice!G797</f>
        <v>0</v>
      </c>
      <c r="G795" s="84">
        <f t="shared" si="37"/>
        <v>0</v>
      </c>
    </row>
    <row r="796" spans="1:7" s="81" customFormat="1">
      <c r="A796" s="97">
        <f>Invoice!F798</f>
        <v>0</v>
      </c>
      <c r="B796" s="76">
        <f>Invoice!C798</f>
        <v>0</v>
      </c>
      <c r="C796" s="77">
        <f>Invoice!B798</f>
        <v>0</v>
      </c>
      <c r="D796" s="82">
        <f t="shared" si="35"/>
        <v>0</v>
      </c>
      <c r="E796" s="82">
        <f t="shared" si="36"/>
        <v>0</v>
      </c>
      <c r="F796" s="83">
        <f>Invoice!G798</f>
        <v>0</v>
      </c>
      <c r="G796" s="84">
        <f t="shared" si="37"/>
        <v>0</v>
      </c>
    </row>
    <row r="797" spans="1:7" s="81" customFormat="1">
      <c r="A797" s="97">
        <f>Invoice!F799</f>
        <v>0</v>
      </c>
      <c r="B797" s="76">
        <f>Invoice!C799</f>
        <v>0</v>
      </c>
      <c r="C797" s="77">
        <f>Invoice!B799</f>
        <v>0</v>
      </c>
      <c r="D797" s="82">
        <f t="shared" si="35"/>
        <v>0</v>
      </c>
      <c r="E797" s="82">
        <f t="shared" si="36"/>
        <v>0</v>
      </c>
      <c r="F797" s="83">
        <f>Invoice!G799</f>
        <v>0</v>
      </c>
      <c r="G797" s="84">
        <f t="shared" si="37"/>
        <v>0</v>
      </c>
    </row>
    <row r="798" spans="1:7" s="81" customFormat="1">
      <c r="A798" s="97">
        <f>Invoice!F800</f>
        <v>0</v>
      </c>
      <c r="B798" s="76">
        <f>Invoice!C800</f>
        <v>0</v>
      </c>
      <c r="C798" s="77">
        <f>Invoice!B800</f>
        <v>0</v>
      </c>
      <c r="D798" s="82">
        <f t="shared" si="35"/>
        <v>0</v>
      </c>
      <c r="E798" s="82">
        <f t="shared" si="36"/>
        <v>0</v>
      </c>
      <c r="F798" s="83">
        <f>Invoice!G800</f>
        <v>0</v>
      </c>
      <c r="G798" s="84">
        <f t="shared" si="37"/>
        <v>0</v>
      </c>
    </row>
    <row r="799" spans="1:7" s="81" customFormat="1">
      <c r="A799" s="97">
        <f>Invoice!F801</f>
        <v>0</v>
      </c>
      <c r="B799" s="76">
        <f>Invoice!C801</f>
        <v>0</v>
      </c>
      <c r="C799" s="77">
        <f>Invoice!B801</f>
        <v>0</v>
      </c>
      <c r="D799" s="82">
        <f t="shared" si="35"/>
        <v>0</v>
      </c>
      <c r="E799" s="82">
        <f t="shared" si="36"/>
        <v>0</v>
      </c>
      <c r="F799" s="83">
        <f>Invoice!G801</f>
        <v>0</v>
      </c>
      <c r="G799" s="84">
        <f t="shared" si="37"/>
        <v>0</v>
      </c>
    </row>
    <row r="800" spans="1:7" s="81" customFormat="1">
      <c r="A800" s="97">
        <f>Invoice!F802</f>
        <v>0</v>
      </c>
      <c r="B800" s="76">
        <f>Invoice!C802</f>
        <v>0</v>
      </c>
      <c r="C800" s="77">
        <f>Invoice!B802</f>
        <v>0</v>
      </c>
      <c r="D800" s="82">
        <f t="shared" si="35"/>
        <v>0</v>
      </c>
      <c r="E800" s="82">
        <f t="shared" si="36"/>
        <v>0</v>
      </c>
      <c r="F800" s="83">
        <f>Invoice!G802</f>
        <v>0</v>
      </c>
      <c r="G800" s="84">
        <f t="shared" si="37"/>
        <v>0</v>
      </c>
    </row>
    <row r="801" spans="1:7" s="81" customFormat="1">
      <c r="A801" s="97">
        <f>Invoice!F803</f>
        <v>0</v>
      </c>
      <c r="B801" s="76">
        <f>Invoice!C803</f>
        <v>0</v>
      </c>
      <c r="C801" s="77">
        <f>Invoice!B803</f>
        <v>0</v>
      </c>
      <c r="D801" s="82">
        <f t="shared" si="35"/>
        <v>0</v>
      </c>
      <c r="E801" s="82">
        <f t="shared" si="36"/>
        <v>0</v>
      </c>
      <c r="F801" s="83">
        <f>Invoice!G803</f>
        <v>0</v>
      </c>
      <c r="G801" s="84">
        <f t="shared" si="37"/>
        <v>0</v>
      </c>
    </row>
    <row r="802" spans="1:7" s="81" customFormat="1">
      <c r="A802" s="97">
        <f>Invoice!F804</f>
        <v>0</v>
      </c>
      <c r="B802" s="76">
        <f>Invoice!C804</f>
        <v>0</v>
      </c>
      <c r="C802" s="77">
        <f>Invoice!B804</f>
        <v>0</v>
      </c>
      <c r="D802" s="82">
        <f t="shared" si="35"/>
        <v>0</v>
      </c>
      <c r="E802" s="82">
        <f t="shared" si="36"/>
        <v>0</v>
      </c>
      <c r="F802" s="83">
        <f>Invoice!G804</f>
        <v>0</v>
      </c>
      <c r="G802" s="84">
        <f t="shared" si="37"/>
        <v>0</v>
      </c>
    </row>
    <row r="803" spans="1:7" s="81" customFormat="1">
      <c r="A803" s="97">
        <f>Invoice!F805</f>
        <v>0</v>
      </c>
      <c r="B803" s="76">
        <f>Invoice!C805</f>
        <v>0</v>
      </c>
      <c r="C803" s="77">
        <f>Invoice!B805</f>
        <v>0</v>
      </c>
      <c r="D803" s="82">
        <f t="shared" si="35"/>
        <v>0</v>
      </c>
      <c r="E803" s="82">
        <f t="shared" si="36"/>
        <v>0</v>
      </c>
      <c r="F803" s="83">
        <f>Invoice!G805</f>
        <v>0</v>
      </c>
      <c r="G803" s="84">
        <f t="shared" si="37"/>
        <v>0</v>
      </c>
    </row>
    <row r="804" spans="1:7" s="81" customFormat="1">
      <c r="A804" s="97">
        <f>Invoice!F806</f>
        <v>0</v>
      </c>
      <c r="B804" s="76">
        <f>Invoice!C806</f>
        <v>0</v>
      </c>
      <c r="C804" s="77">
        <f>Invoice!B806</f>
        <v>0</v>
      </c>
      <c r="D804" s="82">
        <f t="shared" si="35"/>
        <v>0</v>
      </c>
      <c r="E804" s="82">
        <f t="shared" si="36"/>
        <v>0</v>
      </c>
      <c r="F804" s="83">
        <f>Invoice!G806</f>
        <v>0</v>
      </c>
      <c r="G804" s="84">
        <f t="shared" si="37"/>
        <v>0</v>
      </c>
    </row>
    <row r="805" spans="1:7" s="81" customFormat="1">
      <c r="A805" s="97">
        <f>Invoice!F807</f>
        <v>0</v>
      </c>
      <c r="B805" s="76">
        <f>Invoice!C807</f>
        <v>0</v>
      </c>
      <c r="C805" s="77">
        <f>Invoice!B807</f>
        <v>0</v>
      </c>
      <c r="D805" s="82">
        <f t="shared" si="35"/>
        <v>0</v>
      </c>
      <c r="E805" s="82">
        <f t="shared" si="36"/>
        <v>0</v>
      </c>
      <c r="F805" s="83">
        <f>Invoice!G807</f>
        <v>0</v>
      </c>
      <c r="G805" s="84">
        <f t="shared" si="37"/>
        <v>0</v>
      </c>
    </row>
    <row r="806" spans="1:7" s="81" customFormat="1">
      <c r="A806" s="97">
        <f>Invoice!F808</f>
        <v>0</v>
      </c>
      <c r="B806" s="76">
        <f>Invoice!C808</f>
        <v>0</v>
      </c>
      <c r="C806" s="77">
        <f>Invoice!B808</f>
        <v>0</v>
      </c>
      <c r="D806" s="82">
        <f t="shared" si="35"/>
        <v>0</v>
      </c>
      <c r="E806" s="82">
        <f t="shared" si="36"/>
        <v>0</v>
      </c>
      <c r="F806" s="83">
        <f>Invoice!G808</f>
        <v>0</v>
      </c>
      <c r="G806" s="84">
        <f t="shared" si="37"/>
        <v>0</v>
      </c>
    </row>
    <row r="807" spans="1:7" s="81" customFormat="1">
      <c r="A807" s="97">
        <f>Invoice!F809</f>
        <v>0</v>
      </c>
      <c r="B807" s="76">
        <f>Invoice!C809</f>
        <v>0</v>
      </c>
      <c r="C807" s="77">
        <f>Invoice!B809</f>
        <v>0</v>
      </c>
      <c r="D807" s="82">
        <f t="shared" si="35"/>
        <v>0</v>
      </c>
      <c r="E807" s="82">
        <f t="shared" si="36"/>
        <v>0</v>
      </c>
      <c r="F807" s="83">
        <f>Invoice!G809</f>
        <v>0</v>
      </c>
      <c r="G807" s="84">
        <f t="shared" si="37"/>
        <v>0</v>
      </c>
    </row>
    <row r="808" spans="1:7" s="81" customFormat="1">
      <c r="A808" s="97">
        <f>Invoice!F810</f>
        <v>0</v>
      </c>
      <c r="B808" s="76">
        <f>Invoice!C810</f>
        <v>0</v>
      </c>
      <c r="C808" s="77">
        <f>Invoice!B810</f>
        <v>0</v>
      </c>
      <c r="D808" s="82">
        <f t="shared" si="35"/>
        <v>0</v>
      </c>
      <c r="E808" s="82">
        <f t="shared" si="36"/>
        <v>0</v>
      </c>
      <c r="F808" s="83">
        <f>Invoice!G810</f>
        <v>0</v>
      </c>
      <c r="G808" s="84">
        <f t="shared" si="37"/>
        <v>0</v>
      </c>
    </row>
    <row r="809" spans="1:7" s="81" customFormat="1">
      <c r="A809" s="97">
        <f>Invoice!F811</f>
        <v>0</v>
      </c>
      <c r="B809" s="76">
        <f>Invoice!C811</f>
        <v>0</v>
      </c>
      <c r="C809" s="77">
        <f>Invoice!B811</f>
        <v>0</v>
      </c>
      <c r="D809" s="82">
        <f t="shared" si="35"/>
        <v>0</v>
      </c>
      <c r="E809" s="82">
        <f t="shared" si="36"/>
        <v>0</v>
      </c>
      <c r="F809" s="83">
        <f>Invoice!G811</f>
        <v>0</v>
      </c>
      <c r="G809" s="84">
        <f t="shared" si="37"/>
        <v>0</v>
      </c>
    </row>
    <row r="810" spans="1:7" s="81" customFormat="1">
      <c r="A810" s="97">
        <f>Invoice!F812</f>
        <v>0</v>
      </c>
      <c r="B810" s="76">
        <f>Invoice!C812</f>
        <v>0</v>
      </c>
      <c r="C810" s="77">
        <f>Invoice!B812</f>
        <v>0</v>
      </c>
      <c r="D810" s="82">
        <f t="shared" si="35"/>
        <v>0</v>
      </c>
      <c r="E810" s="82">
        <f t="shared" si="36"/>
        <v>0</v>
      </c>
      <c r="F810" s="83">
        <f>Invoice!G812</f>
        <v>0</v>
      </c>
      <c r="G810" s="84">
        <f t="shared" si="37"/>
        <v>0</v>
      </c>
    </row>
    <row r="811" spans="1:7" s="81" customFormat="1">
      <c r="A811" s="97">
        <f>Invoice!F813</f>
        <v>0</v>
      </c>
      <c r="B811" s="76">
        <f>Invoice!C813</f>
        <v>0</v>
      </c>
      <c r="C811" s="77">
        <f>Invoice!B813</f>
        <v>0</v>
      </c>
      <c r="D811" s="82">
        <f t="shared" si="35"/>
        <v>0</v>
      </c>
      <c r="E811" s="82">
        <f t="shared" si="36"/>
        <v>0</v>
      </c>
      <c r="F811" s="83">
        <f>Invoice!G813</f>
        <v>0</v>
      </c>
      <c r="G811" s="84">
        <f t="shared" si="37"/>
        <v>0</v>
      </c>
    </row>
    <row r="812" spans="1:7" s="81" customFormat="1">
      <c r="A812" s="97">
        <f>Invoice!F814</f>
        <v>0</v>
      </c>
      <c r="B812" s="76">
        <f>Invoice!C814</f>
        <v>0</v>
      </c>
      <c r="C812" s="77">
        <f>Invoice!B814</f>
        <v>0</v>
      </c>
      <c r="D812" s="82">
        <f t="shared" si="35"/>
        <v>0</v>
      </c>
      <c r="E812" s="82">
        <f t="shared" si="36"/>
        <v>0</v>
      </c>
      <c r="F812" s="83">
        <f>Invoice!G814</f>
        <v>0</v>
      </c>
      <c r="G812" s="84">
        <f t="shared" si="37"/>
        <v>0</v>
      </c>
    </row>
    <row r="813" spans="1:7" s="81" customFormat="1">
      <c r="A813" s="97">
        <f>Invoice!F815</f>
        <v>0</v>
      </c>
      <c r="B813" s="76">
        <f>Invoice!C815</f>
        <v>0</v>
      </c>
      <c r="C813" s="77">
        <f>Invoice!B815</f>
        <v>0</v>
      </c>
      <c r="D813" s="82">
        <f t="shared" si="35"/>
        <v>0</v>
      </c>
      <c r="E813" s="82">
        <f t="shared" si="36"/>
        <v>0</v>
      </c>
      <c r="F813" s="83">
        <f>Invoice!G815</f>
        <v>0</v>
      </c>
      <c r="G813" s="84">
        <f t="shared" si="37"/>
        <v>0</v>
      </c>
    </row>
    <row r="814" spans="1:7" s="81" customFormat="1">
      <c r="A814" s="97">
        <f>Invoice!F816</f>
        <v>0</v>
      </c>
      <c r="B814" s="76">
        <f>Invoice!C816</f>
        <v>0</v>
      </c>
      <c r="C814" s="77">
        <f>Invoice!B816</f>
        <v>0</v>
      </c>
      <c r="D814" s="82">
        <f t="shared" si="35"/>
        <v>0</v>
      </c>
      <c r="E814" s="82">
        <f t="shared" si="36"/>
        <v>0</v>
      </c>
      <c r="F814" s="83">
        <f>Invoice!G816</f>
        <v>0</v>
      </c>
      <c r="G814" s="84">
        <f t="shared" si="37"/>
        <v>0</v>
      </c>
    </row>
    <row r="815" spans="1:7" s="81" customFormat="1">
      <c r="A815" s="97">
        <f>Invoice!F817</f>
        <v>0</v>
      </c>
      <c r="B815" s="76">
        <f>Invoice!C817</f>
        <v>0</v>
      </c>
      <c r="C815" s="77">
        <f>Invoice!B817</f>
        <v>0</v>
      </c>
      <c r="D815" s="82">
        <f t="shared" si="35"/>
        <v>0</v>
      </c>
      <c r="E815" s="82">
        <f t="shared" si="36"/>
        <v>0</v>
      </c>
      <c r="F815" s="83">
        <f>Invoice!G817</f>
        <v>0</v>
      </c>
      <c r="G815" s="84">
        <f t="shared" si="37"/>
        <v>0</v>
      </c>
    </row>
    <row r="816" spans="1:7" s="81" customFormat="1">
      <c r="A816" s="97">
        <f>Invoice!F818</f>
        <v>0</v>
      </c>
      <c r="B816" s="76">
        <f>Invoice!C818</f>
        <v>0</v>
      </c>
      <c r="C816" s="77">
        <f>Invoice!B818</f>
        <v>0</v>
      </c>
      <c r="D816" s="82">
        <f t="shared" si="35"/>
        <v>0</v>
      </c>
      <c r="E816" s="82">
        <f t="shared" si="36"/>
        <v>0</v>
      </c>
      <c r="F816" s="83">
        <f>Invoice!G818</f>
        <v>0</v>
      </c>
      <c r="G816" s="84">
        <f t="shared" si="37"/>
        <v>0</v>
      </c>
    </row>
    <row r="817" spans="1:7" s="81" customFormat="1">
      <c r="A817" s="97">
        <f>Invoice!F819</f>
        <v>0</v>
      </c>
      <c r="B817" s="76">
        <f>Invoice!C819</f>
        <v>0</v>
      </c>
      <c r="C817" s="77">
        <f>Invoice!B819</f>
        <v>0</v>
      </c>
      <c r="D817" s="82">
        <f t="shared" si="35"/>
        <v>0</v>
      </c>
      <c r="E817" s="82">
        <f t="shared" si="36"/>
        <v>0</v>
      </c>
      <c r="F817" s="83">
        <f>Invoice!G819</f>
        <v>0</v>
      </c>
      <c r="G817" s="84">
        <f t="shared" si="37"/>
        <v>0</v>
      </c>
    </row>
    <row r="818" spans="1:7" s="81" customFormat="1">
      <c r="A818" s="97">
        <f>Invoice!F820</f>
        <v>0</v>
      </c>
      <c r="B818" s="76">
        <f>Invoice!C820</f>
        <v>0</v>
      </c>
      <c r="C818" s="77">
        <f>Invoice!B820</f>
        <v>0</v>
      </c>
      <c r="D818" s="82">
        <f t="shared" si="35"/>
        <v>0</v>
      </c>
      <c r="E818" s="82">
        <f t="shared" si="36"/>
        <v>0</v>
      </c>
      <c r="F818" s="83">
        <f>Invoice!G820</f>
        <v>0</v>
      </c>
      <c r="G818" s="84">
        <f t="shared" si="37"/>
        <v>0</v>
      </c>
    </row>
    <row r="819" spans="1:7" s="81" customFormat="1">
      <c r="A819" s="97">
        <f>Invoice!F821</f>
        <v>0</v>
      </c>
      <c r="B819" s="76">
        <f>Invoice!C821</f>
        <v>0</v>
      </c>
      <c r="C819" s="77">
        <f>Invoice!B821</f>
        <v>0</v>
      </c>
      <c r="D819" s="82">
        <f t="shared" si="35"/>
        <v>0</v>
      </c>
      <c r="E819" s="82">
        <f t="shared" si="36"/>
        <v>0</v>
      </c>
      <c r="F819" s="83">
        <f>Invoice!G821</f>
        <v>0</v>
      </c>
      <c r="G819" s="84">
        <f t="shared" si="37"/>
        <v>0</v>
      </c>
    </row>
    <row r="820" spans="1:7" s="81" customFormat="1">
      <c r="A820" s="97">
        <f>Invoice!F822</f>
        <v>0</v>
      </c>
      <c r="B820" s="76">
        <f>Invoice!C822</f>
        <v>0</v>
      </c>
      <c r="C820" s="77">
        <f>Invoice!B822</f>
        <v>0</v>
      </c>
      <c r="D820" s="82">
        <f t="shared" si="35"/>
        <v>0</v>
      </c>
      <c r="E820" s="82">
        <f t="shared" si="36"/>
        <v>0</v>
      </c>
      <c r="F820" s="83">
        <f>Invoice!G822</f>
        <v>0</v>
      </c>
      <c r="G820" s="84">
        <f t="shared" si="37"/>
        <v>0</v>
      </c>
    </row>
    <row r="821" spans="1:7" s="81" customFormat="1">
      <c r="A821" s="97">
        <f>Invoice!F823</f>
        <v>0</v>
      </c>
      <c r="B821" s="76">
        <f>Invoice!C823</f>
        <v>0</v>
      </c>
      <c r="C821" s="77">
        <f>Invoice!B823</f>
        <v>0</v>
      </c>
      <c r="D821" s="82">
        <f t="shared" si="35"/>
        <v>0</v>
      </c>
      <c r="E821" s="82">
        <f t="shared" si="36"/>
        <v>0</v>
      </c>
      <c r="F821" s="83">
        <f>Invoice!G823</f>
        <v>0</v>
      </c>
      <c r="G821" s="84">
        <f t="shared" si="37"/>
        <v>0</v>
      </c>
    </row>
    <row r="822" spans="1:7" s="81" customFormat="1">
      <c r="A822" s="97">
        <f>Invoice!F824</f>
        <v>0</v>
      </c>
      <c r="B822" s="76">
        <f>Invoice!C824</f>
        <v>0</v>
      </c>
      <c r="C822" s="77">
        <f>Invoice!B824</f>
        <v>0</v>
      </c>
      <c r="D822" s="82">
        <f t="shared" si="35"/>
        <v>0</v>
      </c>
      <c r="E822" s="82">
        <f t="shared" si="36"/>
        <v>0</v>
      </c>
      <c r="F822" s="83">
        <f>Invoice!G824</f>
        <v>0</v>
      </c>
      <c r="G822" s="84">
        <f t="shared" si="37"/>
        <v>0</v>
      </c>
    </row>
    <row r="823" spans="1:7" s="81" customFormat="1">
      <c r="A823" s="97">
        <f>Invoice!F825</f>
        <v>0</v>
      </c>
      <c r="B823" s="76">
        <f>Invoice!C825</f>
        <v>0</v>
      </c>
      <c r="C823" s="77">
        <f>Invoice!B825</f>
        <v>0</v>
      </c>
      <c r="D823" s="82">
        <f t="shared" si="35"/>
        <v>0</v>
      </c>
      <c r="E823" s="82">
        <f t="shared" si="36"/>
        <v>0</v>
      </c>
      <c r="F823" s="83">
        <f>Invoice!G825</f>
        <v>0</v>
      </c>
      <c r="G823" s="84">
        <f t="shared" si="37"/>
        <v>0</v>
      </c>
    </row>
    <row r="824" spans="1:7" s="81" customFormat="1">
      <c r="A824" s="97">
        <f>Invoice!F826</f>
        <v>0</v>
      </c>
      <c r="B824" s="76">
        <f>Invoice!C826</f>
        <v>0</v>
      </c>
      <c r="C824" s="77">
        <f>Invoice!B826</f>
        <v>0</v>
      </c>
      <c r="D824" s="82">
        <f t="shared" si="35"/>
        <v>0</v>
      </c>
      <c r="E824" s="82">
        <f t="shared" si="36"/>
        <v>0</v>
      </c>
      <c r="F824" s="83">
        <f>Invoice!G826</f>
        <v>0</v>
      </c>
      <c r="G824" s="84">
        <f t="shared" si="37"/>
        <v>0</v>
      </c>
    </row>
    <row r="825" spans="1:7" s="81" customFormat="1">
      <c r="A825" s="97">
        <f>Invoice!F827</f>
        <v>0</v>
      </c>
      <c r="B825" s="76">
        <f>Invoice!C827</f>
        <v>0</v>
      </c>
      <c r="C825" s="77">
        <f>Invoice!B827</f>
        <v>0</v>
      </c>
      <c r="D825" s="82">
        <f t="shared" si="35"/>
        <v>0</v>
      </c>
      <c r="E825" s="82">
        <f t="shared" si="36"/>
        <v>0</v>
      </c>
      <c r="F825" s="83">
        <f>Invoice!G827</f>
        <v>0</v>
      </c>
      <c r="G825" s="84">
        <f t="shared" si="37"/>
        <v>0</v>
      </c>
    </row>
    <row r="826" spans="1:7" s="81" customFormat="1">
      <c r="A826" s="97">
        <f>Invoice!F828</f>
        <v>0</v>
      </c>
      <c r="B826" s="76">
        <f>Invoice!C828</f>
        <v>0</v>
      </c>
      <c r="C826" s="77">
        <f>Invoice!B828</f>
        <v>0</v>
      </c>
      <c r="D826" s="82">
        <f t="shared" si="35"/>
        <v>0</v>
      </c>
      <c r="E826" s="82">
        <f t="shared" si="36"/>
        <v>0</v>
      </c>
      <c r="F826" s="83">
        <f>Invoice!G828</f>
        <v>0</v>
      </c>
      <c r="G826" s="84">
        <f t="shared" si="37"/>
        <v>0</v>
      </c>
    </row>
    <row r="827" spans="1:7" s="81" customFormat="1">
      <c r="A827" s="97">
        <f>Invoice!F829</f>
        <v>0</v>
      </c>
      <c r="B827" s="76">
        <f>Invoice!C829</f>
        <v>0</v>
      </c>
      <c r="C827" s="77">
        <f>Invoice!B829</f>
        <v>0</v>
      </c>
      <c r="D827" s="82">
        <f t="shared" si="35"/>
        <v>0</v>
      </c>
      <c r="E827" s="82">
        <f t="shared" si="36"/>
        <v>0</v>
      </c>
      <c r="F827" s="83">
        <f>Invoice!G829</f>
        <v>0</v>
      </c>
      <c r="G827" s="84">
        <f t="shared" si="37"/>
        <v>0</v>
      </c>
    </row>
    <row r="828" spans="1:7" s="81" customFormat="1">
      <c r="A828" s="97">
        <f>Invoice!F830</f>
        <v>0</v>
      </c>
      <c r="B828" s="76">
        <f>Invoice!C830</f>
        <v>0</v>
      </c>
      <c r="C828" s="77">
        <f>Invoice!B830</f>
        <v>0</v>
      </c>
      <c r="D828" s="82">
        <f t="shared" si="35"/>
        <v>0</v>
      </c>
      <c r="E828" s="82">
        <f t="shared" si="36"/>
        <v>0</v>
      </c>
      <c r="F828" s="83">
        <f>Invoice!G830</f>
        <v>0</v>
      </c>
      <c r="G828" s="84">
        <f t="shared" si="37"/>
        <v>0</v>
      </c>
    </row>
    <row r="829" spans="1:7" s="81" customFormat="1">
      <c r="A829" s="97">
        <f>Invoice!F831</f>
        <v>0</v>
      </c>
      <c r="B829" s="76">
        <f>Invoice!C831</f>
        <v>0</v>
      </c>
      <c r="C829" s="77">
        <f>Invoice!B831</f>
        <v>0</v>
      </c>
      <c r="D829" s="82">
        <f t="shared" si="35"/>
        <v>0</v>
      </c>
      <c r="E829" s="82">
        <f t="shared" si="36"/>
        <v>0</v>
      </c>
      <c r="F829" s="83">
        <f>Invoice!G831</f>
        <v>0</v>
      </c>
      <c r="G829" s="84">
        <f t="shared" si="37"/>
        <v>0</v>
      </c>
    </row>
    <row r="830" spans="1:7" s="81" customFormat="1">
      <c r="A830" s="97">
        <f>Invoice!F832</f>
        <v>0</v>
      </c>
      <c r="B830" s="76">
        <f>Invoice!C832</f>
        <v>0</v>
      </c>
      <c r="C830" s="77">
        <f>Invoice!B832</f>
        <v>0</v>
      </c>
      <c r="D830" s="82">
        <f t="shared" si="35"/>
        <v>0</v>
      </c>
      <c r="E830" s="82">
        <f t="shared" si="36"/>
        <v>0</v>
      </c>
      <c r="F830" s="83">
        <f>Invoice!G832</f>
        <v>0</v>
      </c>
      <c r="G830" s="84">
        <f t="shared" si="37"/>
        <v>0</v>
      </c>
    </row>
    <row r="831" spans="1:7" s="81" customFormat="1">
      <c r="A831" s="97">
        <f>Invoice!F833</f>
        <v>0</v>
      </c>
      <c r="B831" s="76">
        <f>Invoice!C833</f>
        <v>0</v>
      </c>
      <c r="C831" s="77">
        <f>Invoice!B833</f>
        <v>0</v>
      </c>
      <c r="D831" s="82">
        <f t="shared" si="35"/>
        <v>0</v>
      </c>
      <c r="E831" s="82">
        <f t="shared" si="36"/>
        <v>0</v>
      </c>
      <c r="F831" s="83">
        <f>Invoice!G833</f>
        <v>0</v>
      </c>
      <c r="G831" s="84">
        <f t="shared" si="37"/>
        <v>0</v>
      </c>
    </row>
    <row r="832" spans="1:7" s="81" customFormat="1">
      <c r="A832" s="97">
        <f>Invoice!F834</f>
        <v>0</v>
      </c>
      <c r="B832" s="76">
        <f>Invoice!C834</f>
        <v>0</v>
      </c>
      <c r="C832" s="77">
        <f>Invoice!B834</f>
        <v>0</v>
      </c>
      <c r="D832" s="82">
        <f t="shared" si="35"/>
        <v>0</v>
      </c>
      <c r="E832" s="82">
        <f t="shared" si="36"/>
        <v>0</v>
      </c>
      <c r="F832" s="83">
        <f>Invoice!G834</f>
        <v>0</v>
      </c>
      <c r="G832" s="84">
        <f t="shared" si="37"/>
        <v>0</v>
      </c>
    </row>
    <row r="833" spans="1:7" s="81" customFormat="1">
      <c r="A833" s="97">
        <f>Invoice!F835</f>
        <v>0</v>
      </c>
      <c r="B833" s="76">
        <f>Invoice!C835</f>
        <v>0</v>
      </c>
      <c r="C833" s="77">
        <f>Invoice!B835</f>
        <v>0</v>
      </c>
      <c r="D833" s="82">
        <f t="shared" ref="D833:D896" si="38">F833/$D$14</f>
        <v>0</v>
      </c>
      <c r="E833" s="82">
        <f t="shared" ref="E833:E896" si="39">G833/$D$14</f>
        <v>0</v>
      </c>
      <c r="F833" s="83">
        <f>Invoice!G835</f>
        <v>0</v>
      </c>
      <c r="G833" s="84">
        <f t="shared" ref="G833:G896" si="40">C833*F833</f>
        <v>0</v>
      </c>
    </row>
    <row r="834" spans="1:7" s="81" customFormat="1">
      <c r="A834" s="97">
        <f>Invoice!F836</f>
        <v>0</v>
      </c>
      <c r="B834" s="76">
        <f>Invoice!C836</f>
        <v>0</v>
      </c>
      <c r="C834" s="77">
        <f>Invoice!B836</f>
        <v>0</v>
      </c>
      <c r="D834" s="82">
        <f t="shared" si="38"/>
        <v>0</v>
      </c>
      <c r="E834" s="82">
        <f t="shared" si="39"/>
        <v>0</v>
      </c>
      <c r="F834" s="83">
        <f>Invoice!G836</f>
        <v>0</v>
      </c>
      <c r="G834" s="84">
        <f t="shared" si="40"/>
        <v>0</v>
      </c>
    </row>
    <row r="835" spans="1:7" s="81" customFormat="1">
      <c r="A835" s="97">
        <f>Invoice!F837</f>
        <v>0</v>
      </c>
      <c r="B835" s="76">
        <f>Invoice!C837</f>
        <v>0</v>
      </c>
      <c r="C835" s="77">
        <f>Invoice!B837</f>
        <v>0</v>
      </c>
      <c r="D835" s="82">
        <f t="shared" si="38"/>
        <v>0</v>
      </c>
      <c r="E835" s="82">
        <f t="shared" si="39"/>
        <v>0</v>
      </c>
      <c r="F835" s="83">
        <f>Invoice!G837</f>
        <v>0</v>
      </c>
      <c r="G835" s="84">
        <f t="shared" si="40"/>
        <v>0</v>
      </c>
    </row>
    <row r="836" spans="1:7" s="81" customFormat="1">
      <c r="A836" s="97">
        <f>Invoice!F838</f>
        <v>0</v>
      </c>
      <c r="B836" s="76">
        <f>Invoice!C838</f>
        <v>0</v>
      </c>
      <c r="C836" s="77">
        <f>Invoice!B838</f>
        <v>0</v>
      </c>
      <c r="D836" s="82">
        <f t="shared" si="38"/>
        <v>0</v>
      </c>
      <c r="E836" s="82">
        <f t="shared" si="39"/>
        <v>0</v>
      </c>
      <c r="F836" s="83">
        <f>Invoice!G838</f>
        <v>0</v>
      </c>
      <c r="G836" s="84">
        <f t="shared" si="40"/>
        <v>0</v>
      </c>
    </row>
    <row r="837" spans="1:7" s="81" customFormat="1">
      <c r="A837" s="97">
        <f>Invoice!F839</f>
        <v>0</v>
      </c>
      <c r="B837" s="76">
        <f>Invoice!C839</f>
        <v>0</v>
      </c>
      <c r="C837" s="77">
        <f>Invoice!B839</f>
        <v>0</v>
      </c>
      <c r="D837" s="82">
        <f t="shared" si="38"/>
        <v>0</v>
      </c>
      <c r="E837" s="82">
        <f t="shared" si="39"/>
        <v>0</v>
      </c>
      <c r="F837" s="83">
        <f>Invoice!G839</f>
        <v>0</v>
      </c>
      <c r="G837" s="84">
        <f t="shared" si="40"/>
        <v>0</v>
      </c>
    </row>
    <row r="838" spans="1:7" s="81" customFormat="1">
      <c r="A838" s="97">
        <f>Invoice!F840</f>
        <v>0</v>
      </c>
      <c r="B838" s="76">
        <f>Invoice!C840</f>
        <v>0</v>
      </c>
      <c r="C838" s="77">
        <f>Invoice!B840</f>
        <v>0</v>
      </c>
      <c r="D838" s="82">
        <f t="shared" si="38"/>
        <v>0</v>
      </c>
      <c r="E838" s="82">
        <f t="shared" si="39"/>
        <v>0</v>
      </c>
      <c r="F838" s="83">
        <f>Invoice!G840</f>
        <v>0</v>
      </c>
      <c r="G838" s="84">
        <f t="shared" si="40"/>
        <v>0</v>
      </c>
    </row>
    <row r="839" spans="1:7" s="81" customFormat="1">
      <c r="A839" s="97">
        <f>Invoice!F841</f>
        <v>0</v>
      </c>
      <c r="B839" s="76">
        <f>Invoice!C841</f>
        <v>0</v>
      </c>
      <c r="C839" s="77">
        <f>Invoice!B841</f>
        <v>0</v>
      </c>
      <c r="D839" s="82">
        <f t="shared" si="38"/>
        <v>0</v>
      </c>
      <c r="E839" s="82">
        <f t="shared" si="39"/>
        <v>0</v>
      </c>
      <c r="F839" s="83">
        <f>Invoice!G841</f>
        <v>0</v>
      </c>
      <c r="G839" s="84">
        <f t="shared" si="40"/>
        <v>0</v>
      </c>
    </row>
    <row r="840" spans="1:7" s="81" customFormat="1">
      <c r="A840" s="97">
        <f>Invoice!F842</f>
        <v>0</v>
      </c>
      <c r="B840" s="76">
        <f>Invoice!C842</f>
        <v>0</v>
      </c>
      <c r="C840" s="77">
        <f>Invoice!B842</f>
        <v>0</v>
      </c>
      <c r="D840" s="82">
        <f t="shared" si="38"/>
        <v>0</v>
      </c>
      <c r="E840" s="82">
        <f t="shared" si="39"/>
        <v>0</v>
      </c>
      <c r="F840" s="83">
        <f>Invoice!G842</f>
        <v>0</v>
      </c>
      <c r="G840" s="84">
        <f t="shared" si="40"/>
        <v>0</v>
      </c>
    </row>
    <row r="841" spans="1:7" s="81" customFormat="1">
      <c r="A841" s="97">
        <f>Invoice!F843</f>
        <v>0</v>
      </c>
      <c r="B841" s="76">
        <f>Invoice!C843</f>
        <v>0</v>
      </c>
      <c r="C841" s="77">
        <f>Invoice!B843</f>
        <v>0</v>
      </c>
      <c r="D841" s="82">
        <f t="shared" si="38"/>
        <v>0</v>
      </c>
      <c r="E841" s="82">
        <f t="shared" si="39"/>
        <v>0</v>
      </c>
      <c r="F841" s="83">
        <f>Invoice!G843</f>
        <v>0</v>
      </c>
      <c r="G841" s="84">
        <f t="shared" si="40"/>
        <v>0</v>
      </c>
    </row>
    <row r="842" spans="1:7" s="81" customFormat="1">
      <c r="A842" s="97">
        <f>Invoice!F844</f>
        <v>0</v>
      </c>
      <c r="B842" s="76">
        <f>Invoice!C844</f>
        <v>0</v>
      </c>
      <c r="C842" s="77">
        <f>Invoice!B844</f>
        <v>0</v>
      </c>
      <c r="D842" s="82">
        <f t="shared" si="38"/>
        <v>0</v>
      </c>
      <c r="E842" s="82">
        <f t="shared" si="39"/>
        <v>0</v>
      </c>
      <c r="F842" s="83">
        <f>Invoice!G844</f>
        <v>0</v>
      </c>
      <c r="G842" s="84">
        <f t="shared" si="40"/>
        <v>0</v>
      </c>
    </row>
    <row r="843" spans="1:7" s="81" customFormat="1">
      <c r="A843" s="97">
        <f>Invoice!F845</f>
        <v>0</v>
      </c>
      <c r="B843" s="76">
        <f>Invoice!C845</f>
        <v>0</v>
      </c>
      <c r="C843" s="77">
        <f>Invoice!B845</f>
        <v>0</v>
      </c>
      <c r="D843" s="82">
        <f t="shared" si="38"/>
        <v>0</v>
      </c>
      <c r="E843" s="82">
        <f t="shared" si="39"/>
        <v>0</v>
      </c>
      <c r="F843" s="83">
        <f>Invoice!G845</f>
        <v>0</v>
      </c>
      <c r="G843" s="84">
        <f t="shared" si="40"/>
        <v>0</v>
      </c>
    </row>
    <row r="844" spans="1:7" s="81" customFormat="1">
      <c r="A844" s="97">
        <f>Invoice!F846</f>
        <v>0</v>
      </c>
      <c r="B844" s="76">
        <f>Invoice!C846</f>
        <v>0</v>
      </c>
      <c r="C844" s="77">
        <f>Invoice!B846</f>
        <v>0</v>
      </c>
      <c r="D844" s="82">
        <f t="shared" si="38"/>
        <v>0</v>
      </c>
      <c r="E844" s="82">
        <f t="shared" si="39"/>
        <v>0</v>
      </c>
      <c r="F844" s="83">
        <f>Invoice!G846</f>
        <v>0</v>
      </c>
      <c r="G844" s="84">
        <f t="shared" si="40"/>
        <v>0</v>
      </c>
    </row>
    <row r="845" spans="1:7" s="81" customFormat="1">
      <c r="A845" s="97">
        <f>Invoice!F847</f>
        <v>0</v>
      </c>
      <c r="B845" s="76">
        <f>Invoice!C847</f>
        <v>0</v>
      </c>
      <c r="C845" s="77">
        <f>Invoice!B847</f>
        <v>0</v>
      </c>
      <c r="D845" s="82">
        <f t="shared" si="38"/>
        <v>0</v>
      </c>
      <c r="E845" s="82">
        <f t="shared" si="39"/>
        <v>0</v>
      </c>
      <c r="F845" s="83">
        <f>Invoice!G847</f>
        <v>0</v>
      </c>
      <c r="G845" s="84">
        <f t="shared" si="40"/>
        <v>0</v>
      </c>
    </row>
    <row r="846" spans="1:7" s="81" customFormat="1">
      <c r="A846" s="97">
        <f>Invoice!F848</f>
        <v>0</v>
      </c>
      <c r="B846" s="76">
        <f>Invoice!C848</f>
        <v>0</v>
      </c>
      <c r="C846" s="77">
        <f>Invoice!B848</f>
        <v>0</v>
      </c>
      <c r="D846" s="82">
        <f t="shared" si="38"/>
        <v>0</v>
      </c>
      <c r="E846" s="82">
        <f t="shared" si="39"/>
        <v>0</v>
      </c>
      <c r="F846" s="83">
        <f>Invoice!G848</f>
        <v>0</v>
      </c>
      <c r="G846" s="84">
        <f t="shared" si="40"/>
        <v>0</v>
      </c>
    </row>
    <row r="847" spans="1:7" s="81" customFormat="1">
      <c r="A847" s="97">
        <f>Invoice!F849</f>
        <v>0</v>
      </c>
      <c r="B847" s="76">
        <f>Invoice!C849</f>
        <v>0</v>
      </c>
      <c r="C847" s="77">
        <f>Invoice!B849</f>
        <v>0</v>
      </c>
      <c r="D847" s="82">
        <f t="shared" si="38"/>
        <v>0</v>
      </c>
      <c r="E847" s="82">
        <f t="shared" si="39"/>
        <v>0</v>
      </c>
      <c r="F847" s="83">
        <f>Invoice!G849</f>
        <v>0</v>
      </c>
      <c r="G847" s="84">
        <f t="shared" si="40"/>
        <v>0</v>
      </c>
    </row>
    <row r="848" spans="1:7" s="81" customFormat="1">
      <c r="A848" s="97">
        <f>Invoice!F850</f>
        <v>0</v>
      </c>
      <c r="B848" s="76">
        <f>Invoice!C850</f>
        <v>0</v>
      </c>
      <c r="C848" s="77">
        <f>Invoice!B850</f>
        <v>0</v>
      </c>
      <c r="D848" s="82">
        <f t="shared" si="38"/>
        <v>0</v>
      </c>
      <c r="E848" s="82">
        <f t="shared" si="39"/>
        <v>0</v>
      </c>
      <c r="F848" s="83">
        <f>Invoice!G850</f>
        <v>0</v>
      </c>
      <c r="G848" s="84">
        <f t="shared" si="40"/>
        <v>0</v>
      </c>
    </row>
    <row r="849" spans="1:7" s="81" customFormat="1">
      <c r="A849" s="97">
        <f>Invoice!F851</f>
        <v>0</v>
      </c>
      <c r="B849" s="76">
        <f>Invoice!C851</f>
        <v>0</v>
      </c>
      <c r="C849" s="77">
        <f>Invoice!B851</f>
        <v>0</v>
      </c>
      <c r="D849" s="82">
        <f t="shared" si="38"/>
        <v>0</v>
      </c>
      <c r="E849" s="82">
        <f t="shared" si="39"/>
        <v>0</v>
      </c>
      <c r="F849" s="83">
        <f>Invoice!G851</f>
        <v>0</v>
      </c>
      <c r="G849" s="84">
        <f t="shared" si="40"/>
        <v>0</v>
      </c>
    </row>
    <row r="850" spans="1:7" s="81" customFormat="1">
      <c r="A850" s="97">
        <f>Invoice!F852</f>
        <v>0</v>
      </c>
      <c r="B850" s="76">
        <f>Invoice!C852</f>
        <v>0</v>
      </c>
      <c r="C850" s="77">
        <f>Invoice!B852</f>
        <v>0</v>
      </c>
      <c r="D850" s="82">
        <f t="shared" si="38"/>
        <v>0</v>
      </c>
      <c r="E850" s="82">
        <f t="shared" si="39"/>
        <v>0</v>
      </c>
      <c r="F850" s="83">
        <f>Invoice!G852</f>
        <v>0</v>
      </c>
      <c r="G850" s="84">
        <f t="shared" si="40"/>
        <v>0</v>
      </c>
    </row>
    <row r="851" spans="1:7" s="81" customFormat="1">
      <c r="A851" s="97">
        <f>Invoice!F853</f>
        <v>0</v>
      </c>
      <c r="B851" s="76">
        <f>Invoice!C853</f>
        <v>0</v>
      </c>
      <c r="C851" s="77">
        <f>Invoice!B853</f>
        <v>0</v>
      </c>
      <c r="D851" s="82">
        <f t="shared" si="38"/>
        <v>0</v>
      </c>
      <c r="E851" s="82">
        <f t="shared" si="39"/>
        <v>0</v>
      </c>
      <c r="F851" s="83">
        <f>Invoice!G853</f>
        <v>0</v>
      </c>
      <c r="G851" s="84">
        <f t="shared" si="40"/>
        <v>0</v>
      </c>
    </row>
    <row r="852" spans="1:7" s="81" customFormat="1">
      <c r="A852" s="97">
        <f>Invoice!F854</f>
        <v>0</v>
      </c>
      <c r="B852" s="76">
        <f>Invoice!C854</f>
        <v>0</v>
      </c>
      <c r="C852" s="77">
        <f>Invoice!B854</f>
        <v>0</v>
      </c>
      <c r="D852" s="82">
        <f t="shared" si="38"/>
        <v>0</v>
      </c>
      <c r="E852" s="82">
        <f t="shared" si="39"/>
        <v>0</v>
      </c>
      <c r="F852" s="83">
        <f>Invoice!G854</f>
        <v>0</v>
      </c>
      <c r="G852" s="84">
        <f t="shared" si="40"/>
        <v>0</v>
      </c>
    </row>
    <row r="853" spans="1:7" s="81" customFormat="1">
      <c r="A853" s="97">
        <f>Invoice!F855</f>
        <v>0</v>
      </c>
      <c r="B853" s="76">
        <f>Invoice!C855</f>
        <v>0</v>
      </c>
      <c r="C853" s="77">
        <f>Invoice!B855</f>
        <v>0</v>
      </c>
      <c r="D853" s="82">
        <f t="shared" si="38"/>
        <v>0</v>
      </c>
      <c r="E853" s="82">
        <f t="shared" si="39"/>
        <v>0</v>
      </c>
      <c r="F853" s="83">
        <f>Invoice!G855</f>
        <v>0</v>
      </c>
      <c r="G853" s="84">
        <f t="shared" si="40"/>
        <v>0</v>
      </c>
    </row>
    <row r="854" spans="1:7" s="81" customFormat="1">
      <c r="A854" s="97">
        <f>Invoice!F856</f>
        <v>0</v>
      </c>
      <c r="B854" s="76">
        <f>Invoice!C856</f>
        <v>0</v>
      </c>
      <c r="C854" s="77">
        <f>Invoice!B856</f>
        <v>0</v>
      </c>
      <c r="D854" s="82">
        <f t="shared" si="38"/>
        <v>0</v>
      </c>
      <c r="E854" s="82">
        <f t="shared" si="39"/>
        <v>0</v>
      </c>
      <c r="F854" s="83">
        <f>Invoice!G856</f>
        <v>0</v>
      </c>
      <c r="G854" s="84">
        <f t="shared" si="40"/>
        <v>0</v>
      </c>
    </row>
    <row r="855" spans="1:7" s="81" customFormat="1">
      <c r="A855" s="97">
        <f>Invoice!F857</f>
        <v>0</v>
      </c>
      <c r="B855" s="76">
        <f>Invoice!C857</f>
        <v>0</v>
      </c>
      <c r="C855" s="77">
        <f>Invoice!B857</f>
        <v>0</v>
      </c>
      <c r="D855" s="82">
        <f t="shared" si="38"/>
        <v>0</v>
      </c>
      <c r="E855" s="82">
        <f t="shared" si="39"/>
        <v>0</v>
      </c>
      <c r="F855" s="83">
        <f>Invoice!G857</f>
        <v>0</v>
      </c>
      <c r="G855" s="84">
        <f t="shared" si="40"/>
        <v>0</v>
      </c>
    </row>
    <row r="856" spans="1:7" s="81" customFormat="1">
      <c r="A856" s="97">
        <f>Invoice!F858</f>
        <v>0</v>
      </c>
      <c r="B856" s="76">
        <f>Invoice!C858</f>
        <v>0</v>
      </c>
      <c r="C856" s="77">
        <f>Invoice!B858</f>
        <v>0</v>
      </c>
      <c r="D856" s="82">
        <f t="shared" si="38"/>
        <v>0</v>
      </c>
      <c r="E856" s="82">
        <f t="shared" si="39"/>
        <v>0</v>
      </c>
      <c r="F856" s="83">
        <f>Invoice!G858</f>
        <v>0</v>
      </c>
      <c r="G856" s="84">
        <f t="shared" si="40"/>
        <v>0</v>
      </c>
    </row>
    <row r="857" spans="1:7" s="81" customFormat="1">
      <c r="A857" s="97">
        <f>Invoice!F859</f>
        <v>0</v>
      </c>
      <c r="B857" s="76">
        <f>Invoice!C859</f>
        <v>0</v>
      </c>
      <c r="C857" s="77">
        <f>Invoice!B859</f>
        <v>0</v>
      </c>
      <c r="D857" s="82">
        <f t="shared" si="38"/>
        <v>0</v>
      </c>
      <c r="E857" s="82">
        <f t="shared" si="39"/>
        <v>0</v>
      </c>
      <c r="F857" s="83">
        <f>Invoice!G859</f>
        <v>0</v>
      </c>
      <c r="G857" s="84">
        <f t="shared" si="40"/>
        <v>0</v>
      </c>
    </row>
    <row r="858" spans="1:7" s="81" customFormat="1">
      <c r="A858" s="97">
        <f>Invoice!F860</f>
        <v>0</v>
      </c>
      <c r="B858" s="76">
        <f>Invoice!C860</f>
        <v>0</v>
      </c>
      <c r="C858" s="77">
        <f>Invoice!B860</f>
        <v>0</v>
      </c>
      <c r="D858" s="82">
        <f t="shared" si="38"/>
        <v>0</v>
      </c>
      <c r="E858" s="82">
        <f t="shared" si="39"/>
        <v>0</v>
      </c>
      <c r="F858" s="83">
        <f>Invoice!G860</f>
        <v>0</v>
      </c>
      <c r="G858" s="84">
        <f t="shared" si="40"/>
        <v>0</v>
      </c>
    </row>
    <row r="859" spans="1:7" s="81" customFormat="1">
      <c r="A859" s="97">
        <f>Invoice!F861</f>
        <v>0</v>
      </c>
      <c r="B859" s="76">
        <f>Invoice!C861</f>
        <v>0</v>
      </c>
      <c r="C859" s="77">
        <f>Invoice!B861</f>
        <v>0</v>
      </c>
      <c r="D859" s="82">
        <f t="shared" si="38"/>
        <v>0</v>
      </c>
      <c r="E859" s="82">
        <f t="shared" si="39"/>
        <v>0</v>
      </c>
      <c r="F859" s="83">
        <f>Invoice!G861</f>
        <v>0</v>
      </c>
      <c r="G859" s="84">
        <f t="shared" si="40"/>
        <v>0</v>
      </c>
    </row>
    <row r="860" spans="1:7" s="81" customFormat="1">
      <c r="A860" s="97">
        <f>Invoice!F862</f>
        <v>0</v>
      </c>
      <c r="B860" s="76">
        <f>Invoice!C862</f>
        <v>0</v>
      </c>
      <c r="C860" s="77">
        <f>Invoice!B862</f>
        <v>0</v>
      </c>
      <c r="D860" s="82">
        <f t="shared" si="38"/>
        <v>0</v>
      </c>
      <c r="E860" s="82">
        <f t="shared" si="39"/>
        <v>0</v>
      </c>
      <c r="F860" s="83">
        <f>Invoice!G862</f>
        <v>0</v>
      </c>
      <c r="G860" s="84">
        <f t="shared" si="40"/>
        <v>0</v>
      </c>
    </row>
    <row r="861" spans="1:7" s="81" customFormat="1">
      <c r="A861" s="97">
        <f>Invoice!F863</f>
        <v>0</v>
      </c>
      <c r="B861" s="76">
        <f>Invoice!C863</f>
        <v>0</v>
      </c>
      <c r="C861" s="77">
        <f>Invoice!B863</f>
        <v>0</v>
      </c>
      <c r="D861" s="82">
        <f t="shared" si="38"/>
        <v>0</v>
      </c>
      <c r="E861" s="82">
        <f t="shared" si="39"/>
        <v>0</v>
      </c>
      <c r="F861" s="83">
        <f>Invoice!G863</f>
        <v>0</v>
      </c>
      <c r="G861" s="84">
        <f t="shared" si="40"/>
        <v>0</v>
      </c>
    </row>
    <row r="862" spans="1:7" s="81" customFormat="1">
      <c r="A862" s="97">
        <f>Invoice!F864</f>
        <v>0</v>
      </c>
      <c r="B862" s="76">
        <f>Invoice!C864</f>
        <v>0</v>
      </c>
      <c r="C862" s="77">
        <f>Invoice!B864</f>
        <v>0</v>
      </c>
      <c r="D862" s="82">
        <f t="shared" si="38"/>
        <v>0</v>
      </c>
      <c r="E862" s="82">
        <f t="shared" si="39"/>
        <v>0</v>
      </c>
      <c r="F862" s="83">
        <f>Invoice!G864</f>
        <v>0</v>
      </c>
      <c r="G862" s="84">
        <f t="shared" si="40"/>
        <v>0</v>
      </c>
    </row>
    <row r="863" spans="1:7" s="81" customFormat="1">
      <c r="A863" s="97">
        <f>Invoice!F865</f>
        <v>0</v>
      </c>
      <c r="B863" s="76">
        <f>Invoice!C865</f>
        <v>0</v>
      </c>
      <c r="C863" s="77">
        <f>Invoice!B865</f>
        <v>0</v>
      </c>
      <c r="D863" s="82">
        <f t="shared" si="38"/>
        <v>0</v>
      </c>
      <c r="E863" s="82">
        <f t="shared" si="39"/>
        <v>0</v>
      </c>
      <c r="F863" s="83">
        <f>Invoice!G865</f>
        <v>0</v>
      </c>
      <c r="G863" s="84">
        <f t="shared" si="40"/>
        <v>0</v>
      </c>
    </row>
    <row r="864" spans="1:7" s="81" customFormat="1">
      <c r="A864" s="97">
        <f>Invoice!F866</f>
        <v>0</v>
      </c>
      <c r="B864" s="76">
        <f>Invoice!C866</f>
        <v>0</v>
      </c>
      <c r="C864" s="77">
        <f>Invoice!B866</f>
        <v>0</v>
      </c>
      <c r="D864" s="82">
        <f t="shared" si="38"/>
        <v>0</v>
      </c>
      <c r="E864" s="82">
        <f t="shared" si="39"/>
        <v>0</v>
      </c>
      <c r="F864" s="83">
        <f>Invoice!G866</f>
        <v>0</v>
      </c>
      <c r="G864" s="84">
        <f t="shared" si="40"/>
        <v>0</v>
      </c>
    </row>
    <row r="865" spans="1:7" s="81" customFormat="1">
      <c r="A865" s="97">
        <f>Invoice!F867</f>
        <v>0</v>
      </c>
      <c r="B865" s="76">
        <f>Invoice!C867</f>
        <v>0</v>
      </c>
      <c r="C865" s="77">
        <f>Invoice!B867</f>
        <v>0</v>
      </c>
      <c r="D865" s="82">
        <f t="shared" si="38"/>
        <v>0</v>
      </c>
      <c r="E865" s="82">
        <f t="shared" si="39"/>
        <v>0</v>
      </c>
      <c r="F865" s="83">
        <f>Invoice!G867</f>
        <v>0</v>
      </c>
      <c r="G865" s="84">
        <f t="shared" si="40"/>
        <v>0</v>
      </c>
    </row>
    <row r="866" spans="1:7" s="81" customFormat="1">
      <c r="A866" s="97">
        <f>Invoice!F868</f>
        <v>0</v>
      </c>
      <c r="B866" s="76">
        <f>Invoice!C868</f>
        <v>0</v>
      </c>
      <c r="C866" s="77">
        <f>Invoice!B868</f>
        <v>0</v>
      </c>
      <c r="D866" s="82">
        <f t="shared" si="38"/>
        <v>0</v>
      </c>
      <c r="E866" s="82">
        <f t="shared" si="39"/>
        <v>0</v>
      </c>
      <c r="F866" s="83">
        <f>Invoice!G868</f>
        <v>0</v>
      </c>
      <c r="G866" s="84">
        <f t="shared" si="40"/>
        <v>0</v>
      </c>
    </row>
    <row r="867" spans="1:7" s="81" customFormat="1">
      <c r="A867" s="97">
        <f>Invoice!F869</f>
        <v>0</v>
      </c>
      <c r="B867" s="76">
        <f>Invoice!C869</f>
        <v>0</v>
      </c>
      <c r="C867" s="77">
        <f>Invoice!B869</f>
        <v>0</v>
      </c>
      <c r="D867" s="82">
        <f t="shared" si="38"/>
        <v>0</v>
      </c>
      <c r="E867" s="82">
        <f t="shared" si="39"/>
        <v>0</v>
      </c>
      <c r="F867" s="83">
        <f>Invoice!G869</f>
        <v>0</v>
      </c>
      <c r="G867" s="84">
        <f t="shared" si="40"/>
        <v>0</v>
      </c>
    </row>
    <row r="868" spans="1:7" s="81" customFormat="1">
      <c r="A868" s="97">
        <f>Invoice!F870</f>
        <v>0</v>
      </c>
      <c r="B868" s="76">
        <f>Invoice!C870</f>
        <v>0</v>
      </c>
      <c r="C868" s="77">
        <f>Invoice!B870</f>
        <v>0</v>
      </c>
      <c r="D868" s="82">
        <f t="shared" si="38"/>
        <v>0</v>
      </c>
      <c r="E868" s="82">
        <f t="shared" si="39"/>
        <v>0</v>
      </c>
      <c r="F868" s="83">
        <f>Invoice!G870</f>
        <v>0</v>
      </c>
      <c r="G868" s="84">
        <f t="shared" si="40"/>
        <v>0</v>
      </c>
    </row>
    <row r="869" spans="1:7" s="81" customFormat="1">
      <c r="A869" s="97">
        <f>Invoice!F871</f>
        <v>0</v>
      </c>
      <c r="B869" s="76">
        <f>Invoice!C871</f>
        <v>0</v>
      </c>
      <c r="C869" s="77">
        <f>Invoice!B871</f>
        <v>0</v>
      </c>
      <c r="D869" s="82">
        <f t="shared" si="38"/>
        <v>0</v>
      </c>
      <c r="E869" s="82">
        <f t="shared" si="39"/>
        <v>0</v>
      </c>
      <c r="F869" s="83">
        <f>Invoice!G871</f>
        <v>0</v>
      </c>
      <c r="G869" s="84">
        <f t="shared" si="40"/>
        <v>0</v>
      </c>
    </row>
    <row r="870" spans="1:7" s="81" customFormat="1">
      <c r="A870" s="97">
        <f>Invoice!F872</f>
        <v>0</v>
      </c>
      <c r="B870" s="76">
        <f>Invoice!C872</f>
        <v>0</v>
      </c>
      <c r="C870" s="77">
        <f>Invoice!B872</f>
        <v>0</v>
      </c>
      <c r="D870" s="82">
        <f t="shared" si="38"/>
        <v>0</v>
      </c>
      <c r="E870" s="82">
        <f t="shared" si="39"/>
        <v>0</v>
      </c>
      <c r="F870" s="83">
        <f>Invoice!G872</f>
        <v>0</v>
      </c>
      <c r="G870" s="84">
        <f t="shared" si="40"/>
        <v>0</v>
      </c>
    </row>
    <row r="871" spans="1:7" s="81" customFormat="1">
      <c r="A871" s="97">
        <f>Invoice!F873</f>
        <v>0</v>
      </c>
      <c r="B871" s="76">
        <f>Invoice!C873</f>
        <v>0</v>
      </c>
      <c r="C871" s="77">
        <f>Invoice!B873</f>
        <v>0</v>
      </c>
      <c r="D871" s="82">
        <f t="shared" si="38"/>
        <v>0</v>
      </c>
      <c r="E871" s="82">
        <f t="shared" si="39"/>
        <v>0</v>
      </c>
      <c r="F871" s="83">
        <f>Invoice!G873</f>
        <v>0</v>
      </c>
      <c r="G871" s="84">
        <f t="shared" si="40"/>
        <v>0</v>
      </c>
    </row>
    <row r="872" spans="1:7" s="81" customFormat="1">
      <c r="A872" s="97">
        <f>Invoice!F874</f>
        <v>0</v>
      </c>
      <c r="B872" s="76">
        <f>Invoice!C874</f>
        <v>0</v>
      </c>
      <c r="C872" s="77">
        <f>Invoice!B874</f>
        <v>0</v>
      </c>
      <c r="D872" s="82">
        <f t="shared" si="38"/>
        <v>0</v>
      </c>
      <c r="E872" s="82">
        <f t="shared" si="39"/>
        <v>0</v>
      </c>
      <c r="F872" s="83">
        <f>Invoice!G874</f>
        <v>0</v>
      </c>
      <c r="G872" s="84">
        <f t="shared" si="40"/>
        <v>0</v>
      </c>
    </row>
    <row r="873" spans="1:7" s="81" customFormat="1">
      <c r="A873" s="97">
        <f>Invoice!F875</f>
        <v>0</v>
      </c>
      <c r="B873" s="76">
        <f>Invoice!C875</f>
        <v>0</v>
      </c>
      <c r="C873" s="77">
        <f>Invoice!B875</f>
        <v>0</v>
      </c>
      <c r="D873" s="82">
        <f t="shared" si="38"/>
        <v>0</v>
      </c>
      <c r="E873" s="82">
        <f t="shared" si="39"/>
        <v>0</v>
      </c>
      <c r="F873" s="83">
        <f>Invoice!G875</f>
        <v>0</v>
      </c>
      <c r="G873" s="84">
        <f t="shared" si="40"/>
        <v>0</v>
      </c>
    </row>
    <row r="874" spans="1:7" s="81" customFormat="1">
      <c r="A874" s="97">
        <f>Invoice!F876</f>
        <v>0</v>
      </c>
      <c r="B874" s="76">
        <f>Invoice!C876</f>
        <v>0</v>
      </c>
      <c r="C874" s="77">
        <f>Invoice!B876</f>
        <v>0</v>
      </c>
      <c r="D874" s="82">
        <f t="shared" si="38"/>
        <v>0</v>
      </c>
      <c r="E874" s="82">
        <f t="shared" si="39"/>
        <v>0</v>
      </c>
      <c r="F874" s="83">
        <f>Invoice!G876</f>
        <v>0</v>
      </c>
      <c r="G874" s="84">
        <f t="shared" si="40"/>
        <v>0</v>
      </c>
    </row>
    <row r="875" spans="1:7" s="81" customFormat="1">
      <c r="A875" s="97">
        <f>Invoice!F877</f>
        <v>0</v>
      </c>
      <c r="B875" s="76">
        <f>Invoice!C877</f>
        <v>0</v>
      </c>
      <c r="C875" s="77">
        <f>Invoice!B877</f>
        <v>0</v>
      </c>
      <c r="D875" s="82">
        <f t="shared" si="38"/>
        <v>0</v>
      </c>
      <c r="E875" s="82">
        <f t="shared" si="39"/>
        <v>0</v>
      </c>
      <c r="F875" s="83">
        <f>Invoice!G877</f>
        <v>0</v>
      </c>
      <c r="G875" s="84">
        <f t="shared" si="40"/>
        <v>0</v>
      </c>
    </row>
    <row r="876" spans="1:7" s="81" customFormat="1">
      <c r="A876" s="97">
        <f>Invoice!F878</f>
        <v>0</v>
      </c>
      <c r="B876" s="76">
        <f>Invoice!C878</f>
        <v>0</v>
      </c>
      <c r="C876" s="77">
        <f>Invoice!B878</f>
        <v>0</v>
      </c>
      <c r="D876" s="82">
        <f t="shared" si="38"/>
        <v>0</v>
      </c>
      <c r="E876" s="82">
        <f t="shared" si="39"/>
        <v>0</v>
      </c>
      <c r="F876" s="83">
        <f>Invoice!G878</f>
        <v>0</v>
      </c>
      <c r="G876" s="84">
        <f t="shared" si="40"/>
        <v>0</v>
      </c>
    </row>
    <row r="877" spans="1:7" s="81" customFormat="1">
      <c r="A877" s="97">
        <f>Invoice!F879</f>
        <v>0</v>
      </c>
      <c r="B877" s="76">
        <f>Invoice!C879</f>
        <v>0</v>
      </c>
      <c r="C877" s="77">
        <f>Invoice!B879</f>
        <v>0</v>
      </c>
      <c r="D877" s="82">
        <f t="shared" si="38"/>
        <v>0</v>
      </c>
      <c r="E877" s="82">
        <f t="shared" si="39"/>
        <v>0</v>
      </c>
      <c r="F877" s="83">
        <f>Invoice!G879</f>
        <v>0</v>
      </c>
      <c r="G877" s="84">
        <f t="shared" si="40"/>
        <v>0</v>
      </c>
    </row>
    <row r="878" spans="1:7" s="81" customFormat="1">
      <c r="A878" s="97">
        <f>Invoice!F880</f>
        <v>0</v>
      </c>
      <c r="B878" s="76">
        <f>Invoice!C880</f>
        <v>0</v>
      </c>
      <c r="C878" s="77">
        <f>Invoice!B880</f>
        <v>0</v>
      </c>
      <c r="D878" s="82">
        <f t="shared" si="38"/>
        <v>0</v>
      </c>
      <c r="E878" s="82">
        <f t="shared" si="39"/>
        <v>0</v>
      </c>
      <c r="F878" s="83">
        <f>Invoice!G880</f>
        <v>0</v>
      </c>
      <c r="G878" s="84">
        <f t="shared" si="40"/>
        <v>0</v>
      </c>
    </row>
    <row r="879" spans="1:7" s="81" customFormat="1">
      <c r="A879" s="97">
        <f>Invoice!F881</f>
        <v>0</v>
      </c>
      <c r="B879" s="76">
        <f>Invoice!C881</f>
        <v>0</v>
      </c>
      <c r="C879" s="77">
        <f>Invoice!B881</f>
        <v>0</v>
      </c>
      <c r="D879" s="82">
        <f t="shared" si="38"/>
        <v>0</v>
      </c>
      <c r="E879" s="82">
        <f t="shared" si="39"/>
        <v>0</v>
      </c>
      <c r="F879" s="83">
        <f>Invoice!G881</f>
        <v>0</v>
      </c>
      <c r="G879" s="84">
        <f t="shared" si="40"/>
        <v>0</v>
      </c>
    </row>
    <row r="880" spans="1:7" s="81" customFormat="1">
      <c r="A880" s="97">
        <f>Invoice!F882</f>
        <v>0</v>
      </c>
      <c r="B880" s="76">
        <f>Invoice!C882</f>
        <v>0</v>
      </c>
      <c r="C880" s="77">
        <f>Invoice!B882</f>
        <v>0</v>
      </c>
      <c r="D880" s="82">
        <f t="shared" si="38"/>
        <v>0</v>
      </c>
      <c r="E880" s="82">
        <f t="shared" si="39"/>
        <v>0</v>
      </c>
      <c r="F880" s="83">
        <f>Invoice!G882</f>
        <v>0</v>
      </c>
      <c r="G880" s="84">
        <f t="shared" si="40"/>
        <v>0</v>
      </c>
    </row>
    <row r="881" spans="1:7" s="81" customFormat="1">
      <c r="A881" s="97">
        <f>Invoice!F883</f>
        <v>0</v>
      </c>
      <c r="B881" s="76">
        <f>Invoice!C883</f>
        <v>0</v>
      </c>
      <c r="C881" s="77">
        <f>Invoice!B883</f>
        <v>0</v>
      </c>
      <c r="D881" s="82">
        <f t="shared" si="38"/>
        <v>0</v>
      </c>
      <c r="E881" s="82">
        <f t="shared" si="39"/>
        <v>0</v>
      </c>
      <c r="F881" s="83">
        <f>Invoice!G883</f>
        <v>0</v>
      </c>
      <c r="G881" s="84">
        <f t="shared" si="40"/>
        <v>0</v>
      </c>
    </row>
    <row r="882" spans="1:7" s="81" customFormat="1">
      <c r="A882" s="97">
        <f>Invoice!F884</f>
        <v>0</v>
      </c>
      <c r="B882" s="76">
        <f>Invoice!C884</f>
        <v>0</v>
      </c>
      <c r="C882" s="77">
        <f>Invoice!B884</f>
        <v>0</v>
      </c>
      <c r="D882" s="82">
        <f t="shared" si="38"/>
        <v>0</v>
      </c>
      <c r="E882" s="82">
        <f t="shared" si="39"/>
        <v>0</v>
      </c>
      <c r="F882" s="83">
        <f>Invoice!G884</f>
        <v>0</v>
      </c>
      <c r="G882" s="84">
        <f t="shared" si="40"/>
        <v>0</v>
      </c>
    </row>
    <row r="883" spans="1:7" s="81" customFormat="1">
      <c r="A883" s="97">
        <f>Invoice!F885</f>
        <v>0</v>
      </c>
      <c r="B883" s="76">
        <f>Invoice!C885</f>
        <v>0</v>
      </c>
      <c r="C883" s="77">
        <f>Invoice!B885</f>
        <v>0</v>
      </c>
      <c r="D883" s="82">
        <f t="shared" si="38"/>
        <v>0</v>
      </c>
      <c r="E883" s="82">
        <f t="shared" si="39"/>
        <v>0</v>
      </c>
      <c r="F883" s="83">
        <f>Invoice!G885</f>
        <v>0</v>
      </c>
      <c r="G883" s="84">
        <f t="shared" si="40"/>
        <v>0</v>
      </c>
    </row>
    <row r="884" spans="1:7" s="81" customFormat="1">
      <c r="A884" s="97">
        <f>Invoice!F886</f>
        <v>0</v>
      </c>
      <c r="B884" s="76">
        <f>Invoice!C886</f>
        <v>0</v>
      </c>
      <c r="C884" s="77">
        <f>Invoice!B886</f>
        <v>0</v>
      </c>
      <c r="D884" s="82">
        <f t="shared" si="38"/>
        <v>0</v>
      </c>
      <c r="E884" s="82">
        <f t="shared" si="39"/>
        <v>0</v>
      </c>
      <c r="F884" s="83">
        <f>Invoice!G886</f>
        <v>0</v>
      </c>
      <c r="G884" s="84">
        <f t="shared" si="40"/>
        <v>0</v>
      </c>
    </row>
    <row r="885" spans="1:7" s="81" customFormat="1">
      <c r="A885" s="97">
        <f>Invoice!F887</f>
        <v>0</v>
      </c>
      <c r="B885" s="76">
        <f>Invoice!C887</f>
        <v>0</v>
      </c>
      <c r="C885" s="77">
        <f>Invoice!B887</f>
        <v>0</v>
      </c>
      <c r="D885" s="82">
        <f t="shared" si="38"/>
        <v>0</v>
      </c>
      <c r="E885" s="82">
        <f t="shared" si="39"/>
        <v>0</v>
      </c>
      <c r="F885" s="83">
        <f>Invoice!G887</f>
        <v>0</v>
      </c>
      <c r="G885" s="84">
        <f t="shared" si="40"/>
        <v>0</v>
      </c>
    </row>
    <row r="886" spans="1:7" s="81" customFormat="1">
      <c r="A886" s="97">
        <f>Invoice!F888</f>
        <v>0</v>
      </c>
      <c r="B886" s="76">
        <f>Invoice!C888</f>
        <v>0</v>
      </c>
      <c r="C886" s="77">
        <f>Invoice!B888</f>
        <v>0</v>
      </c>
      <c r="D886" s="82">
        <f t="shared" si="38"/>
        <v>0</v>
      </c>
      <c r="E886" s="82">
        <f t="shared" si="39"/>
        <v>0</v>
      </c>
      <c r="F886" s="83">
        <f>Invoice!G888</f>
        <v>0</v>
      </c>
      <c r="G886" s="84">
        <f t="shared" si="40"/>
        <v>0</v>
      </c>
    </row>
    <row r="887" spans="1:7" s="81" customFormat="1">
      <c r="A887" s="97">
        <f>Invoice!F889</f>
        <v>0</v>
      </c>
      <c r="B887" s="76">
        <f>Invoice!C889</f>
        <v>0</v>
      </c>
      <c r="C887" s="77">
        <f>Invoice!B889</f>
        <v>0</v>
      </c>
      <c r="D887" s="82">
        <f t="shared" si="38"/>
        <v>0</v>
      </c>
      <c r="E887" s="82">
        <f t="shared" si="39"/>
        <v>0</v>
      </c>
      <c r="F887" s="83">
        <f>Invoice!G889</f>
        <v>0</v>
      </c>
      <c r="G887" s="84">
        <f t="shared" si="40"/>
        <v>0</v>
      </c>
    </row>
    <row r="888" spans="1:7" s="81" customFormat="1">
      <c r="A888" s="97">
        <f>Invoice!F890</f>
        <v>0</v>
      </c>
      <c r="B888" s="76">
        <f>Invoice!C890</f>
        <v>0</v>
      </c>
      <c r="C888" s="77">
        <f>Invoice!B890</f>
        <v>0</v>
      </c>
      <c r="D888" s="82">
        <f t="shared" si="38"/>
        <v>0</v>
      </c>
      <c r="E888" s="82">
        <f t="shared" si="39"/>
        <v>0</v>
      </c>
      <c r="F888" s="83">
        <f>Invoice!G890</f>
        <v>0</v>
      </c>
      <c r="G888" s="84">
        <f t="shared" si="40"/>
        <v>0</v>
      </c>
    </row>
    <row r="889" spans="1:7" s="81" customFormat="1">
      <c r="A889" s="97">
        <f>Invoice!F891</f>
        <v>0</v>
      </c>
      <c r="B889" s="76">
        <f>Invoice!C891</f>
        <v>0</v>
      </c>
      <c r="C889" s="77">
        <f>Invoice!B891</f>
        <v>0</v>
      </c>
      <c r="D889" s="82">
        <f t="shared" si="38"/>
        <v>0</v>
      </c>
      <c r="E889" s="82">
        <f t="shared" si="39"/>
        <v>0</v>
      </c>
      <c r="F889" s="83">
        <f>Invoice!G891</f>
        <v>0</v>
      </c>
      <c r="G889" s="84">
        <f t="shared" si="40"/>
        <v>0</v>
      </c>
    </row>
    <row r="890" spans="1:7" s="81" customFormat="1">
      <c r="A890" s="97">
        <f>Invoice!F892</f>
        <v>0</v>
      </c>
      <c r="B890" s="76">
        <f>Invoice!C892</f>
        <v>0</v>
      </c>
      <c r="C890" s="77">
        <f>Invoice!B892</f>
        <v>0</v>
      </c>
      <c r="D890" s="82">
        <f t="shared" si="38"/>
        <v>0</v>
      </c>
      <c r="E890" s="82">
        <f t="shared" si="39"/>
        <v>0</v>
      </c>
      <c r="F890" s="83">
        <f>Invoice!G892</f>
        <v>0</v>
      </c>
      <c r="G890" s="84">
        <f t="shared" si="40"/>
        <v>0</v>
      </c>
    </row>
    <row r="891" spans="1:7" s="81" customFormat="1">
      <c r="A891" s="97">
        <f>Invoice!F893</f>
        <v>0</v>
      </c>
      <c r="B891" s="76">
        <f>Invoice!C893</f>
        <v>0</v>
      </c>
      <c r="C891" s="77">
        <f>Invoice!B893</f>
        <v>0</v>
      </c>
      <c r="D891" s="82">
        <f t="shared" si="38"/>
        <v>0</v>
      </c>
      <c r="E891" s="82">
        <f t="shared" si="39"/>
        <v>0</v>
      </c>
      <c r="F891" s="83">
        <f>Invoice!G893</f>
        <v>0</v>
      </c>
      <c r="G891" s="84">
        <f t="shared" si="40"/>
        <v>0</v>
      </c>
    </row>
    <row r="892" spans="1:7" s="81" customFormat="1">
      <c r="A892" s="97">
        <f>Invoice!F894</f>
        <v>0</v>
      </c>
      <c r="B892" s="76">
        <f>Invoice!C894</f>
        <v>0</v>
      </c>
      <c r="C892" s="77">
        <f>Invoice!B894</f>
        <v>0</v>
      </c>
      <c r="D892" s="82">
        <f t="shared" si="38"/>
        <v>0</v>
      </c>
      <c r="E892" s="82">
        <f t="shared" si="39"/>
        <v>0</v>
      </c>
      <c r="F892" s="83">
        <f>Invoice!G894</f>
        <v>0</v>
      </c>
      <c r="G892" s="84">
        <f t="shared" si="40"/>
        <v>0</v>
      </c>
    </row>
    <row r="893" spans="1:7" s="81" customFormat="1">
      <c r="A893" s="97">
        <f>Invoice!F895</f>
        <v>0</v>
      </c>
      <c r="B893" s="76">
        <f>Invoice!C895</f>
        <v>0</v>
      </c>
      <c r="C893" s="77">
        <f>Invoice!B895</f>
        <v>0</v>
      </c>
      <c r="D893" s="82">
        <f t="shared" si="38"/>
        <v>0</v>
      </c>
      <c r="E893" s="82">
        <f t="shared" si="39"/>
        <v>0</v>
      </c>
      <c r="F893" s="83">
        <f>Invoice!G895</f>
        <v>0</v>
      </c>
      <c r="G893" s="84">
        <f t="shared" si="40"/>
        <v>0</v>
      </c>
    </row>
    <row r="894" spans="1:7" s="81" customFormat="1">
      <c r="A894" s="97">
        <f>Invoice!F896</f>
        <v>0</v>
      </c>
      <c r="B894" s="76">
        <f>Invoice!C896</f>
        <v>0</v>
      </c>
      <c r="C894" s="77">
        <f>Invoice!B896</f>
        <v>0</v>
      </c>
      <c r="D894" s="82">
        <f t="shared" si="38"/>
        <v>0</v>
      </c>
      <c r="E894" s="82">
        <f t="shared" si="39"/>
        <v>0</v>
      </c>
      <c r="F894" s="83">
        <f>Invoice!G896</f>
        <v>0</v>
      </c>
      <c r="G894" s="84">
        <f t="shared" si="40"/>
        <v>0</v>
      </c>
    </row>
    <row r="895" spans="1:7" s="81" customFormat="1">
      <c r="A895" s="97">
        <f>Invoice!F897</f>
        <v>0</v>
      </c>
      <c r="B895" s="76">
        <f>Invoice!C897</f>
        <v>0</v>
      </c>
      <c r="C895" s="77">
        <f>Invoice!B897</f>
        <v>0</v>
      </c>
      <c r="D895" s="82">
        <f t="shared" si="38"/>
        <v>0</v>
      </c>
      <c r="E895" s="82">
        <f t="shared" si="39"/>
        <v>0</v>
      </c>
      <c r="F895" s="83">
        <f>Invoice!G897</f>
        <v>0</v>
      </c>
      <c r="G895" s="84">
        <f t="shared" si="40"/>
        <v>0</v>
      </c>
    </row>
    <row r="896" spans="1:7" s="81" customFormat="1">
      <c r="A896" s="97">
        <f>Invoice!F898</f>
        <v>0</v>
      </c>
      <c r="B896" s="76">
        <f>Invoice!C898</f>
        <v>0</v>
      </c>
      <c r="C896" s="77">
        <f>Invoice!B898</f>
        <v>0</v>
      </c>
      <c r="D896" s="82">
        <f t="shared" si="38"/>
        <v>0</v>
      </c>
      <c r="E896" s="82">
        <f t="shared" si="39"/>
        <v>0</v>
      </c>
      <c r="F896" s="83">
        <f>Invoice!G898</f>
        <v>0</v>
      </c>
      <c r="G896" s="84">
        <f t="shared" si="40"/>
        <v>0</v>
      </c>
    </row>
    <row r="897" spans="1:7" s="81" customFormat="1">
      <c r="A897" s="97">
        <f>Invoice!F899</f>
        <v>0</v>
      </c>
      <c r="B897" s="76">
        <f>Invoice!C899</f>
        <v>0</v>
      </c>
      <c r="C897" s="77">
        <f>Invoice!B899</f>
        <v>0</v>
      </c>
      <c r="D897" s="82">
        <f t="shared" ref="D897:D960" si="41">F897/$D$14</f>
        <v>0</v>
      </c>
      <c r="E897" s="82">
        <f t="shared" ref="E897:E960" si="42">G897/$D$14</f>
        <v>0</v>
      </c>
      <c r="F897" s="83">
        <f>Invoice!G899</f>
        <v>0</v>
      </c>
      <c r="G897" s="84">
        <f t="shared" ref="G897:G960" si="43">C897*F897</f>
        <v>0</v>
      </c>
    </row>
    <row r="898" spans="1:7" s="81" customFormat="1">
      <c r="A898" s="97">
        <f>Invoice!F900</f>
        <v>0</v>
      </c>
      <c r="B898" s="76">
        <f>Invoice!C900</f>
        <v>0</v>
      </c>
      <c r="C898" s="77">
        <f>Invoice!B900</f>
        <v>0</v>
      </c>
      <c r="D898" s="82">
        <f t="shared" si="41"/>
        <v>0</v>
      </c>
      <c r="E898" s="82">
        <f t="shared" si="42"/>
        <v>0</v>
      </c>
      <c r="F898" s="83">
        <f>Invoice!G900</f>
        <v>0</v>
      </c>
      <c r="G898" s="84">
        <f t="shared" si="43"/>
        <v>0</v>
      </c>
    </row>
    <row r="899" spans="1:7" s="81" customFormat="1">
      <c r="A899" s="97">
        <f>Invoice!F901</f>
        <v>0</v>
      </c>
      <c r="B899" s="76">
        <f>Invoice!C901</f>
        <v>0</v>
      </c>
      <c r="C899" s="77">
        <f>Invoice!B901</f>
        <v>0</v>
      </c>
      <c r="D899" s="82">
        <f t="shared" si="41"/>
        <v>0</v>
      </c>
      <c r="E899" s="82">
        <f t="shared" si="42"/>
        <v>0</v>
      </c>
      <c r="F899" s="83">
        <f>Invoice!G901</f>
        <v>0</v>
      </c>
      <c r="G899" s="84">
        <f t="shared" si="43"/>
        <v>0</v>
      </c>
    </row>
    <row r="900" spans="1:7" s="81" customFormat="1">
      <c r="A900" s="97">
        <f>Invoice!F902</f>
        <v>0</v>
      </c>
      <c r="B900" s="76">
        <f>Invoice!C902</f>
        <v>0</v>
      </c>
      <c r="C900" s="77">
        <f>Invoice!B902</f>
        <v>0</v>
      </c>
      <c r="D900" s="82">
        <f t="shared" si="41"/>
        <v>0</v>
      </c>
      <c r="E900" s="82">
        <f t="shared" si="42"/>
        <v>0</v>
      </c>
      <c r="F900" s="83">
        <f>Invoice!G902</f>
        <v>0</v>
      </c>
      <c r="G900" s="84">
        <f t="shared" si="43"/>
        <v>0</v>
      </c>
    </row>
    <row r="901" spans="1:7" s="81" customFormat="1">
      <c r="A901" s="97">
        <f>Invoice!F903</f>
        <v>0</v>
      </c>
      <c r="B901" s="76">
        <f>Invoice!C903</f>
        <v>0</v>
      </c>
      <c r="C901" s="77">
        <f>Invoice!B903</f>
        <v>0</v>
      </c>
      <c r="D901" s="82">
        <f t="shared" si="41"/>
        <v>0</v>
      </c>
      <c r="E901" s="82">
        <f t="shared" si="42"/>
        <v>0</v>
      </c>
      <c r="F901" s="83">
        <f>Invoice!G903</f>
        <v>0</v>
      </c>
      <c r="G901" s="84">
        <f t="shared" si="43"/>
        <v>0</v>
      </c>
    </row>
    <row r="902" spans="1:7" s="81" customFormat="1">
      <c r="A902" s="97">
        <f>Invoice!F904</f>
        <v>0</v>
      </c>
      <c r="B902" s="76">
        <f>Invoice!C904</f>
        <v>0</v>
      </c>
      <c r="C902" s="77">
        <f>Invoice!B904</f>
        <v>0</v>
      </c>
      <c r="D902" s="82">
        <f t="shared" si="41"/>
        <v>0</v>
      </c>
      <c r="E902" s="82">
        <f t="shared" si="42"/>
        <v>0</v>
      </c>
      <c r="F902" s="83">
        <f>Invoice!G904</f>
        <v>0</v>
      </c>
      <c r="G902" s="84">
        <f t="shared" si="43"/>
        <v>0</v>
      </c>
    </row>
    <row r="903" spans="1:7" s="81" customFormat="1">
      <c r="A903" s="97">
        <f>Invoice!F905</f>
        <v>0</v>
      </c>
      <c r="B903" s="76">
        <f>Invoice!C905</f>
        <v>0</v>
      </c>
      <c r="C903" s="77">
        <f>Invoice!B905</f>
        <v>0</v>
      </c>
      <c r="D903" s="82">
        <f t="shared" si="41"/>
        <v>0</v>
      </c>
      <c r="E903" s="82">
        <f t="shared" si="42"/>
        <v>0</v>
      </c>
      <c r="F903" s="83">
        <f>Invoice!G905</f>
        <v>0</v>
      </c>
      <c r="G903" s="84">
        <f t="shared" si="43"/>
        <v>0</v>
      </c>
    </row>
    <row r="904" spans="1:7" s="81" customFormat="1">
      <c r="A904" s="97">
        <f>Invoice!F906</f>
        <v>0</v>
      </c>
      <c r="B904" s="76">
        <f>Invoice!C906</f>
        <v>0</v>
      </c>
      <c r="C904" s="77">
        <f>Invoice!B906</f>
        <v>0</v>
      </c>
      <c r="D904" s="82">
        <f t="shared" si="41"/>
        <v>0</v>
      </c>
      <c r="E904" s="82">
        <f t="shared" si="42"/>
        <v>0</v>
      </c>
      <c r="F904" s="83">
        <f>Invoice!G906</f>
        <v>0</v>
      </c>
      <c r="G904" s="84">
        <f t="shared" si="43"/>
        <v>0</v>
      </c>
    </row>
    <row r="905" spans="1:7" s="81" customFormat="1">
      <c r="A905" s="97">
        <f>Invoice!F907</f>
        <v>0</v>
      </c>
      <c r="B905" s="76">
        <f>Invoice!C907</f>
        <v>0</v>
      </c>
      <c r="C905" s="77">
        <f>Invoice!B907</f>
        <v>0</v>
      </c>
      <c r="D905" s="82">
        <f t="shared" si="41"/>
        <v>0</v>
      </c>
      <c r="E905" s="82">
        <f t="shared" si="42"/>
        <v>0</v>
      </c>
      <c r="F905" s="83">
        <f>Invoice!G907</f>
        <v>0</v>
      </c>
      <c r="G905" s="84">
        <f t="shared" si="43"/>
        <v>0</v>
      </c>
    </row>
    <row r="906" spans="1:7" s="81" customFormat="1">
      <c r="A906" s="97">
        <f>Invoice!F908</f>
        <v>0</v>
      </c>
      <c r="B906" s="76">
        <f>Invoice!C908</f>
        <v>0</v>
      </c>
      <c r="C906" s="77">
        <f>Invoice!B908</f>
        <v>0</v>
      </c>
      <c r="D906" s="82">
        <f t="shared" si="41"/>
        <v>0</v>
      </c>
      <c r="E906" s="82">
        <f t="shared" si="42"/>
        <v>0</v>
      </c>
      <c r="F906" s="83">
        <f>Invoice!G908</f>
        <v>0</v>
      </c>
      <c r="G906" s="84">
        <f t="shared" si="43"/>
        <v>0</v>
      </c>
    </row>
    <row r="907" spans="1:7" s="81" customFormat="1">
      <c r="A907" s="97">
        <f>Invoice!F909</f>
        <v>0</v>
      </c>
      <c r="B907" s="76">
        <f>Invoice!C909</f>
        <v>0</v>
      </c>
      <c r="C907" s="77">
        <f>Invoice!B909</f>
        <v>0</v>
      </c>
      <c r="D907" s="82">
        <f t="shared" si="41"/>
        <v>0</v>
      </c>
      <c r="E907" s="82">
        <f t="shared" si="42"/>
        <v>0</v>
      </c>
      <c r="F907" s="83">
        <f>Invoice!G909</f>
        <v>0</v>
      </c>
      <c r="G907" s="84">
        <f t="shared" si="43"/>
        <v>0</v>
      </c>
    </row>
    <row r="908" spans="1:7" s="81" customFormat="1">
      <c r="A908" s="97">
        <f>Invoice!F910</f>
        <v>0</v>
      </c>
      <c r="B908" s="76">
        <f>Invoice!C910</f>
        <v>0</v>
      </c>
      <c r="C908" s="77">
        <f>Invoice!B910</f>
        <v>0</v>
      </c>
      <c r="D908" s="82">
        <f t="shared" si="41"/>
        <v>0</v>
      </c>
      <c r="E908" s="82">
        <f t="shared" si="42"/>
        <v>0</v>
      </c>
      <c r="F908" s="83">
        <f>Invoice!G910</f>
        <v>0</v>
      </c>
      <c r="G908" s="84">
        <f t="shared" si="43"/>
        <v>0</v>
      </c>
    </row>
    <row r="909" spans="1:7" s="81" customFormat="1">
      <c r="A909" s="97">
        <f>Invoice!F911</f>
        <v>0</v>
      </c>
      <c r="B909" s="76">
        <f>Invoice!C911</f>
        <v>0</v>
      </c>
      <c r="C909" s="77">
        <f>Invoice!B911</f>
        <v>0</v>
      </c>
      <c r="D909" s="82">
        <f t="shared" si="41"/>
        <v>0</v>
      </c>
      <c r="E909" s="82">
        <f t="shared" si="42"/>
        <v>0</v>
      </c>
      <c r="F909" s="83">
        <f>Invoice!G911</f>
        <v>0</v>
      </c>
      <c r="G909" s="84">
        <f t="shared" si="43"/>
        <v>0</v>
      </c>
    </row>
    <row r="910" spans="1:7" s="81" customFormat="1">
      <c r="A910" s="97">
        <f>Invoice!F912</f>
        <v>0</v>
      </c>
      <c r="B910" s="76">
        <f>Invoice!C912</f>
        <v>0</v>
      </c>
      <c r="C910" s="77">
        <f>Invoice!B912</f>
        <v>0</v>
      </c>
      <c r="D910" s="82">
        <f t="shared" si="41"/>
        <v>0</v>
      </c>
      <c r="E910" s="82">
        <f t="shared" si="42"/>
        <v>0</v>
      </c>
      <c r="F910" s="83">
        <f>Invoice!G912</f>
        <v>0</v>
      </c>
      <c r="G910" s="84">
        <f t="shared" si="43"/>
        <v>0</v>
      </c>
    </row>
    <row r="911" spans="1:7" s="81" customFormat="1">
      <c r="A911" s="97">
        <f>Invoice!F913</f>
        <v>0</v>
      </c>
      <c r="B911" s="76">
        <f>Invoice!C913</f>
        <v>0</v>
      </c>
      <c r="C911" s="77">
        <f>Invoice!B913</f>
        <v>0</v>
      </c>
      <c r="D911" s="82">
        <f t="shared" si="41"/>
        <v>0</v>
      </c>
      <c r="E911" s="82">
        <f t="shared" si="42"/>
        <v>0</v>
      </c>
      <c r="F911" s="83">
        <f>Invoice!G913</f>
        <v>0</v>
      </c>
      <c r="G911" s="84">
        <f t="shared" si="43"/>
        <v>0</v>
      </c>
    </row>
    <row r="912" spans="1:7" s="81" customFormat="1">
      <c r="A912" s="97">
        <f>Invoice!F914</f>
        <v>0</v>
      </c>
      <c r="B912" s="76">
        <f>Invoice!C914</f>
        <v>0</v>
      </c>
      <c r="C912" s="77">
        <f>Invoice!B914</f>
        <v>0</v>
      </c>
      <c r="D912" s="82">
        <f t="shared" si="41"/>
        <v>0</v>
      </c>
      <c r="E912" s="82">
        <f t="shared" si="42"/>
        <v>0</v>
      </c>
      <c r="F912" s="83">
        <f>Invoice!G914</f>
        <v>0</v>
      </c>
      <c r="G912" s="84">
        <f t="shared" si="43"/>
        <v>0</v>
      </c>
    </row>
    <row r="913" spans="1:7" s="81" customFormat="1">
      <c r="A913" s="97">
        <f>Invoice!F915</f>
        <v>0</v>
      </c>
      <c r="B913" s="76">
        <f>Invoice!C915</f>
        <v>0</v>
      </c>
      <c r="C913" s="77">
        <f>Invoice!B915</f>
        <v>0</v>
      </c>
      <c r="D913" s="82">
        <f t="shared" si="41"/>
        <v>0</v>
      </c>
      <c r="E913" s="82">
        <f t="shared" si="42"/>
        <v>0</v>
      </c>
      <c r="F913" s="83">
        <f>Invoice!G915</f>
        <v>0</v>
      </c>
      <c r="G913" s="84">
        <f t="shared" si="43"/>
        <v>0</v>
      </c>
    </row>
    <row r="914" spans="1:7" s="81" customFormat="1">
      <c r="A914" s="97">
        <f>Invoice!F916</f>
        <v>0</v>
      </c>
      <c r="B914" s="76">
        <f>Invoice!C916</f>
        <v>0</v>
      </c>
      <c r="C914" s="77">
        <f>Invoice!B916</f>
        <v>0</v>
      </c>
      <c r="D914" s="82">
        <f t="shared" si="41"/>
        <v>0</v>
      </c>
      <c r="E914" s="82">
        <f t="shared" si="42"/>
        <v>0</v>
      </c>
      <c r="F914" s="83">
        <f>Invoice!G916</f>
        <v>0</v>
      </c>
      <c r="G914" s="84">
        <f t="shared" si="43"/>
        <v>0</v>
      </c>
    </row>
    <row r="915" spans="1:7" s="81" customFormat="1">
      <c r="A915" s="97">
        <f>Invoice!F917</f>
        <v>0</v>
      </c>
      <c r="B915" s="76">
        <f>Invoice!C917</f>
        <v>0</v>
      </c>
      <c r="C915" s="77">
        <f>Invoice!B917</f>
        <v>0</v>
      </c>
      <c r="D915" s="82">
        <f t="shared" si="41"/>
        <v>0</v>
      </c>
      <c r="E915" s="82">
        <f t="shared" si="42"/>
        <v>0</v>
      </c>
      <c r="F915" s="83">
        <f>Invoice!G917</f>
        <v>0</v>
      </c>
      <c r="G915" s="84">
        <f t="shared" si="43"/>
        <v>0</v>
      </c>
    </row>
    <row r="916" spans="1:7" s="81" customFormat="1">
      <c r="A916" s="97">
        <f>Invoice!F918</f>
        <v>0</v>
      </c>
      <c r="B916" s="76">
        <f>Invoice!C918</f>
        <v>0</v>
      </c>
      <c r="C916" s="77">
        <f>Invoice!B918</f>
        <v>0</v>
      </c>
      <c r="D916" s="82">
        <f t="shared" si="41"/>
        <v>0</v>
      </c>
      <c r="E916" s="82">
        <f t="shared" si="42"/>
        <v>0</v>
      </c>
      <c r="F916" s="83">
        <f>Invoice!G918</f>
        <v>0</v>
      </c>
      <c r="G916" s="84">
        <f t="shared" si="43"/>
        <v>0</v>
      </c>
    </row>
    <row r="917" spans="1:7" s="81" customFormat="1">
      <c r="A917" s="97">
        <f>Invoice!F919</f>
        <v>0</v>
      </c>
      <c r="B917" s="76">
        <f>Invoice!C919</f>
        <v>0</v>
      </c>
      <c r="C917" s="77">
        <f>Invoice!B919</f>
        <v>0</v>
      </c>
      <c r="D917" s="82">
        <f t="shared" si="41"/>
        <v>0</v>
      </c>
      <c r="E917" s="82">
        <f t="shared" si="42"/>
        <v>0</v>
      </c>
      <c r="F917" s="83">
        <f>Invoice!G919</f>
        <v>0</v>
      </c>
      <c r="G917" s="84">
        <f t="shared" si="43"/>
        <v>0</v>
      </c>
    </row>
    <row r="918" spans="1:7" s="81" customFormat="1">
      <c r="A918" s="97">
        <f>Invoice!F920</f>
        <v>0</v>
      </c>
      <c r="B918" s="76">
        <f>Invoice!C920</f>
        <v>0</v>
      </c>
      <c r="C918" s="77">
        <f>Invoice!B920</f>
        <v>0</v>
      </c>
      <c r="D918" s="82">
        <f t="shared" si="41"/>
        <v>0</v>
      </c>
      <c r="E918" s="82">
        <f t="shared" si="42"/>
        <v>0</v>
      </c>
      <c r="F918" s="83">
        <f>Invoice!G920</f>
        <v>0</v>
      </c>
      <c r="G918" s="84">
        <f t="shared" si="43"/>
        <v>0</v>
      </c>
    </row>
    <row r="919" spans="1:7" s="81" customFormat="1">
      <c r="A919" s="97">
        <f>Invoice!F921</f>
        <v>0</v>
      </c>
      <c r="B919" s="76">
        <f>Invoice!C921</f>
        <v>0</v>
      </c>
      <c r="C919" s="77">
        <f>Invoice!B921</f>
        <v>0</v>
      </c>
      <c r="D919" s="82">
        <f t="shared" si="41"/>
        <v>0</v>
      </c>
      <c r="E919" s="82">
        <f t="shared" si="42"/>
        <v>0</v>
      </c>
      <c r="F919" s="83">
        <f>Invoice!G921</f>
        <v>0</v>
      </c>
      <c r="G919" s="84">
        <f t="shared" si="43"/>
        <v>0</v>
      </c>
    </row>
    <row r="920" spans="1:7" s="81" customFormat="1">
      <c r="A920" s="97">
        <f>Invoice!F922</f>
        <v>0</v>
      </c>
      <c r="B920" s="76">
        <f>Invoice!C922</f>
        <v>0</v>
      </c>
      <c r="C920" s="77">
        <f>Invoice!B922</f>
        <v>0</v>
      </c>
      <c r="D920" s="82">
        <f t="shared" si="41"/>
        <v>0</v>
      </c>
      <c r="E920" s="82">
        <f t="shared" si="42"/>
        <v>0</v>
      </c>
      <c r="F920" s="83">
        <f>Invoice!G922</f>
        <v>0</v>
      </c>
      <c r="G920" s="84">
        <f t="shared" si="43"/>
        <v>0</v>
      </c>
    </row>
    <row r="921" spans="1:7" s="81" customFormat="1">
      <c r="A921" s="97">
        <f>Invoice!F923</f>
        <v>0</v>
      </c>
      <c r="B921" s="76">
        <f>Invoice!C923</f>
        <v>0</v>
      </c>
      <c r="C921" s="77">
        <f>Invoice!B923</f>
        <v>0</v>
      </c>
      <c r="D921" s="82">
        <f t="shared" si="41"/>
        <v>0</v>
      </c>
      <c r="E921" s="82">
        <f t="shared" si="42"/>
        <v>0</v>
      </c>
      <c r="F921" s="83">
        <f>Invoice!G923</f>
        <v>0</v>
      </c>
      <c r="G921" s="84">
        <f t="shared" si="43"/>
        <v>0</v>
      </c>
    </row>
    <row r="922" spans="1:7" s="81" customFormat="1">
      <c r="A922" s="97">
        <f>Invoice!F924</f>
        <v>0</v>
      </c>
      <c r="B922" s="76">
        <f>Invoice!C924</f>
        <v>0</v>
      </c>
      <c r="C922" s="77">
        <f>Invoice!B924</f>
        <v>0</v>
      </c>
      <c r="D922" s="82">
        <f t="shared" si="41"/>
        <v>0</v>
      </c>
      <c r="E922" s="82">
        <f t="shared" si="42"/>
        <v>0</v>
      </c>
      <c r="F922" s="83">
        <f>Invoice!G924</f>
        <v>0</v>
      </c>
      <c r="G922" s="84">
        <f t="shared" si="43"/>
        <v>0</v>
      </c>
    </row>
    <row r="923" spans="1:7" s="81" customFormat="1">
      <c r="A923" s="97">
        <f>Invoice!F925</f>
        <v>0</v>
      </c>
      <c r="B923" s="76">
        <f>Invoice!C925</f>
        <v>0</v>
      </c>
      <c r="C923" s="77">
        <f>Invoice!B925</f>
        <v>0</v>
      </c>
      <c r="D923" s="82">
        <f t="shared" si="41"/>
        <v>0</v>
      </c>
      <c r="E923" s="82">
        <f t="shared" si="42"/>
        <v>0</v>
      </c>
      <c r="F923" s="83">
        <f>Invoice!G925</f>
        <v>0</v>
      </c>
      <c r="G923" s="84">
        <f t="shared" si="43"/>
        <v>0</v>
      </c>
    </row>
    <row r="924" spans="1:7" s="81" customFormat="1">
      <c r="A924" s="97">
        <f>Invoice!F926</f>
        <v>0</v>
      </c>
      <c r="B924" s="76">
        <f>Invoice!C926</f>
        <v>0</v>
      </c>
      <c r="C924" s="77">
        <f>Invoice!B926</f>
        <v>0</v>
      </c>
      <c r="D924" s="82">
        <f t="shared" si="41"/>
        <v>0</v>
      </c>
      <c r="E924" s="82">
        <f t="shared" si="42"/>
        <v>0</v>
      </c>
      <c r="F924" s="83">
        <f>Invoice!G926</f>
        <v>0</v>
      </c>
      <c r="G924" s="84">
        <f t="shared" si="43"/>
        <v>0</v>
      </c>
    </row>
    <row r="925" spans="1:7" s="81" customFormat="1">
      <c r="A925" s="97">
        <f>Invoice!F927</f>
        <v>0</v>
      </c>
      <c r="B925" s="76">
        <f>Invoice!C927</f>
        <v>0</v>
      </c>
      <c r="C925" s="77">
        <f>Invoice!B927</f>
        <v>0</v>
      </c>
      <c r="D925" s="82">
        <f t="shared" si="41"/>
        <v>0</v>
      </c>
      <c r="E925" s="82">
        <f t="shared" si="42"/>
        <v>0</v>
      </c>
      <c r="F925" s="83">
        <f>Invoice!G927</f>
        <v>0</v>
      </c>
      <c r="G925" s="84">
        <f t="shared" si="43"/>
        <v>0</v>
      </c>
    </row>
    <row r="926" spans="1:7" s="81" customFormat="1">
      <c r="A926" s="97">
        <f>Invoice!F928</f>
        <v>0</v>
      </c>
      <c r="B926" s="76">
        <f>Invoice!C928</f>
        <v>0</v>
      </c>
      <c r="C926" s="77">
        <f>Invoice!B928</f>
        <v>0</v>
      </c>
      <c r="D926" s="82">
        <f t="shared" si="41"/>
        <v>0</v>
      </c>
      <c r="E926" s="82">
        <f t="shared" si="42"/>
        <v>0</v>
      </c>
      <c r="F926" s="83">
        <f>Invoice!G928</f>
        <v>0</v>
      </c>
      <c r="G926" s="84">
        <f t="shared" si="43"/>
        <v>0</v>
      </c>
    </row>
    <row r="927" spans="1:7" s="81" customFormat="1">
      <c r="A927" s="97">
        <f>Invoice!F929</f>
        <v>0</v>
      </c>
      <c r="B927" s="76">
        <f>Invoice!C929</f>
        <v>0</v>
      </c>
      <c r="C927" s="77">
        <f>Invoice!B929</f>
        <v>0</v>
      </c>
      <c r="D927" s="82">
        <f t="shared" si="41"/>
        <v>0</v>
      </c>
      <c r="E927" s="82">
        <f t="shared" si="42"/>
        <v>0</v>
      </c>
      <c r="F927" s="83">
        <f>Invoice!G929</f>
        <v>0</v>
      </c>
      <c r="G927" s="84">
        <f t="shared" si="43"/>
        <v>0</v>
      </c>
    </row>
    <row r="928" spans="1:7" s="81" customFormat="1">
      <c r="A928" s="97">
        <f>Invoice!F930</f>
        <v>0</v>
      </c>
      <c r="B928" s="76">
        <f>Invoice!C930</f>
        <v>0</v>
      </c>
      <c r="C928" s="77">
        <f>Invoice!B930</f>
        <v>0</v>
      </c>
      <c r="D928" s="82">
        <f t="shared" si="41"/>
        <v>0</v>
      </c>
      <c r="E928" s="82">
        <f t="shared" si="42"/>
        <v>0</v>
      </c>
      <c r="F928" s="83">
        <f>Invoice!G930</f>
        <v>0</v>
      </c>
      <c r="G928" s="84">
        <f t="shared" si="43"/>
        <v>0</v>
      </c>
    </row>
    <row r="929" spans="1:7" s="81" customFormat="1">
      <c r="A929" s="97">
        <f>Invoice!F931</f>
        <v>0</v>
      </c>
      <c r="B929" s="76">
        <f>Invoice!C931</f>
        <v>0</v>
      </c>
      <c r="C929" s="77">
        <f>Invoice!B931</f>
        <v>0</v>
      </c>
      <c r="D929" s="82">
        <f t="shared" si="41"/>
        <v>0</v>
      </c>
      <c r="E929" s="82">
        <f t="shared" si="42"/>
        <v>0</v>
      </c>
      <c r="F929" s="83">
        <f>Invoice!G931</f>
        <v>0</v>
      </c>
      <c r="G929" s="84">
        <f t="shared" si="43"/>
        <v>0</v>
      </c>
    </row>
    <row r="930" spans="1:7" s="81" customFormat="1">
      <c r="A930" s="97">
        <f>Invoice!F932</f>
        <v>0</v>
      </c>
      <c r="B930" s="76">
        <f>Invoice!C932</f>
        <v>0</v>
      </c>
      <c r="C930" s="77">
        <f>Invoice!B932</f>
        <v>0</v>
      </c>
      <c r="D930" s="82">
        <f t="shared" si="41"/>
        <v>0</v>
      </c>
      <c r="E930" s="82">
        <f t="shared" si="42"/>
        <v>0</v>
      </c>
      <c r="F930" s="83">
        <f>Invoice!G932</f>
        <v>0</v>
      </c>
      <c r="G930" s="84">
        <f t="shared" si="43"/>
        <v>0</v>
      </c>
    </row>
    <row r="931" spans="1:7" s="81" customFormat="1">
      <c r="A931" s="97">
        <f>Invoice!F933</f>
        <v>0</v>
      </c>
      <c r="B931" s="76">
        <f>Invoice!C933</f>
        <v>0</v>
      </c>
      <c r="C931" s="77">
        <f>Invoice!B933</f>
        <v>0</v>
      </c>
      <c r="D931" s="82">
        <f t="shared" si="41"/>
        <v>0</v>
      </c>
      <c r="E931" s="82">
        <f t="shared" si="42"/>
        <v>0</v>
      </c>
      <c r="F931" s="83">
        <f>Invoice!G933</f>
        <v>0</v>
      </c>
      <c r="G931" s="84">
        <f t="shared" si="43"/>
        <v>0</v>
      </c>
    </row>
    <row r="932" spans="1:7" s="81" customFormat="1">
      <c r="A932" s="97">
        <f>Invoice!F934</f>
        <v>0</v>
      </c>
      <c r="B932" s="76">
        <f>Invoice!C934</f>
        <v>0</v>
      </c>
      <c r="C932" s="77">
        <f>Invoice!B934</f>
        <v>0</v>
      </c>
      <c r="D932" s="82">
        <f t="shared" si="41"/>
        <v>0</v>
      </c>
      <c r="E932" s="82">
        <f t="shared" si="42"/>
        <v>0</v>
      </c>
      <c r="F932" s="83">
        <f>Invoice!G934</f>
        <v>0</v>
      </c>
      <c r="G932" s="84">
        <f t="shared" si="43"/>
        <v>0</v>
      </c>
    </row>
    <row r="933" spans="1:7" s="81" customFormat="1">
      <c r="A933" s="97">
        <f>Invoice!F935</f>
        <v>0</v>
      </c>
      <c r="B933" s="76">
        <f>Invoice!C935</f>
        <v>0</v>
      </c>
      <c r="C933" s="77">
        <f>Invoice!B935</f>
        <v>0</v>
      </c>
      <c r="D933" s="82">
        <f t="shared" si="41"/>
        <v>0</v>
      </c>
      <c r="E933" s="82">
        <f t="shared" si="42"/>
        <v>0</v>
      </c>
      <c r="F933" s="83">
        <f>Invoice!G935</f>
        <v>0</v>
      </c>
      <c r="G933" s="84">
        <f t="shared" si="43"/>
        <v>0</v>
      </c>
    </row>
    <row r="934" spans="1:7" s="81" customFormat="1">
      <c r="A934" s="97">
        <f>Invoice!F936</f>
        <v>0</v>
      </c>
      <c r="B934" s="76">
        <f>Invoice!C936</f>
        <v>0</v>
      </c>
      <c r="C934" s="77">
        <f>Invoice!B936</f>
        <v>0</v>
      </c>
      <c r="D934" s="82">
        <f t="shared" si="41"/>
        <v>0</v>
      </c>
      <c r="E934" s="82">
        <f t="shared" si="42"/>
        <v>0</v>
      </c>
      <c r="F934" s="83">
        <f>Invoice!G936</f>
        <v>0</v>
      </c>
      <c r="G934" s="84">
        <f t="shared" si="43"/>
        <v>0</v>
      </c>
    </row>
    <row r="935" spans="1:7" s="81" customFormat="1">
      <c r="A935" s="97">
        <f>Invoice!F937</f>
        <v>0</v>
      </c>
      <c r="B935" s="76">
        <f>Invoice!C937</f>
        <v>0</v>
      </c>
      <c r="C935" s="77">
        <f>Invoice!B937</f>
        <v>0</v>
      </c>
      <c r="D935" s="82">
        <f t="shared" si="41"/>
        <v>0</v>
      </c>
      <c r="E935" s="82">
        <f t="shared" si="42"/>
        <v>0</v>
      </c>
      <c r="F935" s="83">
        <f>Invoice!G937</f>
        <v>0</v>
      </c>
      <c r="G935" s="84">
        <f t="shared" si="43"/>
        <v>0</v>
      </c>
    </row>
    <row r="936" spans="1:7" s="81" customFormat="1">
      <c r="A936" s="97">
        <f>Invoice!F938</f>
        <v>0</v>
      </c>
      <c r="B936" s="76">
        <f>Invoice!C938</f>
        <v>0</v>
      </c>
      <c r="C936" s="77">
        <f>Invoice!B938</f>
        <v>0</v>
      </c>
      <c r="D936" s="82">
        <f t="shared" si="41"/>
        <v>0</v>
      </c>
      <c r="E936" s="82">
        <f t="shared" si="42"/>
        <v>0</v>
      </c>
      <c r="F936" s="83">
        <f>Invoice!G938</f>
        <v>0</v>
      </c>
      <c r="G936" s="84">
        <f t="shared" si="43"/>
        <v>0</v>
      </c>
    </row>
    <row r="937" spans="1:7" s="81" customFormat="1">
      <c r="A937" s="97">
        <f>Invoice!F939</f>
        <v>0</v>
      </c>
      <c r="B937" s="76">
        <f>Invoice!C939</f>
        <v>0</v>
      </c>
      <c r="C937" s="77">
        <f>Invoice!B939</f>
        <v>0</v>
      </c>
      <c r="D937" s="82">
        <f t="shared" si="41"/>
        <v>0</v>
      </c>
      <c r="E937" s="82">
        <f t="shared" si="42"/>
        <v>0</v>
      </c>
      <c r="F937" s="83">
        <f>Invoice!G939</f>
        <v>0</v>
      </c>
      <c r="G937" s="84">
        <f t="shared" si="43"/>
        <v>0</v>
      </c>
    </row>
    <row r="938" spans="1:7" s="81" customFormat="1">
      <c r="A938" s="97">
        <f>Invoice!F940</f>
        <v>0</v>
      </c>
      <c r="B938" s="76">
        <f>Invoice!C940</f>
        <v>0</v>
      </c>
      <c r="C938" s="77">
        <f>Invoice!B940</f>
        <v>0</v>
      </c>
      <c r="D938" s="82">
        <f t="shared" si="41"/>
        <v>0</v>
      </c>
      <c r="E938" s="82">
        <f t="shared" si="42"/>
        <v>0</v>
      </c>
      <c r="F938" s="83">
        <f>Invoice!G940</f>
        <v>0</v>
      </c>
      <c r="G938" s="84">
        <f t="shared" si="43"/>
        <v>0</v>
      </c>
    </row>
    <row r="939" spans="1:7" s="81" customFormat="1">
      <c r="A939" s="97">
        <f>Invoice!F941</f>
        <v>0</v>
      </c>
      <c r="B939" s="76">
        <f>Invoice!C941</f>
        <v>0</v>
      </c>
      <c r="C939" s="77">
        <f>Invoice!B941</f>
        <v>0</v>
      </c>
      <c r="D939" s="82">
        <f t="shared" si="41"/>
        <v>0</v>
      </c>
      <c r="E939" s="82">
        <f t="shared" si="42"/>
        <v>0</v>
      </c>
      <c r="F939" s="83">
        <f>Invoice!G941</f>
        <v>0</v>
      </c>
      <c r="G939" s="84">
        <f t="shared" si="43"/>
        <v>0</v>
      </c>
    </row>
    <row r="940" spans="1:7" s="81" customFormat="1">
      <c r="A940" s="97">
        <f>Invoice!F942</f>
        <v>0</v>
      </c>
      <c r="B940" s="76">
        <f>Invoice!C942</f>
        <v>0</v>
      </c>
      <c r="C940" s="77">
        <f>Invoice!B942</f>
        <v>0</v>
      </c>
      <c r="D940" s="82">
        <f t="shared" si="41"/>
        <v>0</v>
      </c>
      <c r="E940" s="82">
        <f t="shared" si="42"/>
        <v>0</v>
      </c>
      <c r="F940" s="83">
        <f>Invoice!G942</f>
        <v>0</v>
      </c>
      <c r="G940" s="84">
        <f t="shared" si="43"/>
        <v>0</v>
      </c>
    </row>
    <row r="941" spans="1:7" s="81" customFormat="1">
      <c r="A941" s="97">
        <f>Invoice!F943</f>
        <v>0</v>
      </c>
      <c r="B941" s="76">
        <f>Invoice!C943</f>
        <v>0</v>
      </c>
      <c r="C941" s="77">
        <f>Invoice!B943</f>
        <v>0</v>
      </c>
      <c r="D941" s="82">
        <f t="shared" si="41"/>
        <v>0</v>
      </c>
      <c r="E941" s="82">
        <f t="shared" si="42"/>
        <v>0</v>
      </c>
      <c r="F941" s="83">
        <f>Invoice!G943</f>
        <v>0</v>
      </c>
      <c r="G941" s="84">
        <f t="shared" si="43"/>
        <v>0</v>
      </c>
    </row>
    <row r="942" spans="1:7" s="81" customFormat="1">
      <c r="A942" s="97">
        <f>Invoice!F944</f>
        <v>0</v>
      </c>
      <c r="B942" s="76">
        <f>Invoice!C944</f>
        <v>0</v>
      </c>
      <c r="C942" s="77">
        <f>Invoice!B944</f>
        <v>0</v>
      </c>
      <c r="D942" s="82">
        <f t="shared" si="41"/>
        <v>0</v>
      </c>
      <c r="E942" s="82">
        <f t="shared" si="42"/>
        <v>0</v>
      </c>
      <c r="F942" s="83">
        <f>Invoice!G944</f>
        <v>0</v>
      </c>
      <c r="G942" s="84">
        <f t="shared" si="43"/>
        <v>0</v>
      </c>
    </row>
    <row r="943" spans="1:7" s="81" customFormat="1">
      <c r="A943" s="97">
        <f>Invoice!F945</f>
        <v>0</v>
      </c>
      <c r="B943" s="76">
        <f>Invoice!C945</f>
        <v>0</v>
      </c>
      <c r="C943" s="77">
        <f>Invoice!B945</f>
        <v>0</v>
      </c>
      <c r="D943" s="82">
        <f t="shared" si="41"/>
        <v>0</v>
      </c>
      <c r="E943" s="82">
        <f t="shared" si="42"/>
        <v>0</v>
      </c>
      <c r="F943" s="83">
        <f>Invoice!G945</f>
        <v>0</v>
      </c>
      <c r="G943" s="84">
        <f t="shared" si="43"/>
        <v>0</v>
      </c>
    </row>
    <row r="944" spans="1:7" s="81" customFormat="1">
      <c r="A944" s="97">
        <f>Invoice!F946</f>
        <v>0</v>
      </c>
      <c r="B944" s="76">
        <f>Invoice!C946</f>
        <v>0</v>
      </c>
      <c r="C944" s="77">
        <f>Invoice!B946</f>
        <v>0</v>
      </c>
      <c r="D944" s="82">
        <f t="shared" si="41"/>
        <v>0</v>
      </c>
      <c r="E944" s="82">
        <f t="shared" si="42"/>
        <v>0</v>
      </c>
      <c r="F944" s="83">
        <f>Invoice!G946</f>
        <v>0</v>
      </c>
      <c r="G944" s="84">
        <f t="shared" si="43"/>
        <v>0</v>
      </c>
    </row>
    <row r="945" spans="1:7" s="81" customFormat="1">
      <c r="A945" s="97">
        <f>Invoice!F947</f>
        <v>0</v>
      </c>
      <c r="B945" s="76">
        <f>Invoice!C947</f>
        <v>0</v>
      </c>
      <c r="C945" s="77">
        <f>Invoice!B947</f>
        <v>0</v>
      </c>
      <c r="D945" s="82">
        <f t="shared" si="41"/>
        <v>0</v>
      </c>
      <c r="E945" s="82">
        <f t="shared" si="42"/>
        <v>0</v>
      </c>
      <c r="F945" s="83">
        <f>Invoice!G947</f>
        <v>0</v>
      </c>
      <c r="G945" s="84">
        <f t="shared" si="43"/>
        <v>0</v>
      </c>
    </row>
    <row r="946" spans="1:7" s="81" customFormat="1">
      <c r="A946" s="97">
        <f>Invoice!F948</f>
        <v>0</v>
      </c>
      <c r="B946" s="76">
        <f>Invoice!C948</f>
        <v>0</v>
      </c>
      <c r="C946" s="77">
        <f>Invoice!B948</f>
        <v>0</v>
      </c>
      <c r="D946" s="82">
        <f t="shared" si="41"/>
        <v>0</v>
      </c>
      <c r="E946" s="82">
        <f t="shared" si="42"/>
        <v>0</v>
      </c>
      <c r="F946" s="83">
        <f>Invoice!G948</f>
        <v>0</v>
      </c>
      <c r="G946" s="84">
        <f t="shared" si="43"/>
        <v>0</v>
      </c>
    </row>
    <row r="947" spans="1:7" s="81" customFormat="1">
      <c r="A947" s="97">
        <f>Invoice!F949</f>
        <v>0</v>
      </c>
      <c r="B947" s="76">
        <f>Invoice!C949</f>
        <v>0</v>
      </c>
      <c r="C947" s="77">
        <f>Invoice!B949</f>
        <v>0</v>
      </c>
      <c r="D947" s="82">
        <f t="shared" si="41"/>
        <v>0</v>
      </c>
      <c r="E947" s="82">
        <f t="shared" si="42"/>
        <v>0</v>
      </c>
      <c r="F947" s="83">
        <f>Invoice!G949</f>
        <v>0</v>
      </c>
      <c r="G947" s="84">
        <f t="shared" si="43"/>
        <v>0</v>
      </c>
    </row>
    <row r="948" spans="1:7" s="81" customFormat="1">
      <c r="A948" s="97">
        <f>Invoice!F950</f>
        <v>0</v>
      </c>
      <c r="B948" s="76">
        <f>Invoice!C950</f>
        <v>0</v>
      </c>
      <c r="C948" s="77">
        <f>Invoice!B950</f>
        <v>0</v>
      </c>
      <c r="D948" s="82">
        <f t="shared" si="41"/>
        <v>0</v>
      </c>
      <c r="E948" s="82">
        <f t="shared" si="42"/>
        <v>0</v>
      </c>
      <c r="F948" s="83">
        <f>Invoice!G950</f>
        <v>0</v>
      </c>
      <c r="G948" s="84">
        <f t="shared" si="43"/>
        <v>0</v>
      </c>
    </row>
    <row r="949" spans="1:7" s="81" customFormat="1">
      <c r="A949" s="97">
        <f>Invoice!F951</f>
        <v>0</v>
      </c>
      <c r="B949" s="76">
        <f>Invoice!C951</f>
        <v>0</v>
      </c>
      <c r="C949" s="77">
        <f>Invoice!B951</f>
        <v>0</v>
      </c>
      <c r="D949" s="82">
        <f t="shared" si="41"/>
        <v>0</v>
      </c>
      <c r="E949" s="82">
        <f t="shared" si="42"/>
        <v>0</v>
      </c>
      <c r="F949" s="83">
        <f>Invoice!G951</f>
        <v>0</v>
      </c>
      <c r="G949" s="84">
        <f t="shared" si="43"/>
        <v>0</v>
      </c>
    </row>
    <row r="950" spans="1:7" s="81" customFormat="1">
      <c r="A950" s="97">
        <f>Invoice!F952</f>
        <v>0</v>
      </c>
      <c r="B950" s="76">
        <f>Invoice!C952</f>
        <v>0</v>
      </c>
      <c r="C950" s="77">
        <f>Invoice!B952</f>
        <v>0</v>
      </c>
      <c r="D950" s="82">
        <f t="shared" si="41"/>
        <v>0</v>
      </c>
      <c r="E950" s="82">
        <f t="shared" si="42"/>
        <v>0</v>
      </c>
      <c r="F950" s="83">
        <f>Invoice!G952</f>
        <v>0</v>
      </c>
      <c r="G950" s="84">
        <f t="shared" si="43"/>
        <v>0</v>
      </c>
    </row>
    <row r="951" spans="1:7" s="81" customFormat="1">
      <c r="A951" s="97">
        <f>Invoice!F953</f>
        <v>0</v>
      </c>
      <c r="B951" s="76">
        <f>Invoice!C953</f>
        <v>0</v>
      </c>
      <c r="C951" s="77">
        <f>Invoice!B953</f>
        <v>0</v>
      </c>
      <c r="D951" s="82">
        <f t="shared" si="41"/>
        <v>0</v>
      </c>
      <c r="E951" s="82">
        <f t="shared" si="42"/>
        <v>0</v>
      </c>
      <c r="F951" s="83">
        <f>Invoice!G953</f>
        <v>0</v>
      </c>
      <c r="G951" s="84">
        <f t="shared" si="43"/>
        <v>0</v>
      </c>
    </row>
    <row r="952" spans="1:7" s="81" customFormat="1">
      <c r="A952" s="97">
        <f>Invoice!F954</f>
        <v>0</v>
      </c>
      <c r="B952" s="76">
        <f>Invoice!C954</f>
        <v>0</v>
      </c>
      <c r="C952" s="77">
        <f>Invoice!B954</f>
        <v>0</v>
      </c>
      <c r="D952" s="82">
        <f t="shared" si="41"/>
        <v>0</v>
      </c>
      <c r="E952" s="82">
        <f t="shared" si="42"/>
        <v>0</v>
      </c>
      <c r="F952" s="83">
        <f>Invoice!G954</f>
        <v>0</v>
      </c>
      <c r="G952" s="84">
        <f t="shared" si="43"/>
        <v>0</v>
      </c>
    </row>
    <row r="953" spans="1:7" s="81" customFormat="1">
      <c r="A953" s="97">
        <f>Invoice!F955</f>
        <v>0</v>
      </c>
      <c r="B953" s="76">
        <f>Invoice!C955</f>
        <v>0</v>
      </c>
      <c r="C953" s="77">
        <f>Invoice!B955</f>
        <v>0</v>
      </c>
      <c r="D953" s="82">
        <f t="shared" si="41"/>
        <v>0</v>
      </c>
      <c r="E953" s="82">
        <f t="shared" si="42"/>
        <v>0</v>
      </c>
      <c r="F953" s="83">
        <f>Invoice!G955</f>
        <v>0</v>
      </c>
      <c r="G953" s="84">
        <f t="shared" si="43"/>
        <v>0</v>
      </c>
    </row>
    <row r="954" spans="1:7" s="81" customFormat="1">
      <c r="A954" s="97">
        <f>Invoice!F956</f>
        <v>0</v>
      </c>
      <c r="B954" s="76">
        <f>Invoice!C956</f>
        <v>0</v>
      </c>
      <c r="C954" s="77">
        <f>Invoice!B956</f>
        <v>0</v>
      </c>
      <c r="D954" s="82">
        <f t="shared" si="41"/>
        <v>0</v>
      </c>
      <c r="E954" s="82">
        <f t="shared" si="42"/>
        <v>0</v>
      </c>
      <c r="F954" s="83">
        <f>Invoice!G956</f>
        <v>0</v>
      </c>
      <c r="G954" s="84">
        <f t="shared" si="43"/>
        <v>0</v>
      </c>
    </row>
    <row r="955" spans="1:7" s="81" customFormat="1">
      <c r="A955" s="97">
        <f>Invoice!F957</f>
        <v>0</v>
      </c>
      <c r="B955" s="76">
        <f>Invoice!C957</f>
        <v>0</v>
      </c>
      <c r="C955" s="77">
        <f>Invoice!B957</f>
        <v>0</v>
      </c>
      <c r="D955" s="82">
        <f t="shared" si="41"/>
        <v>0</v>
      </c>
      <c r="E955" s="82">
        <f t="shared" si="42"/>
        <v>0</v>
      </c>
      <c r="F955" s="83">
        <f>Invoice!G957</f>
        <v>0</v>
      </c>
      <c r="G955" s="84">
        <f t="shared" si="43"/>
        <v>0</v>
      </c>
    </row>
    <row r="956" spans="1:7" s="81" customFormat="1">
      <c r="A956" s="97">
        <f>Invoice!F958</f>
        <v>0</v>
      </c>
      <c r="B956" s="76">
        <f>Invoice!C958</f>
        <v>0</v>
      </c>
      <c r="C956" s="77">
        <f>Invoice!B958</f>
        <v>0</v>
      </c>
      <c r="D956" s="82">
        <f t="shared" si="41"/>
        <v>0</v>
      </c>
      <c r="E956" s="82">
        <f t="shared" si="42"/>
        <v>0</v>
      </c>
      <c r="F956" s="83">
        <f>Invoice!G958</f>
        <v>0</v>
      </c>
      <c r="G956" s="84">
        <f t="shared" si="43"/>
        <v>0</v>
      </c>
    </row>
    <row r="957" spans="1:7" s="81" customFormat="1">
      <c r="A957" s="97">
        <f>Invoice!F959</f>
        <v>0</v>
      </c>
      <c r="B957" s="76">
        <f>Invoice!C959</f>
        <v>0</v>
      </c>
      <c r="C957" s="77">
        <f>Invoice!B959</f>
        <v>0</v>
      </c>
      <c r="D957" s="82">
        <f t="shared" si="41"/>
        <v>0</v>
      </c>
      <c r="E957" s="82">
        <f t="shared" si="42"/>
        <v>0</v>
      </c>
      <c r="F957" s="83">
        <f>Invoice!G959</f>
        <v>0</v>
      </c>
      <c r="G957" s="84">
        <f t="shared" si="43"/>
        <v>0</v>
      </c>
    </row>
    <row r="958" spans="1:7" s="81" customFormat="1">
      <c r="A958" s="97">
        <f>Invoice!F960</f>
        <v>0</v>
      </c>
      <c r="B958" s="76">
        <f>Invoice!C960</f>
        <v>0</v>
      </c>
      <c r="C958" s="77">
        <f>Invoice!B960</f>
        <v>0</v>
      </c>
      <c r="D958" s="82">
        <f t="shared" si="41"/>
        <v>0</v>
      </c>
      <c r="E958" s="82">
        <f t="shared" si="42"/>
        <v>0</v>
      </c>
      <c r="F958" s="83">
        <f>Invoice!G960</f>
        <v>0</v>
      </c>
      <c r="G958" s="84">
        <f t="shared" si="43"/>
        <v>0</v>
      </c>
    </row>
    <row r="959" spans="1:7" s="81" customFormat="1">
      <c r="A959" s="97">
        <f>Invoice!F961</f>
        <v>0</v>
      </c>
      <c r="B959" s="76">
        <f>Invoice!C961</f>
        <v>0</v>
      </c>
      <c r="C959" s="77">
        <f>Invoice!B961</f>
        <v>0</v>
      </c>
      <c r="D959" s="82">
        <f t="shared" si="41"/>
        <v>0</v>
      </c>
      <c r="E959" s="82">
        <f t="shared" si="42"/>
        <v>0</v>
      </c>
      <c r="F959" s="83">
        <f>Invoice!G961</f>
        <v>0</v>
      </c>
      <c r="G959" s="84">
        <f t="shared" si="43"/>
        <v>0</v>
      </c>
    </row>
    <row r="960" spans="1:7" s="81" customFormat="1">
      <c r="A960" s="97">
        <f>Invoice!F962</f>
        <v>0</v>
      </c>
      <c r="B960" s="76">
        <f>Invoice!C962</f>
        <v>0</v>
      </c>
      <c r="C960" s="77">
        <f>Invoice!B962</f>
        <v>0</v>
      </c>
      <c r="D960" s="82">
        <f t="shared" si="41"/>
        <v>0</v>
      </c>
      <c r="E960" s="82">
        <f t="shared" si="42"/>
        <v>0</v>
      </c>
      <c r="F960" s="83">
        <f>Invoice!G962</f>
        <v>0</v>
      </c>
      <c r="G960" s="84">
        <f t="shared" si="43"/>
        <v>0</v>
      </c>
    </row>
    <row r="961" spans="1:7" s="81" customFormat="1">
      <c r="A961" s="97">
        <f>Invoice!F963</f>
        <v>0</v>
      </c>
      <c r="B961" s="76">
        <f>Invoice!C963</f>
        <v>0</v>
      </c>
      <c r="C961" s="77">
        <f>Invoice!B963</f>
        <v>0</v>
      </c>
      <c r="D961" s="82">
        <f t="shared" ref="D961:D998" si="44">F961/$D$14</f>
        <v>0</v>
      </c>
      <c r="E961" s="82">
        <f t="shared" ref="E961:E998" si="45">G961/$D$14</f>
        <v>0</v>
      </c>
      <c r="F961" s="83">
        <f>Invoice!G963</f>
        <v>0</v>
      </c>
      <c r="G961" s="84">
        <f t="shared" ref="G961:G998" si="46">C961*F961</f>
        <v>0</v>
      </c>
    </row>
    <row r="962" spans="1:7" s="81" customFormat="1">
      <c r="A962" s="97">
        <f>Invoice!F964</f>
        <v>0</v>
      </c>
      <c r="B962" s="76">
        <f>Invoice!C964</f>
        <v>0</v>
      </c>
      <c r="C962" s="77">
        <f>Invoice!B964</f>
        <v>0</v>
      </c>
      <c r="D962" s="82">
        <f t="shared" si="44"/>
        <v>0</v>
      </c>
      <c r="E962" s="82">
        <f t="shared" si="45"/>
        <v>0</v>
      </c>
      <c r="F962" s="83">
        <f>Invoice!G964</f>
        <v>0</v>
      </c>
      <c r="G962" s="84">
        <f t="shared" si="46"/>
        <v>0</v>
      </c>
    </row>
    <row r="963" spans="1:7" s="81" customFormat="1">
      <c r="A963" s="97">
        <f>Invoice!F965</f>
        <v>0</v>
      </c>
      <c r="B963" s="76">
        <f>Invoice!C965</f>
        <v>0</v>
      </c>
      <c r="C963" s="77">
        <f>Invoice!B965</f>
        <v>0</v>
      </c>
      <c r="D963" s="82">
        <f t="shared" si="44"/>
        <v>0</v>
      </c>
      <c r="E963" s="82">
        <f t="shared" si="45"/>
        <v>0</v>
      </c>
      <c r="F963" s="83">
        <f>Invoice!G965</f>
        <v>0</v>
      </c>
      <c r="G963" s="84">
        <f t="shared" si="46"/>
        <v>0</v>
      </c>
    </row>
    <row r="964" spans="1:7" s="81" customFormat="1">
      <c r="A964" s="97">
        <f>Invoice!F966</f>
        <v>0</v>
      </c>
      <c r="B964" s="76">
        <f>Invoice!C966</f>
        <v>0</v>
      </c>
      <c r="C964" s="77">
        <f>Invoice!B966</f>
        <v>0</v>
      </c>
      <c r="D964" s="82">
        <f t="shared" si="44"/>
        <v>0</v>
      </c>
      <c r="E964" s="82">
        <f t="shared" si="45"/>
        <v>0</v>
      </c>
      <c r="F964" s="83">
        <f>Invoice!G966</f>
        <v>0</v>
      </c>
      <c r="G964" s="84">
        <f t="shared" si="46"/>
        <v>0</v>
      </c>
    </row>
    <row r="965" spans="1:7" s="81" customFormat="1">
      <c r="A965" s="97">
        <f>Invoice!F967</f>
        <v>0</v>
      </c>
      <c r="B965" s="76">
        <f>Invoice!C967</f>
        <v>0</v>
      </c>
      <c r="C965" s="77">
        <f>Invoice!B967</f>
        <v>0</v>
      </c>
      <c r="D965" s="82">
        <f t="shared" si="44"/>
        <v>0</v>
      </c>
      <c r="E965" s="82">
        <f t="shared" si="45"/>
        <v>0</v>
      </c>
      <c r="F965" s="83">
        <f>Invoice!G967</f>
        <v>0</v>
      </c>
      <c r="G965" s="84">
        <f t="shared" si="46"/>
        <v>0</v>
      </c>
    </row>
    <row r="966" spans="1:7" s="81" customFormat="1">
      <c r="A966" s="97">
        <f>Invoice!F968</f>
        <v>0</v>
      </c>
      <c r="B966" s="76">
        <f>Invoice!C968</f>
        <v>0</v>
      </c>
      <c r="C966" s="77">
        <f>Invoice!B968</f>
        <v>0</v>
      </c>
      <c r="D966" s="82">
        <f t="shared" si="44"/>
        <v>0</v>
      </c>
      <c r="E966" s="82">
        <f t="shared" si="45"/>
        <v>0</v>
      </c>
      <c r="F966" s="83">
        <f>Invoice!G968</f>
        <v>0</v>
      </c>
      <c r="G966" s="84">
        <f t="shared" si="46"/>
        <v>0</v>
      </c>
    </row>
    <row r="967" spans="1:7" s="81" customFormat="1">
      <c r="A967" s="97">
        <f>Invoice!F969</f>
        <v>0</v>
      </c>
      <c r="B967" s="76">
        <f>Invoice!C969</f>
        <v>0</v>
      </c>
      <c r="C967" s="77">
        <f>Invoice!B969</f>
        <v>0</v>
      </c>
      <c r="D967" s="82">
        <f t="shared" si="44"/>
        <v>0</v>
      </c>
      <c r="E967" s="82">
        <f t="shared" si="45"/>
        <v>0</v>
      </c>
      <c r="F967" s="83">
        <f>Invoice!G969</f>
        <v>0</v>
      </c>
      <c r="G967" s="84">
        <f t="shared" si="46"/>
        <v>0</v>
      </c>
    </row>
    <row r="968" spans="1:7" s="81" customFormat="1">
      <c r="A968" s="97">
        <f>Invoice!F970</f>
        <v>0</v>
      </c>
      <c r="B968" s="76">
        <f>Invoice!C970</f>
        <v>0</v>
      </c>
      <c r="C968" s="77">
        <f>Invoice!B970</f>
        <v>0</v>
      </c>
      <c r="D968" s="82">
        <f t="shared" si="44"/>
        <v>0</v>
      </c>
      <c r="E968" s="82">
        <f t="shared" si="45"/>
        <v>0</v>
      </c>
      <c r="F968" s="83">
        <f>Invoice!G970</f>
        <v>0</v>
      </c>
      <c r="G968" s="84">
        <f t="shared" si="46"/>
        <v>0</v>
      </c>
    </row>
    <row r="969" spans="1:7" s="81" customFormat="1">
      <c r="A969" s="97">
        <f>Invoice!F971</f>
        <v>0</v>
      </c>
      <c r="B969" s="76">
        <f>Invoice!C971</f>
        <v>0</v>
      </c>
      <c r="C969" s="77">
        <f>Invoice!B971</f>
        <v>0</v>
      </c>
      <c r="D969" s="82">
        <f t="shared" si="44"/>
        <v>0</v>
      </c>
      <c r="E969" s="82">
        <f t="shared" si="45"/>
        <v>0</v>
      </c>
      <c r="F969" s="83">
        <f>Invoice!G971</f>
        <v>0</v>
      </c>
      <c r="G969" s="84">
        <f t="shared" si="46"/>
        <v>0</v>
      </c>
    </row>
    <row r="970" spans="1:7" s="81" customFormat="1">
      <c r="A970" s="97">
        <f>Invoice!F972</f>
        <v>0</v>
      </c>
      <c r="B970" s="76">
        <f>Invoice!C972</f>
        <v>0</v>
      </c>
      <c r="C970" s="77">
        <f>Invoice!B972</f>
        <v>0</v>
      </c>
      <c r="D970" s="82">
        <f t="shared" si="44"/>
        <v>0</v>
      </c>
      <c r="E970" s="82">
        <f t="shared" si="45"/>
        <v>0</v>
      </c>
      <c r="F970" s="83">
        <f>Invoice!G972</f>
        <v>0</v>
      </c>
      <c r="G970" s="84">
        <f t="shared" si="46"/>
        <v>0</v>
      </c>
    </row>
    <row r="971" spans="1:7" s="81" customFormat="1">
      <c r="A971" s="97">
        <f>Invoice!F973</f>
        <v>0</v>
      </c>
      <c r="B971" s="76">
        <f>Invoice!C973</f>
        <v>0</v>
      </c>
      <c r="C971" s="77">
        <f>Invoice!B973</f>
        <v>0</v>
      </c>
      <c r="D971" s="82">
        <f t="shared" si="44"/>
        <v>0</v>
      </c>
      <c r="E971" s="82">
        <f t="shared" si="45"/>
        <v>0</v>
      </c>
      <c r="F971" s="83">
        <f>Invoice!G973</f>
        <v>0</v>
      </c>
      <c r="G971" s="84">
        <f t="shared" si="46"/>
        <v>0</v>
      </c>
    </row>
    <row r="972" spans="1:7" s="81" customFormat="1">
      <c r="A972" s="97">
        <f>Invoice!F974</f>
        <v>0</v>
      </c>
      <c r="B972" s="76">
        <f>Invoice!C974</f>
        <v>0</v>
      </c>
      <c r="C972" s="77">
        <f>Invoice!B974</f>
        <v>0</v>
      </c>
      <c r="D972" s="82">
        <f t="shared" si="44"/>
        <v>0</v>
      </c>
      <c r="E972" s="82">
        <f t="shared" si="45"/>
        <v>0</v>
      </c>
      <c r="F972" s="83">
        <f>Invoice!G974</f>
        <v>0</v>
      </c>
      <c r="G972" s="84">
        <f t="shared" si="46"/>
        <v>0</v>
      </c>
    </row>
    <row r="973" spans="1:7" s="81" customFormat="1">
      <c r="A973" s="97">
        <f>Invoice!F975</f>
        <v>0</v>
      </c>
      <c r="B973" s="76">
        <f>Invoice!C975</f>
        <v>0</v>
      </c>
      <c r="C973" s="77">
        <f>Invoice!B975</f>
        <v>0</v>
      </c>
      <c r="D973" s="82">
        <f t="shared" si="44"/>
        <v>0</v>
      </c>
      <c r="E973" s="82">
        <f t="shared" si="45"/>
        <v>0</v>
      </c>
      <c r="F973" s="83">
        <f>Invoice!G975</f>
        <v>0</v>
      </c>
      <c r="G973" s="84">
        <f t="shared" si="46"/>
        <v>0</v>
      </c>
    </row>
    <row r="974" spans="1:7" s="81" customFormat="1">
      <c r="A974" s="97">
        <f>Invoice!F976</f>
        <v>0</v>
      </c>
      <c r="B974" s="76">
        <f>Invoice!C976</f>
        <v>0</v>
      </c>
      <c r="C974" s="77">
        <f>Invoice!B976</f>
        <v>0</v>
      </c>
      <c r="D974" s="82">
        <f t="shared" si="44"/>
        <v>0</v>
      </c>
      <c r="E974" s="82">
        <f t="shared" si="45"/>
        <v>0</v>
      </c>
      <c r="F974" s="83">
        <f>Invoice!G976</f>
        <v>0</v>
      </c>
      <c r="G974" s="84">
        <f t="shared" si="46"/>
        <v>0</v>
      </c>
    </row>
    <row r="975" spans="1:7" s="81" customFormat="1">
      <c r="A975" s="97">
        <f>Invoice!F977</f>
        <v>0</v>
      </c>
      <c r="B975" s="76">
        <f>Invoice!C977</f>
        <v>0</v>
      </c>
      <c r="C975" s="77">
        <f>Invoice!B977</f>
        <v>0</v>
      </c>
      <c r="D975" s="82">
        <f t="shared" si="44"/>
        <v>0</v>
      </c>
      <c r="E975" s="82">
        <f t="shared" si="45"/>
        <v>0</v>
      </c>
      <c r="F975" s="83">
        <f>Invoice!G977</f>
        <v>0</v>
      </c>
      <c r="G975" s="84">
        <f t="shared" si="46"/>
        <v>0</v>
      </c>
    </row>
    <row r="976" spans="1:7" s="81" customFormat="1">
      <c r="A976" s="97">
        <f>Invoice!F978</f>
        <v>0</v>
      </c>
      <c r="B976" s="76">
        <f>Invoice!C978</f>
        <v>0</v>
      </c>
      <c r="C976" s="77">
        <f>Invoice!B978</f>
        <v>0</v>
      </c>
      <c r="D976" s="82">
        <f t="shared" si="44"/>
        <v>0</v>
      </c>
      <c r="E976" s="82">
        <f t="shared" si="45"/>
        <v>0</v>
      </c>
      <c r="F976" s="83">
        <f>Invoice!G978</f>
        <v>0</v>
      </c>
      <c r="G976" s="84">
        <f t="shared" si="46"/>
        <v>0</v>
      </c>
    </row>
    <row r="977" spans="1:7" s="81" customFormat="1">
      <c r="A977" s="97">
        <f>Invoice!F979</f>
        <v>0</v>
      </c>
      <c r="B977" s="76">
        <f>Invoice!C979</f>
        <v>0</v>
      </c>
      <c r="C977" s="77">
        <f>Invoice!B979</f>
        <v>0</v>
      </c>
      <c r="D977" s="82">
        <f t="shared" si="44"/>
        <v>0</v>
      </c>
      <c r="E977" s="82">
        <f t="shared" si="45"/>
        <v>0</v>
      </c>
      <c r="F977" s="83">
        <f>Invoice!G979</f>
        <v>0</v>
      </c>
      <c r="G977" s="84">
        <f t="shared" si="46"/>
        <v>0</v>
      </c>
    </row>
    <row r="978" spans="1:7" s="81" customFormat="1">
      <c r="A978" s="97">
        <f>Invoice!F980</f>
        <v>0</v>
      </c>
      <c r="B978" s="76">
        <f>Invoice!C980</f>
        <v>0</v>
      </c>
      <c r="C978" s="77">
        <f>Invoice!B980</f>
        <v>0</v>
      </c>
      <c r="D978" s="82">
        <f t="shared" si="44"/>
        <v>0</v>
      </c>
      <c r="E978" s="82">
        <f t="shared" si="45"/>
        <v>0</v>
      </c>
      <c r="F978" s="83">
        <f>Invoice!G980</f>
        <v>0</v>
      </c>
      <c r="G978" s="84">
        <f t="shared" si="46"/>
        <v>0</v>
      </c>
    </row>
    <row r="979" spans="1:7" s="81" customFormat="1">
      <c r="A979" s="97">
        <f>Invoice!F981</f>
        <v>0</v>
      </c>
      <c r="B979" s="76">
        <f>Invoice!C981</f>
        <v>0</v>
      </c>
      <c r="C979" s="77">
        <f>Invoice!B981</f>
        <v>0</v>
      </c>
      <c r="D979" s="82">
        <f t="shared" si="44"/>
        <v>0</v>
      </c>
      <c r="E979" s="82">
        <f t="shared" si="45"/>
        <v>0</v>
      </c>
      <c r="F979" s="83">
        <f>Invoice!G981</f>
        <v>0</v>
      </c>
      <c r="G979" s="84">
        <f t="shared" si="46"/>
        <v>0</v>
      </c>
    </row>
    <row r="980" spans="1:7" s="81" customFormat="1">
      <c r="A980" s="97">
        <f>Invoice!F982</f>
        <v>0</v>
      </c>
      <c r="B980" s="76">
        <f>Invoice!C982</f>
        <v>0</v>
      </c>
      <c r="C980" s="77">
        <f>Invoice!B982</f>
        <v>0</v>
      </c>
      <c r="D980" s="82">
        <f t="shared" si="44"/>
        <v>0</v>
      </c>
      <c r="E980" s="82">
        <f t="shared" si="45"/>
        <v>0</v>
      </c>
      <c r="F980" s="83">
        <f>Invoice!G982</f>
        <v>0</v>
      </c>
      <c r="G980" s="84">
        <f t="shared" si="46"/>
        <v>0</v>
      </c>
    </row>
    <row r="981" spans="1:7" s="81" customFormat="1">
      <c r="A981" s="97">
        <f>Invoice!F983</f>
        <v>0</v>
      </c>
      <c r="B981" s="76">
        <f>Invoice!C983</f>
        <v>0</v>
      </c>
      <c r="C981" s="77">
        <f>Invoice!B983</f>
        <v>0</v>
      </c>
      <c r="D981" s="82">
        <f t="shared" si="44"/>
        <v>0</v>
      </c>
      <c r="E981" s="82">
        <f t="shared" si="45"/>
        <v>0</v>
      </c>
      <c r="F981" s="83">
        <f>Invoice!G983</f>
        <v>0</v>
      </c>
      <c r="G981" s="84">
        <f t="shared" si="46"/>
        <v>0</v>
      </c>
    </row>
    <row r="982" spans="1:7" s="81" customFormat="1">
      <c r="A982" s="97">
        <f>Invoice!F984</f>
        <v>0</v>
      </c>
      <c r="B982" s="76">
        <f>Invoice!C984</f>
        <v>0</v>
      </c>
      <c r="C982" s="77">
        <f>Invoice!B984</f>
        <v>0</v>
      </c>
      <c r="D982" s="82">
        <f t="shared" si="44"/>
        <v>0</v>
      </c>
      <c r="E982" s="82">
        <f t="shared" si="45"/>
        <v>0</v>
      </c>
      <c r="F982" s="83">
        <f>Invoice!G984</f>
        <v>0</v>
      </c>
      <c r="G982" s="84">
        <f t="shared" si="46"/>
        <v>0</v>
      </c>
    </row>
    <row r="983" spans="1:7" s="81" customFormat="1">
      <c r="A983" s="97">
        <f>Invoice!F985</f>
        <v>0</v>
      </c>
      <c r="B983" s="76">
        <f>Invoice!C985</f>
        <v>0</v>
      </c>
      <c r="C983" s="77">
        <f>Invoice!B985</f>
        <v>0</v>
      </c>
      <c r="D983" s="82">
        <f t="shared" si="44"/>
        <v>0</v>
      </c>
      <c r="E983" s="82">
        <f t="shared" si="45"/>
        <v>0</v>
      </c>
      <c r="F983" s="83">
        <f>Invoice!G985</f>
        <v>0</v>
      </c>
      <c r="G983" s="84">
        <f t="shared" si="46"/>
        <v>0</v>
      </c>
    </row>
    <row r="984" spans="1:7" s="81" customFormat="1">
      <c r="A984" s="97">
        <f>Invoice!F986</f>
        <v>0</v>
      </c>
      <c r="B984" s="76">
        <f>Invoice!C986</f>
        <v>0</v>
      </c>
      <c r="C984" s="77">
        <f>Invoice!B986</f>
        <v>0</v>
      </c>
      <c r="D984" s="82">
        <f t="shared" si="44"/>
        <v>0</v>
      </c>
      <c r="E984" s="82">
        <f t="shared" si="45"/>
        <v>0</v>
      </c>
      <c r="F984" s="83">
        <f>Invoice!G986</f>
        <v>0</v>
      </c>
      <c r="G984" s="84">
        <f t="shared" si="46"/>
        <v>0</v>
      </c>
    </row>
    <row r="985" spans="1:7" s="81" customFormat="1">
      <c r="A985" s="97">
        <f>Invoice!F987</f>
        <v>0</v>
      </c>
      <c r="B985" s="76">
        <f>Invoice!C987</f>
        <v>0</v>
      </c>
      <c r="C985" s="77">
        <f>Invoice!B987</f>
        <v>0</v>
      </c>
      <c r="D985" s="82">
        <f t="shared" si="44"/>
        <v>0</v>
      </c>
      <c r="E985" s="82">
        <f t="shared" si="45"/>
        <v>0</v>
      </c>
      <c r="F985" s="83">
        <f>Invoice!G987</f>
        <v>0</v>
      </c>
      <c r="G985" s="84">
        <f t="shared" si="46"/>
        <v>0</v>
      </c>
    </row>
    <row r="986" spans="1:7" s="81" customFormat="1">
      <c r="A986" s="97">
        <f>Invoice!F988</f>
        <v>0</v>
      </c>
      <c r="B986" s="76">
        <f>Invoice!C988</f>
        <v>0</v>
      </c>
      <c r="C986" s="77">
        <f>Invoice!B988</f>
        <v>0</v>
      </c>
      <c r="D986" s="82">
        <f t="shared" si="44"/>
        <v>0</v>
      </c>
      <c r="E986" s="82">
        <f t="shared" si="45"/>
        <v>0</v>
      </c>
      <c r="F986" s="83">
        <f>Invoice!G988</f>
        <v>0</v>
      </c>
      <c r="G986" s="84">
        <f t="shared" si="46"/>
        <v>0</v>
      </c>
    </row>
    <row r="987" spans="1:7" s="81" customFormat="1">
      <c r="A987" s="97">
        <f>Invoice!F989</f>
        <v>0</v>
      </c>
      <c r="B987" s="76">
        <f>Invoice!C989</f>
        <v>0</v>
      </c>
      <c r="C987" s="77">
        <f>Invoice!B989</f>
        <v>0</v>
      </c>
      <c r="D987" s="82">
        <f t="shared" si="44"/>
        <v>0</v>
      </c>
      <c r="E987" s="82">
        <f t="shared" si="45"/>
        <v>0</v>
      </c>
      <c r="F987" s="83">
        <f>Invoice!G989</f>
        <v>0</v>
      </c>
      <c r="G987" s="84">
        <f t="shared" si="46"/>
        <v>0</v>
      </c>
    </row>
    <row r="988" spans="1:7" s="81" customFormat="1">
      <c r="A988" s="97">
        <f>Invoice!F990</f>
        <v>0</v>
      </c>
      <c r="B988" s="76">
        <f>Invoice!C990</f>
        <v>0</v>
      </c>
      <c r="C988" s="77">
        <f>Invoice!B990</f>
        <v>0</v>
      </c>
      <c r="D988" s="82">
        <f t="shared" si="44"/>
        <v>0</v>
      </c>
      <c r="E988" s="82">
        <f t="shared" si="45"/>
        <v>0</v>
      </c>
      <c r="F988" s="83">
        <f>Invoice!G990</f>
        <v>0</v>
      </c>
      <c r="G988" s="84">
        <f t="shared" si="46"/>
        <v>0</v>
      </c>
    </row>
    <row r="989" spans="1:7" s="81" customFormat="1">
      <c r="A989" s="97">
        <f>Invoice!F991</f>
        <v>0</v>
      </c>
      <c r="B989" s="76">
        <f>Invoice!C991</f>
        <v>0</v>
      </c>
      <c r="C989" s="77">
        <f>Invoice!B991</f>
        <v>0</v>
      </c>
      <c r="D989" s="82">
        <f t="shared" si="44"/>
        <v>0</v>
      </c>
      <c r="E989" s="82">
        <f t="shared" si="45"/>
        <v>0</v>
      </c>
      <c r="F989" s="83">
        <f>Invoice!G991</f>
        <v>0</v>
      </c>
      <c r="G989" s="84">
        <f t="shared" si="46"/>
        <v>0</v>
      </c>
    </row>
    <row r="990" spans="1:7" s="81" customFormat="1">
      <c r="A990" s="97">
        <f>Invoice!F992</f>
        <v>0</v>
      </c>
      <c r="B990" s="76">
        <f>Invoice!C992</f>
        <v>0</v>
      </c>
      <c r="C990" s="77">
        <f>Invoice!B992</f>
        <v>0</v>
      </c>
      <c r="D990" s="82">
        <f t="shared" si="44"/>
        <v>0</v>
      </c>
      <c r="E990" s="82">
        <f t="shared" si="45"/>
        <v>0</v>
      </c>
      <c r="F990" s="83">
        <f>Invoice!G992</f>
        <v>0</v>
      </c>
      <c r="G990" s="84">
        <f t="shared" si="46"/>
        <v>0</v>
      </c>
    </row>
    <row r="991" spans="1:7" s="81" customFormat="1">
      <c r="A991" s="97">
        <f>Invoice!F993</f>
        <v>0</v>
      </c>
      <c r="B991" s="76">
        <f>Invoice!C993</f>
        <v>0</v>
      </c>
      <c r="C991" s="77">
        <f>Invoice!B993</f>
        <v>0</v>
      </c>
      <c r="D991" s="82">
        <f t="shared" si="44"/>
        <v>0</v>
      </c>
      <c r="E991" s="82">
        <f t="shared" si="45"/>
        <v>0</v>
      </c>
      <c r="F991" s="83">
        <f>Invoice!G993</f>
        <v>0</v>
      </c>
      <c r="G991" s="84">
        <f t="shared" si="46"/>
        <v>0</v>
      </c>
    </row>
    <row r="992" spans="1:7" s="81" customFormat="1">
      <c r="A992" s="97">
        <f>Invoice!F994</f>
        <v>0</v>
      </c>
      <c r="B992" s="76">
        <f>Invoice!C994</f>
        <v>0</v>
      </c>
      <c r="C992" s="77">
        <f>Invoice!B994</f>
        <v>0</v>
      </c>
      <c r="D992" s="82">
        <f t="shared" si="44"/>
        <v>0</v>
      </c>
      <c r="E992" s="82">
        <f t="shared" si="45"/>
        <v>0</v>
      </c>
      <c r="F992" s="83">
        <f>Invoice!G994</f>
        <v>0</v>
      </c>
      <c r="G992" s="84">
        <f t="shared" si="46"/>
        <v>0</v>
      </c>
    </row>
    <row r="993" spans="1:7" s="81" customFormat="1">
      <c r="A993" s="97">
        <f>Invoice!F995</f>
        <v>0</v>
      </c>
      <c r="B993" s="76">
        <f>Invoice!C995</f>
        <v>0</v>
      </c>
      <c r="C993" s="77">
        <f>Invoice!B995</f>
        <v>0</v>
      </c>
      <c r="D993" s="82">
        <f t="shared" si="44"/>
        <v>0</v>
      </c>
      <c r="E993" s="82">
        <f t="shared" si="45"/>
        <v>0</v>
      </c>
      <c r="F993" s="83">
        <f>Invoice!G995</f>
        <v>0</v>
      </c>
      <c r="G993" s="84">
        <f t="shared" si="46"/>
        <v>0</v>
      </c>
    </row>
    <row r="994" spans="1:7" s="81" customFormat="1">
      <c r="A994" s="97">
        <f>Invoice!F996</f>
        <v>0</v>
      </c>
      <c r="B994" s="76">
        <f>Invoice!C996</f>
        <v>0</v>
      </c>
      <c r="C994" s="77">
        <f>Invoice!B996</f>
        <v>0</v>
      </c>
      <c r="D994" s="82">
        <f t="shared" si="44"/>
        <v>0</v>
      </c>
      <c r="E994" s="82">
        <f t="shared" si="45"/>
        <v>0</v>
      </c>
      <c r="F994" s="83">
        <f>Invoice!G996</f>
        <v>0</v>
      </c>
      <c r="G994" s="84">
        <f t="shared" si="46"/>
        <v>0</v>
      </c>
    </row>
    <row r="995" spans="1:7" s="81" customFormat="1">
      <c r="A995" s="97">
        <f>Invoice!F997</f>
        <v>0</v>
      </c>
      <c r="B995" s="76">
        <f>Invoice!C997</f>
        <v>0</v>
      </c>
      <c r="C995" s="77">
        <f>Invoice!B997</f>
        <v>0</v>
      </c>
      <c r="D995" s="82">
        <f t="shared" si="44"/>
        <v>0</v>
      </c>
      <c r="E995" s="82">
        <f t="shared" si="45"/>
        <v>0</v>
      </c>
      <c r="F995" s="83">
        <f>Invoice!G997</f>
        <v>0</v>
      </c>
      <c r="G995" s="84">
        <f t="shared" si="46"/>
        <v>0</v>
      </c>
    </row>
    <row r="996" spans="1:7" s="81" customFormat="1">
      <c r="A996" s="97">
        <f>Invoice!F998</f>
        <v>0</v>
      </c>
      <c r="B996" s="76">
        <f>Invoice!C998</f>
        <v>0</v>
      </c>
      <c r="C996" s="77">
        <f>Invoice!B998</f>
        <v>0</v>
      </c>
      <c r="D996" s="82">
        <f t="shared" si="44"/>
        <v>0</v>
      </c>
      <c r="E996" s="82">
        <f t="shared" si="45"/>
        <v>0</v>
      </c>
      <c r="F996" s="83">
        <f>Invoice!G998</f>
        <v>0</v>
      </c>
      <c r="G996" s="84">
        <f t="shared" si="46"/>
        <v>0</v>
      </c>
    </row>
    <row r="997" spans="1:7" s="81" customFormat="1">
      <c r="A997" s="97">
        <f>Invoice!F999</f>
        <v>0</v>
      </c>
      <c r="B997" s="76">
        <f>Invoice!C999</f>
        <v>0</v>
      </c>
      <c r="C997" s="77">
        <f>Invoice!B999</f>
        <v>0</v>
      </c>
      <c r="D997" s="82">
        <f t="shared" si="44"/>
        <v>0</v>
      </c>
      <c r="E997" s="82">
        <f t="shared" si="45"/>
        <v>0</v>
      </c>
      <c r="F997" s="83">
        <f>Invoice!G999</f>
        <v>0</v>
      </c>
      <c r="G997" s="84">
        <f t="shared" si="46"/>
        <v>0</v>
      </c>
    </row>
    <row r="998" spans="1:7" s="81" customFormat="1">
      <c r="A998" s="97">
        <f>Invoice!F1000</f>
        <v>0</v>
      </c>
      <c r="B998" s="76">
        <f>Invoice!C1000</f>
        <v>0</v>
      </c>
      <c r="C998" s="77">
        <f>Invoice!B1000</f>
        <v>0</v>
      </c>
      <c r="D998" s="82">
        <f t="shared" si="44"/>
        <v>0</v>
      </c>
      <c r="E998" s="82">
        <f t="shared" si="45"/>
        <v>0</v>
      </c>
      <c r="F998" s="83">
        <f>Invoice!G1000</f>
        <v>0</v>
      </c>
      <c r="G998" s="84">
        <f t="shared" si="46"/>
        <v>0</v>
      </c>
    </row>
    <row r="999" spans="1:7" s="81" customFormat="1">
      <c r="A999" s="97"/>
      <c r="B999" s="76"/>
      <c r="C999" s="77"/>
      <c r="D999" s="82"/>
      <c r="E999" s="82"/>
      <c r="F999" s="83"/>
      <c r="G999" s="84"/>
    </row>
    <row r="1000" spans="1:7" s="81" customFormat="1">
      <c r="A1000" s="97" t="str">
        <f>Invoice!F1002</f>
        <v>Discount</v>
      </c>
      <c r="B1000" s="76"/>
      <c r="C1000" s="77"/>
      <c r="D1000" s="82">
        <f>F1000/$D$14</f>
        <v>0</v>
      </c>
      <c r="E1000" s="82">
        <f>G1000/$D$14</f>
        <v>0</v>
      </c>
      <c r="F1000" s="83">
        <f>Invoice!G1002</f>
        <v>0</v>
      </c>
      <c r="G1000" s="84">
        <f>F1000</f>
        <v>0</v>
      </c>
    </row>
    <row r="1001" spans="1:7" s="81" customFormat="1" ht="13.5" thickBot="1">
      <c r="A1001" s="85"/>
      <c r="B1001" s="86"/>
      <c r="C1001" s="87"/>
      <c r="D1001" s="88"/>
      <c r="E1001" s="88"/>
      <c r="F1001" s="89"/>
      <c r="G1001" s="90"/>
    </row>
    <row r="1002" spans="1:7" s="48" customFormat="1">
      <c r="D1002" s="48" t="s">
        <v>38</v>
      </c>
      <c r="G1002" s="91">
        <f>SUM(G18:G999)</f>
        <v>39482.75</v>
      </c>
    </row>
    <row r="1003" spans="1:7" s="48" customFormat="1">
      <c r="A1003" s="49"/>
      <c r="D1003" s="48" t="s">
        <v>39</v>
      </c>
      <c r="G1003" s="92">
        <f>G1002+G1000</f>
        <v>39482.75</v>
      </c>
    </row>
    <row r="1004" spans="1:7" s="48" customFormat="1">
      <c r="D1004" s="48" t="s">
        <v>40</v>
      </c>
      <c r="G1004" s="93">
        <f>G1003-G1005</f>
        <v>36899.766355140186</v>
      </c>
    </row>
    <row r="1005" spans="1:7" s="48" customFormat="1">
      <c r="D1005" s="48" t="s">
        <v>41</v>
      </c>
      <c r="G1005" s="93">
        <f>(G1003*7)/107</f>
        <v>2582.983644859813</v>
      </c>
    </row>
    <row r="1006" spans="1:7" s="48" customFormat="1">
      <c r="D1006" s="49" t="s">
        <v>42</v>
      </c>
      <c r="G1006" s="94">
        <f>SUM(G1004:G1005)</f>
        <v>39482.75</v>
      </c>
    </row>
    <row r="1007" spans="1:7" s="48" customFormat="1"/>
    <row r="1008" spans="1:7" s="48" customFormat="1" ht="8.25" customHeight="1"/>
    <row r="1009" spans="1:1" s="48" customFormat="1" ht="11.25" customHeight="1"/>
    <row r="1010" spans="1:1" s="48" customFormat="1" ht="8.25" customHeight="1"/>
    <row r="1011" spans="1:1" s="48" customFormat="1"/>
    <row r="1012" spans="1:1" s="48" customFormat="1" ht="10.5" customHeight="1">
      <c r="A1012" s="49"/>
    </row>
    <row r="1013" spans="1:1" s="48" customFormat="1" ht="9" customHeight="1"/>
    <row r="1014" spans="1:1" s="48" customFormat="1" ht="13.5" customHeight="1">
      <c r="A1014" s="49"/>
    </row>
    <row r="1015" spans="1:1" s="48" customFormat="1" ht="9.75" customHeight="1">
      <c r="A1015" s="96"/>
    </row>
    <row r="1016" spans="1:1" s="48" customFormat="1"/>
    <row r="1017" spans="1:1" s="48" customFormat="1"/>
    <row r="1018" spans="1:1" s="48" customFormat="1"/>
    <row r="1019" spans="1:1" s="48" customFormat="1"/>
    <row r="1020" spans="1:1" s="48" customFormat="1"/>
    <row r="1021" spans="1:1" s="48" customFormat="1"/>
    <row r="1022" spans="1:1" s="48" customFormat="1"/>
    <row r="1023" spans="1:1" s="48" customFormat="1"/>
    <row r="1024" spans="1:1" s="48" customFormat="1"/>
    <row r="1025" s="48" customFormat="1"/>
    <row r="1026" s="48" customFormat="1"/>
    <row r="1027" s="48" customFormat="1"/>
    <row r="1028" s="48" customFormat="1"/>
    <row r="1029" s="48" customFormat="1"/>
    <row r="1030" s="48" customFormat="1"/>
    <row r="1031" s="48" customFormat="1"/>
    <row r="1032" s="48" customFormat="1"/>
    <row r="1033" s="48" customFormat="1"/>
    <row r="1034" s="48" customFormat="1"/>
    <row r="1035" s="48" customFormat="1"/>
    <row r="1036" s="48" customFormat="1"/>
    <row r="1037" s="48" customFormat="1"/>
    <row r="1038" s="48" customFormat="1"/>
    <row r="1039" s="48" customFormat="1"/>
    <row r="1040" s="48" customFormat="1"/>
    <row r="1041" s="48" customFormat="1"/>
    <row r="1042" s="48" customFormat="1"/>
    <row r="1043" s="48" customFormat="1"/>
    <row r="1044" s="48" customFormat="1"/>
    <row r="1045" s="48" customFormat="1"/>
    <row r="1046" s="48" customFormat="1"/>
    <row r="1047" s="48" customFormat="1"/>
    <row r="1048" s="48" customFormat="1"/>
    <row r="1049" s="48" customFormat="1"/>
    <row r="1050" s="48" customFormat="1"/>
    <row r="1051" s="48" customFormat="1"/>
    <row r="1052" s="48" customFormat="1"/>
    <row r="1053" s="48" customFormat="1"/>
    <row r="1054" s="48" customFormat="1"/>
    <row r="1055" s="48" customFormat="1"/>
    <row r="1056" s="48" customFormat="1"/>
    <row r="1057" s="48" customFormat="1"/>
    <row r="1058" s="48" customFormat="1"/>
    <row r="1059" s="48" customFormat="1"/>
    <row r="1060" s="48" customFormat="1"/>
    <row r="1061" s="48" customFormat="1"/>
    <row r="1062" s="48" customFormat="1"/>
    <row r="1063" s="48" customFormat="1"/>
    <row r="1064" s="48" customFormat="1"/>
    <row r="1065" s="48" customFormat="1"/>
    <row r="1066" s="48" customFormat="1"/>
    <row r="1067" s="48" customFormat="1"/>
    <row r="1068" s="48" customFormat="1"/>
    <row r="1069" s="48" customFormat="1"/>
    <row r="1070" s="48" customFormat="1"/>
    <row r="1071" s="48" customFormat="1"/>
    <row r="1072" s="48" customFormat="1"/>
    <row r="1073" s="48" customFormat="1"/>
    <row r="1074" s="48" customFormat="1"/>
    <row r="1075" s="48" customFormat="1"/>
    <row r="1076" s="48" customFormat="1"/>
    <row r="1077" s="48" customFormat="1"/>
    <row r="1078" s="48" customFormat="1"/>
    <row r="1079" s="48" customFormat="1"/>
    <row r="1080" s="48" customFormat="1"/>
    <row r="1081" s="48" customFormat="1"/>
    <row r="1082" s="48" customFormat="1"/>
    <row r="1083" s="48" customFormat="1"/>
    <row r="1084" s="48" customFormat="1"/>
    <row r="1085" s="48" customFormat="1"/>
    <row r="1086" s="48" customFormat="1"/>
    <row r="1087" s="48" customFormat="1"/>
    <row r="1088" s="48" customFormat="1"/>
    <row r="1089" s="48" customFormat="1"/>
    <row r="1090" s="48" customFormat="1"/>
    <row r="1091" s="48" customFormat="1"/>
    <row r="1092" s="48" customFormat="1"/>
    <row r="1093" s="48" customFormat="1"/>
    <row r="1094" s="48" customFormat="1"/>
    <row r="1095" s="48" customFormat="1"/>
    <row r="1096" s="48" customFormat="1"/>
    <row r="1097" s="48" customFormat="1"/>
    <row r="1098" s="48" customFormat="1"/>
    <row r="1099" s="48" customFormat="1"/>
    <row r="1100" s="48" customFormat="1"/>
    <row r="1101" s="48" customFormat="1"/>
    <row r="1102" s="48" customFormat="1"/>
    <row r="1103" s="48" customFormat="1"/>
    <row r="1104" s="48" customFormat="1"/>
    <row r="1105" s="48" customFormat="1"/>
    <row r="1106" s="48" customFormat="1"/>
    <row r="1107" s="48" customFormat="1"/>
    <row r="1108" s="48" customFormat="1"/>
    <row r="1109" s="48" customFormat="1"/>
    <row r="1110" s="48" customFormat="1"/>
    <row r="1111" s="48" customFormat="1"/>
    <row r="1112" s="48" customFormat="1"/>
    <row r="1113" s="48" customFormat="1"/>
    <row r="1114" s="48" customFormat="1"/>
    <row r="1115" s="48" customFormat="1"/>
    <row r="1116" s="48" customFormat="1"/>
    <row r="1117" s="48" customFormat="1"/>
    <row r="1118" s="48" customFormat="1"/>
    <row r="1119" s="48" customFormat="1"/>
    <row r="1120" s="48" customFormat="1"/>
    <row r="1121" s="48" customFormat="1"/>
    <row r="1122" s="48" customFormat="1"/>
    <row r="1123" s="48" customFormat="1"/>
    <row r="1124" s="48" customFormat="1"/>
    <row r="1125" s="48" customFormat="1"/>
    <row r="1126" s="48" customFormat="1"/>
    <row r="1127" s="48" customFormat="1"/>
    <row r="1128" s="48" customFormat="1"/>
    <row r="1129" s="48" customFormat="1"/>
    <row r="1130" s="48" customFormat="1"/>
    <row r="1131" s="48" customFormat="1"/>
    <row r="1132" s="48" customFormat="1"/>
    <row r="1133" s="48" customFormat="1"/>
    <row r="1134" s="48" customFormat="1"/>
    <row r="1135" s="48" customFormat="1"/>
    <row r="1136" s="48" customFormat="1"/>
    <row r="1137" s="48" customFormat="1"/>
    <row r="1138" s="48" customFormat="1"/>
    <row r="1139" s="48" customFormat="1"/>
    <row r="1140" s="48" customFormat="1"/>
    <row r="1141" s="48" customFormat="1"/>
    <row r="1142" s="48" customFormat="1"/>
    <row r="1143" s="48" customFormat="1"/>
    <row r="1144" s="48" customFormat="1"/>
    <row r="1145" s="48" customFormat="1"/>
    <row r="1146" s="48" customFormat="1"/>
    <row r="1147" s="48" customFormat="1"/>
    <row r="1148" s="48" customFormat="1"/>
    <row r="1149" s="48" customFormat="1"/>
    <row r="1150" s="48" customFormat="1"/>
    <row r="1151" s="48" customFormat="1"/>
    <row r="1152" s="48" customFormat="1"/>
    <row r="1153" s="48" customFormat="1"/>
    <row r="1154" s="48" customFormat="1"/>
    <row r="1155" s="48" customFormat="1"/>
    <row r="1156" s="48" customFormat="1"/>
    <row r="1157" s="48" customFormat="1"/>
    <row r="1158" s="48" customFormat="1"/>
    <row r="1159" s="48" customFormat="1"/>
    <row r="1160" s="48" customFormat="1"/>
    <row r="1161" s="48" customFormat="1"/>
    <row r="1162" s="48" customFormat="1"/>
    <row r="1163" s="48" customFormat="1"/>
    <row r="1164" s="48" customFormat="1"/>
    <row r="1165" s="48" customFormat="1"/>
    <row r="1166" s="48" customFormat="1"/>
    <row r="1167" s="48" customFormat="1"/>
    <row r="1168" s="48" customFormat="1"/>
    <row r="1169" s="48" customFormat="1"/>
    <row r="1170" s="48" customFormat="1"/>
    <row r="1171" s="48" customFormat="1"/>
    <row r="1172" s="48" customFormat="1"/>
    <row r="1173" s="48" customFormat="1"/>
    <row r="1174" s="48" customFormat="1"/>
    <row r="1175" s="48" customFormat="1"/>
    <row r="1176" s="48" customFormat="1"/>
    <row r="1177" s="48" customFormat="1"/>
    <row r="1178" s="48" customFormat="1"/>
    <row r="1179" s="48" customFormat="1"/>
    <row r="1180" s="48" customFormat="1"/>
    <row r="1181" s="48" customFormat="1"/>
    <row r="1182" s="48" customFormat="1"/>
    <row r="1183" s="48" customFormat="1"/>
    <row r="1184" s="48" customFormat="1"/>
    <row r="1185" s="48" customFormat="1"/>
    <row r="1186" s="48" customFormat="1"/>
    <row r="1187" s="48" customFormat="1"/>
    <row r="1188" s="48" customFormat="1"/>
    <row r="1189" s="48" customFormat="1"/>
    <row r="1190" s="48" customFormat="1"/>
    <row r="1191" s="48" customFormat="1"/>
    <row r="1192" s="48" customFormat="1"/>
    <row r="1193" s="48" customFormat="1"/>
    <row r="1194" s="48" customFormat="1"/>
    <row r="1195" s="48" customFormat="1"/>
    <row r="1196" s="48" customFormat="1"/>
    <row r="1197" s="48" customFormat="1"/>
    <row r="1198" s="48" customFormat="1"/>
    <row r="1199" s="48" customFormat="1"/>
    <row r="1200" s="48" customFormat="1"/>
    <row r="1201" s="48" customFormat="1"/>
    <row r="1202" s="48" customFormat="1"/>
    <row r="1203" s="48" customFormat="1"/>
    <row r="1204" s="48" customFormat="1"/>
    <row r="1205" s="48" customFormat="1"/>
    <row r="1206" s="48" customFormat="1"/>
    <row r="1207" s="48" customFormat="1"/>
    <row r="1208" s="48" customFormat="1"/>
    <row r="1209" s="48" customFormat="1"/>
    <row r="1210" s="48" customFormat="1"/>
    <row r="1211" s="48" customFormat="1"/>
    <row r="1212" s="48" customFormat="1"/>
    <row r="1213" s="48" customFormat="1"/>
    <row r="1214" s="48" customFormat="1"/>
    <row r="1215" s="48" customFormat="1"/>
    <row r="1216" s="48" customFormat="1"/>
    <row r="1217" s="48" customFormat="1"/>
    <row r="1218" s="48" customFormat="1"/>
    <row r="1219" s="48" customFormat="1"/>
    <row r="1220" s="48" customFormat="1"/>
    <row r="1221" s="48" customFormat="1"/>
    <row r="1222" s="48" customFormat="1"/>
    <row r="1223" s="48" customFormat="1"/>
    <row r="1224" s="48" customFormat="1"/>
    <row r="1225" s="48" customFormat="1"/>
    <row r="1226" s="48" customFormat="1"/>
    <row r="1227" s="48" customFormat="1"/>
    <row r="1228" s="48" customFormat="1"/>
    <row r="1229" s="48" customFormat="1"/>
    <row r="1230" s="48" customFormat="1"/>
    <row r="1231" s="48" customFormat="1"/>
    <row r="1232" s="48" customFormat="1"/>
    <row r="1233" s="48" customFormat="1"/>
    <row r="1234" s="48" customFormat="1"/>
    <row r="1235" s="48" customFormat="1"/>
    <row r="1236" s="48" customFormat="1"/>
    <row r="1237" s="48" customFormat="1"/>
    <row r="1238" s="48" customFormat="1"/>
    <row r="1239" s="48" customFormat="1"/>
    <row r="1240" s="48" customFormat="1"/>
    <row r="1241" s="48" customFormat="1"/>
    <row r="1242" s="48" customFormat="1"/>
    <row r="1243" s="48" customFormat="1"/>
    <row r="1244" s="48" customFormat="1"/>
    <row r="1245" s="48" customFormat="1"/>
    <row r="1246" s="48" customFormat="1"/>
    <row r="1247" s="48" customFormat="1"/>
    <row r="1248" s="48" customFormat="1"/>
    <row r="1249" spans="1:7" s="48" customFormat="1"/>
    <row r="1250" spans="1:7" s="48" customFormat="1"/>
    <row r="1251" spans="1:7" s="48" customFormat="1"/>
    <row r="1252" spans="1:7" s="48" customFormat="1"/>
    <row r="1253" spans="1:7" s="48" customFormat="1"/>
    <row r="1254" spans="1:7" s="48" customFormat="1"/>
    <row r="1255" spans="1:7" s="48" customFormat="1"/>
    <row r="1256" spans="1:7" s="48" customFormat="1"/>
    <row r="1257" spans="1:7" s="48" customFormat="1"/>
    <row r="1258" spans="1:7" s="48" customFormat="1"/>
    <row r="1259" spans="1:7" s="48" customFormat="1"/>
    <row r="1260" spans="1:7" s="48" customFormat="1"/>
    <row r="1261" spans="1:7" s="48" customFormat="1"/>
    <row r="1262" spans="1:7" s="48" customFormat="1"/>
    <row r="1263" spans="1:7" s="48" customFormat="1"/>
    <row r="1264" spans="1:7" s="48" customFormat="1">
      <c r="A1264" s="95"/>
      <c r="B1264" s="95"/>
      <c r="C1264" s="95"/>
      <c r="D1264" s="95"/>
      <c r="E1264" s="95"/>
      <c r="F1264" s="95"/>
      <c r="G1264" s="95"/>
    </row>
    <row r="1265" spans="1:7" s="48" customFormat="1">
      <c r="A1265" s="95"/>
      <c r="B1265" s="95"/>
      <c r="C1265" s="95"/>
      <c r="D1265" s="95"/>
      <c r="E1265" s="95"/>
      <c r="F1265" s="95"/>
      <c r="G1265" s="95"/>
    </row>
    <row r="1266" spans="1:7" s="48" customFormat="1">
      <c r="A1266" s="95"/>
      <c r="B1266" s="95"/>
      <c r="C1266" s="95"/>
      <c r="D1266" s="95"/>
      <c r="E1266" s="95"/>
      <c r="F1266" s="95"/>
      <c r="G1266" s="95"/>
    </row>
    <row r="1267" spans="1:7" s="48" customFormat="1">
      <c r="A1267" s="95"/>
      <c r="B1267" s="95"/>
      <c r="C1267" s="95"/>
      <c r="D1267" s="95"/>
      <c r="E1267" s="95"/>
      <c r="F1267" s="95"/>
      <c r="G1267" s="95"/>
    </row>
    <row r="1268" spans="1:7" s="48" customFormat="1">
      <c r="A1268" s="95"/>
      <c r="B1268" s="95"/>
      <c r="C1268" s="95"/>
      <c r="D1268" s="95"/>
      <c r="E1268" s="95"/>
      <c r="F1268" s="95"/>
      <c r="G1268" s="95"/>
    </row>
    <row r="1269" spans="1:7" s="48" customFormat="1">
      <c r="A1269" s="95"/>
      <c r="B1269" s="95"/>
      <c r="C1269" s="95"/>
      <c r="D1269" s="95"/>
      <c r="E1269" s="95"/>
      <c r="F1269" s="95"/>
      <c r="G1269" s="95"/>
    </row>
    <row r="1270" spans="1:7" s="48" customFormat="1">
      <c r="A1270" s="95"/>
      <c r="B1270" s="95"/>
      <c r="C1270" s="95"/>
      <c r="D1270" s="95"/>
      <c r="E1270" s="95"/>
      <c r="F1270" s="95"/>
      <c r="G1270" s="95"/>
    </row>
    <row r="1271" spans="1:7" s="48" customFormat="1">
      <c r="A1271" s="95"/>
      <c r="B1271" s="95"/>
      <c r="C1271" s="95"/>
      <c r="D1271" s="95"/>
      <c r="E1271" s="95"/>
      <c r="F1271" s="95"/>
      <c r="G1271" s="95"/>
    </row>
    <row r="1272" spans="1:7" s="48" customFormat="1">
      <c r="A1272" s="95"/>
      <c r="B1272" s="95"/>
      <c r="C1272" s="95"/>
      <c r="D1272" s="95"/>
      <c r="E1272" s="95"/>
      <c r="F1272" s="95"/>
      <c r="G1272" s="95"/>
    </row>
    <row r="1273" spans="1:7" s="48" customFormat="1">
      <c r="A1273" s="95"/>
      <c r="B1273" s="95"/>
      <c r="C1273" s="95"/>
      <c r="D1273" s="95"/>
      <c r="E1273" s="95"/>
      <c r="F1273" s="95"/>
      <c r="G1273" s="95"/>
    </row>
    <row r="1274" spans="1:7" s="48" customFormat="1">
      <c r="A1274" s="95"/>
      <c r="B1274" s="95"/>
      <c r="C1274" s="95"/>
      <c r="D1274" s="95"/>
      <c r="E1274" s="95"/>
      <c r="F1274" s="95"/>
      <c r="G1274" s="95"/>
    </row>
    <row r="1275" spans="1:7" s="48" customFormat="1">
      <c r="A1275" s="95"/>
      <c r="B1275" s="95"/>
      <c r="C1275" s="95"/>
      <c r="D1275" s="95"/>
      <c r="E1275" s="95"/>
      <c r="F1275" s="95"/>
      <c r="G1275" s="95"/>
    </row>
    <row r="1276" spans="1:7" s="48" customFormat="1">
      <c r="A1276" s="95"/>
      <c r="B1276" s="95"/>
      <c r="C1276" s="95"/>
      <c r="D1276" s="95"/>
      <c r="E1276" s="95"/>
      <c r="F1276" s="95"/>
      <c r="G1276" s="95"/>
    </row>
    <row r="1277" spans="1:7" s="48" customFormat="1">
      <c r="A1277" s="95"/>
      <c r="B1277" s="95"/>
      <c r="C1277" s="95"/>
      <c r="D1277" s="95"/>
      <c r="E1277" s="95"/>
      <c r="F1277" s="95"/>
      <c r="G1277" s="95"/>
    </row>
    <row r="1278" spans="1:7" s="48" customFormat="1">
      <c r="A1278" s="95"/>
      <c r="B1278" s="95"/>
      <c r="C1278" s="95"/>
      <c r="D1278" s="95"/>
      <c r="E1278" s="95"/>
      <c r="F1278" s="95"/>
      <c r="G1278" s="95"/>
    </row>
    <row r="1279" spans="1:7" s="48" customFormat="1">
      <c r="A1279" s="95"/>
      <c r="B1279" s="95"/>
      <c r="C1279" s="95"/>
      <c r="D1279" s="95"/>
      <c r="E1279" s="95"/>
      <c r="F1279" s="95"/>
      <c r="G1279" s="95"/>
    </row>
    <row r="1280" spans="1:7" s="48" customFormat="1">
      <c r="A1280" s="95"/>
      <c r="B1280" s="95"/>
      <c r="C1280" s="95"/>
      <c r="D1280" s="95"/>
      <c r="E1280" s="95"/>
      <c r="F1280" s="95"/>
      <c r="G1280" s="95"/>
    </row>
    <row r="1281" spans="1:7" s="48" customFormat="1">
      <c r="A1281" s="95"/>
      <c r="B1281" s="95"/>
      <c r="C1281" s="95"/>
      <c r="D1281" s="95"/>
      <c r="E1281" s="95"/>
      <c r="F1281" s="95"/>
      <c r="G1281" s="95"/>
    </row>
    <row r="1282" spans="1:7" s="48" customFormat="1">
      <c r="A1282" s="95"/>
      <c r="B1282" s="95"/>
      <c r="C1282" s="95"/>
      <c r="D1282" s="95"/>
      <c r="E1282" s="95"/>
      <c r="F1282" s="95"/>
      <c r="G1282" s="95"/>
    </row>
    <row r="1283" spans="1:7" s="48" customFormat="1">
      <c r="A1283" s="95"/>
      <c r="B1283" s="95"/>
      <c r="C1283" s="95"/>
      <c r="D1283" s="95"/>
      <c r="E1283" s="95"/>
      <c r="F1283" s="95"/>
      <c r="G1283" s="95"/>
    </row>
    <row r="1284" spans="1:7" s="48" customFormat="1">
      <c r="A1284" s="95"/>
      <c r="B1284" s="95"/>
      <c r="C1284" s="95"/>
      <c r="D1284" s="95"/>
      <c r="E1284" s="95"/>
      <c r="F1284" s="95"/>
      <c r="G1284" s="95"/>
    </row>
    <row r="1285" spans="1:7" s="48" customFormat="1">
      <c r="A1285" s="95"/>
      <c r="B1285" s="95"/>
      <c r="C1285" s="95"/>
      <c r="D1285" s="95"/>
      <c r="E1285" s="95"/>
      <c r="F1285" s="95"/>
      <c r="G1285" s="95"/>
    </row>
    <row r="1286" spans="1:7" s="48" customFormat="1">
      <c r="A1286" s="95"/>
      <c r="B1286" s="95"/>
      <c r="C1286" s="95"/>
      <c r="D1286" s="95"/>
      <c r="E1286" s="95"/>
      <c r="F1286" s="95"/>
      <c r="G1286" s="95"/>
    </row>
    <row r="1287" spans="1:7" s="48" customFormat="1">
      <c r="A1287" s="95"/>
      <c r="B1287" s="95"/>
      <c r="C1287" s="95"/>
      <c r="D1287" s="95"/>
      <c r="E1287" s="95"/>
      <c r="F1287" s="95"/>
      <c r="G1287" s="95"/>
    </row>
    <row r="1288" spans="1:7" s="48" customFormat="1">
      <c r="A1288" s="95"/>
      <c r="B1288" s="95"/>
      <c r="C1288" s="95"/>
      <c r="D1288" s="95"/>
      <c r="E1288" s="95"/>
      <c r="F1288" s="95"/>
      <c r="G1288" s="95"/>
    </row>
    <row r="1289" spans="1:7" s="48" customFormat="1">
      <c r="A1289" s="95"/>
      <c r="B1289" s="95"/>
      <c r="C1289" s="95"/>
      <c r="D1289" s="95"/>
      <c r="E1289" s="95"/>
      <c r="F1289" s="95"/>
      <c r="G1289" s="95"/>
    </row>
    <row r="1290" spans="1:7" s="48" customFormat="1">
      <c r="A1290" s="95"/>
      <c r="B1290" s="95"/>
      <c r="C1290" s="95"/>
      <c r="D1290" s="95"/>
      <c r="E1290" s="95"/>
      <c r="F1290" s="95"/>
      <c r="G1290" s="95"/>
    </row>
    <row r="1291" spans="1:7" s="48" customFormat="1">
      <c r="A1291" s="95"/>
      <c r="B1291" s="95"/>
      <c r="C1291" s="95"/>
      <c r="D1291" s="95"/>
      <c r="E1291" s="95"/>
      <c r="F1291" s="95"/>
      <c r="G1291" s="95"/>
    </row>
    <row r="1292" spans="1:7" s="48" customFormat="1">
      <c r="A1292" s="95"/>
      <c r="B1292" s="95"/>
      <c r="C1292" s="95"/>
      <c r="D1292" s="95"/>
      <c r="E1292" s="95"/>
      <c r="F1292" s="95"/>
      <c r="G1292" s="95"/>
    </row>
    <row r="1293" spans="1:7" s="48" customFormat="1">
      <c r="A1293" s="95"/>
      <c r="B1293" s="95"/>
      <c r="C1293" s="95"/>
      <c r="D1293" s="95"/>
      <c r="E1293" s="95"/>
      <c r="F1293" s="95"/>
      <c r="G1293" s="95"/>
    </row>
    <row r="1294" spans="1:7" s="48" customFormat="1">
      <c r="A1294" s="95"/>
      <c r="B1294" s="95"/>
      <c r="C1294" s="95"/>
      <c r="D1294" s="95"/>
      <c r="E1294" s="95"/>
      <c r="F1294" s="95"/>
      <c r="G1294" s="95"/>
    </row>
    <row r="1295" spans="1:7" s="48" customFormat="1">
      <c r="A1295" s="95"/>
      <c r="B1295" s="95"/>
      <c r="C1295" s="95"/>
      <c r="D1295" s="95"/>
      <c r="E1295" s="95"/>
      <c r="F1295" s="95"/>
      <c r="G1295" s="95"/>
    </row>
    <row r="1296" spans="1:7" s="48" customFormat="1">
      <c r="A1296" s="95"/>
      <c r="B1296" s="95"/>
      <c r="C1296" s="95"/>
      <c r="D1296" s="95"/>
      <c r="E1296" s="95"/>
      <c r="F1296" s="95"/>
      <c r="G1296" s="95"/>
    </row>
    <row r="1297" spans="1:7" s="48" customFormat="1">
      <c r="A1297" s="95"/>
      <c r="B1297" s="95"/>
      <c r="C1297" s="95"/>
      <c r="D1297" s="95"/>
      <c r="E1297" s="95"/>
      <c r="F1297" s="95"/>
      <c r="G1297" s="95"/>
    </row>
    <row r="1298" spans="1:7" s="48" customFormat="1">
      <c r="A1298" s="95"/>
      <c r="B1298" s="95"/>
      <c r="C1298" s="95"/>
      <c r="D1298" s="95"/>
      <c r="E1298" s="95"/>
      <c r="F1298" s="95"/>
      <c r="G1298" s="95"/>
    </row>
    <row r="1299" spans="1:7" s="48" customFormat="1">
      <c r="A1299" s="95"/>
      <c r="B1299" s="95"/>
      <c r="C1299" s="95"/>
      <c r="D1299" s="95"/>
      <c r="E1299" s="95"/>
      <c r="F1299" s="95"/>
      <c r="G1299" s="95"/>
    </row>
    <row r="1300" spans="1:7" s="48" customFormat="1">
      <c r="A1300" s="95"/>
      <c r="B1300" s="95"/>
      <c r="C1300" s="95"/>
      <c r="D1300" s="95"/>
      <c r="E1300" s="95"/>
      <c r="F1300" s="95"/>
      <c r="G1300" s="95"/>
    </row>
    <row r="1301" spans="1:7" s="48" customFormat="1">
      <c r="A1301" s="95"/>
      <c r="B1301" s="95"/>
      <c r="C1301" s="95"/>
      <c r="D1301" s="95"/>
      <c r="E1301" s="95"/>
      <c r="F1301" s="95"/>
      <c r="G1301" s="95"/>
    </row>
    <row r="1302" spans="1:7" s="48" customFormat="1">
      <c r="A1302" s="95"/>
      <c r="B1302" s="95"/>
      <c r="C1302" s="95"/>
      <c r="D1302" s="95"/>
      <c r="E1302" s="95"/>
      <c r="F1302" s="95"/>
      <c r="G1302" s="95"/>
    </row>
    <row r="1303" spans="1:7" s="48" customFormat="1">
      <c r="A1303" s="95"/>
      <c r="B1303" s="95"/>
      <c r="C1303" s="95"/>
      <c r="D1303" s="95"/>
      <c r="E1303" s="95"/>
      <c r="F1303" s="95"/>
      <c r="G1303" s="95"/>
    </row>
    <row r="1304" spans="1:7" s="48" customFormat="1">
      <c r="A1304" s="95"/>
      <c r="B1304" s="95"/>
      <c r="C1304" s="95"/>
      <c r="D1304" s="95"/>
      <c r="E1304" s="95"/>
      <c r="F1304" s="95"/>
      <c r="G1304" s="95"/>
    </row>
    <row r="1305" spans="1:7" s="48" customFormat="1">
      <c r="A1305" s="95"/>
      <c r="B1305" s="95"/>
      <c r="C1305" s="95"/>
      <c r="D1305" s="95"/>
      <c r="E1305" s="95"/>
      <c r="F1305" s="95"/>
      <c r="G1305" s="95"/>
    </row>
    <row r="1306" spans="1:7" s="48" customFormat="1">
      <c r="A1306" s="95"/>
      <c r="B1306" s="95"/>
      <c r="C1306" s="95"/>
      <c r="D1306" s="95"/>
      <c r="E1306" s="95"/>
      <c r="F1306" s="95"/>
      <c r="G1306" s="95"/>
    </row>
    <row r="1307" spans="1:7" s="48" customFormat="1">
      <c r="A1307" s="95"/>
      <c r="B1307" s="95"/>
      <c r="C1307" s="95"/>
      <c r="D1307" s="95"/>
      <c r="E1307" s="95"/>
      <c r="F1307" s="95"/>
      <c r="G1307" s="95"/>
    </row>
    <row r="1308" spans="1:7" s="48" customFormat="1">
      <c r="A1308" s="95"/>
      <c r="B1308" s="95"/>
      <c r="C1308" s="95"/>
      <c r="D1308" s="95"/>
      <c r="E1308" s="95"/>
      <c r="F1308" s="95"/>
      <c r="G1308" s="95"/>
    </row>
    <row r="1309" spans="1:7" s="48" customFormat="1">
      <c r="A1309" s="95"/>
      <c r="B1309" s="95"/>
      <c r="C1309" s="95"/>
      <c r="D1309" s="95"/>
      <c r="E1309" s="95"/>
      <c r="F1309" s="95"/>
      <c r="G1309" s="95"/>
    </row>
    <row r="1310" spans="1:7" s="48" customFormat="1">
      <c r="A1310" s="95"/>
      <c r="B1310" s="95"/>
      <c r="C1310" s="95"/>
      <c r="D1310" s="95"/>
      <c r="E1310" s="95"/>
      <c r="F1310" s="95"/>
      <c r="G1310" s="95"/>
    </row>
    <row r="1311" spans="1:7" s="48" customFormat="1">
      <c r="A1311" s="95"/>
      <c r="B1311" s="95"/>
      <c r="C1311" s="95"/>
      <c r="D1311" s="95"/>
      <c r="E1311" s="95"/>
      <c r="F1311" s="95"/>
      <c r="G1311" s="95"/>
    </row>
    <row r="1312" spans="1:7" s="48" customFormat="1">
      <c r="A1312" s="95"/>
      <c r="B1312" s="95"/>
      <c r="C1312" s="95"/>
      <c r="D1312" s="95"/>
      <c r="E1312" s="95"/>
      <c r="F1312" s="95"/>
      <c r="G1312" s="95"/>
    </row>
    <row r="1313" spans="1:7" s="48" customFormat="1">
      <c r="A1313" s="95"/>
      <c r="B1313" s="95"/>
      <c r="C1313" s="95"/>
      <c r="D1313" s="95"/>
      <c r="E1313" s="95"/>
      <c r="F1313" s="95"/>
      <c r="G1313" s="95"/>
    </row>
    <row r="1314" spans="1:7" s="48" customFormat="1">
      <c r="A1314" s="95"/>
      <c r="B1314" s="95"/>
      <c r="C1314" s="95"/>
      <c r="D1314" s="95"/>
      <c r="E1314" s="95"/>
      <c r="F1314" s="95"/>
      <c r="G1314" s="95"/>
    </row>
    <row r="1315" spans="1:7" s="48" customFormat="1">
      <c r="A1315" s="95"/>
      <c r="B1315" s="95"/>
      <c r="C1315" s="95"/>
      <c r="D1315" s="95"/>
      <c r="E1315" s="95"/>
      <c r="F1315" s="95"/>
      <c r="G1315" s="95"/>
    </row>
    <row r="1316" spans="1:7" s="48" customFormat="1">
      <c r="A1316" s="95"/>
      <c r="B1316" s="95"/>
      <c r="C1316" s="95"/>
      <c r="D1316" s="95"/>
      <c r="E1316" s="95"/>
      <c r="F1316" s="95"/>
      <c r="G1316" s="95"/>
    </row>
    <row r="1317" spans="1:7" s="48" customFormat="1">
      <c r="A1317" s="95"/>
      <c r="B1317" s="95"/>
      <c r="C1317" s="95"/>
      <c r="D1317" s="95"/>
      <c r="E1317" s="95"/>
      <c r="F1317" s="95"/>
      <c r="G1317" s="95"/>
    </row>
    <row r="1318" spans="1:7" s="48" customFormat="1">
      <c r="A1318" s="95"/>
      <c r="B1318" s="95"/>
      <c r="C1318" s="95"/>
      <c r="D1318" s="95"/>
      <c r="E1318" s="95"/>
      <c r="F1318" s="95"/>
      <c r="G1318" s="95"/>
    </row>
    <row r="1319" spans="1:7" s="48" customFormat="1">
      <c r="A1319" s="95"/>
      <c r="B1319" s="95"/>
      <c r="C1319" s="95"/>
      <c r="D1319" s="95"/>
      <c r="E1319" s="95"/>
      <c r="F1319" s="95"/>
      <c r="G1319" s="95"/>
    </row>
    <row r="1320" spans="1:7" s="48" customFormat="1">
      <c r="A1320" s="95"/>
      <c r="B1320" s="95"/>
      <c r="C1320" s="95"/>
      <c r="D1320" s="95"/>
      <c r="E1320" s="95"/>
      <c r="F1320" s="95"/>
      <c r="G1320" s="95"/>
    </row>
    <row r="1321" spans="1:7" s="48" customFormat="1">
      <c r="A1321" s="95"/>
      <c r="B1321" s="95"/>
      <c r="C1321" s="95"/>
      <c r="D1321" s="95"/>
      <c r="E1321" s="95"/>
      <c r="F1321" s="95"/>
      <c r="G1321" s="95"/>
    </row>
    <row r="1322" spans="1:7" s="48" customFormat="1">
      <c r="A1322" s="95"/>
      <c r="B1322" s="95"/>
      <c r="C1322" s="95"/>
      <c r="D1322" s="95"/>
      <c r="E1322" s="95"/>
      <c r="F1322" s="95"/>
      <c r="G1322" s="95"/>
    </row>
    <row r="1323" spans="1:7" s="48" customFormat="1">
      <c r="A1323" s="95"/>
      <c r="B1323" s="95"/>
      <c r="C1323" s="95"/>
      <c r="D1323" s="95"/>
      <c r="E1323" s="95"/>
      <c r="F1323" s="95"/>
      <c r="G1323" s="95"/>
    </row>
    <row r="1324" spans="1:7" s="48" customFormat="1">
      <c r="A1324" s="95"/>
      <c r="B1324" s="95"/>
      <c r="C1324" s="95"/>
      <c r="D1324" s="95"/>
      <c r="E1324" s="95"/>
      <c r="F1324" s="95"/>
      <c r="G1324" s="95"/>
    </row>
    <row r="1325" spans="1:7" s="48" customFormat="1">
      <c r="A1325" s="95"/>
      <c r="B1325" s="95"/>
      <c r="C1325" s="95"/>
      <c r="D1325" s="95"/>
      <c r="E1325" s="95"/>
      <c r="F1325" s="95"/>
      <c r="G1325" s="95"/>
    </row>
    <row r="1326" spans="1:7" s="48" customFormat="1">
      <c r="A1326" s="95"/>
      <c r="B1326" s="95"/>
      <c r="C1326" s="95"/>
      <c r="D1326" s="95"/>
      <c r="E1326" s="95"/>
      <c r="F1326" s="95"/>
      <c r="G1326" s="95"/>
    </row>
    <row r="1327" spans="1:7" s="48" customFormat="1">
      <c r="A1327" s="95"/>
      <c r="B1327" s="95"/>
      <c r="C1327" s="95"/>
      <c r="D1327" s="95"/>
      <c r="E1327" s="95"/>
      <c r="F1327" s="95"/>
      <c r="G1327" s="95"/>
    </row>
    <row r="1328" spans="1:7" s="48" customFormat="1">
      <c r="A1328" s="95"/>
      <c r="B1328" s="95"/>
      <c r="C1328" s="95"/>
      <c r="D1328" s="95"/>
      <c r="E1328" s="95"/>
      <c r="F1328" s="95"/>
      <c r="G1328" s="95"/>
    </row>
    <row r="1329" spans="1:7" s="48" customFormat="1">
      <c r="A1329" s="95"/>
      <c r="B1329" s="95"/>
      <c r="C1329" s="95"/>
      <c r="D1329" s="95"/>
      <c r="E1329" s="95"/>
      <c r="F1329" s="95"/>
      <c r="G1329" s="95"/>
    </row>
    <row r="1330" spans="1:7" s="48" customFormat="1">
      <c r="A1330" s="95"/>
      <c r="B1330" s="95"/>
      <c r="C1330" s="95"/>
      <c r="D1330" s="95"/>
      <c r="E1330" s="95"/>
      <c r="F1330" s="95"/>
      <c r="G1330" s="95"/>
    </row>
    <row r="1331" spans="1:7" s="48" customFormat="1">
      <c r="A1331" s="95"/>
      <c r="B1331" s="95"/>
      <c r="C1331" s="95"/>
      <c r="D1331" s="95"/>
      <c r="E1331" s="95"/>
      <c r="F1331" s="95"/>
      <c r="G1331" s="95"/>
    </row>
    <row r="1332" spans="1:7" s="48" customFormat="1">
      <c r="A1332" s="95"/>
      <c r="B1332" s="95"/>
      <c r="C1332" s="95"/>
      <c r="D1332" s="95"/>
      <c r="E1332" s="95"/>
      <c r="F1332" s="95"/>
      <c r="G1332" s="95"/>
    </row>
    <row r="1333" spans="1:7" s="48" customFormat="1">
      <c r="A1333" s="95"/>
      <c r="B1333" s="95"/>
      <c r="C1333" s="95"/>
      <c r="D1333" s="95"/>
      <c r="E1333" s="95"/>
      <c r="F1333" s="95"/>
      <c r="G1333" s="95"/>
    </row>
    <row r="1334" spans="1:7" s="48" customFormat="1">
      <c r="A1334" s="95"/>
      <c r="B1334" s="95"/>
      <c r="C1334" s="95"/>
      <c r="D1334" s="95"/>
      <c r="E1334" s="95"/>
      <c r="F1334" s="95"/>
      <c r="G1334" s="95"/>
    </row>
    <row r="1335" spans="1:7" s="48" customFormat="1">
      <c r="A1335" s="95"/>
      <c r="B1335" s="95"/>
      <c r="C1335" s="95"/>
      <c r="D1335" s="95"/>
      <c r="E1335" s="95"/>
      <c r="F1335" s="95"/>
      <c r="G1335" s="95"/>
    </row>
    <row r="1336" spans="1:7" s="48" customFormat="1">
      <c r="A1336" s="95"/>
      <c r="B1336" s="95"/>
      <c r="C1336" s="95"/>
      <c r="D1336" s="95"/>
      <c r="E1336" s="95"/>
      <c r="F1336" s="95"/>
      <c r="G1336" s="95"/>
    </row>
    <row r="1337" spans="1:7" s="48" customFormat="1">
      <c r="A1337" s="95"/>
      <c r="B1337" s="95"/>
      <c r="C1337" s="95"/>
      <c r="D1337" s="95"/>
      <c r="E1337" s="95"/>
      <c r="F1337" s="95"/>
      <c r="G1337" s="95"/>
    </row>
    <row r="1338" spans="1:7" s="48" customFormat="1">
      <c r="A1338" s="95"/>
      <c r="B1338" s="95"/>
      <c r="C1338" s="95"/>
      <c r="D1338" s="95"/>
      <c r="E1338" s="95"/>
      <c r="F1338" s="95"/>
      <c r="G1338" s="95"/>
    </row>
    <row r="1339" spans="1:7" s="48" customFormat="1">
      <c r="A1339" s="95"/>
      <c r="B1339" s="95"/>
      <c r="C1339" s="95"/>
      <c r="D1339" s="95"/>
      <c r="E1339" s="95"/>
      <c r="F1339" s="95"/>
      <c r="G1339" s="95"/>
    </row>
    <row r="1340" spans="1:7" s="48" customFormat="1">
      <c r="A1340" s="95"/>
      <c r="B1340" s="95"/>
      <c r="C1340" s="95"/>
      <c r="D1340" s="95"/>
      <c r="E1340" s="95"/>
      <c r="F1340" s="95"/>
      <c r="G1340" s="95"/>
    </row>
    <row r="1341" spans="1:7" s="48" customFormat="1">
      <c r="A1341" s="95"/>
      <c r="B1341" s="95"/>
      <c r="C1341" s="95"/>
      <c r="D1341" s="95"/>
      <c r="E1341" s="95"/>
      <c r="F1341" s="95"/>
      <c r="G1341" s="95"/>
    </row>
    <row r="1342" spans="1:7" s="48" customFormat="1">
      <c r="A1342" s="95"/>
      <c r="B1342" s="95"/>
      <c r="C1342" s="95"/>
      <c r="D1342" s="95"/>
      <c r="E1342" s="95"/>
      <c r="F1342" s="95"/>
      <c r="G1342" s="95"/>
    </row>
  </sheetData>
  <conditionalFormatting sqref="A10:A15">
    <cfRule type="containsText" dxfId="4" priority="4" stopIfTrue="1" operator="containsText" text="0">
      <formula>NOT(ISERROR(SEARCH("0",A10)))</formula>
    </cfRule>
  </conditionalFormatting>
  <conditionalFormatting sqref="A18:A998">
    <cfRule type="containsText" dxfId="3" priority="3" stopIfTrue="1" operator="containsText" text="Exchange Rate :">
      <formula>NOT(ISERROR(SEARCH("Exchange Rate :",A18)))</formula>
    </cfRule>
  </conditionalFormatting>
  <conditionalFormatting sqref="B18:G1000">
    <cfRule type="cellIs" dxfId="2" priority="2" stopIfTrue="1" operator="equal">
      <formula>0</formula>
    </cfRule>
  </conditionalFormatting>
  <conditionalFormatting sqref="C18:C1001 B27">
    <cfRule type="cellIs" dxfId="1" priority="5" stopIfTrue="1" operator="equal">
      <formula>"ALERT"</formula>
    </cfRule>
  </conditionalFormatting>
  <conditionalFormatting sqref="E10:E15">
    <cfRule type="cellIs" dxfId="0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Invoice</vt:lpstr>
      <vt:lpstr>PO</vt:lpstr>
      <vt:lpstr>Shipping Invoice</vt:lpstr>
      <vt:lpstr>Tax Invoice</vt:lpstr>
      <vt:lpstr>Invoice!Print_Area</vt:lpstr>
      <vt:lpstr>PO!Print_Area</vt:lpstr>
      <vt:lpstr>'Shipping Invoice'!Print_Area</vt:lpstr>
      <vt:lpstr>'Tax Invoice'!Print_Area</vt:lpstr>
      <vt:lpstr>Invoice!Print_Titles</vt:lpstr>
      <vt:lpstr>PO!Print_Titles</vt:lpstr>
      <vt:lpstr>'Shipping Invoice'!Print_Titles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2024-07-27T06:35:53Z</cp:lastPrinted>
  <dcterms:created xsi:type="dcterms:W3CDTF">2006-01-06T19:59:33Z</dcterms:created>
  <dcterms:modified xsi:type="dcterms:W3CDTF">2024-08-01T05:00:46Z</dcterms:modified>
</cp:coreProperties>
</file>